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oster by session" sheetId="1" r:id="rId4"/>
    <sheet state="visible" name="Poster Sessions with IDs" sheetId="2" r:id="rId5"/>
    <sheet state="visible" name="Total Posters" sheetId="3" r:id="rId6"/>
    <sheet state="visible" name="Total Attendees" sheetId="4" r:id="rId7"/>
  </sheets>
  <definedNames>
    <definedName hidden="1" localSheetId="0" name="_xlnm._FilterDatabase">'Poster by session'!$A$1:$O$1581</definedName>
    <definedName hidden="1" localSheetId="3" name="_xlnm._FilterDatabase">'Total Attendees'!$A$1:$DL$2696</definedName>
  </definedNames>
  <calcPr/>
</workbook>
</file>

<file path=xl/sharedStrings.xml><?xml version="1.0" encoding="utf-8"?>
<sst xmlns="http://schemas.openxmlformats.org/spreadsheetml/2006/main" count="94706" uniqueCount="26725">
  <si>
    <t>Session</t>
  </si>
  <si>
    <t>Session name</t>
  </si>
  <si>
    <t>start time (local time)</t>
  </si>
  <si>
    <t>end time (local time)</t>
  </si>
  <si>
    <t>date</t>
  </si>
  <si>
    <t>Abstract Submission ID</t>
  </si>
  <si>
    <t>Poster title</t>
  </si>
  <si>
    <t>Poster Author</t>
  </si>
  <si>
    <t>Author Email</t>
  </si>
  <si>
    <t>Poster Presenter(s)</t>
  </si>
  <si>
    <t>Paid or not</t>
  </si>
  <si>
    <t>In-person or Virtual</t>
  </si>
  <si>
    <t>Notes</t>
  </si>
  <si>
    <t>Zoom link</t>
  </si>
  <si>
    <t>Screen number</t>
  </si>
  <si>
    <t>FM 1</t>
  </si>
  <si>
    <t>Poster session FM1-1</t>
  </si>
  <si>
    <t>SUMMARY:</t>
  </si>
  <si>
    <t>Date:</t>
  </si>
  <si>
    <t>Timeslot:</t>
  </si>
  <si>
    <t>Total :</t>
  </si>
  <si>
    <t>IDs Not Found:</t>
  </si>
  <si>
    <t>Updated Total:</t>
  </si>
  <si>
    <t>Total Confirmed In-Person:</t>
  </si>
  <si>
    <t>10-10:30</t>
  </si>
  <si>
    <t>15-15:30</t>
  </si>
  <si>
    <t>FM 2</t>
  </si>
  <si>
    <t>FM 2 Poster 1</t>
  </si>
  <si>
    <t>FM 7</t>
  </si>
  <si>
    <t>FM 7 New Horizons at the interface between Computational Astrophysics and Big Data</t>
  </si>
  <si>
    <t>OAO</t>
  </si>
  <si>
    <t>Poster session OAO-1</t>
  </si>
  <si>
    <t>Paid</t>
  </si>
  <si>
    <t>In-person</t>
  </si>
  <si>
    <t>Manually filled in</t>
  </si>
  <si>
    <t>Pending_payment</t>
  </si>
  <si>
    <t>S 390</t>
  </si>
  <si>
    <t>Poster session S 390-1</t>
  </si>
  <si>
    <t>Virtual</t>
  </si>
  <si>
    <t>S389</t>
  </si>
  <si>
    <t>GW: Poster Session I
GW: Populations &amp; Progenitors I</t>
  </si>
  <si>
    <t>Poster session FM1-2</t>
  </si>
  <si>
    <t>FM 2 Poster 2</t>
  </si>
  <si>
    <t>FM 3</t>
  </si>
  <si>
    <t>FM3: Small bodies posters 1: Followups, Meteors, and Outer SS</t>
  </si>
  <si>
    <t>OAO - 2 /WG - 5 Poster Session</t>
  </si>
  <si>
    <t>Poster session S 390-2</t>
  </si>
  <si>
    <t>GW: Poster Session II
GW: NanoHertz gravitational waves</t>
  </si>
  <si>
    <t>CPS</t>
  </si>
  <si>
    <t>Poster session - CPS-1</t>
  </si>
  <si>
    <t>Poster session FM1-3</t>
  </si>
  <si>
    <t>FM 2 Poster 3</t>
  </si>
  <si>
    <t>FM 5</t>
  </si>
  <si>
    <t>FM 5 - Posters 1
 The future of radio astronomy in an increasingly crowded spectrum</t>
  </si>
  <si>
    <t>OAE</t>
  </si>
  <si>
    <t>Poster OAE Office of Astronomy for Education</t>
  </si>
  <si>
    <t>Poster session S 390-3</t>
  </si>
  <si>
    <t>GW: Poster session III
GW: Fundamental Physics</t>
  </si>
  <si>
    <t>Poster session - CPS-2</t>
  </si>
  <si>
    <t>Poster session FM1-4</t>
  </si>
  <si>
    <t>FM 2 Poster 4</t>
  </si>
  <si>
    <t>FM 5 - Posters 2
 The future of radio astronomy in an increasingly crowded spectrum</t>
  </si>
  <si>
    <t>Poster session S-390-4</t>
  </si>
  <si>
    <t>GW: Poster Session IV
GW: Physics of Mergers II</t>
  </si>
  <si>
    <t>FM 5 - Posters 3
 The future of radio astronomy in an increasingly crowded spectrum</t>
  </si>
  <si>
    <t>OAD</t>
  </si>
  <si>
    <t>OAD Morning e-poster</t>
  </si>
  <si>
    <t>Poster session S 390-5</t>
  </si>
  <si>
    <t>GW: Poster Session V
GW: Forward I: LISA</t>
  </si>
  <si>
    <t>FM3 Small bodies posters 2: Asteroids to Comets</t>
  </si>
  <si>
    <t>FM 5 - Posters 4
 The future of radio astronomy in an increasingly crowded spectrum</t>
  </si>
  <si>
    <t>OAD Afternoon e-poster</t>
  </si>
  <si>
    <t>Poster session S 390-6</t>
  </si>
  <si>
    <t>GW: Poster Session VI
GW: Forward III: Ground-based instrumentation</t>
  </si>
  <si>
    <t>Division A</t>
  </si>
  <si>
    <t>Division B</t>
  </si>
  <si>
    <t>Division Days: Division B Facilities, Technologies and Data Science: Poster 1</t>
  </si>
  <si>
    <t>Division C</t>
  </si>
  <si>
    <t>Poster session C-1</t>
  </si>
  <si>
    <t>Division E</t>
  </si>
  <si>
    <t>Division F</t>
  </si>
  <si>
    <t>DDF: Poster session</t>
  </si>
  <si>
    <t>Manually filled in, submitter is not presenter</t>
  </si>
  <si>
    <t>Division G</t>
  </si>
  <si>
    <t>Division G Poster</t>
  </si>
  <si>
    <t>Division H</t>
  </si>
  <si>
    <t>DivH-Days Posters</t>
  </si>
  <si>
    <t>Division J</t>
  </si>
  <si>
    <t>Poster session</t>
  </si>
  <si>
    <t>Division Days: 
 Division B
 Facilities, Technologies
  and Data
  Science: Poster 2</t>
  </si>
  <si>
    <t>Poster session C-2</t>
  </si>
  <si>
    <t>Division Days: Division B
Facilities, Technologies
and Data
Science: Poster 3</t>
  </si>
  <si>
    <t>Poster session C-3</t>
  </si>
  <si>
    <t>Poster session DDF</t>
  </si>
  <si>
    <t>Division Days: Division B
Facilities, Technologies
and Data
Science: Poster 4</t>
  </si>
  <si>
    <t>Poster session C-4</t>
  </si>
  <si>
    <t>FM 10</t>
  </si>
  <si>
    <t>FM 10-1 FM 10 Teaching capacity of remote observing facilities for the Universities and High Schools</t>
  </si>
  <si>
    <t>FM 4</t>
  </si>
  <si>
    <t>Poster session FM4-1</t>
  </si>
  <si>
    <t>FM 8</t>
  </si>
  <si>
    <t>Poster session FM8-1</t>
  </si>
  <si>
    <t>FM 9</t>
  </si>
  <si>
    <t>FM9
Poster session-1</t>
  </si>
  <si>
    <t>S 392</t>
  </si>
  <si>
    <t>Poster session S 392-1</t>
  </si>
  <si>
    <t>S 393</t>
  </si>
  <si>
    <t>Poster</t>
  </si>
  <si>
    <t>FM 10-2 FM 10 Teaching capacity of remote observing facilities for the Universities and High Schools</t>
  </si>
  <si>
    <t>Poster session FM4-2</t>
  </si>
  <si>
    <t>Poster session FM8-2</t>
  </si>
  <si>
    <t>FM9
Poster session-2</t>
  </si>
  <si>
    <t>Poster session S 392-2</t>
  </si>
  <si>
    <t>FM 11</t>
  </si>
  <si>
    <t>FM11-P1</t>
  </si>
  <si>
    <t>FM 12</t>
  </si>
  <si>
    <t>FM 12 Poster 1</t>
  </si>
  <si>
    <t>Poster session FM4-3</t>
  </si>
  <si>
    <t>Poster session FM8-3</t>
  </si>
  <si>
    <t>Poster session S 392-3</t>
  </si>
  <si>
    <t>FM11-P2</t>
  </si>
  <si>
    <t>FM 12 Poster 2</t>
  </si>
  <si>
    <t>Poster session FM4-4</t>
  </si>
  <si>
    <t>Poster session FM8-4</t>
  </si>
  <si>
    <t>Poster session S 392-4</t>
  </si>
  <si>
    <t>Partially Paid</t>
  </si>
  <si>
    <t>FM 10-4 FM 10 Teaching capacity of remote observing facilities for the Universities and High Schools</t>
  </si>
  <si>
    <t>Manually filled in, presenter is not submitter</t>
  </si>
  <si>
    <t>FM11-P3</t>
  </si>
  <si>
    <t>FM 12 Poster 3</t>
  </si>
  <si>
    <t>FM9
Poster session-3</t>
  </si>
  <si>
    <t>Poster session S 392-5</t>
  </si>
  <si>
    <t>WG 6</t>
  </si>
  <si>
    <t>Poster session - WG6-1</t>
  </si>
  <si>
    <t>FM 10-6 FM 10 Teaching capacity of remote observing facilities for the Universities and High Schools</t>
  </si>
  <si>
    <t>FM11-P4</t>
  </si>
  <si>
    <t>FM 12 Poster 4</t>
  </si>
  <si>
    <t>FM9
Poster session-4</t>
  </si>
  <si>
    <t>Poster session S 392-6</t>
  </si>
  <si>
    <t>WG 4</t>
  </si>
  <si>
    <t>WG-4 Astronomy for Equity and Inclusion Poster Session</t>
  </si>
  <si>
    <t>Poster session - WG6-1b</t>
  </si>
  <si>
    <t>Description
 short description of your session and detailed schedule</t>
  </si>
  <si>
    <t>Abstract Submission IDs</t>
  </si>
  <si>
    <t xml:space="preserve">Poster Session for SatHub
10:00 – 10:30 Simulating the impact of satellites on astronomical observations (Soja)
10:00 – 10:30 SIRI: A Risk Assessment Tool for Satellite Interference on Ground-Based Astronomy (Louden)
10:00 – 10:30 Determining the efficiency, accuracy, and precision between supervised and unsupervised machine learning algorithms in hunting for satellite streaks in astronomical survey images (Romero Colmenares)
10:00 – 10:30 CLEOsat: Combating Satellite Constellation Impacts on Astronomy through Research, Policy, and Collaboration (Tregloan-Reed)
10:00 – 10:30 Toward an Enhanced Civil Space Situational Awareness System Based on Compact Semi-Professional Tools for Satellite Observation and Monitoring (Karpikov)
17 other posters are SatHub lightning talks in CPS-1. (Titles listed in CPS-1) </t>
  </si>
  <si>
    <t>2682</t>
  </si>
  <si>
    <t>414</t>
  </si>
  <si>
    <t>1792</t>
  </si>
  <si>
    <t>1716</t>
  </si>
  <si>
    <t>934</t>
  </si>
  <si>
    <t>323</t>
  </si>
  <si>
    <t>2082</t>
  </si>
  <si>
    <t>2898</t>
  </si>
  <si>
    <t>1838</t>
  </si>
  <si>
    <t>1659</t>
  </si>
  <si>
    <t>1775</t>
  </si>
  <si>
    <t>1206</t>
  </si>
  <si>
    <t>1130</t>
  </si>
  <si>
    <t>1702</t>
  </si>
  <si>
    <t>2385</t>
  </si>
  <si>
    <t>1032</t>
  </si>
  <si>
    <t>1579</t>
  </si>
  <si>
    <t>2062</t>
  </si>
  <si>
    <t>1352</t>
  </si>
  <si>
    <t>2515</t>
  </si>
  <si>
    <t>2483</t>
  </si>
  <si>
    <t>857</t>
  </si>
  <si>
    <t xml:space="preserve">Poster session for the Policy Hub
4 posters are Policy Hub lightning talks in CPS-2. (Titles listed in CPS-2) </t>
  </si>
  <si>
    <t>917</t>
  </si>
  <si>
    <t>982</t>
  </si>
  <si>
    <t>1231</t>
  </si>
  <si>
    <t>2938</t>
  </si>
  <si>
    <t>Division B days: e-poster1</t>
  </si>
  <si>
    <t>320</t>
  </si>
  <si>
    <t>343</t>
  </si>
  <si>
    <t>2489</t>
  </si>
  <si>
    <t>1879</t>
  </si>
  <si>
    <t>1877</t>
  </si>
  <si>
    <t>2793</t>
  </si>
  <si>
    <t>3139</t>
  </si>
  <si>
    <t>256</t>
  </si>
  <si>
    <t>390</t>
  </si>
  <si>
    <t>523</t>
  </si>
  <si>
    <t>587</t>
  </si>
  <si>
    <t>609</t>
  </si>
  <si>
    <t>664</t>
  </si>
  <si>
    <t>794</t>
  </si>
  <si>
    <t>846</t>
  </si>
  <si>
    <t>900</t>
  </si>
  <si>
    <t>1000</t>
  </si>
  <si>
    <t>2737</t>
  </si>
  <si>
    <t>Division B days: e-poster2</t>
  </si>
  <si>
    <t>1071</t>
  </si>
  <si>
    <t>1243</t>
  </si>
  <si>
    <t>1281</t>
  </si>
  <si>
    <t>1325</t>
  </si>
  <si>
    <t>1332</t>
  </si>
  <si>
    <t>1367</t>
  </si>
  <si>
    <t>1391</t>
  </si>
  <si>
    <t>1407</t>
  </si>
  <si>
    <t>1528</t>
  </si>
  <si>
    <t>1533</t>
  </si>
  <si>
    <t>1560</t>
  </si>
  <si>
    <t>1704</t>
  </si>
  <si>
    <t>1778</t>
  </si>
  <si>
    <t>1905</t>
  </si>
  <si>
    <t>1986</t>
  </si>
  <si>
    <t>2085</t>
  </si>
  <si>
    <t>2187</t>
  </si>
  <si>
    <t>Division B days: e-poster3</t>
  </si>
  <si>
    <t>2245</t>
  </si>
  <si>
    <t>2328</t>
  </si>
  <si>
    <t>2345</t>
  </si>
  <si>
    <t>2422</t>
  </si>
  <si>
    <t>2431</t>
  </si>
  <si>
    <t>2571</t>
  </si>
  <si>
    <t>2572</t>
  </si>
  <si>
    <t>2580</t>
  </si>
  <si>
    <t>2607</t>
  </si>
  <si>
    <t>2630</t>
  </si>
  <si>
    <t>2636</t>
  </si>
  <si>
    <t>2670</t>
  </si>
  <si>
    <t>2689</t>
  </si>
  <si>
    <t>2692</t>
  </si>
  <si>
    <t>2726</t>
  </si>
  <si>
    <t>2749</t>
  </si>
  <si>
    <t>2779</t>
  </si>
  <si>
    <t>1540</t>
  </si>
  <si>
    <t>Division B days: e-poster4</t>
  </si>
  <si>
    <t>2809</t>
  </si>
  <si>
    <t>2822</t>
  </si>
  <si>
    <t>2855</t>
  </si>
  <si>
    <t>2948</t>
  </si>
  <si>
    <t>2949</t>
  </si>
  <si>
    <t>2981</t>
  </si>
  <si>
    <t>3002</t>
  </si>
  <si>
    <t>3008</t>
  </si>
  <si>
    <t>3023</t>
  </si>
  <si>
    <t>3024</t>
  </si>
  <si>
    <t>3038</t>
  </si>
  <si>
    <t>3115</t>
  </si>
  <si>
    <t>3126</t>
  </si>
  <si>
    <t>3163</t>
  </si>
  <si>
    <t>Poster session: Commission Highlights 1</t>
  </si>
  <si>
    <t>1647</t>
  </si>
  <si>
    <t>875</t>
  </si>
  <si>
    <t>2464</t>
  </si>
  <si>
    <t>1298</t>
  </si>
  <si>
    <t>1648</t>
  </si>
  <si>
    <t>2453</t>
  </si>
  <si>
    <t>2600</t>
  </si>
  <si>
    <t>2639</t>
  </si>
  <si>
    <t>2688</t>
  </si>
  <si>
    <t>2802</t>
  </si>
  <si>
    <t>3133</t>
  </si>
  <si>
    <t>948</t>
  </si>
  <si>
    <t>1358</t>
  </si>
  <si>
    <t>2336</t>
  </si>
  <si>
    <t>944</t>
  </si>
  <si>
    <t>1222</t>
  </si>
  <si>
    <t>Poster session: Commission Highlights 2</t>
  </si>
  <si>
    <t>2850</t>
  </si>
  <si>
    <t>240</t>
  </si>
  <si>
    <t>1451</t>
  </si>
  <si>
    <t>2854</t>
  </si>
  <si>
    <t>2991</t>
  </si>
  <si>
    <t>83</t>
  </si>
  <si>
    <t>1499</t>
  </si>
  <si>
    <t>1597</t>
  </si>
  <si>
    <t>2017</t>
  </si>
  <si>
    <t>2276</t>
  </si>
  <si>
    <t>2501</t>
  </si>
  <si>
    <t>2655</t>
  </si>
  <si>
    <t>2937</t>
  </si>
  <si>
    <t>3077</t>
  </si>
  <si>
    <t>3090</t>
  </si>
  <si>
    <t>Poster session: Celebrating African astronomy education, outreach and heritage 1</t>
  </si>
  <si>
    <t>2437</t>
  </si>
  <si>
    <t>168</t>
  </si>
  <si>
    <t>183</t>
  </si>
  <si>
    <t>297</t>
  </si>
  <si>
    <t>775</t>
  </si>
  <si>
    <t>876</t>
  </si>
  <si>
    <t>1074</t>
  </si>
  <si>
    <t>2207</t>
  </si>
  <si>
    <t>2254</t>
  </si>
  <si>
    <t>2668</t>
  </si>
  <si>
    <t>2879</t>
  </si>
  <si>
    <t>2908</t>
  </si>
  <si>
    <t>91</t>
  </si>
  <si>
    <t>Poster session: Celebrating African astronomy education, outreach and heritage 2</t>
  </si>
  <si>
    <t>1919</t>
  </si>
  <si>
    <t>2209</t>
  </si>
  <si>
    <t>2538</t>
  </si>
  <si>
    <t>2635</t>
  </si>
  <si>
    <t>2643</t>
  </si>
  <si>
    <t>2913</t>
  </si>
  <si>
    <t>105</t>
  </si>
  <si>
    <t>209</t>
  </si>
  <si>
    <t>260</t>
  </si>
  <si>
    <t>638</t>
  </si>
  <si>
    <t>1469</t>
  </si>
  <si>
    <t>1513</t>
  </si>
  <si>
    <t>1619</t>
  </si>
  <si>
    <t>E-Poster Session 1: Dainis Dravins - Solar photospheric spectrum microvariability: Relations to magnetic activity and radial-velocity modulation 
 Harim Lee - Preliminary prediction of solar active region evolution using deep learning 
 Jan Louis Raath - Solar radius variability over the solar cycle. 
 Eunsu Park - Pixel-to-pixel translation of SDO/AIA EUV images for DEMs by deep learning 
 Ruhann Steyn - A multi-wavelength investigation into the photospheric effects of a solar flare on 1 July 2012 using the Swedish Solar Telescope observations 
 Calmay Lee - Investigating the relationship between photospheric differential rotation and sunspot area using the Solar Observing Optical Network and terrestrial solar observations from the North-West University solar telescope
 Kseniia Tlatova - Sunspot inclination of leadingand tail magnetic field polarity 
 Sultana Nahar - Features of photoionization of Fe XVII, XVIII, Fe XIX impacting solar opacity</t>
  </si>
  <si>
    <t>305</t>
  </si>
  <si>
    <t>707</t>
  </si>
  <si>
    <t>748</t>
  </si>
  <si>
    <t>823</t>
  </si>
  <si>
    <t>1420</t>
  </si>
  <si>
    <t>1545</t>
  </si>
  <si>
    <t>1731</t>
  </si>
  <si>
    <t>1565</t>
  </si>
  <si>
    <t>E-Poster Session 2: Ramesh Chandra - Metric type II radio bursts and associated space weather phenomena during solar cycle 24 
 Cristina Mandrini - On the magnetic parameters of an active region producing flares and confined eruptions 
 Andrei Sadovskii - Magnetic detonation in solar flares 
 Alexander Kosovichev - Helioseismic diagnostics of emerging active regions and their flaring activity 
 Elena Orlando - The non-thermal emission from the quiet Sun 
 Soumya Roy - Evolution of the ratio of Mg II intensities during solar flares 
 B. Suresh Babu - Signature of self-absorption in the Si IV emission lines from a solar surge 
 Diego Lloveras - Observational validation of the modeling and simulation of a CME using a deep neural network 
 Puja Majee- First detailed polarimetric study of a type-II solar radio burst with the Murchison Widefield Array</t>
  </si>
  <si>
    <t>101</t>
  </si>
  <si>
    <t>241</t>
  </si>
  <si>
    <t>370</t>
  </si>
  <si>
    <t>2057</t>
  </si>
  <si>
    <t>2145</t>
  </si>
  <si>
    <t>2378</t>
  </si>
  <si>
    <t>2584</t>
  </si>
  <si>
    <t>2746</t>
  </si>
  <si>
    <t>2773</t>
  </si>
  <si>
    <t>E-Poster Session 3: Bojing Zhu - Wave-particle interaction acceleration of proton and 3He/4He ions in impulsive flares with fractal turbulence reconnection model via 3D RHPIC-LBM simulations
 Jun Lin - Solar Close Observation and Proximity Experiments (SCOPE) mission concept 
 Sarah Gibson -The Power of Ground-based Coronagraphs 
 Arnold Benz - Solar radio type V burst: Scattering, trapping, and emission process of a dense electron beam 
 Toshifumi Shimizu - The JAXA’s next solar mission SOLAR-C: mission status update 
 Xiaofan Zhang - Magnetic loop breakout during an X 5.0 class flare 
 Christopher Moore - The Swift Solar Activity X-ray Imager (SSAXI-Rocket) on board Hi-C flare rocket for the Flare Campaign 
 Janmejoy Sarkar - Photometric calibration and spectral validation of SUIT on board Aditya-L1 
 Devojyoti Kansabanik -Toward Commissioning Solar Observations with MeerKAT: Opening a New Frontier in Solar Radio Physics</t>
  </si>
  <si>
    <t>132</t>
  </si>
  <si>
    <t>449</t>
  </si>
  <si>
    <t>659</t>
  </si>
  <si>
    <t>667</t>
  </si>
  <si>
    <t>1010</t>
  </si>
  <si>
    <t>1361</t>
  </si>
  <si>
    <t>2093</t>
  </si>
  <si>
    <t>2174</t>
  </si>
  <si>
    <t>537</t>
  </si>
  <si>
    <t>E-Poster Session 4: Sanele Khanyile - Geomagnetic jerks observed in geomagnetic observatory data over Southern Africa between 2017 and 2023 
 Muhammed Mukhtar - Analysis of the occurrence of the first most intense geomagnetic storm (G4) to hit the Earth in Solar Cycle 25 
 Andy Buffler - The Cosmic-on-Air citizen science project: flight-based observations of cosmic rays and solar flares 
 Kingsley Okpala - Heliopsheric and magnetospheric modulation of cosmic rays during the St. Patrick Day storms of 2013 and 2015. 
 Chadi Salem - Electron-scale electric field turbulence in the solar wind: Clues to understanding energy dissipation 
 Ephrem Tesfaye -Estimating magnetospheric current systems during geomagnetic storms: Comparison of inner-magnetosphere and ionosphere modeling with ground and space-based magnetic field observations 
 Joseph Omojola - Investigating the response of the topside ionosphere to space weather and solar activity using Global Navigation Satellite System positioning
 Franco Manini - ICME deformation rate in their propagation to 1 AU</t>
  </si>
  <si>
    <t>238</t>
  </si>
  <si>
    <t>815</t>
  </si>
  <si>
    <t>1058</t>
  </si>
  <si>
    <t>1318</t>
  </si>
  <si>
    <t>2206</t>
  </si>
  <si>
    <t>2424</t>
  </si>
  <si>
    <t>2582</t>
  </si>
  <si>
    <t>2775</t>
  </si>
  <si>
    <t>Poster session: Astrobiology &amp; Exoplanets</t>
  </si>
  <si>
    <t>966</t>
  </si>
  <si>
    <t>1580</t>
  </si>
  <si>
    <t>1834</t>
  </si>
  <si>
    <t>2456</t>
  </si>
  <si>
    <t>64</t>
  </si>
  <si>
    <t>461</t>
  </si>
  <si>
    <t>806</t>
  </si>
  <si>
    <t>Poster session: Exoplanets</t>
  </si>
  <si>
    <t>963</t>
  </si>
  <si>
    <t>1167</t>
  </si>
  <si>
    <t>1538</t>
  </si>
  <si>
    <t>2016</t>
  </si>
  <si>
    <t>2632</t>
  </si>
  <si>
    <t>2708</t>
  </si>
  <si>
    <t>2821</t>
  </si>
  <si>
    <t>Poster session: Small bodies &amp; Planetary system</t>
  </si>
  <si>
    <t>407</t>
  </si>
  <si>
    <t>408</t>
  </si>
  <si>
    <t>578</t>
  </si>
  <si>
    <t>2888</t>
  </si>
  <si>
    <t>2391</t>
  </si>
  <si>
    <t>96</t>
  </si>
  <si>
    <t>197</t>
  </si>
  <si>
    <t>251</t>
  </si>
  <si>
    <t>Poster session: Planetary system</t>
  </si>
  <si>
    <t>264</t>
  </si>
  <si>
    <t>282</t>
  </si>
  <si>
    <t>626</t>
  </si>
  <si>
    <t>1161</t>
  </si>
  <si>
    <t>1162</t>
  </si>
  <si>
    <t>1946</t>
  </si>
  <si>
    <t>2142</t>
  </si>
  <si>
    <t>922</t>
  </si>
  <si>
    <t>Presenters: Lister Kgwatalala, Redait Basaznew, Lauryn Williams, Mahmoud Negm Edlin, Boitumelo Gaolape, Masekamisha Mathiba, Stefano Bellotti, Scott Call, Seblu Negu, Santiago Girola, Mustafa Sepahvand, Vardan Elbakyan, Innnocent Eya, Ronald Samec, Leyla Karimi Akbarabadi, Ronald Samec, Atila Poro, Atila Poro, Atila Poro, Atila Poro, Ailar Alizadehsabegh, Gulafsha Choudhury</t>
  </si>
  <si>
    <t>60</t>
  </si>
  <si>
    <t>67</t>
  </si>
  <si>
    <t>69</t>
  </si>
  <si>
    <t>74</t>
  </si>
  <si>
    <t>126</t>
  </si>
  <si>
    <t>129</t>
  </si>
  <si>
    <t>165</t>
  </si>
  <si>
    <t>224</t>
  </si>
  <si>
    <t>278</t>
  </si>
  <si>
    <t>334</t>
  </si>
  <si>
    <t>337</t>
  </si>
  <si>
    <t>348</t>
  </si>
  <si>
    <t>351</t>
  </si>
  <si>
    <t>406</t>
  </si>
  <si>
    <t>416</t>
  </si>
  <si>
    <t>422</t>
  </si>
  <si>
    <t>429</t>
  </si>
  <si>
    <t>430</t>
  </si>
  <si>
    <t>432</t>
  </si>
  <si>
    <t>433</t>
  </si>
  <si>
    <t>462</t>
  </si>
  <si>
    <t>473</t>
  </si>
  <si>
    <t>Presenters: Getachew Mekonnen, Ata Narimani, Christopher Farrington, Chukwuebuka Ugwu, Alexandre Gallenne, Svetoslav Botev, Fauziyya Muhammad, Yasmmin Tamburus, Benard Nsamba, Naftali Kimani, Nhlengi Baloyi, Ata Narimani, Atila Poro, Alisher S. Hojaev, Pradip Chattopadhyay, Shavani Naicker, Edward Jurua, Dorothy Museo, Justas Zdanavičius, Justas Zdanavičius, Asasira Marion, Juma Kamulali, Clifton David Laney</t>
  </si>
  <si>
    <t>605</t>
  </si>
  <si>
    <t>697</t>
  </si>
  <si>
    <t>774</t>
  </si>
  <si>
    <t>880</t>
  </si>
  <si>
    <t>884</t>
  </si>
  <si>
    <t>918</t>
  </si>
  <si>
    <t>928</t>
  </si>
  <si>
    <t>939</t>
  </si>
  <si>
    <t>1017</t>
  </si>
  <si>
    <t>1049</t>
  </si>
  <si>
    <t>1105</t>
  </si>
  <si>
    <t>1111</t>
  </si>
  <si>
    <t>1270</t>
  </si>
  <si>
    <t>1350</t>
  </si>
  <si>
    <t>1354</t>
  </si>
  <si>
    <t>1364</t>
  </si>
  <si>
    <t>1374</t>
  </si>
  <si>
    <t>1431</t>
  </si>
  <si>
    <t>1466</t>
  </si>
  <si>
    <t>1497</t>
  </si>
  <si>
    <t>1516</t>
  </si>
  <si>
    <t>1525</t>
  </si>
  <si>
    <t>Presenters: Selassie Karobwa, Ssembatya Ronald, Mohamed Nouh, Arthur Magalhães, Tigist Simachew, Lister Kgwatalala, Redait Basaznew, Lauryn Williams, Mahmoud NegmEdlin, Boitumelo Gaolape, Masekamisha Mathiba, Stefano Bellotti, Scott Call, Seblu Negu, Santiago Girola, Tajan Henrique de Amorim, Paweł Zieliński, Maria Luiza Linhares Dantas, Benedicta Woode, Ayana Fekadu, Daniel Egbo, Goutham Kumari</t>
  </si>
  <si>
    <t>1551</t>
  </si>
  <si>
    <t>1657</t>
  </si>
  <si>
    <t>1680</t>
  </si>
  <si>
    <t>1714</t>
  </si>
  <si>
    <t>1758</t>
  </si>
  <si>
    <t>1762</t>
  </si>
  <si>
    <t>1816</t>
  </si>
  <si>
    <t>1820</t>
  </si>
  <si>
    <t>1823</t>
  </si>
  <si>
    <t>1844</t>
  </si>
  <si>
    <t>1871</t>
  </si>
  <si>
    <t>1902</t>
  </si>
  <si>
    <t>1924</t>
  </si>
  <si>
    <t>1966</t>
  </si>
  <si>
    <t>2151</t>
  </si>
  <si>
    <t>2217</t>
  </si>
  <si>
    <t>2240</t>
  </si>
  <si>
    <t>2263</t>
  </si>
  <si>
    <t>2310</t>
  </si>
  <si>
    <t>2350</t>
  </si>
  <si>
    <t>Presenters: Blesson Mathew, Jolien Malfait, Mokhine Motsoaledi, Francesco Cavallaro, Petr Kurfürst, Nazhatulshima Ahmad, Petr Kurfürst, Vinicius Branco Silva, Priscilla Muheki, Thayse Pacheco, Racheal Nabachwa, Magdeline Seabi, Bonnie Zaire, Morgan Camargo, Anjana Mohandasan, Chevarra Hansraj, Susmita Das, Sumari Barocci-Faul, Lobone Nchoe, Zeťo Xia</t>
  </si>
  <si>
    <t>2368</t>
  </si>
  <si>
    <t>2369</t>
  </si>
  <si>
    <t>2439</t>
  </si>
  <si>
    <t>2440</t>
  </si>
  <si>
    <t>2477</t>
  </si>
  <si>
    <t>2487</t>
  </si>
  <si>
    <t>2518</t>
  </si>
  <si>
    <t>2561</t>
  </si>
  <si>
    <t>2564</t>
  </si>
  <si>
    <t>2588</t>
  </si>
  <si>
    <t>2634</t>
  </si>
  <si>
    <t>2662</t>
  </si>
  <si>
    <t>2700</t>
  </si>
  <si>
    <t>2764</t>
  </si>
  <si>
    <t>2794</t>
  </si>
  <si>
    <t>2813</t>
  </si>
  <si>
    <t>2825</t>
  </si>
  <si>
    <t>2837</t>
  </si>
  <si>
    <t>2868</t>
  </si>
  <si>
    <t>2901</t>
  </si>
  <si>
    <t>3206</t>
  </si>
  <si>
    <t>3207</t>
  </si>
  <si>
    <t>Poster session 1</t>
  </si>
  <si>
    <t>548</t>
  </si>
  <si>
    <t>3013</t>
  </si>
  <si>
    <t>2291</t>
  </si>
  <si>
    <t>1341</t>
  </si>
  <si>
    <t>943</t>
  </si>
  <si>
    <t>524</t>
  </si>
  <si>
    <t>322</t>
  </si>
  <si>
    <t>321</t>
  </si>
  <si>
    <t>1926</t>
  </si>
  <si>
    <t>1662</t>
  </si>
  <si>
    <t>732</t>
  </si>
  <si>
    <t>3029</t>
  </si>
  <si>
    <t>Poster session 2</t>
  </si>
  <si>
    <t>81</t>
  </si>
  <si>
    <t>594</t>
  </si>
  <si>
    <t>1190</t>
  </si>
  <si>
    <t>1437</t>
  </si>
  <si>
    <t>345</t>
  </si>
  <si>
    <t>1294</t>
  </si>
  <si>
    <t>1197</t>
  </si>
  <si>
    <t>2849</t>
  </si>
  <si>
    <t>2768</t>
  </si>
  <si>
    <t>2356</t>
  </si>
  <si>
    <t>3195</t>
  </si>
  <si>
    <t>783</t>
  </si>
  <si>
    <t>2229</t>
  </si>
  <si>
    <t>Poster session 3</t>
  </si>
  <si>
    <t>1800</t>
  </si>
  <si>
    <t>2397</t>
  </si>
  <si>
    <t>731</t>
  </si>
  <si>
    <t>2129</t>
  </si>
  <si>
    <t>1727</t>
  </si>
  <si>
    <t>1478</t>
  </si>
  <si>
    <t>696</t>
  </si>
  <si>
    <t>1808</t>
  </si>
  <si>
    <t>2797</t>
  </si>
  <si>
    <t>1413</t>
  </si>
  <si>
    <t>1584</t>
  </si>
  <si>
    <t>1191</t>
  </si>
  <si>
    <t>3213</t>
  </si>
  <si>
    <t>Poster session 4</t>
  </si>
  <si>
    <t>3117</t>
  </si>
  <si>
    <t>2533</t>
  </si>
  <si>
    <t>1327</t>
  </si>
  <si>
    <t>3113</t>
  </si>
  <si>
    <t>2984</t>
  </si>
  <si>
    <t>2527</t>
  </si>
  <si>
    <t>849</t>
  </si>
  <si>
    <t>3047</t>
  </si>
  <si>
    <t>1436</t>
  </si>
  <si>
    <t>399</t>
  </si>
  <si>
    <t>1410</t>
  </si>
  <si>
    <t>2591</t>
  </si>
  <si>
    <t>2332</t>
  </si>
  <si>
    <t>148</t>
  </si>
  <si>
    <t>155</t>
  </si>
  <si>
    <t>170</t>
  </si>
  <si>
    <t>187</t>
  </si>
  <si>
    <t>228</t>
  </si>
  <si>
    <t>237</t>
  </si>
  <si>
    <t>275</t>
  </si>
  <si>
    <t>279</t>
  </si>
  <si>
    <t>295</t>
  </si>
  <si>
    <t>303</t>
  </si>
  <si>
    <t>327</t>
  </si>
  <si>
    <t>344</t>
  </si>
  <si>
    <t>374</t>
  </si>
  <si>
    <t>480</t>
  </si>
  <si>
    <t>517</t>
  </si>
  <si>
    <t>558</t>
  </si>
  <si>
    <t>563</t>
  </si>
  <si>
    <t>584</t>
  </si>
  <si>
    <t>601</t>
  </si>
  <si>
    <t>617</t>
  </si>
  <si>
    <t>647</t>
  </si>
  <si>
    <t>648</t>
  </si>
  <si>
    <t>692</t>
  </si>
  <si>
    <t>699</t>
  </si>
  <si>
    <t>753</t>
  </si>
  <si>
    <t>757</t>
  </si>
  <si>
    <t>767</t>
  </si>
  <si>
    <t>772</t>
  </si>
  <si>
    <t>786</t>
  </si>
  <si>
    <t>860</t>
  </si>
  <si>
    <t>871</t>
  </si>
  <si>
    <t>950</t>
  </si>
  <si>
    <t>952</t>
  </si>
  <si>
    <t>1021</t>
  </si>
  <si>
    <t>1087</t>
  </si>
  <si>
    <t>1099</t>
  </si>
  <si>
    <t>1109</t>
  </si>
  <si>
    <t>1133</t>
  </si>
  <si>
    <t>1142</t>
  </si>
  <si>
    <t>1166</t>
  </si>
  <si>
    <t>1182</t>
  </si>
  <si>
    <t>1183</t>
  </si>
  <si>
    <t>1185</t>
  </si>
  <si>
    <t>1187</t>
  </si>
  <si>
    <t>1194</t>
  </si>
  <si>
    <t>1198</t>
  </si>
  <si>
    <t>1244</t>
  </si>
  <si>
    <t>1279</t>
  </si>
  <si>
    <t>1300</t>
  </si>
  <si>
    <t>1339</t>
  </si>
  <si>
    <t>1347</t>
  </si>
  <si>
    <t>1356</t>
  </si>
  <si>
    <t>1359</t>
  </si>
  <si>
    <t>1397</t>
  </si>
  <si>
    <t>1423</t>
  </si>
  <si>
    <t>1434</t>
  </si>
  <si>
    <t>1439</t>
  </si>
  <si>
    <t>1447</t>
  </si>
  <si>
    <t>1514</t>
  </si>
  <si>
    <t>1527</t>
  </si>
  <si>
    <t>1573</t>
  </si>
  <si>
    <t>1590</t>
  </si>
  <si>
    <t>1609</t>
  </si>
  <si>
    <t>1622</t>
  </si>
  <si>
    <t>1669</t>
  </si>
  <si>
    <t>1677</t>
  </si>
  <si>
    <t>1686</t>
  </si>
  <si>
    <t>1694</t>
  </si>
  <si>
    <t>1711</t>
  </si>
  <si>
    <t>1744</t>
  </si>
  <si>
    <t>1747</t>
  </si>
  <si>
    <t>1754</t>
  </si>
  <si>
    <t>1777</t>
  </si>
  <si>
    <t>1789</t>
  </si>
  <si>
    <t>1809</t>
  </si>
  <si>
    <t>1841</t>
  </si>
  <si>
    <t>1847</t>
  </si>
  <si>
    <t>1851</t>
  </si>
  <si>
    <t>1858</t>
  </si>
  <si>
    <t>1873</t>
  </si>
  <si>
    <t>1892</t>
  </si>
  <si>
    <t>1913</t>
  </si>
  <si>
    <t>1954</t>
  </si>
  <si>
    <t>1963</t>
  </si>
  <si>
    <t>1991</t>
  </si>
  <si>
    <t>1997</t>
  </si>
  <si>
    <t>2009</t>
  </si>
  <si>
    <t>2038</t>
  </si>
  <si>
    <t>2054</t>
  </si>
  <si>
    <t>2078</t>
  </si>
  <si>
    <t>2086</t>
  </si>
  <si>
    <t>2123</t>
  </si>
  <si>
    <t>2124</t>
  </si>
  <si>
    <t>2163</t>
  </si>
  <si>
    <t>2210</t>
  </si>
  <si>
    <t>2219</t>
  </si>
  <si>
    <t>2292</t>
  </si>
  <si>
    <t>2314</t>
  </si>
  <si>
    <t>2320</t>
  </si>
  <si>
    <t>2355</t>
  </si>
  <si>
    <t>2382</t>
  </si>
  <si>
    <t>2414</t>
  </si>
  <si>
    <t>2435</t>
  </si>
  <si>
    <t>2444</t>
  </si>
  <si>
    <t>2448</t>
  </si>
  <si>
    <t>2457</t>
  </si>
  <si>
    <t>2517</t>
  </si>
  <si>
    <t>2526</t>
  </si>
  <si>
    <t>2532</t>
  </si>
  <si>
    <t>2541</t>
  </si>
  <si>
    <t>2549</t>
  </si>
  <si>
    <t>2550</t>
  </si>
  <si>
    <t>2562</t>
  </si>
  <si>
    <t>2609</t>
  </si>
  <si>
    <t>2613</t>
  </si>
  <si>
    <t>2658</t>
  </si>
  <si>
    <t>2680</t>
  </si>
  <si>
    <t>2684</t>
  </si>
  <si>
    <t>2698</t>
  </si>
  <si>
    <t>2729</t>
  </si>
  <si>
    <t>2757</t>
  </si>
  <si>
    <t>2759</t>
  </si>
  <si>
    <t>2796</t>
  </si>
  <si>
    <t>2812</t>
  </si>
  <si>
    <t>2814</t>
  </si>
  <si>
    <t>2817</t>
  </si>
  <si>
    <t>2823</t>
  </si>
  <si>
    <t>2826</t>
  </si>
  <si>
    <t>2878</t>
  </si>
  <si>
    <t>2896</t>
  </si>
  <si>
    <t>2915</t>
  </si>
  <si>
    <t>2931</t>
  </si>
  <si>
    <t>2953</t>
  </si>
  <si>
    <t>3020</t>
  </si>
  <si>
    <t>3081</t>
  </si>
  <si>
    <t>3096</t>
  </si>
  <si>
    <t>3112</t>
  </si>
  <si>
    <t>3118</t>
  </si>
  <si>
    <t>3121</t>
  </si>
  <si>
    <t>3142</t>
  </si>
  <si>
    <t>3199</t>
  </si>
  <si>
    <t>3201</t>
  </si>
  <si>
    <t>2139</t>
  </si>
  <si>
    <t>496</t>
  </si>
  <si>
    <t>311</t>
  </si>
  <si>
    <t>3076</t>
  </si>
  <si>
    <t>1585</t>
  </si>
  <si>
    <t>2919</t>
  </si>
  <si>
    <t>3105</t>
  </si>
  <si>
    <t>536</t>
  </si>
  <si>
    <t>2907</t>
  </si>
  <si>
    <t>2979</t>
  </si>
  <si>
    <t>2836</t>
  </si>
  <si>
    <t>1257</t>
  </si>
  <si>
    <t>2685</t>
  </si>
  <si>
    <t>3144</t>
  </si>
  <si>
    <t>755</t>
  </si>
  <si>
    <t>58</t>
  </si>
  <si>
    <t>3062</t>
  </si>
  <si>
    <t>2886</t>
  </si>
  <si>
    <t>1842</t>
  </si>
  <si>
    <t>3057</t>
  </si>
  <si>
    <t>1864</t>
  </si>
  <si>
    <t>1234</t>
  </si>
  <si>
    <t>95</t>
  </si>
  <si>
    <t>2733</t>
  </si>
  <si>
    <t>1615</t>
  </si>
  <si>
    <t>914</t>
  </si>
  <si>
    <t>959</t>
  </si>
  <si>
    <t>3015</t>
  </si>
  <si>
    <t>1795</t>
  </si>
  <si>
    <t>152</t>
  </si>
  <si>
    <t>979</t>
  </si>
  <si>
    <t>1114</t>
  </si>
  <si>
    <t>1467</t>
  </si>
  <si>
    <t>2546</t>
  </si>
  <si>
    <t>2548</t>
  </si>
  <si>
    <t>590</t>
  </si>
  <si>
    <t>2352</t>
  </si>
  <si>
    <t>318</t>
  </si>
  <si>
    <t>313</t>
  </si>
  <si>
    <t>417</t>
  </si>
  <si>
    <t>1571</t>
  </si>
  <si>
    <t>1665</t>
  </si>
  <si>
    <t>1751</t>
  </si>
  <si>
    <t>2760</t>
  </si>
  <si>
    <t>3143</t>
  </si>
  <si>
    <t>685</t>
  </si>
  <si>
    <t>Poster Session</t>
  </si>
  <si>
    <t>Multi-wavelength astrometry Posters-1</t>
  </si>
  <si>
    <t>200</t>
  </si>
  <si>
    <t>504</t>
  </si>
  <si>
    <t>596</t>
  </si>
  <si>
    <t>629</t>
  </si>
  <si>
    <t>759</t>
  </si>
  <si>
    <t>803</t>
  </si>
  <si>
    <t>804</t>
  </si>
  <si>
    <t>1023</t>
  </si>
  <si>
    <t>1267</t>
  </si>
  <si>
    <t>1708</t>
  </si>
  <si>
    <t>2063</t>
  </si>
  <si>
    <t>2090</t>
  </si>
  <si>
    <t>2136</t>
  </si>
  <si>
    <t>2150</t>
  </si>
  <si>
    <t>2201</t>
  </si>
  <si>
    <t>2243</t>
  </si>
  <si>
    <t>2366</t>
  </si>
  <si>
    <t>2861</t>
  </si>
  <si>
    <t>Multi-wavelength astrometry Posters-2</t>
  </si>
  <si>
    <t>Multi-wavelength astrometry Posters-3</t>
  </si>
  <si>
    <t>Multi-wavelength astrometry Posters-4</t>
  </si>
  <si>
    <t>117</t>
  </si>
  <si>
    <t>909</t>
  </si>
  <si>
    <t>1611</t>
  </si>
  <si>
    <t>488</t>
  </si>
  <si>
    <t>886</t>
  </si>
  <si>
    <t>1803</t>
  </si>
  <si>
    <t>440</t>
  </si>
  <si>
    <t>575</t>
  </si>
  <si>
    <t>622</t>
  </si>
  <si>
    <t>913</t>
  </si>
  <si>
    <t>1179</t>
  </si>
  <si>
    <t>1962</t>
  </si>
  <si>
    <t>628</t>
  </si>
  <si>
    <t>870</t>
  </si>
  <si>
    <t>897</t>
  </si>
  <si>
    <t>984</t>
  </si>
  <si>
    <t>1969</t>
  </si>
  <si>
    <t>2455</t>
  </si>
  <si>
    <t>2508</t>
  </si>
  <si>
    <t>104</t>
  </si>
  <si>
    <t>106</t>
  </si>
  <si>
    <t>225</t>
  </si>
  <si>
    <t>248</t>
  </si>
  <si>
    <t>547</t>
  </si>
  <si>
    <t>889</t>
  </si>
  <si>
    <t>933</t>
  </si>
  <si>
    <t>991</t>
  </si>
  <si>
    <t>1026</t>
  </si>
  <si>
    <t>1213</t>
  </si>
  <si>
    <t>1242</t>
  </si>
  <si>
    <t>1274</t>
  </si>
  <si>
    <t>1308</t>
  </si>
  <si>
    <t>1344</t>
  </si>
  <si>
    <t>1614</t>
  </si>
  <si>
    <t>1741</t>
  </si>
  <si>
    <t>1763</t>
  </si>
  <si>
    <t>1923</t>
  </si>
  <si>
    <t>1967</t>
  </si>
  <si>
    <t>2110</t>
  </si>
  <si>
    <t>2137</t>
  </si>
  <si>
    <t>2246</t>
  </si>
  <si>
    <t>2289</t>
  </si>
  <si>
    <t>2351</t>
  </si>
  <si>
    <t>2377</t>
  </si>
  <si>
    <t>2379</t>
  </si>
  <si>
    <t>2434</t>
  </si>
  <si>
    <t>2499</t>
  </si>
  <si>
    <t>2507</t>
  </si>
  <si>
    <t>2877</t>
  </si>
  <si>
    <t>2944</t>
  </si>
  <si>
    <t>2988</t>
  </si>
  <si>
    <t>3031</t>
  </si>
  <si>
    <t>3204</t>
  </si>
  <si>
    <t>418</t>
  </si>
  <si>
    <t>505</t>
  </si>
  <si>
    <t>1603</t>
  </si>
  <si>
    <t>2073</t>
  </si>
  <si>
    <t>2225</t>
  </si>
  <si>
    <t>2495</t>
  </si>
  <si>
    <t>2687</t>
  </si>
  <si>
    <t>3137</t>
  </si>
  <si>
    <t>3138</t>
  </si>
  <si>
    <t>2631</t>
  </si>
  <si>
    <t>2649</t>
  </si>
  <si>
    <t>2690</t>
  </si>
  <si>
    <t>2818</t>
  </si>
  <si>
    <t>271</t>
  </si>
  <si>
    <t>415</t>
  </si>
  <si>
    <t>526</t>
  </si>
  <si>
    <t>619</t>
  </si>
  <si>
    <t>1268</t>
  </si>
  <si>
    <t>1336</t>
  </si>
  <si>
    <t>1461</t>
  </si>
  <si>
    <t>1859</t>
  </si>
  <si>
    <t>1878</t>
  </si>
  <si>
    <t>1901</t>
  </si>
  <si>
    <t>1945</t>
  </si>
  <si>
    <t>2282</t>
  </si>
  <si>
    <t>2335</t>
  </si>
  <si>
    <t>2586</t>
  </si>
  <si>
    <t>2608</t>
  </si>
  <si>
    <t>2819</t>
  </si>
  <si>
    <t>2820</t>
  </si>
  <si>
    <t>2921</t>
  </si>
  <si>
    <t>3048</t>
  </si>
  <si>
    <t>3053</t>
  </si>
  <si>
    <t>3058</t>
  </si>
  <si>
    <t>3099</t>
  </si>
  <si>
    <t>447</t>
  </si>
  <si>
    <t>832</t>
  </si>
  <si>
    <t>1065</t>
  </si>
  <si>
    <t>1195</t>
  </si>
  <si>
    <t>1578</t>
  </si>
  <si>
    <t>1833</t>
  </si>
  <si>
    <t>1925</t>
  </si>
  <si>
    <t>2094</t>
  </si>
  <si>
    <t>2096</t>
  </si>
  <si>
    <t>2205</t>
  </si>
  <si>
    <t>2298</t>
  </si>
  <si>
    <t>2342</t>
  </si>
  <si>
    <t>2358</t>
  </si>
  <si>
    <t>2468</t>
  </si>
  <si>
    <t>3006</t>
  </si>
  <si>
    <t>3032</t>
  </si>
  <si>
    <t>Cyrielle Opitom LSST follow-up with VLT/CUBES
 James M. Bauer A Lunar Comet/Asteroid Spectroscopy Telescope (LCAST) – Automated Operations
 Tobias Hoffmann Robotic NEO follow-up observation pipeline based on open-source software
 Siegfried Eggl GRSS: AN OPEN-SOURCE TOOL FOR HIGH PRECISION ASTEROID ORBIT DETERMINATION AND ORBIT PROPAGATION
 Simone SACQUEGNA Early-stopping SOMs as a tool to classify SSOs in space surveys
 Sergei Kalabanov Meteor orbit compositions during 2022-2023 observations submitted from meteor radar at KFU (Kazan, Russia)
 Susanne Pfalzner A stellar flyby explains multiple small-body properties in the solar system
 Marina Ishchenko The Milky Way Globular Clusters: guests in the Oort cloud system on cosmological time scale.
 Amanda Sickafoose Stellar Occultations by Bodies in the Outer Solar System</t>
  </si>
  <si>
    <t>2264</t>
  </si>
  <si>
    <t>1928</t>
  </si>
  <si>
    <t>2824</t>
  </si>
  <si>
    <t>1989</t>
  </si>
  <si>
    <t>1504</t>
  </si>
  <si>
    <t>158</t>
  </si>
  <si>
    <t>869</t>
  </si>
  <si>
    <t>1080</t>
  </si>
  <si>
    <t>999</t>
  </si>
  <si>
    <t>Kale Boyes Taxonomic classification of asteroids in the ATLAS database using machine learning
 Sofiia Mykhailova Spectroscopy of primitive asteroids with the Southern African Large Telescope
 Іван (Ivan) Слюсарев (Slyusarev) A contemporary view on M-type asteroids
 Doris Daou THE INTERNATIONAL YEAR INITIATIVE FOR PLANETARY DEFENCE, 2029.
 Omri Scannell Searching for Signs of Asteroid Activity in ATLAS Data
 Goldy Ahuja Long term monitoring using photometric and Spectroscopic observations for a dynamically new comet C/2020 V2 (ZTF)
 Shashikiran Ganesh Cometary polarimetry at low-phase angles
 Marcos Voelzke ARE THE DIAMAGNETIC CAVITIES RELATED TO THE OUTBURSTS IN COMET 67P/CHURYUMOV-GERASIMENKO?</t>
  </si>
  <si>
    <t>940</t>
  </si>
  <si>
    <t>2236</t>
  </si>
  <si>
    <t>1875</t>
  </si>
  <si>
    <t>364</t>
  </si>
  <si>
    <t>366</t>
  </si>
  <si>
    <t>2343</t>
  </si>
  <si>
    <t>2578</t>
  </si>
  <si>
    <t>581</t>
  </si>
  <si>
    <t>273</t>
  </si>
  <si>
    <t>669</t>
  </si>
  <si>
    <t>1107</t>
  </si>
  <si>
    <t>1591</t>
  </si>
  <si>
    <t>2242</t>
  </si>
  <si>
    <t>1637</t>
  </si>
  <si>
    <t>2751</t>
  </si>
  <si>
    <t>1811</t>
  </si>
  <si>
    <t>1251</t>
  </si>
  <si>
    <t>653</t>
  </si>
  <si>
    <t>975</t>
  </si>
  <si>
    <t>2522</t>
  </si>
  <si>
    <t>630</t>
  </si>
  <si>
    <t>1488</t>
  </si>
  <si>
    <t>2923</t>
  </si>
  <si>
    <t>387</t>
  </si>
  <si>
    <t>1765</t>
  </si>
  <si>
    <t>684</t>
  </si>
  <si>
    <t>124</t>
  </si>
  <si>
    <t>1028</t>
  </si>
  <si>
    <t>255</t>
  </si>
  <si>
    <t>1654</t>
  </si>
  <si>
    <t>457</t>
  </si>
  <si>
    <t>219</t>
  </si>
  <si>
    <t>220</t>
  </si>
  <si>
    <t>2638</t>
  </si>
  <si>
    <t>2735</t>
  </si>
  <si>
    <t>88</t>
  </si>
  <si>
    <t>3049</t>
  </si>
  <si>
    <t>2346</t>
  </si>
  <si>
    <t>837</t>
  </si>
  <si>
    <t>2432</t>
  </si>
  <si>
    <t>1592</t>
  </si>
  <si>
    <t>1247</t>
  </si>
  <si>
    <t>1897</t>
  </si>
  <si>
    <t>1900</t>
  </si>
  <si>
    <t>1454</t>
  </si>
  <si>
    <t>1408</t>
  </si>
  <si>
    <t>3073</t>
  </si>
  <si>
    <t>1278</t>
  </si>
  <si>
    <t>2466</t>
  </si>
  <si>
    <t>3092</t>
  </si>
  <si>
    <t>1508</t>
  </si>
  <si>
    <t>2309</t>
  </si>
  <si>
    <t>890</t>
  </si>
  <si>
    <t>3145</t>
  </si>
  <si>
    <t>627</t>
  </si>
  <si>
    <t>2252</t>
  </si>
  <si>
    <t>2856</t>
  </si>
  <si>
    <t>2160</t>
  </si>
  <si>
    <t>448</t>
  </si>
  <si>
    <t>198</t>
  </si>
  <si>
    <t>199</t>
  </si>
  <si>
    <t>314</t>
  </si>
  <si>
    <t>99</t>
  </si>
  <si>
    <t>2080</t>
  </si>
  <si>
    <t>2543</t>
  </si>
  <si>
    <t>2232</t>
  </si>
  <si>
    <t>2212</t>
  </si>
  <si>
    <t>2433</t>
  </si>
  <si>
    <t>1835</t>
  </si>
  <si>
    <t>2260</t>
  </si>
  <si>
    <t>482</t>
  </si>
  <si>
    <t>850</t>
  </si>
  <si>
    <t>1262</t>
  </si>
  <si>
    <t>602</t>
  </si>
  <si>
    <t>2576</t>
  </si>
  <si>
    <t>2840</t>
  </si>
  <si>
    <t>411</t>
  </si>
  <si>
    <t>2947</t>
  </si>
  <si>
    <t>2644</t>
  </si>
  <si>
    <t>FM 5 (Posters)
 The future of radio astronomy in an increasingly crowded spectrum
 Milestone science with the local and the redshifted neutral hydrogen line (and limitations through RFI)
 10:00 - 10:30 Poster 1 (Nissim Kanekar)
 10:00 - 10:30 Poster 2 (Rowyn Naidoo)
 10:00 - 10:30 Poster 3 (Shibre Semane)
 Frequency coverage and technology of present and future receivers
 10:00 - 10:30 Poster 4 (Benjamin Hugo)
 10:00 - 10:30 Poster 5 (Nectaria Gizani)</t>
  </si>
  <si>
    <t>2186</t>
  </si>
  <si>
    <t>2459</t>
  </si>
  <si>
    <t>2660</t>
  </si>
  <si>
    <t>2222</t>
  </si>
  <si>
    <t>1088</t>
  </si>
  <si>
    <t>FM 5 (Posters)
 The future of radio astronomy in an increasingly crowded spectrum
 Frequency coverage and technology of present and future receivers
 15:00 - 15:30 Poster 6 (L. Viktor Tóth)
 15:00 - 15:30 Poster 7 (Kgomotso Thelo)
 Current and future impact of RFI on radio astronomy
 15:00 - 15:30 Poster 8 (Sigrid Shilunga)
 15:00 - 15:30 Poster 9 (Balthasar Indermuehle)
 15:00 - 15:30 Poster 10 (Johnson Urama)</t>
  </si>
  <si>
    <t>2667</t>
  </si>
  <si>
    <t>1788</t>
  </si>
  <si>
    <t>2902</t>
  </si>
  <si>
    <t>2148</t>
  </si>
  <si>
    <t>2300</t>
  </si>
  <si>
    <t>FM 5 (Posters)
 The future of radio astronomy in an increasingly crowded spectrum
 Present and expected science in radio continuum astrophysics (and limitations through RFI)
 10:00 - 10:30 Poster 11 (Abhirup Datta)
 10:00 - 10:30 Poster 12 (Eliab Tokelo D Malefahlo)
 10:00 - 10:30 Poster 13 (Elis Cristina Silva Sales)
 10:00 - 10:30 Poster 14 (Bin Yue)
 10:00 - 10:30 Poster 15 (Zsolt Keszthelyi)
 10:00 - 10:30 Poster 16 (Amir Yarahmadi)</t>
  </si>
  <si>
    <t>2596</t>
  </si>
  <si>
    <t>1781</t>
  </si>
  <si>
    <t>1894</t>
  </si>
  <si>
    <t>1001</t>
  </si>
  <si>
    <t>1225</t>
  </si>
  <si>
    <t>1494</t>
  </si>
  <si>
    <t>FM 5 (Posters)
 The future of radio astronomy in an increasingly crowded spectrum
 The most important questions in pulsar- and fast transient research including FRBs (and limitations through RFI)
 15:00 - 15:30 Poster 17 (Sandra Savaglio)
 15:00 - 15:30 Poster 18 (Miro Saide)
 15:00 - 15:30 Poster 19 (Nurul Husna Mohammad Bokhari)
 Regulatory processes at the national and international level, including local regulatory and hybrid measures to protect radio astronomy
 15:00 - 15:30 Poster 20 (Karen Masters)
 Radio astronomy on the Moon (and limitations through RFI)
 15:00 - 15:30 Poster 21 (Xuelei Chen)</t>
  </si>
  <si>
    <t>2625</t>
  </si>
  <si>
    <t>2325</t>
  </si>
  <si>
    <t>2010</t>
  </si>
  <si>
    <t>2354</t>
  </si>
  <si>
    <t>1061</t>
  </si>
  <si>
    <t>E-posters -</t>
  </si>
  <si>
    <t>833</t>
  </si>
  <si>
    <t>1512</t>
  </si>
  <si>
    <t>493</t>
  </si>
  <si>
    <t>2293</t>
  </si>
  <si>
    <t>2506</t>
  </si>
  <si>
    <t>1150</t>
  </si>
  <si>
    <t>1266</t>
  </si>
  <si>
    <t>2266</t>
  </si>
  <si>
    <t>2280</t>
  </si>
  <si>
    <t>2283</t>
  </si>
  <si>
    <t>703</t>
  </si>
  <si>
    <t>1283</t>
  </si>
  <si>
    <t>2904</t>
  </si>
  <si>
    <t>1092</t>
  </si>
  <si>
    <t>1604</t>
  </si>
  <si>
    <t>2994</t>
  </si>
  <si>
    <t>2427</t>
  </si>
  <si>
    <t>1564</t>
  </si>
  <si>
    <t>1381</t>
  </si>
  <si>
    <t>2683</t>
  </si>
  <si>
    <t>1477</t>
  </si>
  <si>
    <t>2791</t>
  </si>
  <si>
    <t>2860</t>
  </si>
  <si>
    <t>1098</t>
  </si>
  <si>
    <t>2606</t>
  </si>
  <si>
    <t>1414</t>
  </si>
  <si>
    <t>941</t>
  </si>
  <si>
    <t>2269</t>
  </si>
  <si>
    <t>116</t>
  </si>
  <si>
    <t>2182</t>
  </si>
  <si>
    <t>935</t>
  </si>
  <si>
    <t>769</t>
  </si>
  <si>
    <t>1500</t>
  </si>
  <si>
    <t>1857</t>
  </si>
  <si>
    <t>2992</t>
  </si>
  <si>
    <t>1239</t>
  </si>
  <si>
    <t>1245</t>
  </si>
  <si>
    <t>1005</t>
  </si>
  <si>
    <t>2051</t>
  </si>
  <si>
    <t>2412</t>
  </si>
  <si>
    <t>2516</t>
  </si>
  <si>
    <t>446</t>
  </si>
  <si>
    <t>205</t>
  </si>
  <si>
    <t>1019</t>
  </si>
  <si>
    <t>1153</t>
  </si>
  <si>
    <t>1667</t>
  </si>
  <si>
    <t>2011</t>
  </si>
  <si>
    <t>1846</t>
  </si>
  <si>
    <t>286</t>
  </si>
  <si>
    <t>70</t>
  </si>
  <si>
    <t>1576</t>
  </si>
  <si>
    <t>1264</t>
  </si>
  <si>
    <t>675</t>
  </si>
  <si>
    <t>1735</t>
  </si>
  <si>
    <t>809</t>
  </si>
  <si>
    <t>1137</t>
  </si>
  <si>
    <t>57</t>
  </si>
  <si>
    <t>186</t>
  </si>
  <si>
    <t>281</t>
  </si>
  <si>
    <t>360</t>
  </si>
  <si>
    <t>389</t>
  </si>
  <si>
    <t>458</t>
  </si>
  <si>
    <t>557</t>
  </si>
  <si>
    <t>916</t>
  </si>
  <si>
    <t>927</t>
  </si>
  <si>
    <t>1218</t>
  </si>
  <si>
    <t>1250</t>
  </si>
  <si>
    <t>1285</t>
  </si>
  <si>
    <t>1290</t>
  </si>
  <si>
    <t>1291</t>
  </si>
  <si>
    <t>1293</t>
  </si>
  <si>
    <t>1404</t>
  </si>
  <si>
    <t>1621</t>
  </si>
  <si>
    <t>1753</t>
  </si>
  <si>
    <t>2004</t>
  </si>
  <si>
    <t>2071</t>
  </si>
  <si>
    <t>2109</t>
  </si>
  <si>
    <t>2195</t>
  </si>
  <si>
    <t>2248</t>
  </si>
  <si>
    <t>2256</t>
  </si>
  <si>
    <t>2458</t>
  </si>
  <si>
    <t>2950</t>
  </si>
  <si>
    <t>2956</t>
  </si>
  <si>
    <t>2961</t>
  </si>
  <si>
    <t>2990</t>
  </si>
  <si>
    <t>3004</t>
  </si>
  <si>
    <t>3026</t>
  </si>
  <si>
    <t>3104</t>
  </si>
  <si>
    <t>3141</t>
  </si>
  <si>
    <t>e-posters</t>
  </si>
  <si>
    <t>527</t>
  </si>
  <si>
    <t>2014</t>
  </si>
  <si>
    <t>1475</t>
  </si>
  <si>
    <t>253</t>
  </si>
  <si>
    <t>290</t>
  </si>
  <si>
    <t>425</t>
  </si>
  <si>
    <t>434</t>
  </si>
  <si>
    <t>435</t>
  </si>
  <si>
    <t>481</t>
  </si>
  <si>
    <t>486</t>
  </si>
  <si>
    <t>509</t>
  </si>
  <si>
    <t>568</t>
  </si>
  <si>
    <t>611</t>
  </si>
  <si>
    <t>678</t>
  </si>
  <si>
    <t>700</t>
  </si>
  <si>
    <t>795</t>
  </si>
  <si>
    <t>1394</t>
  </si>
  <si>
    <t/>
  </si>
  <si>
    <t>1734</t>
  </si>
  <si>
    <t>2037</t>
  </si>
  <si>
    <t>646</t>
  </si>
  <si>
    <t>1082</t>
  </si>
  <si>
    <t>2974</t>
  </si>
  <si>
    <t>1265</t>
  </si>
  <si>
    <t>792</t>
  </si>
  <si>
    <t>862</t>
  </si>
  <si>
    <t>867</t>
  </si>
  <si>
    <t>973</t>
  </si>
  <si>
    <t>1024</t>
  </si>
  <si>
    <t>1027</t>
  </si>
  <si>
    <t>1131</t>
  </si>
  <si>
    <t>1224</t>
  </si>
  <si>
    <t>2295</t>
  </si>
  <si>
    <t>3111</t>
  </si>
  <si>
    <t>309</t>
  </si>
  <si>
    <t>1981</t>
  </si>
  <si>
    <t>1368</t>
  </si>
  <si>
    <t>620</t>
  </si>
  <si>
    <t>2133</t>
  </si>
  <si>
    <t>1610</t>
  </si>
  <si>
    <t>1626</t>
  </si>
  <si>
    <t>1632</t>
  </si>
  <si>
    <t>1862</t>
  </si>
  <si>
    <t>1950</t>
  </si>
  <si>
    <t>1977</t>
  </si>
  <si>
    <t>1424</t>
  </si>
  <si>
    <t>1524</t>
  </si>
  <si>
    <t>1532</t>
  </si>
  <si>
    <t>1535</t>
  </si>
  <si>
    <t>1586</t>
  </si>
  <si>
    <t>1988</t>
  </si>
  <si>
    <t>1990</t>
  </si>
  <si>
    <t>2006</t>
  </si>
  <si>
    <t>2020</t>
  </si>
  <si>
    <t>2105</t>
  </si>
  <si>
    <t>2162</t>
  </si>
  <si>
    <t>2241</t>
  </si>
  <si>
    <t>2404</t>
  </si>
  <si>
    <t>2408</t>
  </si>
  <si>
    <t>2454</t>
  </si>
  <si>
    <t>2510</t>
  </si>
  <si>
    <t>2640</t>
  </si>
  <si>
    <t>2789</t>
  </si>
  <si>
    <t>2858</t>
  </si>
  <si>
    <t>3043</t>
  </si>
  <si>
    <t>3129</t>
  </si>
  <si>
    <t>377</t>
  </si>
  <si>
    <t>472</t>
  </si>
  <si>
    <t>490</t>
  </si>
  <si>
    <t>778</t>
  </si>
  <si>
    <t>822</t>
  </si>
  <si>
    <t>1319</t>
  </si>
  <si>
    <t>1323</t>
  </si>
  <si>
    <t>2237</t>
  </si>
  <si>
    <t>2296</t>
  </si>
  <si>
    <t>2934</t>
  </si>
  <si>
    <t>3084</t>
  </si>
  <si>
    <t>3093</t>
  </si>
  <si>
    <t>324</t>
  </si>
  <si>
    <t>615</t>
  </si>
  <si>
    <t>1202</t>
  </si>
  <si>
    <t>1275</t>
  </si>
  <si>
    <t>1370</t>
  </si>
  <si>
    <t>1783</t>
  </si>
  <si>
    <t>1898</t>
  </si>
  <si>
    <t>2097</t>
  </si>
  <si>
    <t>2772</t>
  </si>
  <si>
    <t>2776</t>
  </si>
  <si>
    <t>2792</t>
  </si>
  <si>
    <t>2964</t>
  </si>
  <si>
    <t>525</t>
  </si>
  <si>
    <t>1104</t>
  </si>
  <si>
    <t>1168</t>
  </si>
  <si>
    <t>3130</t>
  </si>
  <si>
    <t>3132</t>
  </si>
  <si>
    <t>342</t>
  </si>
  <si>
    <t>3128</t>
  </si>
  <si>
    <t>1984</t>
  </si>
  <si>
    <t>681</t>
  </si>
  <si>
    <t>2965</t>
  </si>
  <si>
    <t>Poster 1</t>
  </si>
  <si>
    <t>319</t>
  </si>
  <si>
    <t>395</t>
  </si>
  <si>
    <t>487</t>
  </si>
  <si>
    <t>671</t>
  </si>
  <si>
    <t>679</t>
  </si>
  <si>
    <t>765</t>
  </si>
  <si>
    <t>2344</t>
  </si>
  <si>
    <t>2876</t>
  </si>
  <si>
    <t>695</t>
  </si>
  <si>
    <t>560</t>
  </si>
  <si>
    <t>641</t>
  </si>
  <si>
    <t>3114</t>
  </si>
  <si>
    <t>2653</t>
  </si>
  <si>
    <t>2406</t>
  </si>
  <si>
    <t>Poster 2</t>
  </si>
  <si>
    <t>115</t>
  </si>
  <si>
    <t>234</t>
  </si>
  <si>
    <t>388</t>
  </si>
  <si>
    <t>520</t>
  </si>
  <si>
    <t>693</t>
  </si>
  <si>
    <t>1457</t>
  </si>
  <si>
    <t>1465</t>
  </si>
  <si>
    <t>2183</t>
  </si>
  <si>
    <t>2555</t>
  </si>
  <si>
    <t>2612</t>
  </si>
  <si>
    <t>2614</t>
  </si>
  <si>
    <t>2618</t>
  </si>
  <si>
    <t>2697</t>
  </si>
  <si>
    <t>2782</t>
  </si>
  <si>
    <t>2927</t>
  </si>
  <si>
    <t>3087</t>
  </si>
  <si>
    <t>1492</t>
  </si>
  <si>
    <t>2781</t>
  </si>
  <si>
    <t>2556</t>
  </si>
  <si>
    <t>1544</t>
  </si>
  <si>
    <t>2479</t>
  </si>
  <si>
    <t>2709</t>
  </si>
  <si>
    <t>2102</t>
  </si>
  <si>
    <t>2164</t>
  </si>
  <si>
    <t>2430</t>
  </si>
  <si>
    <t>3124</t>
  </si>
  <si>
    <t>1839</t>
  </si>
  <si>
    <t>1852</t>
  </si>
  <si>
    <t>1642</t>
  </si>
  <si>
    <t>2127</t>
  </si>
  <si>
    <t>1718</t>
  </si>
  <si>
    <t>3018</t>
  </si>
  <si>
    <t>2213</t>
  </si>
  <si>
    <t>2869</t>
  </si>
  <si>
    <t>1554</t>
  </si>
  <si>
    <t>2384</t>
  </si>
  <si>
    <t>2674</t>
  </si>
  <si>
    <t>1378</t>
  </si>
  <si>
    <t>1261</t>
  </si>
  <si>
    <t>2321</t>
  </si>
  <si>
    <t>2188</t>
  </si>
  <si>
    <t>2299</t>
  </si>
  <si>
    <t>1965</t>
  </si>
  <si>
    <t>2651</t>
  </si>
  <si>
    <t>2472</t>
  </si>
  <si>
    <t>2872</t>
  </si>
  <si>
    <t>2513</t>
  </si>
  <si>
    <t>10:00 - 10:30 Poster Session I 10:30 - 11:00 (I) Floor Broekgaarden: Progenitor populations of high-frequency GW mergers
11:00 - 11:15 Raphael Hirschi: 321D modelling of convection in progenitors of supernovae, neutron stars and black holes
11:15 - 11:30 Pablo Marchant: An upper limit on the spins of black holes formed through binary evolution
11:30 - 11:45 Koushik Sen: Massive Algols as whetstones for the progenitors of stripped-envelope supernovae and gravitational wave sources
11:45 - 12:00 Annachiara Picco: Forming merging double compact objects with stable mass transfer</t>
  </si>
  <si>
    <t>722</t>
  </si>
  <si>
    <t>2621</t>
  </si>
  <si>
    <t>1760</t>
  </si>
  <si>
    <t>631</t>
  </si>
  <si>
    <t>1095</t>
  </si>
  <si>
    <t>15:00 - 15:30 Poster Session II 13:30 - 13:45 Dong Lai: Dynamical Formation of Merging Compact Binaries
13:45 - 14:00 Fabian Schneider: Bimodal black-hole mass distribution and chirp masses of binary black-hole mergers
14:00 - 14:15 Sourav Chatterjee: Dynamical Formation of Gravitational Wave Sources and Implications for Advanced LIGO
14:15 - 14:30 Sambaran Banerjee: Stellar-mass binary black hole mergers from young massive clusters, open clusters, and isolated binaries
14:30 - 14:45 Fulya Kiroglu: Signatures of Dynamically-driven Black Hole Mergers through Stellar Collisions and Accretion in Dense Star Clusters
14:45 -15:00 Isobel Romero-Shaw: Detecting, interpreting, and harnessing gravitational waves from eccentric compact binaries</t>
  </si>
  <si>
    <t>2509</t>
  </si>
  <si>
    <t>1385</t>
  </si>
  <si>
    <t>1401</t>
  </si>
  <si>
    <t>896</t>
  </si>
  <si>
    <t>404</t>
  </si>
  <si>
    <t>455</t>
  </si>
  <si>
    <t>10:00 - 10:30 Poster Session III 10:30 - 10:45 Virginia Trimble: Was it really only yesterday - the history of gravitational wave production and detection
10:45 - 11:00 Wynn Ho: Monitoring young X-ray pulsars using NICER and searching for their gravitational wave emission
11:00 - 11:15 Nikhil Sarin: Leveraging direct and indirect multi-messenger observations of merging neutron star binaries
11:15 - 11:30 Clecio Bom: A standard siren measurement of the Hubble constant using gravitational wave events from the first year of the fourth LIGO/Virgo/KAGRA observing run
11:30 - 11:45 Tathagata Ghosh: Joint Inference of Population, Cosmology, and Neutron Star Equation of State from Gravitational Waves of Dark Binary Neutron Stars
11:45 - 12:00 Jeandrew Brink: Black Holes - Deep Dive - Applications of Resonant Structures</t>
  </si>
  <si>
    <t>379</t>
  </si>
  <si>
    <t>371</t>
  </si>
  <si>
    <t>633</t>
  </si>
  <si>
    <t>1534</t>
  </si>
  <si>
    <t>1303</t>
  </si>
  <si>
    <t>2429</t>
  </si>
  <si>
    <t>15:00 - 15:30 Poster Session IV 15:30 - 15:45 Hiromichi Tagawa: The emission for optical and gamma-ray flares associated with binary black hole mergers
15:45 - 16:00 Jordy Davelaar: Electromagnetic signatures of massive black hole binaries
16:00 - 16:15 Nigel Bishop: Astrophysical implications of gravitational wave interactions with matter
16:15 - 16:30 Juan Carlos Rodríguez Ramírez: New Optical Light-Curve Predictions of Electromagnetic Counterparts to Binary Black Hole Mergers in Active Galactic Nuclei
16:30 - 16:45 Michal Zajacek: Revealing EMRI/IMRI candidates by quasiperiodic ultrafast outflows
16:45 - 17:00 Agnieszka Janiuk: Viscous torque in turbulent magnetized AGN accretion disks and its effects on EMRI’s gravitational wave</t>
  </si>
  <si>
    <t>438</t>
  </si>
  <si>
    <t>86</t>
  </si>
  <si>
    <t>600</t>
  </si>
  <si>
    <t>1971</t>
  </si>
  <si>
    <t>2663</t>
  </si>
  <si>
    <t>299</t>
  </si>
  <si>
    <t>10:00 - 10:30 Poster Session V 10:30 - 11:00 (I) Jonathan Gair: The LISA Laser Interferometry Antenna
11:00 - 11:15 Hongwei Ge: The criteria for dynamical timescale mass transfer and its application in double white dwarfs
11:15 - 11:30 Alberto Vecchio: Identifying galactic compact binaries of neutron stars and black holes with LISA
11:30 - 11:45 Thomas Kupfer: The prospects for Multimessenger studies for Galactic binaries with LISA
11:45 - 12:00 Manuel Arca Sedda: The formation of intermediate-mass black holes in dense environments: perspectives for current and future gravitational wave detectors</t>
  </si>
  <si>
    <t>726</t>
  </si>
  <si>
    <t>147</t>
  </si>
  <si>
    <t>2134</t>
  </si>
  <si>
    <t>2281</t>
  </si>
  <si>
    <t>1503</t>
  </si>
  <si>
    <t>15:00 - 15:30 Poster Session VI 14:45 - 15:00 Massimiliano Razzano: The Low-Frequency frontier.New approachesto seismic noise attenuationand their impact onobservingcapabilities of future gravitationalwavedetectors 16:00 - 16:15 Valentina Mangano: Mitigating Parametric Instabilities with Mechanical Dampers in Current and Future Gravitational Wave Detectors 16:15 - 16:30 Scott Ransom: The Future of NANOGrav and the DSA-2000 16:30 - 16:45 Maura McLaughlin: The NANOGrav Pulsar Timing Program: Observing, Analysis, and Astrophysics 16:45 - 17:00 Danny Price: Enabling gravitational wave astrophysics with the SKA</t>
  </si>
  <si>
    <t>2816</t>
  </si>
  <si>
    <t>723</t>
  </si>
  <si>
    <t>1209</t>
  </si>
  <si>
    <t>1943</t>
  </si>
  <si>
    <t>3157</t>
  </si>
  <si>
    <t>1490</t>
  </si>
  <si>
    <t>Poster session - Session 2</t>
  </si>
  <si>
    <t>657</t>
  </si>
  <si>
    <t>1725</t>
  </si>
  <si>
    <t>1779</t>
  </si>
  <si>
    <t>2125</t>
  </si>
  <si>
    <t>2317</t>
  </si>
  <si>
    <t>2727</t>
  </si>
  <si>
    <t>2914</t>
  </si>
  <si>
    <t>3095</t>
  </si>
  <si>
    <t>293</t>
  </si>
  <si>
    <t>640</t>
  </si>
  <si>
    <t>799</t>
  </si>
  <si>
    <t>Poster session - Session 3</t>
  </si>
  <si>
    <t>358</t>
  </si>
  <si>
    <t>409</t>
  </si>
  <si>
    <t>551</t>
  </si>
  <si>
    <t>805</t>
  </si>
  <si>
    <t>839</t>
  </si>
  <si>
    <t>1171</t>
  </si>
  <si>
    <t>1214</t>
  </si>
  <si>
    <t>1312</t>
  </si>
  <si>
    <t>1317</t>
  </si>
  <si>
    <t>1322</t>
  </si>
  <si>
    <t>1398</t>
  </si>
  <si>
    <t>1496</t>
  </si>
  <si>
    <t>2043</t>
  </si>
  <si>
    <t>2064</t>
  </si>
  <si>
    <t>978</t>
  </si>
  <si>
    <t>2065</t>
  </si>
  <si>
    <t>2373</t>
  </si>
  <si>
    <t>2426</t>
  </si>
  <si>
    <t>2724</t>
  </si>
  <si>
    <t>3054</t>
  </si>
  <si>
    <t>552</t>
  </si>
  <si>
    <t>683</t>
  </si>
  <si>
    <t>691</t>
  </si>
  <si>
    <t>1507</t>
  </si>
  <si>
    <t>1682</t>
  </si>
  <si>
    <t>1793</t>
  </si>
  <si>
    <t>1994</t>
  </si>
  <si>
    <t>2675</t>
  </si>
  <si>
    <t>2756</t>
  </si>
  <si>
    <t>2939</t>
  </si>
  <si>
    <t>Poster session - Session 4</t>
  </si>
  <si>
    <t>110</t>
  </si>
  <si>
    <t>166</t>
  </si>
  <si>
    <t>196</t>
  </si>
  <si>
    <t>216</t>
  </si>
  <si>
    <t>227</t>
  </si>
  <si>
    <t>247</t>
  </si>
  <si>
    <t>291</t>
  </si>
  <si>
    <t>316</t>
  </si>
  <si>
    <t>383</t>
  </si>
  <si>
    <t>393</t>
  </si>
  <si>
    <t>650</t>
  </si>
  <si>
    <t>852</t>
  </si>
  <si>
    <t>1277</t>
  </si>
  <si>
    <t>1736</t>
  </si>
  <si>
    <t>109</t>
  </si>
  <si>
    <t>1787</t>
  </si>
  <si>
    <t>1907</t>
  </si>
  <si>
    <t>2058</t>
  </si>
  <si>
    <t>2104</t>
  </si>
  <si>
    <t>2115</t>
  </si>
  <si>
    <t>2482</t>
  </si>
  <si>
    <t>2519</t>
  </si>
  <si>
    <t>2832</t>
  </si>
  <si>
    <t>2834</t>
  </si>
  <si>
    <t>2853</t>
  </si>
  <si>
    <t>272</t>
  </si>
  <si>
    <t>1249</t>
  </si>
  <si>
    <t>Poster session - Sessions 5 and 6</t>
  </si>
  <si>
    <t>380</t>
  </si>
  <si>
    <t>821</t>
  </si>
  <si>
    <t>2156</t>
  </si>
  <si>
    <t>1786</t>
  </si>
  <si>
    <t>302</t>
  </si>
  <si>
    <t>441</t>
  </si>
  <si>
    <t>863</t>
  </si>
  <si>
    <t>1756</t>
  </si>
  <si>
    <t>2067</t>
  </si>
  <si>
    <t>1273</t>
  </si>
  <si>
    <t>2967</t>
  </si>
  <si>
    <t>IAUS 392 Neutral hydrogen in and around galaxies in the SKA era
 Poster session 1</t>
  </si>
  <si>
    <t>1740</t>
  </si>
  <si>
    <t>1706</t>
  </si>
  <si>
    <t>706</t>
  </si>
  <si>
    <t>718</t>
  </si>
  <si>
    <t>210</t>
  </si>
  <si>
    <t>236</t>
  </si>
  <si>
    <t>325</t>
  </si>
  <si>
    <t>2279</t>
  </si>
  <si>
    <t>3039</t>
  </si>
  <si>
    <t>3086</t>
  </si>
  <si>
    <t>3180</t>
  </si>
  <si>
    <t>3200</t>
  </si>
  <si>
    <t>119</t>
  </si>
  <si>
    <t>879</t>
  </si>
  <si>
    <t>1856</t>
  </si>
  <si>
    <t>507</t>
  </si>
  <si>
    <t>1050</t>
  </si>
  <si>
    <t>1241</t>
  </si>
  <si>
    <t>2423</t>
  </si>
  <si>
    <t>3045</t>
  </si>
  <si>
    <t>1079</t>
  </si>
  <si>
    <t>IAUS 392 Neutral hydrogen in and around galaxies in the SKA era
 Poster session 2</t>
  </si>
  <si>
    <t>2302</t>
  </si>
  <si>
    <t>1730</t>
  </si>
  <si>
    <t>2701</t>
  </si>
  <si>
    <t>2178</t>
  </si>
  <si>
    <t>1430</t>
  </si>
  <si>
    <t>2349</t>
  </si>
  <si>
    <t>911</t>
  </si>
  <si>
    <t>1271</t>
  </si>
  <si>
    <t>1631</t>
  </si>
  <si>
    <t>2076</t>
  </si>
  <si>
    <t>1473</t>
  </si>
  <si>
    <t>1047</t>
  </si>
  <si>
    <t>1053</t>
  </si>
  <si>
    <t>1452</t>
  </si>
  <si>
    <t>1628</t>
  </si>
  <si>
    <t>1961</t>
  </si>
  <si>
    <t>2169</t>
  </si>
  <si>
    <t>2224</t>
  </si>
  <si>
    <t>2259</t>
  </si>
  <si>
    <t>534</t>
  </si>
  <si>
    <t>IAUS 392 Neutral hydrogen in and around galaxies in the SKA era
 Poster session 3</t>
  </si>
  <si>
    <t>2032</t>
  </si>
  <si>
    <t>2117</t>
  </si>
  <si>
    <t>2131</t>
  </si>
  <si>
    <t>2140</t>
  </si>
  <si>
    <t>2381</t>
  </si>
  <si>
    <t>2912</t>
  </si>
  <si>
    <t>976</t>
  </si>
  <si>
    <t>977</t>
  </si>
  <si>
    <t>1007</t>
  </si>
  <si>
    <t>1208</t>
  </si>
  <si>
    <t>1255</t>
  </si>
  <si>
    <t>1376</t>
  </si>
  <si>
    <t>1435</t>
  </si>
  <si>
    <t>2230</t>
  </si>
  <si>
    <t>2359</t>
  </si>
  <si>
    <t>835</t>
  </si>
  <si>
    <t>1365</t>
  </si>
  <si>
    <t>1480</t>
  </si>
  <si>
    <t>1717</t>
  </si>
  <si>
    <t>689</t>
  </si>
  <si>
    <t>IAUS 392 Neutral hydrogen in and around galaxies in the SKA era
 Poster session 4</t>
  </si>
  <si>
    <t>2087</t>
  </si>
  <si>
    <t>2168</t>
  </si>
  <si>
    <t>2865</t>
  </si>
  <si>
    <t>2867</t>
  </si>
  <si>
    <t>598</t>
  </si>
  <si>
    <t>930</t>
  </si>
  <si>
    <t>1938</t>
  </si>
  <si>
    <t>2557</t>
  </si>
  <si>
    <t>2895</t>
  </si>
  <si>
    <t>3056</t>
  </si>
  <si>
    <t>1712</t>
  </si>
  <si>
    <t>2471</t>
  </si>
  <si>
    <t>1299</t>
  </si>
  <si>
    <t>2484</t>
  </si>
  <si>
    <t>2891</t>
  </si>
  <si>
    <t>2492</t>
  </si>
  <si>
    <t>3033</t>
  </si>
  <si>
    <t>103</t>
  </si>
  <si>
    <t>304</t>
  </si>
  <si>
    <t>485</t>
  </si>
  <si>
    <t>77</t>
  </si>
  <si>
    <t>IAUS 392 Neutral hydrogen in and around galaxies in the SKA era
 Poster session 5</t>
  </si>
  <si>
    <t>2290</t>
  </si>
  <si>
    <t>2450</t>
  </si>
  <si>
    <t>2702</t>
  </si>
  <si>
    <t>2725</t>
  </si>
  <si>
    <t>3101</t>
  </si>
  <si>
    <t>586</t>
  </si>
  <si>
    <t>593</t>
  </si>
  <si>
    <t>818</t>
  </si>
  <si>
    <t>825</t>
  </si>
  <si>
    <t>899</t>
  </si>
  <si>
    <t>1043</t>
  </si>
  <si>
    <t>1272</t>
  </si>
  <si>
    <t>1440</t>
  </si>
  <si>
    <t>1464</t>
  </si>
  <si>
    <t>1802</t>
  </si>
  <si>
    <t>1916</t>
  </si>
  <si>
    <t>1960</t>
  </si>
  <si>
    <t>2306</t>
  </si>
  <si>
    <t>2470</t>
  </si>
  <si>
    <t>2485</t>
  </si>
  <si>
    <t>701</t>
  </si>
  <si>
    <t>IAUS 392 Neutral hydrogen in and around galaxies in the SKA era
 Poster session 6</t>
  </si>
  <si>
    <t>2436</t>
  </si>
  <si>
    <t>2497</t>
  </si>
  <si>
    <t>188</t>
  </si>
  <si>
    <t>864</t>
  </si>
  <si>
    <t>949</t>
  </si>
  <si>
    <t>961</t>
  </si>
  <si>
    <t>1297</t>
  </si>
  <si>
    <t>1460</t>
  </si>
  <si>
    <t>1587</t>
  </si>
  <si>
    <t>1942</t>
  </si>
  <si>
    <t>1995</t>
  </si>
  <si>
    <t>2122</t>
  </si>
  <si>
    <t>2496</t>
  </si>
  <si>
    <t>3003</t>
  </si>
  <si>
    <t>1240</t>
  </si>
  <si>
    <t>893</t>
  </si>
  <si>
    <t>1539</t>
  </si>
  <si>
    <t>1640</t>
  </si>
  <si>
    <t>1732</t>
  </si>
  <si>
    <t>1804</t>
  </si>
  <si>
    <t>1829</t>
  </si>
  <si>
    <t>705</t>
  </si>
  <si>
    <t>Rafael Luque : Charting new waters: JWST and the sub-Neptune realm 
 Liton Majumdar : Linking Gas-Giant Atmospheres with Planetary Formation Constrained by JWST Observations 
 Alexander Wolszczan : A Search for White Dwarf Planets by Detecting the Unipolar Star-Planet Interaction 
 Abderahmane Soubkiou : Super-Earth Discovery: TOI-1680 b Revealed by TESS and Ground-based Observations 
 Eduard Kuznetsov : Dynamic evolution of the compact planetary system K2-72 
 Jaeyi Song : Increased Precision in Stellar Parameters of HD189733b and HD209458 Using TESS Light Curves 
 Mahdiyar Mousavi-Sadr : A machine learning insight into the exoplanet populations 
 Abel Tesfaye Sisaye : A Comprehensive Review on Past, Present, and Future Prospect on Exoplanet Detection. 
 Sourav Chatterjee : The Varied Outcomes of Sub-Neptune Collisions 
 Carl Melis : Dynamical Chaos and Disappearing Dust in the TYC 8830 410 1 Planetary System</t>
  </si>
  <si>
    <t>3055</t>
  </si>
  <si>
    <t>72</t>
  </si>
  <si>
    <t>426</t>
  </si>
  <si>
    <t>2780</t>
  </si>
  <si>
    <t>470</t>
  </si>
  <si>
    <t>1606</t>
  </si>
  <si>
    <t>137</t>
  </si>
  <si>
    <t>1518</t>
  </si>
  <si>
    <t>1399</t>
  </si>
  <si>
    <t>1701</t>
  </si>
  <si>
    <t>Mourad Ghachoui: Validation and study of exoplanets with sizes between Earth and Neptune for insights into their formation and evolution mechanisms
 Jeffrey Linsky: Reconstructing the host star's extreme ultraviolet and Lyman-alpha emission that drive exoplanet mass loss and photochemistry
 Hans Zinnecker: VLT/JWST imaging survey of giant planets around nearby, young white dwarfs
 Anitha Raj Rajkumar: Comprehensive homogeneous investigation of orbital ephemeris and transmission spectrum of a Ultra-hot Jupiter: WASP-19 b using archival data of ground-based and space-based telescopes
 William Welsh: A New Tool for High-Precision Radial Velocity Measurements
 Hodari-Sadiki James: Spectral Characterization of a Complete Equatorial Sample of 615 K Dwarfs
 Soumya Sengupta: Atmospheric Thermal Emission effect on Chandrasekhar's diffuse reflection problem
 Najam Hasan: Exploring the collinear Lagrangian points of exoplanet systems with P-R drag and oblateness.
 Alisher S. Hojaev: Photometric monitoring of galactic star clusters and its relevance to JWST
 Vasuda Trehan: Exoplanet Habitability: A multidimensional Approach (Using AI to study and Predict Planet Habitability)</t>
  </si>
  <si>
    <t>1097</t>
  </si>
  <si>
    <t>497</t>
  </si>
  <si>
    <t>652</t>
  </si>
  <si>
    <t>992</t>
  </si>
  <si>
    <t>1746</t>
  </si>
  <si>
    <t>2962</t>
  </si>
  <si>
    <t>2348</t>
  </si>
  <si>
    <t>328</t>
  </si>
  <si>
    <t>1253</t>
  </si>
  <si>
    <t>1289</t>
  </si>
  <si>
    <t>1543</t>
  </si>
  <si>
    <t>Yasir Abdul Qadir: Broadband Linear Polarimetry of Exoplanet Upsilon Andromedae b: Constraints on the Orbital and Physical Parameters
 Jamal Chafi: Advances in Coronagraphy for Future Space Missions: Interferometric Apodization through Homothety (IAH) and its Application in APLC Coronagraphs
 Mahdiyar Mousavi-Sadr: Prediction of additional exoplanets in multi-planetary systems
 Aziz Qazbour : Advancing Apodization Techniques: Optimizing Interferometric Apodization by Homothety for Exoplanet Detection
 K M Hiremath : Thermal model of rocky exoplanets: Estimation magnetic diffusion time scales
 Hawi John : Approach oft he NGC1977 star cluster to theTOI-2796 host star
 Ammar Abdulla : Sharjah Astronomical Observatory (SAO) Transit Photometry of Exoplanets I: TOI 3604.01
 Dong Lai : Planetary Systems in Clusters: Free-floating planets, captured planets, binary planets, and outside-in influence on the inner planets
 Abderahmane Soubkiou: Discovery of Three Sub-Neptune Exoplanets Orbiting M Dwarfs with TESS
 William Rice : Detecting and characterising exoplanets with HARPS-N</t>
  </si>
  <si>
    <t>491</t>
  </si>
  <si>
    <t>1046</t>
  </si>
  <si>
    <t>579</t>
  </si>
  <si>
    <t>1557</t>
  </si>
  <si>
    <t>1752</t>
  </si>
  <si>
    <t>1893</t>
  </si>
  <si>
    <t>1340</t>
  </si>
  <si>
    <t>2525</t>
  </si>
  <si>
    <t>2833</t>
  </si>
  <si>
    <t>3071</t>
  </si>
  <si>
    <t>Youssef Moulane: Physical Processes in the Coma of 29P/Schwassmann Wachmann 1
 Katherine Villavicencio Valero: Numerical geodynamic simulations of the thermal evolution within the outer ice shell of Ganymede.
 Man-To Hui: Perihelion Activity of (3200) Phaethon is Not Dusty: Evidence from STEREO/COR2 Observations
 Bryce Bolin: JWST imaging and spectroscopy of giant Oort cloud comet C/2014 UN271 during its return to the planetary region
 Olga Muñoz: Characterizing cosmic dust particles with photo-polarimetry. The IAA-Cosmic Dust Laboratory.
 Cyrielle Opitom: A link between the size and composition of comets?
 Sourav Chatterjee: Planetary Instabilities can Explain the Orbital Architectures of Kepler Multis
 André Zoungrana: Spectroscopic and morphological study of small bodies of the Solar System, trajectory simulation and impact risk in Burkina Faso.
 Susanne Pfalzner: Interstellar objects as seeds for planet formation
 Sergei Ipatov: Migration of bodies in the Proxima Centauri and Trappist 1 planetary systems
 Xuguang Leng: Solar Hydrologic Cycle Determines Earth and Venus Atmospheres Mass and Composition</t>
  </si>
  <si>
    <t>329</t>
  </si>
  <si>
    <t>1831</t>
  </si>
  <si>
    <t>3068</t>
  </si>
  <si>
    <t>160</t>
  </si>
  <si>
    <t>479</t>
  </si>
  <si>
    <t>2251</t>
  </si>
  <si>
    <t>1396</t>
  </si>
  <si>
    <t>2272</t>
  </si>
  <si>
    <t>1033</t>
  </si>
  <si>
    <t>288</t>
  </si>
  <si>
    <t>208</t>
  </si>
  <si>
    <t>Lomara Maksimova: Simulation of Thermal Surface Waves in a Protoplanetary Disk in a Two-Dimensional Approximation
 Sergei Ipatov: Migration of bodies ejected from the Earth and the Moon
 Eduard Kuznetsov: Search for new members and age estimation of the young Emilkowalski asteroid family
 Vladimir Tchernyi: Magnetism Of Saturn In The Origin Of The Rings And In Their Peculiarities Recorded By The Cassini Probe. The Tchernyi-Kapranov Effect.
 Elizabeth Arturde la Villarmois: Sulfur chemistry in protostars: linking the ice and the gas phases
 Jianchun Shi: Activity Analysis on 68P/Klemola and 78P/Gehrels 2 in 2018–2020 Perihelion Passage
 Lis Zwicky: Observational and Chemical Modelling of Protoplanetary Disks after FU Ori outbursts
 Shoucun Hu: Yarkovsky effect detection and thermal inertia estimation for near-Earth asteroid 2015 XF261
 Yunzhao Wu: Mineralogy of (99942) Apophis derived from VNIR spectra and a new model
 Amber Bonsall: Apatite Formation in Shergottite NWA-7397: Implications for the Mapping of Martian Meteorites
 Ryota Nakano: Effect of Non-Lambertian Emission on Small Bodies’ YORP Spin-Up/Down</t>
  </si>
  <si>
    <t>1705</t>
  </si>
  <si>
    <t>289</t>
  </si>
  <si>
    <t>431</t>
  </si>
  <si>
    <t>1470</t>
  </si>
  <si>
    <t>2409</t>
  </si>
  <si>
    <t>1041</t>
  </si>
  <si>
    <t>1700</t>
  </si>
  <si>
    <t>1106</t>
  </si>
  <si>
    <t>1226</t>
  </si>
  <si>
    <t>1780</t>
  </si>
  <si>
    <t>2026</t>
  </si>
  <si>
    <t>Henrique Lupinari : Design, Assembly and Test of G-CLEF's Exposure Meter 
 Aziz Qazbour: Interferometric Apodization using Deformable Mirror in a Michelson Interferometer to Improve Exoplanet Detection 
 Abderahmane Soubkiou: Wasp-193 B: A Puzzling Super-Neptune With Extremely Low Density
 Tajudeen Oluwafemi Amuda: In-planeInstability Equilibrium Points of the Restricted Three-Body Problem with P-R Drag and Variable Masses
 Muhumuza Allan: ExoPlanetVisualiser: A Toolfor Astronomy Education in Developing Countries
 Bonny M. R.: MUGANA Solar System Teaching Device for Primary and Secondary schools
 Mohammed Stitou: Astronomy in the North of Morocco
 Usman Isa: Comparison of the light curves from single planet P and S type systems orbiting binaries with possible candidates systems.
 Hanane Essamlali: Shedding Light on Exoplanetary Science: Moroccan Efforts in Popularizing Planetary Sciences and Exoplanets</t>
  </si>
  <si>
    <t>2844</t>
  </si>
  <si>
    <t>2847</t>
  </si>
  <si>
    <t>1018</t>
  </si>
  <si>
    <t>2767</t>
  </si>
  <si>
    <t>820</t>
  </si>
  <si>
    <t>844</t>
  </si>
  <si>
    <t>1476</t>
  </si>
  <si>
    <t>1651</t>
  </si>
  <si>
    <t>S 394</t>
  </si>
  <si>
    <t>S 394-1 Poster session</t>
  </si>
  <si>
    <t>S 394-3
 Poster session</t>
  </si>
  <si>
    <t>S 394-4 Poster session</t>
  </si>
  <si>
    <t>S 394-6
 Poster session</t>
  </si>
  <si>
    <t>S 394-9 Poster session</t>
  </si>
  <si>
    <t>S 394-11 Poster session</t>
  </si>
  <si>
    <t>76</t>
  </si>
  <si>
    <t>163</t>
  </si>
  <si>
    <t>531</t>
  </si>
  <si>
    <t>544</t>
  </si>
  <si>
    <t>811</t>
  </si>
  <si>
    <t>926</t>
  </si>
  <si>
    <t>1433</t>
  </si>
  <si>
    <t>1636</t>
  </si>
  <si>
    <t>1664</t>
  </si>
  <si>
    <t>1828</t>
  </si>
  <si>
    <t>2375</t>
  </si>
  <si>
    <t>2467</t>
  </si>
  <si>
    <t>2681</t>
  </si>
  <si>
    <t>2873</t>
  </si>
  <si>
    <t>2951</t>
  </si>
  <si>
    <t>3044</t>
  </si>
  <si>
    <t>3085</t>
  </si>
  <si>
    <t>3125</t>
  </si>
  <si>
    <t>Poster Session (Titles for Lightning Poster Talks listed in WG6-1)</t>
  </si>
  <si>
    <t>2072</t>
  </si>
  <si>
    <t>688</t>
  </si>
  <si>
    <t>1170</t>
  </si>
  <si>
    <t>1874</t>
  </si>
  <si>
    <t>2573</t>
  </si>
  <si>
    <t>2547</t>
  </si>
  <si>
    <t>Poster Session (Titles for Lightning Poster Talks listed in WG6-1b)</t>
  </si>
  <si>
    <t>1160</t>
  </si>
  <si>
    <t>3009</t>
  </si>
  <si>
    <t>1798</t>
  </si>
  <si>
    <t>2465</t>
  </si>
  <si>
    <t>2716</t>
  </si>
  <si>
    <t>2903</t>
  </si>
  <si>
    <t>2577</t>
  </si>
  <si>
    <t>3202</t>
  </si>
  <si>
    <t>1552</t>
  </si>
  <si>
    <t>1547</t>
  </si>
  <si>
    <t>Division days - morning poster 1</t>
  </si>
  <si>
    <t>801</t>
  </si>
  <si>
    <t>920</t>
  </si>
  <si>
    <t>989</t>
  </si>
  <si>
    <t>998</t>
  </si>
  <si>
    <t>1052</t>
  </si>
  <si>
    <t>1067</t>
  </si>
  <si>
    <t>1471</t>
  </si>
  <si>
    <t>2132</t>
  </si>
  <si>
    <t>2227</t>
  </si>
  <si>
    <t>2603</t>
  </si>
  <si>
    <t>2803</t>
  </si>
  <si>
    <t>2977</t>
  </si>
  <si>
    <t>3127</t>
  </si>
  <si>
    <t>3197</t>
  </si>
  <si>
    <t>Division days - afternoon poster 1</t>
  </si>
  <si>
    <t>Division days - morning poster 2</t>
  </si>
  <si>
    <t>Division days - afternoon poster 2</t>
  </si>
  <si>
    <t>Submission Id</t>
  </si>
  <si>
    <t>Submitter title</t>
  </si>
  <si>
    <t>Submitter first name</t>
  </si>
  <si>
    <t>Submitter last name</t>
  </si>
  <si>
    <t>Submitter email</t>
  </si>
  <si>
    <t>Registration status</t>
  </si>
  <si>
    <t>Abstract Title</t>
  </si>
  <si>
    <t>Abstract</t>
  </si>
  <si>
    <t>Authors</t>
  </si>
  <si>
    <t>Presenting</t>
  </si>
  <si>
    <t>Poster upload</t>
  </si>
  <si>
    <t>Decision</t>
  </si>
  <si>
    <t>Final category</t>
  </si>
  <si>
    <t>Emmanuel</t>
  </si>
  <si>
    <t>Eseyin</t>
  </si>
  <si>
    <t>ephrata4doptimist@yahoo.com</t>
  </si>
  <si>
    <t>Download file</t>
  </si>
  <si>
    <t>Pending</t>
  </si>
  <si>
    <t>Colin</t>
  </si>
  <si>
    <t>Snodgrass</t>
  </si>
  <si>
    <t>csn@roe.ac.uk</t>
  </si>
  <si>
    <t>Summary of the ESO-LSST workshop in Garching</t>
  </si>
  <si>
    <t>Colin Snodgrass</t>
  </si>
  <si>
    <t>Accepted: Poster Presentation</t>
  </si>
  <si>
    <t>FM 3 Follow-up observations of small bodies in the Solar System in the era of large discovery surveys</t>
  </si>
  <si>
    <t>Julius</t>
  </si>
  <si>
    <t>Mathew</t>
  </si>
  <si>
    <t>jlsmthw@gmail.com</t>
  </si>
  <si>
    <t>Mohamed</t>
  </si>
  <si>
    <t>Aboushelib</t>
  </si>
  <si>
    <t>m.f.aboushelib@nriag.sci.eg</t>
  </si>
  <si>
    <t>Casmir</t>
  </si>
  <si>
    <t>Obasi</t>
  </si>
  <si>
    <t>casmiroluabuchukwuobasi@gmail.com</t>
  </si>
  <si>
    <t>Ronald</t>
  </si>
  <si>
    <t>Samec</t>
  </si>
  <si>
    <t>ronaldsamec@gmail.com</t>
  </si>
  <si>
    <t>Anica</t>
  </si>
  <si>
    <t>Miller Rushing</t>
  </si>
  <si>
    <t>natureeducates@gmail.com</t>
  </si>
  <si>
    <t>Katherine</t>
  </si>
  <si>
    <t>Villavicencio Valero</t>
  </si>
  <si>
    <t>katherine.villavicencio@unich.it</t>
  </si>
  <si>
    <t>Romanus</t>
  </si>
  <si>
    <t>Eze</t>
  </si>
  <si>
    <t>romanus.eze@unn.edu.ng</t>
  </si>
  <si>
    <t>Xuguang</t>
  </si>
  <si>
    <t>Leng</t>
  </si>
  <si>
    <t>xuguangleng@gmail.com</t>
  </si>
  <si>
    <t>Jamal</t>
  </si>
  <si>
    <t>Mimouni</t>
  </si>
  <si>
    <t>jamalmimouni@yahoo.com</t>
  </si>
  <si>
    <t xml:space="preserve">The present state of Higher Education in the Gaza strip and the West Bank with a focus on astronomy
</t>
  </si>
  <si>
    <t>This presentation will highlight the severe challenges faced by the academic community in conflict zones, with a specific focus on the Palestinian occupied territories. The ongoing conflict in the Gaza Strip and the West Bank has had profound implications on various aspects of life, including higher education. In the Gaza Strip, most of the educational infrastructure has been devastated, and universities and institutions of higher learning have been systematically destroyed. A stark example of this devastation is the fate of the "UNESCO Palestine Chair in Astronomy, Astrophysics &amp; Space Sciences," which we personally inaugurated in 2012 in Gaza alongside UNESCO chair holder Prof. Suleiman Baraka. The center was obliterated in the recent events, along with Gaza Islamic University, where it was located, and Al-Aqsa University, where the classes were held. All the students working at the center had their academic lives disrupted as they became refugees, and many were tragically killed. This presentation underscores the necessity of sanctuarizing academic institutions, much like hospitals and other vital facilities, to protect them from the ravages of conflict. The dire situation faced by the inhabitants of the Gaza Strip and the West Bank. It also highlights the urgent need for international support and solidarity to rebuild educational infrastructure in these regions.</t>
  </si>
  <si>
    <t>Jamal Mimouni</t>
  </si>
  <si>
    <t>Division C Education, Outreach and Heritage</t>
  </si>
  <si>
    <t>Tina</t>
  </si>
  <si>
    <t>Harriott</t>
  </si>
  <si>
    <t>tina.harriott@msvu.ca</t>
  </si>
  <si>
    <t>Identifying spiral arm locations of stars in the APO DIB Catalog</t>
  </si>
  <si>
    <t>Diffuse interstellar bands remain an outstanding challenge as their carriers are either unknown or contested, and the impact of the ambient environment on the abundances and spectral profiles is complex and poorly constrained. Here, the spiral arm location of a subset of stars in the APO DIB catalog are determined, with the final aim of assessing how that may influence Pearson correlations used to identify families of interrelated lines tied to a single molecular source. Progress is likewise conveyed with respect to quantum chemistry calculations being carried out to estimate vibrational and electronic spectra for potential molecular sources, which may be compared to observations.</t>
  </si>
  <si>
    <t>Tina Harriott, Halis Seuret, Ailish Sullivan, Helena Xing, Cercis Morera Boado, Daniel Majaess, Lou Massa, Cherif Matta</t>
  </si>
  <si>
    <t>Tina Harriott</t>
  </si>
  <si>
    <t>Division H Interstellar Matter and Local Universe</t>
  </si>
  <si>
    <t>No Oxford Abstracts account</t>
  </si>
  <si>
    <t>liangwang@niaot.ac.cn</t>
  </si>
  <si>
    <t>New Data Release of AST3-2 Photometric Survey from Dome A, Antarctica</t>
  </si>
  <si>
    <t xml:space="preserve">Dome A in Antarctica has proved to be one of the best astronomical sites on Earth. Since
2012, a group of wide-angle 0.5m telescopes AST3 has been placed in Dome A to conduct a
time-domain optical sky survey. One of its key programs has a sky field that largely overlaps
with the southern continuous Viewing Zone (CVZ) of TESS. Zhang et al. (2018) analyzed the
photometric data of 10 fields scanned in 2016, and found 179 new variables and 116 new
transiting planet candidates. We developed new image calibration methods and applied
them to the photometric data from all 32 fields from 2016 to 2017. We presented light
curves of ~140,000 stars, of which 7,297 periodic variables have been listed in VSX or Gaia
DR3 catalogs. We also identified 42 new variables and updated periods of some known
variables. As these fields were observed before TESS, this dataset is particularly valuable for
confirming the eclipsing binaries and exoplanet candidates identified by TESS and searching
for TTV and ETV signals.
</t>
  </si>
  <si>
    <t>Liang Wang, Jing-Jian Chen, Xiao-Yan Li, Zheng-Yang Li, Zi-Chong Zhang, Jing Chen</t>
  </si>
  <si>
    <t>Liang Wang</t>
  </si>
  <si>
    <t>Division G Stars and Stellar Physics</t>
  </si>
  <si>
    <t>jing</t>
  </si>
  <si>
    <t>chen</t>
  </si>
  <si>
    <t>chenjing@niaot.ac.cn</t>
  </si>
  <si>
    <t>S-type and symbiotic Stars from LAMOST DR10: Classification and New Identifications</t>
  </si>
  <si>
    <t>S-type stars are cool giant stars with C/O ratios between 0.5 and 1.0. They have prominent
ZrO molecular bands in their spectra and show an enrichment of s-process element. The
largest catalog of S-type stars contained only slightly over one thousand stars, and there
was no quantitative method to classify S-type stars suitable for large-scale photometric and
spectroscopic surveys. We found 2939 S-type stars from LAMOST Data Release 10 using two
machine-learning methods, and 2306 of them were reported for the first time. We divided
S-type stars into intrinsic and extrinsic stars with photometric data and LAMOST spectra.
Using infrared photometric data, the model trained by input features with 2MASS, AKARI,
and IRAS data has the highest accuracy of 95.52%, and 381 intrinsic and 495 extrinsic stars
were classified. Using these photometrically classified intrinsic and extrinsic stars, we
retrained XGBoost model with medium-resolution spectra, and the 2939 stars were divided
into 855 intrinsic and 2056 extrinsic stars with an accuracy of 94.82%. We also found four
spectral regions of Zr I (6451.6 Å), Ne II (6539.6 Å), H alpha (6564.5 Å), and Fe I (6609.1 Å) &amp;
C I (6611.4 Å) are the most important features, which can reach an accuracy of 92.1% when
using them to classify S-type stars. In addition, due to the possibility of symbiotic stars
existing among the extrinsic S-type stars, we searched for symbiotic stars in the LAMOST
spectra and found nine confirmed symbiotic stars, including two new discoveries.</t>
  </si>
  <si>
    <t>Jing Chen, A-Li Luo, Yin-Bi Li, Liang Wang, Zi-Chong Zhang</t>
  </si>
  <si>
    <t>Jing Chen</t>
  </si>
  <si>
    <t>Gang</t>
  </si>
  <si>
    <t>Wu</t>
  </si>
  <si>
    <t>wug@xao.ac.cn</t>
  </si>
  <si>
    <t>Infall and outflow activities in star formation</t>
  </si>
  <si>
    <t>The accretion and ejection of material are the two fundamental processes driving star formation. However, neither of these processes is yet well understood, as we still have limited evidence regarding the origin of tracers used to monitor them, as well as our limited knowledge of the accretion/ejection interface and their physical connection. Observing infall is crucial for comprehending the accretion process in star formation. Continuous efforts have been made to improve our capacity for detecting infall motions, aiming to achieve a comprehensive understanding of these motions in star-forming regions across a wider range of evolutionary stages and spatial scales. In this poster, we emphasize our efforts on a promising infall tracer, i.e. ammonia hyperfine intensity anomalies, which could serve as more effective infall tracers for relatively cold gas and large-scale motions. The launch and collimation mechanisms of jets remain subject to debate and the details of the interactions between jets and outflows are still unclear. One of the main reasons has been the inadequate angular resolution of current facilities needed to zoom into the launching and collimation zone. Therefore, we seek to utilize the so far highest resolution VLBI observations to study these critical aspects in the close vicinity of the protostars.</t>
  </si>
  <si>
    <t>Gang Wu, Christian Henkel, Jarken Esimbek, Dongdong Zhou</t>
  </si>
  <si>
    <t>Gang Wu</t>
  </si>
  <si>
    <t>FM 2 A Coherent View of Atomic and Molecular Gas from Infrared to Radio Wavelengths</t>
  </si>
  <si>
    <t>Justyna</t>
  </si>
  <si>
    <t>Olszewska</t>
  </si>
  <si>
    <t>justyna.maria.olszewska@gmail.com</t>
  </si>
  <si>
    <t>Good Night Collective - interdisciplinary efforts to protect the dark skies in Poland</t>
  </si>
  <si>
    <t>Good Night, an interdisciplinary collective, merges astronomy and fine arts to bridge the gap between science and society. Comprising graduates in astronomy and photography, our collective emphasizes visual science communication. Our initiatives include exhibitions, workshops, and a popular science radio broadcast. Through Project Aurora Nord, we researched the aurora borealis and partnered with SOLAR, a clothing company, to create a collection featuring aurora patterns and an educational campaign on preserving dark skies. Our exhibitions, held in prestigious art and education institutions across Poland, aim to raise awareness about light pollution. Educational workshops during events like the Night of Museums and art festivals complement these exhibitions, deepening understanding of astronomical concepts and environmental issues. Our popular science radio program broadcasts astronomy content and discusses light pollution, reaching a broader audience. Good Night is committed to helping small communities combat light pollution directly. We collaborate with local initiatives, providing support and resources to reduce artificial light at night, leading to noticeable improvements in light pollution levels. The culmination of our activities is cooperation with ALPS (All-sky Light Pollution Survey). ALPS is designed to monitor light pollution by recording images and measuring the brightness of the night sky. These observations are made using automated measurement stations. We have secured funding to build two such stations in strategic locations in our hometown of Poznań, Poland: Astronomical Observatory in Chalin (Dark Sky Reserve area, Poland), outskirts of Poznań near the Morasko Nature Reserve. https://www.instagram.com/goodnight_collective/</t>
  </si>
  <si>
    <t>Justyna M. Olszewska, Przemysław J. Mikołajczyk, Karolina Dziadura, Michał Pawłowski, Krzysztof Kotysz, Sylwester Kołomański</t>
  </si>
  <si>
    <t>Justyna M. Olszewska</t>
  </si>
  <si>
    <t>EC WG Dark and Quiet Sky Protection</t>
  </si>
  <si>
    <t>Tamera</t>
  </si>
  <si>
    <t>Kassie</t>
  </si>
  <si>
    <t>tamerakassie10@gmail.com</t>
  </si>
  <si>
    <t>Detecting Faint Radio Frequency Interference (RFI) in MeerKLASS  Single Dish data</t>
  </si>
  <si>
    <t>MeerKLASS is a single dish HI intensity mapping  survey of the MeerKAT Telescope. Probing the 21 cm signal is coupled with challenges from foregrounds and radio frequency interferences (RFI) which contaminates the data, and in turn our cosmological signal. The MeerKLASS collaboration has produced a detection of the HI cosmological signal using cross-correlations with galaxy surveys. However, low-lying RFI still remains. By removing these low lying RFI we expect to have reduced data loss due to aggressive flagging of RFI contaminants across channels to  increase our S/N for an improved detection of the 21 cm signal.  Low lying  RFI lies below the noise measurement of single dish instruments and would require an algorithm that is able to boost the sensitivity  and contrast the underlying RFI for flagging.  In this presentation I will highlight  the SSINS (Sky-Subtracted Incoherent Noise Spectrum) Algorithm  (Wilensky et al, 2019 PASP 131 114507) that I have adapted to be applied to the MeerKLASS data to remove faint RFI signatures.</t>
  </si>
  <si>
    <t>Tamera Kassie</t>
  </si>
  <si>
    <t>Division J Galaxies and Cosmology</t>
  </si>
  <si>
    <t>Cheng</t>
  </si>
  <si>
    <t>chc2259@gmail.com</t>
  </si>
  <si>
    <t>Application of persistence homology in 21cm observation</t>
  </si>
  <si>
    <t>With the SKA observation, there will be plenty of 21cm singals from Epoch of Reionization(EoR), which encoded the full history of Reionization. But the 21cm signals are highly non-gaussian. So the traditional statistic methods most of which investigate the gaussian information, can not fully extract the information encoded in the 21cm signals. Our work investigates the topological evolution of the ionized bubbles with the method of persistence homology not only to distinguish different reionization scinario but also constrain the parameters of reionization in a high accuracy.</t>
  </si>
  <si>
    <t>Cheng Cheng</t>
  </si>
  <si>
    <t>IAUS 392 Neutral hydrogen in and around galaxies in the SKA era</t>
  </si>
  <si>
    <t>Ming</t>
  </si>
  <si>
    <t>Zhang</t>
  </si>
  <si>
    <t>mgnahz@gmail.com</t>
  </si>
  <si>
    <t>Secondarily lensed Einstein arc by the companion galaxy discovered in a galaxy lens</t>
  </si>
  <si>
    <t>In the previous HST image analysis, the looming diffuse emission close to the companion galaxy was speculated to be part of the galaxy's spiral arms, so its role in the lensing macromodel was not emphasized. In this study, researchers analyzed the tri-band images from optical to near-infrared captured by the WFPC2 and NICMOS cameras carried by the HST, and found that after subtracting the light model of the foreground galaxy and background quasars, in the residual image, the Einstein light arc is consistently visible, and its convergence center is just at the position of the companion galaxy. At the same time, researchers used the latest 8.4GHz global VLBI observations to successfully resolve the corresponding jet components in the secondary image. Together with the jet components in the primary image, those components constitute a dual-image-three-component constraint on the lens system, which gives the strongest point source location and flux constraints for this lens system. The researchers applied the optimized macromodel constrained by the VLBI point source to the HST tricolor images, further optimized the photometric model of the foreground lens galaxy and the background quasar, and obtained the consistent optimization of the lens model for both optical and radio observations. The model can perfectly produce the Einstein arc, which indicates it is from the extended structure of the background quasar host galaxy. It also shows that the power-law slope of the lens host galaxy is steeper than that of the isothermal ellipsoid model, and the weak curvature of the jet in the secondary image is also within the tolerance of the model.</t>
  </si>
  <si>
    <t>Ming Zhang, Qi Yuan, Jin-Yin Liu, Li Zhang</t>
  </si>
  <si>
    <t>Ming Zhang</t>
  </si>
  <si>
    <t>OTHMAN</t>
  </si>
  <si>
    <t>ALRUBAYYI</t>
  </si>
  <si>
    <t>u.alrubaia@geosa.gov.sa</t>
  </si>
  <si>
    <t>Validation of KSA-Geoid by vertical deflection Observations</t>
  </si>
  <si>
    <t xml:space="preserve">The KSA-GEOID21 is the latest geoid model for the territory of the KSA and service as 3D vertical datum of the National Vertical Reference System. The KSA-GEOID21 includes two versions: gravimetric and hybrid and allows computing orthometric heights all over the KSA with an  accuracy of 1.5 - 2.5 cm The Executive Directorate of Geodesy (EDG) of GEOSA intends to initiate a project of independent validation of its most recent geoid models KSA-GEOID21 (gravimetric and hybrid versions) and its densification in specific regions of KSA by utilization of astronomical observations of deflections of the vertical (deflection of the plumb line) conducted, using DIGITAL-ZENITH CAMERA (DZC). The results of the DZC observation will be an important source of accurate, reliable, and independent data that can be utilized for geoid model validation and improvement of its accuracy. The main project objective is to perform observations of deflections of the vertical on 500 benchmarks of the National Vertical Network utilizing DZC. The basic unit of DZC observation activities is a rotation position at which the acquisition of a number of images and tiltmeter data are taken, typically it takes 1.5 - 2 minutes to collect the data, rotate to the next position and level the instrument. The minimal observation session constitutes 16-30 rotation observations. and the larger number of observations in the session improves the accuracy of vertical deflection.
The relation between session duration and expected accuracy of vertical deflection are as follows:
Accuracy level Duration Number of Session Expected Accuracy
Minimum accuracy up to 50 minutes 1 0.1-0.2 arcsec
Average accuracy ~2 hours 2-3 &lt;0.1 arcsec
Maximum accuracy 2-3 hours 5-10 0.05 arcsec
</t>
  </si>
  <si>
    <t>OTHMAN ALRUBAYYI, Sultan Al-Shahrani, Iurii Golubinka, Eslam Abdulsamie, Abdullah Al-Qahtani, Tariq Alqarni, Rossen Grebenitcharsky</t>
  </si>
  <si>
    <t>OTHMAN ALRUBAYYI</t>
  </si>
  <si>
    <t>Division A Fundamental Astronomy</t>
  </si>
  <si>
    <t>Nora</t>
  </si>
  <si>
    <t>Linzer</t>
  </si>
  <si>
    <t>nlinzer@princeton.edu</t>
  </si>
  <si>
    <t xml:space="preserve">Modeling cosmic ray electron spectra and synchrotron emission in the multiphase ISM
</t>
  </si>
  <si>
    <t>We model the energy dependent transport and spectral evolution of 1-100 GeV cosmic ray electrons (CREs) in the TIGRESS MHD simulations of the multiphase ISM. This implementation of CR transport combines advection, streaming, and diffusion, with a diffusion coefficient determined by the local gas and CR properties based on a balance between the CR streaming instability and wave damping rather than a value derived from observation. Additionally, we include loss mechanisms important for the evolution of the CRE spectrum such as synchrotron, inverse Compton, and bremsstrahlung losses. We post-process a TIGRESS model representing the local ISM and find the resulting CRE spectrum to be consistent with direct observations. From these models, we produce synthetic maps of radio synchrotron emission and find the observationally estimated value of the CRE spectral index to match closely the true spectrum. These models enable us to test other predictions made with synchrotron observations such as the equipartition model of magnetic fields.</t>
  </si>
  <si>
    <t>Nora Linzer, Lucia Armillotta, Eve Ostriker, Eliot Quataert</t>
  </si>
  <si>
    <t>Nora Linzer</t>
  </si>
  <si>
    <t>Kenneth</t>
  </si>
  <si>
    <t>Monjero</t>
  </si>
  <si>
    <t>kentrizakari@gmail.com</t>
  </si>
  <si>
    <t>Astro-Reach in Kenyan Schools</t>
  </si>
  <si>
    <t>Astro-Reach is an astronomy outreach program tailored for primary schools in Kenya, aiming to stimulate curiosity and empower learners through practical engagement with celestial phenomena. By employing interactive exhibits, hands-on activities, and captivating demonstrations, Astro-Reach provides students with immersive experiences that demystify the cosmos and inspire a passion for space exploration. Central to its approach are locally designed space suits, representing cultural diversity and inclusivity in STEM fields. Through Astro-Reach, students not only gain knowledge of astronomy but also develop a deeper appreciation for scientific inquiry and the wonders of the universe, fostering a new generation of curious and empowered learners.</t>
  </si>
  <si>
    <t>Kenneth Monjero</t>
  </si>
  <si>
    <t>Joan</t>
  </si>
  <si>
    <t>Font</t>
  </si>
  <si>
    <t>joan.font@noirlab.edu</t>
  </si>
  <si>
    <t>Using gas kinematics to measure resonant structures in disc galaxies: the interaction of M51 with NGC 5195</t>
  </si>
  <si>
    <t>Interstellar gas offers advantages when quantifying the structure of the resonances in disc galaxies. The gas is concentrated close to the disc mid-plane, making it easier to determine its in-plane velocity components, and it offers sharp emission lines for good velocity resolution. These properties are shared by atomic, molecular, and ionized gas; high spectral and angular resolution over wide fields can be performed, especially for the ionized and molecular phases. We have previously shown that using gas kinematics corotation radii can be found, not only corresponding to the main bars of barred galaxies, but also to nuclear bars, and for the spiral arms, which usually exhibit several corotations, corresponding to a concentric annular density wave pattern. We have also shown that a gas kinematic technique gives precise correspondence with the structure found using the Tremaine Weinberg method for stars, but can cover a larger fraction of galaxy discs. In this contribution we present our recent study of the resonant structure of M51, using kinematic mapping with the CO molecule from PAWS supplemented with our own velocity map in Halpha, which is complemented with the analysis of the morphology of M51. We demonstrate the role of its interacting satellite NGC 5195 in stimulating the formation of the spiral arms and kinks, and demonstrate that it has twice passed through the plane of M51, calculating the time interval between passages. Our results are strengthened by comparison with simulations of this interaction.</t>
  </si>
  <si>
    <t>Joan Font, John Beckman, Claire Dobbs, Miguel Querejeta, Benoit Epinat</t>
  </si>
  <si>
    <t>Joan Font</t>
  </si>
  <si>
    <t>Anna</t>
  </si>
  <si>
    <t>Voelker</t>
  </si>
  <si>
    <t>anna@astroaccess.org</t>
  </si>
  <si>
    <t>SciAccess: Best Practices for Accessibility in Astronomy Education and Outreach</t>
  </si>
  <si>
    <t xml:space="preserve">SciAccess is an award-winning nonprofit dedicated to advancing disability inclusion and equity in STEM education, research, and outreach. This poster will showcase accessible astronomy best practices that have been discovered through the following:
(1) The SciAccess Conference, an annual international conference bringing together STEM educators, astronomers, disability advocates, and students to design and disseminate best practices in STEM accessibility. 
(2) The Zenith Mentorship program, which provides blind high schoolers with astronomy mentorship and the opportunity to engage in experiential learning through tactile 3D models, sensory astronomical graphs, and data sonification. 
(3) AstroAccess, which works with disabled individuals to research universal design in space architecture, making concrete advancements in access to space exploration. 
(4) Solstice, which uses a state-of-the-art portable planetarium system to bring immersive, engaging astronomy outreach in the form of planetarium shows to underserved communities.
This poster will highlight key takeaways from the above programs, offering concrete guidance on accessible astronomy best practices and outreach strategies. This will include an overview of accessible astronomy resources, where attendees will be invited to interact with 3D printed models of astronomical bodies to demonstrate that tactile resources designed for blind users can improve comprehension for all people. Participants will leave with a new understanding of astronomy accessibility and the resources and connections they need to play a part in engaging the next generation of diverse scientists and researchers.
</t>
  </si>
  <si>
    <t>Anna Voelker, Caitlin O’Brien</t>
  </si>
  <si>
    <t>Anna Voelker</t>
  </si>
  <si>
    <t>Bryce</t>
  </si>
  <si>
    <t>C</t>
  </si>
  <si>
    <t>brycec2@illinois.edu</t>
  </si>
  <si>
    <t>Simultaneous measurements of the Hubble parameter and binary black hole population properties using the gravitational wave background</t>
  </si>
  <si>
    <t>It is known that early- and late-universe measurements of the Hubble constant are in major disagreement, amounting to an issue known as the Hubble tension. This conflict has prompted the development of many novel approaches to measuring the Hubble constant, including the use of gravitational waves from individually-resolved compact object mergers as so-called "standard sirens." While the standard siren method has been well-explored, the gravitational wave background arising from unresolved mergers has not yet been considered as a means to study the Hubble tension. In this presentation, I will demonstrate how combining resolved binary black hole mergers with the astrophysical gravitational wave background can be used to not only constrain the Hubble parameter, but also the properties of the binary black hole population. This procedure serves as a means to probe the Hubble tension independently of conventional methods at potentially higher redshifts while simultaneously providing insight on the population of binary black hole mergers across cosmic time.</t>
  </si>
  <si>
    <t>Bryce Cousins, Ka-Wai Adrian Chung, Kristen Schumacher, Tom Callister, Colm Talbot, Daniel Holz, Nicolás Yunes</t>
  </si>
  <si>
    <t>Bryce Cousins</t>
  </si>
  <si>
    <t>IAUS 389 Gravitational Wave Astrophysics</t>
  </si>
  <si>
    <t>Anna Lena</t>
  </si>
  <si>
    <t>Schaible</t>
  </si>
  <si>
    <t>annalena.schaible@iwr.uni-heidelberg.de</t>
  </si>
  <si>
    <t>Tracers of galactic outflows for different feedback models in NIHAO </t>
  </si>
  <si>
    <t>The formation and evolution of galaxies is a complex and multiscale problem, where gas flows play an important role. Cosmological simulations have illustrated that feedback mechanisms from stellar winds, radiation fields, supernovae and active galactic nuclei (AGNs) can effectively drive galactic winds. However, the details of the driving mechanisms behind gas in- and outflows are still unclear. We use the state-of-the-art cosmological hydrodynamical simulation of Milky Way like galaxies (NIHAO) to study the effect of different feedback processes on gas in- and outflows at different gas temperatures to investigate the underlying mechanisms driving gas flows for edge-on galaxies. We compare simulation runs with and without AGN feedback, with different star formation thresholds and with local photoionization. Metals seem promising to trace the difference between different feedback models. To validate and extend our findings, we study the edge-on spiral galaxies from the GECKOS (Generalising Edge-on galaxies and their Chemical bimodalities, Kinematics, and Outflows out to Solar environments) survey, a large MUSE program recently granted. Furthermore, we build a virtual telescope to create mock-MUSE observations of our simulated galaxies. This enables us to compare and treat the simulations and observations in the same way. Our aim is to understand better the different feedback mechanisms, which drive gas outflows, from a simulation perspective and to perform realistic comparison to observational data.</t>
  </si>
  <si>
    <t>Anna Lena Schaible, Tobias Buck, Aura Obreja</t>
  </si>
  <si>
    <t>Anna Lena Schaible</t>
  </si>
  <si>
    <t>IAUS 394 All-inclusive AGN</t>
  </si>
  <si>
    <t>Osase</t>
  </si>
  <si>
    <t>Omoruyi</t>
  </si>
  <si>
    <t>osase.omoruyi@cfa.harvard.edu</t>
  </si>
  <si>
    <t>Tying Extremely Powerful AGN Feedback to Beads-on-a-String Star Formation in a Merger-Rich Galaxy Cluster</t>
  </si>
  <si>
    <t> With two central galaxies engaged in a major merger and a remarkable chain of 19 young stellar superclusters wound around them in projection, the galaxy cluster SDSS J1531+3414 (z=0.335) offers an excellent laboratory to study the interplay between mergers, AGN feedback, and star formation. New Chandra X-ray imaging has revealed rapidly cooling intracluster gas, with two “wings" forming a concave density discontinuity in the cluster’s central 100 kpc. Low-frequency LOFAR observations uncover diffuse radio emission strikingly aligned with the "wings,'' suggesting that they are actually the opening to a colossal X-ray supercavity. The steep radio emission is likely an ancient relic of one of the most energetic AGN outbursts observed to date, with 4pV &gt; 10^61 erg. North of the supercavity, GMOS and ALMA detect a ~100 billion solar mass reservoir of warm ionized and cold molecular gas surrounding the young stars but redshifted up to + 800 km/s with respect to the southern central galaxy.  We propose that the multiphase gas originated from low-entropy gas entrained by the X-ray supercavity, and suggest that tidal interactions stimulated the beads on a string" star formation morphology. Our work not only illuminates how large-scale AGN feedback and galactic dynamics regulate localized star formation processes in SDSS J1531+3414, but also offers a potential window into the feedback processes that shaped the earliest galaxy clusters, which are characterized by similarly dynamic environments.</t>
  </si>
  <si>
    <t>Osase Omoruyi</t>
  </si>
  <si>
    <t>Afrodita Liliana</t>
  </si>
  <si>
    <t>Boldea</t>
  </si>
  <si>
    <t>alinusha_b@yahoo.com</t>
  </si>
  <si>
    <t>DIDACTICS OF TEACHING ASTRONOMY AND ASTROPHYSICS</t>
  </si>
  <si>
    <t xml:space="preserve">Education has a purpose that by the terms in which it is formulated has the purpose of forming the profile of the human personality. 
    In education it is operated with purposes that are related to the dimensions of education, of each level of schooling, the curricular cycles. In the didactic activity, in order to carry out the teaching-learning process the teacher uses different methods, depending on the specific and framework of the topics. The introduction in the educational environment, in Astronomy and Astrophysics discipline, of the information technologies of online communication, of type e-learning, along with the traditional teaching methods according to the principles of didactics, had a major impact on the didactic strategies and the forms of organization of training in the education process.
    This work aims to present a didactic project for teaching a lesson in Astronomy and Astrophysics discipline and the implementation of a modern teaching method, as efficient, through the e-Learning Moodle platform, to teach an Astronomy and Astrophysics course, for students. The composition of the didactic project regarding the process of teaching-learning-evaluation to Astronomy and Astrophysics was carried out together with the students from University of Craiova, Faculty of Sciences, during the participation at the course of Didactics of the domain and development in specialization didactics, Master, I year . The experimental part of the lesson taught is represented by the processing with the Astrometrica software, a image package  of asteroids, taken with the INT telescope, Isaac Newton Telescope, from La Palma, Spain. 
</t>
  </si>
  <si>
    <t>Afrodita Liliana Boldea</t>
  </si>
  <si>
    <t>Pedro Jose</t>
  </si>
  <si>
    <t>Blay Serrano</t>
  </si>
  <si>
    <t>pjblay@universidadviu.com</t>
  </si>
  <si>
    <t>The first polarimetric catalogue of Be X-Ray Binaries</t>
  </si>
  <si>
    <t>Be X-Ray Binaries are clue targets to understand the evolution of massive stars in binary systems both in terms of past interactions as well as likely progenitors of compact object binaries. Furthermore, the presence of a circumstellar disk in Be stars in not yet fully understood, but clearly related to the evolutionary stage of the early-type star. Polarimetric measurements directly yield the determination of the circumstellar disk properties. Comparison of the disk behavior of Be stars in binaries to that of the disk in isolated ones helps also to understand the evolution of such structure. In this line, a comprehensive campaign on measuring the polarimetric properties of Be stars in x-ray binary systems has been carried out. As well as to characterize Be X-ray binaries, this campaign also allows to identify peculiar targets for further analysis. We present here the first comprehensive catalogue of linear optical polarimetry in Be x-ray binary systems.</t>
  </si>
  <si>
    <t>Pere Blay</t>
  </si>
  <si>
    <t>FM 4 Bridging the final stages of massive stars to supernovae and transients</t>
  </si>
  <si>
    <t>A low cost compact optical polarimeter as example of sustainable and accessible instrumentation</t>
  </si>
  <si>
    <t>We have designed a compact low-cost versatile optical linear polarimeter, suitable for medium to small sized telescopes, with the scientific goal to perform surveys  to characterize the polarimetric properties of the galactic plane. Polarimetric measurements can add important information about the ISM, both in extension and composition, and indirectly about the local structure of the galactic magnetic field. We have developed a simulation package, based on Python HCIpy, that allows to perform instrumental characterization, accompanied by detailed optical analysis with Zemax  Optic Studio simulations. The python package will be available via github. 3D printer ready files, to build the instrument container and adaptors, will also be released as well as recommendation on scientific quality optical elements. The whole project description and products will be made available for the scientific community in a way that it can be used as it is or as the baseline for further instrumental research and development.</t>
  </si>
  <si>
    <t>Pere Blay, Elisa Nespoli, Vicent Martinez-Badenes, Nestor Sanchez-Doreste</t>
  </si>
  <si>
    <t>FM 1 Harnessing ground-based optical telescopes: an opportunity for emerging astronomy in Africa</t>
  </si>
  <si>
    <t>kfb@phys.au.dk</t>
  </si>
  <si>
    <t>FUT – a telescope in Australia being remote-controlled by high-school students in Denmark </t>
  </si>
  <si>
    <t>We present our observing facility, which is a telescope in Australia that can be remote-controlled by Danish high-school students via a web-based control-panel. Pipeline reduced data and project descriptions are freely available to everyone at fut.phys.au.dk.</t>
  </si>
  <si>
    <t>Karsten Brogaard, Jørgen Christensen-Dalsgaard</t>
  </si>
  <si>
    <t>Jørgen Christensen-Dalsgaard</t>
  </si>
  <si>
    <t>FM 10 Teaching capacity of remote observing facilities for the Universities and High Schools</t>
  </si>
  <si>
    <t>Duho</t>
  </si>
  <si>
    <t>Kim</t>
  </si>
  <si>
    <t>duhokim81@gmail.com</t>
  </si>
  <si>
    <t>Decoding SF Quenching in Massive Galaxies: A Multi-Parameter SDSS Analysis</t>
  </si>
  <si>
    <t>The galaxy luminosity function reveals a sharper cutoff at the bright end than predicted by  ΛCDM cosmology for dark matter halo masses. This points to baryonic processes – such as virial shock heating, AGN feedback, morphological quenching, and environmental effects – as key players in halting star formation. I investigate these mechanisms using Big Data clustering algorithms on SDSS catalogs. The immense data from the Rubin Observatory will amplify my analysis.</t>
  </si>
  <si>
    <t>Duho Kim</t>
  </si>
  <si>
    <t>Jeong-Yeol</t>
  </si>
  <si>
    <t>Han</t>
  </si>
  <si>
    <t>jhan@kasi.re.kr</t>
  </si>
  <si>
    <t>Introducing the L4 Mission: A New Frontier in Heliophysics</t>
  </si>
  <si>
    <t>The L4 Solar Observation Mission targets critical solar phenomena from the Sun-Earth Lagrange point L4, providing an unparalleled vantage for observing the Sun and Heliosphere. This mission incorporates a suite of remote and in-situ observational instruments, crucial for studying the effects of space radiation and enhancing space weather forecast capability. This initiative will complement existing observations from L1 and L5 points, filling a significant gap in multi-point heliospheric observation. Our presentation will provide details of the L4 mission, with a focus on the conceptual designs of its main observational tools. These include an optical telescope for Chromosphere observation with H-alpha and photospheric magnetic field with magnetograph, along with an EUV telescope for investigating the solar corona. The combination of these instruments at the L4 point aims to revolutionize our understanding of the Sun and Heliosphere, crucial for the safety and efficiency of future space missions from Moon to Mars.</t>
  </si>
  <si>
    <t>Jeong-Yeol Han</t>
  </si>
  <si>
    <t>FM 8 Advances and Challenges in Understanding the Solar and Stellar Dynamos</t>
  </si>
  <si>
    <t>Characterization of the ISM in the Milky Way with linear optical polarization</t>
  </si>
  <si>
    <t>The light from the stars reaching our telescopes will pass through certain amount of interstellar matter that might alter its properties. The two main observational effects of the ISM on the stellar measurements are interstellar reddening (extinction) and polarization. We have collected a large sample of stellar linear optical polarization measurements, covering the whole galactic plane. For most of the stellar objects in the sample, their intrinsic polarization is expected to be null. However, as it is possible that some stars might show some degree of polarization themselves, in order to characterize the degree of polarization induced by the ISM in our sample, a cleaning procedure has been stablished by determining statistically valid representative values of the ISM induced polarization on each region. Then, we have identified outliers (stellar objects with intrinsic polarization) and clean them up from the sample. As a result, we have obtained a map of the induced polarization of the ISM across the Milkyway which can directly be compared to extinction measurements and the galactic magnetic field structure. Furthermore, clustering analysis of the polarization values (both degree and angle of polarization) is being used to identify and characterize interesting regions in the galactic plane such a star forming regions.</t>
  </si>
  <si>
    <t>P Blay, J.C Ruiz, M. Gonzalez-Garcia</t>
  </si>
  <si>
    <t>P Blay</t>
  </si>
  <si>
    <t>Alberto Daniel</t>
  </si>
  <si>
    <t>Bolatto</t>
  </si>
  <si>
    <t>bolatto@umd.edu</t>
  </si>
  <si>
    <t>PRIMA: The PRobe far-Infrared Mission for Astrophysics</t>
  </si>
  <si>
    <t>PRIMA is a cryogenically-cooled, far-infrared observatory concept for the astronomical community in the 2030 decade, submitted to NASA. It includes both a sensitive wideband spectrometer (FIRESS) and a multi-band spectrophotometric imager and polarimeter (PRIMAger). The impressive advances in far-IR detector technology, together with the cooled primary, enable a sensitivity limited by the astronomical background --- orders of magnitude more powerful than anything previously deployed at these wavelengths. PRIMA's sensitivity unlocks the potential of the far-IR wavebands to advance astrophysics across a broad range of themes, from and AGN formation, to dust and interstellar medium evolution, to the formation of planets and planetary atmospheres. FIRESS covers from 24 to 235 um in two modes: a low-res (R~100) long-slit mode capable of fast mapping, and a high-res mode (tunable R&lt;=4,400) on smaller fields. PRIMAger offers sensitive and rapid R=10 hyperspectral imaging with continuous coverage from 25 to 84 um and polarimetry in 4 bands from 90 to 235 um.</t>
  </si>
  <si>
    <t>Alberto Bolatto, Jason Glenn, Matt Bradford, Margaret Meixner, Alexandra Pope, Laure Ciesla, PRIMA team</t>
  </si>
  <si>
    <t>Alberto Bolatto</t>
  </si>
  <si>
    <t>Mariana</t>
  </si>
  <si>
    <t>Gomes</t>
  </si>
  <si>
    <t>gomes.mfgs@gmail.com</t>
  </si>
  <si>
    <t>Paths to promote inclusive Astronomy learning environments: from teacher trainings to multisensory resources</t>
  </si>
  <si>
    <t>In the vastness of human knowledge, Astronomy becomes a window for contemplating the Universe, playing a vital role in acknowledging our role as global citizens. That said, the construction of a teaching and learning process of Astronomy concepts demand an exhaustive exercise of optimism. However, outlining educational paths in Astronomy necessitates a careful analysis of challenges faced by both protagonists in the classroom – teachers and students. In this work, an offshoot from the production of multisensory resources to teach about the Moon for visually impaired students at the Universo Acessível project, our discussion underscores the potentials of using multisensory resources inside the classrooms and the emergent need of teacher trainings to  instill confidence in teaching Astronomy and effectively leveraging such resources, by showing a panorama from the Astronomy education in Brazil, from a qualitative research study targeting Brazilian teachers in the field of Natural Sciences, where they were asked about realities faced in the Astronomy teaching inside classrooms. We expect to discuss  how promoting an inclusive learning environment can engage students and teachers from the beginning and create a good environment for Astronomy teaching and learning, emphasizing the need to spotlight teachers as key players in the Astronomy Education process. Our aim is to explore how fostering an inclusive learning environment can captivate both students and teachers from the outset, establishing a conducive atmosphere for Astronomy education. This discussion reinforces the potential for initiatives that interconnect astronomers, educators, and students collaboratively, guiding the learning process of astronomical concepts while solidifying teacher training in this field.</t>
  </si>
  <si>
    <t>Mariana Gomes</t>
  </si>
  <si>
    <t>Sarah</t>
  </si>
  <si>
    <t>Wagner</t>
  </si>
  <si>
    <t>sarah.wagner@uni-wuerzburg.de</t>
  </si>
  <si>
    <t>Lessons Learned from the fully-virtual A4E Symposium 2022</t>
  </si>
  <si>
    <t>I present the organization and planning that stood behind the first symposium by Astronomers for Planet Earth (A4E) which took place in December 2022. Due to less greenhouse gas emissions and global availability, we decided to conduct the one-week symposium fully virtual exploring, for instance, asynchronous presentations and the tool Gather.town. Besides a discussion on these tools in my talk I want to present a summary of the feedback we obtained from participants and what we (as in the astronomical community) can learn from this for future conferences and events. </t>
  </si>
  <si>
    <t>Sarah Wagner</t>
  </si>
  <si>
    <t>Office of Astronomy for Development institutional meeting</t>
  </si>
  <si>
    <t>Michael</t>
  </si>
  <si>
    <t>Backes</t>
  </si>
  <si>
    <t>michael.backes@tu-dortmund.de</t>
  </si>
  <si>
    <t xml:space="preserve">Dark-sky tourism to benefit indigenous communities in Namibia
</t>
  </si>
  <si>
    <t>There is already evidence supporting the use of indigenous knowledge systems for socio-economic development in Namibia. However, the valuable resource of indigenous knowledge of astronomy is often no longer shared and is at risk of being lost altogether. The inclusion of indigenous starlore within tourism experiences in Namibia may come to help. Dark sky tourism (DST) – where visitors can experience a pristine night sky unaffected by light pollution – is a niche tourism activity that can provide new opportunities for rural communities in Namibia, supporting sustainable development goals via economic development, job creation, and mitigating poverty.</t>
  </si>
  <si>
    <t>Sisco Auala, Michael Backes</t>
  </si>
  <si>
    <t>Sisco Auala</t>
  </si>
  <si>
    <t>Tristan</t>
  </si>
  <si>
    <t>Wilkinson</t>
  </si>
  <si>
    <t>1902260@students.wits.ac.za</t>
  </si>
  <si>
    <t>Dark matter searches using radio emissions</t>
  </si>
  <si>
    <t>Through analysis of radio emissions from nearby galaxies, one can establish make comparisons to existing dark matter models - such as ALPs - in order to find limits on the mass of these particles. </t>
  </si>
  <si>
    <t>Tristan Jade Wilkinson</t>
  </si>
  <si>
    <t>FM 9 Measures of luminous and dark matter in galaxies across time</t>
  </si>
  <si>
    <t>Fatemeh</t>
  </si>
  <si>
    <t>Bonyadi</t>
  </si>
  <si>
    <t>sf.bonyadi@gmail.com</t>
  </si>
  <si>
    <t>Utilizing the Science of Science Communication to Engage Vulnerable Audiences in Astronomy: Insights from the Soha Astronomy Volunteer Network</t>
  </si>
  <si>
    <t xml:space="preserve">In the Soha Astronomy Volunteer Network, we employ two science communication frameworks: 1) the classic Audience Pyramid in science communication, and 2) the Engagement Model for public involvement in science. 
Audience Pyramid: Our science communication employs a four-tier Audience Pyramid. The base represents the lay public, followed by the interested public, the involved public, and finally, scientists. 
Engagement Model: Over time, the Participation model has proven most effective in engaging individuals in science. We utilize this model to elevate individuals within the Audience Pyramid.
We encourage non-specialist public participation in hosting astronomy night events for vulnrble communities. Collaboration with individuals from various backgrounds, such as artists, athletes, and celebrities, enhances the engagement of vulnrable communities in these events. Our approach targets communities with special needs, fostering a sense of community and inclusion.
Our experience has shown that involving the lay public in a scientific event that incorporates play and emotional engagement can  enhance community involvement and raise their awareness and serve as a tool to elevate them within the Audience Pyramid, turning them into interested audiences.
We collaborate with psychologists to tailor events to the specific needs of the target audience. Finally, we invite participants (both lay public who assist in event organization and target audience) to share three significant insights about the event. These insights may include newfound knowledge about astronomy or specific needs identified within the target community, which can be addressed and adjusted. Feedbacks from the participants indicates that both groups become interested in astronomy. 
</t>
  </si>
  <si>
    <t>Fatemeh Bonyadi</t>
  </si>
  <si>
    <t>Antonia</t>
  </si>
  <si>
    <t>Wilmot</t>
  </si>
  <si>
    <t>toni.wilmot@ukho.gov.uk</t>
  </si>
  <si>
    <t>Standards of Fundamental Astronomy</t>
  </si>
  <si>
    <t>Standards of Fundamental Astronomy (SOFA) is a Division A functional working group which continues to provide an accessible and authoritative set of algorithms and procedures that implement standard models used in fundamental astronomy. This poster gives an overview of the service that SOFA provides including the current software in the collection which comprises of fourteen areas including Astrometry, Earth Rotation and Precession-Nutation and current usage of SOFA software.</t>
  </si>
  <si>
    <t>Antonia Wilmot</t>
  </si>
  <si>
    <t>Hanwool</t>
  </si>
  <si>
    <t>Koo</t>
  </si>
  <si>
    <t>hanwool.koo90@gmail.com</t>
  </si>
  <si>
    <t>Application of anomaly detection to MeerKAT radio data using machine learning techniques</t>
  </si>
  <si>
    <t>As a mid-frequency Square Kilometre Array precursor, the MeerKAT radio telescope is a promising source of large sets of radio data. Developing an automated method for anomaly detection is becoming essential to discover more unknown phenomena for astrophysics or cosmology from the data with such an enormous volume. To do this, we explore anomaly detection techniques for time-frequency dynamic spectra of the radio data. We apply unsupervised machine learning techniques, coupled with active learning, for anomaly detection and evaluate our method using the simulated Single-dish PARKES data sets for finding the uneXpected (SPARKESX). We use these simulations to test anomaly detection methods that will be applied to real, unlabeled MeerKAT data. We also examine the possibility of detecting and removing anomalous radio frequency interference, which acts as the primary contaminant when hunting for genuine anomalies. We expect that applying machine learning methods will be a more efficient and reliable way to detect anomalous astrophysical signals with higher accuracy and in a shorter time than the classical methods.</t>
  </si>
  <si>
    <t>Hanwool Koo, Michelle Lochner</t>
  </si>
  <si>
    <t>Hanwool Koo</t>
  </si>
  <si>
    <t>Division B Facilities, Technologies and Data Science</t>
  </si>
  <si>
    <t>In the Soha Astronomy Volunteer Network, we employ two science communication frameworks: 1) the classic Audience Pyramid in science communication, and 2) the Engagement Model for public involvement in science. 
Audience Pyramid: Our science communication employs a four-tier Audience Pyramid. The base represents the lay public, followed by the interested public, the involved public, and finally, scientists. 
Engagement Model: Over time, the Participation model has proven most effective in engaging individuals in science. We utilize this model to elevate individuals within the Audience Pyramid.
We encourage non-specialist public participation in hosting astronomy night events for vulnrble communities. Collaboration with individuals from various backgrounds, such as artists, athletes, and celebrities, enhances the engagement of vulnrable communities in these events. Our approach targets communities with special needs, fostering a sense of community and inclusion.
Our experience has shown that involving the lay public in a scientific event that incorporates play and emotional engagement can  enhance community involvement and raise their awareness and serve as a tool to elevate them within the Audience Pyramid, turning them into interested audiences.
We collaborate with psychologists to tailor events to the specific needs of the target audience. Finally, we invite participants (both lay public who assist in event organization and target audience) to share three significant insights about the event. These insights may include newfound knowledge about astronomy or specific needs identified within the target community, which can be addressed and adjusted. Feedbacks from the participants indicates that both groups become interested in astronomy. </t>
  </si>
  <si>
    <t>EC WG Astronomy for Equity and Inclusion</t>
  </si>
  <si>
    <t>In the Soha Astronomy Volunteer Network, we employ two science communication frameworks: 1) the classic Audience Pyramid in science communication, and 2) the Engagement Model for public involvement in science.
Audience Pyramid: Our science communication employs a four-tier Audience Pyramid. The base represents the lay public, followed by the interested public, the involved public, and finally, scientists. 
Engagement Model: Over time, the Participation model has proven most effective in engaging individuals in science. We utilize this model to elevate individuals within the Audience Pyramid.
We encourage non-specialist public participation in hosting astronomy night events for vulnrble communities. Collaboration with individuals from various backgrounds, such as artists, athletes, and celebrities, enhances the engagement of vulnrable communities in these events. Our approach targets communities with special needs, fostering a sense of community and inclusion.
Our experience has shown that involving the lay public in a scientific event that incorporates play and emotional engagement can significantly enhance community involvement and raise participants' awareness. Furthermore, it can serve as a tool to elevate them within the Audience Pyramid, turning them into interested audiences.
We collaborate with psychologists to tailor events to the specific needs of the target audience. Finally, we invite participants (both lay public who assist in event organization and target audience) to share three significant insights about the event. These insights may include newfound knowledge about astronomy or specific needs identified within the target community, which can be addressed and adjusted. Feedback from participants indicates that both groups become interested in astronomy. </t>
  </si>
  <si>
    <t>Office for Astronomy Outreach institutional meeting</t>
  </si>
  <si>
    <t>HIGH-ENERGY VARIABILITY OF THE GRAVITATIONALLY LENSED BLAZAR PKS 1830-211</t>
  </si>
  <si>
    <t>Gravitational lenses can be used as microscopes to investigate the origin of the highly variable high-energy emission observed from blazar jets. We study the broad-band spectral properties and the multi-wavelength variability of the gravitationally-lensed blazar PKS 1830-211 to put constraints on the structure and relevant physics of its jet. We utilize Swift/XRT, NuSTAR, and Fermi-LAT observations from 2016 and 2019 to compare periods of low activity and high activity. Additionally, we introduce a novel method to observe short-timescale variability in unbinned NuSTAR data and present an extensive discussion on the gravitationally-induced time delay in the gamma-ray light curve observed with Fermi-LAT. Based on our analysis, we find a delay of ~22 days and illustrate that delicate methods are needed to reliably detect this. The detection of a consistent lag throughout the whole light curve suggests that the production site of the gamma-ray emission is spatially constant. When comparing the 2016 and 2019 datasets, the X-ray part of the SED is remarkably stable in comparison to the dramatic change in the gamma rays. We explain the differences in the activity observed in X-rays and gamma rays as arising due to a change in the break in the electron energy distribution.</t>
  </si>
  <si>
    <t>Sarah Wagner, Greg Madejski, Krzysztof Nalewajko, Andrea Gokus, Jeff Scargle</t>
  </si>
  <si>
    <t>Takafumi</t>
  </si>
  <si>
    <t>Tsukui</t>
  </si>
  <si>
    <t>tsukuitk23@gmail.com</t>
  </si>
  <si>
    <t>Bar-Disk Driven Galaxy Formation in the Cosmic Morning</t>
  </si>
  <si>
    <t>Bar structures, prevalent in nearby galaxies, are thought to significantly influence galactic disk evolution since their formation. Archaeological studies of the Milky Way and nearby galaxies suggest their formations date back over 8 billion years, aligning with recent JWST and ALMA observations that have identified stellar bars and gaseous bars, respectively, at high redshifts (z=2-4). The bar structures revealed by ALMA are predominately found in dusty starburst systems with a star formation rate of 100-1000, which are presumably gas-dominated systems. In this talk, we present our analysis of the resolved dust and gas kinematics for the archetypal starbursting barred disk galaxy, BRI 1335-0417 at redshift z=4.4, yielding a detailed picture of such starbursting systems. Our findings include: (1) a gas bar offset toward the dust bar's leading edge, suggesting gas inflow along the bar; (2) disk kinematics displaying coherent, non-circular motion, with a rotation-subtracted velocity residuals revealing an m=2 spiral pattern that aligns with the spiral arm morphology in gas and dust, indicating disk vertical perturbations from gas accretion or satellite interactions; and (3) gas comprising 72% of the galaxy’s total mass. These observations may indicate that significant gas flow maintains a high gas and baryon fraction high, making the disk unstable and conductive to bar structure formation even in the gas-dominated systems. This contrasts with well-studied models where stellar bars emerge from stellar disks. We will discuss bar formation in these systems, linking our observations with recent numerical simulations of high gas fraction disks that resemble this population.</t>
  </si>
  <si>
    <t>Takafumi Tsukui, Emily Wisnioski, Yifan Mai, Joss Bland-Hawthorn, Satoru Iguchi, Junichi Baba, Ken Freeman</t>
  </si>
  <si>
    <t>Takafumi Tsukui</t>
  </si>
  <si>
    <t>Oliver</t>
  </si>
  <si>
    <t>Newton</t>
  </si>
  <si>
    <t>onewton@cft.edu.pl</t>
  </si>
  <si>
    <t>The formation and disruption of globular cluster populations in simulations of present-day 𝐿* galaxies with controlled assembly histories</t>
  </si>
  <si>
    <t>Globular clusters are sensitive tracers of galaxy assembly histories. We examine how the mass ratio of major mergers affects the formation and disruption of globular clusters in a simulated present-day 𝐿* galaxy. Starting from a zoom-in simulation of a system that experienced major mergers at 𝑧=1.7 and 𝑧 = 0.77, we employ the genetic modification technique to enhance the mass ratio of the latter merger by a factor of two (enhanced case) or prevent it from occurring (suppressed case). The formation and evolution of star clusters is implemented using the MOSAICS model in the subgrid of the EAGLE hydrodynamics scheme. Our simulations reveal that most of the globular cluster system forms during the first merger and that most of the subsequent evolution is affected mainly by the characteristics of this merger. Late-time mergers, if they take place, play a minor role by prolonging the galaxy’s phase of net star cluster formation by up to 1 Gyr after the coalescence of the remnant. At 𝑧=0 this manifests as an overabundance of massive star clusters in the enhanced case compared with the unmodified assembly history, while the suppressed case has more low-mass clusters. Two commonly used observational metrics to characterize the richness of globular cluster systems are the specific frequency and the specific mass. At 𝑧=0 we find that the latter is stratified as a function of the mass ratio of the target merger; however, the specific frequency is not. This feature could prove useful to elucidate the assembly histories of galaxies from present-day observations.</t>
  </si>
  <si>
    <t>Oliver Newton, Rob Crain, Joel Pfeffer, Andrew Pontzen, Nate Bastian, J. M. Diederik Kruijssen</t>
  </si>
  <si>
    <t>Oliver Newton</t>
  </si>
  <si>
    <t>Mohit</t>
  </si>
  <si>
    <t>Bhardwaj</t>
  </si>
  <si>
    <t>mohitb@andrew.cmu.edu</t>
  </si>
  <si>
    <t>Unveiling the Most Promising Formation Channel of FRBs Using Local Universe Bursts</t>
  </si>
  <si>
    <t>The origin of fast radio bursts (FRBs) remains an enduring enigma in contemporary astronomy, even after 17 years since their serendipitous discovery. A plethora of models has been proposed to shed light on their origins, encompassing both cataclysmic and non-cataclysmic formation channels. Within the non-cataclysmic category, the debate persists on whether the majority of FRBs are promptly formed after the death of their progenitor main sequence star or arise from recycled compact objects. In this talk, I leverage currently available observational data to address three pivotal questions: (1) What are the prospects of detecting FRBs originating from proposed cataclysmic channels? (2) Is there a single dominant FRB formation channel, governing these enigmatic bursts? And if a dominant channel does exist, can it explain the observed diversity among FRB host galaxies and their local environments? To address these probing questions, I use a sample of two dozen local Universe FRBs (z &lt; 0.1), many of which have been detected by the Canadian Hydrogen Intensity Mapping Experiment Fast Radio Burst (CHIME/FRB) Project. Our analysis provides compelling evidence that core collapse supernovae are likely the dominant formation channel of FRB sources.  Additionally, I discuss our targeted search campaign of FRBs at the sites of pre-2005 Type II supernovae, which offers novel constraints on the age of the FRB sources. Finally, both of these findings carry considerable implications for multi-wavelength follow-up studies of FRBs, which I also discuss in this talk.</t>
  </si>
  <si>
    <t>Mohit Bhardwaj</t>
  </si>
  <si>
    <t>Division D High Energy Phenomena and Fundamental Physics</t>
  </si>
  <si>
    <t>秀樹</t>
  </si>
  <si>
    <t>氏原</t>
  </si>
  <si>
    <t>hidekiujihara@gmail.com</t>
  </si>
  <si>
    <t>Development of Wideband Antennas</t>
  </si>
  <si>
    <t>After development of 3.2 - 16 GHz wideband feed for NICT Kashima wideband VLBI project Gala-V which used Kashima 34 m antenna and two portable VLBI 2.4 m stations, development of 16 - 64 GHz wideband antennas and feed systems was started. That can measure water vapor distribution with fine time and spacial resolutions and enable simultaneous VLBI observation. This system has larger bandwidth than conventional water vapor radiometers and can observe Oxygen and cloud emissions to reduce errors in estimation of water vapor in the atmosphere. The system will be tested as a wideband feed system of large radio telescopes, portable 900 mm or 2.4 m stations. Thus the feed can have wide variation of its beam width, from narrow beam for Nobeyama 45 m to wide beam for VGOS or SKA optics. Also they can make flat beam in some frequency range. Development of this system and other technical challenges such as high frequency phased array feed for 100 GHz or more will be presented. These developments are also useful for 6G communications. These works are supported by JSPS KAKENHI grant 21H04524, 23H00221 and NICT fund JPJ012368C04901.</t>
  </si>
  <si>
    <t>Hideki Ujihara, Hideyuki Nosaka</t>
  </si>
  <si>
    <t>Hideki Ujihara</t>
  </si>
  <si>
    <t>Nicola</t>
  </si>
  <si>
    <t>Loaring</t>
  </si>
  <si>
    <t>nicola.loaring@ukho.gov.uk</t>
  </si>
  <si>
    <t>Where astronomy and exploration meet - celebrating celestial navigation!</t>
  </si>
  <si>
    <t>This abstract introduces an innovative series of workshops designed for primary and secondary school students, aiming to intertwine history, science and maths in the study of celestial navigation. They focus on scaffolded inquiry based learning activities incorporating fun practical activities and demonstrations. Linked to and expanding upon the UK national curriculum, the activities can be adapted for use both within the classroom and for STEM club activities worldwide. 
1. The history of celestial navigation:
Students delve into the history of celestial navigation from ancient civilizations to modern-day innovations, uncovering examples from diverse cultures around the world. Through engaging activities and storytelling, students are introduced to the significance of celestial navigation in shaping human exploration.
2. The changing sky:
In this astronomy-focused workshop, students explore the motion of stars, the moon, and the sun in the sky. Bridging primary and secondary science, students will observe changes for themself as well as learn about the underlying reasons for moon phases, eclipses, solstices, equinoxes and orbits via interactive demonstrations, hands-on experiments and simulations. 
3. The tools of celestial navigation:
This workshop introduces students to both historical and modern tools used in maritime and space based celestial navigation. By integrating elements of history, design &amp; technology, science and mathematics, students are immersed in constructing and using their own sextants.</t>
  </si>
  <si>
    <t>Nicola Loaring, Steve Bell, Toni Wilmot</t>
  </si>
  <si>
    <t>Nicola Loaring</t>
  </si>
  <si>
    <t>Office of Astronomy for Education institutional meeting</t>
  </si>
  <si>
    <t>Constraints on the properties of 𝜈MSM dark matter using the satellite galaxies of the Milky Way</t>
  </si>
  <si>
    <t>Low-mass galaxies are powerful tools with which to investigate departures from the standard cosmological paradigm in models that suppress the abundance of small dark matter substructures. One of the simplest metrics that can be used to compare different models is the abundance of satellite galaxies in the Milky Way. Viable dark matter models must produce enough substructure to host the observed number of Galactic satellites. Here, we scrutinize the predictions of the neutrino Minimal Standard Model (𝜈MSM), a well-motivated extension of the Standard Model of particle physics in which the production of sterile neutrino dark matter is resonantly enhanced by lepton asymmetry in the primordial plasma. This enables the model to evade bounds associated with non-resonantly produced dark matter. Independently of assumptions about galaxy formation physics we rule out, with at least 95 per cent confidence, all parametrizations of the 𝜈MSM with dark matter particle masses, 𝑀s ≤ 1 keV, independently of other model parameters and of the Milky Way halo mass. Incorporating physically motivated prescriptions of baryonic processes and modelling the effects of reionization strengthens our constraints and we exclude all models with 𝑀s ≤ 3 keV. Unlike other literature, our fiducial constraints do not rule out the putative 3.55 keV X-ray line hinted at by observations of dark matter-dominated systems, if it is indeed produced by the decay of a sterile neutrino. We find that the constraints from satellite counts are substantially weaker than the limits reported from X-ray non-detections.</t>
  </si>
  <si>
    <t>Oliver Newton, Mark Lovell, Carlos Frenk, Adrian Jenkins, John Helly, Shaun Cole, Andrew Benson</t>
  </si>
  <si>
    <t>The undiscovered ultra-diffuse galaxies of the Local Group</t>
  </si>
  <si>
    <t>Ultra-diffuse galaxies (UDGs) are attractive candidates to probe cosmological models and test theories of galaxy formation at low masses; however, they are difficult to detect because of their low surface brightness. In the Local Group a handful of confirmed and candidate UDGs have been found to date, most of which are satellites of the Milky Way and M31, and only three are isolated galaxies. It is unclear whether so few UDGs are expected. We address this by studying the population of UDGs formed in hydrodynamic constrained simulations of the Local Group from the HESTIA suite. For a Local Group with a total enclosed mass, 𝑀 (&lt; 2.5 Mpc) = 8 × 1012 M⊙, we predict that there are 12 ± 3 isolated UDGs (68% confidence) with stellar masses between 106 and 109 M⊙, and effective radii 𝑅e ≥ 1.5 kpc, within 2.5 Mpc of the Local Group, of which 2+2−1 (68% confidence) are detectable and classified as UDGs in the footprint of the Sloan Digital Sky Survey (SDSS). Accounting for survey incompleteness, we find that almost the entire population of UDGs in the Local Group field would be observable in a future all-sky survey with a depth similar to the SDSS, the Dark Energy Survey, or the Legacy Survey of Space and Time. Our results suggest that there is a population of UDGs in the Local Group awaiting discovery.</t>
  </si>
  <si>
    <t>Oliver Newton, Arianna Di Cintio, Salvador Cardona-Barrero, Noam Libeskind, Yehuda Hoffman, Alexander Knebe, Jenny Sorce, Elmo Tempel</t>
  </si>
  <si>
    <t>Low-mass galaxies are powerful tools with which to investigate departures from the standard cosmological paradigm in models that suppress the abundance of small dark matter substructures. One of the simplest metrics that can be used to compare different models is the abundance of satellite galaxies in the Milky Way. Viable dark matter models must produce enough substructure to host the observed number of Galactic satellites. Here, we scrutinize the predictions of the neutrino Minimal Standard Model (𝜈MSM), a well-motivated extension of the Standard Model of particle physics in which the production of sterile neutrino dark matter is resonantly enhanced by lepton asymmetry in the primordial plasma. This enables the model to evade bounds associated with non-resonantly produced dark matter. Independently of assumptions about galaxy formation physics we rule out, with at least 95 per cent confidence, all parametrizations of the 𝜈MSM with dark matter particle masses, 𝑀s ≤ 1 keV, independently of other model parameters and of the Milky Way halo mass. Incorporating physically motivated prescriptions of baryonic processes and modelling the effects of reionization strengthens our constraints and we exclude all models with 𝑀s ≤ 3 keV. Unlike other literature, our fiducial constraints do not rule out the putative 3.55 keV X-ray line hinted at by observations of dark matter-dominated systems, if it is indeed produced by the decay of a sterile neutrino. We find that the constraints from satellite counts are substantially weaker than the limits reported from X-ray non-detections.</t>
  </si>
  <si>
    <t>Onuche</t>
  </si>
  <si>
    <t>Ogu</t>
  </si>
  <si>
    <t>onucheogu@gmail.com</t>
  </si>
  <si>
    <t>Communicating Astronomy: The IDP Experience</t>
  </si>
  <si>
    <t xml:space="preserve">My submission will address a wide range of challenges in communicating astronomy. The IDP-CAO Project target audience is children below the age of 18. The target audience have been through the traumatizing effects of violence and displacements from their homes due to ethno-religious conflicts. The results of cognitive behavioral therapy assessments show that a huge percentage of the target audience suffer from anxiety disorders. The target audience have little to no knowledge of astronomy and science. The target audience have become familiar with folklore and myths concerning the wonders of the sky.
The presentation will address the multifaceted challenge of communicating astronomy to children that have experienced violence and dealing with the effects mentally. Also, the challenge of demystifying common folklore that have become all familiar to the target audience.
Participants will learn the following from my submission: 
1. Inter-disciplinary approach to astronomy communication.
2. The use of multimedia in communicating astronomy to children.
3. The importance of gaining trust before embarking on astronomy communication
This project employed interdisciplinary approach to holistically achieve it aims and objectives by using a team of professional counsellors to conduct cognitive behavioral therapy assessments. This approach was done to gain insight on the state of the mental health of the children and to gain their trust. Data from the psycho-social therapy assessments and the impact of the project have been analyzed. 
</t>
  </si>
  <si>
    <t>Onuche Ogu</t>
  </si>
  <si>
    <t>federica</t>
  </si>
  <si>
    <t>bianco</t>
  </si>
  <si>
    <t>fbianco@udel.edu</t>
  </si>
  <si>
    <t>The Rubin ToO program: public data open opportunities for involvement in Multi Messenger Astronomy</t>
  </si>
  <si>
    <t>The Vera C. Rubin Observatory is planning to enable a Target of Opportunity mode for Gravitational Wave (GW) follow-up, potentially expandable to other science cases. The public nature of the Rubin real-time alert data promises to democratize participation in Multi-Messenger Astronomy (MMA) by providing targets for follow-up observations using spectroscopy and photometry.  With an unprecedented combination of large field of view (9.6 square degrees) and depth (r~24), the primary challenge post-Rubin ToOs will lie in sifting through an extensive pool of candidate sources. Wile spectroscopy remains the foremost method for pinpointing the genuine counterparts of GW events, the complementary use of multifilter time-series observations, feasible with smaller telescopes, can also eliminate false positives and reduce the size of the sample requiring spectroscopic follow-up (Bianco+2019, Ofek+2024). I will review the current plan for the Rubin ToO program and discuss how GW electromagnetic counterparts are expected to separate themselves from other transients in spectroscopy and time-evolved photometry</t>
  </si>
  <si>
    <t>Federica Bianco</t>
  </si>
  <si>
    <t>Luiza</t>
  </si>
  <si>
    <t>Alkmim d'Ávila Fonseca</t>
  </si>
  <si>
    <t>luiza.alkmim@gmail.com</t>
  </si>
  <si>
    <t>Magnetic Buoyancy Instability at High Wave Numbers in Global Dynamo Simulation</t>
  </si>
  <si>
    <t>The understanding of sunspots at the solar photosphere is closely related to the understanding of the solar dynamo, yet no theory explaining sunspots is free of criticism. The most widely explored of these theories considers that sunspots correspond to the topmost portions of arched magnetic flux tubes (omega loops) emerging buoyantly from the bottom of the convective zone.
From results of our convective dynamo simulation that support the rise of magnetic fields from the bottom of the convective zone, we see that the emergence is given in the form of O-loops occurring at high longitudinal wave numbers. We argue that the penetrative turbulent convection excites the magnetic buoyancy instability, which is responsible for the rise of the O-loops seen in the simulation.</t>
  </si>
  <si>
    <t>Luiza Alkmim, Gustavo Guerrero</t>
  </si>
  <si>
    <t>Luiza Alkmim</t>
  </si>
  <si>
    <t>Lyuba</t>
  </si>
  <si>
    <t>Slavcheva-Mihova</t>
  </si>
  <si>
    <t>lslavcheva@nao-rozhen.org</t>
  </si>
  <si>
    <t xml:space="preserve">AGN vs. (S0 Type) Host Galaxy Relation at All Scales
</t>
  </si>
  <si>
    <t>Seyfert nuclei host predominantly early-type disk galaxies. On the other hand, the central regions of active and inactive S0 galaxies, contrary to later types, differ in their dust amount, gaseous kinematics, etc. We have selected S0 galaxies from a Seyfert sample previously studied by us with the aim to explore the active nucleus vs. host galaxy relation at all scales.
We perform 2D structural decomposition and discuss the output parameters. In particular, the bulge Sérsic index, together with other criteria, is informative for the incidence of pseudo-bulges and the possible nuclear activity feeding by secular evolution rather than interaction-driven inflow. Model residuals and unsharp masking are helpful in unveiling features, as tails, arcs, ripples, bridges. We analyse them using simulations in terms of the galaxy interaction status. As a result, parameters like companions' mass ratio, tidal features' age, time after first passage, and star formation (SF) history are acquired. Using UV-to-FIR data, we build the Spectral Energy Distributions (SEDs) and fit them with the AGNfitter code accounting for the emission of the accretion disk, torus, host galaxy stellar population, and cold dust. As a result, AGN and SF parameters are acquired. Going inwards, emission and dust features are explored by means of structure and colour maps of high-resolution data. After the AGN subtraction, SEDs are constructed and then fitted with the stellar population model. This results in SF history assessment in the circum-nuclear region. We discuss the relation between the host galaxy properties and the AGN parameters at various scales.</t>
  </si>
  <si>
    <t>Lyuba Slavcheva-Mihova, Boyko Mihov</t>
  </si>
  <si>
    <t>Lyuba Slavcheva-Mihova</t>
  </si>
  <si>
    <t>Ihaly</t>
  </si>
  <si>
    <t>Garcia</t>
  </si>
  <si>
    <t>i.garcia@irya.unam.mx</t>
  </si>
  <si>
    <t xml:space="preserve">Characterization of Energy Injection in HI
</t>
  </si>
  <si>
    <t>Although it is widely accepted that interstellar turbulence plays a crucial role in determining the properties and evolution of the neutral atomic  (HI) gas, the origin and properties of such turbulence are far from being fully established. The purpose of the present work is to characterize the nature of supernovae (SN) driven turbulence in HI. We perform numerical MHD simulations of a kpc region of the galactic disc, with solar neighborhood properties and including physical processes such as self-gravity, a vertical external potential, heating and cooling, and SN explosions. We focus our analysis in the central 100 pc^3 cubic region, where we reach an effective resolution of 0.2 pc to better characterize the properties of the turbulence driven by SNs and to study the physical properties of the HI. From an evolutionary perspective, we will present the following turbulence characteristics: a) the spatial power spectrum of density; b) the velocity power spectrum; c) the ratio of solenoidal to compressive modes, and d) the probability distribution functions (PDFs) of the coexisting gas phases (cold, warm, and hot). Our analysis of the neutral gas's physical properties provides insights into its distribution, thermodynamics, and dynamics, contributing to a deeper understanding of its evolution.</t>
  </si>
  <si>
    <t>Ihaly García Gómez, Adriana Gazol Patiño, Manuel Zamora Avilés</t>
  </si>
  <si>
    <t>Ihaly García Gómez</t>
  </si>
  <si>
    <t>Yunyi</t>
  </si>
  <si>
    <t>­Choi</t>
  </si>
  <si>
    <t>yunyi97@snu.ac.kr</t>
  </si>
  <si>
    <t>Pending_payment, Paid</t>
  </si>
  <si>
    <t>z~5 Quasar Search via Deep Learning and Bayesian Information Criterion from The Hyper Suprime-Cam SSP Survey PDR3 Data</t>
  </si>
  <si>
    <t>Using data from the Hyper Supreme-Cam Subaru Strategic Survey Program data (HSC-SSP PDR3), we applied deep learning to select quasar candidates near z ∼ 5. Faint quasars at high redshift are essential indicators of the amount of ultraviolet photons that ionize the intergalactic medium (IGM) of the early universe. In a previous study (Shin et al. 2022a), a flag called ’pixelflags crcenter’ was used to exclude objects with cosmic rays detected within 3 pixels of the center of that object when selecting quasar candidates. This significantly reduced the effective survey area (nearly by a factor of two) and the number of quasars discovered. Therefore, this study excludes the flag in the catalog query conditions to select as many quasar candidates as possible. Using the Deep/UltraDeep(D/UD) data, we selected candidates based on deep learning and Bayesian Inference Criterion methods. This approach allowed us to select quasar candidates compared to traditional color selection methods with low contamination rate (20.7% → 3.4%).</t>
  </si>
  <si>
    <t>Yunyi Choi, Myungshin Im</t>
  </si>
  <si>
    <t>Yunyi Choi</t>
  </si>
  <si>
    <t>Allison</t>
  </si>
  <si>
    <t>Man</t>
  </si>
  <si>
    <t>aman@phas.ubc.ca</t>
  </si>
  <si>
    <t>A panchromatic view of the circumgalactic medium surrounding a brightest cluster galaxy at z=0.4</t>
  </si>
  <si>
    <t>Star formation within galaxies is regulated by the circumgalactic medium (CGM) through gas inflows and outflows. I will present an analysis of the comprehensive view towards the multiphase (warm and cold molecular + ionized) gas and dust analysis of a BCG at z=0.4. The target harbours one of the largest known H2 reservoirs, elevated star formation, and a strong radio AGN. We obtained new JWST/MIRI MRS observations that detect warm H2 lines, indicating that the molecular CGM is warmer than the interstellar medium within the BCG. I will present preliminary results a joint analysis of the warm and cold molecular gas in the CGM and BCG, using ALMA and single-dish observations of CO and [CI] emission lines. Archival HST and VLT/MUSE observations enable us to tie the gas and dust conditions to the resolved stellar populations. I will discuss the implications of this work on the possible link between the enhanced star formation in this BCG and its CGM, as well as the role of AGN feedback in regulating star formation. This case study serves as a pathfinder for using JWST to complement existing multi-wavelength observations of the gas, dust and stars of massive galaxies and their CGM using JWST.</t>
  </si>
  <si>
    <t>Allison Man, Lucas Kuhn, Laya Ghodsi</t>
  </si>
  <si>
    <t>Allison Man</t>
  </si>
  <si>
    <t>Withdrawn</t>
  </si>
  <si>
    <t>Lucas</t>
  </si>
  <si>
    <t>Kuhn</t>
  </si>
  <si>
    <t>lkuhn@phas.ubc.ca</t>
  </si>
  <si>
    <t>Unveiling the Warm Molecular Hydrogen Reservoir in the Circumgalactic Medium of MACS1931-26's Brightest Cluster Galaxy: Insights from JWST/MIRI Observations</t>
  </si>
  <si>
    <t>We present JWST MIRI observations of the warm molecular hydrogen in the circumgalactic medium (CGM) of the brightest cluster galaxy (BCG) of MACS1931-26. This target harbors one of the largest known H2 reservoirs in a cluster core revealed by ALMA. Its cold gas, as traced by CO, is spatially extended over a tail of ~30kpc beyond the BCG core. Submillimeter observations reveal extreme thermal and excitation conditions in the CGM gas: the dust and gas are thermally decoupled, and the CGM is unusually highly excited pointing to a drastically different condition in the CGM than typical gas found in galaxies. We utilize MIRI/MRS to map the 3D structure of the warm molecular gas in the BCG core and the extended CGM tail of MACS1931, and present the first detections of the spatial extent and temperature distribution of the warm H2 emission. Specifically, we create line maps using our detections of the H2 0-0 S(1) and S(5) lines which enables the measurement of the total gas mass and temperature distribution. We follow this by comparing the warm H2 emission to the cold H2 emission mapped by CO. In addition, we see evidence of shock-induced star formation with the presence of Polycyclic Aromatic Hydrocarbon (PAH) features in our spectra. By probing the CGM gas across a range of temperatures, we provide insight into the impact of AGN feedback on the baryon cycle, and assess the role of shocks and turbulence in the heating and cooling of the CGM.</t>
  </si>
  <si>
    <t>Lucas Kuhn, Allison Man</t>
  </si>
  <si>
    <t>Lucas Kuhn</t>
  </si>
  <si>
    <t>Renzo</t>
  </si>
  <si>
    <t>Ramelli</t>
  </si>
  <si>
    <t>renzo.ramelli@irsol.usi.ch</t>
  </si>
  <si>
    <t>Highly precise spectropolarimetry with ZIMPOL at IRSOL and at GREGOR as a tool to study the structure and evolution of solar magnetic fields</t>
  </si>
  <si>
    <t>Observations with the ZIMPOL polarimeter at IRSOL and GREGOR telescopes benefit of recent instrumental developments that allow detecting polarization signals with an improved zero-level accuracy and a precision mainly limited by the photon noise. This opens the possibility to understand and study the structure and evolution of the most elusive magnetic fields in different solar features. This presentation overviews the instrumentation developments and the main observing programs carried out or planned with ZIMPOL at the  Gregory Coudé Telescope at IRSOL in Locarno and at the GREGOR telescope in Tenerife.</t>
  </si>
  <si>
    <t>Renzo Ramelli, Franziska Zeuner, Svetlana Berdyugina, Francesco Vitali, Daniel Gisler, Michele Bianda, Luca Belluzzi</t>
  </si>
  <si>
    <t>Renzo Ramelli</t>
  </si>
  <si>
    <t>IAUS 390 A Multi-Point view of the Sun: Advances in Solar Observations and in Space Weather Understanding</t>
  </si>
  <si>
    <t>Thobekile</t>
  </si>
  <si>
    <t>Ngwane</t>
  </si>
  <si>
    <t>thobekilesn@gmail.com</t>
  </si>
  <si>
    <t>Assessing the Impact of OAD Funded Projects</t>
  </si>
  <si>
    <t>This work summarises the findings of an internship done at the International Astronomical Union's Office of Astronomy for Development (OAD), which began in December 2023 and focused on evaluating the impact of projects funded by OAD implemented in diverse regions over the past decade.
The assessment used questionnaires to capture the experiences and perspectives of project leaders and student participants directly involved in OAD-funded projects. This explored how their participation impacted their lives and career options
Furthermore, this work will delve into personal insights gained and experiences during the internship at the OAD, providing a holistic view of the practical outcomes of astronomy-based initiatives and their long-term effects on communities.</t>
  </si>
  <si>
    <t>Thobekile Sandra Ngwane</t>
  </si>
  <si>
    <t>vishwajeet</t>
  </si>
  <si>
    <t>vishwajeet.s@iitb.ac.in</t>
  </si>
  <si>
    <t>Rapid follow-up of gravitational wave events with a robotic meter-class optical telescope</t>
  </si>
  <si>
    <t>The GROWTH-India Telescope (GIT) is India's first fully robotic telescope, set up as a part of the international GROWTH network. The primary goal of GIT is rapid-response time-domain observations of gamma-ray bursts, novae, supernovae, fast optical transients, near earth objects, and, particularly, follow-up of EMGW sources. Our location allows us to fill a longitude gap between major observatories, providing critical continuous coverage for rapidly varying sources. To ensure rapid response, GIT monitors Kafka-based prompt GW alerts from General Coordinates Network (GCN) and automatically triggers neutron star mergers based on specific pre-defined criteria. Based on the localisation area, GIT may undertake observations in one of three modes: (a) tiling the entire localisation, (b) galaxy catalogue weighted observations (c) follow up of candidates reported by other telescopes. A custom dashboard allows us to monitor telescope operations. All data are automatically reduced, including image subtraction and photometry. A machine-learning pipeline trained on our data identifies transient candidates served on an interface for human vetting. The entire software for telescope operations, data processing, and transient identification was developed in-house by team of students. The system worked well in O4a, observing run of ‎IGWN and has since been enhanced based on lessons we learned. I will present our workflows, lessons learnt, and key results from our follow-up efforts.</t>
  </si>
  <si>
    <t>Vishwajeet Swain, Ravi Kumar, Dhananjay Raman, Aswin Suresh, Tamojeet Roychowdhury, Yogesh Wagh, Judhajeet Basu, Harsh Kumar, Varun Bhalerao, G. C. Anupama, Sudhanshu Barway</t>
  </si>
  <si>
    <t>Vishwajeet Swain</t>
  </si>
  <si>
    <t>Sandor</t>
  </si>
  <si>
    <t>Kruk</t>
  </si>
  <si>
    <t>sandor.kruk@esa.int</t>
  </si>
  <si>
    <t>Inspiration through space science: exoplanet themed education activities for secondary students</t>
  </si>
  <si>
    <t xml:space="preserve">The topic of exoplanets is connected directly to the simple and profound question of whether we are alone in the Universe, capturing the imagination of scientists and the public alike. As such, it provides an excellent means through which to engage school students in some of the thrills of science and, critically, to teach science, technology, engineering and mathematics (STEM) core skills.
In this contribution we give an overview of a collection of exoplanet inspired classroom activities and resources that have been developed through a collaboration between ESA Education and scientists working in ESA Science and beyond. The emphasis of the activities has been on transit photometry and more specifically ESA’s CHEOPS mission, with the underlying theme of using in-flight CHEOPS observations to engage young people. A highlight is the 'Hack an Exoplanet' (https://hackanexoplanet.esa.int/) challenge, in which student teams engage in the analysis of several exoplanets observed by CHEOPS for this educational purpose. Through these initiatives, we demonstrate the power of using real scientific missions’ data to inspire the next generation of scientists and engineers, underscoring the critical role of hands-on, practical experiences in STEM education.
</t>
  </si>
  <si>
    <t>Sandor Kruk, Kate Isaak, Catia Cardoso, Maximilian Guenther, Davide Gandolfi, Sandra Benitez Herrera, Monica Talevi, Clara Cruz Niggebrugge</t>
  </si>
  <si>
    <t>Sandor Kruk</t>
  </si>
  <si>
    <t>Ugne</t>
  </si>
  <si>
    <t>Dudzeviciute</t>
  </si>
  <si>
    <t>dudzeviciute@mpia.de</t>
  </si>
  <si>
    <t>Dark matter properties of star-forming galaxies at z~1.5 and how they compare to the local Universe</t>
  </si>
  <si>
    <t>Galaxy rotation curves provide fundamental measurements of the baryonic and dark matter distributions within galaxies. Although kinematic studies of local galaxies have shown dark matter dominance, there is less direct evidence for this at higher redshift (z&gt;1). Indeed, some recent studies suggest that dark matter contribution to the inner regions may be much lower in the distant Universe. However, assessing such properties at high redshift is complicated due to observational limitations and model assumptions. To address this, we have recently undertaken an ultra-deep KMOS survey (currently the deepest Halpha observations) of ~40 star-forming galaxies at z~1.5. Utilising HST and JWST imaging, we constrain their stellar profiles and perform pixel-by-pixel SED fitting to obtain spatially-resolved stellar mass maps and infer the baryonic contribution to the dynamical mass. Using forward modelling, which includes both baryons and dark matter, we extract the their individual dark matter profiles and explore how the dark matter profiles of z~1.5 star-forming galaxies compare to local galaxies and simulations. Within the uncertainties, a NFW profile can describe the observed rotation curves for majority of the galaxies, although the dark matter fraction within the disk radius decreases strongly with increasing stellar mass.  For main-sequence galaxies, the dark matter fractions are consistent with those predicted by cosmological simulations, although the most massive galaxies have lower dark matter fractions than predicts, which may be related to the effects of AGN feedback that are not fully captured in the simulation sub grid physics.</t>
  </si>
  <si>
    <t>Ugne Dudzeviciute, Mark Swinbank, Annagrazia Puglisi, KURVS collaboration</t>
  </si>
  <si>
    <t>Ugne Dudzeviciute</t>
  </si>
  <si>
    <t>Vu</t>
  </si>
  <si>
    <t>Nguyen</t>
  </si>
  <si>
    <t>tan-vu.nguyen@vietastro.org</t>
  </si>
  <si>
    <t>Re:Birth of Vietnamese Astronomical Society – Lessons and visions from an old yet new organisation</t>
  </si>
  <si>
    <t>In the end of 2023, the Vietnamese Astronomical Society (VAS) held its long-awaited general meeting and elected a new chairperson. This happened after ten years of near total inactivity and dysfunction. Besides, a non-professional-or-amateur astronomer was elected to the board for the first time. In addition, both professionals and non-professionals are warmly welcome to become members and friends of VAS. 
The long overdue changes in leadership and composition of the national organisation of astronomers in Vietnam are significant, meaningful, and naturally well received. The new leadership is determined to renew the society both inside and outside the country. One step at a time, VAS has been reaching out to reconnect as well as to reconcile with amateur clubs nationwide. Internationally, the Society rushes to resume Vietnamese national membership status and restart international collaborations within the IAU framework. 
Among the new board members of VAS, there is now a representation of amateur astronomy. This is also deemed as an official recognition for the tireless efforts of Vietnamese amateur astronomers in engaging the public with astronomy. To keep this momentum, astronomy communication is now part of VAS agenda, built on work of the NOCs and the IAU global outreach activities. 
This presentation will tell the tale of the rebirth of VAS with the emphasis on the role of amateur astronomers in Vietnam and their work in reviving this Society. What is next? It remains to be seen but hard lessons of the past ten years are reviewed critically to prevent future repetition. </t>
  </si>
  <si>
    <t>Tan Vu Nguyen, Phuong Loan Huynh, Tuan Duy Dang</t>
  </si>
  <si>
    <t>Tan Vu Nguyen</t>
  </si>
  <si>
    <t>Shreyam</t>
  </si>
  <si>
    <t>Krishna</t>
  </si>
  <si>
    <t>shreyamkrishna@gmail.com</t>
  </si>
  <si>
    <t>Separating Point Source Contaminants at the Visibility Level</t>
  </si>
  <si>
    <t xml:space="preserve">
Bright point source contaminants are an ever-present problem in astronomy. This problem is especially pronounced for radio interferometric telescopes. The calibration for these telescopes is never perfect, and consequently even the smallest errors in the calibration of bright sources can cause interferometric artefacts that obfuscate weaker sources within the same field of view. This effect can strongly limit the dynamic range of images created by the next generation of radio interferometric telescopes. Peeling, or subtraction of modelled visibilities belonging to the bright source in visibility space, is often employed to combat this problem. However, this does not always remove all interferometric artefacts associated with the bright contaminating source.  
We present a visibility-based method, Bluebild Imaging Plus Plus (BIPP), for the removal of contaminating point sources. BIPP is an interferometric imager developed to reconstruct the sky intensity matrix directly on the celestial sphere. It uses functional principal component analysis (fPCA) based on the intensity of sources to separate input visibilities into eigen-visibilities. These eigen-visibilities are then reconstructed into eigenimages, which can be optimally combined into energy levels for source separation. Since the fPCA is done on the visibilities directly, all energy levels contain artefacts only from the sources present within each energy level. We use this method to separate a contaminating bright source at two different frequencies for simulated observations made from a realistic sky model. In doing so we demonstrate the potential for BIPP to be used as a method for bright source separation.</t>
  </si>
  <si>
    <t>Shreyam Parth Krishna, Emma Tolley, Michele Bianco, Jean-Paul Kneib</t>
  </si>
  <si>
    <t>Shreyam Parth Krishna</t>
  </si>
  <si>
    <t>ไรนี่ แฟนโดร่า Rung(Rynee) 🏳️‍⚧️🏳️‍🌈 (Trans)</t>
  </si>
  <si>
    <t>-</t>
  </si>
  <si>
    <t>ryneefandora@gmail.com</t>
  </si>
  <si>
    <t>IAU Advancing Inclusivity: Reflections on the Inaugural Diversity Meeting (NILAM) in Astronomy</t>
  </si>
  <si>
    <t xml:space="preserve">The successful NARIT-IAU LGBT+ in Astronomy Meeting known as NILAM, co-organized by the International Astronomical Union (IAU) and the National Astronomical Research Institute of Thailand (NARIT), marks a significant milestone in fostering inclusivity within the field of astronomy. Collaborating with IAU Office for Astronomy Outreach (OAO) , IAU Sub Working Group on LGBTQ , NARIT and the International Training Centre of Astronomy (ITCA) orchestrated the inaugural LGBTQIA+ meeting in NARIT Chiang Mai.
Entitled "Building an Inclusive Astronomy Community: An LGBTQIA+ Meeting," the symposium aimed to provide a supportive platform for LGBTQIA+ astronomers to exchange insights, and deliberate on strategies for enhancing inclusivity within the astronomy community. Its main objective was to raise awareness among the broader astronomical community regarding the challenges encountered by LGBTQIA+ astronomers and to advocate for greater understanding and acceptance.
The meeting's success is underscored by its achievement of several key objectives.  NILAM meeting sought to deepen understanding of the unique challenges faced by LGBTQ astronomers and to formulate comprehensive guidelines for both individual astronomers and institutions to foster diversity and inclusivity. Second main mission is to established a safe and nurturing environment wherein LGBTQIA+ astronomers could forge connections, share experiences, and cultivate a sense of belonging. 
By spotlighting the collaborative efforts of IAU and NARIT, the symposium exemplifies a commendable endeavor to champion diversity and create a more equitable space within astronomy. Moving forward, it sets a precedent for future initiatives aimed at nurturing a welcoming and inclusive environment for all individuals within the astronomy field.
</t>
  </si>
  <si>
    <t>Vilasinee (Fandora) Rung (Rynee), Storr Jake Noel-Storr</t>
  </si>
  <si>
    <t>Vilasinee (Fandora) Rung (Rynee)</t>
  </si>
  <si>
    <t>Looking outward to above and beyond: The decade-long impact of OAD projects in Vietnam </t>
  </si>
  <si>
    <t>Four projects funded by the IAU OAD in just three years were the unexpected results but welcomed with enthusiasm in Vietnam. That happened in the early days of the OAD funding scheme and left a great impact on the state and the development of astronomy in this young and populous country in South-East Asia. This presentation tells the after story of these OAD funded projects in Vietnam and how meaningful they have been to field of astronomy in the country. 
Among the four above-mentioned funded projects, one aimed at universities and research, while the other three focused on the general public. The timing back then was perfect as it was the prime time for amateur astronomy in Vietnam, when amateur astronomy clubs nationwide were blooming, with Ho Chi Minh City Amateur Astronomy Club (HAAC) in the leading position. HAAC was also the main force behind two projects for the public, which supported amateur astronomical societies in Vietnam; and then it went on to represent Vietnamese amateur astronomers domestically and internationally (under the brand of VietAstro). 
Meanwhile, the astronomy project for universities sowed the vital seeds of the country’s future research in astronomy. Indeed, it laid the foundation for younger generations of Vietnamese professional astronomers, which many of them have returned to the motherland and so far have been carrying out research at Vietnam National Space Center (VNSC) in Hanoi. As a spill over, amateur and professional astronomers have joined hands to revive Vietnamese Astronomical Society (VAS) with great hope ahead. </t>
  </si>
  <si>
    <t>Tan Vu Nguyen, Thanh Dat Hoang, Huu Thinh Nguyen</t>
  </si>
  <si>
    <t>Pfesesani</t>
  </si>
  <si>
    <t>Van Zyl</t>
  </si>
  <si>
    <t>pvanzyl@sarao.ac.za</t>
  </si>
  <si>
    <t>A 15 year multi-wavelength perspective on the flaring blazar PKS 1424-418</t>
  </si>
  <si>
    <t>Blazars, a subset of active galactic nuclei (AGN) project jets towards our line of sight, and stand out as some of the brightest gamma-ray emitters in the universe. They harbor a supermassive black hole accelerating particles that radiate across the entire electromagnetic spectrum. However, the nature and location of their highly variable emission zone remains elusive, underscoring the necessity for multi-wavelength studies to comprehensively grasp the characteristics of these objects.
PKS 1424-418, serves as a compelling study. Monitored regularly by the space-based Fermi Large Area Telescope (Fermi-LAT, 0.1-&gt;300 GeV), this source has brightened on several occasions over the past 15 years, prompting at least 7 astronomers’ telegrams (ATels). Since September 2012, Hartebeesthoek Radio Astronomy Observatory has diligently monitored this source with daily cadence at 2.3, 4.8, 8.4, and 12.2 GHz, resulting in an impressive highly detailed 11-year dataset. Leveraging this unique extensive dataset, our study integrated the gamma-ray data, single-dish radio data, and Very Long Baseline Interferometry (VLBI) fluxes and images from the K-band Celestial Reference Frame (CRF) catalogue.
Our analysis delved into the relationship between radio and gamma-rays, simultaneously exploring the temporal, spectral, and spatial evolution. Preliminary findings hint at correlations between the radio and gamma-ray data, along with observable changes in source morphology during flaring events. Additionally, we uncovered intriguing patterns of long-term variability, shedding light on the dynamic interplay between the radio and gamma-ray emission. These findings provide crucial insights on underlying physical processes, contributing a deeper understanding of the complex astrophysical mechanisms governing AGN behavior.</t>
  </si>
  <si>
    <t>Pfesesani van Zyl</t>
  </si>
  <si>
    <t>Ikechukwu</t>
  </si>
  <si>
    <t>Obi</t>
  </si>
  <si>
    <t>tonykassidy_z@yahoo.com</t>
  </si>
  <si>
    <t xml:space="preserve">DIY Radio Telescopes for Education and Outreach in Developing Countries
</t>
  </si>
  <si>
    <t xml:space="preserve">Outreach and educational activities in astronomy in developing countries have over the years focused on optical astronomy with little or no activities were carried out  in the radio counterpart despite it's feasibility of  daytime observations which in turn allows for it's  easy inclusion in  the curriculum activities of schools. This is mainly due to the unavailability of ready-made expensive radio telescopes or lack of expertise to build low cost ones. On the other hand, professional radio telescopes can not be easily accessed by  students for teaching purposes due to it's high demand. We present various designs and performances of some affordable but effective  mobile and portable DIY radio telescopes that will serve as an indispensable tool  for outreach, education and training  in radio astronomy at all levels. 
</t>
  </si>
  <si>
    <t>Ikechukwu Obi, Ike James, Williams Onyinyechi, Bonaventure Okere</t>
  </si>
  <si>
    <t>Ikechukwu Obi</t>
  </si>
  <si>
    <t xml:space="preserve">Probing the low-frequency radio luminosity - star-formation rate  relation for star-forming galaxies with LOFAR
</t>
  </si>
  <si>
    <t xml:space="preserve">We investigate the relationship between the low frequency radio luminosity and key physical properties of nearby star-forming galaxies (SFGs) by exploiting LOFAR (Low Frequency Array, The Netherlands) 150 MHz observations of the ELAIS-N1 (European Large Area ISO Survey North 1) field. We model the UV-radio SEDs of a sample of  SFGs in this field  with the SED fitting code, Galapy-fit, which incorporates the most recent PARSEC SSPs. These SSPs are unique when compared to those used in other fitting codes in that the non-thermal (synchrotron) radio  emission which dominates at low frequency, are not computed from the far-infrared-radio correlation but from core-collapse supernova (CCSN) rates and accounts for recent advances in CCSN explosion models. We present the results of our multi-wavelength analysis which aims to shed more light on the usage of low frequency radio luminosity as a SF tracer. We compare our results with those of other works in the literature, both at 150 MHz and at 1.4 GHz.
</t>
  </si>
  <si>
    <t>Ikechukwu Obi, Huub Röttgering, Bonaventure Okere</t>
  </si>
  <si>
    <t>Duduzile</t>
  </si>
  <si>
    <t>Kubheka</t>
  </si>
  <si>
    <t>kubhekadudu@gmail.com</t>
  </si>
  <si>
    <t xml:space="preserve">Implementing the Cascade Outreach Model in Astronomy Engagement during national Science Week 2023
</t>
  </si>
  <si>
    <t xml:space="preserve">Our project during National Science Week 2023 in South Africa epitomized a collaborative endeavor aimed at igniting curiosity and nurturing a passion for astronomy, particularly among youth, while also spotlighting potential career paths in STEM fields. Through strategic partnerships with local education departments and the enthusiastic participation of dedicated outreach ambassadors, mainly comprised of astronomy postgraduate students, we extended the initiative's reach across multiple regions in South Africa, covering over six provinces. A pivotal innovation was the introduction of the "cascade outreach" model, inspired by the exemplary work of Carolina Odman, facilitating the dissemination of astronomical knowledge while championing diversity, inclusivity, and leadership in science communication. Targeting learners in townships and remote areas, we broke geographic and socioeconomic barriers, bringing astronomy directly to those with limited exposure. The engagement was both informative and inspirational, fostering interaction with relatable ambassadors and igniting curiosity among participants. Moreover, the project significantly impacted participating ambassadors, equipping them with valuable communication skills and nurturing a sense of social responsibility. This collective action exemplifies the transformative potential of promoting science awareness and capacity-building in African communities, fostering a legacy of scientific curiosity and empowerment.
</t>
  </si>
  <si>
    <t>Duduzile Kubheka</t>
  </si>
  <si>
    <t>Shar</t>
  </si>
  <si>
    <t>Daniels</t>
  </si>
  <si>
    <t>shard@udel.edu</t>
  </si>
  <si>
    <t>Exploring the Sub-Second Transient Sky with Continuous-Readout Images and Neural Networks</t>
  </si>
  <si>
    <t>With the novel application of deep learning models to continuously-exposed astronomical data, we are creating tools to discover and reveal the nature of rapidly-evolving optical astrophysical phenomena. Phenomena that vary on this timescale include cataclysmic variables, blazars, occultations by solar system objects, and potentially the optical counterpart of Fast Radio Bursts. Yet, the evolution of optical astronomical phenomena at sub-second timescales is under-explored due to technical limitations in traditional observing modes which require seconds-to-minutes exposure and readout cycles. However, the nontraditional “continuous-readout” mode enables resolution at sub-second timescales by integrating the images of astrophysical objects along one spatial dimension. Analyses of these data require custom pipelines. We are developing neural networks for the analysis of a 450GB continuous-readout astronomical dataset sampled at 300 Hz from the Zwicky Transient Facility (ZTF). This poster will show the performance of CNN and transformer models on the ZTF data and outline our potential for detecting and analyzing rapid transients at scale.</t>
  </si>
  <si>
    <t>Shar Daniels, Federica Bianco, Igor Andreoni, Ashish Mahabal</t>
  </si>
  <si>
    <t>Shar Daniels</t>
  </si>
  <si>
    <t>Jeniveve</t>
  </si>
  <si>
    <t>Pearson</t>
  </si>
  <si>
    <t>jenivevepearson@arizona.edu</t>
  </si>
  <si>
    <t xml:space="preserve">Disentangling Newly Formed and Pre-existing Dust in SN 2017eaw
</t>
  </si>
  <si>
    <t>The final life stages and violent deaths of massive stars are factories for dust formation. Some or all of the dust located in the circumstellar medium (CSM) around the progenitor may survive the explosion, while new dust can form in the cooling supernova ejecta after explosion. Dust formation in core-collapse supernovae is of particular interest as it may be responsible for a significant amount of early universe dust. However, disentangling pre-supernovae dust from the newly-formed dust is nontrivial and requires continued monitoring of the infrared luminosities of supernovae. The incredible depth and filter set of JWST’s Mid-Infrared Instrument (MIRI) provides the opportunity to place robust limits on the scale and duration of dust formation in core-collapse supernovae. In this talk, I will discuss Cycle 1 and 2 JWST MIRI images of SN 2017eaw, a well-studied dusty supernova. The mid-infrared luminosity of SN 2017eaw decreased between the two epochs suggesting that a significant portion of the observable dust may predate the collapse of the star. These observations, alongside the rest of our JWST Cycle 2 supernovae sample, hint that pre-existing CSM dust may be a larger component of the dust observed in core collapse supernovae than previously believed and that additional mechanisms of dust formation may be necessary to explain all of the early universe dust.</t>
  </si>
  <si>
    <t>Jeniveve Pearson</t>
  </si>
  <si>
    <t>William</t>
  </si>
  <si>
    <t>Rice</t>
  </si>
  <si>
    <t>wkmr@roe.ac.uk</t>
  </si>
  <si>
    <t>Detecting and characterising exoplanets with HARPS-N</t>
  </si>
  <si>
    <t>HARPS-N is a high-resolution spectrograph located on the Telescopio Nazionale Galileo (TNG) on La Palma, primarily used to measure precise stellar radial velocities in order to estimate exoplanet masses. This is key for both determining internal planetary compositions and for identifying targets for atmospheric characterisation follow-up observations. The key science goals of the HARPS-N GTO Consortium has been to follow-up targets first identified by space-based transit missions such as Kepler, K2, and now TESS, and also to survery nearby bright stars to identify small exoplanet candidates. To date, a significant fraction of the small exoplanets with precise masses have been characterised using HARPS-N.
In this presentation I will highlight some of the transiting systems characterised using HARPS-N and also some of the recent results from the Rocky Planet Search programme which is surverying nearby bright stars.  I will also present some future prospects, in particular synergies with ESA's CHEOPS mission and also the prospects for atmospheric follow-up observations with JWST.  </t>
  </si>
  <si>
    <t>Ken Rice</t>
  </si>
  <si>
    <t>IAUS 393 Planetary Science and Exoplanets in the Era of James Webb Space Telescope</t>
  </si>
  <si>
    <t>Ramanshu</t>
  </si>
  <si>
    <t>P. Singh</t>
  </si>
  <si>
    <t>ramanshupsingh@gmail.com</t>
  </si>
  <si>
    <t>Detection of QPOs and other Timing-Spectral properties of GX 339-4 during the 2021 and 2023-2024 outbursts: a comparative study</t>
  </si>
  <si>
    <t>By undergoing an outburst at the end of the 2023, low mass x-ray binary GX 339-4 has again attracted astronomers’ attention. Here, we present a comparative study on the timing-spectral properties of GX 339-4 during the 2021 and 2023-2024 outburst using NuSTAR and NICER observations. Using GHATS, we detected mutiple LFQPOs. QPOs with centroid ~0.08 Hz and ~0.35 are present in both cases, but we also detected a qpo with centroid 2.645 Hz in 2021 outburst while in 2023-2024 case, there is a QPO of centroid ~4.6 Hz with a signature of a harmonic at ~9.0 Hz. We have also calculated the hardness parameter using the NICER light-curves and also computed the time lag properties using pyLag to further correlated timing-spectral parameters at various phases of the outburst.</t>
  </si>
  <si>
    <t>Ramanshu P. Singh</t>
  </si>
  <si>
    <t>Cintia</t>
  </si>
  <si>
    <t>Durán</t>
  </si>
  <si>
    <t>carrillo.du@gmail.com</t>
  </si>
  <si>
    <t xml:space="preserve">A sun that never sets. Outreach techniques through language, and the importance of oral tradition in astronomy studies. 
</t>
  </si>
  <si>
    <t>A sun that never sets proposes a linguistic analysis, whose basis is built on the research of different languages of native communities in four regions of the world, to design astronomy outreach strategies specific to each community. We take as a starting point concepts from the Systematic Functional Grammar studies, where it is established that the structure of language that each society develops dictates roles, behaviors, and ways of learning. All this to explore the relationship that different indigenous cultures have established with the earth and the cosmos, and in consequence modify concepts and practices of astronomy communication that can be used by different communities.
Giving relevance to the language of each community can be a solid tool for the development of a new stage in the relationship that astronomy has with society, creating the foundations for new multidisciplinary research from astronomy for the benefit of humanity.
We start with the importance of making evident the differences between languages and forms of communication in each country because by honoring these differences we can understand the history and customs of a people, as well as their way of thinking and expressing themselves. It is in the recognition of the community that we can modify and add new concepts in the teaching and communication of scientific topics.</t>
  </si>
  <si>
    <t>Cintia Duran, Kelly Blumenthal</t>
  </si>
  <si>
    <t>Cintia Duran</t>
  </si>
  <si>
    <t>Man-To</t>
  </si>
  <si>
    <t>Hui</t>
  </si>
  <si>
    <t>manto@hawaii.edu</t>
  </si>
  <si>
    <t>Perihelion Activity of (3200) Phaethon is Not Dusty: Evidence from STEREO/COR2
Observations</t>
  </si>
  <si>
    <t xml:space="preserve">We present an analysis of asteroid (3200) Phaethon using STEREO/COR2 observations from 2008 to 2022. Although undetected in individual images, Phaethon was visible in stacks combined from the same perihelion observations, yet only at small (≲30°) but not large (≳150°) phase angles. The observations are in line with the contribution from a bare nucleus, thereby seriously contradicting the interpretation based on HI-1 observations that attributes the perihelion activity to the ejection of μm-sized dust. We obtained an upper limit to the effective cross section of μm-sized dust to be ≲105 m2, at least three orders of magnitude smaller than earlier estimates based on HI-1 data. On the contrary, the COR2 observations cannot rule out the existence of mm-sized or larger debris around Phaethon. However, the fact that no postperihelion debris tail has ever been detected for Phaethon suggests the unimportance of such dust in the perihelion activity. We thus conclude that the perihelion activity of Phaethon is highly unlikely relevant to the ejection of dust. Rather, we deduce that the activity is associated with gas emissions, possibly Fe I and/or Na D lines. To verify our conjecture and to fully understand the perihelion activity of Phaethon, more observations at small heliocentric distances are desired. We compile a list of observing windows ideal for the search of gas emissions of the asteroid from ground telescopes. The best opportunities will be during total solar eclipses. The work was supported by FDCT grant No. 0016/2022/A1.
</t>
  </si>
  <si>
    <t>Man-To Hui</t>
  </si>
  <si>
    <t>Alexander</t>
  </si>
  <si>
    <t>Plavin</t>
  </si>
  <si>
    <t>alexander@plav.in</t>
  </si>
  <si>
    <t>Probing parsec scales in AGN with radio and optical astrometry</t>
  </si>
  <si>
    <t>The launch of the Gaia mission has enabled millisecond-scale optical position measurements, and multiwavelength astrometry when combined with VLBI in radio. We have demonstrated that radio-optical discrepancies in AGN positions are caused by astrophysical properties of their disk-jet system. The extended jet emission affects radio and optical measurements in different ways, and these differences can be used to study the disk-jet interplay at parsec scales. Recently, we have performed dedicated follow-up observations of AGN selected by their radio-optical offsets with the Hubble Space Telescope and with VLBI arrays. They have confirmed our early conclusions. In this talk, I will demonstrate how Gaia let us find AGN with extended optical jet emission that requires efficient plasma re-acceleration mechanisms. I will discuss how the VLBI-Gaia synergy helps us interpret radio images correctly, and how it opens new ways to study optical flares in AGN.</t>
  </si>
  <si>
    <t>Sasha Plavin, Yuri Kovalev, Eileen Meyer, Leonid Petrov, Lizbeth Tan</t>
  </si>
  <si>
    <t>Sasha Plavin</t>
  </si>
  <si>
    <t>Kirill</t>
  </si>
  <si>
    <t>Zhirkov</t>
  </si>
  <si>
    <t>zhirkov.kk18@physics.msu.ru</t>
  </si>
  <si>
    <t>Association of high-energy neutrino with optical flares from blazars</t>
  </si>
  <si>
    <t>Astrophysical neutrinos are mysterious particles of ultra-high energies with an uncertain progenitor. Since 2011, the IceCube neutrino observatory has been detecting numerous neutrino events with energies of hundreds of TeV. However, it hasn’t been able to pinpoint the source for most of the events. One of the few exceptions is IceCube-170922A whose source is believed to be a blazar TXS 0506+056 that was undergoing a flare across the whole electromagnetic spectrum. Despite this association, chance that this is simply a random coincidence was rejected at just 3σ which is not enough for a credible association. Here we will present results of MASTER observations of IceCube high-energy neutrino detections and a 4 sigma association between them and optical flares from blazars</t>
  </si>
  <si>
    <t>Kirill Zhirkov, Vladimir Lipunov, Natalya Tyurina, Evgeniy Gorbovskoy, Artyom Kuznetsov, Vladislav Topolev</t>
  </si>
  <si>
    <t>Kirill Zhirkov</t>
  </si>
  <si>
    <t xml:space="preserve">Sky Machines: Manufacturing and prototyping of educational materials on astronomical topics for non-specialized audiences.  
Cintia Durán. Tlaloque. HackerGarage. 
</t>
  </si>
  <si>
    <t xml:space="preserve">An important problem we share in astronomy outreach is the limited tools we have for establishing common ideas with society. There is a wide range of communication strategies designed without much room for the public to experiment and learn by themselves. All this under guidelines and practices of international models, overlooking the specific needs of each country. This project gives a sample of the work we have done in the city of Guadalajara, Mexico in collaboration with HackerGarage, a citizen technology lab, for the design and prototyping of didactic materials that can be used by the public and responding to the specific challenges of the communities that use them.
Our main focus is the mix of industrial design and other technologies that can be used to complement outreach/education practices while giving the user a sense of participation in the construction of their own devices. Once we select a topic, and the scientific research is well structured, we start to transform that content into a tangible object, that can transmit complex concepts, and meet the needs of the user without an intermediary or prior knowledge of science.
From our experience, in a Latin American country, where social problems exceed academic needs, we saw in industrial design and DIY culture, a powerful, affordable, and inclusive tool, that can be used in the manufacture of educational products and a way to approach complex issues reinforcing a positive relationship with science, positioning it as something familiar in their day to day life.
</t>
  </si>
  <si>
    <t>Anne</t>
  </si>
  <si>
    <t>Verbiscer</t>
  </si>
  <si>
    <t>av4n@virginia.edu</t>
  </si>
  <si>
    <t>Observing Stellar Occultations in Support of NASA Missions from Africa: Opportunities for African Participation</t>
  </si>
  <si>
    <t>Two NASA missions, New Horizons and Lucy, have conducted extensive campaigns in Africa to observe stellar occultations by their respective flyby targets. Prior to the spacecraft flybys, stellar occultations can provide valuable information about the flyby targets, including size, shape, and albedo, as well as astrometric information to optimize encounter planning. In 2017, the New Horizons Project organized a campaign using portable and fixed optical telescopes to observe a stellar occultation by its flyby target, Kuiper belt object, Arrokoth, from South Africa. New Horizons sent portable telescopes to Senegal to observe another stellar occultation by Arrokoth in 2018. Two of NASA’s Lucy mission flyby targets, Trojan asteroids Polymele and Orus, had stellar occultations visible from Senegal in 2020 and 2021, respectively. For each of these four events, local African students and astronomers participated in the campaigns, with support from the Association for the Promotion of Astronomy in Senegal (ASPA) and the African Initiative for Planetary and Space Sciences (AFIPS, africapss.org) for the three campaigns in Senegal. This presentation will summarize the campaign organization, outcomes, and future opportunities to observe stellar occultations from Africa.</t>
  </si>
  <si>
    <t>Anne Verbiscer, David Baratoux, Marc Buie, Maram Kaire, Amanda Sickafoose</t>
  </si>
  <si>
    <t>Anne Verbiscer</t>
  </si>
  <si>
    <t>Yuko</t>
  </si>
  <si>
    <t>Kakazu</t>
  </si>
  <si>
    <t>ykakazu@tmt.org</t>
  </si>
  <si>
    <t>'Ale Lau Loa: Indigenous Culture-based Learning</t>
  </si>
  <si>
    <t>The Thirty Meter Telescope (TMT) International Observatory is dedicated to an inclusive community model of astronomy that upholds the values of respect, inclusion, and community stewardship. Under new management and a Hawaiʻi-based team, TMT actively engages in grassroots dialogues with community members, especially with Native Hawaiians. Through community input, diverse programs in education, workforce development, culture-based learning, and environmental conservation are co-created and community-reviewed.
This presentation introduces the ‘Ale Lau Loa: Indigenous Culture Exchange Program, symbolizing the profound and enduring histories of indigenous cultures. Developed in collaboration with the Hawaiʻi County Sister City program, TMT, and guided by cultural practitioners and wayfinders, this community-driven program fosters cultural exchange between Hawaiʻi Island high school students and global peers, emphasizing indigenous traditions and their deep connections to the sky and the ocean.</t>
  </si>
  <si>
    <t>Yuko Kakazu, Fengchuan Liu</t>
  </si>
  <si>
    <t>Yuko Kakazu</t>
  </si>
  <si>
    <t>Daniel</t>
  </si>
  <si>
    <t>Villarruel</t>
  </si>
  <si>
    <t>daniel.villarruel@yachaytech.edu.ec</t>
  </si>
  <si>
    <t>Starburst heating and synthetic ion column densities in multiphase galactic outflows.</t>
  </si>
  <si>
    <t>Stellar-driven galactic winds are outflows of energy and matter connecting the interstellar and circumgalactic media (CGM) with the intergalactic medium. They regulate the exchange of metals within these regions of star-forming galaxies. Galactic winds are also multiphase structures, which comprise a dense and cold gas phase embedded into a much hotter and diffuse phase. The cold phase is detected via emission and absorption spectra from the ions populating the outflow, while the hot phase is detected in X-rays. The production of ions within galactic winds depends largely on the background UV radiation field produced by star-forming regions, and this in turn depends on several factors, such as the interplay between radiative heating and cooling, the age of the starburst, the metallicity of the gas in the disc, the proximity of the outflowing gas to the central starburst region, among others. Here we study the influence of starburst UV heating on the production of multiple ion species in galactic winds. We utilise Starburst99 and Cloudy to generate different starburst UV backgrounds and incorporate them into hydrodynamical wind-cloud simulations via ion tables. In this talk, we show synthetic column densities of commonly-observed ion species, and compare them with galactic CGM observations.</t>
  </si>
  <si>
    <t>Daniel Villarruel, Wladimir E. Banda-Barragán</t>
  </si>
  <si>
    <t>Daniel Villarruel</t>
  </si>
  <si>
    <t>hedy</t>
  </si>
  <si>
    <t>goodman</t>
  </si>
  <si>
    <t>hedygoodman@gmail.com</t>
  </si>
  <si>
    <t>Pending_refund</t>
  </si>
  <si>
    <t>From Timekeeping to Sky-Sweeping: The Sociopolitics of Astronomical Observation</t>
  </si>
  <si>
    <t>In an increasingly digitized era of astronomy, the optical observatory remains both understudied and of understated significance. The evolution of its design gave rise to early community models of astronomy and countless subsequent developments in the field. Throughout every external change, its purpose remains consistent as a space designed to observe the Celestial sphere from the sanctuary of Earth. I illustrate this chronologically; first by discussing variations of archaeoastronomical sites, and then transitioning to observatory development, both pre- and post-emergence of the telescope. Two case studies, a pair of present-day ground-based observatories, represent this history in contrasting forms. I consider a model where all modern observatories comprise one, complete spectrum, with Strawbridge Observatory, established 1833, on one end, and the ongoing, yet largely controversial, Thirty Meter Telescope project on the other. I intentionally select two contradictory cases and analyze them sequentially to acknowledge a counterargument to my broader belief. Placing their differences in both form and scientific caliber within the context of time, I draw parallels in the greater architectural processes and developments of observational astronomy. I interpret these patterns as evidentiary to the common foundational model that is rooted beneath all modern variations of the observatory. As such, I propose a model that comprises many observatory styles, yet categorizes them according to purpose. While no two observatories are alike, all of their informed design choices indicate a system of structuralism - and without the astronomer, there would be no brain at all.</t>
  </si>
  <si>
    <t>Hedy Goodman</t>
  </si>
  <si>
    <t>Rafael</t>
  </si>
  <si>
    <t>Luque</t>
  </si>
  <si>
    <t>rluque@uchicago.edu</t>
  </si>
  <si>
    <t>Charting new waters: JWST and the sub-Neptune realm</t>
  </si>
  <si>
    <t>Water worlds have been proposed to explain the origin and composition of sub-Neptunes. The hypothesis has regained momentum thanks to new developments in planet formation models, individual planet discoveries, and demographic studies of precisely characterized samples. Alternatively, the more widely assumed scenario suggests that these planets are indeed gas dwarfs, i.e. Earth-like cores with primordial H/He envelopes accounting for a small percentage of their total mass. TOI-1685b, however, does not fit into this picture. The 16-hour orbit planet has a low bulk density inconsistent with being a bare rock despite having a high equilibrium temperature. If the planet had a primordial H-rich atmosphere, it would have been stripped long ago. However, its size and bulk density are naturally explained with a water-rich core.                   
In this talk, I will present the first JWST observations of this planet during a full orbit, recently obtained using NIRSPEC G395H as part of program GO 3263. In one fell swoop, the observations provide transmission and emission spectra to constrain molecular abundances and a broadband phase curve to break the degeneracy of metal-enriched atmospheres with high mean molecular weight ones in transit. The dataset has therefore a legacy component with valuable information to aid observers, theorists, and modelers in investigating the properties of a completely new type of planet with no analog in the solar system.
    </t>
  </si>
  <si>
    <t>Rafael Luque</t>
  </si>
  <si>
    <t>Kartika</t>
  </si>
  <si>
    <t>Sangal</t>
  </si>
  <si>
    <t>kartikasangal@gmail.com</t>
  </si>
  <si>
    <t xml:space="preserve">Sunspot 3-Min Umbral Oscillations: A Statistical Perspective from GST Observations
</t>
  </si>
  <si>
    <t xml:space="preserve">The Sun's dynamic atmosphere presents a diverse array of magnetohydrodynamic (MHD) waves, especially within areas of intense magnetic fields such as sunspots, where the most notable and powerful waves emerge. These waves propagate across the sunspot region, causing significant oscillations in spectral intensity and velocity. Our study focuses on observing the oscillations in the sunspot umbra using data from the Goode Solar Telescope (GST) at the Big Bear Solar Observatory. We analyze intensity oscillations at the center and the wings of the Hα line, as well as the Doppler velocity of the Hα line. Employing a wavelet analysis tool helps us identify the periodicity of the intensity and velocity oscillations. Through statistical analysis, we ascertain the prevalence of 3-minute oscillations in the umbral region. To distinguish wave modes at various wavelengths, we conduct phase difference analysis, estimating the phase difference between intensity in different bandpasses (such as Hα line core, Hα±0.2Å, Hα±0.4Å, Hα±0.6Å, Hα±0.8Å, and Hα±1Å) and Doppler velocity oscillations. The statistical distribution of phase differences falls within the range of -180° to 180° for all bandpasses, with peaks at 0° for blue shift bandpasses, -47° for Hα, and 180° for redshift bandpasses. This suggests evidence of both upward and downward propagating waves in the chromosphere region, indicating that the characteristic 3-minute umbral oscillations are indicative of resonant modes within the sunspot.
</t>
  </si>
  <si>
    <t>Kartika Sangal, A.K. Srivastava, Ding Yuan</t>
  </si>
  <si>
    <t>Kartika Sangal</t>
  </si>
  <si>
    <t>Catherine</t>
  </si>
  <si>
    <t>Witherspoon</t>
  </si>
  <si>
    <t>cwitherspo2023@coloradocollege.edu</t>
  </si>
  <si>
    <t>Observations of HI and CO in Low-Mass Galaxies Hosting AGN</t>
  </si>
  <si>
    <t>Active galactic nuclei (AGNs) have been proposed as a mechanism for shutting down – quenching – star formation in galaxies. With the discovery that AGNs can inhabit low-mass galaxies (Mstel &lt; 109.7 Msun), we can study how the presence of an AGN affects a low-mass galaxy’s gas reservoir and star formation processes. Previous HI single-dish observations have shown that low-mass galaxies with AGNs are typically HI-deficient. We select a sample of low-mass galaxies from the Sloan Digital Sky Survey IV Mapping Nearby Galaxies at Apache Point Observatory (MaNGA) survey that have optical emission line ratios indicative of AGN activity. Out of this sample, we have HI interferometric observations of 10 of these galaxies from the Very Large Array. In addition, we have 12CO(1-0) single-dish observations of eight of the galaxies from the IRAM 30m telescope. We do not detect significant amounts of HI or CO in any of the galaxies, and we place HI mass upper limits at 107.1-8.8 Msun and molecular mass upper limits at 107.0-8.7 Msun. Based on these mass upper limits, we estimate that the atomic and molecular gas fractions of these AGN galaxies tend to be well below 10%. This suggests that the presence of an AGN could play a role in depleting the gas reservoir and quenching the star formation in low-mass galaxies.</t>
  </si>
  <si>
    <t>Catherine Witherspoon, Eric Wilcots</t>
  </si>
  <si>
    <t>Catherine Witherspoon</t>
  </si>
  <si>
    <t>Pallavi</t>
  </si>
  <si>
    <t>Patil</t>
  </si>
  <si>
    <t>ppatil13@jh.edu</t>
  </si>
  <si>
    <t>Multiwavelength Investigations of Obscured Quasars across Local and Distant Universe</t>
  </si>
  <si>
    <t xml:space="preserve">The merger-driven evolutionary scenario predicts the presence of a critical transitional phase during which the recently (re)ignited Supermassive Black Hole (SMBH) is fueling at its peak and is actively injecting kinetic energy into the host’s Interstellar Medium (ISM). This SMBH growth occurs behind thick columns of dust while the host galaxy is still experiencing substantial starburst activity. Although there is mounting observational evidence of AGN-driven impact on the ISM, we still do not understand how the AGN can regulate the galaxy growth by driving outflows and quenching the SF. In this talk, I present a comparison of MIR spectroscopic observations of nearby galaxies with the prediction of crucial ISM tracers such as [CII], CO, and H2 estimated using a modelization tool. We present the archival SOFIA FIFI-LS and Herschel PACS observations of a heterogeneous sample. It allows us to look across a wide range of parameters, e.g., AGN fraction, obscuration, warm gas temperature, dust properties, and merger state. We compare the ISM and dust characteristics of the local sample with a distant population of heavily obscured quasars (z~1-3) selected by cross-matching WISE-NVSS surveys. Pilot ALMA investigations of cosmic noon quasars show the dust and cold molecular gas distribution in this unique sample that is likely to be in the post-merger state. Finally, I discuss the implications of such comparison studies that would be beneficial for understanding the impact of AGN on their host galaxy in the context of galaxy evolution. 
</t>
  </si>
  <si>
    <t>Pallavi Patil, Andreea Petric, Karolina Garcia, Mark Whittle, Yuanze Luo, Dario Fadda, Mark Lacy</t>
  </si>
  <si>
    <t>Pallavi Patil</t>
  </si>
  <si>
    <t>Melissa</t>
  </si>
  <si>
    <t>Shahbandeh</t>
  </si>
  <si>
    <t>melissa.shahbandeh@gmail.com</t>
  </si>
  <si>
    <t>Unraveling Cosmic Dust Origins: JWST Revelations from Supernovae</t>
  </si>
  <si>
    <t xml:space="preserve">Dust has seeded the Cosmos with galaxies, stars, and planets since the Universe was young. Despite its critical role, the origins of this cosmic dust have remained shrouded in mystery. AGB stars were originally considered primary candidates for dust production, but large dust reservoirs have been observed to exist before AGB stars had time to produce them. Core-collapse supernovae offer an alternative explanation, but before JWST, we had no instrument with both the sensitivity and wavelength coverage required to test this theory. This presentation focuses on JWST observations of several CCSNe that span from dust precursors formation to massive dust accumulation decades post-explosion. Previously, measurements of molecular dust precursors and dust reservoirs over five years post-explosion have only been achievable for SN 1987A. I will present JWST early spectroscopy of a once-in-a-decade nearby stripped-envelope supernova, 2023dbc, which, remarkably, has captured the emergence of dust precursors CO and SiO and allowed us to uniquely probe the poorly constrained ejecta composition of SESNe (DD-4436, PI: Shahbandeh). I will also discuss late-stage observations of SN 2004et and SN 2017eaw (GO-2666, PI: Fox), all four of which are nearby extragalactic Type IIP SNe. Our MIRI analysis of these two late-stage SNe reveals the highest dust mass observed since SN 1987A. SN 2004et is particularly notable, because its dust reservoirs rival those of SN 1987A, despite being significantly younger. These observations have helped us constrain geometry, origin, and heating mechanism of dust and support the theory that supernovae were key to early Universe dust.
</t>
  </si>
  <si>
    <t>Melissa Shahbandeh</t>
  </si>
  <si>
    <t>IAUS 391 The first chapters of our cosmic history with JWST</t>
  </si>
  <si>
    <t>The Life Story of Stripped-Envelope Supernovae as told through JWST Observations</t>
  </si>
  <si>
    <t>Dust plays a crucial role in the evolution of the cosmos, yet its origins have long been enigmatic. This presentation focuses on the study of stripped-envelope supernovae (SESN) and the intricate physics involved in their dust production. Specifically, we delve into the observations made possible by the James Webb Space Telescope (JWST), which provide unprecedented insights into the formation of dust precursors such as CO and SiO in the aftermath of SESN explosions. By analyzing NIRSpec and MIRI spectroscopy data from nearby SESNs, we aim to unravel the poorly understood composition of SESN ejecta. I will present NIRSpec and MIRI early spectroscopy of a “once in a decade” nearby stripped-envelope supernova (SESN), SN 2023dbc, which, remarkably, has captured the emergence of dust precursors CO and SiO and allowed us to uniquely probe the poorly constrained ejecta composition of SESNe (DD-4436, DD-4520, GO-6213, PI: Shahbandeh). I will also present JWST observations of Type Ib SN 2024ahv (GO-4217, PI: Shahbandeh). Our findings challenge previous assumptions about dust production in SESNe, and provide critical insights into the physics governing dust production in these objects, advancing our understanding of their role in early cosmic dust enrichment.</t>
  </si>
  <si>
    <t>Constraining the AGN Impact on the ISM in Simulated and Observed Galaxies Near and Far</t>
  </si>
  <si>
    <t xml:space="preserve">The merger-driven evolutionary scenario predicts the presence of a critical transitional phase during which the recently (re)ignited Supermassive Black Hole (SMBH) is fueling at its peak and is actively injecting kinetic energy into the host’s Interstellar Medium (ISM). This SMBH growth takes place behind thick columns of dust while the host galaxy is still experiencing substantial starburst activity. Although there is mounting observational evidence of AGN-driven impact on the ISM, we still do not understand how the AGN can regulate the galaxy growth by driving outflows and quenching the SF. In this talk, I will present a comparison of SOFIA FIFI-LS and Herschel PACS observations of nearby Star-forming galaxies and AGN  with the prediction of multi-phase ISM tracers such as [CII], CO, and H2 estimated in simulated galaxies from SIMBA cosmological simulations. The radiative transfer modeling via Powderday and Slick allows us to look across a wide range of parameters, e.g., AGN fraction, obscuration, warm gas temperature, dust properties, and merger state. We extend our characterization of the AGN-ISM connection to the epoch of cosmic noon, where AGN is likely to have more dramatic impact on their host galaxies. Finally, I discuss the implications of such studies that would be beneficial for understanding the impact of AGN on their hosts over a significant range of cosmic time. 
</t>
  </si>
  <si>
    <t>Pallavi Patil, Andreea Petric, Karolina Garcia, Yuanze Luo, Kate Rownlads, Desika Narayanan, Dario Fadda, Erini Lambrides, Mark Lacy</t>
  </si>
  <si>
    <t>Lydia</t>
  </si>
  <si>
    <t>Guertin</t>
  </si>
  <si>
    <t>lydia.guertin1@gmail.com</t>
  </si>
  <si>
    <t>Double-Lensed Emission of PSR B0834+06</t>
  </si>
  <si>
    <t>Using archival Arecibo observations of PSR B0834+06, we identify and track the motion of a doubly-lensed group of images in the two-dimensional Fourier transform of the dynamic spectrum. Following basic scintillometry techniques, we use the θ-θ transform to phase-connect frequency and time chunks of each observation, allowing us to extract parameters of the physical screen causing the double-lensing of the pulsar, including its distance and orientation relative to the line of sight. By tracing the group of doubly-lensed images, we are able to determine the geometry of the lensing event and compare this event to the literature of proposed mechanisms. Interestingly, we find evidence of asymmetric arcs in the secondary spectra, which suggest lensing dominated by a second screen during a period of crossing along the line of sight unseen in previous scintillation studies. </t>
  </si>
  <si>
    <t>Lydia Guertin, Daniel Baker, Ue-Li Pen, Daniel Stinebring</t>
  </si>
  <si>
    <t>Lydia Guertin</t>
  </si>
  <si>
    <t>Maria Alejandra</t>
  </si>
  <si>
    <t>Diaz</t>
  </si>
  <si>
    <t>madiazteo@gmail.com</t>
  </si>
  <si>
    <t>Abstract Title: A series of NICER Thermonuclear Bursts from UCXB M15 XA series of NICER Thermonuclear Bursts from UCXB M15 X-2</t>
  </si>
  <si>
    <t>This poster provides the initial findings of a study focused on Type I X-ray bursts observed in the ultracompact X-ray binary 4U 2129+12, located in the globular cluster M15. Investigating ultracompact X-ray binaries (UCXBs) with hydrogen-poor companions offers valuable insights into accretion environments and neutron star atmospheres during bursts. Following the detection of an X-ray burst in September 2022, the Neutron Star Interior Composition Explorer (NICER) diligently monitored the 2022 outburst of this source. After analyzing the data from these subsequent observations, we have identified a total of 5 additional X-ray bursts. Performing time-resolved spectroscopy, we observed deviations from a blackbody in the spectra of all bursts. We significantly improved the fit by taking into account the enhanced persistent emission and have compared the results to those obtained through neutron star atmosphere models. Moreover, our examination of the fuel composition, indicating helium bursts, has refined our understanding of the companion's characteristics.
ancedpersistent emission and have compared the results to those obtained ancedpersistent emission and have compared the results to those obtained</t>
  </si>
  <si>
    <t>María Alejandra Díaz, Juri Poutanen, Jari Kajava</t>
  </si>
  <si>
    <t>María Alejandra Díaz</t>
  </si>
  <si>
    <t>Adriana</t>
  </si>
  <si>
    <t>Gazol</t>
  </si>
  <si>
    <t>a.gazol@irya.unam.mx</t>
  </si>
  <si>
    <t>The control of the radial cold HI mass fraction by magnetic field</t>
  </si>
  <si>
    <t>The cold to total HI ratio in the Galactic plane seems to remain approximately constant for galactocentric radius, Rg, between ~10 and ~20 kpc, despite the differences in physical conditions. In order to explore the possible role of the mean magnetic field on the radial control of the cold HI gas fraction, we perform numerical simulations of turbulent cubic boxes with 250 and 100pc by side including cooling functions adapted to model HI gas at Rg equal to 8.5, 11, 15 and 18 kpc. We find that, for the values of Rg we consider, the combined effect of radial magnetic field variations and forcing scale is enough to maintain the CNM mass fraction approximately constant between 11 and 18 kpc.  In this case, the ratio between thermal and magnetic pressure as well as the Alfvénic Mach number in the CNM remain also approximately constant with Rg. </t>
  </si>
  <si>
    <t>Adriana Gazol</t>
  </si>
  <si>
    <t>Mithi Alexa</t>
  </si>
  <si>
    <t>de los Reyes</t>
  </si>
  <si>
    <t>mdelosreyes@amherst.edu</t>
  </si>
  <si>
    <t>The Magellanic Clouds Should Be Renamed</t>
  </si>
  <si>
    <t>The two brightest satellite galaxies of the Milky Way are most commonly referred to as the Large and Small Magellanic Clouds. However, Indigenous communities around the world have known of the Clouds for centuries—long before the first Western explorers catalogued them. Furthermore, Ferdinand Magellan (for whom the Clouds are named) did not study these galaxies and was a controversial historical figure, considered by many communities to be a symbol of a violent colonial era. In this talk, I will outline several reasons why the astronomical community should rename these galaxies. I will also discuss an ongoing movement to rename the Clouds, including a proposed IAU resolution under consideration at this meeting.</t>
  </si>
  <si>
    <t>Mithi Alexa de los Reyes, Sally Oey, Gurtina Besla, Thomas Hockey, Jarita Holbrook</t>
  </si>
  <si>
    <t>Mithi Alexa de los Reyes</t>
  </si>
  <si>
    <t>Sandeep Kumar</t>
  </si>
  <si>
    <t>Kataria</t>
  </si>
  <si>
    <t>skkataria.iit@gmail.com</t>
  </si>
  <si>
    <t>Paid, Pending_payment</t>
  </si>
  <si>
    <t>The role of dark matter halo angular momentum distribution on bar formation, evolution, pattern speed and dynamical friction.</t>
  </si>
  <si>
    <t> Various studies have shown that dark matter halo properties like concentration, triaxiality, spin, etc., play an important role in the dynamical processes of bar instability. We have investigated the role of inner (within disk region) halo angular momentum distribution on the bar formation and evolution processes. We have performed a series of high-resolution N-body experiments with Milky Way-type disk galaxies in LCDM scenarios. These models are initiated with similar disks while increasing the inner halo angular momentum of the surrounding dark matter halo. The bar triggers earlier for the model with a higher inner halo angular momentum than the lower ones, similar to studies claiming the role of halo spins. However, the bar secular evolution shows growth for all the models, irrespective of inner halo angular momentum, contradicting the role of high spin in bar secular dampening claimed in earlier studies. The model with the highest inner angular momentum shows pronounced box/peanut/x-shaped bulges compared to the lowest one. Finally, using multiple approaches like linear perturbation theory, test particle simulations and N-body simulations, we show that dynamical friction due to dark matter halo on bars reduces with net prograde rotation of dark matter halos. This can potentially explain the short bar with high pattern speeds in Low Surface Brightness galaxies having larger halo angular momentum.</t>
  </si>
  <si>
    <t>Sandeep Kumar Kataria, Juntai Shen, Rimpei Chiba</t>
  </si>
  <si>
    <t>Sandeep Kumar Kataria</t>
  </si>
  <si>
    <t>C.-W.</t>
  </si>
  <si>
    <t>Tsai</t>
  </si>
  <si>
    <t>chaoweit@gmail.com</t>
  </si>
  <si>
    <t>Extreme Dust Obscured Quasars at Low-Redshift</t>
  </si>
  <si>
    <t>Dusty, hyper-luminous galaxies, nicknamed Hot dust-obscured galaxies (Hot DOGs), are usually found at z~2-3. Multi-wavelength observational studies attribute their extremely high luminosities to monstrous energy output from supermassive black holes accretion at the Eddington limit, making them among the most luminous galaxies in the universe. The recently discovered W1904+4853 at z ~ 0.4 marks the first Hot DOG systems at low redshift. The host galaxy of it is gas-rich and has intense star-formation activity despite the powerful AGN activity within. We have established a sample of low-redshift Hot DOGs through a systematic search and follow-up observations. The general properties of these low-redshift systems will be discussed.</t>
  </si>
  <si>
    <t>Chao-Wei Tsai, Guodong Li, Jingwen Wu</t>
  </si>
  <si>
    <t>Chao-Wei Tsai</t>
  </si>
  <si>
    <t>Tong</t>
  </si>
  <si>
    <t>Su</t>
  </si>
  <si>
    <t>aosagnai@gmail.com</t>
  </si>
  <si>
    <t xml:space="preserve">Modeling AGN SED in Cosmological Simulations
</t>
  </si>
  <si>
    <t xml:space="preserve">The study of the spectral energy distribution (SED) of active galactic nuclei (AGN) plays a crucial role in several aspects, including the physics of black hole (BH) accretion, AGN feedback, AGN luminosity functions (LF), and in understanding the AGN-galaxy co-evolution. In this work, we study the accretion model for a wide range of the Eddington-normalized accretion rate. We calculate the structure and the corresponding SED of the accretion flow by specifying BH mass and accretion rate. For accretion rate below a critical value, the accretion flow is described as the Advection-Dominated Accretion Flow (ADAF). Above this value, the accretion flow takes the form of a disk-corona system built up via magnetic reconnection; in this regime, a multi-color blackbody component naturally emerges as reaches unity. Combining with the semi-analytical model of galaxy formation L-galaxies, we derive the SEDs of AGNs in the simulated galaxy catalog. By integrating over specific wavelength ranges, we obtain the bolometric, soft X-ray, hard X-ray, and optical/UV LF theoretically. By comparing with observations, we found good agreements among AGN properties between our predictions and observational data at redshift z&lt;1. However, our model's predictions deviate from observational data for z&gt;1. We argue that such deviation may arise from the inherent BH growth history in the semi-analytical models.
</t>
  </si>
  <si>
    <t>Tong Su</t>
  </si>
  <si>
    <t>Mayra</t>
  </si>
  <si>
    <t>Lebron</t>
  </si>
  <si>
    <t>mayra.lebron3@upr.edu</t>
  </si>
  <si>
    <t>New infrared galaxy candidates near the Ophiuchus supercluster</t>
  </si>
  <si>
    <t xml:space="preserve">We study the extension of the Ophiuchus supercluster toward the dust-obscured Milky Way disk (ZoA) using the Spitzer GLIMPSE 3D archived data. A catalog of  galaxy candidates from the northern galactic bulge was compiled. Three color images covering a 24 sq deg area were visually inspected for galaxy identification using selection criteria based on morphology at the 8 micron GLIMPSE 3D images, following Marleau et al. 2008 work. 119 galaxy candidates were selected for the final catalog. Each candidate was also searched for a counterpart in the ALLWISE catalog. The WISE colors of the sample were compared with color-color diagrams of galaxies in the ZoA with detected and non-detected HI. Most of the galaxies in our catalog share the WISE color-color space with the galaxies with detected HI. We require spectroscopic observation to determine the membership in the Ophiuchus supercluster of the galaxies in our sample. Ongoing HI surveys like Wallaby will be of great benefit to this project.
</t>
  </si>
  <si>
    <t>Mayra Lebron, Carmen Pantoja, Julian Ramos, Kashmille Camacho, Natalia De Jesus, Andrea Boria, Luis Flores, Janiel Echavarria, Alberto Noriega-Crespo, Héctor Arce</t>
  </si>
  <si>
    <t>Mayra Lebron</t>
  </si>
  <si>
    <t>Jennifer</t>
  </si>
  <si>
    <t>Wiseman</t>
  </si>
  <si>
    <t>jennifer.wiseman@nasa.gov</t>
  </si>
  <si>
    <t>The Hubble Space Telescope:  A New Era of Discovery</t>
  </si>
  <si>
    <t xml:space="preserve">The Hubble Space Telescope has served as the world’s preeminent flagship space observatory for 34 years. Hubble is even now at the peak of its scientific power and demand, thanks to innovative uses and multiple astronaut upgrade missions.  What is Hubble’s role now, as we enter a new era of international astrophysical facilities and priorities?  This overview talk will emphasize the unique future role of Hubble in terms of its capabilities, complementarity, and scientific priorities.  Capabilities:  The Hubble Space Telescope will serve as a critical and unique UV and optical space platform in the coming years.  The outlook for its technical health will be discussed.  Complementarity:  The new confluence of flagship space telescopes together spanning wavelengths from gamma-ray to mid-IR, including e.g. Webb, Roman and GAIA, with precision ground-based platforms like ALMA, SKA, ELTs, and gravity wave detectors, and with solar system probes, will enable powerful new complementary investigations with Hubble in all fields of astrophysics.  Scientific Priorities:  Hubble’s future observing program will emphasize its unique role in the highest priority science areas, including time domain and multi-messenger (TDAMM) astrophysics, exoplanet characterization, and the impacts of dark matter and dark energy in cosmic evolution.   Hubble’s robust archive is also enabling study of transient phenomena that span decades.  Hubble will continue to pioneer processes that increase fairness and inclusion in observing proposal solicitations and selections, empowering science for the mission and its worldwide users.  Hubble is a direct precursor mission to the Habitable Worlds Observatory, in terms of wavelength bands, science, and user community.
</t>
  </si>
  <si>
    <t>Jennifer Wiseman</t>
  </si>
  <si>
    <t>How Do AGNs Affect Stellar Populations in Low-Mass Galaxies?</t>
  </si>
  <si>
    <t>Actively accreting supermassive black holes – also known as active galactic nuclei (AGNs) – can enhance or shut down – quench – star formation in massive galaxies. It is less certain, however, how the presence of an AGN can affect the stellar populations and star formation histories in low-mass galaxies. Using resolved optical spectroscopy from the Sloan Digital Sky Survey IV Mapping Nearby Galaxies at Apache Point Observatory (MaNGA) survey, we select 42 low-mass galaxies with emission line ratios suggestive of AGN activity. We study the star formation histories of these galaxies in order to understand how AGNs might influence or drive the star formation quenching process. We find that the AGN sample has older stellar populations than the non-AGN sample as well as star formation histories that indicate less recent bursty star formation. Additionally, the AGN sample has mass-weighted stellar ages that are 10 times lower within one effective radius of the galaxy centers than in the outer regions of the galaxies. Given that previous studies of low-mass galaxies hosting AGNs found that they tend to be gas-poor, it is possible that we are catching these galaxies as they are quenching their star formation.</t>
  </si>
  <si>
    <t>Arecibo Confirms Infrared ZoA Galaxies Selected From Spitzer Data</t>
  </si>
  <si>
    <t xml:space="preserve">We report the discovery of 7 new HI galaxies in the zone of avoidance (ZoA). A sample of 25 extremely low Galactic latitude Infrared galaxies located in the Sagitta-Aquila region (Marleau et al. 2008) were observed with the Arecibo Telescope. The velocity of the 7 new Arecibo HI sources range from 5,700 km/s  to 10,900 km/s (0.019 &gt; z &gt; 0.037) and none of them have optical counterparts. The HI redshifts for these objects suggest a network of voids for the large scale structure toward the Galactic plane. Comparison between spectroscopic and photometric redshifts are in agreement for all sources considering the uncertainties in both methods. All detected galaxies were visible in the Wide-field Infrared Survey Explorer (WISE) and Herschel Space Observatory bands. A SED spectra using WISE, Herschel 2MASS and Spitzer photometry was modeled and agrees with spirals as previously reported. All sources were searched for counterparts in the Cornish 5 GHz continuum survey but no continuum emission was found at the noise level of the images. Marleau et al. (2008) demonstrated the feasibility of discovering galaxies in the ZoA using mid to far infrared data and this survey shows that mid-infrared sources are very good targets for HI studies of the ZoA. 
</t>
  </si>
  <si>
    <t>Mayra Lebron, Carmen Pantoja, Alberto Noriega-Crespo, Andrea Boria, Hector Arce</t>
  </si>
  <si>
    <t>Pedro</t>
  </si>
  <si>
    <t>Salas</t>
  </si>
  <si>
    <t>salas.mz@gmail.com</t>
  </si>
  <si>
    <t>Characterizing the atomic-to-molecular transition with carbon radio recombination lines</t>
  </si>
  <si>
    <t>The transition of atomic to molecular gas is central to the life cycle of molecular clouds -- the birth sites of stars. This elusive "dark gas" interface plays a key role in the formation of molecular clouds. Hence, characterizing the "dark gas" is an important goal in the study of galaxy evolution. This "dark gas" can be probed through carbon radio recombination lines (CRRLs) at radio and mm wavelengths. CRRLs are also powerful probes of the gas density, temperature and emission measure. Detecting these lines and using them to characterize the properties of dark gas is one of the goals of the Green Bank Telescope Diffuse Ionized Gas Survey at Low frequencies (GDIGS-Low). GDIGS-Low targets the inner Milky Way, 32&gt;l&gt;355 degrees and |b|&lt;1 degree, at 90 and 40 cm. Preliminary survey results show multiple detections of CRRLs. In this contribution we present the survey and preliminary analysis of the "dark gas" properties derived from the multi-frequency CRRL detections in GDIGS-Low.</t>
  </si>
  <si>
    <t>Pedro Salas, Kimberly Emig, Dylan Linville, Poojapriyatharsheni Jeyasingh, Anish Roshi, Loren Anderson, Allison Smith, Matteo Luisi, Trey Wenger, Leonardo Supan, Gabriela Castelletti</t>
  </si>
  <si>
    <t>Pedro Salas</t>
  </si>
  <si>
    <t>Marta Malgorzata</t>
  </si>
  <si>
    <t>Sewilo</t>
  </si>
  <si>
    <t>mmsewilo@umd.edu</t>
  </si>
  <si>
    <t>Molecular Complexity in Star-forming Regions of the Large Magellanic Cloud Probed by ALMA Observations </t>
  </si>
  <si>
    <t>The Large Magellanic Cloud (LMC) is the nearest laboratory for detailed studies on the formation and survival of complex organic molecules (COMs), including prebiotic species, in a low-metallicity environment - typical of earlier cosmological epochs. In the LMC, methanol (CH3OH) and larger COMs have been found toward a handful of hot molecular cores - small, hot, and dense regions around forming massive stars. Methanol has also been found in multiple locations outside hot cores (“cold methanol”).  Even though the detection of only six LMC hot cores has been reported in the literature to date, they show a surprisingly large variation in COM abundances; in contrast, the abundances of S-bearing species such as SO2 and SO do not change significantly.  Here, we report the results of a third in a series of investigations exploring the molecular complexity in star-forming regions of the LMC based on the high-resolution (~0.1 pc) observations with the Atacama Large Millimeter/submillimeter Array (ALMA) covering four ~2 GHz-wide spectral windows between ~241.5 GHz and ~260.6 GHz. We identified two hot cores in the star-forming region N83, both associated with CH3OH and CH3CN, but only one with larger COMs (CH3OCH3, HCOOCH3, CH3CHO, and NH2CHO). We compare the chemical abundances of the newly identified hot cores to those of the other LMC hot cores, the only two known hot cores in the Small Magellanic Cloud (with even lower metallicity than that of the LMC), and Galactic hot cores, to elucidate the impact of the environment on hot core chemistry.</t>
  </si>
  <si>
    <t>Marta Sewilo, Amanda Broadmeadow, Roya Hamedani Golshan, Steven B. Charnley, Kazuki Tokuda, Jennifer Wiseman, C.-H. Rosie Chen, Remy Indebetouw, Thomas Moeller, Lee Mundy, Joana M. Oliveira, Peter Schilke, Jacco Th. van Loon</t>
  </si>
  <si>
    <t>Marta Sewilo</t>
  </si>
  <si>
    <t>Aidan</t>
  </si>
  <si>
    <t>Cloonan</t>
  </si>
  <si>
    <t>apcloonan@umass.edu</t>
  </si>
  <si>
    <t>COOL-LAMPS: Known wide-separation lensed quasars have undermassive black holes for the quasar population at redshift z ∼ 2</t>
  </si>
  <si>
    <t>Wide-separation lensed quasars (WSLQs) are a rare class of strong lenses where a multiply imaged quasar is lensed by a massive galaxy cluster. WSLQs offer a spectacular but relatively unexplored opportunity for detailed study of luminous quasar activity and host galaxies at z ~ 2. Using surface brightness measurements, broad emission lines, and stellar population synthesis models, we derive precise constraints on the properties of the quasars and their host galaxies for six of the eight known WSLQs. Our results indicate that WSLQ hosts are a mixture of star-forming and quiescent galaxy candidates. We model the offset from the ‘local' relation between total galaxy stellar mass and black hole mass as a function of redshift with a simple power-law. After accounting for selection effects, a WSLQ-based model for evolution in the mass relation is characterized by a power-law index of γ = -0.41 ± 0.31. A larger AGN population from the literature gives γ = 0.69 ± 0.14, signifying that z ~ 2 AGNs have black holes which are mildly overmassive relative to the local relation on average. These two models differ by ~3.3σ, indicating that the WSLQs are consistent both with burstier star formation histories and less efficient BH accretion than average. We expect that selection effects, local AGN samples, and BH mass calibrations are the most important systematics, as neither uncertainties nor gradients in lensing maps or masses impact the interpretations. Our work demonstrates that highly magnified AGNs offer further exciting potential for studying co-evolution and feedback, especially with JWST.</t>
  </si>
  <si>
    <t>Aidan Cloonan, Kate Napier, Gourav Khullar, Michael Gladders, Håkon Dahle, Keren Sharon, COOL-LAMPS Collaboration</t>
  </si>
  <si>
    <t>Aidan Cloonan</t>
  </si>
  <si>
    <t xml:space="preserve">Spatially resolved extinction in NGC 3324 from star counts in JWST images
</t>
  </si>
  <si>
    <t xml:space="preserve">We have calculated the spatially resolved extinction from star counts using the publicly available JWST Early Release Observations of the NGC 3324 nebula. The large number of point sources observed in these images allows us to obtain extinction maps with a relatively high, ~ 30'' angular resolution (corresponding to ~ 0.3 pc at a distance of ~ 2.2 kpc to NGC 3324). We have also used the colors of the observed point sources to determine their extinction, through comparison with synthetic colors in the JWST filters for main-sequence stars, and find results that are remarkably consistent with the ones obtained from star counts. Furthermore, the extinction, at 0.9 -  3.35 µm, follows closely the average galactic extinction curve with AV = 6.5 mag. We find that the molecular region of the observed field has two dense clouds, each with a M = 95 ± 7 MSun mass within projected areas of ~1 pc2. Therefore, these clouds are likely to be localized low mass star formation regions.
</t>
  </si>
  <si>
    <t>Alejandro Raga, Jorge Castorena, Sylvie Cabrit, Mayra Lebron, Carmen Pantoja, Hector Arce, Paul Goldsmith</t>
  </si>
  <si>
    <t>Isaura</t>
  </si>
  <si>
    <t>Fuentes-Carrera</t>
  </si>
  <si>
    <t>isaura.fuentescarrera@gmail.com</t>
  </si>
  <si>
    <t>What happens to dark matter halos during galaxy interactions? Tracing DM evolution through ionized gas kinematics of interacting galaxy pairs.</t>
  </si>
  <si>
    <t xml:space="preserve">One of the most accepted scenarios regarding galaxies at all redshifts is the fact that the baryonic matter is surrounded by a much larger dark matter (DM) halo. During several decades numerical, theoretical and observational works have been devoted to characterize these halos. Still no general consensus has been accepted and the question of symmetry, concentration and evolution of these halos is still open for debate. One of the main difficulties lies on the fact that these halos cannot be seen but inferred. One must therefore explore different techniques and systems that might shed light on this elusive question. 
In this work we analyze the kinematics and dynamics of several early interacting galaxies to infer both their total mass-to-luminosity ratio (M/L) as well as the structure of their DM halos. We analyze the perturbations induced by the encounter on each member of the pair, as well as the distribution of the dark matter (DM) halo of the main galaxy in order to explore differences between DM halos of "isolated" galaxies and those of galaxies belonging to a pair that might be related to the merging of these elusive structures.
These observations are complemented by numerical simulations of the encounters varying such parameters as M/L and the structure of the dark matter halo while imposing kinematical restrictions obtained from interferometric 3D observations.
</t>
  </si>
  <si>
    <t>Isaura Fuentes-Carrera</t>
  </si>
  <si>
    <t>Guilherme</t>
  </si>
  <si>
    <t>Monteiro</t>
  </si>
  <si>
    <t>gmonteiro.pesquisa@gmail.com</t>
  </si>
  <si>
    <t>Using code coupling to study the turbulent transport coefficients in a system with tachocline </t>
  </si>
  <si>
    <t>A consistent form of understanding the physics of the magnetic field in stars is the study of Turbulent Transport Coefficients (TTC). In this regard, the Test Field Method (TFM) is one of the most notable tools to evaluate the of a system, providing the values of it's TTC and, as result, it's physical meaningfulness. Unfortunately, simulations with access to the TFM are unable to reproduce the tachocline, the region between the stellar radiative and convective zones. In our work, we have used MPI to stablish a coupling between two well know magnetohydrodynamic codes, the Eulag-MhD and the Pencil-Code. With Eulag, we are able to simulate a spherical shell that has an internal structure similar to the Sun, including the tachocline. Meanwhile, with the Pencil, we can perform the analysis of the turbulent coefficients using the TFM. We are specially interested in how the coefficients will be altered by the tachocline and how they permeate the stable stratified zone below it. We conduct a parameter study to understand the behaviour of the coefficients, and how they are influenced by numerical and physical variables. The results depicts tendencies, specially with rotation and η-test values.</t>
  </si>
  <si>
    <t>Guilherme Monteiro, Matthias Reinhardt, Maarit Korpi-Lagg, Gustavo Guerrero</t>
  </si>
  <si>
    <t>Guilherme Monteiro</t>
  </si>
  <si>
    <t>Francois</t>
  </si>
  <si>
    <t>Kapp</t>
  </si>
  <si>
    <t>fkapp@caltech.edu</t>
  </si>
  <si>
    <t>DSA-2000: A novel approach to radio interferometry</t>
  </si>
  <si>
    <t>The DSA-2000 will be a radio survey telescope and multi-messenger discovery engine. The array will consist of 2000 × 5m dishes, instantaneously covering the 0.7 - 2 GHz frequency range, and span an area of 19 km × 15 km. The instrument will use a radio camera processing system to enable real time imaging, and also be capable of transient search and processing at a wide range of cadences. This approach is enabled by two key technologies, i) low-cost, high performance antennas with an ambient temperature receivers, and ii) a novel digital back-end - the radio camera - that outputs image data in real time. The project requires an industrialized approach to construct and commission 2000 antennas in a remote valley in Nevada, shielded by mountains from terrestrial radio frequency interference. Prototype antennas have been built and tested at Caltech's Owens Valley Radio Observatory as the team prepares for construction.</t>
  </si>
  <si>
    <t>Francois Kapp</t>
  </si>
  <si>
    <t>Rohan</t>
  </si>
  <si>
    <t>Rahatgaonkar</t>
  </si>
  <si>
    <t>rrohan@uc.cl</t>
  </si>
  <si>
    <t>Leveraging Large Language Models for Enhancing Accessibility and Efficiency of Research Discovery in Astrophysics</t>
  </si>
  <si>
    <t>Given the amount of new papers are uploaded on Arxiv, it can be hard to keep up with new research in your field or even specific topics.To enhance the accessibility of astronomy and stay up-to-date with the latest advancements, we are introducing an AI-based astronomy newsletter tailored to your specific field of interest. This service provides concise, understandable, and insightful summaries, key takeaways, and links to related articles. Our aim is to promote accessibility to current AI tools available for researchers. Consequently, we also curate a list of services and resources for understanding, analyzing, and discovering scientific literature relevant to your field of interest.</t>
  </si>
  <si>
    <t>Rohan Rahatgaonkar</t>
  </si>
  <si>
    <t>Simon</t>
  </si>
  <si>
    <t>Anghel</t>
  </si>
  <si>
    <t>simonanghel@gmail.com</t>
  </si>
  <si>
    <t>Junior Astroclub - An educational project for interactive teaching of astronomy.</t>
  </si>
  <si>
    <t xml:space="preserve">Astronomy sparks a natural curiosity and passion in many from an early age, making learning feel effortless. Despite its potential to boost critical thinking and scientific reasoning, it's often overlooked in school curriculums. Thus, in 2018, a group of amateur astronomers from Romania initiated the “Junior Astroclub” project, with a dedication to teach astronomy to children from diverse communities through engaging activities.
The club's initiatives include practical and interactive projects like courses, crafting homemade planetariums, comets, space elevators, drawing celestial bodies etc. These activities are designed to be educational yet captivating, ensuring the kids not only learn but also enjoy the process. As the project is not linked with an external funding scheme, we rely on a minor support from the parents, which is invested in teaching materials. This small fee for the online courses also incentivised the parents to ensure that the kids never miss a workshop.
The project was a great success, participants eagerly awaiting future workshops and other activities. Thanks to the online workshops, Romanian children across all Europe could join in, overcoming geographical barriers. The absence of mandatory homework hasn't hindered learning, confirming that the peak of the learning process resides at the intersection of passion and creative educational activities.
The team: A. Stoica, D. Chiriță, S. Anghel, E. Anton, B. Arion, M. Barbu, M. Boicescu, M. Crețu, Ș. Mirică, M. Naiman, A. Neaga, A. Nichiforov, C. Palade, O. Pănoiu, A. Perrota, S. Roșu, A. Soare, M. Sinca, C. Stancu, G. Stratulat, C. Șulea, V. Vasile
</t>
  </si>
  <si>
    <t>Simon Anghel, Diana Chirita, Andra Stoica</t>
  </si>
  <si>
    <t>Simon Anghel</t>
  </si>
  <si>
    <t>Neighbourhood Watch: A Survey of Baryonic Substructures in the Nearby Universe</t>
  </si>
  <si>
    <t>The Neighbourhood Watch is a survey to complete a census of all baryonic structures out to at least the virial radius in a sample of galaxy groups within 18 Mpc in the optical filters u’g’r’i’ and H-alpha with CTIO/DECam and in the NIR J,K filters with ESO/VIRCAM. The observations reach unprecedented point source depths of 2.5 magnitudes beyond the peak of the globular cluster luminosity function (GCLF) which will detect &gt; 99% of all compact objects, i.e. globular clusters (GCs) and ultra-compact dwarf galaxies (UCDs), and reveal all low-surface brightness baryonic structures down to ∼28mags/arcsec2.This dataset will allow us for the first time: to derive a complete GCLF out to the virial radius for these galaxies, search for spatial over-densities and unique age/metallicity distribution functions in the GC population, detect 10-100 new low-surface brightness dwarf galaxies for each target group to test current state-of-the-art cosmological simulations and measure their luminosity function in different environments, and probe the complex interaction/merger/accretion history of these groups. Given the DECam community pipeline’s inability to properly determine the sky levels around large galaxies, a custom data reduction pipeline has been designed for this particular dataset that employs a combination of different image processing techniques (convolution masking, distortion reduction in chip gaps, adaptive sky modal) leading to improved retrieval of low-surface brightness dwarf galaxies in the final stacks. This talk will give an overview of the survey and present analysis of the final stacks in relation to the objectives mentioned above.</t>
  </si>
  <si>
    <t>Rohan Rahatgaonkar, Bryan Miller, Thomas Puzia, Yasna Ordenes-Briceño, Paul Eigenthaler, Tuila Ziliotto, Mathew Taylor, Juan Pablo Carvajal</t>
  </si>
  <si>
    <t>Susan</t>
  </si>
  <si>
    <t>Ridgway</t>
  </si>
  <si>
    <t>susan.ridgway@noirlab.edu</t>
  </si>
  <si>
    <t>WIYN ODI imaging of low-z quasar host tidal features</t>
  </si>
  <si>
    <t xml:space="preserve">Current theories of galaxy formation typically invoke phases of powerful quasar activity and energetic feedback in the evolutionary history of every massive galaxy, with a phase of quasar activity triggered by major mergers. Nonetheless, HST imaging found that while bright, optically-selected quasars may have hosts with a range of morphologies, most low-z hosts appeared to be undisturbed early-type galaxies. Deeper HST imaging showed low-level tidal relicts in many of these seemingly passive ellipticals (Canalizo &amp; Stockton 2001). HST imaging of AGN samples at higher redshift and luminosity show minimal evidence for enhanced incidence of merger remnant morphologies in the AGN hosts over mass-matched samples of inactive galaxies (e.g. Villforth et al. 2018). Using the shallow but wide-field PanStarrs and DESI legacy imaging surveys allows systematic study of the host properties of a large sample of VLASS/Gaia-selected low-z quasars spanning a range in radio luminosity from radio-quiet to radio-loud. Here we present some preliminary results of a small program to use the WIYN wide-field imager ODI to obtain deep multicolor images (including u-band) of a few of these low-z quasar targets, in which the shallow survey images gave some indications of the existence of tidal tails or other extended merger-remnant emission. By determining ultraviolet—optical colors in these extended features, we can place some limits on stellar content and stellar age, and hope eventually to assess how predominant recent gravitational interactions are in low-z quasar samples that are not as bright or as unobscured as the typical sample studied by HST.
</t>
  </si>
  <si>
    <t>Susan Ridgway, Mark Lacy, Dan Li, Wilson Liu, Jayadev Rajagopal</t>
  </si>
  <si>
    <t>Susan Ridgway</t>
  </si>
  <si>
    <t>On the road: the treasures hidden inside the dome of an itinerant planetarium in Brazil</t>
  </si>
  <si>
    <t>Across the doors of the dome, a whole new world is presented for everyone, inviting each one not only to contemplate the night sky, planets, and a myriad of constellations but also to ponder the diversity of worldviews and our position and role in the Universe. On the centenary celebration of the modern planetariums, we acknowledge their potential to bring the wonders of the Universe to everyone and communicate Astronomy to the public. Simultaneously, this milestone invites us to reflect on the inaccessibility of the spaces dedicated to promoting Astronomy to most of the population. Amid this reality, itinerant planetariums emerged and dared to do the inverse process: to meet society in its daily life. However, this process involves comprehending that every place where a planetarium arrives, we embrace different realities, social backgrounds, and perceptions of the world and Universe. In this work, we aim to share the experiences and good practices acquired during the past ten years of itinerancy of the planetarium from the Brazilian Olympics of Astronomy and Astronautics. Through free planetarium sessions and hands-on rocket-making workshops nationwide, we expect to explore not just the local sky, ethnoastronomy, and astronomical concepts, but also discuss how to promote justice, equity, diversity, and inclusion inside the dome. By considering each planetarium session a unique opportunity to communicate Astronomy, we discover a brilliant treasure inside the darkness of the dome: the personal experiences and memories individuals bring to astronomy sessions create infinite universes under the same sky.</t>
  </si>
  <si>
    <t>Mariana Gomes, Mateus Nunes, Bruna Dias</t>
  </si>
  <si>
    <t xml:space="preserve">The use of robotic telescopes in astronomy and physical sciences classes at university level in Puerto Rico
</t>
  </si>
  <si>
    <t xml:space="preserve">The USA Sky Partner is a pilot program, adapted from the Astronomy Research Seminar of INStar, funded by the National Science Foundation Partnerships in Astronomy &amp; Astrophysics Research and Education (PAARE) program. USA Sky Partners allows undergraduate students to learn about science through an astronomy research project of double stars. The participating students work on most parts of a research process including the use of the 0.4m robotic telescopes of Las Cumbres Observatory for the observations, data analysis, result dissemination and peer review paper publication. The Río Piedras Campus of the University of Puerto Rico (UPR-RP) is part of this pilot program. At UPR-RP we have implemented the experience as part of a general astronomy course (ASTR3005) and a general studies science course (CIFI4005), with the participation of 47 undergraduate students. This research experience resulted in 4 articles submitted to the Journal of Double Star Observations (two have been accepted and two are under revision) and four student presentations at local undergraduate research conferences and one presentation at the American Astronomical Society meeting. In this work we present the experience, benefits and challenges during the implementation of the USA Sky Partner project in the courses ASTR3005 and CIFI4005 at UPR-Río Piedras.
</t>
  </si>
  <si>
    <t>Mayra Lebron, Carmen Pantoja, Lisa Storrie-Lombardi, Edward Gomez, Rachel Freed, Sabrina Stierwalt</t>
  </si>
  <si>
    <t>Assessing the scale of meteoroids entering the atmosphere based on well-known impacts</t>
  </si>
  <si>
    <t xml:space="preserve">Everyday, the Earth's atmosphere is the barrier which protects us from numerous cosmic objects. Large meteoroids can be detected before entry, however, most objects are too small to be observed prior to their atmospheric impact. Thus, their interaction with the air particles gives us information of their physical properties.
To better estimate the size of the newly discovered Earth impactors, in this research we examine the multi-sensor data of several well-know meteoroids, with reconstructed trajectories, most of which have also left meteorites on the ground. By examining their data, we found that the luminosity was the most common measured property of the event. Thus, we have established a new relation between the emitted light and the kinetic energy of the object. This, along with the trajectory data, translates into the pre-entry mass and size.
This result aids in the cross-calibration of multiple mass estimation techniques, which are not limited to cameras, enhancing our understanding of the size and frequency of the minor body population.
</t>
  </si>
  <si>
    <t>Simon Anghel, Mirel Birlan, Dan-Alin Nedelcu</t>
  </si>
  <si>
    <t>Dooseok</t>
  </si>
  <si>
    <t>Jung</t>
  </si>
  <si>
    <t>djung@umass.edu</t>
  </si>
  <si>
    <t>Comparative Spectroscopic Analysis of Very Massive Stars in Metal-rich and Metal-poor Star Clusters: Insights from HST FUV Observations</t>
  </si>
  <si>
    <t>We perform a spectroscopic investigation of very massive stars (VMSs), exceeding 100 solar masses, within young and compact star clusters situated in both a nearby metal-rich star-forming spiral galaxy (greater than 0.5 solar metallicity) and metal-poor (less than 0.3 solar metallicity) star-bursting irregular dwarf galaxies. Our study utilizes far-ultraviolet (FUV) spectra acquired from the Hubble/COS and Hubble/STIS instruments for star clusters in M101, NGC 1140 and NGC 4449. Physical parameters are derived employing SESAMME, a recently released spectral fitting tool enabling Simultaneous Estimates of Star-cluster Age, Metallicity, Mass, and Extinction, incorporating BPASS and Starburst99 spectral population synthesis models. A comparison of the FUV spectral features of star clusters in dwarf galaxies (NGC 1140 and NGC 4449) with those in M101 suggests the presence of VMSs, characterized by robust emission line detections of He II and N IV, alongside conspicuous O V absorption line detections attributed to VMSs' stellar winds. These observations imply an exceptionally young upper age limit (less than 2 Myr) for the lifetimes of VMSs. We present the characteristics of these young, massive, and compact star clusters, emphasizing their heightened star-forming activities and broad range of metallicities, while discussing their potential as analogs for compact sources observed at high redshift, such as Green Pea galaxies, within pristine environments.</t>
  </si>
  <si>
    <t>Dooseok Jung, Linda Smith, Daniela Calzetti, Mark Heyer, Min Yun, Katherine Whitaker</t>
  </si>
  <si>
    <t>Dooseok Jung</t>
  </si>
  <si>
    <t>Matilde</t>
  </si>
  <si>
    <t>Signorini</t>
  </si>
  <si>
    <t>matilde.signorini@unifi.it</t>
  </si>
  <si>
    <t>Recent findings about the LX-LUV relation in quasars and the physics behind it </t>
  </si>
  <si>
    <t>Given the persistence of X-ray emission in AGN over time, there must be a physical mechanism that transfers energy from the accretion disc to the X-ray corona. Although this process remains poorly understood, one observational result offers insight: the non-linear relation between X-ray and UV emissions, typically expressed as log(LX)=γ log(LUV)+ β. This relation and its parameter values serve as both a foundation and a test for models aiming to describe the interaction between the accretion disc and the corona. In this talk, I will discuss the most recent advances in understanding the properties of said relation. By conducting a detailed spectroscopic analysis, we have been able to determine which physical quantities serve best as proxies for the UV and X-ray luminosities, shedding light on the physical mechanisms at play. I will also present evidence that the characteristics of the LX-LUV relation remain constant across all redshifts and that, when high-quality data are available, the observed dispersion lowers significantly. Furthermore, I will show that when we consider the observational contributions (like variability and inclination) to this already small dispersion, they can fully account for it. This means that, intrinsically, the physical mechanism behind the relation must be very tight, across different luminosities and cosmic epochs. Finally, I will comment on possible physical models for the LX-LUV relation, and I will mention how the relation can be implemented not only to understand AGN physics but also to measure cosmological distances and trace the expansion of the Universe. </t>
  </si>
  <si>
    <t>Matilde Signorini</t>
  </si>
  <si>
    <t>Przemysław J.</t>
  </si>
  <si>
    <t>Mikołajczyk</t>
  </si>
  <si>
    <t>przemek.j.mikolajczyk@gmail.com</t>
  </si>
  <si>
    <t>“The quality of the night sky in Polish astronomical observatories - The ALPS monitoring network.”</t>
  </si>
  <si>
    <t>I will present the first results concerning the quality of the night sky in Polish astronomical observatories, such as Ostrowik Station near Warsaw or Piwnice Observatory near Toruń. All results obtained and presented come from the All-Sky Light Pollution Network operated and maintained by the University of Wrocław, Poland. I will show what techniques may be used to characterise sky brightness and its deterioration over time.</t>
  </si>
  <si>
    <t>Przemysław Mikołajczyk</t>
  </si>
  <si>
    <t>Susana</t>
  </si>
  <si>
    <t>Deustua</t>
  </si>
  <si>
    <t>susana.deustua@nist.gov</t>
  </si>
  <si>
    <t>The CANDLE Mission:  an absolute flux calibration standard stars</t>
  </si>
  <si>
    <t xml:space="preserve">
Today's networks of standard stars, in principle, trace their calibration to Vega, often using a "daisy chain" approach. Even when these systems have high internal precision, the true uncertainties are dominated by the uncertainty in the historical absolute flux measurements of Vega resulting in a cascade of systematic uncertainty between 100 nm to 2500 nm (and beyond). 
The CANDLE Mission is a proposed space observatory that will provide for the first times, hundreds  of spectrophotometric standard stars around the sky whose fluxes are directly traceable to the International System of Units meaning there is "...an unbroken chain of calibrations to specified reference standards... "and "... that the uncertainty associated with a measured value or calibration be sufficiently small to satisfy a particular measurement need". I will describe a concept for a space-based project  consisting of twin satellites, each consisting of a telescope and a calibrated artificial star, that can be deployed to establish an all-sky network of high accuracy, absolute flux standard stars. With NIST calibrated instruments and artificial stars above the earth's atmosphere, we aim to achieve total uncertainties of less than 0.5%, a factor of 5 to 10 times better than the current uncertaties over the VIS/NIR range for stars with a range of spectral types and brightness.
</t>
  </si>
  <si>
    <t>Susana Deustua</t>
  </si>
  <si>
    <t>Paul</t>
  </si>
  <si>
    <t>Tiede</t>
  </si>
  <si>
    <t>paul.tiede@cfa.harvard.edu</t>
  </si>
  <si>
    <t>InterPol: A Novel Simultaneous Polarized Imaging and Calibration Algorithm for Heterogenous VLBI Arrays</t>
  </si>
  <si>
    <t>Very Long Baseline Interferometry (VLBI) has paved the way for groundbreaking astrophysical discoveries, such as black hole jets, planet formation, and imaging of the shadow of a black hole. However, transforming the raw VLBI data into an interpretable image is a formidable challenge. VLBI imaging requires modeling an entire image from a sparse sampling of Fourier components and the complicated instrument response to the incident electric field. While the instrument response and image are traditionally analyzed separately for complicated VLBI arrays such as the EHT, separating instrument effects from source structure is complex. In this talk, I will present InterPol, a novel Bayesian simultaneous imaging and calibration algorithm implemented in the VLBI software Comrade. Interpol is able to reconstruct the full Stokes polarized image and instrumental response, including gains, gain ratios, and leakage and provide uncertainty quantification for both. By solving for the image and instrument from first principles, Interpol can model a larger class of instruments and produce images from data in a much earlier processing stage. We demonstrate Interpol on various VLBI arrays, including the VLBA, Event Horizon Telescope, and VGOS geodesy program, demonstrating improved image resolution with fewer image artifacts. Finally, we will use Interpol to forecast the capabilities of future VLBI instruments like the ngVLA, ngEHT, and Black Hole Explorer.</t>
  </si>
  <si>
    <t>Paul Tiede</t>
  </si>
  <si>
    <t>FM 5 The future of radio astronomy in an increasingly crowded spectrum</t>
  </si>
  <si>
    <t>Anita</t>
  </si>
  <si>
    <t>Hafner</t>
  </si>
  <si>
    <t>anita.hafner@gmail.com</t>
  </si>
  <si>
    <t>The New Cryogenically-cooled Phased Array Feed for the 64m Murriyang Telescope at Parkes, Australia</t>
  </si>
  <si>
    <t>The 64m Murriyang Telescope at Parkes is an icon of Australian Radio Astronomy. Through its 6 decades of operation it has consistently been a powerhouse of discovery - including the first fast radio burst and half of all known pulsars - and has also played a pivotal role in perhaps humanity's most remarkable achievement: the first Moon landing. With ever-increasing sensitivity and versatility due to its expanding fleet of receivers, Murriyang will continue to be among the most scientifically productive radio telescopes in Australia. The next chapter in the story of Murriyang will feature CryoPAF: the brand new Cryogenically-cooled Phased Array Feed receiver, due to be installed later this year. Designed for ambitious pulsar and spectral line surveys, its low system temperature (~20K) and 72 beams on the sky will lead to orders-of-magnitude improvement in survey speed and sensitivity. In this poster I'll give an overview of the specifications of this exciting new instrument including the observing modes that will be available for proposals in the coming observing semesters.</t>
  </si>
  <si>
    <t>Anita Hafner</t>
  </si>
  <si>
    <t>Mausumi</t>
  </si>
  <si>
    <t>Dikpati</t>
  </si>
  <si>
    <t>dikpati@ucar.edu</t>
  </si>
  <si>
    <t>Roles of global MHD tachocline instabilities in producing recurrent and sympathetic emergences of active regions </t>
  </si>
  <si>
    <t>Observations indicate that the new active regions often tend to emerge in the proximity of existing active regions. Also, active regions are often seen to emerge at a similar heliographic longitude where their opposite-hemisphere counterparts emerge. Noting the former situation as "recurrent" emergences and the latter the "sympathetic" emergences, we explore the nonlinear evolution of global MHD instabilities of tachocline toroidal magnetic bands, from which the active regions most likely emerge to the surface, and derive their emergence locations in latitude and longitude. It was previously demonstrated that solar Rossby waves, nonlinearly interacting with magnetic fields, can create certain locations, which are most prone for initiating flux emergences. Here we study plausible model-conditions in various solar cycle epochs that could be responsible for "recurrent" and "sympathetic" emergences. We compare the model-outputs with synoptic magnetograms to derive successes and limitations.</t>
  </si>
  <si>
    <t>Mausumi Dikpati, Aimee Norton, Breno Raphaldini, Scott McIntosh</t>
  </si>
  <si>
    <t>Mausumi Dikpati</t>
  </si>
  <si>
    <t>Fengquan</t>
  </si>
  <si>
    <t>wufq@bao.ac.cn</t>
  </si>
  <si>
    <t xml:space="preserve">21cm global spectrum measurement on the lunar orbit and Antarctic ice sheet
</t>
  </si>
  <si>
    <t>In this talk, I will focus on the recent development of 21cm global spectrum instrument  in National Astronomical observatory, Beijing, China, and the effect to unveil the mystery of Cosmic Dark Age and Cosmic Dawn. First instrument is High-frequency spectrometer-the payload of Hongmeng project and its ground testing.   Hongmeng project aims to launch satellite array on the lunar orbit  to image the whole sky below 30MHz, and obtain  global spectrum at 30-120MHz.  Second instrument is the global spectrum instrument on Antarctica ice sheet.</t>
  </si>
  <si>
    <t>Fengquan Wu, Xuelei Chen</t>
  </si>
  <si>
    <t>Fengquan Wu</t>
  </si>
  <si>
    <t>Albertus</t>
  </si>
  <si>
    <t>Seyffert</t>
  </si>
  <si>
    <t>albertus.seyffert+iau2024@gmail.com</t>
  </si>
  <si>
    <t>Toward Effective Early Anomaly Detection via Machine Learning and Prompt Alert Follow-up for the Rubin Observatory</t>
  </si>
  <si>
    <t>The Rubin Observatory Legacy Survey of Space and Time (LSST) — set to commence in 2025 — promises roughly ten million flux difference alerts per night. This deluge simultaneously represents a potentially rich vein for astrophysical discovery (via anomaly detection) and a significant challenge when conducting such discovery with prompt alert follow-up in mind. In preparation for said deluge, a number of machine learning-based classification methods have been and are being devised that typically incorporate anomaly detection to some extent. To date, however, most of these methods effect classification and anomaly detection with complete simulated observations in hand, and those methods that are early time-focussed tend to be aimed exclusively at classification. Moreover, since anomaly admits no possibility for training, those methods that do conduct anomaly detection, necessarily do so at second order, and there is, as yet, no clear consensus on how such anomaly detection should be conducted.
We propose — and aim to implement — a two-layered classification scheme: a conventional machine learning classifier paired with an algorithmic monitor. The latter leverages Bayesian epistemology and time domain statistics derived from the former (in likelihood space) to assign (for each source) a likelihood to the anomaly class that is consistent from an epistemological perspective. To construct said monitor, we first characterise the behaviour of the classifier using synthetic observations that form part of the ELAsTiCC challenge training dataset. In this contribution, we aim to present our results to date and progress toward full implementation for the LSST alert stream.</t>
  </si>
  <si>
    <t>Albertus Seyffert</t>
  </si>
  <si>
    <t>Gerardo</t>
  </si>
  <si>
    <t>Urrutia Sanchez</t>
  </si>
  <si>
    <t>gurrutia@cft.edu.pl</t>
  </si>
  <si>
    <t>The large-scale interaction between short GRB jets and disk outflows from NSNS and BHNS mergers</t>
  </si>
  <si>
    <t xml:space="preserve">Short GRBs are produced by relativistic jets arising from binary NS-NS or NS-BH mergers. Since the detection of the first unambiguous off-axis GRB 170817A, we learned that energy distribution in the jet plays an important role in explaining the GRB emission. The structure and dynamics are modified during the first seconds of the jet interaction with a post-merger environment. Conventional studies often assume this environment as a simple homologous and symmetrically expanding wind. However, post-merger outflows exhibit complex dynamics influenced by the accretion disc evolution. Moreover, the r-process nucleosynthesis influences the thermodynamics and properties of the post-merger neutron-rich environment. During the talk, I will show the results of numerical simulations studying the impact of realistic post-merger disc outflow over the jet dynamics at large scales. Our results are substantially different from the typical model with symmetric homologous, specifically: a) the impact of the r-process on initial wind pressure leads to significant changes in the jet collimation and cocoon expansion; b) the angular structure of thermal and kinetic energy components in the jets, cocoons, and winds differ concerning simple homologous models, hence it would affect the predictions of GRB afterglow emission; c) the temporal evolution of the structure reveals conversion of thermal to kinetic energy being different for each component in the system (jet, cocoon, and wind); d) post-merger environments influence energy structure and material dispersion, altering the interaction between jets and disk winds.
</t>
  </si>
  <si>
    <t>Gerardo Urrutia</t>
  </si>
  <si>
    <t>DURRUTY JESUS</t>
  </si>
  <si>
    <t>DE ALBA MARTINEZ</t>
  </si>
  <si>
    <t>durruty.dealba@academicos.udg.mx</t>
  </si>
  <si>
    <t>Partially_paid</t>
  </si>
  <si>
    <t>Telescopes and Libraries as Tools for Cultural Astronomy and Dark Skies </t>
  </si>
  <si>
    <t>In this talk we describe our experiences through travels to several towns and cities in whose libraries, cultural centers and even main squares where developed activities concerning Astronomy, Cultural Astronomy and care of dark skyes; each one of this journeys had a diverse way to be concreted, we review from these wich will be the best way to perform a succesful activity, we introduced there organizations such Network for Astronomy School Education and their different courses for teachers, as well activities from popularization and outreach area from Instituto de Astronomía y Meteorología at Universidad de Guadalajara as a form to develop consciousness of their Astronomical Heritage and the preservation of dark skyes.</t>
  </si>
  <si>
    <t>Durruty Jesús de Alba Martínez, Mónica Martínez Borrayo</t>
  </si>
  <si>
    <t>Durruty Jesús de Alba Martínez</t>
  </si>
  <si>
    <t>Krishnendu</t>
  </si>
  <si>
    <t>Mandal</t>
  </si>
  <si>
    <t>krishnendu.mandal@njit.edu</t>
  </si>
  <si>
    <t>Unveiling Dynamo Waves in the Sun: a Helioseismic Approach</t>
  </si>
  <si>
    <t xml:space="preserve">Solar differential rotation exhibits intriguing cyclic variations, known as torsional oscillations, that hold clues to the Sun's internal dynamo. Measuring the magnetic field within the Sun is challenging, making torsional oscillations a valuable tool for dynamo studies. This work aims to identify specific signatures of these oscillations in helioseismic data. We employ a comprehensive forward modeling approach, simulating helioseismic data from a dynamo model that replicates solar-cycle variations. Our model simulations show a clear 11-year periodicity in the estimated frequency-splitting coefficients. We further demonstrate the feasibility of extracting the dynamo wave signal from simulated data, incorporating realistic noise levels. By analyzing observed data, we find similar dynamo wave patterns in the observational data from MDI, HMI, and GONG. This validates the earlier detection of dynamo waves and holds potential implications for the solar dynamo theory models.
</t>
  </si>
  <si>
    <t>Krishnendu Mandal, Alexander Kosovichev, Valery V. Pipin</t>
  </si>
  <si>
    <t>Krishnendu Mandal</t>
  </si>
  <si>
    <t>Buzani</t>
  </si>
  <si>
    <t>Khumalo</t>
  </si>
  <si>
    <t>buzani@saao.ac.za</t>
  </si>
  <si>
    <t xml:space="preserve">Poster Presentation: Girls in Astro-Space Science  The Workforce of the Future
</t>
  </si>
  <si>
    <t xml:space="preserve">This poster is a presentation of the activities that SAAO Education Outreach has undertaken for high school girls to continue the effort to bridge the gender gap in the area of Astronomy and Space Science that sparked a stronger desire to pursue careers in astronomy and space science. The gender inequality in Astronomy and Space Science is still prevalent in South Africa. The poster will showcase various activities that have been implemented to inspire high school girls in astronomy and space science.
</t>
  </si>
  <si>
    <t>Buzani Khumalo</t>
  </si>
  <si>
    <t>Hideki</t>
  </si>
  <si>
    <t>Umehata</t>
  </si>
  <si>
    <t>umehata@a.phys.nagoya-u.ac.jp</t>
  </si>
  <si>
    <t>A giant barred-spiral starburst galaxy at the z=3 proto-cluster core</t>
  </si>
  <si>
    <t>We report (sub)kiloparsec scale observations of stars, gas, and dust in a bright dusty star-forming galaxy (DSFG), ADF22.A1, that is an AGN host galaxy and resides in the z=3 remarkable proto-cluster core. Spiral arms are detected in the rest-frame optical stellar emission, [CII]158um, and dust continuum, which reveal that ADF22.A1 is a Sb/Sc-like spiral galaxy with a forming-bulge. The rotation velocity 530 km/s and extent of 15 kpc was measured with [CII], which are comparable to the large spiral galaxies in the local universe. This requires a mechanism to effectively spin-up ADF22.A1 at the starburst and gas-rich phase, indicating the importance of the cold gas accretion from the cosmic web to supply gas and angular momentum at a proto-cluster core. Gas flows along a pair of dust lanes, which meets at the nucleus, has been discovered, suggesting that the gas in the disk transferred to the core through spiral arms and bars and led the active simultaneous growth of the SMBH and bulge. Thus the advent of ALMA and JWST has enabled us to tack gas flows in disks in a resolved manner at such a high redshift, offering new insights into how the most massive galaxies and central SMBHs form and evolve in the universe.</t>
  </si>
  <si>
    <t>Hideki Umehata</t>
  </si>
  <si>
    <t>Juie</t>
  </si>
  <si>
    <t>Shetye, PhD</t>
  </si>
  <si>
    <t>juie148@gmail.com</t>
  </si>
  <si>
    <t xml:space="preserve">
Ingredients for New Discoveries: Sun, Solar Eclipse, Earth's Atmosphere, and the Local Community.</t>
  </si>
  <si>
    <t xml:space="preserve">The annular solar eclipse of October 14, 2023, catalysed collaborative research efforts between academic institutions, a barn, and over 200 local enthusiasts. Through partnerships with NASA, Montana State University, and the New Mexico Space Grant Consortium, the project aimed to investigate the atmospheric impacts of the eclipse. Methodologies involved deploying high-altitude balloons equipped with radiosondes to collect essential atmospheric data.
These experiments discovered over 30 eclipse-driven atmospheric gravity waves, observed for the first time during an annular solar eclipse.
The icing on the cake was the public photographs that captured the formation of these waves in clouds created at the locations, thus providing a unique means to make scientific discoveries and visually confirm our results.
The presentation underscores the significance of experiencing totality in a specific location and highlights the broader impact of the eclipse on both scientific understanding and public engagement with astronomy.
</t>
  </si>
  <si>
    <t>Juie Shetye</t>
  </si>
  <si>
    <t>Seery</t>
  </si>
  <si>
    <t>Chen</t>
  </si>
  <si>
    <t>seery.chen@mail.utoronto.ca</t>
  </si>
  <si>
    <t>Directly imaging the Circumgalactic Medium with the Dragonfly Spectral Line Mapper</t>
  </si>
  <si>
    <t>The Dragonfly Spectral Line Mapper (DSLM) is a new instrument designed to directly image the circumgalactic medium of local galaxies in H-alpha, [NII], and [OIII] emission. With a wide field of view encompassing the virial radius of most nearby galaxies, and reaching unprecedently low surface brightness limits, DSLM breaks ground on a new era of ultra low surface brightness emission line imaging. Data from DSLM will provide a “big picture” point of view to investigate the morphology of the diffuse ionized circumgalactic medium around individual galaxies, extending the study of the CGM in emission down from the higher redshifts covered by IFUs such as KCWI and MUSE to the local universe. DSLM surveys have started in January 2024 and expect science data on the first targets to be ready in March 2024. Here we give a brief overview of the DSLM instrument and survey design, and present preliminary data from our commissioning phase including some of the deepest wide field emission line imaging to date, on galaxies NGC 3079 and NGC 891.</t>
  </si>
  <si>
    <t>Seery Chen, Deborah Lokhorst, Imad Pasha, Roberto Abraham, Pieter van Dokkum</t>
  </si>
  <si>
    <t>Seery Chen</t>
  </si>
  <si>
    <t>Andy</t>
  </si>
  <si>
    <t>Howell</t>
  </si>
  <si>
    <t>ahowell@lco.global</t>
  </si>
  <si>
    <t>The Next Generation Transient Follow-Up Ecosystem</t>
  </si>
  <si>
    <t>I will talk about a set of tools to enable rapid follow-up of transients, especially in the multimessenger domain.  These include the Target and Observation Manager (TOM) Toolkit, the Hopskotch/HERMES messaging system, and the Treasure Map.  The TOM Toolkit lets users trigger telescopes from a web interface.  The system also reduces and manages data, and displays it for a collaboration, allowing them to comment on it and manipulate it.  Hopskotch is a Kafka-based messaging system that allows uses to send machine- and human-readable messages rapidly and robustly.  It is used by the LIGO/Virgo/Kagra collaboration (and others) to send alerts.  HERMES is a web-based front-end for Hopskotch, which can submit and receive messages, and provides standards for machine readability.  Finally, Treasure Map is a database, API, and visualization that allows users to submit planned and executed telescope pointings for gravitational wave follow-up localization.  Users can see these telescope pointings on a visualization overlaid on sky survey data, and adjust their follow-up prioritization based on what others are doing.  All of these tools interoperate, so that, for example, users may use their TOM to share send their telescope pointings to the Treasure Map.  Or they may share data with the click of a button via Hopskotch, which automatically appears on anther user's TOM.  I will discuss current capabilities, but also future needs of this transient follow-up ecosystem.</t>
  </si>
  <si>
    <t>Andy Howell</t>
  </si>
  <si>
    <t>Mark</t>
  </si>
  <si>
    <t>Bowman</t>
  </si>
  <si>
    <t>mbowman@lco.global</t>
  </si>
  <si>
    <t>Open-source software for managing telescopes, observatories, and science programs</t>
  </si>
  <si>
    <t xml:space="preserve">The advent of time-domain astrophysics and surveys generating real-time alerts are driving innovation in how astronomers access and use telescopes.  Many require urgent follow-up observations to characterize the event and understand the phenomenon and underlying population.  Enabling astronomers to request observations through software facilitates rapid follow-up and broadens access to telescope facilities.  However, developing the software needed can require a substantial investment of effort.  In this talk, I will present two open-source software packages developed by Las Cumbres Observatory, and general enough to work for any observatory.  
The open-source Observatory Control System (OCS) project, provides a suite of software for managing the user-facing operations of an observatory. It includes applications for managing users, science proposals, observing requests, and scheduling observations, as well as storing and accessing science data; enabling easy access to the observatory through a web browser or software APIs.  The OCS provides an out-of-the-box observatory control system, with the ability to adapt its behavior to match the specific constraints of a particular institute or telescope. The fully modular design allows an observatory to run only the components they find useful.
The Target and Observation Manager (TOM) Toolkit is a powerful system designed for astronomers to run their observing programs and to interface with other key astronomical services such as data archives, alert brokers, and observing facilities. The OCS integrates easily with the TOM Toolkit.  
The OCS and TOM Toolkit are suitable for all observatories from manually-operated individual telescopes to networks of robotic telescopes.
</t>
  </si>
  <si>
    <t>Mark Bowman</t>
  </si>
  <si>
    <t>Gastón</t>
  </si>
  <si>
    <t>Escobar</t>
  </si>
  <si>
    <t>gje245@gmail.com</t>
  </si>
  <si>
    <t>Formation of binary compact objects in young star clusters with PeTar and SEVN</t>
  </si>
  <si>
    <t>The currently-growing LIGO-Virgo data provides an excellent opportunity to investigate the demography of gravitational-wave sources and their production channels. Gravitational-waves detected by LIGO-Virgo are originated in the coalescence of two compact objects, as black holes (BHs) or neutron stars (NSs). Compact-object binaries that merge in less than a Hubble time may arise as the last evolutionary stage of interacting binary stars evolved in isolation. In addition, dynamically active and dense environments, such as star clusters, provide several mechanisms to produce or enhance these merger episodes via dynamical channels. Research in this topic is addressed performing population-synthesis simulations of binary systems and direct N-body star-cluster simulations. In this talk we will show our recently developed tool to compute both dynamics and binary evolution integrated together, which uses the group's population-synthesis code SEVN (Stellar EVolution N-body) within the state-of-the-art N-body code PeTar. SEVN uses a set of precomputed stellar tracks to interpolate the evolution of star properties on the fly. This is a change of paradigm in the field, since most population synthesis codes rely on fitting formulas to stellar evolution tracks run more than 20 years ago. We will show our results on the demography of binary compact objects, as binary BHs (BBHs) and BH-NSs, formed in young star clusters, and confront the results with those which use past stellar-evolution prescriptions.</t>
  </si>
  <si>
    <t>Gaston Escobar, Giuliano Iorio, Michela Mapelli</t>
  </si>
  <si>
    <t>Gaston Escobar</t>
  </si>
  <si>
    <t>Justice</t>
  </si>
  <si>
    <t>Bruursema</t>
  </si>
  <si>
    <t>justice.elisha@gmail.com</t>
  </si>
  <si>
    <t>UKIRT Hemisphere Survey Status, Details and Data Access</t>
  </si>
  <si>
    <t>We present details and the current status of the United States Naval Observatory (USNO)-led continuation of the UKIRT Hemisphere Survey (UHS) program. The UHS was originally begun in 2012 by a United Kingdom (UK)-based collaboration with the United Kingdom InfraRed Telescope (UKIRT) in the J band. The goal was to fill in all areas of the northern celestial hemisphere with latitudes from δ=0° to 60° that were not already observed in the UKIRT Infrared Deep Sky Surveys (UKIDSS) program. The UHS, together with UKIDSS, provides imaging that has a substantially improved depth and finer PSF than 2MASS data and provides a next-generation all-sky infrared map when combined with complementary VISTA Hemisphere Survey (VHS) data for the southern hemisphere. The J band data were released in 2018 and at that time, USNO took the lead in continuing the UHS project in the K band, in collaboration with UK and University of Hawaii (UH) partners. The K band data (both imaging and source catalogs) were released in 2023 and are available through the WFCAM Science Archive (WSA) from the Royal Observatory, Edinburgh, along with the other relevant UKIRT data. The H band data should be publicly available in early 2025. We have also begun a second epoch of J band observations with simultaneous Y band imaging that will be available in the future. The poster presented here will orient you to the parameters and details of the surveys and how to access the data.</t>
  </si>
  <si>
    <t>Justice Bruursema, Frederick Vrba, Jeffrey Munn, Michael Irwin, Andy Lawrence, Watson Varicatt, Klaus Hodapp, Tom Kerr, Mike Read</t>
  </si>
  <si>
    <t>Justice Bruursema</t>
  </si>
  <si>
    <t>Feng-Yuan</t>
  </si>
  <si>
    <t>Liu</t>
  </si>
  <si>
    <t>fengyuan.liu@ed.ac.uk</t>
  </si>
  <si>
    <t xml:space="preserve">Dust and Cold Gas Properties of Starburst HyLIRG-Quasars at z ∼ 2.5
</t>
  </si>
  <si>
    <t xml:space="preserve">Some high-z active galactic nuclei (AGNs) are found to reside in extreme star-forming galaxies, such as hyper-luminous infrared galaxies (HyLIRGs), with AGN-removed LIR of &gt; 1013 L⊙. In this paper, we report NOEMA observations of six apparent starburst HyLIRGs associated with optical quasars at z ∼ 2 − 3 in the Stripe 82 field, to study their dust and molecular CO properties. Five out of the six candidates are detected with CO(4-3) or CO(5-4) emission, and four in 2mm dust continuum. Based on the linewidth-L′CO(1−0) diagnostics, we find that four galaxies are likely unlensed or weakly lensed sources. The molecular gas mass is in the range of μMH2 ∼ 0.8 − 9.7 × 1010 M⊙ (withα = 0.8 M⊙ (K km s−1 pc2)−1 and μ is the unknown possible gravitational magnification factor). We fit their SEDs, after including the observed 2mm fluxes and upper limits, and estimate their apparent (uncorrected for possible lensing effect) star formation rates (μSFRs) to be ∼ 400 − 2500 M⊙ yr−1with depletion time of ∼ 20 − 110 Myr. We notice interesting offsets, of ∼ 10 − 40 kpc spatially or∼ 1000 − 2000 km s−1 spectroscopically, between the optical quasar and the mm continuum or CO emissions. The observed velocity shift is likely related to the blueshifted broad-emission-line region of quasars, though mergers or recoiling black holes are also possible causes, which can explain the spatial offset and the high intrinsic SFRs in the HyLIRG-quasar systems.
</t>
  </si>
  <si>
    <t>Feng-Yuan Liu</t>
  </si>
  <si>
    <t>Stellar Mass Calibrations in Low-Mass Galaxies</t>
  </si>
  <si>
    <t>The stellar mass of a galaxy traces the galaxy’s cumulative history of growth. In the local universe, color-M/L relations and spectral energy distribution fitting are perhaps the most common methods for measuring stellar masses using optical photometry. While several works have tested the robustness of these methods, these tests have typically not extended to low-mass (&lt;1e8 Msun) dwarf galaxies. This regime poses unique problems for stellar mass measurements: dwarf galaxies have complex star formation histories that are difficult to model, and many empirical calibrations rely on survey data that are incomplete at low masses. Here we test a number of stellar mass measurement techniques on simulated dwarf galaxies, and we identify some best practices for measuring dwarf galaxy masses in the nearby universe. This is of particular importance as we enter a new era of optical extragalactic surveys that will identify and characterize unprecedented numbers of low-mass galaxies across a range of environments.</t>
  </si>
  <si>
    <t>Mithi Alexa de los Reyes, Yasmeen Asali, Will Grant, Risa Wechsler, Marla Geha</t>
  </si>
  <si>
    <t>Janie</t>
  </si>
  <si>
    <t>du Preez</t>
  </si>
  <si>
    <t>dupreezjanie@gmail.com</t>
  </si>
  <si>
    <t>Multiwavelength Analysis of the Interactions Between Radio Galaxy Jets and the Intracluster Medium</t>
  </si>
  <si>
    <t>Galaxy clusters, the largest gravitationally bound structures in the universe, often host radio galaxies with jets that are powered by active galactic nuclei (AGN). These clusters evolve through highly energetic mergers and accretion, leading to the creation of shocks and cold fronts in the intracluster medium (ICM) and the amplification of intracluster magnetic fields. Changes in the morphology, flux, and spectral features of radio jets have been shown to coincide with X-ray discontinuities corresponding to cold fronts or shocks. This suggests that these changes are caused by jet-ICM interactions. The aim of this study is to search for evidence of such interactions. We use observations from the MeerKAT radio telescope to investigate the complex morphology of a sample of radio galaxies within galaxy clusters, including some with large-scale bends. Through radio spectral index analysis, we locate regions along the jets where interaction with the ICM potentially occurs. To support this, we use XMM-Newton observations for X-ray imaging and spectral analyses of the cluster environments of these radio galaxies. This provides insight into the density and temperature distributions of the ICM, which allows us to identify shocks and cold fronts. This research advances our understanding of complex jet-ICM and the evolution of radio galaxies.</t>
  </si>
  <si>
    <t>Janie du Preez, James Chibueze, Sunil Chandra</t>
  </si>
  <si>
    <t>Janie du Preez</t>
  </si>
  <si>
    <t>Tania</t>
  </si>
  <si>
    <t>Anderson</t>
  </si>
  <si>
    <t>tanderson@stsci.edu</t>
  </si>
  <si>
    <t>Bridging Scientific Expertise to Underserved Communities: Initiating and Sustaining Local STEM Outreach</t>
  </si>
  <si>
    <t>This session will feature effective outreach strategies used to recruit, engage, and sustain student involvement from underserved communities in out-of-school informal science outreach programs. Resources to build such programs from the ground will be discussed. Join us to learn more about how you can initiate and sustain a STEM based program in your local community.</t>
  </si>
  <si>
    <t>Tania Anderson</t>
  </si>
  <si>
    <t>Highly collimated microquasar jets as efficient cosmic-ray sources</t>
  </si>
  <si>
    <t>Supernova remnants are currently believed to be the main sources from which Galactic cosmic rays originate. This scenario, however, fails to explain some of the features in the observed cosmic-ray spectrum, such as the spectral indices or the breaks (i.e. knee and ankle). Microquasars have been proposed as complementary candidates, because their non-thermal emission indicates the existence of efficient particle acceleration mechanisms in their jets. Some jets, such as that of SS 433, have been observed to have hadronic content. In these cases, the production of neutrons is an inescapable consequence of hadronic interactions. Given that neutrons cannot be magnetically confined, they escape from the jet and then decay, providing a way for charged particles to escape the system becoming cosmic rays. In this talk I will discuss neutron-driven cosmic-ray production in microquasar jets. I will show that this mechanism renders the most collimated, luminous, and compact microquasar jets as serious candidates for cosmic-ray sources. These jets provide a non-negligible proton cosmic-ray power, with a spectrum capable of producing the features observed at energies below the knee. I will also discuss the contribution of this mechanism to Galactic and extragalactic cosmic-ray production, especially at the Cosmic Dawn, when cosmic rays may have had an important role regarding the heating and reionization of the intergalactic medium.</t>
  </si>
  <si>
    <t>Gaston Escobar, Leonardo Pellizza</t>
  </si>
  <si>
    <t>J Todd</t>
  </si>
  <si>
    <t>Hoeksema</t>
  </si>
  <si>
    <t>todd@sun.stanford.edu</t>
  </si>
  <si>
    <t>What Do We Know About the Sun’s Polar Fields?</t>
  </si>
  <si>
    <t>The high latitude magnetic field polarity of the Sun changes sign near the maximum of each activity cycle, and we are observing the reversal of Cycle 25 now. The flip happens when magnetic flux from early-cycle active regions migrates from low latitudes to high, changing the dominant polarity. Long-lasting following-polarity patterns move poleward and first erode, then reverse, and finally strengthen the new polar cap. The change is not instantaneous or smooth and varies from hemisphere to hemisphere and cycle to cycle. The details depend on the transport of surface flux elements and the remnant field from the previous cycle. Observations from Cycles 21-25 from the Wilcox Solar Observatory show how the two hemispheres differ and how the overall field strength changes in time. Higher resolution observation from the Helioseismic and Magnetic Imager instrument on the Solar Dynamics Observatory (HMI/SDO) provide more detail about the reversals in Cycle 24 and 25. But one pole or the other is obscured at any given time due to the inclination of the ecliptic, and both the magnetic field and surface dynamics near the poles are difficult to observe from the solar equator. Observations from another vantage point are critical.</t>
  </si>
  <si>
    <t>J. Todd Hoeksema, Xudong Sun</t>
  </si>
  <si>
    <t>J. Todd Hoeksema</t>
  </si>
  <si>
    <t>Arianna</t>
  </si>
  <si>
    <t>Cortesi</t>
  </si>
  <si>
    <t>aricorte@gmail.com</t>
  </si>
  <si>
    <t>Closer to the sky: co-creating astronomical knowledge in the favela complex of Cantagalo Pavão Pavãozinho (PPG) in Rio de Janeiro</t>
  </si>
  <si>
    <t xml:space="preserve">Closer to the sky is an IAU/OAD funded project which aims at co-producing scientific knowledge in collaboration between astronomers and artists/educators living in the favela of Cantagalo-Pavão-Pavãozinho (Rio de janeiro, Brazil). It is the result of the collaboration between researchers and students from the Valongo Observatory (UFRJ), artists, educators, and community residents. In particular, we work in close collaboration with the social project ‘Ninho das Águias’, where classes and night sky observations are held. Using astronomy to increase children's interest in science and promote english learning, this work happens on a local libraby from the Ninho das Águias, using a decolonial approach, fostering curiosity and challenging colonial assumptions, combining several key components, such as: researching education and science communication in vulnerable contexts, developing new literacies for this children; outreach activities and creation of artistic materials inspired by astronomy.
The project adopts active methodologies, following Paulo Freire and Marcelo Arouca ideas, aiming to promote a dialogic approach, empowerment, autonomy and critical thinking about the oppressive realities faced by many. The project also draws inspiration from the Montessori method by designing activities involving physics and astronomy experiments promoting children's independence. Moreover, decolonised literature resources are used to construct the studying material of the classes. 
   The success of the project has led to collaborations with other initiatives, such as AstroTribe in India, and represents a valuable example of co-creating knowledge in a multidisciplinary way.
</t>
  </si>
  <si>
    <t>Arianna Cortesi, Maria Clara Heringer Lourenço, Claudia Mignone, Claudio Alberto Barbosa Araujo, Gabriela Rufino, Alan Alves Brito</t>
  </si>
  <si>
    <t>Arianna Cortesi</t>
  </si>
  <si>
    <t>Hodari-Sadiki</t>
  </si>
  <si>
    <t>James</t>
  </si>
  <si>
    <t>hodarijames@gmail.com</t>
  </si>
  <si>
    <t>Spectral Characterization of a Complete Equatorial Sample of 615 K Dwarfs</t>
  </si>
  <si>
    <t>We present a spectroscopic study's findings on the stellar characteristics, activity levels, space motions, and ages of nearby K dwarfs. This study involves members of the RKSTAR (RECONS K Stars) Survey, encompassing approximately 5000 K dwarf primaries within 50 parsecs. Initially, we established a benchmark set of 35 K dwarfs, aged 20 Myr to 5 Gyr, using high-resolution (R=80000) spectra from the CHIRON echelle spectrometer on the SMARTS 1.5m telescope at CTIO. We focused on two spectral signs of activity and youth: the Hα absorption line (6562.8 Å) and the Li I resonance line (6707.8 Å), which demonstrated significant trends in our calibration set. Our analysis extended to 615 K dwarfs within 33 parsecs, observed with CHIRON, and compared with our benchmark set. Interestingly, about 8% of these stars exhibit features suggesting youth or activity. Galactic UVW motions confirmed that the majority belong to the thin (80%) and thick (20%) disk populations, except for the halo star HD 134439. We identified a group of metal-poor K dwarfs, making up 4% of the local stellar population, with [Fe/H] values below −0.5 dex. As a result of this work, we have identified 500 K dwarfs that are calm host stars worthy of detailed efforts to detect terrestrial planets. This study will serve as a key resource for assessing host star suitability for exoplanet habitability.</t>
  </si>
  <si>
    <t>Hodari-Sadiki Hubbard-James, Sebastian Gaxiola, Todd Henry, D. Xavier Lesley, Leonardo Paredes, Azmain Nisak</t>
  </si>
  <si>
    <t>Hodari-Sadiki Hubbard-James</t>
  </si>
  <si>
    <t>The COFFIES Drive Science Center - A Concerted Effort to Understand the Sun’s Magnetic Activity Cycle and the Sources of Variability</t>
  </si>
  <si>
    <t>Solar magnetic variability is a Consequence of Fields and Flows in the Interior and Exterior of the Sun (COFFIES). The COFFIES project brings together the expertise required to advance our understanding of the origins of solar and stellar magnetism. The Center focuses on three primary themes that inform the study of the activity cycle: the Tachocline, the Near-Surface Shear Layer, and Flux Transport &amp; Emergence. Co-Investigators from 13 US and 5 international institutions are working with a much larger group of active and interested researchers who bring skills in solar convection, dynamo theory, helioseismology, surface observations &amp; analysis, and model development and integration. The Center (see COFFIES.stanford.edu) is funded by the NASA Heliophysics Division for five years to address goals that include 1) the causes of variability in large-scale motions throughout the Sun, 2) the relationship of fluctuating flows with differences in solar cycles, 3) the sources of flux emergence and patterns of activity during the cycle, and 4) the commonalities and differences between activity of Sun and other similar stars. COFFIES works diligently to overcome issues that impede the success of large, distributed science projects. We also support education and public outreach activities, provide mentoring and mentor training, and strive to deliberately enhance diversity, equity, inclusion, and accessibility in the COFFIES team and beyond</t>
  </si>
  <si>
    <t>J. Todd Hoeksema, COFFIES Science Team</t>
  </si>
  <si>
    <t>Nsiami Catherine</t>
  </si>
  <si>
    <t>cnsiami@yahoo.fr</t>
  </si>
  <si>
    <t>Astronomical education in the Democratic Republic of Congo, a challenge for primary and secondary education</t>
  </si>
  <si>
    <t xml:space="preserve">Education in general, and astronomical education in particular, is a major challenge for the Democratic Republic of Congo, in a context of war and poverty. Priorities are often clear, but they are far from astronomical. This challenge becomes that of national coordination, which relies on the few amateur astronomers and on the advice of the only professional Congolese astronomer living outside the country. The main question is how to give astronomy a face so that it attracts the attention of primary and secondary school-age children? The awareness-raising activities organised with the means at hand seem to be bearing fruit, but they are insignificant given the size of the country. This paper takes stock of what is being done and presents the vision of the national coordination for astronomy education in the DRC.
</t>
  </si>
  <si>
    <t>Nsiami Catherine Mabiala</t>
  </si>
  <si>
    <t>Katrien</t>
  </si>
  <si>
    <t>Kolenberg</t>
  </si>
  <si>
    <t>katrien.kolenberg@kuleuven.be</t>
  </si>
  <si>
    <t>AstroSounds - Listen to the Stars</t>
  </si>
  <si>
    <t xml:space="preserve">Our Universe is full of sound. In the depths of space, planets of all flavors crackle and roar, stars are ringing like giant bells, and merging black holes occasionally send ripples through the fabric of spacetime. And this is just the tip of the cosmic iceberg… 
Within the vast field of Astrophysics, the study of variable stars is expansive and inclusive.  Groundbreaking discoveries can be made with modest instrumentation and small telescopes, also by amateurs, and treasure troves of new unexplored data are available to the scientific community and the public. Therefore, this field lends itself perfectly to involving more people in astronomical research, sharing a cosmic perspective on our human scientific endeavors, and using it as a “hook” for STEAM education.
AstroSounds is a citizen science project investigating the extent to which the human ear can distinguish the timbre of different pulsating star types. At the same time, it is an educational project, inspired by the research field of asteroseismology, naturally linking different STEAM curriculum topics, such as physics, mathematics, biology, chemistry and music education. The multimodal exploration of data, including the auditory channel, opens the field of astronomy to people with visual impairments.
</t>
  </si>
  <si>
    <t>Katrien Kolenberg</t>
  </si>
  <si>
    <t>Environments of Quenched Low-Mass Galaxies with AGN</t>
  </si>
  <si>
    <t>With the discovery that actively accreting supermassive black holes – active galactic nuclei (AGNs) – can inhabit low-mass galaxies, it becomes possible to study how an AGN influences a low-mass galaxy’s gas content and star formation. However, it is difficult to disentangle whether a galaxy is shutting down – quenching – its star formation because there is an AGN or due to environmental effects such as interactions between galaxies. We use the Sloan Digital Sky Survey IV Mapping Nearby Galaxies at Apache Point Observatory (MaNGA) survey to select samples of low-mass galaxies that have AGNs based on their optical emission line ratios. To further our understanding of the effect of AGNs and the environment on the star formation in low-mass galaxies, we study the group richness and star formation rate of our AGN and non-AGN samples. We find that low-mass galaxies with AGNs are more likely to be found in isolation or in low-mass groups than the non-AGN sample, and this trend is even more pronounced in the quiescent galaxies hosting AGNs. This suggests that the environment did not play a large role in quenching the star formation in these galaxies.</t>
  </si>
  <si>
    <t>Menicucci</t>
  </si>
  <si>
    <t>lucamenimeni@gmail.com</t>
  </si>
  <si>
    <t>Comparing sound-proof and compressible dynamics in global simulations of solar convection</t>
  </si>
  <si>
    <t>Simulating the turbulent convection in the solar interior is a notoriously difficult task. The high disparity of physical parameters and the scale separation needed to be resolved imposes severe numerical constrains. In addition, a large time span is desired in order to provide meaningful predictions of solar phenomena. A recurrent option for overcoming the last issue is to consider "sound-proof" models, which artificially filter sound waves and allow a larger integration time step. Despite the large adoption of this approach by the community, it is not yet clear how such models differ from the actual compressible case. 
In order to clarify the difference of these approaches, we perform global ILES simulations of the solar interior for anelastic, pseudo-incompressible and fully compressible cases using the hydrodynamical version of the EULAG-MHD code. This code has been used for several decades as a framework for geophysics and astrophysics fluid dynamics and MHD.  However, in order to adapt the workflow to the newest computational capabilities, we performed programmatic improvements to the code base, aiming for a modern and friendly syntax. This results not only in a refactored version of EULAG but also in a tool which is capable of formatting, updating and generating modern FORTRAN code besides allowing sound-proof and fully compressible fluid dynamics.  These improvements will also be briefly discussed.</t>
  </si>
  <si>
    <t>Lucas Menicucci, Piotr Smolarkiewicz, Gustavo Guerrero</t>
  </si>
  <si>
    <t>Lucas Menicucci</t>
  </si>
  <si>
    <t>Vitor</t>
  </si>
  <si>
    <t>Martins Cernic</t>
  </si>
  <si>
    <t>vitorcernic@usp.br</t>
  </si>
  <si>
    <t>Photometric Synthesis with AI of S-PLUS galaxies</t>
  </si>
  <si>
    <t>This study explores a new method for estimating stellar population parameters from galaxy parameters with the aid of Deep Learning techniques. By analyzing data from the S-PLUS photometric survey, we compared different regression models, including Random Forest, XGboost, and Neural Networks, to identify the most suitable estimator. To address challenges like missing data and calibrations, we developed a robust synthetic training sample that closely resembled real observations. The Neural Network model exhibited promising results, with a low error of 0.06 dex for stellar mass estimation [attached image] and accurate predictions of nine other stellar population parameters. The approach allows for constraints-free, fast parameter estimation compared to traditional methods constrained by redshift. As a testament to the effectiveness of our approach, we present new data analysis of nearby galaxy clusters, such as Fornax and Abell 85, showcasing the potential of our method in studying diverse galactic populations. We also apply this method to the S-PLUS and CHANCES surveys, with a focus on obtaining previously unseen galaxy parameters and intend to make this data public. This novel approach has the potential to significantly advance our understanding of stellar populations and contribute to the progress of galaxy research.</t>
  </si>
  <si>
    <t>Vitor Cernic</t>
  </si>
  <si>
    <t>Ana</t>
  </si>
  <si>
    <t>Paulino-Afonso</t>
  </si>
  <si>
    <t>paulinoafonso@astro.up.pt</t>
  </si>
  <si>
    <t>AstroLingua: fostering equity in Astronomy through AI-driven accessibility</t>
  </si>
  <si>
    <t>At the heart of AstroLingua is the ambition to democratize access to the captivating field of extragalactic astronomy through the innovative application of artificial intelligence (AI) and natural language processing (NLP). This project, by providing descriptive analyses of celestial imagery for visually impaired individuals, bridges a crucial gap in accessibility, allowing a broader audience to engage with the mysteries of the cosmos. Utilizing the extensive Galaxy Zoo dataset, AstroLingua develops a comprehensive pipeline that integrates advanced image classification with NLP techniques to generate informative captions of galaxies. This dual approach not only enhances scientific understanding but also enriches public engagement and educational efforts by translating complex visual data into accessible formats. AstroLingua emphasizes the role of cutting-edge technology in expanding the frontiers of astronomy to all corners of society. By facilitating an inclusive dialogue about our universe, AstroLingua helps to pave the way for a more inclusive future in astronomical research and education.</t>
  </si>
  <si>
    <t>Ana Paulino-Afonso</t>
  </si>
  <si>
    <t>Mariane</t>
  </si>
  <si>
    <t>Dias</t>
  </si>
  <si>
    <t>diasmarianesg@gmail.com</t>
  </si>
  <si>
    <t>Non-linear simulations of excitation and dynamics of inertial waves in the solar interior</t>
  </si>
  <si>
    <t xml:space="preserve">Recent observations have revealed the presence of inertial waves on the surface of the Sun,  hinting at their potential as an effective tool in understanding the dynamics of the solar interior. The dynamics of this interior is characterized by movements at different scales, such as differential rotation, meridional circulation, and turbulent convection, which in turn can impact the solar magnetic cycle and space weather.
Numerical simulations of the solar interior have faced challenges in reproducing the observations, and the study of inertial waves offers a new approach to unresolved questions. By comparing theoretical models of inertial waves with observations, it's possible to establish limits on the parameters of the solar interior. In addition, numerical models studying the presence of these waves in the Sun suggest that they could interact with magnetic fields in the tachocline, leading to periodic events of solar activity on the surface. It has also been found that these oscillation modes can interact with differential rotation, leading to instabilities that periodically exchange energy with differential rotation.
In this work, we study the excitation and nonlinear dynamics of the inertial waves in stellar interiors. We have conducted global numerical simulations using the EULAG-MHD code, considering a domain with thermodynamic stratification compatible with the solar interior. We explored the development and evolution of these waves in simulations with rigid rotation, as well as with imposed differential rotation. Our model presented distinct types of inertial waves that can propagate radially and exchange energy in different scales.
</t>
  </si>
  <si>
    <t>Mariane Gomes, Gustavo Guerrero, Santiago Triana, Mausumi Dikpati</t>
  </si>
  <si>
    <t>Mariane Gomes</t>
  </si>
  <si>
    <t>Jonathan</t>
  </si>
  <si>
    <t>Weintroub</t>
  </si>
  <si>
    <t>jweintroub@cfa.harvard.edu</t>
  </si>
  <si>
    <t xml:space="preserve">Extending the Event Horizon Telescope to Space: The Black Hole Explorer
</t>
  </si>
  <si>
    <t xml:space="preserve">The Black Hole Explorer (BHEX) is a space mission aiming to discover and measure a black hole’s photon rings.  BHEX captures light that has circled a black hole anywhere from half an orbit to multiple complete orbits.  A series of ever sharper photon rings, produced from light that has orbited the black hole increasingly more times before escaping, lie under the Event Horizon Telescope (EHT) ring images.  Photon rings require extremely fine angular resolution that can only be achieved by extending the EHT array into space.  The physical properties of the black hole are imprinted on the size and shape of the photon ring, creating a new window into relativistic physics.   This talk will summarize the primary BHEX science goals and discuss the technology and instrumentation being developed to make the mission a reality within the next decade.
This talk is presented on behalf of all the members of the  Black Hole Explorer Team.
</t>
  </si>
  <si>
    <t>Jonathan Weintroub</t>
  </si>
  <si>
    <t>Lori D.</t>
  </si>
  <si>
    <t>Coombs, MBA, MSE</t>
  </si>
  <si>
    <t>lori_coombs@gwmail.gwu.edu</t>
  </si>
  <si>
    <t xml:space="preserve">Examining Cyber-relevant Cognitive Vulnerabilities and Their Impacts on Protecting Space Systems from Cyber Attacks
</t>
  </si>
  <si>
    <t>This focuses on emerging enabling technologies that implicate cybersecurity by identifying the impacts of cyber-relevant cognitive vulnerabilities to develop Cyberpsychology-informed Defenses (CyphiDs) to enhance design processes, harden space systems and increase cybersecurity posture against cyber-attacks. Research may lead to a quantum mechanics approach to support understanding human behavior for developing probability-based decision models that produce Adaptive Psychological-informed Defenses (APhiDs) which can automate the CyphiD sequences. Cyber deception is a defensive technique that considers human factors and the components of a cyber-attack. Deception aims to make it more difficult for bad actors. Experiments will be conducted in a three-phase approach that creates a new cyber research dataset for shared use that can support new human-focused research for the academic and science communities. The Theory Planned Behavior approach will be leveraged on understanding human factors that determine behaviors and decision-making processes. The Grounded Theory approach used to create cyber-specific computational cognitive models (C3M) that reflect and predict attacker behavior based on grounded data that has been systematically collected and analyzed to develop CyphiDs. CyphiD research data developed from open science info shall provide solutions for the evolution of the digital roll-out that considers software sustainment that has evolved to incorporate continuous engineering, which lies at the intersection of fixing problems and providing new capabilities made possible by new hardware and/or new threats that demand new functionality for space systems. The goal is to understand the cognitive vulnerabilities and behavior to advance the science of cyberpsychology and research to support astronomy assets.</t>
  </si>
  <si>
    <t>Lori Coombs</t>
  </si>
  <si>
    <t>Willow</t>
  </si>
  <si>
    <t>Fortino</t>
  </si>
  <si>
    <t>fortino@udel.edu</t>
  </si>
  <si>
    <t>How Low Can We Go: Minimum Spectroscopic Requirements for Supernova Subtype Classification</t>
  </si>
  <si>
    <t>Millions of supernovae will be discovered with the Rubin Observatory Legacy Survey of Space and Time (LSST). As a result, spectrographs around the world will have to make difficult decisions about which supernova candidates receive spectroscopic follow-ups. This work identifies the minimum spectral resolving power, R = lambda / Delta lambda, as a function of signal-to-noise-ratio at which spectral classification of supernova subtypes becomes impossible. We developed a novel method for simulating future low-resolution spectra by degrading existing high-resolution data. We used an updated version of DASH (Muthukrishna et al. 2019), a convolutional neural network classifier, and a newly developed transformer-based classifier (Vaswani et al. 2017) to predict the supernova type of spectra at various resolutions. Our dataset includes 16 different supernova types including subtypes of Ia, Core Collapse and interacting supernovae. We hope that target observation managers associated with the LSST alert stream, as well as designers of future observatories, will benefit from knowing what spectral resolution is necessary to classify a supernova for arbitrary SNR.</t>
  </si>
  <si>
    <t>Willow Fortino, Federica Bianco</t>
  </si>
  <si>
    <t>Willow Fortino</t>
  </si>
  <si>
    <t>Taira</t>
  </si>
  <si>
    <t>Oogi</t>
  </si>
  <si>
    <t>oogi@edu.asahikawa-nct.ac.jp</t>
  </si>
  <si>
    <t>Stochastic Gravitational Wave Background from a semi-analytic model of galaxy, AGN and black hole formation</t>
  </si>
  <si>
    <t xml:space="preserve">Gravitational waves are a useful tool to probe the formation and evolution of black holes. Recently, Pulser Timing Array (PTA) experiments show evidence for a stochastic gravitational wave background (SGWB) at ~1nHz range, which can provide an independent constraint on the growth of supermassive black holes (SMBHs) at the center of galaxies from electromagnetic wave observations. We study the gravitational wave from SMBH binaries using a semi-analytic model of galaxy and SMBH formation, ν2GC. Our model is based on the Uchuu simulation, a state-of-the-art cosmological N-body simulation. The derived luminosity functions of galaxies and active galactic nuclei (AGN) and black hole mass functions (BHMFs) are in agreement with observations. Our model predicts that the SMBH binary formation rate peaks at ~6 yr-1 at z~2. The main contribution to the total amplitude of the SGWB comes from binaries with total mass above 108 Msun at 0 &lt; z &lt; 0.5. The SGWB predicted by our fiducial model is by a factor of 3 lower than that observed by the IPTA collaboration. We investigate the prescription to avoid the inconsistency, considering the uncertainties in the observed BHMFs and AGN luminosity functions. Our model variant with a higher mass accretion rate produces the higher amplitude of the SGWB due to the high black hole number density in the mass range of logMBH &gt;8, while it overestimates the BHMF at z=0. Our model suggests that the combination of the AGN surveys and the black hole observations (BHMF, SGWB) is important for the formation and evolution of SMBH.
</t>
  </si>
  <si>
    <t>Taira Oogi, Masahiro Nagashima, Motohiro Enoki</t>
  </si>
  <si>
    <t>Taira Oogi</t>
  </si>
  <si>
    <t>Sambit</t>
  </si>
  <si>
    <t>Roychowdhury</t>
  </si>
  <si>
    <t>sambit.roychowdhury@physik.lmu.de</t>
  </si>
  <si>
    <t>The variation of H2-to-HI content in galaxies over the past Gyr, and the fuelling of galaxies</t>
  </si>
  <si>
    <t>The last Gyr is a very important time range for understanding cosmic structure formation and the ultimate fate of the Universe. During this time the star formation rate (SFR) density has continued to decline steadily as it has since the peak of cosmic star formation between z~2-3, the cosmic density of H2 has also declined steadily, but the the cosmic HI density seems not to have varied much during this period. We know that the IGM/CGM needs to replenish the gas disks of galaxies and above mentioned variations of the cosmic densities must reflect the same. Now, the efficiency of conversion of H2-to-stars has remained constant with redshift. Thus a fine tuning is required whereby infall from IGM/CGM maintains the HI reservoirs of galaxies but progressively less H2 is formed in galaxy centres.
I will report our findings when trying to resolve the above by comparing the HI-to-H2  ratio (1) across a large range in galactic properties, (2) in narrow redshift bins for the rapidly evolving regime of the past Gyr,  (3) and for the same set of galaxies - something unprecedented beyond z=0. We have used the ALMA Pathfinder EXperiment (APEX) to observe the CO(J=2→1) emission line for z&lt;0.09 galaxies (the last Gyr) in a 1 deg2 field within the DINGO (deep HI survey on ASKAP) Pilot Survey region. I will present how the HI-to-H2  ratio measured through stacking of the CO (and HI) spectra, varies across bins of redshift, M*, SFR, and environmental properties.</t>
  </si>
  <si>
    <t>Sambit Roychowdhury, Martin Meyer, Martin Zwaan, Carlos De Brueck</t>
  </si>
  <si>
    <t>Sambit Roychowdhury</t>
  </si>
  <si>
    <t>Evolving sizes of Lyman-alpha emitters from z~2 to z~6: a JWST and HST comparative study</t>
  </si>
  <si>
    <t>The James Webb Space Telescope (JWST) has opened new frontiers in understanding the early universe, complementing and extending the legacy of the Hubble Space Telescope (HST). Here, we present a study that explores galaxy evolution by comparing the sizes of Lyman-alpha emitters (LAEs) across the crucial redshift range from z~2 to z~6. Using a comprehensive dataset from the COSMOS field, we analyzed 3045 LAEs with HST to establish a baseline for their compactness, averaging ~1 kpc in size. The addition of JWST observations enriches this analysis, allowing us to trace the size evolution of LAEs during a key period in the universe's history. Our results reveal a consistent compactness in LAEs across UV and optical wavelengths, challenging existing models of early galaxy expansion and evolution. This study not only demonstrates the power of combining JWST and HST data to advance our understanding of the universe's earliest galaxies but also contributes directly to the symposium's aim of exploring the physical and chemical properties of these ancient structures.</t>
  </si>
  <si>
    <t>Kartik</t>
  </si>
  <si>
    <t>Sheth</t>
  </si>
  <si>
    <t>astrokartik@gmail.com</t>
  </si>
  <si>
    <t>Inclusion, Diversity, Equity and Accessibility in Action</t>
  </si>
  <si>
    <t>Amongst the many initiatives we undertook at NASA, I co-chaired the Anti-Racism Action Group at NASA HQ in the Science Mission Directorate.  Using design Thinking principles, we worked to establish eight short term action items, over 200 long term actions and fundamentally began changing the culture to align with NASA's core value of Inclusion.   I will describe the lessons learned in this endeavor and discuss what worked and what didn't work to move the needle.  I also piloted adding Inclusion Plans to our research proposals, starting with NASA's Astrophysics Theory program and then expanding it to other research areas in astronomy.  This idea was picked up by the Department of Energy who introduced their own version of this for their Office of Science.  I will describe the lessons learned from these pilots and how that is changing our field.  Finally I will discuss ideas for new initiatives to help increase equity and inclusion in many areas of science from a government perspective and share what I have learned from serving at the White House in the Executive Office of the President.</t>
  </si>
  <si>
    <t>Kartik Sheth</t>
  </si>
  <si>
    <t>Accepted: Oral Presentation</t>
  </si>
  <si>
    <t>Leonardo</t>
  </si>
  <si>
    <t>Di Lorenzo</t>
  </si>
  <si>
    <t>leonardodilorenzo@gmail.com</t>
  </si>
  <si>
    <t>A closer look at Streamer Blowout Coronal Mass Ejections: Multi-view analysis of morphology and kinematics</t>
  </si>
  <si>
    <t>We investigate three coronal mass ejections (CMEs) that occurred in 2013 and exhibit characteristics of streamer blowouts (SBOs). They often exhibit a prolonged expansion phase, indicated by an increase in the width of the lower part of the streamer. The swelling can last for several hours or days and is followed by the slow eruption of a CME at the streamer location. Their frequency varies between 1 and 12 per month, depending on the solar cycle, SBO-CMEs have been scarcely studied. This leaves unanswered questions about their origin, characteristics, and correlation with solar atmospheric structures. Moreover, the nature of these events poses important challenges for their detection, for which multi-viewpoint observations at different coronal heights are crucial. Using observations from SOHO/LASCO, STEREO/SECCHI COR1 and COR2, SDO/AIA and HMI, and PROBA-2/SWAP, we meticulously describe the evolution of the three studied events from ~1 to 15 solar radii. We determine the morphology and kinematics of SBO-CMEs in terms of their three-dimensional (3D) location, velocity and acceleration. We focus on their early stages and evolution in the corona. In addition, we use a Potential Field Source Surface (PFSS) model to examine the magnetic field configuration in the region of the events. Our analysis aims to unravel the 3D morphology of SBO-CMEs in the low corona, their evolution into the middle corona, and their impact on the configuration of the surrounding magnetic field. The results provide a more comprehensive understanding of SBO events and shed light on their intricate nature.</t>
  </si>
  <si>
    <t>Leonardo Di Lorenzo, Fernando López, Hebe Cremades, Laura Balmaceda, Dana-Camelia Talpeanu, Elke D'Huys, Marilena Mierla</t>
  </si>
  <si>
    <t>Leonardo Di Lorenzo</t>
  </si>
  <si>
    <t>Sanhueza</t>
  </si>
  <si>
    <t>psanhueza2007@gmail.com</t>
  </si>
  <si>
    <t>An environmental approach to protect the dark and quiet skies for astronomy and society</t>
  </si>
  <si>
    <t>The impact on optical and radio astronomy from satellite constellations has been systematically studied in recent years. These adverse effects are highly relevant, posing a risk to the continuation of astronomical activities conducted from Earth. However, the proliferation of satellites in orbit and the re-entry of such satellites and space debris is currently affecting the natural darkness of the night sky and can also affect the stratospheric ozone layer and compromise the radiative balance of this layer. The metals produced by satellite particles burning upon re-entry into the atmosphere disperse throughout the stratosphere, potentially contributing to the destruction of portions of the ozone layer through chemical reactionsThese environmental effects are currently unpredictable, though potentially very serious. It is urgent to study these effects and apply the preventive environmental principle to regulate the proliferation of satellite constellations based on current indications of possible damage, even though there is still no certainty about these environmental harms, which are already evident to astronomical science. This approach will safeguard the stratospheric ozone layer and protect astronomical science, providing a stable and predictable scenario for satellite operators to conduct their activities. </t>
  </si>
  <si>
    <t>Pedro Sanhueza</t>
  </si>
  <si>
    <t>Centre for the Protection of the Dark and Quiet Sky from Satellite Constellation Interference institutional meeting</t>
  </si>
  <si>
    <t>Luis</t>
  </si>
  <si>
    <t>Bellot Rubio</t>
  </si>
  <si>
    <t>lbellot@iaa.es</t>
  </si>
  <si>
    <t>The Sun at a Glance: An International Infographic Competition to Teach Science at School</t>
  </si>
  <si>
    <t>Innovative activities are needed to promote STEM vocations among young students. The Sun, as an object that can be studied from many different perspectives, offers an excellent opportunity to accomplish this goal. In 2021, the European Solar Telescope (EST) project organized the international competition “The Sun at a glance” to show the potential of the Sun for teaching science at school. Here we describe the philosophy, the main organizational aspects, and the results of this activity.  
The competition was designed to encourage students in the age ranges 14-15 and 15-16 to research about the Sun and present their results in the form of an infographic. The students worked in small teams of 4 people, led by a teacher. The prizes included a visit to Teide Observatory (Tenerife, Spain) for the two teams producing the best designs.  A dedicated website (www.est-east.eu/contest) was set up to provide the participants with the rules, the announcement poster, and other general information. The names of all the students and their teachers were also listed on the website in real time.  
This activity raised extraordinary interest in the European education community. A total of 2,859 students and 303 teachers from 242 schools signed up for the competition, representing 16 European countries. The infographics they submitted were used to build the EST Solarpedia, a comprehensive solar encyclopedia hosted on the EST website. This unique educational resource, open to both the teaching community and the general public, is a legacy that will stand for years to come.</t>
  </si>
  <si>
    <t>Luis Bellot rubio, Mariarita Murabito</t>
  </si>
  <si>
    <t>Luis Bellot rubio</t>
  </si>
  <si>
    <t>Nalini</t>
  </si>
  <si>
    <t>Heeralall-Issur</t>
  </si>
  <si>
    <t>nalini@uom.ac.mu</t>
  </si>
  <si>
    <t>Development in Africa with Radio Astronomy (DARA) Research at the University of Mauritius</t>
  </si>
  <si>
    <t xml:space="preserve">The University of Mauritius (UoM) has been involved in the teaching of Astronomy and Astrophysics and in Radioastronomy research, related to the Mauritius Radio Telescope (MRT), since the 1990s.  However, with no scholarships in place for many years, we suffered from a brain drain with most of our best students doing well in research elsewhere. 
Since 2019, thanks to a Development in Africa with Radio Astronomy (DARA) collaboration between UoM and the University of Leeds of the UK, UoM has been hosting six DARA funded research students.  Four were from other African SKA partner countries (Ghana, Kenya, Mozambique and Madagascar). This partially reversed the brain drain while allowing us to bring our share to the DARA endeavor of promoting development in Africa through radio astronomy.
 We present here highlights of the DARA students research in various fields (Earth radio leakage from mobile towers in the context of SETI, Fast imaging of FRBs with MeerKAT data, Investigating possible nature of FRBs, the setting up of an array of small parabolic antennas for HI observations and radio transient detections and ML analysis of satellite data for ship detection in our EEZ).
We also discuss the various challenges faced to ensure the effective progress of the students in our small island in the COVID era, with extended lockdowns and when external guidance were strictly limited to online exchanges.
</t>
  </si>
  <si>
    <t>Nalini Heeralall-Issur</t>
  </si>
  <si>
    <t>Colombia</t>
  </si>
  <si>
    <t>oaocolombia@gmail.com</t>
  </si>
  <si>
    <t>Digital Astronomy Festivals - Bridging Enthusiast Communities and the General Public. An Analysis of Results and Challenges</t>
  </si>
  <si>
    <t>In 2020, during the quarantine prompted by the covid-19 pandemic, the Office for the Outreach of Astronomy of the International Astronomical Union in Colombia (IAU-OAO Colombia) proposed a strategy to maintain the connection between the community of enthusiasts and the general public interested in astronomy: the creation of a Digital Astronomy Festival (AstroFest) . In these event, astronomy groups offered lectures, workshops, panels, and discussions on topics previously defined by the OAO's expert committee. The festival took place for one day, usually during the September equinox week, and has already had three editions, each per year. In the third festival, more than 200 people participated by connecting to the Zoom platform, and additional viewers tuned in for the 12-hour live broadcast on the OAO's YouTube channel. This work aims to present the results obtained in all editions of the festivals and explore the possibility of expanding this format to other regions of the world and by using other platforms like Tik Tok and Virtual Reality environments.</t>
  </si>
  <si>
    <t>Andres David Torres Cañas, Camilo Delgado-Correal, Carlos Molina</t>
  </si>
  <si>
    <t>Andres David Torres Cañas</t>
  </si>
  <si>
    <t>Cindy</t>
  </si>
  <si>
    <t>Gulis</t>
  </si>
  <si>
    <t>cindy.gulis@psu.edu</t>
  </si>
  <si>
    <t>Unveiling the Earliest Massive Black Holes and Host Galaxies with JWST-ALMA Synergy Data</t>
  </si>
  <si>
    <t>Recent observations from the JWST have reported detection of the most distant black hole of ~107 M⊙ at a high redshift of z~8.7. However, the origin of the earliest black holes and their growth histories remain largely unknown. Here we present results of a comprehensive theoretical study that combines cosmological simulations and radiative transfer calculations on the formation and properties of the first black holes and their host galaxies. We have performed a suite of cosmological zoom-in simulations on the formation of the first quasars with different seeds and growth models, and multi-wavelength radiative transfer calculations using the state-of-the-art code  ART2. We find that light seeds of ~102 M⊙ from PopIII stars can grow to ~106 M⊙ by redshift z~8 via super-critical accretion, while heavier seeds of ≳104 M⊙ can grow to ~109 M⊙ by redshift z~7 via rapid accretion facilitated by gas-rich mergers and self-regulated by feedback. The BHs co-evolve with host galaxies, but the black hole - galaxy correlations at high redshift differ from those in the local universe. Furthermore, the quasar hosts show strong continuum and emission lines from atoms and molecules such as Lyman-alpha, [CII], [OIII], and CO. The line luminosity depends strongly on the galaxy properties such as the star formation rate and stellar mass. Finally, we show that JWST and ALMA may be able to detect accreting BHs of 102 - 103 M⊙ at redshift z~20 thanks to strong Lyman-alpha, [CII] and [OIII] lines.</t>
  </si>
  <si>
    <t>Cindy Gulis</t>
  </si>
  <si>
    <t>Stanislav</t>
  </si>
  <si>
    <t>Milosevic</t>
  </si>
  <si>
    <t>milosevicstanislav@gmail.com</t>
  </si>
  <si>
    <t>N-body simulations of the formation of halo substructures in spiral galaxies in merger events</t>
  </si>
  <si>
    <t>We investigate galactic dynamics and the evolution of halo structures in spiral galaxies using N-body simulations. These structures are formed through mergers between large spiral galaxies which we refer to as a host with its satellite dwarf galaxy. We tested different morphology and orbit orientation of the dwarf to describe different properties of the formed structures in the halo of the host. Particulary we took M31 as a host galaxy and probed different merger scenarios to explain the formation of the Giant Stellar Stream (GSS) and Northeast (NE) and West (W) shelves observed in the halo of M31. With dwarf spheroidal galaxy (dSph) we reproduced observed values of distances and velocities along the Stream. Using Monte Carlo simulations (MC) and with linearly decreasing function for the initial metallicity distribution in a dwarf galaxy, we explained the observed metallicity distribution along and across the Stream. We traced particles from the dwarf galaxy in the simulations of the merger event. As they carry their metallicities, we calculate the final metallicities in observed fields and match them with the observed ones. With linearly decreasing gradient we explained metallicity in the GSS as well as in the NE and W shelves.</t>
  </si>
  <si>
    <t>Stanislav Milošević</t>
  </si>
  <si>
    <t>Patrik</t>
  </si>
  <si>
    <t>Čechvala</t>
  </si>
  <si>
    <t>patrik.cechvala@fmph.uniba.sk</t>
  </si>
  <si>
    <t>The development of astronomy public-outreach activities in Bratislava in Slovakia</t>
  </si>
  <si>
    <t xml:space="preserve">Although, Bratislava, capital of Slovakia, is the agglomeration with more than half of million of inhabitants and the place where the biggest slovak university is located, we have been struggling with the support and the development astronomy-related outreach activities in this region for several years. This was most visible when Park of Culture and Relaxation was closed also with its Astronomy office around 20 years ago. Since then, Bratislava is missing any type of official public-outreach institution for astronomy. However, there are nowadays several activities to change this status. There is an initiative to build a planetarium after long decades of waiting. Also the new observatory is currently being built at the high school in Bratislava. We would like to briefly summarize different current astronomy-related outreach acitivities in our capital city.       
</t>
  </si>
  <si>
    <t>Patrik Čechvala, Juraj Kubica</t>
  </si>
  <si>
    <t>Patrik Čechvala</t>
  </si>
  <si>
    <t>SAHIL</t>
  </si>
  <si>
    <t>HEGDE</t>
  </si>
  <si>
    <t>sahilhegde@g.ucla.edu</t>
  </si>
  <si>
    <t>Can Active Galactic Nuclei Explain the Overabundance of Highly-Luminous, z&gt;10 Objects Observed by JWST?</t>
  </si>
  <si>
    <t xml:space="preserve">The first wave of observations with JWST have revealed a striking overabundance of luminous galaxies at early times (z&gt;10) compared to theoretical and empirical models of galaxies calibrated to pre-JWST data. Early JWST observations have also uncovered a large population of supermassive black holes (SMBHs) at z&gt;6. Due to the extended appearance of many of the high-z objects observed thus far, the contribution of active galactic nuclei (AGNs) to the total luminosity has been assumed to be negligible. In this work, using a semi-empirical model for assigning AGNs to galaxies, we show that such active galaxies can be simultaneously consistent with the observed morphology of high-z objects, and provide enough luminosity to solve the overabundance problem. We first demonstrate that low-luminosity AGNs can be hidden in such galaxies and be missed in common morphological analyses, using simulated objects and real observations. This sets an upper bound on the allowed BH luminosities in our model. We then build a semi-empirical model for the AGN+galaxy luminosity function (LF), constructed by connecting dark matter halo masses to galaxy and SMBH masses and luminosities, accounting for dispersion in the mapping between host galaxy and SMBH mass and luminosity. Beginning with a galaxy LF calibrated to low-z data, we demonstrate that reasonable choices for the parameters in our model can both reproduce JWST observations of the UVLF at z=11, 14 and remain consistent with the  range of BH luminosities allowed by the morphology. 
</t>
  </si>
  <si>
    <t>Sahil Hegde, Michael Wyatt, Steven Furlanetto</t>
  </si>
  <si>
    <t>Michael Wyatt</t>
  </si>
  <si>
    <t>Synergy Between IAU-Initiated and Authentic Activities: a Recipe for a Robust Success in Astronomy Outreach</t>
  </si>
  <si>
    <t xml:space="preserve">Jan. 12th, 2019, Sofia. The largest 100 Hours of Astronomy event with a total of 1,700 people involved. This is one of the 120 activities within all IAU100 projects, in which Bulgaria participated with enthusiasm! 
August night in 1970 on a mountain meadow. Тhirty students monitor meteor showers at the first Astro Camp. 53 years later the site welcomes 70 young observers for the 53rd time... 2023 seems richest in astronomical outreach activities ever, for instance: 
 * Astronomy Day in Schools, Masterclasses at CERN, European Researchers’ Night, Women in Astronomy events, Modern Space Research Forums;
 * Festivals, Open Days &amp; anniversary celebrations (e.g. Zwicky's birth with his daughters as guests) at planetaria;
 * National Young Astronomers' Conferences and Astro Camps;
 * Olympiads in Astronomy;
 * Planetarium in the Kindergarten, children's space camps;
 * Contests - national (e.g. Cosmic Eggs) and international (e.g. Milky Way Photographer).
Based on my experience as a NOC for 6 years already, I can prescribe a recipe for a robust success in Astronomy outreach:
Rx: Participate actively in the IAU-initiated projects. The instantaneous celebration of the achievements of astronomy gives the feeling of integrity and power to cope with global problems (e.g. light pollution). 
Rx: Preserve the authentic traditional activities, they connect us to our ancestors and keep the diversity.
Rx: Assign an active role to the audience through contests, camps, quizzes, etc. to make astronomy inspiring to them. 
Blue neon lights. Neptune stage passes into Martian stage. Live chat with NASA astronauts. These are not sci-fi movie scenes but Hello Space| Bulgaria Calling 3.0, June 29th, 2023 - the event that fits best the above criteria. Up to now.
</t>
  </si>
  <si>
    <t>Shikhar</t>
  </si>
  <si>
    <t>Asthana</t>
  </si>
  <si>
    <t>sa2001@cam.ac.uk</t>
  </si>
  <si>
    <t>Quasars, LAEs and Ionized Bubbles in Lyman-alpha forest Calibrated Radiative Transfer Simulations of Reionization</t>
  </si>
  <si>
    <t>Much of our improved understanding of cosmic reionization is being driven by the wealth of JWST data flooding in as well as rapidly improving radiative transfer simulations. I will present new results from fast GPU-based radiative transfer simulations with the code ATON utilizing the SHERWOOD suite of hydrodynamical simulations. We have augmented ATON to include helium, expand across multiple frequency bins, and simulate the contribution of both galaxies and AGN to the ionizing emissivity for a wide range of reionization histories extending from $z=15-20$ to the end of reionization at $z\approx5$. Our simulations are all calibrated to reproduce the latest Lyman-alpha forest opacity observations. I will focus on examining the morphology of ionized bubbles and its association to LAEs, and the thermal state of the Intergalactic Medium in QSO assisted models of reionization, with a view to interpret JWST observations of reionization-epoch galaxies and AGN.</t>
  </si>
  <si>
    <t>Shikhar Asthana, Girish Kulkarni, Martin Haehnelt</t>
  </si>
  <si>
    <t>Shikhar Asthana</t>
  </si>
  <si>
    <t>Manisha</t>
  </si>
  <si>
    <t>Shrestha</t>
  </si>
  <si>
    <t>manisha.shrestha82@gmail.com</t>
  </si>
  <si>
    <t>Polarization signature showing an elevated and asymmetric mass loss from the progenitor of SN2023ixf prior to the explosion</t>
  </si>
  <si>
    <t xml:space="preserve">The progenitors of hydrogen-rich supernovae are red supergiants. However, the mass loss in the final years before a red supergiant’s supernova explosion is not well understood and is difficult to observe directly. Interestingly, the circumstellar material (CSM) created by this mass loss can have an impact on the light curve, spectra, and polarization. In particular, polarimetric observations can constrain CSM geometry which cannot be resolved using traditional astronomical techniques. With these observations, we are starting to explore the structure and element distribution of these explosions shedding light on the mass loss of red supergiants in their final phase.
In this talk, I will discuss our polarimetry data analysis of SN2023ixf, the closest supernova in a decade, spanning from 2 to 100 days after its discovery. We detect significant intrinsic polarization during the light curve rise, a decrease in polarization during the plateau phase, and a rise when the light curve falls from the plateau, about 100 days after the explosion. Spectrophoarimetry data of H alpha shows that the outer regions of the supernova ejecta and CSM are aligned. Whereas the line polarization around the He II line shows a position angle shift from the continuum indicating a possibility of a different location for He II with respect to continuum emission. This analysis indicates an aspherical CSM and ejecta for SN2023ixf signifying an elevated and asymmetrical mass loss from the progenitor right before the supernova explosion. This study shows the power of the polarization technique in deciphering the mass loss process. 
</t>
  </si>
  <si>
    <t>Manisha Shrestha</t>
  </si>
  <si>
    <t>Kate</t>
  </si>
  <si>
    <t>Searle</t>
  </si>
  <si>
    <t>krowlands@stsci.edu</t>
  </si>
  <si>
    <t>Resolving the quenching of star formation in post-starburst galaxies</t>
  </si>
  <si>
    <t>One key problem in astrophysics is understanding how and why galaxies stop forming stars. The exact mechanisms that lead to the disruption of the gas supply, the relative importance of different quenching mechanisms, and the timescales involved are still poorly understood. Post-starburst galaxies are an ideal laboratory to study the galaxy transition process as they have undergone a recent, rapid shutdown in star formation. My recent work showed that post-starburst galaxies are not completely devoid of gas, which challenges the rapid quenching mode thought to form the quiescent population. I will present what the multiphase gas and dust properties of post-starburst galaxies reveal about the processes causing galaxies to transition from star forming to quiescent. Deep observations from JWST and ALMA are providing new insights into mechanisms of star-formation suppression and gas cycling in galaxies at a crucial point in their evolution. I will explore how future facilities such as ngVLA and SKA are key to understanding quenching at high redshift.</t>
  </si>
  <si>
    <t>Kate Rowlands</t>
  </si>
  <si>
    <t>Hamza</t>
  </si>
  <si>
    <t>AIT ABDELAALI</t>
  </si>
  <si>
    <t>hamza.aitabdelaali@edu.uca.ac.ma</t>
  </si>
  <si>
    <t>Multispectral analysis of the night sky brightness for the Oukaimeden Observatory, Morocco</t>
  </si>
  <si>
    <t>The expansion of electrification in protected areas where astronomical observatories are installed poses a major problem for astronomers in terms of light pollution impact. Each year, the International Dark-Sky Association (IDA) encourages communities, parks, and astronomers worldwide to preserve and protect the darkness of the sky in their observation locations by imposing strict constraints on lighting practices within these protected areas. Astronomers from the Oukaimeden Observatory, located in the Atlas Mountains region of Morocco, aim to establish an international dark sky reserve around their facilities to enhance and safeguard the quality of their astronomical observations. This study aims to present the current state of the night sky in the region and identify the main sources of artificial light using the latest version of the numerical ILLUMINA model.</t>
  </si>
  <si>
    <t>HAMZA AIT ABDELAALI, Zouhair Benkhaldoun</t>
  </si>
  <si>
    <t>HAMZA AIT ABDELAALI</t>
  </si>
  <si>
    <t>Modelling of the irradiation of Knyahinya meteorite by galactic cosmic-ray protons</t>
  </si>
  <si>
    <t xml:space="preserve">The extraterrestrial material in Solar system is exposed to the bombardment of cosmic-ray particles. Reaching sufficient energies, the interactions result in the generation of cosmogenic nuclides. Studying the production rates of different cosmogenic isotopes, it is possible to obtain valuable information about the exposition history or the original dimension of the extraterrestrial material. For this purpose, we have created model based on Monte Carlo simulation software Geant4 capable to simulate the irradiation of specific material, defined by user, by cosmic-ray particles. The model was tested in case of Knyahinya meteorite for which also experimental measurements of production rates of several cosmogenic nuclides are available. We would like to present the results of our model for chosen cosmogenic nuclides.
</t>
  </si>
  <si>
    <t>Patrik Čechvala, Robert Breier, Jozef Masarik</t>
  </si>
  <si>
    <t>Danielle</t>
  </si>
  <si>
    <t>Berg</t>
  </si>
  <si>
    <t>danielleaberg@gmail.com</t>
  </si>
  <si>
    <t>Observational Benchmarks of Chemical Evolution from Extreme Emission Line Galaxies</t>
  </si>
  <si>
    <t>The advent of the James Webb Space Telescope has opened our first window onto detailed abundance studies of high redshift (z &gt; 6) extreme emission line galaxies. The coming years will provide the first spectroscopic samples of these galaxies in the epoch of reionization with which we can constrain their chemical compositions and histories and resulting conditions that shaped the escape of ionizing photons. As we build our samples of high-ionization nebular emission lines and absorption profiles of outflowing gas, we can begin to understand how the time-dependent nature of elemental production affects our interpretation of different epochs of galaxies and the resulting strung-together evolutionary story. I will present recent observations of the dynamic ISM and the lessons we are learning about chemical evolution, star formation histories, and feedback prescriptions.</t>
  </si>
  <si>
    <t>Danielle Berg</t>
  </si>
  <si>
    <t>Camilo</t>
  </si>
  <si>
    <t>Delgado-Correal</t>
  </si>
  <si>
    <t>m.camilo.d@gmail.com</t>
  </si>
  <si>
    <t>Constraining Late-Time Physics to Solve the Hubble Tension</t>
  </si>
  <si>
    <t xml:space="preserve">In this work, we analyze Type Ia supernovae (SNe) data to constrain the equation of state (EOS) of dark energy (DE), defined as ω = P/ρ, within the context of the Hubble tension. Previous studies on dynamic DE models suggest that while DE alone cannot completely resolve the tension, it remains a viable candidate and may contribute to its alleviation. To guide theoretical developments concerning the EOS, we propose a physics-agnostic approach to constrain DE using both supernovae and CMB data. Our approach involves fixing pre-recombination physics, firmly established based on CMB observations, and examination of SNe data for late-time effects hat could alleviate the tension.  In order to achieve this, we introduce a simple parametrization of the EOS, employing a sigmoid function that explicitly encodes a transition redshift where ω transitions from -1 (consistent with CMB observations) to its present value, ω0.  This parametrization enables DE to influence late-time expansion without disturbing early CMB physics. The primary dataset utilized in our analysis comprises Type Ia supernovae sourced from the Pantheon+ compilation, with a focus on selecting SNe within the Hubble flow sector  (z &gt; 0.15), where late-time physics effects would take place. Driven by the approach of fixing pre-recombination physics, we incorporate cosmological probes (CMB) not by merging the data, but rather as constraints. We present fits of cosmological parameters to the data, conduct analysis of parameter degeneracy, and incorporation of CMB constraints. The collective findings serve as a valuable resource for formulating theoretical models pertaining to the EOS.
</t>
  </si>
  <si>
    <t>Sebastián Rueda-Blanco, Camilo Delgado-Correal, Mario-A. Higuera-G., Sergio Torres Arzayus</t>
  </si>
  <si>
    <t>Camilo Delgado-Correal</t>
  </si>
  <si>
    <t>Onyinye</t>
  </si>
  <si>
    <t>Peace</t>
  </si>
  <si>
    <t>onyijerry1992@gmail.com</t>
  </si>
  <si>
    <t>Statistical Study of Solar Wind and Interplanetary Magnetic Field Parameters in Forbush Effects and Interplanetary Disturbances (FEID) during Solar Cycles 23 and 24 from 1996 to 2019</t>
  </si>
  <si>
    <t xml:space="preserve">The study examines the statistical analysis of Forbush Effects and Interplanetary Disturbances (FEID) parameters across the dynamic solar cycles 23 and 24 spanning from 1996 to 2019. Forbush Effects represent the transient decrease in cosmic ray intensity observed on Earth, associated with the passage of solar ejecta through the interplanetary medium. Interplanetary disturbances, encompass a spectrum of phenomena arising from the interaction between the solar wind and the Earth's magnetosphere. The selected FEID parameters under analysis include Bmax (maximum interplanetary magnetic field intensity), VmBm (maximum velocity of solar wind), Bzmin (minimum value of Bz), BzmtoBm (ratio of Bz minimum to B maximum value), and ABzmax (the maximum absolute value of Bz component). These parameters are essential in understanding the nature and impact of solar disturbances on the Earth's magnetosphere and space weather dynamics. Employing comprehensive statistical techniques, including time series analysis, correlation analysis, and trend analysis, the study aims to elucidate the temporal variations, interrelationships, and trends exhibited by the FEID parameters throughout solar cycles 23 and 24. By analyzing nearly two and a half decades of data, the research endeavors to discern potential patterns, irregularities, and cyclical behaviors within the FEID parameters, thereby contributing to a deeper understanding of solar-terrestrial interactions and space weather forecasting. In conclusion, this research underscores the importance of systematic statistical analysis in unraveling the complexities of solar-terrestrial phenomena and underscores the need for continued monitoring and investigation of Forbush Effects and Interplanetary Disturbances across solar cycles for enhanced space weather forecasting and mitigation strategies.
</t>
  </si>
  <si>
    <t>Onyinye Jerry-Okafor, Chika Onuchukwu, Nonso Okoli, Victoria Okoye</t>
  </si>
  <si>
    <t>Onyinye Jerry-Okafor</t>
  </si>
  <si>
    <t>Terry</t>
  </si>
  <si>
    <t>MarkTee</t>
  </si>
  <si>
    <t>tmarkterry2@gmail.com</t>
  </si>
  <si>
    <t>Evaluating Astronomy Education in Uganda and Africa through Vlogging</t>
  </si>
  <si>
    <t xml:space="preserve">
Abstract: 
This proposal outlines a pioneering initiative aimed at transforming astronomy education in Uganda and across Africa through the innovative use of vlogging. Recognizing the importance of accessible and engaging educational content, this project seeks to leverage the popularity of online video platforms to inspire a new generation of astronomers, foster scientific curiosity, and bridge the cosmic gap that often exists in regions with limited access to traditional educational resources. 
The primary objective of this project is to create a dynamic ,scientific and culturally relevant vlogging series that delivers astronomy content in an engaging and accessible manner. The aim is to demystify Astronomy by developing content that simplifies complex astronomical concepts, making them accessible to a wide audience with varying levels of scientific background, integrating local cultures, folk tales, and indigenous knowledge into astronomy lessons, fostering a sense of connection between the cosmic realm (particularly stellar pulsations in low mass stars initially ) and everyday life. Promoting diversity while showcasing diverse role models and professionals in astronomy, emphasizing inclusivity and encouraging underrepresented groups, particularly women, to pursue careers in STEM fields is also essential alongside community engagement to establish a feedback loop through online platforms, encouraging audience participation, and tailoring content to address specific questions and interests of the viewers in the various areas separated by language differences. 
The project will employ content creation ,platform utilization and community Outreach.
</t>
  </si>
  <si>
    <t>TERRY MARK TUKAMUSABA</t>
  </si>
  <si>
    <t>Aileen</t>
  </si>
  <si>
    <t>O'Donoghue</t>
  </si>
  <si>
    <t>aodonoghue@stlawu.edu</t>
  </si>
  <si>
    <t>Automating Galaxy Parameter Determinations for Application of the BTFR</t>
  </si>
  <si>
    <t xml:space="preserve">The Baryonic Tully-Fisher Relation (BTFR), constrains models of galaxy formation and evolution and can be used to estimate distances and peculiar velocities. Application  requires a template from measured parameters of rotational velocity and baryonic mass.  Published BTFR templates express slightly different values for the relation.  The scatter arises from uncertainties in the observables and derived properties plus intrinsic scatter.  A major source of scatter is uncertainties in distances. 
Using the complete Arecibo Legacy Fast ALFA Survey (ALFALFA, Haynes et al. 2018) and the Arecibo Pisces-Perseus Supercluster Survey (APPSS O'Donoghue et al. 2019), we have investigated the derivation of BTFR templates applicable to the detected galaxies.  The gas mass is assumed to be dominated by HI and stellar masses are derived from available photometry. Ball et al. 2023 developed a curve-of-growth method for automating replicable measurements of total flux, recessional velocity, and velocity width in HI spectra, and derived a template BTFR for the ALFALFA sample.  
We also aim to derive a template for galaxies with minimum-error supernova distances. New HI line observations with the Green Bank Telescope will be combined with spectra already available for these to derive a BTFR template with minimal distance errors
This work has been supported by NSF grants AST-1637271, AST-1637339, AST-1714828, AST-2045369. and AST-2045574 and by grants from the Brinson Foundation to MPH and CJB. 
</t>
  </si>
  <si>
    <t>Aileen O'Donoghue, Catherine Ball, Martha Haynes, Joseph Ribaudo, Rebecca Koopmann, Tyler Karasinski, Arya Desai</t>
  </si>
  <si>
    <t>Aileen O'Donoghue</t>
  </si>
  <si>
    <t>Nomthendeleko</t>
  </si>
  <si>
    <t>Motha</t>
  </si>
  <si>
    <t>thendi.motha@gmail.com</t>
  </si>
  <si>
    <t>Paid, Refunded</t>
  </si>
  <si>
    <t>Leveraging the synergies between next-generation surveys with the SKA and LSST</t>
  </si>
  <si>
    <t xml:space="preserve">The Vera C. Rubin Observatory Legacy Survey of Space and Time (LSST) will be an unprecedented optical survey capable of revolutionising many fields of astronomy. The Square Kilometre Array (SKA) telescope will be similarly groundbreaking in the radio regime. We aim  to develop techniques that combine the data from these two complementary instruments to maximise potential scientific gain.
The 21cm neutral hydrogen (HI) emission line is ubiquitous throughout the universe and extremely useful for obtaining precise redshift information using a radio telescope. However this line is intrinsically faint and difficult to observe for distant galaxies. In 2017, Harrison, Lochner and Brown developed a Bayesian technique to extract the redshift from a radio spectrum by fitting a standard model to the expected HI emission. We propose an extension of this work by introducing a new and realistic model of the HI line. Additionally, we incorporate photometric redshift estimates as expected from optical surveys such as the LSST, and expand the model using a Bayesian hierarchical modelling approach to include population information to further constrain redshift information.
</t>
  </si>
  <si>
    <t>Nomthendeleko Motha</t>
  </si>
  <si>
    <t>Gayane</t>
  </si>
  <si>
    <t>Baleyan</t>
  </si>
  <si>
    <t>adanabaleyan7@gmail.com</t>
  </si>
  <si>
    <t>Advancing Astronomy Education: Innovative Outreach Projects to Inspire Future Astronomers</t>
  </si>
  <si>
    <t xml:space="preserve">In the pursuit of fostering a deeper understanding and appreciation for the cosmos, the Byurakan Astrophysical Observatory (BAO) has been at the forefront of organizing diverse Outreach and Educational events. As we prepare to engage with esteemed colleagues at the International Astronomical Union General Assembly, we present a comprehensive talk outlining our vision and initiatives aimed at advancing astronomy education and cultivating a passion for the celestial sciences.
At BAO, we recognize that effective astronomy education transcends traditional classroom settings and necessitates innovative outreach strategies that captivate the imagination of learners of all ages and backgrounds. Our educational projects are designed not only to disseminate astronomical knowledge but also to instill a sense of wonder and curiosity about the universe.
Key components of our outreach initiatives include:
 * Public Stargazing Events: Leveraging our state-of-the-art telescopes, we organize regular stargazing sessions open to the public. 
 * Virtual Astronomy Workshops:  Through interactive sessions, we cover a range of topics, from basic astronomical concepts to cutting-edge research developments, fostering a global community of astronomy enthusiasts.
 * School Outreach Programs: We collaborate with local schools to develop tailored astronomy curriculum supplements and conduct engaging workshops and demonstrations on-site. 
 * Citizen Science Initiatives: We involve enthusiasts in data collection and analysis projects. By democratizing the scientific process, we not only advance our understanding of the cosmos but also foster a sense of ownership and pride among participants.
 * Art and Astronomy Fusion Events:  We organize events that explore the intersection of astronomy and various art forms. 
</t>
  </si>
  <si>
    <t>Gayane Baleyan</t>
  </si>
  <si>
    <t>Unveiling the Night Sky: Assessing Light Pollution and Lighting Technologies around Oukaimeden Observatory</t>
  </si>
  <si>
    <t>In recent years,ground-based observatories have grappled with a burgeoning issue: artificial light pollution.This phenomenon has emerged as a significant contributor to the illumination saturating the Earth's atmosphere from celestial sources, exacerbating the challenges faced by these crucial facilities. Understanding the extent of this artificial light intrusion is paramount for observatories to effectively gauge the quality of their observing conditions.
The measurement of night sky brightness (NSB) and the systematic collection of data pertaining to lighting technologies are integral steps in this endeavor. By discerning the proportion of artificial light within the overall optical brightness of the night sky, observatories can better comprehend the scope of the challenge posed by light pollution. Moreover, monitoring NSB not only aids in controlling light pollution but also serves as a vital tool for evaluating the sky's quality for astronomical observations.This study endeavors to elucidate the findings gleaned from a comprehensive assessment of NSB data collected over two years utilizing the CoSQM instrument installed at the Oukaimeden Observatory.Through meticulous analysis, we aim to shed light on the temporal trends and spatial variations in NSB.Furthermore, we endeavor to augment our understanding by compiling data on lighting technologies employed in neighboring municipalities.Gathering measurements of lighting technologies, aims to delineate their respective contributions to light pollution and discern potential strategies for mitigating their adverse effects on astronomical observations.This study serves as a testament to the critical importance of monitoring NSB and assessing lighting technologies in combating LP and safeguarding the integrity of ground-based astronomical research.</t>
  </si>
  <si>
    <t>HAMZA AIT ABDELAALI, ZOUHAIR BENKHALDOUN</t>
  </si>
  <si>
    <t>Anirban</t>
  </si>
  <si>
    <t>Chakraborty</t>
  </si>
  <si>
    <t>anirban.chakraborty096@gmail.com</t>
  </si>
  <si>
    <t>Modelling the properties of star-forming galaxies at high redshifts</t>
  </si>
  <si>
    <t>Early JWST observations have indicated an unexpected surplus of UV-bright galaxies at z ≥10, which appears to challenge the predictions of standard galaxy formation models in ΛCDM cosmology at these redshifts. To address this, several cosmological as well as astrophysical interpretations have been advanced. However, these proposed scenarios carry noteworthy consequences for other large-scale processes in the early Universe, particularly cosmic reionization, as high-redshift galaxies are believed to be the primary ionizing sources during the Epoch of Reionization (EoR). To investigate this, we developed a semi-analytical model that explains the galaxy UV luminosity function (UVLF) over 6&lt;z&lt;15, and also jointly tracks the time evolution of the global neutral hydrogen fraction (QHI) in the IGM. The model self-consistently accounts for the suppression of star-formation in low-mass galaxies due to reionization feedback, and is constrained by comparing theoretical predictions with the new UVLF data from HST and JWST, recent QHI measurements, and the CMB scattering optical depth. Our analysis shows that a rapid enhancement in the star-formation rate efficiency and/or UV luminosity per stellar mass formed is necessary for consistency with recent JWST UVLF estimates at z ≥ 10. This model aligns well with existing EoR constraints when the escape fraction is assumed to be halo-mass dependent, requiring increased Lyman-continuum leakage from low-mass galaxies. We also examined the relative contribution of galaxies having different luminosities towards the ionizing photon budget. This framework has recently been integrated into semi-numerical simulations, enabling us to investigate the interplay between galaxy evolution and reionization more precisely.</t>
  </si>
  <si>
    <t>Anirban Chaqkraborty, Tirthankar Roy Choudhury</t>
  </si>
  <si>
    <t>Anirban Chaqkraborty</t>
  </si>
  <si>
    <t>mohammad saleh</t>
  </si>
  <si>
    <t>timar</t>
  </si>
  <si>
    <t>msalehtimar@gmail.com</t>
  </si>
  <si>
    <t>Investigating the Influence of Dark Sky Assessments on Environmental Strategies in 4WD Expeditions and the Development of Astro Tourism in Iran's Desert Wilderness</t>
  </si>
  <si>
    <t>Last Autumn, we have measured the darkness of the night sky at more than 20 locations deep within the deserts of Iran using SQM. These measurements were conducted in remote areas accessible only by specialized 4WD expeditions. The purpose of these adventurous trips was not just for measuring the darkness. They were part of a program, which helped us with budget management of our darkness measurement project and the development of astro tourism under the darkest skies of Iran's desert belt. We conducted desert expeditions, combined with astro tours in remote desert areas. This approach helped us to promote astro tourism to the Desert tourism community, who conduct adventurous 4WD tours, and creating a new trend in this sector of tourism. This combination, also provided our fellow travelers with the opportunity of learning about astronomy and observe the night sky during their free time at night. Many of these tours previously neglected the night sky due to bright lights at camp; now, participants can better appreciate the beauty of starry sky. Furthermore, these combined adventure and astro tours, familiarize participants, often politically influential, with the significance of dark skies. This is crucial as many political figures in Iran are unaware of the importance of dark skies. Additionally, by shifting camp lighting from white and to yellow, these tours reduce light pollution, benefiting desert dwellers who are less affected by the glare of artificial lights. In this presentation, I will discuss the other positive and impactful aspects of this project.</t>
  </si>
  <si>
    <t>Mohammad Saleh Timar</t>
  </si>
  <si>
    <t>Sigrid</t>
  </si>
  <si>
    <t>Shilunga</t>
  </si>
  <si>
    <t>sigridz5040@gmail.com</t>
  </si>
  <si>
    <t>UTILIZING FLUX DENSITY FOR RADIO GALAXY OBSERVATION PARAMETERS AT THE AFRICAN MILLIMETER TELESCOPE</t>
  </si>
  <si>
    <t xml:space="preserve">Radio galaxies, emitting substantial amounts of radio frequency radiation from their cores, provide valuable insights into supermassive black holes, galaxy evolution, and cosmic environments. The African Millimeter Telescope (AMT) that will be constructed in the Khomas Highlands in Namibia, poised to become a significant asset in millimeter/sub-millimeter wave astronomy, requires advanced methodologies for optimizing observations. The issue statement emphasises the importance of using flux density data to optimise observational circumstances, enhance distance computations, map position, and create optimal observation times for faint radio galaxies with the AMT. By employing the inverse square law, the study aim to calculate distances to radio galaxies, determine optimal observation conditions based on zenith angles, and establish observation periods for data acquisition. The research objectives include developing theoretical models, testing them with real-world data, and contributing to the global understanding of radio galaxy physics. Leveraging quantitative methods and data analysis tools, this study will derive insights into the relationships between flux density and observational parameters. This study aims to advance millimeter/sub-millimeter radio astronomy by providing practical tools for astronomers worldwide.
Keywords:  Radio galaxies, flux density, observation period, AMT
</t>
  </si>
  <si>
    <t>Sigrid Shilunga, Michael Backes</t>
  </si>
  <si>
    <t>Sigrid Shilunga</t>
  </si>
  <si>
    <t>Zeťo</t>
  </si>
  <si>
    <t>Xia</t>
  </si>
  <si>
    <t>zeto.xia@gmail.com</t>
  </si>
  <si>
    <t>Rotational period determination of selected chemically peculiar stars.</t>
  </si>
  <si>
    <t>About 10% of stars on the upper main sequence of HR diagram show anomaly abundance of some chemical element on their surface layers. The appearance of light curves of magnetic chemically peculiar stars are the same even for decades. This is due to a strong global magnetic field which leads to originating of spots on stellar surface and decreasing of stellar flux. By analysing of these light curves, we are able to determine their rotational periods with high precision. We will analyse light curves from TESS mission for selected stars and determine their period of rotation. </t>
  </si>
  <si>
    <t>Caiyun Xia, Zdeněk Mikulášek, Jan Janík</t>
  </si>
  <si>
    <t>Caiyun Xia</t>
  </si>
  <si>
    <t>Barivure Love</t>
  </si>
  <si>
    <t>Popnwin</t>
  </si>
  <si>
    <t>lpopnwin@gmail.com</t>
  </si>
  <si>
    <t>Astronomy Outreach in Nigerian High Schools</t>
  </si>
  <si>
    <t>Astronomy, as a field of scientific inquiry, stands as a beacon of exploration. Throughout history, astronomy has not only deepened our comprehension of cosmic phenomena but also provided profound insights into our place in the cosmos. In Nigeria, the accessibility of astronomy and space science remains a challenge. The absence of educational institutions offering space science curriculum poses a significant barrier to students' exposure to astronomy, a scarcity extending across the nation with only a handful of universities offering astronomy programs. Despite these challenges, I seized opportunities to engage with high school students during my one-year community service in Nigeria. Through presentations at schools like The Nigerian Air Force High School in Akwa Ibom State and Premiere Academy in Lugbe, Abuja, I endeavoured to instill a sense of curiosity about space science and astronomy among young learners. Witnessing their enthusiasm reaffirmed the belief in the crucial role of Astronomy outreach in bridging educational disparities, while the road to advancing astronomy education in Nigeria may be fraught with challenges, the potential impact on inspiring future generations of scientists makes it a journey worth undertaking. Through concerted efforts in outreach and education, we can cultivate a new generation of astronomers who will contribute to the global pursuit of knowledge about the universe.</t>
  </si>
  <si>
    <t>Barivure Popnwin</t>
  </si>
  <si>
    <t>Abdelkarim</t>
  </si>
  <si>
    <t>BOSKRI</t>
  </si>
  <si>
    <t>a.boskri.ced@uca.ac.ma</t>
  </si>
  <si>
    <t xml:space="preserve">Enhancing Satellite Observation Capabilities: The Role of Oukaimeden Observatory
</t>
  </si>
  <si>
    <t xml:space="preserve">The Oukaimeden Observatory, as a proud partner of the IAU-CPS center, plays a crucial role in satellite observation initiatives. Equipped with a diverse array of professional and amateur telescopes, the observatory offers comprehensive satellite observation services and actively engages in daily monitoring activities. Moreover, it serves as a hub for collaboration with other observation programs, providing both facilities and training opportunities for academic and professional development in observational techniques. Leveraging advanced orbital data processing techniques, the observatory has developed innovative platforms to streamline observation planning, thereby maximizing its contributions to the scientific objectives outlined by the IAU-CPS center. In this contribution, we highlight the progress made by the Observatory team and the facilities available to observatories worldwide, fostering a collaborative environment for advancing satellite observation and data analysis programs.
</t>
  </si>
  <si>
    <t>Abdelkarim BOSKRI, Zouhair Benkhaldoun, Ayoub Abdou, Hamid Idelbacha</t>
  </si>
  <si>
    <t>Abdelkarim BOSKRI</t>
  </si>
  <si>
    <t>Adams</t>
  </si>
  <si>
    <t>Duniya</t>
  </si>
  <si>
    <t>duniyaa@biust.ac.bw</t>
  </si>
  <si>
    <t>Cosmic magnification in beyond-Horndeski gravity </t>
  </si>
  <si>
    <t>The cosmic magnification is able to probe the geometry of large scale structure on cosmological scales, thereby providing another window for probing theories of the late-time accelerated expansion of the Universe. It holds the potential to reveal new information on the nature of dark energy and modified gravity. By using the angular power spectrum, we investigated cosmic magnification in beyond-Horndeski gravity. We incorporated the known relativistic corrections and considered only large scales, where relativistic effects are known to become substantial. We probed both the total relativistic signal, and the individual relativistic signals. Our results suggest that surveys at low redshifts (z≲0.5) will be able to measure directly the total relativistic signal in the total magnification angular power spectrum, without the need for multi-tracer analysis (to beat down cosmic variance); similarly, for the Doppler signal, at the given z. However, for the integrated-Sachs- Wolfe, the time-delay, and the (gravitational) potential signals, respectively, it will require surveys at high redshifts (z ≳ 3). For both aforementioned sets of signals, their amplitudes at the given z will ordinarily surpass cosmic variance, and hence, are able to be detected directly; whereas at other z, multi-tracer techniques will need to be taken into account. We also found that the beyond-Horndeski gravity boosts relativistic effects; consequently, the cosmic magnification. Conversely, relativistic effects enhance the potential of the total magnification angular power spectrum to detect the imprint of beyond-Horndeski gravity.</t>
  </si>
  <si>
    <t>Didam Duniya, Bishop Mongwane</t>
  </si>
  <si>
    <t>Didam Duniya</t>
  </si>
  <si>
    <t>The Vera C. Rubin Observatory Legacy Survey of Space and Time (LSST) will be an unprecedented optical survey capable of revolutionising many fields of astronomy. The Square Kilometre Array (SKA) telescope will be similarly groundbreaking in the radio regime. We aim  to develop techniques that combine the data from these two complementary instruments to maximise potential scientific gain.
The 21cm neutral hydrogen (HI) emission line is ubiquitous throughout the universe and extremely useful for obtaining precise redshift information using a radio telescope. However this line is intrinsically faint and difficult to observe for distant galaxies. In 2017, Harrison, Lochner and Brown developed a Bayesian technique to extract the redshift from a radio spectrum by fitting a standard model to the expected HI emission. We propose an extension of this work by introducing a new and realistic model of the HI line. Additionally, we incorporate photometric redshift estimates as expected from optical surveys such as the LSST, and expand the model using a Bayesian hierarchical modelling approach to include population information to further constrain redshift information.</t>
  </si>
  <si>
    <t>Karina</t>
  </si>
  <si>
    <t>Santana</t>
  </si>
  <si>
    <t>kcsantana02@gmail.com</t>
  </si>
  <si>
    <t>MeerKAT observations of NGC 6240 offer insights from both radio continuum and spectral-line perspectives, highlighting synergies.</t>
  </si>
  <si>
    <t>AGN feedback is a key driver of the evolution of massive galaxies over cosmic time and the nearby post-merger system, NGC 6240, serves as an important snapshot thereof. NGC 6240 hosts a sub-kpc dual AGN and meets the far-infrared luminosity to be classified as an UltraLuminous InfraRed Galaxy (ULIRG), a rare occurrence in the nearby universe. In this talk I present discoveries of complex, multi-epoch, Mpc-scale radio emission centred on the dual AGN. MeerKAT observations enable high-fidelity spectral age comparisons, unveiling the timescales of nuclear activity. The same observations provide a new perspective on the neutral gas (HI) in and around the NGC 6240, enabling us to determine its dynamical timescales and to investigate the interaction history of this system. High-fidelity imaging and accurate spectral ageing from these newly-discovered, multi-epoch radio lobes and HI surrounding the dual AGN add important information to the holistic understanding of this post-merger system and to connect the merger, starburst, and jet-triggering timescales. Comparisons such as this preview SKA observations which will enable such studies over much larger statistical samples of sources and at higher redshifts where the galaxy merger rate, AGN prevalence, and cosmic star formation rate density are significantly higher.</t>
  </si>
  <si>
    <t>Karina Santana, Roger Deane</t>
  </si>
  <si>
    <t>Karina Santana</t>
  </si>
  <si>
    <t>Nariaki</t>
  </si>
  <si>
    <t>Nitta</t>
  </si>
  <si>
    <t>nitta@lmsal.com</t>
  </si>
  <si>
    <t>Benefits of Multi-point Observations of the Sun</t>
  </si>
  <si>
    <t xml:space="preserve">The Solar TErrestrial RElations Observatory (STEREO), launched in 2006, came back to the Sun-Earth line in the summer of 2023.  Although one of the twin spacecraft, STEREO-B, went out of commission in 2014, STEREO-A still continues its orbit ahead of Earth and sends us excellent data, both remote-sensing and in situ. We discuss some of the highlights of scientific investigations that crucially depend on STEREO observations from extra vantage points in addition to Earth-based observations, emphasizing the usefulness of data from the Extreme UltraViolet Imager (EUVI). First, we gain deeper insights into how the plasma in coronal temperature is distributed in 3D, including how it is evacuated by coronal mass ejections (CMEs) and other processes as revealed in coronal dimmings. Second, we have far better knowledge about how intense and extensive CME-related eruptions are, including those that occur on the far side of the Sun as viewed from Earth.  It is known that intense solar energetic particle (SEP) events can come from far side regions, and STEREO observations are indispensable for estimating the spatial scale of the shock waves responsible for particle acceleration. Third, STEREO observations have contributed greatly to the determination of front- or far-side origin of stealthy CMEs, some of which cause substantial geomagnetic disturbances. These benefits would be enhanced, especially in the context of space weather research or operations, if we have observatories at reasonably wide and fixed angles with respect to the Sun-Earth line.    
</t>
  </si>
  <si>
    <t>Nariaki Nitta, Neal Hurlburt, Marc DeRosa, Meng Jin</t>
  </si>
  <si>
    <t>Nariaki Nitta</t>
  </si>
  <si>
    <t>Llelani</t>
  </si>
  <si>
    <t>Coetzer</t>
  </si>
  <si>
    <t>llelanicoetzer@gmail.com</t>
  </si>
  <si>
    <t>Investigating Links Between Mechanical Properties, Petrography, and Geochemistry of Meteoritic Materials to Comment on the Early Breakup of Meteoritic Materials on Atmospheric Entry</t>
  </si>
  <si>
    <t>This project aims to investigate the petrography and geochemistry of meteoritic materials in an effort to explore the relationship between the geological makeup of meteorites and their mechanical properties, shedding light on their behaviours during atmospheric entry, in particular, the early breakup of meteoroids at relatively low compressive stress. The project aligns with the initiative "Research on the Observation, Behaviour, and Origin Tracing of Outer Space Objects Entering the Atmosphere," which includes the investigation of factors contributing to early meteoritic breakup.
Comprehensive analysis of meteoritic materials, ranging from iron meteorites to chondrites, will be undertaken, including thin section petrography, SEM, XRF, LA-ICP-MS, CT scanning, and statistical analyses. Specific focus will, among others, be on the minerals present, their proportions and makeup, the elemental and mineral compositions, and how it may relate to macro- and microstructural features such as porosity within the samples. The expected results can be used, in combination with studies relating to mechanical strength, for the effective quantification of material composition, structural properties, and material behaviour. 
The larger integrated research study investigates the influence of shock waves, drag, ablation and fragmentation on meteoritic body mechanical properties, considering factors such as permeability, porosity, and phase transformations during atmospheric entry. This interdisciplinary approach aims to provide valuable insights into the complex behaviours of meteoritic materials, contributing to our understanding of their origins and behaviours in the solar system.</t>
  </si>
  <si>
    <t>Llelani Coetzer, Matthew Mayne, Nawaz Mahomed</t>
  </si>
  <si>
    <t>Llelani Coetzer</t>
  </si>
  <si>
    <t>Division F Planetary Systems and Astrobiology</t>
  </si>
  <si>
    <t>Ola</t>
  </si>
  <si>
    <t>Ali</t>
  </si>
  <si>
    <t>ola.ali@nriag.sci.eg</t>
  </si>
  <si>
    <t xml:space="preserve">
The Impact of Small Telescopes on Outreach and Education Activities in Egypt.</t>
  </si>
  <si>
    <t xml:space="preserve">Egypt's exceptional dark skies present a unique opportunity for  astronomical exploration. Despite this, astronomy awareness remains limited, particularly in remote areas. To bridge this gap, the National Research Institute of Astronomy &amp; Geophysics (NRIAG) has undertaken a dynamic initiative utilizing small, portable telescopes for impactful outreach and education programs.
This presentation explores the transformative power of these programs:
 * Sparking Scientific Curiosity: NRIAG researchers conduct engaging observing sessions, directly involving students in celestial wonders. These programs ignite a passion for science, fostering STEM interest and critical thinking skills. We will showcase specific observing programs and educational activities designed to effectively utilize the telescopes.
 * Empowering Communities: Telescopes serve as powerful tools for public engagement. NRIAG astronomers organize stargazing events, lectures, and workshops, fostering a deeper understanding and appreciation of science within the community. We will share successful community outreach initiatives that not only promote astronomy but also advocate for dark sky preservation.
 * Building the Next Generation of Scientists: Smaller telescopes provide invaluable training platforms for aspiring astronomers. NRIAG's programs equip students with observational skills and hands-on experience, nurturing the next generation of scientific leaders in Egypt.
This presentation will highlight successful examples from NRIAG's outreach programs and discuss strategies to maximize the reach and impact of small telescopes. Our goal is to cultivate a thriving astronomy culture within Egypt, where everyone has the opportunity to connect with the wonders of the universe.
</t>
  </si>
  <si>
    <t>Ola Ali</t>
  </si>
  <si>
    <t>Fengwu</t>
  </si>
  <si>
    <t>Sun</t>
  </si>
  <si>
    <t>fengwusun@arizona.edu</t>
  </si>
  <si>
    <t>JWST/NIRCam WFSS: Current Status and Prospects as a Powerful Redshift Machine</t>
  </si>
  <si>
    <t>I will present an overview of the JWST NIRCam wide-field slitless spectroscopy (WFSS). This observing mode is highly efficient in spectroscopically confirming galaxies in the Epoch of Reionization through rest-frame optical emission lines (e.g., [OIII] and Halpha). In addition to the latest progress in calibration, the following studies will be highlighted in my talk:
1) Discoveries and characterization of galaxy overdensities at z=5-9 in both the GOODS-S/N fields. Coma-progenitor-like galaxy protoclusters are highly abundant when the Universe is only 1 Gyr old, and they host ~50% of cosmic star formation rate density (CSFRD) at this epoch.
2) The prevalence of Damped Lyman-alpha absorption (DLA) among z=7-9 galaxies. With ~200 NIRCam spectroscopic redshifts at z&gt;7, we show that the photo-z's are on average higher than spec-z's by ~0.2, which is exactly caused by the softened Lyman-alpha break attenuated by both neutral IGM and DLA. 
3) Spectroscopically complete determination of infrared luminosity function. With ASPIRE JWST (62hrs) + ALMA (100hrs) survey of 25 independent sightlines, we obtained a robust determination of obscured CSFRD at z=4-6 without uncertainty from photometric redshifts or cosmic variance. Our derived obscured CSFRD is 3x higher than those determined with GOODS-S/HUDF ALMA data, which is likely biased low because of strong cosmic variance.
I will also introduce our Cycle-3 treasury programs (COSMOS-3D &amp; SAPPHIRES; ~1000 JWST hours in total) as co-PI / key co-I. These wide-area NIRCam WFSS surveys will open new windows to probe the most massive galaxies and AGN and their environments in the early Universe.</t>
  </si>
  <si>
    <t>Fengwu Sun</t>
  </si>
  <si>
    <t xml:space="preserve">Armenian Activities on Astronomy-related Inter- and Multi- Disciplinary Studies
</t>
  </si>
  <si>
    <t xml:space="preserve">All sciences in the world, especially the natural ones, move toward each other creating both Interdisciplinary (ID) and Multidisciplinary (MD) fields. Astronomy is probably the leader in this tendency, as data coming from the Space serve for and develop many natural and also social sciences: The Byurakan Astrophysical Observatory (BAO) and later on, the IAU South West and Central Asian Regional Office of Astronomy for Development (SWCA ROAD) have been very active in promoting such fields. In 2012, an Archaeo-astronomical Conference “Astronomical Heritage in the National Culture” was organized in Byurakan. Then one of the first meetings on Astronomy as the leader in ID and MD sciences was held, “Relation of Astronomy to other Sciences, Culture and Society” (RASCS, 2014) and a similar meeting “Astronomy in the Crossroads of Interdisciplinary and Multidisciplinary Sciences” was held in 2021. In addition, one of our Byurakan International Summer Schools (BISS) had a title “Astronomy as the leader of Natural Sciences” (2022). As in 2014, RASCS topic will have the Armenian Astronomical Society (ArAS) 25th anniversary meeting in 2024. The most prominent meeting was probably the UNESCO Regional Conference in 2017 on “Astronomical Heritage of the Middle East”. BAO actively collaborates with related international organizations: International Virtual Observatory Alliance (IVOA; VOs, Astroinformatics), International Planetary Data Alliance (IPDA; Planetology), ISC World Data System (WDS; Data Science), COmmittee on SPAace Research (COSPAR; Space Sciences and Technologies), IAU Working Group on Archaeoastronomy and Astronomy in Culture (WGAAC), European Society for Astronomy in Culture (SEAC) and others.
</t>
  </si>
  <si>
    <t>Gayane Baleyan, Areg Mickaelian</t>
  </si>
  <si>
    <t>Valentino</t>
  </si>
  <si>
    <t>Gonzalez</t>
  </si>
  <si>
    <t>valentino.g.gonzalez@gmail.com</t>
  </si>
  <si>
    <t>Electron Temperature, Metallicity, and the Ionizing Source of Local Analogs of High-z Galaxies</t>
  </si>
  <si>
    <t>Strong nebular emission lines in the optical are routinely used to study the ISM of galaxies. In fact, thanks to the JWST, such measurements are now possible for galaxies at very high redshifts (z&gt;7), well into the epoch of reionization (EoR). Often, the physical properties derived from these lines rely on local calibrations that are not necessarily accurate for the extreme populations that the JWST has been uncovering in the distant Universe. In this work, we present a sample of local galaxies with strong-line ratios (e.g., OIII/Hb, NII/Ha) similar to those of z≥3 galaxies for which we have acquired very deep optical and NIR spectra. The data reveal weak lines (e.g., [OIII]4364, [OII]7319+7330 [SIII]6312, [NII]5755) that are difficult to observe directly on distant galaxies, even with the JWST, and that allow us to make multiple estimates of the electron Temperature and density, as well as metallicities for these local analogs of high-z galaxies. Furthermore, our NIR spectra allow us to constrain the dominant ionizing source, distinguishing between massive stars, AGNs, and shocks. This is based on BPT-like diagnostics but using NIR lines such as FeII 1.64, H2(1-0)S(1), and Brγ. Similar NIR measurements directly on EoR galaxies are beyond the wavelength reach of the JWST (because of the large redshifts), so this could be our best clue about what is, most likely, the dominant source ionizing the ISM of the most distant galaxies.</t>
  </si>
  <si>
    <t>Valentino Gonzalez, Benjamin Navarrete</t>
  </si>
  <si>
    <t>Valentino Gonzalez</t>
  </si>
  <si>
    <t>MeerKAT reveals the replenishment of cold gas into star-forming galaxy NGC 5643.</t>
  </si>
  <si>
    <t>The replenishment of cold gas into late-type galaxies is crucial to sustain their star formation rate densities over cosmic time, which still lacks observational evidence. The availability of the cold gas is determined by the delicate balance between the amount of material accreted from the inter-galactic medium and the amount of gas expelled from the galaxy. 
MeerKAT L-band observations of nearby galaxy NGC 5643 (DL~18 Mpc) trace the neutral atomic hydrogen (HI) from the innermost regions to its outskirts and environment. For the first time, we detect a massive (~5x107 M☉) tail of low-column density HI (~2x1018 cm-2). Its kinematics and absence of nearby galaxies suggest that this gas is accreting onto the star-forming disk from the environment. Within the disk we are able to combine the radio continuum and HI observations with ALMA observations of the molecular gas, thus obtaining a complete picture of the baryon cycle in this galaxy. The difference in the H2/H1 ratio at the edge of the disk with respect to the inner SF regions of the disk provides new insights into the replenishment of neutral atomic gas into galaxies, its conversion into molecular gas and how this fuels star formation. 
NGC 5643 provides a multi-faceted up-close example of cold gas flows in nearby galaxies. Multi-wavelength comparisons provide a more coherent view on the impact of feedback in the interstellar medium. Novel MeerKAT comparisons such as this preview SKA observations and science which will enable such studies over statistical samples of sources.</t>
  </si>
  <si>
    <t>Karina Santana, Filippo Maccagni</t>
  </si>
  <si>
    <t>Tiffany</t>
  </si>
  <si>
    <t>Stone Wolbrecht</t>
  </si>
  <si>
    <t>twolbrecht@aui.edu</t>
  </si>
  <si>
    <t>ACEAP - The Chile Expedition for Astronomy Educators and Outreach Professionals</t>
  </si>
  <si>
    <t>Since 2015, the Astronomy in Chile Educator Ambassador Program (ACEAP) has been bringing amateur astronome, K-16 formal and informal educators, planetarium and science center professionals and astronomy communicators and influencers to the U.S.-funded observatories in Chile. While at these facilities, ACEAP Ambassadors get special access and training related to the facilities and instruments, the science, data products, and communicating STEM concepts. Throughout the Chile expedition and when they return home, Ambassadors share their experience and observatory resources with schools, community groups, and the general public. This innovative professional development experience is open to ten astronomy education and outreach professionals here in the U.S. and abroad annually, and has often been described by many participants as, “the best professional development experience of my life!” Five positions are funded by an NSF grant and the remainder are funded by participants or their institution. Visit https://astroambassadors.com/ for more information or to submit your application. ACEAP is a collaboration between Associated Universities Inc. (AUI) and Association of Universities for Research in Astronomy (AURA), and the observatories they manage in Chile, including CTIO and Gemini which are now part of the new NSF’s NOIRLab, and the National Radio Astronomy Observatory and ALMA, and is supported by the National Science Foundation.</t>
  </si>
  <si>
    <t>Tiffany Stone Wolbrecht, Yasmin Catricheo, Tim Spuck</t>
  </si>
  <si>
    <t>Tiffany Stone Wolbrecht</t>
  </si>
  <si>
    <t>Veome</t>
  </si>
  <si>
    <t>Kapil</t>
  </si>
  <si>
    <t>vkapil1@jh.edu</t>
  </si>
  <si>
    <t>Calibration of neutron star natal kick velocities to isolated pulsar observations</t>
  </si>
  <si>
    <t>Current prescriptions for supernova natal kicks in rapid binary population synthesis simulations are based on fits of simple functions to single pulsar velocity data. We explore a new parameterization of natal kicks received by neutron stars in isolated and binary systems developed by Mandel \&amp; M\"uller, which is based on 1D models and 3D supernova simulations, and accounts for the physical correlations between progenitor properties, remnant mass, and the kick velocity. We constrain two free parameters in this model using very long baseline interferometry velocity measurements of Galactic single pulsars.  We find that the inferred values of natal kick parameters do not differ significantly between single and binary evolution scenarios. The best-fit values of these parameters are $v_{\rm ns} = 520$~km\,s$^{-1}$ for the scaling pre-factor for neutron star kicks, and $\sigma_{\rm ns}=0.3$ for the fractional stochastic scatter in the kick velocities.</t>
  </si>
  <si>
    <t>Veome Kapil, Ilya Mandel, Emanuele Berti, Bernhard Müller</t>
  </si>
  <si>
    <t>Veome Kapil</t>
  </si>
  <si>
    <t>Enhancing Astronomy Engagement and Accessibility: Research Insights from the Big Astronomy Project</t>
  </si>
  <si>
    <t>The Big Astronomy Project is supported by the National Science Foundation (NSF) and Associated Universities Inc. (AUI) and advances research initiatives and accessible resources for the Deaf/Hard-of-Hearing (DHH) and Blind/Low Vision (BLV) communities. The project encompasses an award-winning planetarium show, online educational events, and adaptable hands-on activities, all designed to broaden access to astronomy knowledge. Learn more about the research and outreach efforts of the Big Astronomy Project to chart a path toward inclusive, engaging, and accessible astronomy education. The research insights and innovative approaches from the Big Astronomy project can benefit both professionals and learners in diverse settings. Visit Bigastronomy.org for a comprehensive overview of our initiatives and resources.</t>
  </si>
  <si>
    <t>Tiffany Stone Wolbrecht, Renae Kerrigan, Tim Spuck, Shannon Schmoll</t>
  </si>
  <si>
    <t>Alessandra</t>
  </si>
  <si>
    <t>Zanazzi</t>
  </si>
  <si>
    <t>alessandra.zanazzi@inaf.it</t>
  </si>
  <si>
    <t>Pixel and Cosmo Hunters: game-based activities research at INAF </t>
  </si>
  <si>
    <t>In recent years INAF have been researching new approaches for Astronomy and STEM communication and education, in particular based on games. In fact, we are part of the Game Science Research Center, an inter-university research group aimed at promoting game based methodologies for Public Engagement. 
We will discuss two original games: a board game, Pixel, targeted to kids and young adults (14+), and a card game, Cosmo Hunters, targeted to children and kids (10+). 
PIXEL theme and mechanics recreate the environment of astrophysics research where players have to make decisions autonomously and collaboratively; manage the observation time and choose whether to observe small details at high resolution or the entire body at low resolution; results are shared with the community and publications help obtain more winning points at the end.
In Cosmo Hunters the players collect observation-cards at different wavelengths using the appropriate telescope-cards. The game works with easy mechanics, delivering the concepts that astrophysicists observe radio, IR, visible, UV and Gamma light with different telescopes and that multifrequency observations are needed and bring different information.  
Both games were developed through an innovative co-creation process, involving different professionals: scientists, communication experts, illustrators, game developers… Both games have been iteratively tested at several public events (major Science Festivals and game Fairs, European Researchers’ night events, etc.) to ensure a fun professional-grade gaming experience and they have been extensively evaluated during game-based learning activities with high schools (Pixel) and middle school (Cosmo Hunters) students. 
We will present the results of these evaluations.</t>
  </si>
  <si>
    <t>Alessandra Zanazzi, Giannandrea Inchingolo, Rachele Toniolo, Silvia Casu, Sara Ricciardi, Stefania Varano, Valentina La Parola, Giovanni Contino</t>
  </si>
  <si>
    <t>Alessandra Zanazzi</t>
  </si>
  <si>
    <t>Claudia</t>
  </si>
  <si>
    <t>Mignone</t>
  </si>
  <si>
    <t>claudia.mignone@inaf.it</t>
  </si>
  <si>
    <t>Making astronomy outreach careers visible</t>
  </si>
  <si>
    <t>This poster reflects on two separate but related projects: the first one is "Universe World", a bi-monthly interview series with astronomy / science communicators, researchers and educators from around the world, to explore career paths that led people to their current positions as well as professional trends, local and global challenges, and best practices. Launched in 2021, the column has featured almost 20 profiles at the time of writing. It is published on EduINAF, the outreach &amp; education online magazine of the Italian National Institute for Astrophysics, both in English and Italian language. The second project is "Astronomy outreach jobs" (astronomyoutreachjobs.wordpress.com), a blog launched in February 2024 to collect open vacancies in the field of astronomy and space science outreach. The platform has a double purpose: primarily, to provide greater visibility in one single place to jobs that are regularly advertised around the world under the broad umbrella of public outreach and communication of astronomy. Besides, the blog also aims to create an archive displaying the wide variety of professional roles available in this field. During its first month, the platform received over 1000 visits and collected 32 job ads (however, most of them in Europe and North America so far) including a few proposed by members of the community. This experiment, run on a best-effort basis, wishes to spark a discussion on whether our community could actually benefit from such a platform and where it would be best hosted.</t>
  </si>
  <si>
    <t>Claudia Mignone</t>
  </si>
  <si>
    <t>Lobone</t>
  </si>
  <si>
    <t>Nchoe</t>
  </si>
  <si>
    <t>27608735@mynwu.ac.za</t>
  </si>
  <si>
    <t xml:space="preserve">Spectroscopy of the HD68695 star using the Mahikeng Astronomical Telescope
</t>
  </si>
  <si>
    <t>Through multi-wavelength observations, we anticipate strong infrared excess from HD 68695, these infrared excess are believed be caused by the presence of a proto-planetary disk as explained by Keller et al. (2019). The presence of this disk will mean that our candidate star according to Murphy et al. (2020) is a Herbig star. Studying these types of stars presents an opportunity to study planet formation as they form within proto-planetary disks. It should be noted however that that the presence of infrared excess does not squarely conclude the stellar type, as stated by Draper et al. (2015). Our study proposes to determine whether HD 68695 can be classified as a λ-Bootis star or Herbig Ae/Be star. We plan to achieve this by making spectroscopic observations of this star using the Mahikeng Astronomical Telescope attached to the eShel échelle spectrograph, as well as the HRS (High-Resolution Spectrograph) from the South African Large Telescope (see appendix), making a comparison between both data sets. This will allow us to perform an abundance analysis of this star. Based on the analysis we will determine if there is an under-abundance of iron peak elements, determine infrared excess using JHK (infrared excess filters) using existing observations of the star.</t>
  </si>
  <si>
    <t>Lobone Nchoe</t>
  </si>
  <si>
    <t>Marco</t>
  </si>
  <si>
    <t>Grossi</t>
  </si>
  <si>
    <t>grossi@astro.ufrj.br</t>
  </si>
  <si>
    <t>Quenching and boosting star formation: comparing the atomic and ionized gas components in Virgo dwarf galaxies.</t>
  </si>
  <si>
    <t>We present integral field spectroscopic (IFS) observations of a sample of star-forming dwarf galaxies (SFDG) in the Virgo cluster obtained with PMAS/PPak and atomic hydrogen (HI) observations taken with the GMRT telescope. The dwarfs are located in different regions of the cluster and present different star formation properties. In some cases the star-forming emission traced by the Hα line is centrally concentrated indicating that the cluster environment is gradually quenching the galaxies outside-in; in other dwarfs the asymmetry of the location of the star-forming regions and the presence of tails in the HI component suggest that ram pressure stripping is temporarily triggering star formation in the interface region between the interstellar and the intracluster medium. Moreover, some dwarfs present an enhanced star formation activity, indicating that gas accretion or, most likely, a dwarf-dwarf merger scenario may have occurred, as suggested by the evidence of inverted metallicity gradients in two galaxies of the sample. We analyze HI and Hα emission morphologies and velocity fields, and the metallicity profiles to better understand the stage of interaction of the dwarfs with the cluster environment and to investigate the effects on the quenching and boosting of the star formation process in dwarf galaxies. Lastly, we compare the Virgo sample with SFDGs in the Fornax cluster for which archival IFS and HI observations are also available, to assess whether the differences between the two environments reflect on the properties of their dwarf members.</t>
  </si>
  <si>
    <t>Marco Grossi</t>
  </si>
  <si>
    <t>MeerKAT observations of two nearby late-type galaxies offer new insights into accretion and AGN feedback with neutral hydrogen.</t>
  </si>
  <si>
    <t>The replenishment of cold gas into late-type galaxies is required to sustain their star formation rate densities over cosmic time, however, observational evidence of this ‘cold accretion’ remains ambiguous. MeerKAT observations of nearby galaxies provide unique insights on the neutral atomic hydrogen (HI) gas morphology and kinematics from circum-galactic to circum-nuclear scales of galaxies, contributing to our understanding on how gas flows in and out of galaxies are responsible for the fuelling of star formation and active galactic nuclei (AGN). I will present MeerKAT observations of two nearby galaxies (NGC6240 and NGC5643) where we detect HI clouds and filaments enabling us to trace the interaction history of the galaxies and the gas flows onto their disks.
MeerKAT observations of NGC5643 trace the dense HI correlated with the star formation in the spiral arms and several external low-column density features, including a tail with extreme kinematics likely indicating cold gas accretion from the environment. NGC6240 is an archetypal post-merger system showing on-going dual nuclear activity and starburst-driven gas outflows/inflows. MeerKAT HI observations provide a new perspective on the gas dynamics near the dual AGN and as well the larger-scale interaction history.
These studies can be considered  prototypical examples of how MeerKAT observations add important information to the holistic understanding of gas flows in already well-studied galaxies, and the impact on star formation and nuclear activity. Comparisons such as this preview SKA observations at higher redshifts where the galaxy merger rate, AGN prevalence, and cosmic star formation rate density are significantly higher.</t>
  </si>
  <si>
    <t>Karina Santana, Roger Deane, Filippo Maccagni</t>
  </si>
  <si>
    <t>Alec</t>
  </si>
  <si>
    <t>Hirschauer</t>
  </si>
  <si>
    <t>ahirschauer@stsci.edu</t>
  </si>
  <si>
    <t>I Zw 18: Dust Life Cycle at Very Low Metallicity</t>
  </si>
  <si>
    <t>A James Webb Space Telescope (JWST) imaging survey of I Zw 18, an archetypal extremely metal-poor (XMP), star-forming blue compact dwarf (BCD) galaxy, has been conducted. With a metallicity of only ~3% solar, I Zw 18 is an excellent analog for galaxies at high redshift, including during the epoch of peak star formation. The study aims to understand the origins of dust and dust-production mechanisms in the metal-poor environments typical of the early Universe by characterizing its evolved star population. The JWST data provide a comprehensive infrared (IR) view of I Zw 18, utilizing four filters each of NIRCam and MIRI photometry. The analysis reveals a recent starburst spatially concentrated in the northwest SF region, an intermediate-aged population of oxygen- and carbon-rich AGB stars spatially concentrated in the southeast SF region, and an older underlying population of red supergiant (RSG) stars populating the galaxy’s halo. Additionally we detect YSOs which trace the massive star formation taking place in I Zw 18, as well as evidence for a possible recent gravitational interaction with its companion system known as Component C. As I Zw 18 is among the furthest galaxies for which observations with JWST's magnificent spatial resolution are capable of resolving individual stars, these important results set the standard for future stellar populations studies of star-forming systems, including those at XMP levels of enrichment.</t>
  </si>
  <si>
    <t>Alec Hirschauer, Nicolas Crouzet, Nolan Habel, Laura Lenkic, Conor Nally, Olivia Jones, Giacomo Bortolini, Martha Boyer, Kay Justtanont, Margaret Meixner, Göran Östlin, Gillian Wright</t>
  </si>
  <si>
    <t>Alec Hirschauer</t>
  </si>
  <si>
    <t>Sergio Abraham</t>
  </si>
  <si>
    <t>Dzib Quijano</t>
  </si>
  <si>
    <t>serdzipo@gmail.com</t>
  </si>
  <si>
    <t>VLBI detections of nearby (&lt;100 pc) young stars</t>
  </si>
  <si>
    <t>I will present a new project aiming to increase the number of sources with Very Long Baseline Interferometry (VLBI) astrometry available for comparison with the Gaia results. Using the Very Long Baseline Array, we have observed 31 stars with recently reported radio emission, located &lt;100 pc from the Sun, and all are in the Gaia DR3 catalog. Our first observations yielded 10 detections (a 30% detection rate). Using the astrometric Gaia results, we have extrapolated the target positions to the epochs of our radio observations and compared them with the position of the radio sources. I will discuss the results of this analysis and the importance for further Gaia - VLBI stellar astrometry comparisons.</t>
  </si>
  <si>
    <t>Sergio Dzib</t>
  </si>
  <si>
    <t>FM 11 Multi-wavelength Astrometry</t>
  </si>
  <si>
    <t>Robert</t>
  </si>
  <si>
    <t>Feldmann</t>
  </si>
  <si>
    <t>robert.feldmann@uzh.ch</t>
  </si>
  <si>
    <t>Accelerating the Computational Modeling of Cosmic Gas with Deep Learning</t>
  </si>
  <si>
    <t xml:space="preserve">Cosmological, hydrodynamical simulations provide a principled approach to study the distribution of atomic hydrogen (HI) and other baryonic matter on the field level from cosmic scales down to the scales of individual galaxies. However, the high computational cost of running such simulations poses a severe limitation resulting in the adoption of simplified models with reduced complexity. In recent years, emulators based on machine learning techniques have shown promise in enabling a mapping between comparably inexpensive dark-matter-only simulations and gas fields. In this talk, I will present a novel architecture (EMBER-2) based on Deep Convolutional Neural Networks to predict baryonic fields, including HI, from dark matter data alone. Compared to previous works, this generative model is designed to provide simultaneous predictions for different fields, such as maps of gas temperature, velocity, and density, for any given input redshift. To achieve this goal, EMBER-2 employs a conditional Generative Adversarial Network architecture with context-based styling paired with modulated convolutions for fast, accurate, and memory efficient emulation. Trained on data from the Feedback in Realistic Environments (FIRE) project, in particular the FIREbox simulation suite, EMBER-2 not only demonstrates the ability to accurately reproduce gas and HI power spectra across a broad range of scales and redshifts but also to do so at a comparably low computational cost. Generative models such as EMBER-2 exemplify the synergy between cutting-edge AI techniques and more traditional astrophysical modeling, promising to enrich our understanding of the cosmos in the era of big data and beyond.
</t>
  </si>
  <si>
    <t>Robert Feldmann, Mauro Bernardini</t>
  </si>
  <si>
    <t>Robert Feldmann</t>
  </si>
  <si>
    <t>Azadeh</t>
  </si>
  <si>
    <t>Fattahi</t>
  </si>
  <si>
    <t>azadeh.fattahi-savadjani@durham.ac.uk</t>
  </si>
  <si>
    <t>Dark matter content of low mass (dwarf) galaxies</t>
  </si>
  <si>
    <t xml:space="preserve">Dark matter content of dwarf galaxies has long been a matter of debate as a potential tension between observations and the predictions of the standard LCDM model. A key uncertainty in this debate is the predicted stellar mass-halo mass (SMHM) relation at the faintest end. In this talk I present new results on the SMHM relation, based on a new suite of cosmological hydrodynamical simulations, “Columba”, focused on studies of dwarf galaxies. I will first introduce this new high resolution suite which consists of zoom-in simulations of spheres with r~5Mpc, selected from different regions of the cosmic web to capture the diversity of environments and yield a representative sample of dwarf galaxies.   
I will show our results about the predicted shape and scatter of the SMHM relation and the effect of the environment on this relation. We find that the origin of the scatter in the SMHM relation stems from the concentration of their dark matter halos. Moreover, we find the dark matter halo concentrations in turn biases star formation histories and metallicities of the dwarfs which are directly observable quantities, hence opening a new avenue into studies of dark matter distribution in these low mass objects.
</t>
  </si>
  <si>
    <t>Azadeh Fattahi, Jemima Briggs, Rob Crain</t>
  </si>
  <si>
    <t>Azadeh Fattahi</t>
  </si>
  <si>
    <t>Orapeleng</t>
  </si>
  <si>
    <t>Mogawana</t>
  </si>
  <si>
    <t>orapeleng@saao.ac.za</t>
  </si>
  <si>
    <t>Archival supernovae detected with the MeerLICHT telescope: A quest for precursors</t>
  </si>
  <si>
    <t xml:space="preserve">The majority of massive stars end their lives by ejecting their outer envelopes in a core-collapse supernova explosion. A growing number of core-collapse supernovae (SN) present an outburst before their presumably final explosion. These SN precursors are probably related to the unknown phenomenon in the final stages of massive star evolution. By searching through data obtained in the MeerLICHT/BlackGEM Local Transient Program, where the nearby (d&lt;200 Mpc) mass concentrations in our Universe are targeted on an hourly-weekly basis. We built a volume-complete sample of supernovae, detected in the earliest possible phases to present a search for supernova precursors in a sample of 127 observed supernovae and understand their frequency and appearance in the framework of massive star evolution.
</t>
  </si>
  <si>
    <t>Orapeleng Mogawana, Paul Groot</t>
  </si>
  <si>
    <t>Orapeleng Mogawana</t>
  </si>
  <si>
    <t>Aarran</t>
  </si>
  <si>
    <t>Shaw</t>
  </si>
  <si>
    <t>awshaw@butler.edu</t>
  </si>
  <si>
    <t>Calibrating the clock of JWST to sub-second accuracy</t>
  </si>
  <si>
    <t>JWST, despite not being designed for observing high time-resolution phenomena, can be an unparalleled tool for such studies, opening wide the sub-second infrared timescale regime, if timing systematics can be controlled. Rapid time-domain studies, such as lag measurements in accreting sources and Solar System occultations, require both precise inter-frame timing and knowing when a time series begins to an absolute accuracy significantly below 0.5 s
We present here results from our JWST clock calibration program. We observed ZTF J153932.16+502738.8 - a double white dwarf system that eclipses on a period of 6.91 minutes - over two ~9hr epochs with JWST's NIRCam. The well-known ephemeris of ZTF J1539 allows us to compare the expected time of the eclipses with the actual eclipse times as measured by JWST, providing us with strong constraints on the accuracy of JWST's clock.</t>
  </si>
  <si>
    <t>Aarran Shaw</t>
  </si>
  <si>
    <t>ASTRO ACCEL for Advancing Astronomy Education, Development, and Cultural Understanding</t>
  </si>
  <si>
    <t>Learn more about the ASTRO ACCEL initiative, a global collaborative effort dedicated to promoting research and leveraging expertise in astronomy education for development and cultural enrichment. Comprising 13 interconnected networks, including prominent contributions from the International Astronomical Union (IAU), ASTRO ACCEL spans continents to accelerate the exchange of resources, ideas, and practices in culture, communications, education, and public engagement within the realm of astronomy. By uniting researchers and practitioners and supporting early career researchers, ASTRO ACCEL aims to cultivate a vibrant community where collaborative priorities are established, innovative strategies are shared, and significant strides are taken toward enhancing astronomy education and fostering cross-cultural understanding.</t>
  </si>
  <si>
    <t>Tiffany Stone Wolbrecht, Kelly Blumenthal, Nic Bonne, Yasmin Catricheo, Anica Miller-Rushing, Saeed Salimpour, Tim Spuck, Gretchen Stahlman</t>
  </si>
  <si>
    <t>NOURA</t>
  </si>
  <si>
    <t>AZEBABAD</t>
  </si>
  <si>
    <t>n.azebabad.ced@uca.ac.ma</t>
  </si>
  <si>
    <t>Investigation of Solar and geomagnetic activities on thermospheric neutral temperature and neutral winds over Oukaimeden Observatory.</t>
  </si>
  <si>
    <t xml:space="preserve">Thermospheric winds and neutral temperature are two key parameters for a good understanding of the behavior and dynamics of the ionosphere at altitudes of around 200 km. In this work we present the first multi-year results of our analysis of the effects of solar and geomagnetic activities on thermospheric neutral temperature and neutral winds over Oukaimeden Observatory. These results are obtained by measuring the Doppler shift and the Doppler Broadening via an imaging Fabry Perot Interferometer which provide measurements of the 630.0nm emissions caused by dissociative recombination of the O2+. Our analysis obtained during the period from January 2014 to January 2017 including observations from 966 nights, focuses on the evolution of these two thermospheric parameters as a function of two indices: the first ,namely F10.7cm, is used to caracterize the solar activity and the second , Kp index, is used to decribe the geomagnetic activity. A preliminary analysis conducted with the first set of data shows that the neutral temperature is strongly linked to solar activity during the solar cycle while neutral winds are much more linked to seasonal variation, rather than to the solar cycle.
</t>
  </si>
  <si>
    <t>Noura AZEBABAD, Mohamed KAAB, ZOUHAIR BENKHALDOUN</t>
  </si>
  <si>
    <t>Noura AZEBABAD</t>
  </si>
  <si>
    <t>Mthuthuzeli</t>
  </si>
  <si>
    <t>Zamxaka</t>
  </si>
  <si>
    <t>mzamxaka@sarao.ac.za</t>
  </si>
  <si>
    <t>Human Capital Development and Research Capacity Building for the MeerKAT and SKA projects.</t>
  </si>
  <si>
    <t>The South African Radio Astronomy’s human capital development programme (SARAO-HCD) was established to ensure that a sustainable and demographically representative workforce of highly skilled engineers, scientists, technicians and artisans would be available to build, operate and use the SKA, MeerKAT and AVN radio telescope facilities, as well as other local radio astronomy experiments. 
Since its inception in 2005, SARAO HCD has successfully grown – from a very small pool - a diverse, interactive, globally recognised and transformed radio astronomy community in South Africa. This community participates and exploits the scientific and technical research opportunities that have been made available through South Africa’s strategic investments in radio astronomy, particularly the MeerKAT and SKA projects, and thereby continues to secure the country’s return on its investment. It has enabled the growth of SARAO’s social license to operate with local communities, and is a critical success factor in ensuring the long-term strategic objectives for radio astronomy investment in South Africa is attained. 
When South Africa submitted its expression of interest to host the SKA in 2003, there were less than five radio astronomers in South Africa. Since then, over 1400 grants to postdoctoral fellows, postgraduate and undergraduate students doing science and engineering degrees and research at universities, and universities of technology, and students training to be artisans, have been awarded by SARAO - a significant return on South Africa’s investment in the international SKA effort, and the construction and operation of MeerKAT. </t>
  </si>
  <si>
    <t>Mthuthuzeli Zamxaka</t>
  </si>
  <si>
    <t>Delphine</t>
  </si>
  <si>
    <t>Nishimwe</t>
  </si>
  <si>
    <t>nishdelphine9@gmail.com</t>
  </si>
  <si>
    <t xml:space="preserve">Spectral Energy Distribution (SED) Properties of Active and Non-active Galaxies in the Green Valley
Nishimwe Delphine1, Mirjana Pović 2, Cosmos Dumba1, Antoine Mahoro3 and Pheneas Nkundabakura4
1Physics Department, Faculty of Science, Mbarara University of Science and Technology (MUST), P.O. Box 1410, Mbarara, Uganda.
2Astronomy and Astrophysics Department, Entoto Observatory and Research Center (EORC), Space Science and Geospatial Institute (SSGI), P.O. Box 33679, Addis Ababa, Ethiopia.   
3 Department of Astronomy, University of Cape Town (UCT), Private Bag X3, Rondebosch 7701, South Africa.
4MSPE Department, School of Education, College of Education, University of Rwanda (UR), P.O. Box 5039, Kigali, Rwanda.
</t>
  </si>
  <si>
    <t xml:space="preserve">
In large optical surveys, a bi-modal distribution of galaxies was observed at all redshifts based on parameters like color, luminosity, stellar mass, star formation rate (SFR), specific star formation. This distribution separates galaxies into the blue cloud, and the red sequence. The region between the blue cloud and the red sequence is called the green valley.  The study of green valley is crucial for understanding the process of star formation quenching, how galaxies transform from star forming galaxies to quiescent and what is the role of active galactic nuclei (AGN) quenching process. Our comprehension of the importance of AGN in galaxy evolution, its relationship to star formation and details of the quenching picture remains open question.   Recent findings indicate that far-infrared (FIR) AGN show higher SFR in comparison to non-AGN suggesting that if there is any role of AGN on galaxy evolution, positive feedback may play a role instead of negative one as suggested previously in optical and X-rays. Therefore, in this study we want to go step further in investigating any possible connection between AGN and non-AGN in green valley by studying spectral energy distribution (SED) using a sample of galaxies in COSMOS field. To do so, we will focus on extracting the SED of an AGN and non- AGN sample using VizieR and /or NED and fitting the SED from UV to FIR using the CIGALE code. This will allow us to extract different parameters such as star formation history, stellar mass, and dust properties.  
</t>
  </si>
  <si>
    <t>Delphine Nishimwe, Povic Mirjana</t>
  </si>
  <si>
    <t>Delphine Nishimwe</t>
  </si>
  <si>
    <t>Somaya</t>
  </si>
  <si>
    <t>Saad</t>
  </si>
  <si>
    <t>somaya.saad@nriag.sci.eg</t>
  </si>
  <si>
    <t>Heritage and Culture as  Tools for Teaching Astronomy</t>
  </si>
  <si>
    <t xml:space="preserve">The Astronomical heritage is an integral part of the global human cultural heritage, and extends deep into the human conscience.  Ancient man in all civilizations was interested in observing the sky and the stars shining in the sky and recording their sunrise and sunset. The sun and its movement in the sky during the day meant a lot to humans. In addition to spreading warm light that represented safety and renewal of daily life, it helped determine time and days.
Time was recognized and divided into parts as years, months, days, and hours. This has been a huge part of the work and ongoing efforts. Whereas, in more advanced stages, man made tools to help him calculate time, such as the hourglass and the water clock, and used the sun’s shadow, which lengthens and shortens during the day, to tell the time.   
With the knowledge of writing, man began to write down and record these notes in lists, maps, and manuscripts, which represent a great wealth and heritage accumulated over time.
 Here we will review the Egyptian astronomical heritage, which was built on scientific foundations and precise knowledge of astronomy, and we will use these concepts as a good and effective means to teach students many astronomical lessons in an interactive and tangible way. We will focus on how astronomical heritage can be used as an ideal tool for teaching astronomy, and will orient pupils and the public to the importance of preserving their history and culture through astronomy education.
</t>
  </si>
  <si>
    <t>Somaya Saad, Ola Ali</t>
  </si>
  <si>
    <t>Somaya Saad</t>
  </si>
  <si>
    <t>Anelise</t>
  </si>
  <si>
    <t>Audibert</t>
  </si>
  <si>
    <t>anelise.audibert@iac.es</t>
  </si>
  <si>
    <t>Spatially resolved molecular line ratios in GATOS</t>
  </si>
  <si>
    <t xml:space="preserve">Spatially resolved molecular line ratios offer crucial insights into changes in gas excitation resulting from AGN ionization, jets, and star formation. Our goal is to perform an excitation study of molecular gas in the Galactic Activity, Torus, and Outflow Survey (GATOS) survey, exploring signatures that differentiate winds from ambient ISM. We aim to model CO excitation, determining gas temperature, density, and volume using a radiative transfer code (e.g., RADEX). While three CO transitions are optimal, meaningful differences in line ratios can be detected with only two transitions. We identified public ALMA observations of CO(1-0), CO(2-1), and CO(3-2) with spatial resolution better than 0.8". For galaxies with JWST-MRS observations, we will incorporate warm molecular H2 lines into our analysis. A case study on one the GATOS galaxies reveals that regions with higher excitation, traced by CO(3-2)/CO(2-1) with ALMA and H2 S1/S3 with JWST, coincide with hot spots of the nuclear radio jet. This example illustrates that radio jets interacting with the gas induce distinct gas-excitation conditions, a phenomenon explored in only a few detailed resolved studies to date.
</t>
  </si>
  <si>
    <t>Anelise Audibert</t>
  </si>
  <si>
    <t>Syed</t>
  </si>
  <si>
    <t>Naqvi</t>
  </si>
  <si>
    <t>syed.kmc.140291@gmail.com</t>
  </si>
  <si>
    <t>Particle Swarm Optimization in Eccentric Gravitational Wave Searches.</t>
  </si>
  <si>
    <t xml:space="preserve">Eccentricity plays a crucial role in the study of gravitational waves in astrophysics and data analysis, offering valuable insights into stellar interactions, tidal effects, and dynamic encounters within celestial bodies. This characteristic presents both challenges and opportunities in the accurate extraction of signals, waveform modeling, detection, and parameter estimation. Investigating eccentricity enhances our comprehension of astrophysical sources and advances the field of gravitational wave data analysis.
Our research focuses on the application of optimization algorithms, specifically particle swarm optimization (PSO) and differential evolution (DE), in the context of gravitational wave data analysis. We aim to address the challenges posed by incorporating eccentricity as an additional parameter in gravitational wave searches. While current searches predominantly rely on quasi-circular templates, the inclusion of eccentricity significantly increases computational complexity.
Our objective is to evaluate the effectiveness of PSO in detecting eccentric gravitational wave signals observed by ground-based detectors. By harnessing the capabilities of optimization techniques, we aim to enhance the sensitivity and accuracy of detecting these unique signals amidst the detector noise. This research contributes to the evolving landscape of gravitational wave astronomy, offering new avenues for understanding  advanced data analysis methodologies.
</t>
  </si>
  <si>
    <t>Syed Naqvi</t>
  </si>
  <si>
    <t>Abderahmane</t>
  </si>
  <si>
    <t>Soubkiou</t>
  </si>
  <si>
    <t>abdousoubkiou@gmail.com</t>
  </si>
  <si>
    <t>WASP-193 B: A PUZZLING SUPER-NEPTUNE WITH EXTREMELY LOW DENSITY</t>
  </si>
  <si>
    <t>WASP-193 b, a recently discovered "super-Neptune," throws a curveball at our understanding of planetary formation. This gas giant, transiting its star every 6.25 days, holds the distinction of being one of the lightest planets ever found, with a density of only 0.059 g/cm³. This raises crucial questions about its internal makeup and how such a low-density world came to be. Despite its proximity to its star and the resulting high temperature (1254 K), WASP-193 b presents an irresistible opportunity for future atmospheric studies. Its large transit depth, remarkably low density, and bright host star make it an ideal candidate for the James Webb Space Telescope (JWST). A single transit observation with JWST could provide unprecedented insights into the atmospheric composition and planetary mass of this enigmatic world, potentially revealing the secrets of low-density exoplanet formation</t>
  </si>
  <si>
    <t>Abderahmane Soubkiou, Khalid Barkaoui, Zouhair Benkhaldoun, Michaël Gillon, Francisco J. Pozuelos</t>
  </si>
  <si>
    <t>Abderahmane Soubkiou</t>
  </si>
  <si>
    <t>Hakim</t>
  </si>
  <si>
    <t>Atek</t>
  </si>
  <si>
    <t>hakim.atek@iap.fr</t>
  </si>
  <si>
    <t>Unveiling the faintest and the brightest galaxies across 6&lt;z&lt;15 with JWST </t>
  </si>
  <si>
    <t xml:space="preserve">The JWST is revolutionizing our understanding of the early Universe by unveiling a wealth of bright galaxies at z&gt;9 and faint AGNs at z&gt;5. I will present the latest constraints on the overabundance of UV-bright galaxies at $z&gt;9$, which is 10-100 times higher than galaxy formation models. I will discuss to what extent recent theoretical efforts can reproduce such observations, and how future wide-area surveys such as Euclid will help put stronger constraints ion the bright-end of UVLF at z&gt;8. On the other hand, faint galaxies, representing the building blocks of present-day galaxies, have eluded spectroscopic constraints, even with the deepest JWST campaigns so far. I will present the results of our UNCOVER survey, which combines ultra-deep NIRSpec spectroscopy with the strong lensing magnification of A2744 cluster. We characterize ultra-faint galaxies with intrinsic absolute magnitude between Muv=-17 and Muv=-15 at 6&lt;z&lt;8, and stellar masses down to 10^6 solar masses. I will discuss our plans to obtain the deepest observations on the sky with the GLIMPSE program to the faintest galaxy population out to z=15. Importantly, we will be able to constrain the prevalence of low-mass galaxies at z&gt;6, which will ultimately provide an unprecedented benchmark test for feedback recipes in galaxy formation models. 
</t>
  </si>
  <si>
    <t>Hakim Atek</t>
  </si>
  <si>
    <t>Henrique</t>
  </si>
  <si>
    <t>Lupinari</t>
  </si>
  <si>
    <t>henrique.lupinari@iag.usp.br</t>
  </si>
  <si>
    <t>Design, Assembly and Test of G-CLEF's Exposure Meter</t>
  </si>
  <si>
    <t>This project aims to formulate, design, build and test a versatile, high-efficiency, low-resolution spectrograph to function as the G-CLEF (GMT-Consortium Large Earth Finder) exposure meter. G-CLEF,  the first-generation Giant Magellan Telescope's (GMT) instrument, is a state-of-the-art, high-resolution, echelle spectrograph for the GMT, expected to be completed for the telescope's first light. The exposure meter plays a vital role in adjusting barycentric corrections of Doppler radial velocity (RV) by accounting for Earth's chromatic atmospheric influences. Its significance becomes pronounced in Extreme Precision RV (EPRV) measurements, where the atmosphere's wavelength dependency contributes to errors at the scale of tens of centimeters per second, the same level of precision required for detecting Earth-analog planets orbiting stars similar to the Sun, aligning with one of the primary scientific objectives of G-CLEF. In the context of this project, the entire process, starting with performance simulations, going through design trade-offs, and concluding with prototype tests, is shown.</t>
  </si>
  <si>
    <t>Henrique Lupinari, Rafael Ribeiro, Sagi Ben-Ami, Claudia Mendes de Oliveira, Andrew Szentgyorgyi</t>
  </si>
  <si>
    <t>Henrique Lupinari</t>
  </si>
  <si>
    <t>Swetha</t>
  </si>
  <si>
    <t>Sankar</t>
  </si>
  <si>
    <t>ssanka10@jh.edu</t>
  </si>
  <si>
    <t xml:space="preserve">Exploring AGN Feedback: [FeII] Ionization in a Redshift z = 0.4 Red Quasar Revealed by the JWST Q3D Program
</t>
  </si>
  <si>
    <t xml:space="preserve">Red quasars with powerful galactic outflows offer unique insights into the critical "blowout" phase of galactic evolution, where black hole feedback purges gas and influences star formation (SF) in galaxies. However, intense quasar photoionization complicates this picture, obscuring feedback processes such as outflow-induced shocks and SF. The evidence for such feedback has also predominantly been indirect. Near-infrared [FeII] emission serves as a diagnostic tool for fast shocks driven by quasars or SF. We thus explore the kinematics and [FeII] ionization in the red quasar F2M1106 at z = 0.435, leveraging the cutting-edge JWST NIRSpec IFU to gather direct and spatially resolved evidence of shock signatures extending beyond the quasar’s illumination cone. Additionally, F2M1106 serves as a test case for assessing the efficacy of the Q3Dfit package, designed to streamline PSF decomposition and spectral mapping of JWST IFU. Our analysis reveals [FeII] kinematics consistent with the previously observed extended and ionized [OIII] outflow, indicating [FeII] ions are primarily photoionized by quasar-originating X-rays, which penetrate deeply into the atomic gas through the outflow. An emission line ratio analysis using MAPPINGS III shock models further identifies evidence of shock ionization in the southwest, where the outflow runs into the ambient medium. Additionally, using line ratio maps, we characterize the interstellar medium to have high electron densities, n_e ~10^4 electrons per cubic centimeter and find no significant dust extinction in these regions, A_v ~0.8. Our study thus offers direct evidence of outflow-induced feedback and reveals its pivotal role in shaping galactic evolution.
</t>
  </si>
  <si>
    <t>Swetha Sankar, Nadia Zakamska, Yuzo Ishikawa, Yu-Ching (Tony) Chen, Andrey Vayner, David Rupke, Dominika Wylezalek, Sylvain Veilleux, Weizhe Liu</t>
  </si>
  <si>
    <t>Swetha Sankar</t>
  </si>
  <si>
    <t>Jun</t>
  </si>
  <si>
    <t>Nakayama</t>
  </si>
  <si>
    <t>jun16@ov.ufrj.br</t>
  </si>
  <si>
    <t>Mandate of Heaven: an epistemological study on the astronomical thought in Ancient China</t>
  </si>
  <si>
    <t>The history of astronomical advancements has always been told from an European viewpoint, using Western rulers to measure the quality and merit of discoveries. However, History of Science can’t be separated from decolonial discussions and isn’t exempt from bias. While the timeline for the evolution of the cosmological perspective was drawn from Western sources, from Ionians to Galileo, other ways of interpreting the sky were being developed independently from these European influences and those aren’t unworthy of mention. The study of the Heavens was a science of cardinal importance for ancient Chinese society, with an almost symbiotic relationship between Man and the Cosmos. Despite its uniqueness and remarkable advances made by early astronomers, the Western narrative usually paints ancient Chinese astronomical knowledge as primitive, underdeveloped and poor in theory, but it’s not possible to study completely different civilisations using the same cultural lenses. The aim of this work is to showcase the characteristics of astronomical thought in Ancient China between the Zhou and the Han dynasties (1045 BCE - 220 ACE),  in an attempt to distance it from the Western context’s bias, emphasising how the social and cultural connection to the Heavens in this period contributed to significant developments in Astronomy.</t>
  </si>
  <si>
    <t>Jun Nakayama</t>
  </si>
  <si>
    <t>Daudi</t>
  </si>
  <si>
    <t>Mazengo</t>
  </si>
  <si>
    <t>mazengod@yahoo.co.uk</t>
  </si>
  <si>
    <t xml:space="preserve">The interplay of AGN and environment in quenching of star formation for MaNGA GV galaxies
</t>
  </si>
  <si>
    <t xml:space="preserve">The fraction of red galaxies increases with time as galaxies transit from blue, in the blue cloud(BC) to red, in red sequence(RS) via green valley(GV) in color-magnitude diagram. The intermediate colors of GV galaxies(GVG) predict recent quenching of star formation, where quenching timescale to reach quiescence is ∼100 Myr for GV-ET-galaxies and ~2.5 Gyr for GV-LT-galaxies.Primarily, AGN feedback is considered for quenching of star formation in massive galaxies, and correlation of central black hole mass with galactic bulge mass. While for environment; ram-pressure stripping(rps), starvation, tidal phenomena are proposed. Cosmological hydrodynamical simulations from EAGLE indicate that satellite galaxies (stellar mass&lt;10^10 M_sun) in the RS are quenched by rps in the outskirts of more massive haloes, while RS galaxies(stellar mass&gt;10^10 M_sun) are quenched by feedback from central SMBH. We identify GVG in the MaNGA survey to study their properties as a function of their nuclear activity depicted through nuclear X-ray, radio emission or optical-IR colors, and environment. Particularly relating galaxy sSFR and metallicity radial profiles with the galaxy probability of hosting an AGN. The local galaxy environment is defined based on optically selected group catalogs based on SDSS spectroscopic data. We stack GVG in eRASS1 data to study hot gas amount around galaxies, estimate gas X-ray luminosity, density and temperature to estimate impact of rps and starvation. The analysis based on this unprecedented dataset will shed light on timescale and origin of quenching to transit from BC to RS through the GV.
</t>
  </si>
  <si>
    <t>Daudi   Thadei Mazengo, Mirjana Povic, Paola Popesso, Petri Vaisannen, Jefta Sunzu</t>
  </si>
  <si>
    <t>Daudi   Thadei Mazengo</t>
  </si>
  <si>
    <t>Azalee</t>
  </si>
  <si>
    <t>Bostroem</t>
  </si>
  <si>
    <t>abostroem@gmail.com</t>
  </si>
  <si>
    <t xml:space="preserve">Understanding Red Supergiant Mass Loss Using UV and Optical Spectroscopy of Hydrogen-Rich Supernovae
</t>
  </si>
  <si>
    <t>We are just starting to appreciate the extent to which interaction with circumstellar material  influences the observations of type IIP/L supernovae. Post-explosion observations constrain the final moments of red supergiant mass loss, which appears to be much stronger than initially thought. However, the strongest signatures of interaction are most visible immediately after explosion and quickly fade or are at UV wavelengths. I will present two supernovae, discovered nearby and within a day of explosion, SN 2022acko and SN 2023ixf, which both have comprehensive UV (HST spectra) and optical datasets. I will show the earliest FUV spectrum of a type IIP supernova which shows no evidence of interaction with circumstellar material, although the rapidly rising light curve and late time spectra imply otherwise. In contrast, SN 2023ixf is strongly interacting in optical spectroscopy with narrow emission lines that evolve on sub-night time scales and in UV spectroscopy with features from interaction with circumstellar material up to 65 days after explosion. Understanding circumstellar interaction in the UV and optical is critical to interpreting the light curves from the Rubin Observatory and the Roman Space Telescope, neither of which include UV wavelengths or spectroscopy, and which will push our sample of type II supernovae to significantly higher redshift. </t>
  </si>
  <si>
    <t>Azalee Bostroem</t>
  </si>
  <si>
    <t>Multi-wavelength observations of GRS 1915+105 during its unusual low state</t>
  </si>
  <si>
    <t>The black hole X-ray binary GRS 1915+105 has been in outburst since its 1992 and is famous for exhibiting a diverse range of accretion-related phenomena such as distinct variability classes, outflows such as jets and winds, and drastic changes in luminosity. In 2018, GRS 1915+105 began to transition to a new low-flux phase, where it has since remained. In 2023, we commenced an ambitious multi-wavelength observing campaign of GRS 1915+105 to study the temporal and spectral properties of the source during this phase. Observations spanned the electromagnetic spectrum from radio to hard X-rays, and utilized a variety of observatories including, but not limited to, JWST, ALMA, VLA and NuSTAR. We present here results from this campaign, focusing specifically on flux variations seen at X-ray energies and drawing comparisons with the variability seen at other wavelengths, in particular mid-infrared as observed by JWST.</t>
  </si>
  <si>
    <t>Sumari</t>
  </si>
  <si>
    <t>Barocci-Faul</t>
  </si>
  <si>
    <t>sumarifaul@gmail.com</t>
  </si>
  <si>
    <t>The LADUMA CV:  Multiwavelength study on an SU-UMa Type Dwarf Nova in the LADUMA field using MeerLICHT and MeerKAT</t>
  </si>
  <si>
    <t>I will report on the optical-radio study of the outbursting cataclysmic variable star CRTS J033349.8-282244 in the LADUMA field.  The source has extensively been observed with multiple South African and international facilities.  I will present the results from observations of the CV done with MeerLICHT, MeerKAT and SAAO telescopes throughout outbursts, super-outbursts and during quiescence.  The LADUMA field is frequently observed by the MeerKAT radio array as well as MeerLICHT, which observes the field in multiple filters.  This resulted in a unique dataset to study the colour evolution of this CV, specifically a Dwarf Nova, as a function of the outburst phase for many dwarf nova outbursts - a study that has never conclusively been done before.  </t>
  </si>
  <si>
    <t>Sumari Barocci-Faul</t>
  </si>
  <si>
    <t>Timothy</t>
  </si>
  <si>
    <t>Pickering</t>
  </si>
  <si>
    <t>te.pickering@gmail.com</t>
  </si>
  <si>
    <t>Reincarnating and Fully Automating the SALT/SAAO Seeing Monitor, TimDIMM</t>
  </si>
  <si>
    <t>The SALT/SAAO seeing monitor, TimDIMM, was initially installed and commissioned in 2010/2011 and has been in operation since then. However, in recent years its hardware began to show its age and it was becoming increasingly unreliable. Work was done over the course of 2023 and early 2024 to replace the camera with a larger, faster, more sensitive CMOS device and replace the mount with one that has more robust internal safety mechanisms. The original, largely bespoke software was completely replaced with an off-the-shelf open source system based on the Ekos scheduler and INDI-compliant device drivers. The new system achieved routine, fully-automated operation in February 2024. Building the software around Ekos/INDI makes it easy to replace/upgrade hardware components of the system with minimal changes to the software. INDI supports a very wide range of hardware and it's rare nowadays for something to not be supported by INDI at all. As such, we have found Ekos/INDI to be a very promising foundation for building automated site testing/monitoring systems.</t>
  </si>
  <si>
    <t>Timothy Pickering, Lisa Crause, Nico van der Merwe</t>
  </si>
  <si>
    <t>Timothy Pickering</t>
  </si>
  <si>
    <t>KAAB</t>
  </si>
  <si>
    <t>m.kaab@usms.ma</t>
  </si>
  <si>
    <t>Investigation of Solar and geomagnetic activities on thermospheric neutral temperature and neutral winds over Oukaimeden Observatory</t>
  </si>
  <si>
    <t xml:space="preserve">Thermospheric winds and neutral temperature are two key parameters for a good understanding of the behavior and dynamics of the ionosphere at altitudes of around $200\,\mathrm{km}$. In this work we present the first multi-year results of our analysis of the effects of solar and geomagnetic activities on thermospheric neutral temperature and neutral winds over Oukaimeden Observatory. These results are obtained by measuring the Doppler shift and the Doppler Broadening via an imaging Fabry-Perot Interferometer which provide measurements of the $630.0\,nm$ emissions caused by dissociative recombination of the $O^+_2$. Our analysis obtained during the period from January 2014 to January 2017 including observations from 966 nights, focuses on the evolution of these two thermospheric parameters as a function of two indices: the first ,namely $F_{10.7}\mathrm{cm}$, is used to caracterize the solar activity and the second , $K_P$ index, is used to decribe the geomagnetic activity. A preliminary analysis conducted with the first set of data shows that the neutral temperature is strongly linked to solar activity during the solar cycle while neutral winds are much more linked to seasonal variation, rather than to the solar cycle.
</t>
  </si>
  <si>
    <t>Mohamed KAAB, Zouhair BENKHALDOUN, Noura Azbabad, Marouane ElBahraoui, Jonathan Makela</t>
  </si>
  <si>
    <t>Mohamed KAAB</t>
  </si>
  <si>
    <t>Discovery of Three Sub-Neptune Exoplanets Orbiting M Dwarfs with TESS</t>
  </si>
  <si>
    <t xml:space="preserve">We present the discovery of three sub-Neptune exoplanets orbiting M dwarf stars: TOI-2136 b (period 7.85 days, radius 2.19 ± 0.17 R⊕, mass 6.4 ± 2.4 M⊕), TOI-2084 b (period 6.08 days, radius 2.47 ± 0.13 R⊕), and TOI-4184 b (period 4.9 days, radius 2.43 ± 0.21 R⊕). All discoveries utilized TESS data combined with ground-based follow-up observations for confirmation. The location of these planets near the "radius valley" suggests diverse planetary formations around low-mass stars and holds promise for future atmospheric characterization with instruments like JWST.
</t>
  </si>
  <si>
    <t>Abderahmane Soubkiou, Khalid Barkaoui, Tianjun Gan, Zouhair Benkhaldoun</t>
  </si>
  <si>
    <t>Marouane</t>
  </si>
  <si>
    <t>EL BAHRAOUI</t>
  </si>
  <si>
    <t>m.elbahraoui.ced@uca.ac.ma</t>
  </si>
  <si>
    <t xml:space="preserve">The first multi-year analysis of TEC results obtained at Oukaimeden Observatory. Study of the solar and geomagnetic activities on TEC behaviour
</t>
  </si>
  <si>
    <t xml:space="preserve">One of the main parameters that characterize the ionosphere is the electron density showing changes with respect of solar activity, geomagnetic activity, position, season, ...etc. The quality of radio signals passing through this mysterious area of our Earth’s atmosphere is affected by the behavior and state of the electron density. Hence the need to understand its evolution as a function not only of time but also of solar and geomagnetic activity. One of the key parameters making it possible to identify this behavior and its connection with the degradation of radio signals used in radio telecommunications is the measurement of the total electron content (TEC). Variations in TEC can cause signal delays, phase distortions, and scintillations, impacting the accuracy and reliability of telecommunications systems. The aim of this study is to represent the first multi-year analysis of TEC results obtained from GPS station installed at the Oukaimden Observatory, located at an altitude of about 2700 meters on the High Atlas mountain range, about 78 kilometers south of Marrakech, Morocco. We are going to present the evolution of total electron content (TEC) with respect to solar and geomagnetic parameters: in this context, F10.7 solar flux and Interplanetary Magnetic Fields (IMF) as solar proxies and Kp and Dst indices as geomagnetic activity proxies are considered
</t>
  </si>
  <si>
    <t>MAROUANE EL BAHRAOUI, Mohamed Kaab, Zouhair Benkhaldoun, noura azebabad</t>
  </si>
  <si>
    <t>MAROUANE EL BAHRAOUI</t>
  </si>
  <si>
    <t>Susmita</t>
  </si>
  <si>
    <t>Das</t>
  </si>
  <si>
    <t>susmitadas130@gmail.com</t>
  </si>
  <si>
    <t>An observational and theoretical view of the stellar photosphere-hydrogen ionization front interaction in classical pulsators</t>
  </si>
  <si>
    <t xml:space="preserve">The hydrodynamics of the outer envelope structure in classical pulsators can be studied using the period-colour relations at different pulsation phases. In this work, the hydrogen ionization front (HIF)-stellar photosphere interaction theory is probed from both the observational and theoretical aspects. Empirical period-colour (PC) relations for the classical pulsators exhibit flat/sloped PC relations for RRab stars at minimum/maximum light; sloped/flat PC results for W Vir stars and long-period (P &gt;10d) classical Cepheids at min/max light and intermediate behaviour with a much smaller difference between the PC slopes at max/min light for BL Her stars and short-period (P &lt; 10d) Cepheids. The theoretical aspect involves studying the HIF-stellar photosphere distances from stellar pulsation models computed using MESA-RSP. We found the results from the models to be generally consistent with this picture and thereby demonstrated that the theory holds true across a broad spectrum of variable stars in different evolutionary stages.
</t>
  </si>
  <si>
    <t>Susmita Das</t>
  </si>
  <si>
    <t>Patricia</t>
  </si>
  <si>
    <t>Figueiro Spinelli</t>
  </si>
  <si>
    <t>patriciaspinelli@mast.br</t>
  </si>
  <si>
    <t>Empowering Through Astronomy: Girls in the Museum of Astronomy</t>
  </si>
  <si>
    <t>The goal of science outreach is to diminish barriers between the academic realm and society, making scientific knowledge more accessible to diverse audiences. However, when it comes to informal education activities, experts recognize that it can be more expansive than mere dissemination: knowledge should be used to empower individuals and transform society. 
The third edition of the project “Girls in the Museum of Astronomy” promoted activities to 35 girls aged 11-15, residents of Rio de Janeiro’s favelas. The project’s primary objective was to encourage these girls to experience science in the context of school clubs. 
To achieve our goal and considering the harsh societal context of the participants, we have strived to move beyond the conventional approach of exclusively sharing astronomy content. This departure was also motivated by the mission of the project's hosting institution, a museum, where history and heritage must not be overlooked.
In this talk, we will present how astronomy activities can be conducted broadly and tailored to the interests of the audience while addressing cultural, philosophical, aesthetic, creative, and emotional dimensions. Specifically, we will showcase examples around the theme ‘Light Pollution’ explored by project's participants in various ways. Their findings were presented at prestigious events, transforming into astronomy ambassadors, earning awards in Olympiads and state fairs. However, the most significant outcomes are immeasurable — a noticeable shift in the girls' attitudes towards science and in their communities, manifested in various meaningful ways</t>
  </si>
  <si>
    <t>Patricia F Spinelli, Alejandra Irina Eismann, Claudia Sá Rego Matos</t>
  </si>
  <si>
    <t>Patricia F Spinelli</t>
  </si>
  <si>
    <t>Yi</t>
  </si>
  <si>
    <t>Mao</t>
  </si>
  <si>
    <t>ymao@tsinghua.edu.cn</t>
  </si>
  <si>
    <t>Inference of Reionization Parameters and Reconstruction of Cosmological Initial Density Field with Observations from the Epoch of Reionization</t>
  </si>
  <si>
    <t xml:space="preserve">The tomographic lightcone three-dimensional 21 cm images from the epoch of reionization contain the full information on cosmological density evolution and the process of cosmic hydrogen reionization of the intergalactic medium by astrophysical sources. In our previous works, density estimation likelihood-free inference (DELFI) has been applied efficiently to perform a Bayesian inference of the reionization parameters from the 21 cm images, with the 3D image data compressed into informative summaries as the input of DELFI by a trained 3D convolutional neural network (CNN). Here, we introduce the solid harmonic wavelet scattering transform (WST), which has a similar, yet fixed (i.e. no training), architecture to CNN, but we show that this approach (i.e. solid harmonic WST with DELFI) outperforms earlier analyses using DELFI-3D CNN in terms of credible regions of parameters. In the second part of this talk, we propose to reconstruct the cosmological initial density field using the H I 21 cm and CO line intensity maps from the epoch of reionization, using the conjugate gradient method. The H I 21 cm field is a proxy of matter distributions in the neutral regions, while the CO line intensity maps are sensitive to the high-density, star-forming regions that host the sources for reionization. Thus observations of these two intensity maps provide complementary information on the density field.  
</t>
  </si>
  <si>
    <t>Yi Mao</t>
  </si>
  <si>
    <t>Optimisation of stellar pulsation modelling of BL Her stars using MESA-RSP</t>
  </si>
  <si>
    <t xml:space="preserve">We present new theoretical period-luminosity (PL), period-Wesenheit (PW) and period-radius (PR) relations at multiple wavelengths (Johnson-Cousin-Glass bands UBVRIJHKLL'M and Gaia passbands GGBPGRP) for a fine grid of convective BL Herculis models computed using the non-linear radial stellar pulsation tool MESA-RSP. The non-linear models were computed for periods typical for BL Her stars, i.e. 1≤P (days)≤4 covering a wide range of input parameters: metallicity (-2.0 dex≤ [Fe/H]≤ 0.0 dex), stellar mass (0.5M⊙-0.8M⊙), luminosity (50L⊙-300L⊙) and effective temperature (full extent of the instability strip; in steps of 50K). We investigate the impact of four sets of different convection parameters on multi-wavelength properties. Most empirical relations match well with the theoretical PL, PW and PR relations from the BL Her models computed using the four sets of convection parameters. However, PL slopes of the models with radiative cooling provide a better match to empirical relations for BL Her stars in the LMC in the G-band and the HKS bands. No significant metallicity effects are seen in the PR relations. Another important result from our grid of BL Her models is that it supports the equivalence of the PL relations of RR Lyrae and T2Cs, thereby providing us the opportunity of adopting RRLs+T2Cs together as an alternative to classical Cepheids for the extragalactic distance scale calibration.
</t>
  </si>
  <si>
    <t>Tobias</t>
  </si>
  <si>
    <t>Hoffmann</t>
  </si>
  <si>
    <t>tobias.hoffmann3@uni-oldenburg.de</t>
  </si>
  <si>
    <t>Robotic NEO follow-up observation pipeline based on open-source software</t>
  </si>
  <si>
    <t>Observing Small Bodies in the Solar System is a crucial task in astronomy with many follow-up observations often necessary to refine orbit determination. Near-Earth Objects (NEOs), which have the potential to impact Earth, are of particular importance here. Telescopes with apertures ranging from 1 m to approximately 25 cm, also commonly operated by amateur observatories, are utilized for these follow-up observations.
The forthcoming NEO discovery surveys, facilitated by large-scale telescopes such as the Vera C. Rubin Observatory, NASA’s NEO surveyor space mission, and ESA’s Flyeye telescope, are expected to significantly increase the number of NEO discoveries. Consequently, a greater number of telescopes will be required at various locations for follow-up observations. However, observation planning, scheduling, and analysis remain significant challenges for many observers.
To address these challenges, we propose a fully robotic planning, scheduling, and observation pipeline that extends the widely-used open-source software, KStars/Ekos, designed for Instrument Neutral Distributed Interface (INDI) devices. This pipeline incorporates algorithms that automatically select high priority NEO candidates. It analyzes detectable objects at the given location and calculates and schedules optimal observing slots during the night. The pipeline recalculates the accurate position of the minor body just before measurement with the most recent data at the Minor Planet Center. We provide a comprehensive description of the pipeline's components and present a complete robotic hardware and software solution based on our methodology. </t>
  </si>
  <si>
    <t>Tobias Hoffmann, Matti Gehlen, Gerhard Drolshagen, Thorsten Plaggenborg, Jutta Kunz, Toni Santana-Ros, Michał Żołnowski, Björn Poppe</t>
  </si>
  <si>
    <t>Tobias Hoffmann</t>
  </si>
  <si>
    <t>Brian</t>
  </si>
  <si>
    <t>Murphy</t>
  </si>
  <si>
    <t>bmurphy@butler.edu</t>
  </si>
  <si>
    <t>The Stellar Mass Distribution of the Galactic Center's Nuclear Star Cluster</t>
  </si>
  <si>
    <t xml:space="preserve">The direct Fokker-Planck method is employed to develop a dynamically evolving model of the stellar distribution of the nuclear cluster surrounding the massive black hole (MBH) at the Galactic Center. This model incorporates a range of stellar masses from 0.1 to 50 solar masses. Initially, the model features a seed black hole, which undergoes growth through various mechanisms such as tidal disruption and stripping of stars, stellar collisions, and mass loss due to normal stellar evolution. After 13 billion years, the most suitable model has the MBH and the surrounding nuclear cluster with masses of 4.3 and 23 million solar masses, respectively, with the nuclear cluster having a half-mass radius of 5.7 parsecs.
This model accurately reproduces the K-band surface luminosity profile to radii of less than 0.1 arcsecond and provides a natural explanation for the absence of giant stars observed by others at these radii. These giant stars not only experience collisions but can also undergo tidal stripping of their outer layers during their evolution. Although stellar mass black holes constitute only 2.5% of the total mass of the nuclear cluster, they significantly influence the stellar distribution within the inner 0.25 parsecs. The population of stellar black holes has a half-mass radius of 1.96 parsecs. Within distances of 0.01 and 0.1 parsecs from the center, the model predicts the presence of 130 and 1950 stellar mass black holes, respectively, aligning well with observational limits derived from the orbits of S stars.
</t>
  </si>
  <si>
    <t>Brian Murphy</t>
  </si>
  <si>
    <t>Lebogang</t>
  </si>
  <si>
    <t>MaMkhari</t>
  </si>
  <si>
    <t>lebogangmamkhari@gmail.com</t>
  </si>
  <si>
    <t>Incorporating Ionospheric TEC predictions as sensory information for MeerKAT</t>
  </si>
  <si>
    <t xml:space="preserve">The ionosphere represents a region in Earth's upper atmosphere characterized by charged particles. Total Electron Content (TEC) gauges the concentration of these particles within a vertical atmospheric column. This project concentrates on incorporating TEC forecasts as sensor information to mitigate the effects of disruptions caused by the ionosphere on radio signals.
Meerkat heavily relies on radio signals for its observations, but the ionosphere can modify their polarization, posing challenges to data precision. To comprehend the ionosphere's impact, the initiative leverages Meerkat's capacity to analyze Radio Interference Data Exchange Format (RINEX) data obtained from on-site servers. A distinctive method involves using the Moon as a calibration tool, exploiting its consistently linear polarization unaffected by the ionosphere. Examining the Moon's radiation refracted through its surface allows for the isolation of ionospheric effects.
The primary objective of the project is to evaluate the accuracy of vertical TEC (vTEC) predictions. These predictions hold promise as corrections for Meerkat's polarimetric observations. A crucial step involves comparing vTEC measurements with data from the Global Navigation Satellite System (GNSS). This forms the foundation for a dependable RINEX-file processing system, offering precise rotation corrections for the astronomy community.
</t>
  </si>
  <si>
    <t>Lebogang Lekganyane</t>
  </si>
  <si>
    <t>Scott</t>
  </si>
  <si>
    <t>Wolk</t>
  </si>
  <si>
    <t>swolk@cfa.harvard.edu</t>
  </si>
  <si>
    <t>X-rays in the Prime of Life</t>
  </si>
  <si>
    <t>We discuss the current state of our analysis of the X-ray fluence experienced by 38 planets. Assuming hydrodynamic equilibrium we estimated the mass loss rates of these planets and found 85% of them exceed the mass escape rate of the Earth.   At least 3 planets have an estimated mass escape rate of over 1 million times that of the Earth.  We specifically examine Two systems, Proxima Cen, Wolf 359, and HD 189733 for which we have over 10 epochs of observations that determine the different environments these planets have experienced over the past 2 decades.   In addition, we focus on GJ 273 b  TRAPPIST  d, e, f, and g all of which have an Earth similarity index of &gt; 0.5.  We also examine the impact of individual flares and discuss the implications for like around M stars. </t>
  </si>
  <si>
    <t>Scott Wolk, Bradford Wargelin, Vinay Kashyap, Ignazio Pillitteri</t>
  </si>
  <si>
    <t>Scott Wolk</t>
  </si>
  <si>
    <t>Laya</t>
  </si>
  <si>
    <t>Ghodsi</t>
  </si>
  <si>
    <t>layaghodsi@phas.ubc.ca</t>
  </si>
  <si>
    <t>Joint ALMA+JWST analysis of the circumgalactic medium of MACS1931-26</t>
  </si>
  <si>
    <t>The evolution of galaxies is affected by the diffuse gas around them known as the circumgalactic medium (CGM) through gas inflows and outflows. In this work, we report an investigation of the CGM and ISM of the brightest central galaxy (BCG) of a galaxy cluster, MACS1931-26 at z∼0.35 with one of the largest known H2 reservoirs, elevated star formation, and strong radio AGN. We have detected cold H2 towards MACS1931-26 using the [CI](2-1), CO(1-0) and CO(7-6) lines with the APEX 12-m and NRO 45-m telescopes. We complement these observations with archival ALMA CO data and model the gas and dust physical properties using a modified large velocity gradient (LVG) model. Our study shows that the gas in the BCG is highly excited, comparable to the local ULIRGs. However, the CGM gas is less excited, colder, less dense, and less virialized. The H2 mass of the whole system derived using [CI](2-1) is larger than H2 mass derived using CO(1-0), showing that a part of the gas in this system is CO-poor. Our recent observations of this object using JWST reveal warm H2 concomitant with the cold H2 detected by ALMA. A joint analysis of the cold and warm H2 with these two data sets would reveal any potential gas flow from the CGM to the BCG of this system which might fuel the enhanced star formation of this galaxy and correlate with the strong radio AGN in this system.</t>
  </si>
  <si>
    <t>Laya Ghodsi, Allison Man, Paola Andreani, Carlos De Breuck</t>
  </si>
  <si>
    <t>Laya Ghodsi</t>
  </si>
  <si>
    <t>Pedro Ruben</t>
  </si>
  <si>
    <t>Rivera-Ortiz</t>
  </si>
  <si>
    <t>p.rivera@irya.unam.mx</t>
  </si>
  <si>
    <t>Numerical modeling of the CO emission in Class 0 protostellar outflows </t>
  </si>
  <si>
    <t>Protostellar jets and outflows are an essential agent of star formation feedback, which affects gas physics and chemistry at all scales, from the molecular cloud down to the central parental cocoon. We have used the axisymmetric chemo-hydrodynamical code WALKIMYA-2D to numerically model and reproduce the physical and H2 and CO emission properties of the jet-driven outflows produced by: the intermediate-mass protostar Cep E, which was observed with the IRAM interferometer; and the low mass protostar IRAS04166+2706 observed with the ALMA interferometer. Our simulations take into account the observational constraints available on the physical structure of the protostellar envelope to provide constraints on the dynamics of the inner protostellar environment from the study of the outflow/jet propagation away from the launch region. We successfully reproduced the outflows' main qualitative and quantitative features and jet kinematics, naturally accounting for their time variability and the strong envelope-outflow interaction below 104 au scales. The distribution of CO abundance along the jet shows that the latter bears memory of the early dissociative phase in the course of its propagation. Analysis of the velocity field indicates that the jet material mainly consists of gas entrained from the circumstellar envelope and accelerated away from the protostar. Numerical modeling comparison with the CO observations have allowed us to peer into the outflow formation mechanism with unprecedented detail and to retrieve the history of the mass-loss events that have shaped the outflow.</t>
  </si>
  <si>
    <t>Pedro Ruben Rivera-Ortiz, Luis Zapata, Geovanni Cortes-Rangel, Ary Rodríguez-González, Erika Alquicira, Bertrand Lefloch</t>
  </si>
  <si>
    <t>Pedro Ruben Rivera-Ortiz</t>
  </si>
  <si>
    <t xml:space="preserve">The MaNGA Low-mass disks HUnt for CO Survey (MaLHUCOS): molecular content and global relations at low-stellar masses.
</t>
  </si>
  <si>
    <t xml:space="preserve">Different scaling relations have been investigated to establish the molecular gas efficiency and the role of molecular gas in driving the global and local star formation rate of galaxies. However, in the low-mass regime, detecting cold gas is challenging, making scaling relations less well constrained. We selected 23 star-forming low-mass disk galaxies (M* &lt; 5x10^9 M_sun) of type Sd or later from the MaNGA survey as a pilot sample to study their molecular gas content. The selected galaxies are not very metal poor, with metallicities equal or above ~1/3 solar. We used the James Clerk Maxwell Telescope to search for 12CO(J=2-1) emission that is detected in ~70% of the targets. We derive scaling relations between the molecular gas and the galaxy main properties to identify the parameters that most affect the gas content in our sample, and we compare the low-mass disks with  the properties of more massive and metal-rich systems. While the molecular gas fraction (MH2/M*) appears to be anti-correlated with stellar mass following the trend of more massive galaxies, there is only evidence of a  weak positive correlation between the molecular gas depletion time and stellar mass. Galaxies with a higher molecular gas fraction do also present a higher atomic gas fraction. Lastly, we investigate the role of environment on the global content of cold gas and on the efficiency with which it is transformed into stars in low-mass galaxies.
</t>
  </si>
  <si>
    <t>Marco Grossi, Edvige Corbelli</t>
  </si>
  <si>
    <t>Toivo Samuel</t>
  </si>
  <si>
    <t>Mabote</t>
  </si>
  <si>
    <t>toivosamuel@gmail.com</t>
  </si>
  <si>
    <t>Probing the Association of Galaxy Clusters with Bent-Tailed Radio Sources Using the MeerKAT Galaxy Cluster Legacy Survey</t>
  </si>
  <si>
    <t>In this presentation, I will delve into my extensive research on Bent-tailed radio galaxies (BT) derived from the MeerKAT Galaxy Cluster Legacy Survey. Leveraging publicly accessible imagery, I have meticulously compiled the most comprehensive catalogue of BT galaxies to date. My discussion will center on elucidating the intricate sample selection process and uncovering the significant insights yielded by this catalogue regarding the physical attributes and connections between BT galaxies and their respective host clusters. Through this exploration, I aim to shed light on the dynamic interplay shaping galactic environments, offering valuable contributions to our understanding of cosmic evolution.</t>
  </si>
  <si>
    <t>Toivo Samuel Mabote</t>
  </si>
  <si>
    <t>Lia</t>
  </si>
  <si>
    <t>Doubrawa</t>
  </si>
  <si>
    <t>lia.doubrawa@usp.br</t>
  </si>
  <si>
    <t>Exploring southern galaxy groups and clusters with S-PLUS/DR4</t>
  </si>
  <si>
    <t>This study relies on the galaxy cluster and group detection and characterization utilizing the latest data release of the Southern Photometric Local Universe Survey (S-PLUS/DR4), covering approximately 3000 square degrees. We use the cluster finder algorithm PZWav, within the redshift range of 0.05 &lt; z &lt; 0.5, to identify galaxy group and cluster candidates due to its feature to handle the probability density function of the redshift. This ability is essential in recent imaging surveys that utilize narrow-band filters, such as S-PLUS, as it allows the exploration of precise photometric redshift estimates. With a similar approach, previous studies with miniJPAS show that we recover structures with 4·1013 solar masses at redshift 0.75. We expect to achieve a similar sensibility with S-PLUS. Additionally, we offer insights into the candidates' galaxy members by applying our adaptive membership estimator algorithm. With the membership probabilities, we estimate richness and optical luminosity for each cluster. Finally, we validate the quality and completeness of the algorithms through comparisons with the literature and tailored simulations. We find that our catalog achieves 80% purity and 95% completeness for structures with a richness greater than 4, corresponding to clusters with masses exceeding 1014 solar masses. The comparisons with Sunyaev–Zel'dovich-based detections in STRIPE82 demonstrate an 87% recovery rate, with center variations of ∆R=187±96 kpc and ∆z=−0.004±0.013 in redshift. This investigation emphasizes the potential of the  S-PLUS survey and the applied methodologies.</t>
  </si>
  <si>
    <t>Lia Doubrawa, Eduardo Cypriano</t>
  </si>
  <si>
    <t>Lia Doubrawa</t>
  </si>
  <si>
    <t>Chevarra</t>
  </si>
  <si>
    <t>Hansraj</t>
  </si>
  <si>
    <t>chevarrahansraj@gmail.com</t>
  </si>
  <si>
    <t>Stellar modelling with conformal symmetry</t>
  </si>
  <si>
    <t>Solutions to Einstein’s field equations (EFEs) are useful in describing compact stellar objects which have very strong gravitational fields and high densities. Different solutions depict different scenarios. For example, the Schwarzschild solution describes a compact stellar object with constant density in hydrostatic equilibrium. The Kerr solution describes a rotating uncharged axially symmetric black hole. Finding solutions to the EFEs is difficult in general because they are a system of complicated nonlinear partial differential equations. Ad hoc methods need to be employed to make them simpler to work with such as assuming a type of symmetry, for example, conformal symmetry. Pressure anisotropy is an important quantity which includes the difference in pressures that exist within relativistic bodies. Several situations occurring in stellar bodies can cause pressure anisotropy which influences the stability of stellar structures. We study the kinematical and dynamical properties of spacetimes that admit a conformal Killing vector (CKV) through spacetime decomposition. This provides new insights into the behaviour of physical quantities such as acceleration, expansion, shear and vorticity. The energy momentum tensor for an anisotropic fluid is decomposed which makes it possible to generate constraint equations that must be satisfied for a CKV to exist. We apply our results to the perfect fluid model and noteworthily we show that the conformal factor satisfies a damped wave equation. We further show that in the case of the pure null dust (or Vaidya) spacetime, a proper CKV cannot be admitted and briefly present the effects in rotating black hole geometry.</t>
  </si>
  <si>
    <t>Chevarra Hansraj, Rituparno Goswami, Sunil Maharaj</t>
  </si>
  <si>
    <t>Chevarra Hansraj</t>
  </si>
  <si>
    <t>SECLOKA LAZARE</t>
  </si>
  <si>
    <t>GUEDEZOUNME</t>
  </si>
  <si>
    <t>6305531@myuwc.ac.za</t>
  </si>
  <si>
    <t>The contamination of primordial non-Gaussianity from relativistic Doppler and wide-angle effects.</t>
  </si>
  <si>
    <t>The distortions in the galaxy number count introduced by perturbations in the
spacetime can be measured by the Fourier power spectrum and bispectrum. The study of these spectra often makes use of the distant observer approximation where the line-of-sight (LOS) vectors are always parallel. But, it has been shown that going beyond this plane-parallel assumption introduces wide-angle corrections to the power spectrum and bispectrum. For the bisector LOS definition, the wide-angle effects are non-negligible and can lead to potential
contamination of local fNL measurements. In this work, we generalize the results, both in the single and multi-tracer cases, for all possible LOS definitions that can be parameterized by a free parameter in the power spectrum. We focus on low redshifts where the wide-angle effects are larger and therefore, we can safely neglect the lensing contribution. We consider the non-integrated redshift-space distortions and relativistic Doppler terms in our perturbative expansion of the wide-angle corrections and include the primordial non-Gaussianity through
the bias tracers.</t>
  </si>
  <si>
    <t>SECLOKA LAZARE GUEDEZOUNME, SHEEAN JOLICOEUR, ROY MAARTEENS</t>
  </si>
  <si>
    <t>SECLOKA LAZARE GUEDEZOUNME</t>
  </si>
  <si>
    <t>Taras</t>
  </si>
  <si>
    <t>Panamarev</t>
  </si>
  <si>
    <t>panamarevt@gmail.com</t>
  </si>
  <si>
    <t>EFFICIENT MERGERS OF INTERMEDIATE MASS BLACK HOLES WITH SUPERMASSIVE BLACK HOLES IN GALACTIC NUCLEI</t>
  </si>
  <si>
    <t>We present a comprehensive study on the dynamical interaction of intermediate mass black holes (IMBHs) with supermassive black holes (SMBHs) and surrounding stellar system in galactic nuclei. Our primary focus is to demonstrate that an IMBH with a mass of 10^4 solar masses can be drawn closer to a SMBH of 4 million solar masses by dynamical friction, ultimately reaching a distance where gravitational radiation starts to dominate the merger process and leads to a merger within 100 Myr.
Using direct N-body simulations, we reveal that when an IMBH is initially positioned at 0.15 parsecs from the SMBH, it can be brought to the gravitational wave (GW) dominated distance within just 10 Myr in a Milky Way-like galaxy. This finding has important implications for our understanding of the interaction between IMBHs and SMBHs in galactic nuclei and the role of these mergers in the broader context of galaxy evolution.</t>
  </si>
  <si>
    <t>Taras PANAMAREV</t>
  </si>
  <si>
    <t>Steven</t>
  </si>
  <si>
    <t>Crawford</t>
  </si>
  <si>
    <t>steven.m.crawford@nasa.gov</t>
  </si>
  <si>
    <t>Open Science at NASA</t>
  </si>
  <si>
    <t>Open Science is the principle and practice of making research products and processes available to all, while respecting diverse cultures, maintaining security and privacy, and fostering collaborations, reproducibility, and equity. NASA has long embraced open science in its mission and openly sharing its scientific discoveries with the world.   With the Open Source Science Initiative, NASA is implementing the ambitious, open science vision outlined in the NASA Science Mission Directorate’s “Strategy for Data Management and Computing for Groundbreaking Science 2019-2024.” OSSI includes the recently updated Scientific Information Policy (SPD-41a) that includes updated requirements, compliant with the recent OSTP memo on “ Ensuring Free, Immediate, and Equitable Access to Federally Funded Research”,  for sharing data, publications, and software produced from SMD’s research activities. The Initiative further aims to increase accessibility, inclusion, and reproducibility in Earth and Space Sciences through a range of activities including training in open science, development of Open Science technologies, and grants to support Open Science.  NASA’s Transform to Open Science, a program to train 20,000 scientists over the next 5 years in Open Science and broaden participation from historically excluded groups, kicked off with the US Federal Year of Open Science in 2023. The latest developments include a range of new infrastructure to support open science including the Science Discovery Engine, the Science Explorer, and new capabilities in machine learning and science platforms.   These efforts will ensure the next discoveries from NASA science is even more accessible, inclusive, and reproducible.</t>
  </si>
  <si>
    <t>Steven Crawford</t>
  </si>
  <si>
    <t>Giorgos</t>
  </si>
  <si>
    <t>Leloudas</t>
  </si>
  <si>
    <t>giorgos@space.dtu.dk</t>
  </si>
  <si>
    <t>Polarimetric insights to neutron star mergers</t>
  </si>
  <si>
    <t>Neutron star mergers exhibit a highly asymmetric 3D geometry, characterized by multiple ejecta components with different chemical compositions and physical properties. It is therefore anticipated that their observables demonstrate a significant dependence on the viewing angle. Polarimetry provides an independent means to disentangle the different ejecta components (blue and red kilonova), with important implications for understanding the astrophysical formation of heavy elements. Additionally, independently and complementary to other diagnostics, polarimetry allows us to constrain the merger inclination angle, thus reducing the uncertainty in the determination of the merger distance and the Hubble constant via the standard siren method. ENGRAVE is well-placed to acquire polarimetric data for the next kilonova, facilitated by the advanced instrumentation and versatility of the VLT. Furthermore, our group possesses the capacity for a prompt reaction and analysis, especially critical for this science case, coupled with modeling expertise to interpret the data and contribute valuable insights to the comprehension of neutron star mergers.</t>
  </si>
  <si>
    <t>Giorgos Leloudas</t>
  </si>
  <si>
    <t>Stewart</t>
  </si>
  <si>
    <t>susan.stewart25.civ@us.navy.mil</t>
  </si>
  <si>
    <t>Numerical Standards for Fundamental Astronomy Current Best Estimates</t>
  </si>
  <si>
    <t>IAU Division A Commission A3 (CA3) on Fundamental Standards continues to fill an important and necessary role in the IAU and wider astronomical research community by identifying, researching, coordinating and communicating fundamental astronomical standards. IAU Resolution B2 in 2009 recommended that the IAU establish a permanent body to maintain the Numerical Standards for Fundamental Astronomy (NSFA) Working Group’s list of Current Best Estimates (CBE). One of the CA3’s first tasks was to take over responsibility for the upkeep of CBE list, which is now hosted on the CA3 website: https://iau-a3.gitlab.io/. The CBE gives both constants fixed by convention as well as those which are measurable and determined by currently available research. The CA3 has updated those constants which current research produces better values. We will present updates to the CBE list which include new standard masses for several solar system planets and planetary satellites.</t>
  </si>
  <si>
    <t>Susan Stewart</t>
  </si>
  <si>
    <t>Lealem</t>
  </si>
  <si>
    <t>Kinfe</t>
  </si>
  <si>
    <t>lealem.kinfe@aait.edu.et</t>
  </si>
  <si>
    <t xml:space="preserve">Engaging Minds, Empowering Action: Interactive Learning Materials for Effective Science Outreach
</t>
  </si>
  <si>
    <t xml:space="preserve">"Engaging Minds, Empowering Action" recounts a journey of impactful science outreach, where innovative learning materials become catalysts for change. Drawing from my background in computer engineering and a deep commitment to bridging educational divides, I've crafted interactive tools – flyers, brochures, digital posters, PDFs, engaging question cards about space science, and stickers – tailored for outreach programs in regions with limited educational resources.
The materials transcend traditional barriers, transforming complex astronomical concepts into digestible, visual narratives. Through interactive sessions, I witnessed students in the countryside grasp even the simplest astronomy principles, sparking a newfound fascination for the cosmos.
In the war-affected northern part of Ethiopia, the power of stickers as a reward system became evident. By distributing stickers to students answering questions, we not only encouraged active participation but also offered a momentary escape from the challenges they faced. These tangible rewards transcended the realm of education, providing a source of joy and motivation in the midst of adversity.
This abstract encapsulates not just a commitment to education but a narrative of empowerment and resilience. The proposed materials aim to kindle curiosity, making science an accessible and enjoyable journey for students in challenging circumstances. This story-driven approach underscores the transformative impact of tailored learning tools, turning outreach programs into beacons of hope and inspiration. I look forward to sharing these experiences, offering a glimpse into the profound change that science outreach can bring to underprivileged communities.
</t>
  </si>
  <si>
    <t>Lealem Kinfe</t>
  </si>
  <si>
    <t>Kalognia</t>
  </si>
  <si>
    <t>Joshua</t>
  </si>
  <si>
    <t>jkalognia@st.ug.edu.gh</t>
  </si>
  <si>
    <t>Fostering STEM Interest through Practical Astronomy Education: The Astronomy in Ghana Project</t>
  </si>
  <si>
    <t xml:space="preserve">The Astronomy in Ghana project has successfully pioneered practical astronomy education in six schools across three southern regions of Ghana. With a focus on promoting problem-solving skills and cultivating STEM interest, the initiative began with a comprehensive 2-day preparation workshop, meticulously crafting an astronomy curriculum and teaching materials.
Emphasizing the significance of astronomy, the team conducted school visits, encouraging active participation in newly formed astronomy clubs among both students and teachers. To ensure long-term sustainability, a dedicated 2-day patrons' workshop equipped club leaders with the necessary knowledge and skills, complemented by a Teacher Training handout containing astronomy topics and activity materials. 
Club progress was monitored through evaluation sessions, featuring pre and post astronomy questions to gauge students' understanding. Results indicated a significant enhancement in students' knowledge of various astronomy subjects. Enriching the educational experience, astronomy clubs visited the Ghana Radio Astronomy Observatory, gaining practical insights into a 32 m radio telescope and its operation.
The project concluded with an inter-school astronomy quiz competition, showcasing the acquired knowledge, with St. Martha’s Catholic Basic “B” School emerging as the winners. Overall, the Astronomy in Ghana project has effectively introduced practical astronomy topics, hands-on activities, and astronomy clubs to Ghanaian schools, significantly enhancing STEM interest and playing a pivotal role in guiding informed academic and career choices.
</t>
  </si>
  <si>
    <t>Joshua Kalognia, Albert Forson, Sarah Abotsi-Masters, Emmanuel Prven-Adzri, Naomi Asabre Frimpong, Christiana Adorkor Kpakpo, Stephen Ofoe Sottie</t>
  </si>
  <si>
    <t>Joshua Kalognia</t>
  </si>
  <si>
    <t>Mid-infrared Variability of Young Stellar Objects in the Small Magellanic Cloud</t>
  </si>
  <si>
    <t>Variability is one of the most important characteristics of forming stars, thus understanding physical mechanisms responsible for variability over a range of environments is crucial to understand the star formation process. With a subsolar metallicity and strong UV radiation, the Small Magellanic Cloud (SMC) provides us with an opportunity to study star formation in a significantly different environment than in today’s Galaxy. We present the results of the study on the mid-infrared variability of young stellar objects (YSOs) in three star-forming regions of the SMC: N66, N83/N84, and N90. YSOs at a range of evolutionary stages have been identified in these regions by various techniques in multi-wavelength studies. Our analysis is mainly based on the Spitzer Space Telescope’s “Young Stellar Object VARiability in the Magellanic Clouds” (YSOVAR-MC) program that imaged N66, N83/N84, and N90 in IRAC 3.6 and 4.5 microns bands. YSOVAR-MC consists of nine epochs of observations over 30 days, designed to capture time variations of the order of hours to weeks. We have constructed a nine-epoch YSOVAR-MC catalog for each region and combined it with additional epochs from other surveys (S3MC, SAGE-SMC, SAGE-VAR, and SMC-Last), resulting in 13 epochs for N83/N84 and N90, and 17 epochs for N66 over 12 years. Using the multi-epoch catalogs and statistical methods, we identify variable intermediate- to high-mass YSOs and establish if the flux variations are periodic or stochastic. We compare our results to those of Galactic studies to investigate the dependence of global mid-infrared YSO variability characteristics on the environment.</t>
  </si>
  <si>
    <t>Marta Sewilo, Joana Oliveira, William Fischer, Lynn Carlson, Remy Indebetouw, Jennifer Wiseman, Gregory Sloan, Kathleen Kraemer, Thomas Kuchar, Olivia Jones</t>
  </si>
  <si>
    <t>Carlos</t>
  </si>
  <si>
    <t>Gutierrez</t>
  </si>
  <si>
    <t>cgc@iac.es</t>
  </si>
  <si>
    <t>Calibrating the color-redshift relation for an optimum exploitation of Euclid data</t>
  </si>
  <si>
    <t xml:space="preserve">Euclid's three dimensional reconstruction of the matter distribution in the Universe heavily relies on a proper calibration of the color-redshift relation. Getting such calibration was the motivation of the project Complete Calibration of the Color-Redshift Relation (C3R2) survey (Masters et al. 2017), with the goal of mapping the empirical relation between galaxy redshift and colors to the Euclid depth of i∼24.5(AB). The survey strategy is based on the fact that the diversity in observed galaxy colors at a given survey depth is limited and on the assumption that there exists a well-defined, mostly non-degenerate relation between a galaxy’s position in multi-color space and its redshift, which can be traced empirically. The programme involved the spectroscopic observation of a few thousand of galaxies using the telescopes Keck, VLT and GTC. Here, we present the status, results and plans to complete the participation of our group in such project.
</t>
  </si>
  <si>
    <t>Carlos Gutierrez</t>
  </si>
  <si>
    <t>reikantseone</t>
  </si>
  <si>
    <t>diretse</t>
  </si>
  <si>
    <t>reikantseone01@gmail.com</t>
  </si>
  <si>
    <t xml:space="preserve">The Very High Energy Gamma Ray Burst GRB190114C as
observed by MeerKAT
</t>
  </si>
  <si>
    <t>I present the MeerKAT study of the highly energetic gamma ray burst (GRB), GRB190114C, which was the first GRB to have been recorded at teraelectronvolt (TeV) energies by the MAGIC telescopes in 2019. We have observed this GRB with the MeerKAT radio telescope from as early as within the first day of the burst event, up to nearly a year at over 350 days. Our 13 epoch light curve is the most sampled radio light curve of this GRB
at low frequencies (1.28 GHz) in comparison to published results. I detail the evolution of GRB190114C as a forward shock in a homogeneous medium for about 100 days post-burst, followed by a jet-break likely occurring simultaneously with the passage of the characteristic peak frequency across the observing band. I
constrain the host galaxy component, and compare our modelled host value to fluxes extrapolated from the only existing pre-burst radio images of the field. As it is often for GRB observations at low radio frequencies, the evolution of GRB190114C is highly affected by strong interstellar scintillation, which I quantitatively constrain as long lasting refractive scattering. I then use the calculated scintillation parameters to put an upper limit on the radial size of the fireball, and compare this to other GRBs.</t>
  </si>
  <si>
    <t>Reikantseone Diretse</t>
  </si>
  <si>
    <t>FM 12 The High-Energy Gamma-ray Universe: Results and perspectives with wide-field ground-based facilities</t>
  </si>
  <si>
    <t>From Barriers to Blastoff: Democratizing Space Education in Ethiopia with ESSS Learning</t>
  </si>
  <si>
    <t xml:space="preserve">ESSS Learning emerges as a pioneering initiative by the Ethiopian Space Science Society (ESSS), destined to redefine the landscape of space science education in Ethiopia. Positioned as a beacon of knowledge, accessible at learn.ethiosss.org, this platform represents a transformative leap for students, instructors, and administrators.
The unique significance of ESSS Learning lies in its mission to democratize space education in Ethiopia. Notably absent from elementary and high school curricula, space science has been a privilege for a select few. As the project manager, my vision is to bridge this educational gap, making space science accessible to every corner of Ethiopia.
By leveraging ESSS Learning, students across the country will gain entry into a realm of knowledge previously reserved for a limited audience. This platform acts as a catalyst for inclusivity, ensuring that space science education is not confined to the privileged, but becomes a shared asset for all. In navigating the intricacies of project management, my aim is to create a user-friendly, intuitive interface that transcends barriers, making it seamlessly available to learners regardless of their geographical or socio-economic background.
As we progress towards the project's completion, the goal is not merely the creation of an educational platform but the empowerment of an entire nation through the democratization of space science knowledge. ESSS Learning aspires to be a catalyst for change, fostering a culture of curiosity, scientific exploration, and inclusivity in the pursuit of knowledge about the cosmos.
</t>
  </si>
  <si>
    <t>Roshaan</t>
  </si>
  <si>
    <t>Bukhari</t>
  </si>
  <si>
    <t>roshaanbukhari@kainaatstudios.com</t>
  </si>
  <si>
    <t>Astronomy Videos for Kids in Pakistan</t>
  </si>
  <si>
    <t>Kainaat Kids is an IAU-OAD supported project that connects Pakistani (and broader South Asian) kids to the universe, through high-quality videos in Urdu language on YouTube. Our primary audience is young kids aged between 10 to 16 years. The project began in 2021, partly in response to the pandemic. Our team was scattered in 4 different countries including the US, England, Turkey and Pakistan, and 3 different cities within Pakistan (Karachi, Lahore and Islamabad). Our workflow adapted to a pan-continental presence, where meeting with team members from different timezones became a routine. 
The first season of Kainaat Kids includes 10 episodes that follow astronomy in Pakistani curriculum. Each episode is about 10 minutes in length, and includes live hosts as well animations. The content of Kainaat Kids is grounded in cultural and regional relevance. The analogies used, characters developed and examples quoted are all locally derived. For example, while describing seasonal changes on Earth, summer is related with locally grown mangoes. The animations have a distinct South Asian flavor, and all the hosts are fluent in Urdu. These videos have been adopted by several schools as supplementary material.
In this presentation, we want to highlight the challenges and rewards that go into making such a culturally relevant astronomy show for kids, and the process that it requires to work collaboratively across cities and countries. We will present snippets from our second season of Kainaat Kids as well. </t>
  </si>
  <si>
    <t>Roshaan Bukhari, Salman Hameed, Abdullah Kawish, Marria Khan</t>
  </si>
  <si>
    <t>Roshaan Bukhari</t>
  </si>
  <si>
    <t>Anastasia</t>
  </si>
  <si>
    <t>Baluta</t>
  </si>
  <si>
    <t>baluta.ai18@physics.msu.ru</t>
  </si>
  <si>
    <t>Analysis of Zwicky Transient Facility alert stream data using the anomaly detection module of the Fink broker.</t>
  </si>
  <si>
    <t xml:space="preserve">Big surveys like Zwicky Transient Facility (ZTF) make us rethink how we process data. Each night, ZTF generates about 200,000 alerts which signal the most recent changes in brightness recorded by the telescope. The inability to spectroscopically follow up on all alerts underscores the critical need for developing anomaly detection algorithms to identify the most rare and interesting objects from an astrophysical perspective.
Our project aims to search for and analyze anomalies in ZTF data streams, and soon, data from LSST. Due to the vast amount of information, real-time data access is facilitated through brokers like Fink. As a Fink scientific broker team we propose to develop and integrate an active anomaly discovery algorithm. This method involves human-machine interaction during the algorithm's operation, enhancing anomaly recognition. 
For the past year through our anomaly detection methodology, we have successfully pinpointed several intriguing supernova candidates and variable objects deserving further investigation. Notably, we have detected SN2023mpt, a supernova exhibiting a precursor originating from a galaxy with low surface brightness, shedding light on the diverse nature of supernova progenitors. In total, we identified and submitted 30 supernova candidates to the Transient Name Server database, fostering collaboration and further observations from telescopes such as the 9.2-m SALT. By adding 10 new cataclysmic variables and 1 variable star of the FU Ori type to the Variable Star Index (AAVSO VSX) database, we contribute to expanding the knowledge base on variable celestial objects. 
</t>
  </si>
  <si>
    <t>Anastasia Baluta, Maria Pruzhinskaya</t>
  </si>
  <si>
    <t>Anastasia Baluta</t>
  </si>
  <si>
    <t>Maryam</t>
  </si>
  <si>
    <t>Papari</t>
  </si>
  <si>
    <t>maryam.papari99@gmail.com</t>
  </si>
  <si>
    <t>Teaching astronomy to students through Heritage and Archeoastronomy of Iran and the world </t>
  </si>
  <si>
    <t>Students' familiarity with astronomy can be started in different ways, and one of these ways is to teach students about Heritage and Archeoastronomy. Mehr Observatory, as a center under the supervision of the Ministry of Education of Iran, has started the project of teaching heritage and archeoastronomy to Iranian students. In this way, schools officials, families and teachers, also accompany the students in the process of learning. In this presentation, we will explain the programs, workshops held, observations in astronomical sites that have a history of thousands of years, and also about the formation of groups of teachers and students in different cities of Iran with the aim of promoting and teaching astronomy to students.</t>
  </si>
  <si>
    <t>Maryam Papari, Fatemeh Salimi, Anahita Zadsar, Hossein Khezri</t>
  </si>
  <si>
    <t>Maryam Papari</t>
  </si>
  <si>
    <t>Jaymie</t>
  </si>
  <si>
    <t>van der Merwe</t>
  </si>
  <si>
    <t>20698712@sun.ac.za</t>
  </si>
  <si>
    <t>Dark matter perturbations with causal bulk viscosity.</t>
  </si>
  <si>
    <t xml:space="preserve">The ΛCDM model is currently our best description of the universe. However, discrepancies between theory and observation have emerged. Bulk viscosity has been proposed as a possible extension to the ΛCDM model to account for these mismatches. There are two popular frameworks for studying bulk viscosity in cosmological fluids. These are the Eckart and Muller-Israel-Stewart (MIS) theories of dissipative, relativistic hydrodynamics. We study the effects of bulk viscosity on the formation of large-scale structure via the evolution of the dark matter density perturbations. We compare the two competing theories for dissipative hydrodynamics. We investigate changes to the hydrodynamic equations as well as the Einstein equations with the introduction of the bulk viscous pressure. We will then discuss the numerical solutions found for the growth of the dark matter perturbations. We compare our results from the two competing theories with those from the ΛCDM model. Future work is also discussed.
</t>
  </si>
  <si>
    <t>Jaymie van der Merwe, Anslyn John</t>
  </si>
  <si>
    <t>Jaymie van der Merwe</t>
  </si>
  <si>
    <t>Anjana</t>
  </si>
  <si>
    <t>Mohandasan</t>
  </si>
  <si>
    <t>anjana.mohandasan@studenti.unipd.it</t>
  </si>
  <si>
    <t>Photometric binaries in Magellanic Cloud star clusters</t>
  </si>
  <si>
    <t>Binaries are fascinating objects that hold a fundamental and significant position in stellar evolution studies. Being a dense environment, Globular clusters (GCs) host a substantial amount of binaries, many of them being primordial. By studying the binary fraction in GCs, we can not only accurately determine the various cluster parameters, such as age, luminosity function, radius, and mass, but also understand the formation scenarios of its various stellar populations.
Extra Galactic GCs, like the ones in Magellanic Clouds (MCs), are quite interesting due to the wide ranges of ages and densities they span. Yet,  they are less explored compared to their Galactic counterparts due to resolution limitations. In this study, we have successfully explored the MS binaries in 20 MC GCs using high-precision astrometry and photometry obtained from Space Telescopes. Thus derived binary fraction is investigated for its monovarietal relations with the main structural parameters of the clusters, including age, metallicity, mass, dynamical age, and density. The behaviour of binary fractions with stellar parameters, such as the mass of the primary star, the mass ratio between the companion stars, and radial distances yield interesting results. The comparison of results obtained from young and intermediate-age MC clusters, with those from old Milky Way GCs, opens a window into understanding the influence of cluster age and environment on stellar evolution and cluster dynamics. Additionally, it gives valuable insights into the relationship between binaries and exotic objects, such as Blue Straggler Stars, which are often present in the exciting expanses of GCs.</t>
  </si>
  <si>
    <t>Anjana Mohandasan</t>
  </si>
  <si>
    <t>Maria Fernanda</t>
  </si>
  <si>
    <t>Duran</t>
  </si>
  <si>
    <t>maria.fernanda.duran@gmail.com</t>
  </si>
  <si>
    <t>Astro Expeditions Chile: astronomy off the beaten path</t>
  </si>
  <si>
    <t xml:space="preserve">For decades, Chile has hosted some of the world's most important telescopes, catalyzing the development of astronomy research and outreach. The connection between the development of astronomical science and the pristine skies abundant in the northern part of the country permeates the collective imagination. However, this association has inadvertently led people from other regions to perceive astronomy as inaccessible. In recent years, the Chilean National Outreach Coordination team (NOC) has collaborated with various institutions to dispel misconceptions and promote countrywide interest in astronomy.
To achieve this, we have developed a collaborative approach to organization and logistics of expeditions to remote corners that maximizes their impact while fostering bonds between communities, scientists, and communicators. The pilot program of this approach was implemented in 2022 in the southernmost part of the country, the Chilean Patagonia in the Región de Magallanes. Four teams toured different locations, offering talks, workshops, and star parties, culminating the week in the regional capital. The second expedition took place in 2023 in the Región de Los Lagos, with five teams bringing astronomy to various locations, including some accessible only by ferry or boat.
In this presentation, we will outline the method and share lessons learned, demonstrate the impact of these events, and hopefully inspire others to replicate this initiative in their own countries.
</t>
  </si>
  <si>
    <t>María Fernanda Durán</t>
  </si>
  <si>
    <t>Kirubel Menberu</t>
  </si>
  <si>
    <t>Alemu</t>
  </si>
  <si>
    <t>kirubelmenberu5@gmail.com</t>
  </si>
  <si>
    <t>Ethiopian Amateur Astronomy Community at the Ethiopian Space Science Society: Achievements, Challenges, and Future Prospects</t>
  </si>
  <si>
    <t xml:space="preserve">The Ethiopian Space Science Society (ESSS) serves as a hub for astronomy enthusiasts, nurturing a vibrant community dedicated to science communication. One of the key initiatives of ESSS is the development of an amateur astronomy community with access to telescopes and maintenance capabilities. This presentation showcases the achievements, challenges, and prospects of the Ethiopian Amateur Astronomy Community at ESSS.
ESSS has significantly contributed to promoting astronomy awareness and education across Ethiopia. Through outreach programs like public lectures, school visits, and stargazing events, the community has engaged a diverse audience, igniting a passion for astronomy among students, teachers, and the public. The community's interest in stargazing has also expanded to include astrophotography and live streaming of astronomical events.
Despite successes, the community faces challenges such as limited resources and infrastructure, hampering outreach efforts. Purchasing telescopes in Ethiopia is challenging due to the lack of vendors and cumbersome customs procedures. ESSS has resorted to DIY maintenance for telescopes and accessories due to these challenges. However, the growing interest in astro-tourism could lead to policy changes to improve access.
Looking ahead, the Ethiopian Amateur Astronomy Community at ESSS aims to overcome these challenges and expand its impact by including telescope training, technical support for telescope owners, and furthermore enhancing collaboration with international partners, and advocating for increased support for amateur astronomy in Ethiopia.
This presentation provides a comprehensive overview of the Ethiopian Amateur Astronomy Community's journey at ESSS, highlighting achievements, challenges, and future aspirations in advancing astronomy education and outreach in Ethiopia.
</t>
  </si>
  <si>
    <t>Kirubel Menberu Alemu</t>
  </si>
  <si>
    <t xml:space="preserve">Super-Earth Discovery: TOI-1680 b Revealed by TESS and Ground-based Observations
</t>
  </si>
  <si>
    <t xml:space="preserve">We present the discovery of TOI-1680, a super-Earth planet orbiting an inactive M4.5 dwarf star, first identified by the Transiting Exoplanet Survey Satellite (TESS) and subsequently validated through ground-based observations. TOI-1680 b boasts a radius of 1.466R⊕ and an equilibrium temperature of 404 ± 14 K. With its estimated mass, TOI-1680 b emerges as an intriguing candidate for atmospheric analysis using the James Webb Space Telescope (JWST).
</t>
  </si>
  <si>
    <t>Abderahmane Soubkiou, Mourad Ghachoui, Zouhair Benkhaldoun, Michaël Gillon</t>
  </si>
  <si>
    <t>Bernard</t>
  </si>
  <si>
    <t>Foing</t>
  </si>
  <si>
    <t>foing@strw.leidenuniv.nl</t>
  </si>
  <si>
    <t>ASTRONOMY AND SPACE SCIENCE FROM THE MOON : PAST EXPERIMENTS AND CURRENT PROSPECTS</t>
  </si>
  <si>
    <t xml:space="preserve">The Moon is a special platform for astrophysics and cosmology (Foing et al 1993) . 
From the Moon one can conduct observation of Earth and environment , as well as planets and solar system objects, in a large range of wavelengths.
Solar observations can be conducted in optical, UV, X-rays, radio, plasma sensors to monitor activity, flares and coronal mass ejections. We shall show some solar measurements from SMART1 and recent missions, and will discuss what could be done from networks on surface and orbit, and peaks of eternal light.
The Moon can host as well small telescopes (including simple transit telescopes scanning the sky over a lunar rotation) to monitor multiwavelength variability of stars and cosmic objects. 
Larger telescopes can be used for diverse galactic and extragalactic  research, and liquid mirror telescopes can be deployed with a sensitivity beyond JWST. 
Interferometric telescopes can also be installed and operated thanks to the high stability and low seismicity of the Moon. 
Networks of radio telescopes can be deployed on lunar farside for galactic and extragalactic studies, and cosmology of the dark ages.
The Moon surface  can be used also for ultra high energy physics and astrophysics, with the possibility to detect cosmic rays, but also Cerenkov radiation of from subsurface soil of particles up to 10E20 eV .
We performed some precursor tests of lunar telescopes or radio antenna with analogue astronauts during LUNEX EuroMoonMars field campaigns . We deployed a  network Low Frequency radio antenna during Etna DLR/ESA ARCHES campaign in June 2022. 
</t>
  </si>
  <si>
    <t>Bernard Foing</t>
  </si>
  <si>
    <t>Thiago</t>
  </si>
  <si>
    <t>Goncalves</t>
  </si>
  <si>
    <t>tsg@astro.ufrj.br</t>
  </si>
  <si>
    <t>Evidences for intermediate-mass black holes in analogues of high-redshift star forming galaxies</t>
  </si>
  <si>
    <t>How do supermassive black holes grow during the peak of galaxy formation in the universe? Although the answer may lie in high-z galaxies, observing this process taking place represents a major observational challenge. In this talk, I present preliminary evidence that a sample of low-redshift star-forming galaxies with properties that classify them as local analogues to high-z objects may host intermediate-mass black holes (log M_sun ~ 5-6), with important implications to their use as laboratories for the growth of supermassive black holes in galaxies. This sample was originally selected NOT to include evident AGN activity as diagnosed by a BPT diagram; nevertheless, a subset of these objects present unresolved emission in their centers even with ALMA or HST, down to 100 pc sizes, with subsequent studies showing modest to no signs of or nuclear activity, either from deep X-ray studies or from VLBI observations. Molecular gas is also heavily concentrated, with high surface densities as indicated by high resolution ALMA data. Another key piece of evidence comes from the ratio between the restframe MIR continuum flux and the the X-ray emission: there is a clear excess in X-ray luminosity suggesting further (albeit inconclusive) clues to the existence of nuclear activity in these galaxies. Future NIR observations of high-excitation lines should be able to determine once and for all whether there is a harder ionizing source in these galaxies beyond the UV flux from massive stars.</t>
  </si>
  <si>
    <t>Thiago Goncalves</t>
  </si>
  <si>
    <t>Larissa</t>
  </si>
  <si>
    <t xml:space="preserve"> Ribeiro Magalhaes</t>
  </si>
  <si>
    <t>larissa.magalhaes@usp.br</t>
  </si>
  <si>
    <t>Particle Acceleration in the Heliosphere and in Supernova Remnants</t>
  </si>
  <si>
    <t xml:space="preserve">Cosmic rays are charged particles that permeate astrophysical environments with energies much higher than the ambient thermal particles. The bulk of the galactic cosmic-ray protons and heavier nucleus, with energies up to PeV, are most probably energized in shocks resulting from supernova remnants (SNR) expansion in the interstellar medium, although the process is not yet fully understood. In the interplanetary medium, directly detected ions with energies in the tens of MeV range are correlated with shock fronts. 
This research aims to develop a one-dimensional model to study the confinement and injection of energized protons in the heliosphere, using magnetohydrodynamic (MHD) simulations. Furthermore, this modified model, including a kinetic representation of the relativistic particles (Particle-In-Cell-MHD), was applied in SNR scenarios. 
Our models were able to reproduce the evolution of shock events observed in the heliosphere, in accordance with previous MHD models in the literature, with the advantage of providing the energy distribution of the energetic particles, which can be used to better constrain the acceleration and diffusion processes. In the SNR case, our simulations produced the instabilities believed to regulate the self-confinement of the particles which affect the acceleration efficiency. In the future, we intend to apply it to construct non-thermal emission models of SNR that can be compared to observations.
This approach will contribute to the understanding of the cosmic ray acceleration process, as certain open questions, such as the development of instabilities near the shock, can be tested in the interplanetary medium, where direct observations are available.
</t>
  </si>
  <si>
    <t>Larissa Ribeiro Magalhães, Camila Naomi Koshikumo, María Victoria del Valle, Reinaldo Santos de Lima</t>
  </si>
  <si>
    <t>Larissa Ribeiro Magalhães</t>
  </si>
  <si>
    <t>Mudenda</t>
  </si>
  <si>
    <t>steven.mudenda@unza.zm</t>
  </si>
  <si>
    <t>Tracking the Zambia DARA cohorts</t>
  </si>
  <si>
    <t xml:space="preserve">The Development for Africa in Radio Astronomy (DARA) project has been instrumental in fostering the growth of radio astronomy and high-tech skills across Africa during its  six-year implementation.  This initiative has trained at least ten Zambian  graduates annually, equipping them with essential expertise in radio astronomy and related fields. This paper explores the trajectory of these graduates post-training, examining their current endeavors and the impact of their education on both the individual and broader societal levels.
Through comprehensive surveys and interviews, we have gathered insights into the diverse career paths pursued by DARA graduates. Our findings reveal a portion of alumni actively engaged in cutting-edge research, academia, and industry roles, both within and beyond the realm of radio astronomy. Furthermore, many graduates have become catalysts for change within their communities, leveraging their expertise to address pressing societal challenges and inspire future generations.
Reflecting on the impact of the DARA project, we identify key successes, including the expansion of Africa's scientific workforce, the advancement of research capabilities, and the promotion of international collaboration. However, challenges such as resource constraints and sustainability issues persist. To build upon the achievements of DARA, we propose several strategies for future enhancement.
</t>
  </si>
  <si>
    <t>Steven Mudenda</t>
  </si>
  <si>
    <t>Franco</t>
  </si>
  <si>
    <t>Manini</t>
  </si>
  <si>
    <t>franco.manini@um.edu.ar</t>
  </si>
  <si>
    <t> ICME deformation rate in their propagation to 1 AU</t>
  </si>
  <si>
    <t>The 3D shape and internal structure of heliospheric flux ropes is still mostly unknown. Therefore, there is a need to
investigate the interplanetary evolution of Coronal Mass Ejections in the inner heliosphere, mainly due to their impact on Earth and spacecrafts orbiting the Sun and other planets.
In this work we built a list of Earth-directed ICMEs during the years 2010 to 2012. We used the Heliospheric Imagers (HI) aboard the STEREO spacecrafts to identify 366 ICMEs in the FOV of the HI-1 telescopes. 
For 28 events, we were able to follow the CMEs from their source region in the Sun and in coronographic images from COR2 and C2 instruments, with their respective interplanetary counterparts using the Heliospheric Imagers HI-1 and HI-2, up to the in situ plasma measurements made with the WIND and ACE spacecrafts, in the vicinity of Earth. We selected 3 events with their flux rope seen horizontally in HI-1 instruments, to apply different distortion functions using the General Distorted-toroidal flux-rope model, and measure the deformation rate
of the cross section in the different stages of propagation in the FOV. This work is an intent to characterize the changes in the ICMEs complexity as they propagate from the Sun to 1 AU.</t>
  </si>
  <si>
    <t>Franco Manini, Hebe Cremades, Teresa Nieves-Chinchilla, Diego Lloveras, Francisco Iglesias, Fernando Lopez</t>
  </si>
  <si>
    <t>Franco Manini</t>
  </si>
  <si>
    <t>Division E Sun and Heliosphere</t>
  </si>
  <si>
    <t>PUJA</t>
  </si>
  <si>
    <t>MAJEE</t>
  </si>
  <si>
    <t>pujamajee@gmail.com</t>
  </si>
  <si>
    <t xml:space="preserve">First detailed polarimetric study of a type-II solar radio burst with the Murchison Widefield Array
</t>
  </si>
  <si>
    <t>Type II solar radio bursts are plasma emissions generated by magnetohydrodynamic shocks that are predominantly associated with the more energetic and fast coronal mass ejections (CMEs). These CMEs are expected to drive shocks in the coronal medium and play a dominant role in giving rise to energetic particles which are the biggest concern for Space Weather. The evolution and geo-effectiveness of these eruptions are governed by their magnetic fields and interaction with the coronal magnetized plasma; hence, crucial to understand. Polarimetric properties of type-IIs provide promising diagnostics for measuring and understanding the magnetic field strength, and topology at the CME-shocks. In the literature, their polarization properties have been reported to vary from being unpolarized to very strongly circularly polarized, and no linear polarization has ever been reported. The vast majority of these studies rely on dynamic spectra which can only provide spatially integrated information. Instruments like the Murchison Widefield Array (MWA) and robust spectropolarimetric snapshot solar imaging pipeline, P-AIRCARS, (Kansabanik et al., 2022a, 2022b, 2023) have enabled high-fidelity and high-dynamic range solar radio imaging with good temporal, spectral and reasonable angular resolution. Benefiting from these, we have used this capability to carry out a detailed imaging polarimetric study of a type-II solar radio burst. We have also characterized the structures of the sources in both the total intensity and polarized emissions, meticulously investigating their temporal and spectral evolutions. Our study marks the start of the use of polarimetric imaging observations to further the understanding of type-II radio bursts and coronal propagation.</t>
  </si>
  <si>
    <t>Puja Majee, Devojyoti Kansabanik, Divya Oberoi</t>
  </si>
  <si>
    <t>Puja Majee</t>
  </si>
  <si>
    <t>Francisco Fenias</t>
  </si>
  <si>
    <t>Macucule</t>
  </si>
  <si>
    <t>franciscofeniasmacucule@gmail.com</t>
  </si>
  <si>
    <t xml:space="preserve">First steps towards the creation of the first Astronomical Society in Mozambique 
</t>
  </si>
  <si>
    <t xml:space="preserve">Since 2017 when the DARA (Development in Africa with Radio Astronomy) basic training started in Mozambique we have taken a huge step in the development of astronomy in Mozambique. However the community of astronomers in the country is still very small, there are only 13 astronomers in Mozambique. Therefore we created the Mozambican Astronomical Society, translated from the Portuguese Associação Moçambicana de Astronomia (AMAS). AMAS is a non-governmental organisation dedicated to bridging the gap between scientific knowledge and public understanding of astronomy in Mozambique.
We are bringing to the presentation the first steps towards creating AMAS, and the impacts of our activities so far. Recognising the limited access to astronomy education and resources, AMAS implements diverse outreach activities targeted at various communities.
Through stargazing events, interactive workshops, culturally relevant storytelling sessions, and collaborations with schools and institutions, AMAS fosters astronomical curiosity and knowledge.
This presentation aims to highlight our efforts to take astronomy to Mozambique, as well as current challenges and potential future challenges, and inspire participants with valuable insights into establishing and implementing effective astronomy outreach initiatives, particularly in underserved regions. By igniting the spark of curiosity about the cosmos, AMAS demonstrates the transformative power of astronomy in fostering scientific literacy and community engagement.
</t>
  </si>
  <si>
    <t>Francisco Fenias Macucule, Yara Simango</t>
  </si>
  <si>
    <t>Francisco Fenias Macucule</t>
  </si>
  <si>
    <t>Pheneas</t>
  </si>
  <si>
    <t>Nkundabakura</t>
  </si>
  <si>
    <t>nkundapheneas@yahoo.fr</t>
  </si>
  <si>
    <t>THE VARIABILITY OF 8 BLAZAR CANDIDATES AMONG THE FERMI-LAT UNIDENTIFIED GAMMA-RAY SOURCES</t>
  </si>
  <si>
    <t>We discuss the time-series behavior of 8 extragalactic 3FGL sources away from the Galactic plane (i.e., |b|⩾10°) whose uncertainty ellipse contains a single X-ray and one radio source. The analysis was done using the standard Fermi ScienceTools, package of version v10r0p5. The results show that sources in the study sample display a slight indication of flux variability in γ-ray on monthly timescale. Furthermore, based on the object location on the variability index versus spectral index diagram, the positions of 4 objects in the sample were found to fall in the region of the already known BL Lac positions.</t>
  </si>
  <si>
    <t>Pheneas Nkundabakura</t>
  </si>
  <si>
    <t>Aurora</t>
  </si>
  <si>
    <t>a.duran@irya.unam.mx</t>
  </si>
  <si>
    <t xml:space="preserve">Analytical model of the L1551 IRS5 outflow 
</t>
  </si>
  <si>
    <t xml:space="preserve">Single star formation is well studied. However, most stars are formed in binary systems which may affect the substructure architecture and the outflow. We created an analytical model that can be used to predict the influence of the morphology of the outflow and a few dynamic features that can reproduce the emission observed in L1551 IRS5. This model consists of a jet with constant velocity which is moving in a constant direction from the origin. After some time the jet would have reached a certain length. As the jet moves, a part of the envelope will be pushed away due to the thermal pressure produced by the leading shock, and we assume that the lateral shock produced at any given point inside the outflow is ballistically ejected with a velocity perpendicular to the jet direction which will create the outflow locus. This analysis can help us to produce a data cube with position-position-velocity coordinates that can be compared morphologically to the observation, allowing us to explain and discern the outflow contribution from the complex emission due to the binary detected in the L1551 IRS5 system.
</t>
  </si>
  <si>
    <t>Aurora Duran, Laurent Loinard, Pedro R. Rivera-Ortiz</t>
  </si>
  <si>
    <t>Aurora Duran</t>
  </si>
  <si>
    <t>Muhumuza</t>
  </si>
  <si>
    <t>Allan</t>
  </si>
  <si>
    <t>mileslegend7@gmail.com</t>
  </si>
  <si>
    <t>ExoPlanetVisualiser: A Tool for Astronomy Education in Developing Countries</t>
  </si>
  <si>
    <t>This paper aims to discuss a new address web-based application (app) known as ExoPlanetVisualiser for visualizing and communicating Astronomy related concepts. The current methods of visualizing, collecting and analyzing space data require complex resources such as high processors and high storage. To bridge the knowledge gap and provide easy access to astronomy/space education, this work proposes the use of ExoPlanetVisualiser app. This app serves as an intuitive and easy-to-use platform, specifically designed to empower individuals in developing countries who are in elementary schools, high schools, and universities to learn more about astronomy/space science. The app offers a range of interactive visualizations which offer an engaging and immersive learning experience. Users have the opportunity to explore the aspect of planetary science and exoplanets through interactive charts, enabling them to grasp complex concepts in a simplified manner. The app is a platform where certain concepts in astronomy and planetary science can be introduced and easily remembered.</t>
  </si>
  <si>
    <t>Allan Muhumuza, Oyirwoth Patrick Abedigamba</t>
  </si>
  <si>
    <t>Allan Muhumuza</t>
  </si>
  <si>
    <t>Morgan</t>
  </si>
  <si>
    <t>Camargo</t>
  </si>
  <si>
    <t>cmorgan@usp.br</t>
  </si>
  <si>
    <t>Stellar Parameters on the Panchromatic Stellar Atlas (PaStA)</t>
  </si>
  <si>
    <t>Wide field surveys are powerful tools for astrophysical studies. These observations target a very large number of sources, building vast databases which can be used for studies which transcend the original goals of the projects. With the advance of technologies in the last decades, the storage and distribution of these databases have become much more accessible. The Sloan Digital Sky Survey and the Gaia mission are good examples of this change of paradigm.All surveys have strengths and weaknesses which are defined by their own primary science goals, like their limiting magnitudes or the wavelength coverage. For instance, Gaia focuses on optical light to derive position and velocities, whereas WISE only probes in infrared, and the GALEX All Sky Survey observed only the ultraviolet extragalactic sky.The Panchromatic Stellar Atlas (PaStA) has been developed to build up on the strengths of different surveys, joining these observations to create a database of stellar spectral energy distributions ranging from ultraviolet to infrared. Initially, we used PaStA to test stellar models and search for exotic objects. The Atlas is now evolving, there are now better corrections of interstellar extinction to be applied with recent publications, and with these important additions, we can further populate the catalogue with stellar atmospheric parameters for each object.</t>
  </si>
  <si>
    <t>Morgan Camargo, Alessandro Ederoclite, Ramachrisna Teixeira</t>
  </si>
  <si>
    <t>Morgan Camargo</t>
  </si>
  <si>
    <t>Outreach and engagement with autonomous telescopes: achievements and future plans</t>
  </si>
  <si>
    <t xml:space="preserve">This contribution highlights the successes of the Liverpool Telescope (LT) outreach programs  and present the future of our engagement plans with  the LT's partner, the New Robotic Telescope (NRT). 
Since 2004, the LT  has dedicated a considerable amount of  observing time to educational and astronomy outreach programs aimed at students, teachers and amateur astronomers in the UK, Spain and other countries through The Schools' Observatory (TSO) and PETeR (The Educational Project with Robotic Telescopes). These programs allow that 1,200 teachers and their students each year develop an inquiry project by taking and analyzing their own astronomical images through an online platform designed to be accessible and easy to use. 
The NRT, the 4m sibling of the LT, will provide autonomous, rapid optical observations of transient phenomena in the northern hemisphere sky. Set to come online in the late 2020s, the NRT is an innovative and challenging project that brings together astronomy and engineering to build a unique and flexible system of many complex parts. The NRT project is focusing its outreach efforts on showcasing the variety of skills of the team members, along with the adaptability and scope of people with science and engineering degrees. Through collaborations with TSO and PETeR, the NRT will host a range of STEM-focused careers activities on their website, designed to highlight exciting prospects and educate school-age children about the range of roles available within science and engineering; particularly within a project environment.
</t>
  </si>
  <si>
    <t xml:space="preserve"> Eleuterio Mendonça de Almeida</t>
  </si>
  <si>
    <t>pedro.emalmeida@usp.br</t>
  </si>
  <si>
    <t>A Viable Non-Canonical Scalar Field Model to Inflation</t>
  </si>
  <si>
    <t>A new deflationary cosmology driven by a non-canonical scalar field is proposed. The model describes analytically a smooth dynamic evolution from an initial and structurally  unstable de Sitter inflationary stage to the standard radiation phase. The selected potential V(Φ) can also be interpreted as a running vacuum cosmology whose evolution is driven by a specific Λ(H)-term, where H is the Hubble parameter. At the end of the decaying vacuum process, the remaining energy density is completely stored in the kinetic part of the field which satisfies the radiation equation of state. The very early Universe is non-singular, free of horizon and unlike many inflationary variants, none super-cooling and post-inflationary reheating process is required. The thermodynamic evolution of the thermal bath is determined and the general conditions for a slow-roll deflation are discussed. The Planck data for the spectral index and tensor-to-scalar ratio are used to constrain the free parameters of the model.</t>
  </si>
  <si>
    <t>Pedro Almeida, José Ademir Lima</t>
  </si>
  <si>
    <t>Pedro Almeida</t>
  </si>
  <si>
    <t>Miguel</t>
  </si>
  <si>
    <t>Figueira</t>
  </si>
  <si>
    <t>miguel.figueira@ncbj.gov.pl</t>
  </si>
  <si>
    <t>The quiescent population at 0.5&lt;z &lt;0.9: Environmental impact on the mass-size relation</t>
  </si>
  <si>
    <t>Because quiescent galaxies were more compact at higher redshift compared to what is observed in the local Universe, it is believed that the average size increases through different mechanisms (AGN feedback, mergers, etc.). Nonetheless, this observed size evolution is still debated nowadays, as it may also be explained, at least partially, by quenched star-forming galaxies entering the quiescent population.
Using the VIMOS Public Extragalactic Redshift Survey, we look at the mass-size relation of the quiescent galaxies, to understand how this population evolved from z=0.9 to z=0.5. The sample of passive galaxies is selected from the NUVrK diagram and a constraint on D4000, a tracer of galaxy’s age. We study the mass-size relation and the effect of environment through the density contrast to understand the mechanisms that would be responsible for the apparent size evolution. We show that the average size of quiescent galaxies is similar in low and high density environment and that minor mergers alone cannot explained the observed size evolution from z=0.9 to z=0.5.</t>
  </si>
  <si>
    <t>Miguel Figueira, Małgorzata Siudek, Agnieszka Pollo, Janusz Krywult, Daniela Vergani, Micol Bolzonella, Olga Cucciatti, Angela Iovino</t>
  </si>
  <si>
    <t>Miguel Figueira</t>
  </si>
  <si>
    <t>Candela</t>
  </si>
  <si>
    <t>Sánchez</t>
  </si>
  <si>
    <t>csnpropio@gmail.com</t>
  </si>
  <si>
    <t>Multi-viewpoint Coronal Mass Ejection catalog: Testing the pipeline for a citizen science project.</t>
  </si>
  <si>
    <t>Coronal mass ejections (CMEs) are the strongest drivers of variability in the heliosphere. Identifying events that could have an impact on spacecraft or planets is extremely important in order to protect the missions against damages and to predict catastrophic events that may imply danger for instruments, astronauts and our planet. For this reason, the operation stage of an investigation is crucial to detect solar activity and follow the CME evolution at different distances from the Sun. This task is extremely time consuming but does not require any specific expertise in the field. Therefore, this is a perfect opportunity to connect society with science and to raise awareness of space weather to the general population. With the large amount of observations and catalogs available online, and basic information on what to look for, everyone can contribute to a collaborative catalog. We perform multi-view and multi-point analysis to understand the global evolution of CMEs predicted to impact different spacecraft or planets. In this project we catalog six events that occurred in the first half of 2023. These events were detected by both, in situ and with remote instruments. The entire analysis was performed as a final project of a highschool student, and sets the basis for a larger project for the general public. </t>
  </si>
  <si>
    <t>Candela. S Nieves, Cecilia Mac Cormack, Teresa Nieves-Chinchilla</t>
  </si>
  <si>
    <t>Candela. S Nieves</t>
  </si>
  <si>
    <t>Delight</t>
  </si>
  <si>
    <t>Namene</t>
  </si>
  <si>
    <t>delightn18@gmail.com</t>
  </si>
  <si>
    <t xml:space="preserve">Mobile Planetarium as a Tool for Astronomy Education in Namibia
</t>
  </si>
  <si>
    <t>The Africa Millimetre Telescope (AMT) program successfully facilitates a mobile planetarium in Namibia as part of its educational and outreach projects. The idea for the project arose in the early stages of exploring the possibility of building the telescope in Namibia. However, the lack of locally qualified and experienced technical and scientific personnel to run the operations phase became evident as a risk to the sustainable exploitation of the telescope. The mobile planetarium enables us to simultaneously teach and reach out to local talent with an eye towards the future of AMT.
To that end, we adapted an existing mobile planetarium project, run by the Netherlands Research School for Astronomy (NOVA). A unique opportunity arose to set up a sister project in Namibia. Since 2022, more than 12,500 people, mostly schoolchildren, have visited the mobile planetarium. The innovative approach to astronomy outreach - and possibilities for educational purposes - recognized by the Royal Astronomical Society with the 2024 Annie Maunder Medal for Outreach. The IAU Office for Astronomy Education provided seed funding to create training material for student presenters. The project is now gaining such traction in Namibian society that many local businesses support the team with financial or in-kind support.
This contribution explores the best practices of a mobile planetarium for astronomy education, showcases differences and similarities in running this project in the Netherlands and Namibia, and explores the reasons why the feeling of ownership of the project in Namibia is so strong.</t>
  </si>
  <si>
    <t>Hélène Honsbein, Michael Backes, Zandré Duvenhage, Hans-Werner Matthaei, Queen Delight Namene, Lott Frans, Francisco Macucule, Sigrid Shilunga, Amanda Schut, Marc Klein Wolt, Maaike Pierik, Joanna Holt, Hiiko Katjaita, Emilia Iiyambo, Namasiku Simasiku, Victoria Nakafingo, Eli Kasai, Heino Falcke, Sera Markoff, Rob Fender, Elina Lindfors, James Chibueze</t>
  </si>
  <si>
    <t>Queen Delight Namene</t>
  </si>
  <si>
    <t>Unnati</t>
  </si>
  <si>
    <t>Kashyap</t>
  </si>
  <si>
    <t>unnati00kashyap@gmail.com</t>
  </si>
  <si>
    <t xml:space="preserve">Broadband investigation of neutron star low-mass X-ray binary GX 349+2
</t>
  </si>
  <si>
    <t>Compact objects are the ideal laboratories for studying signatures in the robust gravitational field regime. Low Mass X-ray binaries (LMXBs) are composed of compact objects, neutron stars (NS), or black holes (BH) and provide an excellent platform to compare the theoretical predictions with the observational signatures present in the surrounding environment of the central compact object, especially the X-ray emissions from the accretion disk. We report a broadband investigation of the Z-type NS LMXB GX 349+2 using AstroSat and NICER. The source exhibits large-scale variability in its normal branch (NB) /flaring branch (FB) vertex and flaring branch (FB) during AstroSat observations while showing a moderate evolution during NICER observations. We investigate the source variability, their energy dependence, and their correlation with the spectral states. The joint spectral modeling probes the source spectra to be of thermal and non-thermal origin. The origin of the thermal component is attributed to the accretion disk and a hotspot on the NS boundary layer or surface, well described by a disk blackbody and a blackbody component. A power law well represents the hard non-thermal coronal emission. As predicted by the gravitational redshift, we find a correlation between the line energy detected in NICER spectra and the inner disc radius. Using this correlation, we demonstrate the potential of a method to constrain the accreting compact object properties, including evolving continuum and line spectroscopy. We report the first detection of hard lag, providing evidence of the VLFN originating from the accretion disc in NS LMXBs.</t>
  </si>
  <si>
    <t>Unnati Kashyap</t>
  </si>
  <si>
    <t>Monitoring Active Galactic Nuclei at mm-wavelength with the Africa Millimetre Telescope (AMT)</t>
  </si>
  <si>
    <t>Active Galactic Nuclei are the prime very high-energy (VHE) gamma-ray emitters known. They are also the prime candidates for extragalactic neutrino emission. Still, models for their broad-band emission processes are still inconclusive. The Africa Millimetre Telescope (AMT) will be the first telescope to observe mm-wave radiation from the African continent. It will be built on (or near) Mt. Gamsberg in Namibia, effectively co-located with the High Energy Stereoscopic System (H.E.S.S.), the world-leading VHE gamma-ray telescope. With the aim of simultaneously monitoring the emission from AGN between 32 GHz and 370 GHz in four bands, the AMT will be the first mm-wave telescope with a dedicated high-cadence monitoring programme for AGN. In addition, the AMT will be suitable for rapid-response observations of AGN flares. This presentation will outline the prospects of multi-frequency, high-cadence mm-wave monitoring of AGN with the Africa Millimetre Telescope.</t>
  </si>
  <si>
    <t>Michael Backes</t>
  </si>
  <si>
    <t>Tasmiya</t>
  </si>
  <si>
    <t>Papiah</t>
  </si>
  <si>
    <t>tazmiya.p@gmail.com</t>
  </si>
  <si>
    <t>Drone beam mapping</t>
  </si>
  <si>
    <t xml:space="preserve">Beam calibration for radio telescopes is traditionally done using astronomical point sources. However, for drift scan telescopes; point source transits through the beam will only provide 1D
slices of the full 2D beam, which will not suffice for the instrument's calibration needs. This
necessitates the use of an artificial source that can be scanned through the beam to produce full
2D beam maps. To address this issue, we are exploring the possibility of using an artificial calibration source. In this project we focus on the technique of characterizing the beam pattern using a drone equipped with a noise source. This approach allows for high signal-to-noise measurements of the telescope response at several positions in its beam, in a relatively short amount of time. We aim to characterize the beam by optimising the drone flight path, combining the intensity measured at the telescope and the recorded drone position to reconstruct the beam.
</t>
  </si>
  <si>
    <t>Tasmiya Papiah</t>
  </si>
  <si>
    <t>Diego</t>
  </si>
  <si>
    <t>Lloveras</t>
  </si>
  <si>
    <t>diego.lloveras@um.edu.ar</t>
  </si>
  <si>
    <t>Observational Validation of the Modeling and Simulation of a CME using a Deep Neural Network</t>
  </si>
  <si>
    <t>Coronal mass ejections (CMEs), huge structures of plasma and magnetic field that are expelled from the solar corona into the solar wind, play a determining role in the evolution of space weather and climate. A detailed understanding of the physical mechanisms that govern CME dynamics requires the combination of observations with theoretical modeling and numerical simulation. In this work, we use the three-dimensional (3D) magnetohydrodynamic Alfvén Wave Solar Model to simulate the background corona and solar wind. To simulate the CMEs, we use the Eruptive Event Generator Gibson-Low module (EEGGL), which provides an initial flux-rope type magnetic configuration that is allowed to evolve into the interplanetary medium. We use a Deep Neural Network to identify and segment the outer envelope of CMEs in a time series of single images provided by
SOHO/LASCO-C2, and STEREO/COR2, which allows us to calculate CME parameters (such as angular width and central position angle) using the segmentation masks. We used the parameters obtained from the real image segmentation to validate the simulated synthetic images from the CME. In this presentation, we show the analysis applied to a selected event, whose observations are used to validate the simulation's ability to successfully model this CME.</t>
  </si>
  <si>
    <t>Diego Lloveras, Hebe Cremades, Francisco Iglesias, Florencia Cisterna, Alberto Vasquez, Federico Nuevo, Ward Manchester IV, Nishtha Sachdeva</t>
  </si>
  <si>
    <t>Diego Lloveras</t>
  </si>
  <si>
    <t>Deralaza</t>
  </si>
  <si>
    <t>RAFIEFERANTSOA</t>
  </si>
  <si>
    <t>deralazarafi@gmail.com</t>
  </si>
  <si>
    <t>Visual classification of remnant and restarted radio galaxies in the MIGHTEE/XMM-LSS Early Science field</t>
  </si>
  <si>
    <t>Radio galaxies (RGs) are well-known to go through cycles of activity. One of the main challenges in the field of galaxy evolution is understanding what causes the active galactic nuclei (AGN) jets to switch off and then restart. Actually, only a handful of remnant and restarted radio sources have been detected, though they are useful tools to help investigate the duty cycle of RGs and AGN feedback. This project uses MeerKAT/MIGHTEE Early Science observations (with a sensitivity down to 5uJy/beam) along with other ancillary radio continuum data to systematically search for remnant and restarted RGs in the XMM-LSS field. This talk reports our approaches to build a parent sample of RGs with different stages of nuclear activity (active, remnant, and restarted) which will be used to conduct an initial search of our sources of interest based on their morphology. We derive a parent sample of 89 visually confirmed RGs, 18 of which are restarted candidates and 10 other sources classified as potential remnant RGs.</t>
  </si>
  <si>
    <t>Deralaza Rafieferantsoa, Zara Randriamanakoto</t>
  </si>
  <si>
    <t>Deralaza Rafieferantsoa</t>
  </si>
  <si>
    <t>Erika</t>
  </si>
  <si>
    <t>Hornecker</t>
  </si>
  <si>
    <t>erika.hornecker@mail.utoronto.ca</t>
  </si>
  <si>
    <t>Millimeter AGN lightcurves from the Atacama Cosmology Telescope and multiwavelength cross-correlation</t>
  </si>
  <si>
    <t xml:space="preserve">The Atacama Cosmology Telescope (ACT) was a ground-based CMB experiment in the Atacama desert in Chile that observed the millimeter sky between 2008 and 2022 at frequencies ranging from 90 GHz to 220 GHz with three detector arrays. Starting in 2016, ACT mapped ~40% of the sky (18,000 square degrees) at ~arcminute angular resolution, covering most areas of the scanning region with a sub-week cadence. The combination of the angular resolution, large footprint, and high cadence of the experiment made the instrument an excellent tool for millimeter transient science. Indeed, over the history of the survey over 20,000 sources have been detected at more than 5σ, and the single-visit, 3σ sensitivity to point sources was ~50 mJy at 100 GHz. We are working on an initial catalogue of ACT lightcurves containing the ~200 brightest active galactic nuclei (AGN) in its data, sampled over several years. 
In this talk we will briefly describe the ACT lightcurve dataset and present some of the AGN studies being conducted with these lightcurves, including the use of these lightcurves for multiwavelength cross-correlation with optical and gamma-ray lightcurves.
</t>
  </si>
  <si>
    <t>Erika Hornecker, Adam Hincks</t>
  </si>
  <si>
    <t>Erika Hornecker</t>
  </si>
  <si>
    <t>Thephilus</t>
  </si>
  <si>
    <t>Matsepane</t>
  </si>
  <si>
    <t>theophilus9802@gmail.com</t>
  </si>
  <si>
    <t xml:space="preserve">Deep wide-field VLBI surveys and its promising future
</t>
  </si>
  <si>
    <t xml:space="preserve">For over two decades, VLBI has been used to survey milliarcseconds sky, primarily the active galactic nuclei (AGN). Studying galaxies with activities such as star formation (SF) and AGN will enable us to understand the formation and evolution of galaxies. Most of the AGN population is found at high redshift, often too faint and hard to detect with a typical radio telescope. Probing such a population requires using an array with a very long baseline, i.e. VLBI, which can resolve these galaxies at high redshifts and allow us to study them in finer detail. However, traditional VLBI is inherently limited to a narrow field of view. In this talk, I will discuss the challenges VLBI faces with observing the entire field of view “wide-field” VLBI and how we can overcome them. The survey covered in this talk was conducted using the EVN and e-MERLIN (EVN+e-MERLIN) array. I will touch on the challenges of calibrating EVN+e-MERLIN array data, present the newly VLBI-detected sources and touch on the promising future of EVN+e-MERLIN array. 
</t>
  </si>
  <si>
    <t>Theophilus Matsepane</t>
  </si>
  <si>
    <t>NRT: observing the transient Universe with the world's largest robotic telescope</t>
  </si>
  <si>
    <t>The New Robotic Telescope (NRT) is an international initiative to build a 4-metre robotic telescope. With a primary mirror consisting of 18 segmented hexagonal mirrors and a control system that will allow fully autonomous operation, NRT will be the world's largest robotic telescope. This, together with a response time of less than 30 seconds, a suite of simultaneously mounted instruments covering the usual modes of photometry and spectroscopy in the optical and near-infrared ranges, and the exceptional conditions at the Roque de los Muchachos observatory (La Palma, Spain) will make NRT a key astronomical facility in the field of time-domain astronomy. The project is in the final stages of design. In this contribution we present an overview of the project and the plans for its construction and operation.  </t>
  </si>
  <si>
    <t>Venu</t>
  </si>
  <si>
    <t>Prayag</t>
  </si>
  <si>
    <t>pryven001@myuct.ac.za</t>
  </si>
  <si>
    <t>TRAPUM search for radio pulsars in the Large Magellanic Cloud with MeerKAT: First discoveries.</t>
  </si>
  <si>
    <t>The Large Magellanic Cloud (LMC), at 50 kpc away from Earth, is one of our closest galactic neighbours. It has distinctive traits, including a lower metallicity, a higher rate of star formation, a larger abundance of supernova remnants, and a greater presence of high-mass X-ray binaries per unit mass compared to our Milky Way galaxy. Consequently, the LMC serves as an extraordinary astronomical laboratory for studying pulsar populations in an environment different to that of the Milky Way. As part of the TRAPUM project, using MeerKAT, we are conducting targeted searches for extragalactic radio pulsars within the LMC. MeerKAT achieves over 3 times the sensitivity of previous LMC surveys, enabling us to probe deeper than before. The additional sensitivity of MeerKAT has proven its worth and I will be presenting all of our new discoveries, keeping in mind that prior to this study, only 25 pulsars were known in the LMC. </t>
  </si>
  <si>
    <t>Venu Prayag</t>
  </si>
  <si>
    <t>Igor</t>
  </si>
  <si>
    <t>Chilingaryan</t>
  </si>
  <si>
    <t>ichilingaryan@cfa.harvard.edu</t>
  </si>
  <si>
    <t xml:space="preserve">Observations and user support at intermediate-sized and large optical telescopes: a detailed comparison.
</t>
  </si>
  <si>
    <t xml:space="preserve">For over a decade I have been providing scientific support for the users of the 6.5-m MMT telescope operated in Arizona.  In parallel, I carried out my own observational campaigns in the optical/near-infrared, largely related to studies of galaxies and their central black holes.  In this presentation I will review my personal experience of observing at many world's largest ground-based observatories (Keck, VLT, Gemini, Magellan, MMT) as well as with some intermediate-sized 2-4m class telescopes.  I will compare the level of user support provided by different observatories at different stages of observational projects, from designing a project and carrying out observations to scientific data reduction.  In my opinion, the latter stage (data reduction) remains the strongest challenge for the vast majority of observational astronomers and it is the main factor delaying publications.
</t>
  </si>
  <si>
    <t>Igor Chilingarian</t>
  </si>
  <si>
    <t>Petri</t>
  </si>
  <si>
    <t>Vaisanen</t>
  </si>
  <si>
    <t>petri@saao.ac.za</t>
  </si>
  <si>
    <t>Connection of AGN and starbursts in a sample of LIRGs</t>
  </si>
  <si>
    <t>I present results based on VLT and SALT observations of a sample of Luminous IR Galaxies (LIRGs). In this talk, in particular, I concentrate on the aspect of what the data reveal of the growth and evolution of the starburst and AGN phenomena in the sources.  Is there an on-going interplay and how is their evolution intertwined, what exactly triggers (and extinguishes) what, and what the role of gas flows is.  I will present examples of e.g. cases where various components of an on-going galaxy interaction are revealed to be in distinctly different evolutionary phases, with evidence of both on-going and extinguished star-formation, of budding AGN activity, and strong gas flows. Also, distinct differences in these gas outflow properties, as a function of star-formation and/or component age, provide interesting constraints on the development of superwinds driven by both current star-formation and AGN activity, and thus evolution of galaxies.</t>
  </si>
  <si>
    <t>Petri Väisänen</t>
  </si>
  <si>
    <t>miniJ-PAS: the physical nature of galaxy morphologies</t>
  </si>
  <si>
    <t xml:space="preserve">To investigate the physical nature of galaxy morphology and its evolution through cosmic times, we use miniJ-PAS data to characterise their morphometric properties as derived with MFMTK, and we combine the results with existing VAC catalogues from miniJPAS data service, specifically stellar population properties, environment and photometric redshift. In this work, we present a catalogue of morphological parameters for 2000 galaxies in the AEGIS field, obtained for the miniJ-PAS g,r,i bands, comprising non-parametric (concentration, asymmetry..) and parametric (Sersic index, ..) estimations. We compare the recovered Sersic index and Effective radii with previous works based on HST data, for different magnitude bins, finding a good agreement for rmag&lt;=21. We study the relation between galaxy stellar population, intrinsic colour, mass and the morphometric parameters (especially C1, M20, H), for different spatial resolution, redshift and magnitude bins. The clear correlations found, reflects the known relation between galaxy morphology, colour and stellar population. Moreover, the correlation between mass and morphometric parameters suggest a deep connection between such parameters and the galaxy potential. Finally, a more complex trend is found between morphometric parameters and the galaxy environment. M20, A, H, and the Gini parameters are most sensitive to environmental effects as they relate to perturbations in the isophotal profile, possibly due to interactions in high-density regions.
</t>
  </si>
  <si>
    <t>Arianna Cortesi, Fabricio Ferrari</t>
  </si>
  <si>
    <t>Rupak</t>
  </si>
  <si>
    <t>Roy</t>
  </si>
  <si>
    <t>rupakroy1980@gmail.com</t>
  </si>
  <si>
    <t xml:space="preserve">Asphericity in Superluminous Supernovae
</t>
  </si>
  <si>
    <t>Superluminous Supernovae (SLSNe) are rare and belong to the class of extremely luminous transients ever detected so far. The powering mechanisms, as well as the geometry of the SLSNe explosions, are yet not resolved. It is also not clear, among various types of SLSNe powering mechanisms (i.e., magnetar, Shock interaction, and Pair instability processes) which one creates more asymmetric explosions. Spectropolarimetric study of SLSNe are extremely important to probe the asymmetric properties of such explosions and hence their geometry. We performed spectropolarimetric observations of several  SLSNe viz. SN2018bsz, and SN2018ibb using 10m SALT telescope, and have analyzed the data to explore the asymmetry in their explosions. Noteworthy, SN2018ibb is a probable pair-instability supernova, whereas SN2018bsz is most likely a interaction powered event. Here, we will discuss about the spectropolarimetric observations, polarizations of different lines in the observed spectra of these explosions, and hence asphericity and geometries of such explosions. We will also do a comparative study of these events with the asymmetric properties (i.e., polarization properties) of other cosmic catastrophes. </t>
  </si>
  <si>
    <t>Rupak Roy</t>
  </si>
  <si>
    <t>Luca</t>
  </si>
  <si>
    <t>Franci</t>
  </si>
  <si>
    <t>luca.franci@northumbria.ac.uk</t>
  </si>
  <si>
    <t xml:space="preserve">Investigating the origin of the fast solar wind by linking remote-sensing and in situ measurements by the ESA/NASA Solar Orbiter mission
</t>
  </si>
  <si>
    <t>I will present the results of a "Fast Solar Wind Connection" Solar Orbiter Observing Plan (Fast Wind SOOP) that took place in October 2023. Its scientific goal was to identify the release mechanisms of the fast solar wind by relating an observed coronal hole to the solar wind measured in situ at the spacecraft's location. We combined low-latency images by the Extreme Ultraviolet Imager onboard Solar Orbiter, Earth-perspective observations by the Solar Dynamics Observatory, and models from the Magnetic Connectivity Tool to decide the target pointing. This was chosen to be a low-latitude coronal hole, located at the predicted foot points of the fast wind that would be later measured in situ. Coordinated observation campaigns for spectroscopy and/or imaging from Earth were also conducted by Hinode, the Interface Region Imaging Spectrograph, and the Swedish Solar Telescope. I will present and discuss our analysis of remote and in-situ data and how we can use their combination to get a better understanding of the sources of the fast solar wind. Among other things, we observed an eruption in proximity of the coronal hole, associated to a type III radio burst, and a filament channel encircling most of the coronal hole, exhibiting an interesting pattern of strong upflows and downflows along its boundaries. Another instance of the Fast Wind SOOP will be run in early April 2024, and some preliminary results from this could also be available in time for the symposium.</t>
  </si>
  <si>
    <t>Luca Franci, Alexander James, Eric Buchlin, Stephanie Yardley, Slimane Mzerguat, Clara Froment</t>
  </si>
  <si>
    <t>Luca Franci</t>
  </si>
  <si>
    <t>Nasser</t>
  </si>
  <si>
    <t>Ahmed</t>
  </si>
  <si>
    <t>nasser_ahnmed@yahoo.com</t>
  </si>
  <si>
    <t>Future Egyptian 6.5 meter multi modes Telescope: basic design, scientific goals and accessories</t>
  </si>
  <si>
    <t xml:space="preserve">Future Egyptian 6.5 M  optical Telescopes is a new project instead of old  Kottamia 
observatory (1.8 M, 1962).  It will be multi-modes Telescope for a broad range of
 scientific applications. One mode for photometry, spectroscopic and polarimetry 
of any stellar objects. Anther mode  is corrected focus 1o-3o field of view,  for
 wide field applications such as survey and near earth objects studies.
 The basic optical design is Gregorian Nasmyth focus with adaptive optics secondary.
 The telescope primary mirror is an f/1.25 honeycomb of borosilicate glass similarly 
to  MMT and Magellan  telescopes. The new telescope will be provided with powerful
 scientific instruments for high resolution and multi-slits spectrographs. 
Polarimetric imaging and spectroscopic will be considered also.
 Finally, we are welcome with any astronomical community suggestions. </t>
  </si>
  <si>
    <t>Nasser Ahmed</t>
  </si>
  <si>
    <t>Tasmiyah</t>
  </si>
  <si>
    <t>Rawoot</t>
  </si>
  <si>
    <t>trawoot@sarao.ac.za</t>
  </si>
  <si>
    <t>Making the Deepest Images of the Circumgalactic Medium</t>
  </si>
  <si>
    <t>Theory suggests that galaxies accrete their gas through two types of accretion: hot and cold. Hot accretion involves gas falling into the dark matter halo, being shock-heated to the virial temperature of the halo, and then slowly cooling onto the disk of the galaxy in a quasi-spherical manner. This mode of accretion is predicted to be dominant for higher mass galaxies in the present day. On the other hand, cold mode accretion involves gas remaining at relatively cooler temperatures as it enters the dark matter halo and falling directly onto the disk of a galaxy along filamentary structures. This process should be the dominant accretion process in the early universe and for low mass galaxies in lower density environments. While there is some observational evidence that cold mode accretion is occurring, we lack details of how this process works. To gain further insight into the mechanics of gas accretion, we require sensitive maps of the surroundings of galaxies, the circumgalactic medium (CGM). We will present HI data for at least 1 galaxy (NGC 7424) in the IMAGINE survey and make a comparison of the HI fluxes and linewidths of the galaxies detected in the same galaxy by the MHONGOOSE survey. We will show how to best combine the data from MeerKAT and the ATCA in order to produce the deepest images of a single galaxy to search for evidence of cold-mode accretion in the CGM.</t>
  </si>
  <si>
    <t>Tasmiyah Rawoot, W.J.G. de Blok</t>
  </si>
  <si>
    <t>Tasmiyah Rawoot</t>
  </si>
  <si>
    <t>Silvio Matteo</t>
  </si>
  <si>
    <t>Giordano</t>
  </si>
  <si>
    <t>silvio.giordano@inaf.it</t>
  </si>
  <si>
    <t>CME catalog from Metis observations</t>
  </si>
  <si>
    <t xml:space="preserve">The Metis instrument operating on board the Solar Orbiter provides simultaneous images in the Visible Light (VL) and Ultraviolet (UV) of the solar corona, covering a range of distances from about 2 up to over 10 solar radii with a high temporal (up to 1 second in VL and 1 minute in UV) and spatial scale (10 arcsec in VL and 20 arcsec in UV). The first images were obtained in June 2020, the nominal phase mission started in December 2021, now the instrument is operating almost continuously.
We have developed a tool to visualize the images time-series and catalog transient events by defining some characteristic parameters, such as latitude, angular size, velocity on the plane of the sky, and evidence of eruptive prominences. We are developing a tool to correlate the CMEs observed by Metis with the observations of the coronagraphs on board the SOHO and STEREO missions with the aim of reconstructing the 3D structure and kinematics of the events. Finally, we started a collaboration to correlate the Metis CMEs with the events observed by other remote-sensing and in-situ instruments on Solar Orbiter (EPD, STIX, RPW and EUI) to identify solar activity and large heliocentric distance features associated with observed events.
A preliminary catalogue of CMEs has been made available online to the scientific community through the database accessible at the URL: https://metisarchive.oato.inaf.it/cme/. We present the status of the project, a sample of the results obtained, and a first statistical analysis of some hundreds of classified events.
</t>
  </si>
  <si>
    <t>Silvio Matteo Giordano, Cosimo Antonio Volpicelli, Giuliana Russano, Giovanna Jerse, Clementina Sasso, Lucia Abbo, Federico Landini, Roberto Susino, Yara De Leo, Aleksandr Burtovoi, Chiara Casini, Alexander Warmuth, Marco Romoli, Michela Uslenghi</t>
  </si>
  <si>
    <t>Silvio Matteo Giordano</t>
  </si>
  <si>
    <t> Leveraging JWST Imagery for Digital Science Communication in Ethiopia</t>
  </si>
  <si>
    <t>The James Webb Space Telescope (JWST) holds the key to unraveling the mysteries of the universe, providing a unique opportunity to ignite public passion for science, especially in Ethiopia. This presentation delves into how JWST's captivating imagery can be harnessed for digital science communication, reaching a broad audience through social media and the internet.
By translating complex astronomical concepts into accessible language and incorporating local cultural contexts, the program aims to cultivate a deeper understanding of the universe's origins and evolution. It aspires to inspire the next generation of Ethiopian scientists and engineers, sparking their fascination with space exploration. Having experience in creating digital and printable materials for science communication, I will use these images to craft an article explaining the pictures and phenomena captured by the JWST for the majority of the population to access easily.
This initiative leverages the power and reach of digital platforms to overcome limitations and reach a wider audience compared to traditional media, which could be prohibitively expensive for science communication due to substantial payments required from broadcasters. Given that a majority of the population now uses social media, presenting science through eye-catching images of the cosmos with JWST, along with a touch of educational content, holds significant potential. The program's success will be measured by increased online engagement, website traffic, and participation in astronomy-related events. This effort not only aims to educate and inspire but also to foster a culture of scientific curiosity and innovation within Ethiopia.</t>
  </si>
  <si>
    <t>Andrea</t>
  </si>
  <si>
    <t>Sosa</t>
  </si>
  <si>
    <t>andrea.sosa.oyarzabal@gmail.com</t>
  </si>
  <si>
    <t>Dark Sky Protection in Uruguay: Advances in the Eastern Regional</t>
  </si>
  <si>
    <t xml:space="preserve">In March 2023 we began the first project in Uruguay that systematically evaluates light pollution of the night sky through the analysis of data mainly (but not exclusivelly) from UNIHEDRON Sky Quality Meters - models LU-DL and LE - installed in the headquarters of CURE and the astronomical observatory, located in the city of Rocha, as well in protected natural areas of the country. We have also evaluated potential places for a dark sky reserve in the mountains of the Department of Rocha. We are assesing managers and technicals of protected natural areas about outdoor lighting and night sky brightness monitoring to be included in their respective managment plans. In regard to dark sky protection laws, the last year we formed an interdisciplinary working group to develop regulations to outdoor lighting, with the support of our institution and the participation of astrotourism entrepreneurs. In November 2023 we submitted a regulation proposal to the provincial and municipal government of Rocha. We present a report of the results obtained up to date.
</t>
  </si>
  <si>
    <t>Andrea Sosa, Camila Gianotti, Florencia Reichmann, Fabiana Guadalupe, Susana Colmegna, Santiago Roland, Valentina Pezano</t>
  </si>
  <si>
    <t>Andrea Sosa</t>
  </si>
  <si>
    <t>sivuyile</t>
  </si>
  <si>
    <t>manxoyi</t>
  </si>
  <si>
    <t>rassivuyile@gmail.com</t>
  </si>
  <si>
    <t>An earth and beyond journey : reflections from supporting teacher development and support workshops in South Africa</t>
  </si>
  <si>
    <t>The South African National curriculum requires natural science teachers to each astronomy , geology and space science based content organized in a theme called Earth and Beyond and teachers are also encouraged to teach physics and mathematics using astronomy a a context. One of the challenges is that a majority of the teachers are usually uncomfortable teaching this section due to lack of training or exposure . The South African Astronomical Observatory  has been facilitating teacher development and support workshops in  collaboration with the provincial departments of education, science centres and universities . This presentation will evaluate the interventions implemented  , detail the challenges and lessons and recommend  best practices to handle and clarify the various misconceptions.</t>
  </si>
  <si>
    <t>Sivuyile Manxoyi</t>
  </si>
  <si>
    <t>ASTRO ACCEL: Using a network of networks (NoNs) to increase research capacity and effectiveness within astronomy education, engagement, communication, and culture</t>
  </si>
  <si>
    <t>The field of astronomy has witnessed a paradigm shift in recent years with the emergence of networks of networks (NoNs) as a powerful tool to offer a holistic perspective on complex systems, enabling astronomers to leverage and understand the interconnectedness and hierarchical structures present within the field. ASTRO ACCEL is a new initiative working to build an international network of networks (NoN) to accelerate research and research to practice in astronomy education, engagement (outreach), communications and culture. The 3-year project initially engaged 13 networks across 6 continents of our globe to explore and develop tools and techniques and build the human infrastructure necessary for a vibrant and sustainable NoN. We now seek to engage additional research and practitioner network partner institutions and individuals, including for our newly established Early Career Researcher (ECR) Network. This presentation will provide an overview of the project’s current status, short and long-term plans, and how you can get involved. ASTRO ACCEL is funded by the U.S. National Science Foundation’s Office of International Science &amp; Engineering.</t>
  </si>
  <si>
    <t>Anica Miller-Rushing, Amanda Barrera, Kelly Blumenthal, Nicolas Bonne, Yasmin Catricheo, Bret Ferenchak, Saeed Salimpour, Gretchen Stahlman, Tim Spuck, Tiffany Stone Wolbrecht</t>
  </si>
  <si>
    <t>Anica Miller-Rushing</t>
  </si>
  <si>
    <t>LUCAS</t>
  </si>
  <si>
    <t>CIEZA</t>
  </si>
  <si>
    <t>lucas.cieza@mail.udp.cl</t>
  </si>
  <si>
    <t>The Ophiuchus Disk Survey Employing ALMA (ODISEA): project updates  </t>
  </si>
  <si>
    <t>The Ophiuchus Molecular Cloud hosts the largest population of protoplanetary disks within 200 pc and a significant number of embedded young stellar objects (Class I and Flat Spectrum sources), making it an ideal region for the study of disk evolution and planet formation.  ODISEA is the largest ALMA survey of nearby molecular clouds and currently involves observations at five different ALMA bands (3, 4, 6, 8, and 10) at resolutions ranging from 50 mas to 1.0”.  Here we present recent results from ODISEA,  including the identification of molecular outflows in young brown dwarfs, a multi-frequency analysis of the ∼50 brightest targets, the full size distribution of the ∼100 brightest disks in the cloud and the discovery of substructures in several compact disks. </t>
  </si>
  <si>
    <t>Lucas Cieza, Camilo Gonzalez-Ruilova, Trisha Bhowmik, Prachi Chavan, Grace Batalla, Dary Ruiz-Rodriguez, Anibal Sierra</t>
  </si>
  <si>
    <t>Lucas Cieza</t>
  </si>
  <si>
    <t>Shimeles</t>
  </si>
  <si>
    <t>Mengistue</t>
  </si>
  <si>
    <t>shimeles11@gmail.com</t>
  </si>
  <si>
    <t>The Quasar 3C 47: Extreme population B jetted source with double-peaked profile.</t>
  </si>
  <si>
    <t xml:space="preserve">The presence of an accretion disk (AD) in active galactic nuclei (AGN) has limited and indi-
rect observational support. To evaluate the extent to which the AD is a source of the broad Balmer lines, near-UV and the UV lines in radio-loud (RL) quasars, we focused on an extremely jetted RL quasar, 3C 47 at z = 0.425, that shows a double-peaked profile. The work presents its new optical spectra from the CAHA 3.5m telescope to address the question of whether the AD can account for the observed double-peaked profile. For this purpose, a relativistic Keplerian accretion disk model, a Bayesian approach, and a multicomponent non-linear fitting were utilized. In addition the profile of the prototypical high ionization lines is also modeled by the contribution of the AD, with additional components due to outflows and emissions from the innermost part of the narrow line regions. The model successfully explained the observed double-peaked profiles of Hβ, Hα and Mgiiλ2800. The profile of the high ionization lines is also modeled by the contribution of the AD, along with fairly symmetric additional components (a failed wind scenario) and emissions from the innermost part of the narrow line regions (NLRs). The agreement between the observed profile and the model is remarkable. The findings support the notion that the double-peaked profiles originate from the rotating AD. The main alternative, a double BLR associated with a binary black hole is found to be less appealing than the disk model for the quasar 3C 47.
</t>
  </si>
  <si>
    <t>Paola Marziani, Ascencion Orozco, Mirjana Povic, Jaime Perena, Alice Deconto, Shimeles Mengistue</t>
  </si>
  <si>
    <t>Shimeles Mengistue</t>
  </si>
  <si>
    <t>Brooke</t>
  </si>
  <si>
    <t>Simmons</t>
  </si>
  <si>
    <t>b.simmons@lancaster.ac.uk</t>
  </si>
  <si>
    <t>The Secular Growth and Co-Evolution of Supermassive Black Holes and Galaxies</t>
  </si>
  <si>
    <t>Active galactic nuclei are fuelled by multiple channels bringing material from galactic and extragalactic scales to the central black hole. Additionally, simulations and observations have shown in recent years that "secular" (i.e., non-merger) processes dominate the growth of black holes over cosmic time. Cosmological simulations also predict that some (but not all) properties of supermassive black holes should be different in systems with secular versus merger-driven accretion histories. Observationally, merger-free black hole growth is relatively understudied, partly because isolating merger-free galaxies is particularly challenging in the presence of luminous AGN. Past results have often seemed contradictory (e.g., whether/how black holes co-evolve with merger-free host galaxies) or have lacked statistical power (e.g., to clearly determine whether galactic-scale disc instabilities fuel AGN). This talk presents new results that (a) the seeming contradictions of merger-free co-evolution studies can be completely explained by drawing from a unified population using different selection biases; (b) merger-free galaxies hosting luminous (quasar-like) AGN have the same Eddington ratio distributions as quasars hosted in merger-driven systems, but are slightly less luminous and have slightly lower-mass black holes; and (c) disc galaxies with stronger galactic-scale bars are significantly more likely to host AGN than those with weaker bars, and both are more likely to host AGN than unbarred disc galaxies. There is also evidence that merger-free AGN have higher spins than those with merger-dominated histories, but more observations are needed. The talk will also discuss future prospects for discovery on this topic with surveys using JWST, Euclid, and Rubin/4MOST.</t>
  </si>
  <si>
    <t>Brooke Simmons, Izzy Garland, Matthew Thorne, Jason Shingirai Makechemu, Rebecca Smethurst, Chris Lintott</t>
  </si>
  <si>
    <t>Brooke Simmons</t>
  </si>
  <si>
    <t>Guido</t>
  </si>
  <si>
    <t>Roberts-Borsani</t>
  </si>
  <si>
    <t>guido.roberts-borsani@unige.ch</t>
  </si>
  <si>
    <t>BoRG-JWST : A Reference Sample of Luminous z&gt;7 Galaxies from Independent Sightlines with NIRSpec Spectroscopy</t>
  </si>
  <si>
    <t>A major finding of early JWST has been the apparent over-abundance of luminous sources at z&gt;9 compared to expectations. The accuracy of those photometric derivations and the characterization of those samples’ global properties depends heavily on (i) the area of the sky probed, and (ii) the number of contaminants masquerading as high-z sources – whether such samples and their properties are representative of the general population thus remains to be seen. One alternate strategy is to select samples based on uncorrelated and independent pointings, thus mitigating cosmic variance biases and environmental effects. To this end, I will present first results from the BoRG-JWST survey, the combination of two JWST/NIRSpec Cycle 1 programs aimed at spectroscopically verifying and characterizing &gt;20 luminous sources at z&gt;7 with the prism, selected from over 300 independent HST sightlines with the aim of determining (i) the true abundance of galaxies at the bright-end of the LF, (ii) the underlying stellar and nebular properties of representative samples, and (iii) the true Lya fraction at high redshift from independent measurements. The program is 90% complete, revealing a plethora of high-z confirmations – and the only confirmations of pure-parallel selected Reionization-era sources to date – and 0.6-5.3 micron spectroscopy over &gt;100 additional sources at z~2-4 and z~5 for community science. With complementary observations from ALMA, this unique sample of confirmed high-redshift sources will prove invaluable as a benchmark for deep-field analyses of the global properties and abundances of galaxies in the first billion years of the universe.</t>
  </si>
  <si>
    <t>Guido Roberts-Borsani, Tommaso Treu, Sofia Rojas, Micaela Bagley, Takahiro Morishita, Steve Finkelstein, Michele Trenti</t>
  </si>
  <si>
    <t>Guido Roberts-Borsani</t>
  </si>
  <si>
    <t>Maminiaina</t>
  </si>
  <si>
    <t>Rakotovao</t>
  </si>
  <si>
    <t>maminiainarakotovao0599@gmail.com</t>
  </si>
  <si>
    <t>Comparing 2D and 3D kinematical parametrizations of nearby disc galaxies</t>
  </si>
  <si>
    <t>Obtaining accurate kinematic parameterizations of galaxies is crucial for gaining insights into their formation and evolution. Among these parameters, the rotation curve stands out as particularly important. In this study, we employ high-resolution VLA data from The HI Nearby Galaxy Survey (THINGS) to compare rotation curves obtained through 2D and 3D methods. For the 2D approach, we utilize 2DBAT (2D Bayesian Automated Tilted-Ring Fit), while for the 3D approach, we employ FAT (Fully Automated TiRiFiC (Tilted Ring Fit Code)). Our objective is to examine the limitations and overall performance of these two methods in various case studies, such as highly resolved versus marginally resolved observations, the effects of disk thickness, and the impacts of inclination. We present preliminary findings based on a few galaxies from the THINGS dataset and discuss future prospects. These software applications will play an indispensable role in analyzing data from forthcoming surveys, such as the Square Kilometre Array (SKA), thus enabling comprehensive kinematic analysis.</t>
  </si>
  <si>
    <t>Maminiaina Rakotovao</t>
  </si>
  <si>
    <t>Bonnie</t>
  </si>
  <si>
    <t>Zaire</t>
  </si>
  <si>
    <t>bonniezaire@gmail.com</t>
  </si>
  <si>
    <t>Magnetic field maps and accretion properties of the young star GM Aurigae</t>
  </si>
  <si>
    <t>The study of young accreting stars has been crucial in advancing our understanding of planet formation, evolution, and habitability, as their circumstellar discs are believed to be natural birthplaces for planets. Playing a central role in these systems are magnetic fields, which mediate the star-disc interaction, control the accretion process, and regulate the exchange of mass and angular momentum between the star and its environment. This talk aims to study the magnetic field and magnetospheric accretion process operative in the 2 Myr old protoplanetary system GM Aurigae. We present three large-scale magnetic field maps reconstructed from September 2021 to January 2023 using high-resolution near-infrared spectropolarimetry from SPIRou at CFHT. These maps reveal a predominantly axisymmetric poloidal field configuration, which places GM Aurigae close to other stars with similar internal structures. A dipole of about 700 G dominates the field configuration, while higher-order harmonics account for less than 35 per cent of the total energy. The main difference between the magnetic maps is due to a magnetic field excursion, wherein the dipole field changes its meridional and azimuthal tilts. Finally, we constrain the ratio between the corotation radius and magnetospheric truncation radius of GM Aurigae to 1.7 ± 0.4, which places the star near the boundary between stable and unstable accretion regimes (∼1.4). Nonetheless, we conclude that the star was likely in a stable accretion regime due to the periodic variability of the redshifted absorption reported for the near-infrared hydrogen emission lines.</t>
  </si>
  <si>
    <t>Bonnie Zaire</t>
  </si>
  <si>
    <t>Geraldo</t>
  </si>
  <si>
    <t>Gonçalves</t>
  </si>
  <si>
    <t>geraldo.goncalves.santos@usp.br</t>
  </si>
  <si>
    <t>The impact of different models on spectral fitting of young stellar populations in spiral galaxies</t>
  </si>
  <si>
    <t>The pixel-to-pixel spectral fitting technique is often used in studies of stellar populations. It enables the user to infer several parameters from integrated light spectra such as ages and chemical abundances of galaxies and star clusters. In this work, we have used this technique to study the young stellar populations present in the central regions of some spiral galaxies. These objects can present inner structures, such as inner disks and rings, that can be formed by gas brought from the main disk to the center of the galaxy. We have used IFU data from the TIMER survey (Gadotti+19) of 11 galaxies and models from four different libraries: MILES (Vazdekis+15), Starburst99 (Leitherer+99), HR-pyPopstar (Millán-Irigoyen+21) and XSL (Verro+22). The results show that age values from spectral fitting are consistent with different models, but metallicity values can show significant differences. In some cases (NGC1097, for example), different structures can be seen in [M/H] maps inferred with different model libraries. With this work, we expect to shed light on the importante of the choice of a model library when retrieving information via spectral fitting, mostly (but not only) in objects with a high density of young stellar populations.</t>
  </si>
  <si>
    <t>Geraldo Gonçalves, Luiz Silva-Lima, Paula Coelho, Lucimara Martins</t>
  </si>
  <si>
    <t>Geraldo Gonçalves</t>
  </si>
  <si>
    <t>Yumna</t>
  </si>
  <si>
    <t>Majeed</t>
  </si>
  <si>
    <t>yumnamajeed963@gmail.com</t>
  </si>
  <si>
    <t>Space Mails: Bridging Educational Gaps Through Astronomy Newsletters in Pakistan</t>
  </si>
  <si>
    <t xml:space="preserve">The COVID-19 pandemic has disrupted education, resulting in increased drop-out rates for students without internet access and challenges for those who do. Exploration, a space-education organisation, launched the Space Mails initiative in Pakistan to address this issue. The aim was to promote astronomy education and engage students and schools in astronomical activities during lockdown. Space Mails involved sending letters to students that answered space-related questions and provided educational resources, including creative lesson sheets, astronomy activities, and other materials. Students enthusiastically received the mail and gifts that sparked their interest in learning something new.
To expand the project's reach to underserved communities with limited internet access, the Space Mails team plans to develop a printed series of newsletters filled with informative news, fun facts, and creative games related to astronomy. Each newsletter will feature a space-themed poster on one side and content on the other. This approach will establish a sustainable project model where schools and families can pay a small registration fee to receive monthly newsletters, enabling low-income schools and underserved communities to access them for free.
.Space Mails is an innovative approach that encourages learning and engagement in astronomical activities at schools and at home, particularly for children who want to explore non-digital activities post-pandemic and have limited or no access to the internet. Overall, Space Mails is an innovative solution that can help address the education disruption caused by the pandemic, promote interest in astronomy, and enable greater access to educational resources in underserved communities.
</t>
  </si>
  <si>
    <t>Yumna Majeed</t>
  </si>
  <si>
    <t>Luisa Fernanda</t>
  </si>
  <si>
    <t>Zambrano-Marin</t>
  </si>
  <si>
    <t>luisa.zambranomarin@ucf.edu</t>
  </si>
  <si>
    <t>A Multilingual Q&amp;A Platform for Demystifying Apophis: A Collaborative World Wide Effort</t>
  </si>
  <si>
    <t>We are developing an online platform called "Ask About Apophis"; this web-based initiative aims to empower the global public with accurate and accessible knowledge about near-Earth object (NEO) Apophis, which will make its close approach to Earth in 2029.  The Florida Space Institute, in collaboration with industry leaders in data management, is launching this initiative seeking not only to address public concerns regarding the absence of an impact threat but also to foster international collaboration and scientific understanding. 
This platform goes beyond simply disseminating information; it aspires to become a trusted repository for the media to invoke and utilize  as a source for accurate information. In today's world of AI-generated content, fidelity of data is imperative, and "Ask About Apophis" aims to establish itself as a reliable source for Apophis related information.
The heart of this program lies in a user-friendly platform specifically designed for multilingual Q&amp;A. By harnessing the collective knowledge of citizen scientists and scientific experts, we aim to create a comprehensive understanding of Apophis and its upcoming encounter with Earth.
We are actively seeking input from the international community in two crucial ways. We invite astronomers and educators to volunteer their expertise. 
By providing answers within their field of knowledge, they will directly contribute to public understanding and global collaboration in demystifying Apophis. We seek citizen scientists to submit questions about Apophis through the platform and embark on a collaborative journey of discovery, one question at a time.</t>
  </si>
  <si>
    <t>Luisa Fernanda Zambrano-Marin, Sean E Marshall, Julie Brisset, Robert J. Christian, Mike Nolan, Ellen Howell, Flavianne Venditi, Gina Morales</t>
  </si>
  <si>
    <t>Luisa Fernanda Zambrano-Marin</t>
  </si>
  <si>
    <t>Siddharth</t>
  </si>
  <si>
    <t>Maharana</t>
  </si>
  <si>
    <t>sidh345@gmail.com</t>
  </si>
  <si>
    <t>PASIPHAE: Large optical polarization sky survey for dust cloud &amp; magnetic field tomography using WALOP instruments</t>
  </si>
  <si>
    <t>PASIPHAE (Polar-Areas Stellar Imaging in Polarization High Accuracy Experiment) project, scheduled to start in late 2024, aims to create the first large stellar polarization map of the sky, spanning thousands of square degrees in the galactic polar regions. This new catalog will enable creation of magnetic field and dust cloud tomography map of the galactic polar regions using stellar polarimetry and GAIA stellar distances as tools. Two WALOP (Wide-Area Linear Optical Polarimeter) instruments, to be mounted on 1 m class telescopes in South Africa and Greece are being developed to measure the linear polarization of stars up to 16 magnitude in SDSS-r broadband with 0.1 % accuracy.
WALOPs have been designed to operate with the combined capabilities of one-shot linear polarimetry, low polarization systematic (&lt; 0.05%) and a large field of view of 35× 35 arc-minutes, making it a unique astronomical instrument. In a single measurement, WALOPs can measure the linear Stokes parameters I, q and u in the SDSS-r broadband and narrowband filters between 500- 700nm. For each exposure, four images of the full field corresponding to polarization angles of 0, 45,90 and 135 degrees will be generated and by carrying out differential photometry on these images, the Stokes parameters can be obtained.
The unique goals of the instrument place very stringent systems engineering goals, including on the optical, polarimetric, optomechanical, and electronic subsystems, all of which have been met.
In this talk, we will present an overview of the PASIPHAE survey, the WALOP instruments and the their current status. </t>
  </si>
  <si>
    <t>Siddharth Maharana, Konstantinos Tassis, Ramaprakash Anamprambu N.</t>
  </si>
  <si>
    <t>Siddharth Maharana</t>
  </si>
  <si>
    <t>Tolu</t>
  </si>
  <si>
    <t>Biressa</t>
  </si>
  <si>
    <t>tolu.biressa@ju.edu.et</t>
  </si>
  <si>
    <t>Radiation from falling particles to powerful AGNs with supermassive black holes in SdS geometry</t>
  </si>
  <si>
    <t>Radiation from radially in falling particles into Schwarzschild Black Holes has much studied. There is a great deal of seminal works in various frameworks including: Einstein’s linearized and non-linearized field equations (in the classical field theory framework), quantum field theory, Quantum optics, and in other approaches. However, there are limited studies under the more general SdS spacetime geometry, where the Schwarzschild is a special case. So, in this paper we derive radiation of particles falling to supermassive black holes like in powerful AGNs in the SdS geometry. Then, examine the effect of Λ on the spectrum of the radiation.</t>
  </si>
  <si>
    <t>Tolu Biressa</t>
  </si>
  <si>
    <t>Microwave wavelength observations of Lyman break analogues: local proxies for the study of the interstellar medium at high redshift</t>
  </si>
  <si>
    <t>The universe experienced the peak of star formation activity approximately 10 billion years ago, but objects at such epochs are difficult to observe in detail due to the large distances involved. In this talk, I will discuss the background and recent results of a series of works on a sample of local analogues of high-redshift star forming galaxies. These objects, selected based on their high UV luminosities and surface brightness, show characteristics more akin to galaxies at z ~ 1.5-2, while their proximity allows for detailed investigations of a wide variety of physical properties, including (among others) kinematics, gas masses, and environments. I will present microwave-wavelength observations, including ALMA data, that show that these objects have similar relations between molecular gas and star formation to local galaxies (albeit at higher densities), but the lowest metallicity objects in our sample are undetected in CO emission, probably due to the increased exposure to UV radiation from massive stars and subsequent destruction of such molecules. These data indicate that star-forming regions in these galaxies present similar gas densities to typical molecular clouds found in the local universe. Finally, I will discuss the implication of these results for the formation of star-forming regions in high-redshift galaxies. Studies such as this will be strongly impacted by the TolTEC instrument, a project for the LMT telescope which will map the millimeter sky with great efficiency.</t>
  </si>
  <si>
    <t>Thiago Gonçalves</t>
  </si>
  <si>
    <t>Galefang Allycan</t>
  </si>
  <si>
    <t>Mapunda</t>
  </si>
  <si>
    <t>galefang.mapunda@gmail.com</t>
  </si>
  <si>
    <t>A MeerKAT+ and SKA-MID interferometric simulator</t>
  </si>
  <si>
    <t>The development of interferometric algorithms and software tools becomes increasingly important with ever larger arrays with increased complexity. These tools aid in the design, and simulation of interferometric arrays as well as data reduction. Despite significant advancements in interferometric data processing techniques, challenges persist in processing data from wide-bandwidth heterogeneous arrays, exemplified by the transition from MeerKAT to MeerKAT+ and then the Square Kilometre Array mid-frequency array.  This project will build an end-to-end interferometry simulation software tool and calibration pipeline for heterogeneous arrays such as MeerKAT+ and SKA-MID. Application of this tool include sensitivity calculations, source confusion estimations via synthetic radio source population simulation, as well as to optimise potential sub-array, or the sequential commissioning of receivers within the larger SKA1-MID array configuration. This approach enables the prediction and evaluation of array performance metrics such as; uv-coverage, dynamic range, imaging fidelity, and sensitivity and aid in maximising the scientific utility of future heterogeneous arrays. Additionally, I aim to incorporate VLBI simulations with new stations in African partner countries to assist the expansion of VLBI on the continent.</t>
  </si>
  <si>
    <t>Galefang Allycan Mapunda, Roger Deane, Sphesihle Makhathini</t>
  </si>
  <si>
    <t>Galefang Allycan Mapunda</t>
  </si>
  <si>
    <t>Bringing Cosmos to Classroom: Astronomy Outreach Practice in Pakistan </t>
  </si>
  <si>
    <t>In Pakistan's Space sector, a lack of awareness was observed in educational institutions and among the public, from outdated curricula in schools that made science uninteresting for students to the militarization of space agencies that led to no jobs in the country’s space sector. Furthermore, there were no public observatories, planetariums or science museums to visit, nor role models or space-career counselling centres where students could progress their professional space careers.
In 2016, a space outreach campaign was initiated which turned into an organisation two years later. Exploration was created as a volunteer-run organisation with Ms Yumna Majeed as an Ambassador/NOC for global space NGO’s. The mission was to raise awareness about Astronomy among Pakistan's public and promote Astronomy as a subject and career among students. The target audience was narrowed down to primary and secondary schools. 
Since Astronomy is an observational science, using art mediums to engage students in themed activities proved to be a useful technique. Teaching methods included presentation-based STEM lectures, observation sessions via telescope, hands-on activities, space-art and storytelling sessions. To build sustainability and keep the outreach inclusive and diverse, private schools were charged to cover the material cost, subsequent funding enabling the same sessions to be conducted at low-income schools, trusts and orphanages for free.
Currently, there’s high demand for space workshops, and Exploration reached over 110 schools and more than 14,0000 children. Schools started to celebrate World Space Week, universities initiated Space Clubs and authorities and the national space agency started to address space as part of the course curriculum.</t>
  </si>
  <si>
    <t>Ekta</t>
  </si>
  <si>
    <t>Sharma</t>
  </si>
  <si>
    <t>ektasharma.astro@gmail.com</t>
  </si>
  <si>
    <t>Multiwavelength magnetized view of the youngest starless core in Taurus: Synergy of HI gas and dust  </t>
  </si>
  <si>
    <t xml:space="preserve">The neutral hydrogen present in different phases of the Interstellar Medium (ISM) is considered a long term reservoir of star formation. The magnetized properties of the diffuse ISM and the dense molecular clouds are correlated as the turbulent dissipation of magnetic energy to smaller scales takes place. However, how the transition happens from the diffuse envelope to dense region is not completely known. In spite of the difficulty in observing the low-frequency shifts, the Zeeman observations probed by HI prove to be one of the promising techniques to directly measure the magnetic field strength in diffuse as well as molecular gas through a new Zeeman tracer, HI Narrow self-absorption (HINSA). I will present the results of spectral polarization (Zeeman) observations of HI (diffuse and molecular) towards a chemically young core in Taurus, LDN 1521E,  an appropriate laboratory due to its isolation and age for testing the magnetic field models. The Zeeman observations of HI taken with Five hundred meter Aperture Spherical Telescope (FAST) will be discussed along with the dust polarization observations at Near-infrared with MIMIR (1.3 m Perkins Telescope) and far-infrared observations with POL 2 (James Clark Maxwell Telescope, Hawaii). In this talk, I will also discuss the implications of multi-scale multiwavelength dust polarization and variation of dust grain properties, and how the gas's magnetized properties shift from diffuse to dense molecular cloud formation using Zeeman data.
</t>
  </si>
  <si>
    <t>Ekta Sharma, Di Li, Tao-Chung Ching, Carl Heiles, Dan Clemens</t>
  </si>
  <si>
    <t>Ekta Sharma</t>
  </si>
  <si>
    <t>Night-sky brightness measurements towards the Namibian Multi-Wavelength Observatory</t>
  </si>
  <si>
    <t>Namibia has hosted the first IDA Dark Sky reserve in the Southern Hemisphere and is host to the High
Energy Stereoscopic System, H.E.S.S., the world-leading gamma-ray telescope. In this presentation,
measurements of the night-sky brightness close to the H.E.S.S. telescopes and the idea to establish the
Namibian Multi-Wavelength Observatory will be discussed.</t>
  </si>
  <si>
    <t>Detailed star formation histories from deep spectroscopic studies of galaxies</t>
  </si>
  <si>
    <t>Galaxies show a clear dichotomy in their properties between blue spirals and red ellipticals. This means galaxies must undergo some physical transformation that prevent them from further forming new stars. In this talk I will discuss a series of results that aim to measure and understand star formation quenching. This includes the use of spectroscopic indices, in tandem with broadband colors, to infer parameters of the star formation history of galaxies, showing that galaxies quench faster in the early universe, with possible connections with merging activity and more prevalent AGN feedback at high redshifts. Later, we have investigated the possible correlation between quenching timescales and other processes, in an attempt to further understand the main drivers of galaxy evolution and transformation between the two populations. This has been made possible by a recent measurement of the instantaneous derivative of the star formation rate of a galaxy — a quantity we have called “star formation acceleration”, or SFA. This strongly depends on AGN activity and galaxy environment, as would be expected from galaxy evolution models. It has also been shown that ellipticals show higher SFA values, i.e., they quench faster than spiral galaxies with similar colors, presenting strong evidence that morphological transformations are tightly correlated with distinct star formation histories. Finally, I will show how these studies will be impacted by the upcoming generation of ground-based telescopes, with the multi-object spectrograph MOSAIC, to be installed at the ELT, allowing for the same diagnostics to be extended to fainter, more distant galaxies.</t>
  </si>
  <si>
    <t>Evgenii</t>
  </si>
  <si>
    <t>Rubtsov</t>
  </si>
  <si>
    <t>rubtsov602@gmail.com</t>
  </si>
  <si>
    <t>RCSEDv2: algorithm for automatic analysis of spectra with multicomponent emission lines using the NBursts full spectrum fitting technique.</t>
  </si>
  <si>
    <t>RCSEDv2 is the second version of the RCSED catalog (Chilingatian et al, 2017) – A Value-added Reference Catalog of Spectral Energy Distributions (https://rcsed2.voxastro.org/). It is based on spectral and photometric data for more than 4 million extragalactic sources collected from several publicly available spectral (SDSS, LAMOST, Hectospec, 2dF, etc.) and photometric (SDSS, UKIDSS, GALEX, WISE, etc.) all-sky surveys in a wide wavelength range. To analyze them, we used the NBursts full spectrum fitting technique developed by the authors (Chilingarian et al, 2007), with additional capabilities for analyzing emission lines. Analysis of such large samples of objects is only possible in automatic mode, for which procedures have been developed for detection, classification and selection of emission lines templates with several possible action scenarios. The properties of the stellar components (age and metallicity) were determined using stellar population models (PEGASE, MILES, X-SHOOTER, etc.). If emission lines were detected in the spectrum, the following scenarios were checked: a single set of lines, a set of narrow lines with a broad lines component (NLR+BLR) and a double set of narrow lines (DP/outflow). The emission lines profiles were described both parametrically and non-parametrically. From the resulting fluxes, gas properties (metallicity and ionization parameter) were assessed using the IZI procedure (Blanc et al, 2015). As a result, for a large number of extragalactic sources, we obtained a complete and homogeneous set of analysis results, which can be used for further statistical analysis and study of the evolution of galaxies.</t>
  </si>
  <si>
    <t>Evgenii Rubtsov, Igor Chilingarian, Ivan Katkov, Kirill Grishin, Anastasia Kasparova, Victoria Toptun, Vladimir Goradzhanov</t>
  </si>
  <si>
    <t>Evgenii Rubtsov</t>
  </si>
  <si>
    <t>Ana Cecília</t>
  </si>
  <si>
    <t>Soja</t>
  </si>
  <si>
    <t>ac.soja@gmail.com</t>
  </si>
  <si>
    <t xml:space="preserve">Simulating the impact of satellites on astronomical observations
</t>
  </si>
  <si>
    <t xml:space="preserve">A new era begins in Astronomy, with the launch in the coming years of several terrestrial and space telescopes that will increase by thousands of times the amount of data we have available to understand the sky. Along with the challenge of analyzing this unprecedented volume of information, there is a difficulty that is not well understood to date: the negative impact that satellite luminosity can have on observations. It is estimated that a project like the Vera Rubin telescope, for example, will have 30 to 40% of its images compromised. From a political point of view, we know limiting these launches is unfeasible. For this reason, the alternative for observational Astronomy is to develop new strategies to deal with the satellite luminosity contamination. One of them is building image processing pipelines that allow terrestrial observations to continue. Many working groups have already developed mitigation strategies and carried out tests of their efficiency on real images. In our research, we investigated the models used to date and their efficiency. It became clear that the simplest alternative, the single mask, is not efficient enough to make the images scientifically suitable. Therefore, it is necessary that more complex models, for example, that adapt the variation in luminosity to the trail, are developed.
</t>
  </si>
  <si>
    <t>Ana Cecilia Soja, Pedro Henrique Rocha de Andrade, Maycon Jorge Deláqua da Silva</t>
  </si>
  <si>
    <t>Ana Cecilia Soja</t>
  </si>
  <si>
    <t>Under Other Skies: Dialogues of Different Cosmological Paradigms</t>
  </si>
  <si>
    <t xml:space="preserve">The sky is a shining record of the histories and mythologies of people of the world, drawn in the constellations, during the dark nights of pre-industrial societies. Yet, the boundaries of the constellations, approved by the IAU at its General Assembly at Leiden in 1928, reflect mostly the western cosmological paradigm. In a similar manner, scientific outreach is frequently reaching out only to a specific part of the world population, often excluding people living in extreme social vulnerability, victims of violence and prejudice, who are always fighting for their lives and for the right of living according to their traditions. In this talk, I will present the  IAU/OAD funded project Under Other Skies, focused on ethno-astronomy, in particular on indigenous astronomy in Brazil. The project is co-created by indigenous researchers from a Maxakali Village, in the state of Minas Gerais, anthropologists and pedagogists of the Federal University of Minas Gerais, and astronomers and educators of the University of São Paulo, of the Observatory of Valongo and of the Nottingham University. This project was developed during pandemic, and astronomy served as a tool to face COVID-19 isolation in the indigenous village. The main deliverable of the project is a webpage, composed by the narrated stories and their illustrations, aiming to increase the indigenous didactic material available for primary schools inside and outside the village, and for the general public, fighting discrimination and defending the autonomy of indigenous education, giving institutional support and visibility to the newly created Aldeia Escola Floresta.
</t>
  </si>
  <si>
    <t>TILAHUN</t>
  </si>
  <si>
    <t>GETACHEW</t>
  </si>
  <si>
    <t>tilahun85@gmail.com</t>
  </si>
  <si>
    <t>The impact of AGN on the morphology of their host galaxies</t>
  </si>
  <si>
    <t xml:space="preserve">The presence of Active Galactic Nuclei (AGN) can affect the morphological parameters and classification of active galaxies and have subsequent consequences when studying galaxy evolution. We study how the AGN contribution may affect the most commonly used morphological parameters at redshift z~0 and up to redshift z∼2. We use a sample of over 2000 non-active local galaxies, with well-known visual morphological classification, and add an AGN as an unresolved component contributing 5%, 10%, 25%, 50%, and 75% to the total galaxy flux. We then analyse the impact of the added AGN contribution to commonly used morphological parameters, including various concentration, asymmetry and smoothness indices when dealing with early- and late-type galaxies at z ~ 0, finding a significant change in the parameters, above 20%, when the AGN contribution to the total flux is higher than 25%. We then moved all local galaxies to fainter magnitudes (higher redshifts) to map the conditions in the COSMOS field. Finally, we study the effect of 5-75% AGN contributions on the four parameters taking into account the effect of magnitude (from 21 to 25 in the g-band) and redshift (up to z∼2). In general, the four morphological parameters will change &gt; 20% if the AGN contribution is &gt;25%, and for mag &gt; 23 in g-band, with spirals being more affected than early-type galaxies. If the AGN contribution to the total galaxy flux is ≥ 50% (lower at magnitudes &lt;23), the AGN effect will play a key role in the behaviour of the morphological parameters. 
</t>
  </si>
  <si>
    <t>TILAHUN GETACHEW, Bule University, Josefa Masegosa, Jaime Perea, Shimelese Terefe, Isabel Marquez, Zeleke Amado, Antoine Mahoro</t>
  </si>
  <si>
    <t>Bule University</t>
  </si>
  <si>
    <t>Lucas Marcelo</t>
  </si>
  <si>
    <t>de Sá</t>
  </si>
  <si>
    <t>lucasmdesa@usp.br</t>
  </si>
  <si>
    <t>Compact object merger rates and masses over redshift from correlated initial conditions</t>
  </si>
  <si>
    <t xml:space="preserve">We perform a first study of the impact of varying four components of the initial conditions in binary population synthesis (BPS) of compact binary mergers with COMPAS: the initial mass function (IMF), which is made metallicity- and star formation rate (SFR)-dependent; the orbital parameter (orbital period, mass ratio and eccentricity) distributions, which are taken to be correlated; the multiplicity fractions (binary and higher-order), which are modeled as primary mass-dependent; and the metallicity-specific star formation history (SFH). We employ a time-sensitive initial sampling procedure that allows us to distinguish the contribution of populations of different ages to the coalescences taking place at different redshifts. We obtain the evolution up to redshift 10 of the black hole-black hole (BHBH), black hole-neutron star (BHNS) and neutron star-neutron star (NSNS) merger rates; as well as their component mass distributions. We find that the varying initial conditions induce a strong increase of BHBH and BHNS merger production, as well as a stronger correlation between redshift and primary masses. In particular, the varying initial conditions result in BHBH mergers being predominantly formed without undergoing a common envelope phase for z~2. While the particular varying model tested here does not yield local merger rates compatible with observational constraints, our work is the first step in testing a larger set of 192 possible initial condition permutations.
</t>
  </si>
  <si>
    <t>Lucas de Sá, Antonio Bernardo, Lívia S. Rocha, Jorge E. Horvath</t>
  </si>
  <si>
    <t>Lucas de Sá</t>
  </si>
  <si>
    <t>Domenica N.</t>
  </si>
  <si>
    <t>Garzon</t>
  </si>
  <si>
    <t>dngarzona@gmail.com</t>
  </si>
  <si>
    <t>The Age-Dependent Vertical Actions of Young Stars in the Galaxy</t>
  </si>
  <si>
    <t>Stars in the Galactic disk are born on cold, nearly circular orbits confined to the midplane of the disk. Over time, these orbits change due to small or large-scale perturbations. Understanding the vertical motions of stars in the Galactic disk is pivotal for deciphering the dynamical and evolutionary history of the Milky Way. Such heating phenomena are well-constrained for old stars in the Galactic disk. But what happens to the orbits of stars shortly after they are born? We investigate the vertical motions of young stars using a sample of OBA stars from Gaia E/DR3 and LAMOST. We quantify the relation between stars' mean vertical actions and their ages as a function of Galactocentric radii. While this trend suggests a phenomenon known as "heating," other dynamics within the galactic disk might offer different interpretations.</t>
  </si>
  <si>
    <t>Domenica Garzon, Neige Frankel, Eleonora Zari, Maosheng Xian, Hans-Walter Rix</t>
  </si>
  <si>
    <t>Domenica Garzon</t>
  </si>
  <si>
    <t>Anslyn</t>
  </si>
  <si>
    <t>John</t>
  </si>
  <si>
    <t>anslyn@gmail.com</t>
  </si>
  <si>
    <t>Do neutron stars harbour black holes?</t>
  </si>
  <si>
    <t>Primordial black holes are theorised to have formed in the early universe. Many of these black holes will have evaporated due to Hawking radiation while a certain fraction may persist as viable dark matter candidates. A recent study investigated the possibility that main sequence stars could host primordial black holes. If these black holes had masses above 10-12 solar masses they would disrupt their host stars through accretion. Below this mass limit stars could evolve along the main sequence to form sub-subgiants or red stragglers with observationally distinct features. We explore the possibility that neutron stars may also contain primordial black holes in this mass range. We examine the permissible mass-radius relations and also investigate the stability of these stars. </t>
  </si>
  <si>
    <t>Anslyn John</t>
  </si>
  <si>
    <t xml:space="preserve">Characterization of the source regions of high-latitude CMEs
</t>
  </si>
  <si>
    <t>In recent decades, instrumentation dedicated to solar and heliospheric observations has proliferated, with ever-increasing temporal, spatial and spectral resolution. In spite of many of these efforts being oriented to gain knowledge about the threatening phenomenon of coronal mass ejections (CMEs), there are many pending questions on their nature and evolution. In this study, we focus on exploring relationships between CME properties and the characteristics of their source regions. To this end, we analyze the sources of high-latitude CMEs for which their morphological characteristics can be estimated with less uncertainties than typically possible. We rely on observations of different regimes of the solar atmosphere, provided by the STEREO, SOHO, and SDO missions. In the low corona and chromosphere, we characterize associated filaments and phenomena related to the eruption; while in the photosphere we investigate a number of magnetic parameters and neutral line properties. The joint analysis of source regions and CMEs enables studying how the magnetic properties and observable attributes of the source regions impact the morphological and dynamical characteristics of CMEs, which ultimately may lead to improved space weather forecasting capabilities and understanding of processes involved in the initiation and early evolution of CMEs.</t>
  </si>
  <si>
    <t>Diego G. Lloveras, Hebe Cremades, Francisco A. Iglesias, Luciano A. Merenda, Fernando M. López, Franco A. Manini, Leonardo Di Lorenzo</t>
  </si>
  <si>
    <t>Diego G. Lloveras</t>
  </si>
  <si>
    <t>Mike</t>
  </si>
  <si>
    <t>mike@mikesimmons.net</t>
  </si>
  <si>
    <t>A New Podcast for Sharing Astronomy Programs Worldwide Used for Social Impact</t>
  </si>
  <si>
    <t xml:space="preserve">Groups worldwide, from volunteer astronomy clubs to IAU agencies, use astronomy to improve the lives of individuals, communities, and society in general. Most are small, independent efforts known to few outside their small networks. As a result, innovative resources and methodologies they create are not shared with the broader astronomy community. Likewise, they may not benefit from the innovations developed elsewhere, often by others who would be natural collaborators. Their limited reach also impacts the potential for identifying sponsors and other supporters.
The value of using astronomy for social impact is substantial but largely unknown. But the many shining examples of social impact programs in the worldwide astronomy community present a dazzling and diverse array of practical social benefits unmatched by any other science.
Astronomy for Equity's podcast features the ways in which astronomy is being used to improve lives, communities, and society. The podcast shares programs of using astronomy for social impact, from well-known bloggers to otherwise anonymous groups in developing countries and isolated communities. The goal is to build a larger audience for impactful astronomy together, both for the benefit of the existing worldwide astronomy outreach community and to increase awareness of the value of astronomy and space science as inspiration for entering STEM careers, introducing STEM in schools, and providing access to science for rural communities, the disabled, and communities traditionally excluded from STEM fields. This presentation will share the many diverse and innovative programs that are featured with examples and an analysis of reach and impact.
</t>
  </si>
  <si>
    <t>Mike Simmons</t>
  </si>
  <si>
    <t>FiberPol-6D: Spectropolarimetric Integral Field mode for SAAO 1.9 m Telescope using fibers</t>
  </si>
  <si>
    <t>Optical spectropolarimeters built to date operate as long-slit instruments, and inefficient for observations of extended objects such as galaxies. 2D spectropolarimetry is a major challenge in astronomical polarimetry .
At SAAO’s FiberLab, we are developing a spectropolarimetry capable Integral Field front end called FiberPol(-6D) for the existing SpUpNIC spectrograph on the SAAO’s 1.9 m telescope. SpUpNIC is a general purpose 2 arc-minute long-slit spectrograph with a grating suite covering the wavelength range from 350 to 1000 nm and at spectral resolutions between 500 and 6000. FiberPol generates 6D observational data: x-y, wavelength, and the three linear Stokes parameters I, q and u.
FiberPol is a low-cost technology demonstrator (&lt; 10,000 USD), and the entire  system predominantly employs small size (1 inch or less), commercial off-the-shelve optics and optomechanical components. FiberPol can be modified for use on any existing spectrograph, especially on bigger telescopes like the 10 m South African Large Telescope (SALT) and the upcoming 30 m class telescopes. Polarimetry is often relinquished on large telescopes due to the requirements of large, expensive and fragile optics, and challenging optical designs. FiberPol opens up the possibility of using relatively small, inexpensive fibre-fed polarimetric units, mitigating all the above mentioned hassle.
The instrument design has been completed. The lab assembly and characterization is ongoing and is expected to be completed by July 2024 with subsequent on-sky commissioning in second half of 2024. In this talk, we will present the scientific goals of FiberPol, its overall design and results from the lab characterization experiments. </t>
  </si>
  <si>
    <t>Siddharth Maharana, Sabyasachi Chattopadhyay, Matthew Bershady</t>
  </si>
  <si>
    <t>Parham</t>
  </si>
  <si>
    <t>Eisvandi Dehnoei</t>
  </si>
  <si>
    <t>parham.eisvandi@gmail.com</t>
  </si>
  <si>
    <t>Astronomy's role in shaping trade and culture in Bushehr province</t>
  </si>
  <si>
    <t>For thousands of years, Bushehr Province has been a lively trading hub along the coast, connecting with faraway places like India and East Africa. People here didn't just trade goods; they shared stories, ideas, and knowledge. Astronomy became a common interest, bringing people together across cultures. With similar skies and landscapes, Bushehr became a meeting point for sailors, and farmers alike. This shared fascination with the stars led to new discoveries in shipbuilding, navigation, and agriculture, enriching both trade and culture. In Bushehr, the legacy of this cosmic exchange is felt in everyday life, reminding us of the enduring bonds forged through curiosity and mutual learning.</t>
  </si>
  <si>
    <t>Parham Eisvandi Dehnoei</t>
  </si>
  <si>
    <t>L. Viktor</t>
  </si>
  <si>
    <t>Tóth</t>
  </si>
  <si>
    <t>toth.laszlo.viktor@ttk.elte.hu</t>
  </si>
  <si>
    <t>Preparations to a new RAS site</t>
  </si>
  <si>
    <t>A complex radio astronomical research site evaluation and selection work will be reported by the PI of the feasibility and preparatory studies. Fleshing up some details of our multidisciplinary efforts I will summarize the results of series of simulations and actual radio spectrum measurements to locate a site where terrain and clutter helps to keep a low RFI level. I will as well briefly discuss the work done to establish a good collaboration with the national frequency administrator, and local authorities as well as local NGOs. These are also important to guarantee a radio astronomy friendly environment for a space science ground infrastructure.
Recently this work led to the ITU registration of BEST-18M-RAS, a possible site to host a Hungarian radio telescope in the future.</t>
  </si>
  <si>
    <t>L. Viktor Tóth, Orsolya Ferencz</t>
  </si>
  <si>
    <t>L. Viktor Tóth</t>
  </si>
  <si>
    <t>Colm</t>
  </si>
  <si>
    <t>Talbot</t>
  </si>
  <si>
    <t>talbotcolm@gmail.com</t>
  </si>
  <si>
    <t>AI-Assisted Gravitational Wave Population Inference at Scale</t>
  </si>
  <si>
    <t>Population-level analyses of the entire observed gravitational-wave transient catalogue provide a rich opportunity to probe the astrophysical processes of binary stellar evolution, cosmic expansion history, and fundamental physics. However, as the size of the population grows, it is becoming increasingly apparent that existing approaches to solve this problem do not scale well. In this talk, I will demonstrate a novel machine-learning method for performing simulation-based inference with the entire observed population built on existing gravitational-wave data analysis methods and concepts from information theory. Using this method, I will demonstrate that we can quickly and efficiently project the sensitivity of future gravitational-wave surveys to specific physical phenomena, and analyze large populations with minimal systematic uncertainty.</t>
  </si>
  <si>
    <t>Colm Talbot</t>
  </si>
  <si>
    <t>Magdeline</t>
  </si>
  <si>
    <t>Seabi</t>
  </si>
  <si>
    <t>magdeline.seabi@nithecs.ac.za</t>
  </si>
  <si>
    <t>Relativistic Magnetohydrodynamics for Amplification of Magnetic Fields during the Binary Neutron Stars Merger</t>
  </si>
  <si>
    <t>Binary neutron stars (BNSs) mergers are at the centre of observational targets for gravitational-wave detectors. BNSs mergers give insight into the state of hot dense matter generated under extreme conditions and also offer valuable information about the origins of heavy elements in the Universe and the formation of magnetars, etc. To understand the observations, solutions derived from general-relativistic equations are employed, to describe the dynamics of magnetic fields, and to further comprehend this phenomenon, a thorough investigation of relativistic magnetohydrodynamics (RMHD) studies is necessary. However, the equations within RMHD are highly non-linear and cannot be easily solved through analytical methods. The resolution of these equations requires numerical techniques within the framework of RMHD. To address substantial theoretical and technical challenges in discretizing RMHD equations, contemporary numerical relativity is employed to yield reliable results. Computational codes help model matter and magnetic field dynamics at pre-BNSs mergers to hundreds of milliseconds post-BNSs mergers. Our study focuses on relativistic magnetohydrodynamics simulations that explain the amplification of magnetic fields during the BNSs merger.</t>
  </si>
  <si>
    <t>Magdeline Mohlao Seabi, Azwinndini Muronga</t>
  </si>
  <si>
    <t>Magdeline Mohlao Seabi</t>
  </si>
  <si>
    <t>Shibre</t>
  </si>
  <si>
    <t>Semane</t>
  </si>
  <si>
    <t>2714163@students.wits.ac.za</t>
  </si>
  <si>
    <t>Dark Matter in Dwarf Galaxies Using MeerKAT Radio Telescope</t>
  </si>
  <si>
    <t>Dwarf spheroidal galaxies (dSphs) are prime targets in the search for dark matter due to their high dark matter content and faintness, minimizing interference from other astronomical phenomena. This study leverages the high survey speed and sensitivity of MeerKAT for deep radio observations , to explore dark matter in dSphs through indirect detection.
We hypothesize that faint radio synchrotron emissions from Weakly Interacting Massive Particles (WIMPs) annihilating or decaying within dSphs can offer crucial constraints on dark matter models.
In order to identify diffuse emission and distinguish between non-thermal astrophysical emission and a dark matter signal, we need a high-resolution and high-sensitivity radio telescope array and MeerKAT happens to be perfectly suitable for our purpose.
Our initial objective focused on analyzing MeerKAT observations of the Reticulum II dSph using the CARACal data reduction pipeline. We then utilized the DarkMatters Python code to predict the anticipated radio synchrotron emission from WIMP annihilation or decay within the dSph.
Initial results are encouraging, suggesting that MeerKAT holds the potential to provide significantly improved constraints on dark matter WIMP models compared to previous radio searches. 
This highlights the effectiveness of dSphs as targets and underscores the importance of sophisticated modeling and simulation in dark matter exploration.
This not only aims to shed light on dark matter, but also to evaluate MeerKAT's potential as a tool for dark matter searches.
Further analysis and simulations of other dSphs are ongoing to solidify these findings and identify the most promising candidates for future MeerKAT observations.</t>
  </si>
  <si>
    <t>Shibre Semane, Geoff Beck, Sphesihle Makathini</t>
  </si>
  <si>
    <t>Shibre Semane</t>
  </si>
  <si>
    <t>Prasanta</t>
  </si>
  <si>
    <t>Nayak</t>
  </si>
  <si>
    <t>nayakphy@gmail.com</t>
  </si>
  <si>
    <t>                                                
Probing the formation histories of NSCs in the Fornax Galaxy Cluster using UVIT
    </t>
  </si>
  <si>
    <t>                                                
The correlations between nuclear star clusters (NSCs) and their host galaxy indicate a fundamental connection between the formation of NSCs and their parent galaxy. A recent study by the Next Generation Fornax Survey (NGFS; Ordenes-Briceño et al. 2018) shows the presence of relatively massive nuclei in the faint dwarf at lower galaxy mass regime log(Mgal/MSun) &lt; 9.5, which could be due to recent or ongoing star formation activity that contributes to an earlier build-up of nuclei relative to the rest of the galaxy. The NUV-optical-NIR colour-colour diagram also indicates the presence of young stellar populations (less than 2 Gyr). Extending the SED coverage beyond the Balmer break to FUV allows us to determine the age and mass fraction of these young stellar components more accurately by combining data from NGFS. So, we obtained FUV data of two massive NSCs from Ultra-Violet Imaging Telescope (UVIT) onboard AstroSat through a successful proposal in the current observing cycle. I will present preliminary results from this current observation.
    </t>
  </si>
  <si>
    <t>Prasanta Kumar Nayak, Thomas H. Puzia, Paul Eigenthaler, Yasna Ordenes-Briceño, Mareclo Mora, Bryan Miller, Matías Blaña, Evelyn Johnston, Tuila Ziliotto, Rohan Rahatgaonkar</t>
  </si>
  <si>
    <t>Prasanta Kumar Nayak</t>
  </si>
  <si>
    <t>Avinash Kumar</t>
  </si>
  <si>
    <t>Paladi</t>
  </si>
  <si>
    <t>avinashkumarpaladi@gmail.com</t>
  </si>
  <si>
    <t>Multiband extension of the wideband timing technique</t>
  </si>
  <si>
    <t>The wideband timing technique enables the high-precision simultaneous estimation of pulsar times of arrival (ToAs) and dispersion measures (DMs) while effectively modelling frequency-dependent profile evolution. We present two novel independent methods that extend the standard wideband technique to handle simultaneous multiband pulsar data incorporating profile evolution over a larger frequency span to estimate DMs and ToAs with enhanced precision. We implement the wideband likelihood using the LIBSTEMPO PYTHON interface to perform wideband timing in the TEMPO2 framework. We present the application of these techniques to the data set of 14 millisecond pulsars (MSPs) observed simultaneously in Band 3 (300–500 MHz) and Band 5 (1260–1460 MHz) of the upgraded Giant Metrewave Radio Telescope (uGMRT) with a large band gap of 760 MHz as a part of the Indian Pulsar Timing Array (InPTA) campaign. We achieve increased ToA and DM precision and sub-microsecond root mean square post-fit timing residuals by combining simultaneous multiband pulsar observations done in non-contiguous bands for the first time using our novel techniques.</t>
  </si>
  <si>
    <t>Avinash Kumar Paladi, Churchil Dwivedi, Prerna Rana, Nobleson K., Abhimanyu Susobhanan, Bhal Chandra Joshi, Pratik Tarafdar, Debabrata Deb, Swetha Arumugam, Gopakumar A, Krishnakumar M. A., Neelam Dhanda Batra, Jyotĳwal Debnath, Fazal Kareem, Paramasivan Arumugam, Manjari Bagchi, Adarsh Bathula, Subhajit Dandapat, Shantanu Desai, Yashwant Gupta, Shinnosuke Hisano, Divyansh Kharbanda, Tomonosuke Kikunaga, Neel Kolhe, Yogesh Maan, Manoharan P. K., Jaikhomba Singha, Aman Srivastava, Mayuresh Surnis, Keitaro Takahashi</t>
  </si>
  <si>
    <t>Avinash Kumar Paladi</t>
  </si>
  <si>
    <t>Avivah</t>
  </si>
  <si>
    <t>Yamani</t>
  </si>
  <si>
    <t>avivah@langitselatan.com</t>
  </si>
  <si>
    <t>Survivors Guide to New Media: Engaging Audiences with Bite-Sized Science</t>
  </si>
  <si>
    <t>The way people look and grab information has shifted. They no longer have time and ability to focus on in-depth science content, but have shifted to content in short, digestible formats. 
Short-form video content has easily captivated younger audiences and this bite-sized content has become their resource of choice for information. With content designed to be addictive and easily consumable, users will find themselves scrolling content endlessly. It can not be denied that compressing scientific concepts into engaging, bite-sized content allows the audience to grasp key points quickly and efficiently, without feeling overwhelmed by lengthy explanations.
And here is where communicators should step in and adopt the platform so we can engage with younger demographics. By doing so we are not only providing bite-sized information but also building our brand as a trustworthy resource in Astronomy.
However, simply creating short videos is not enough. To effectively utilize these platforms for science communication, we will explore how to build a trustworthy brand by utilizing short-form video.</t>
  </si>
  <si>
    <t>Avivah Yamani, Pamela L. Gay</t>
  </si>
  <si>
    <t>Avivah Yamani</t>
  </si>
  <si>
    <t>Raka</t>
  </si>
  <si>
    <t>Dabhade</t>
  </si>
  <si>
    <t>raka.dabhade@fergusson.edu</t>
  </si>
  <si>
    <t xml:space="preserve">Initiatives for Astronomy education in Low-income schools in Pune – India
</t>
  </si>
  <si>
    <t xml:space="preserve">The department of physics, Fergusson College, Pune offers Astronomy and Astrophysics as one of the subjects. In this regard, apart from Astronomy popularization among the general public through Astro Club we have also taken up the issue of popularizing the subject in low-income government schools where by the teacher student ratio is extremely high and science and math’s teachers are also not available in many of these schools.
Students from the physics department both undergraduate as well as postgraduate students visit these schools as part of their continuous internal assessment.  Various topics in basic astronomy are prepared by the students and with the permission of the school principal lessons are conducted at primary and secondary schools.  The classes are conducted in local language with some mixed English words. The school teachers also enjoy these lessons and simultaneously get insights into Astronomy education.
The students then submit a copy of their presentations together with other teaching aids, with geotagged photographs of the sessions conducted and a completion letter form the school principal. The students are then graded accordingly by our physics department staff. 
Due to this exercise apart from educating the children in these low-income schools, the teachers there are also exposed to the subject and our students to feel socially responsible and enhance their teaching skills. In this work we present these activities carried out in various low-income schools in and around Pune city in the state of Maharashtra, India.
</t>
  </si>
  <si>
    <t>Raka Dabhade</t>
  </si>
  <si>
    <t>Looking Up: The Growth of Astronomy Community and Media in Indonesia</t>
  </si>
  <si>
    <t>Indonesia, the archipelago country spanning the equator with 18,110 islands and islets. The country presents a unique landscape with a beautiful night sky that sparks the interest of the public in astronomy. While the country boasts dark sky sites in many areas, light pollution in major cities poses a challenge. However, this hasn’t decreased public interest in astronomy, evidenced by the flourishing astronomy community and its evolving relationship with social media.
These various social media platforms indeed empower astronomy enthusiasts to create a group and connect to each other. Social media connects astronomy communities and media to a wider audience to share information and knowledge as well as organize events and ignite public interest and awareness. Social media acts as a catalyst by spreading astronomy knowledge beyond geographical constraints and ending up bringing astronomy groups from online platforms to real life communities in many cities in Indonesia. 
In Indonesia, astronomy communities play important roles in nurturing public interest in astronomy through various outreach programs including Star Party, Workshops, Storytelling, by offline gathering or online broadcast. The communities are not alone as the media also contributes to increasing public attention to astronomy. The major media outlets are increasingly incorporating astronomical news and events, while dedicated astronomy online platforms provide in-depth astronomy content catering to both enthusiasts and the general public.
This paper will discuss about the development of astronomy communities and media in the past decades, the impacts to societies, and the future development.</t>
  </si>
  <si>
    <t>Rybarczyk</t>
  </si>
  <si>
    <t>rybarczyk@astro.wisc.edu</t>
  </si>
  <si>
    <t>A revised estimate of the thickness of the CNM in the solar neighborhood</t>
  </si>
  <si>
    <t>Neutral atomic hydrogen (HI) plays a key role in galaxy evolution, governing the transition from warm, diffuse gas to cold, dense star-forming molecular clouds. The HI that fuels the formation of molecular clouds comes primarily from the cold neutral medium (CNM). Therefore, the distribution and kinematics of the CNM set the stage for star formation in galaxies. Wenger et al. (2024) recently developed a new technique for measuring the thickness of the CNM using the kinematics of CNM structures. We have applied this technique to a large catalog of HI absorption observations at high Galactic latitudes, probing mostly gas within ~1 kpc of the sun. We estimate the CNM thickness in the solar neighborhood to be ~50-90 pc, a factor of two smaller than previous estimates and close to the CNM thickness found in the inner Galaxy. For a sample of CNM structures with HI optical depths &gt;0.1 (the threshold at which HI seems to start forming molecules), we derive a thickness of ~50 pc, which is comparable to the thickness of the molecular disk in the solar neighborhood. These new estimates significantly alter our understanding of the vertical structure of the CNM in the Milky Way. We compare these results to recent simulations and discuss the implications for the structure, kinematics, and evolution of the multiphase ISM in the solar neighborhood.</t>
  </si>
  <si>
    <t>Daniel Rybarczyk, Trey Wenger, Snezana Stanimirovic</t>
  </si>
  <si>
    <t>Daniel Rybarczyk</t>
  </si>
  <si>
    <t>Zhiyuan</t>
  </si>
  <si>
    <t>Ji</t>
  </si>
  <si>
    <t>zhiyuanji@arizona.edu</t>
  </si>
  <si>
    <t>A detailed look at the structure of 2 &lt; z &lt; 6 quiescent galaxies from rest-frame UV through mid-IR with JWST</t>
  </si>
  <si>
    <t>One of the key revelations of HST was the extremely compact morphology of quiescent galaxies (QGs) at z ~ 2. How the structure of QGs evolves in earlier times remains largely unknown. At z &gt; 2.5, HST is limited to rest-UV (&lt; 4000Å), making the selection of robust QGs and the characterization of their structures very challenging. JWST has opened a new window to view early QGs in exquisite detail. I will present our recent studies of early QGs using ultra-deep, multi-band (&gt;20 filters) NIRCam and MIRI imaging from JADES and SMILES in GOODS-S. These JWST data make the selection of z &gt; 3 QGs highly robust. The unprecedented resolution of JWST imaging, for the first time, allows us to perform detailed analysis of structural properties of early QGs from rest-UV through mid-IR. We find that (1) QGs at z &gt; 3 are extremely compact with stellar mass surface densities &gt; 1010Msun/kpc2,  (2) from UV to near-IR, early QGs become smaller and more spheroidal, (3) the structure of early QGs is rather complex: characterizing their rest-optical and NIR light distributions usually needs more than one Sersic profiles, (4) the dust emission is required to reproduce the observed mid-IR SEDs of the earliest QGs and, surprisingly, (5) the morphology of QGs is usually more extended in mid-IR than it is at shorter wavelengths. Our studies provide the unprecedented, panchromatic view of the detailed structural properties of high-redshift QGs, demonstrating the revolutionary role that JWST is playing in advancing our understanding of galaxy formation in the early Universe.</t>
  </si>
  <si>
    <t>Zhiyuan Ji</t>
  </si>
  <si>
    <t>Andrzej</t>
  </si>
  <si>
    <t>Niedzwiecki</t>
  </si>
  <si>
    <t>andrzej.m.niedzwiecki@gmail.com</t>
  </si>
  <si>
    <t>Broadband modeling of the M87 nucleus</t>
  </si>
  <si>
    <t xml:space="preserve">We consider the broadband multiwavelength properties of M87*. In the spectral model based on the GR MHD simulation (with the HARM_COOL code), the observed SED between the millimeter and optical/UV range is reproduced by synchrotron emission of thermal electrons for the accretion rate ~0.001 Msun/year and the black-hole spin parameter a~0.9, while the inverse Compton emission of the same electrons slightly overproduces the observed X-ray flux. Our results thus disfavor a significant non-thermal component in the electron distribution. The parameters of the emission region in our fitted model are in agreement with the polarimetric EHT observations. We also consider the production of GeV/TeV radiation by the proton synchrotron and the photopion emission.
</t>
  </si>
  <si>
    <t>Andrzej Niedzwiecki, Michal Szanecki, Agnieszka Janiuk</t>
  </si>
  <si>
    <t>Andrzej Niedzwiecki</t>
  </si>
  <si>
    <t>Daniela</t>
  </si>
  <si>
    <t>Barría Díaz</t>
  </si>
  <si>
    <t>daniela.barria@ucentral.cl</t>
  </si>
  <si>
    <t>The state of the HCN/H13CN ejecta of V4334 Sgr (Sakurai's star)</t>
  </si>
  <si>
    <t xml:space="preserve">It is assumed that about 10-20% of the central stars of planetary nebulae (PN) undergo a very late thermal pulse (VLTP). This phenomenon is so violent that the pre-white dwarf star briefly reverts to the asymptotic giant branch and becomes a "born-again" red giant, which then undergoes a second PN stage. The ejecta of this last phase are extremely H-poor, hosted inside the evolved H-rich PN. V4334 Sgr (Sakurai's star) is one of the only two objects caught in this rapid and rare evolutionary stage in the last century, and it is the only star that has been observed with modern nowadays instruments. It experienced the VLTP on the white dwarf cooling track in the early 1990s. Since then it has been observed at almost all wavelengths. However, the dense dusty cocoon obscures the rapid stellar evolution of the nucleus in the visual and near-infrared range. Radio observations are therefore one of the cornerstones of the investigation.
In this work, we will present our results on the state of the molecular HCN and H13CN ejecta of the circumstellar envelope of V4334 Sgr, which we derived from APEX observations of 2019. We used three transition lines of HCN and H13CN each, taken within a few days. This allowed us to derive physical properties such as density, optical depth, temperature, and the carbon isotope ratio in the cool ejecta of this unique target.
</t>
  </si>
  <si>
    <t>Daniela Barria, Stefan Kimeswenger</t>
  </si>
  <si>
    <t>Daniela Barria</t>
  </si>
  <si>
    <t>Sonia</t>
  </si>
  <si>
    <t>Anton</t>
  </si>
  <si>
    <t>santoncastillo@gmail.com</t>
  </si>
  <si>
    <t>Chasing merging and merged supermassive black holes; gravitational wave rockets in the making</t>
  </si>
  <si>
    <t>According to hierarchical assembly of galaxies and SMBH models, there is a gap of at least one order of magnitude between the predicted  number of  binary super massive black holes  and offset supermassive black holes,  and those actually detected. Maybe the widely accepted models of galaxy formation and evolution are not the full story. Or simply, the scarcity of the systems is due to the limitations of sensitivity and resolution current searches. We are embarking in a  different search method, taking advantage of the new window of parameter space offered by the new telescopes, in particular SKAO precursors and Gaia (ESA) mission. </t>
  </si>
  <si>
    <t>Sonia Anton</t>
  </si>
  <si>
    <t>Dimple</t>
  </si>
  <si>
    <t>Panchal</t>
  </si>
  <si>
    <t>dimplepanchal96@gmail.com</t>
  </si>
  <si>
    <t>UNVEILING DIVERSE PROGENITORS IN GAMMA RAY BURSTS USING MACHINE LEARNING</t>
  </si>
  <si>
    <t xml:space="preserve">We present a machine learning (ML) approach to classify the progenitors of gamma-ray bursts (GRBs), the most energetic explosions in the universe. The traditional duration-based classification of GRBs has been challenged by recent observations of long GRBs with kilonovae (KNe) and short GRBs with supernova associations. We applied the PCA-tSNE/UMAP clustering algorithm to the prompt-emission light curves of GRBs from the Swift/BAT 2022 GRB catalog and identified five distinct clusters of GRBs. These clusters might represent variations within the collapsar model, where the core collapse of a massive star leads to a black hole and potentially a GRB. Differences in the mass, rotation, and composition of these stars could contribute to the formation of distinct clusters with varying ejecta properties and resulting GRB characteristics. Further, we found KN-associated GRBs clustered at two distinct locations in the maps, suggesting different progenitors. We propose that these clusters may represent subclasses of binary neutron star and/or neutron star-black hole mergers, with different mass ratios, spins, and ejecta properties. Notably, the distinct clustering of long GRBs associated with KNe aligns with previous findings, highlighting the potential of ML to unveil hidden patterns in astrophysics and contribute to our understanding of these events. Our study underscores ML’s pivotal role in advancing our understanding of GRB progenitors and multimessenger astronomy.
</t>
  </si>
  <si>
    <t>Dimple Dimple, K G Arun, Kuntal Misra</t>
  </si>
  <si>
    <t>Dimple Dimple</t>
  </si>
  <si>
    <t>Noorali</t>
  </si>
  <si>
    <t>Jiwaji</t>
  </si>
  <si>
    <t>ntjiwaji@yahoo.com</t>
  </si>
  <si>
    <t>Asserting Achievements in Astronomy in Tanzania</t>
  </si>
  <si>
    <t>Though there has been concern about professional level achievements in Astronomy in Tanzania we present clear gains through decades of persistent effort through many ways and methods and challenges.   Among the achievements that present is increasing of public interest thousandfold, through articles in English and Kiswahili language articles about novel and exciting Astronomy phenomena and events and using major astronomical events such as the International Year of Astronomy, IYA 2009, and Annular eclipse of 2016 to increase public attention thousandfold across schools, students and public to want to know more about the sky. Particular focus has been given to creating Kiswahili lexicon for basic 3,000 space related terminologies. Another area is in in-service teacher training in Astronomy through the IAU Commission 46 NASE program that encourages hands on activities using locally available materials and creating training through training of tutors. A project to build simple telescopes locally using local material has been effective. An economic impact for the nations is expected from Astrotourism development with dark conducive skies in serene vast national reserves.  An Astrotourgouides training curriculum is also in the offing. In research we have achieved Masters level training in Astrophysics with supervision by international experts with local co-supervision for research. Further research is not ongoing for international collaboration in Radioastronomy and a study of science readiness of the Kilimanjaro Saddle area for telescope installation is being undertaken</t>
  </si>
  <si>
    <t>Noorali Jiwaji, Said Ally</t>
  </si>
  <si>
    <t>Noorali Jiwaji</t>
  </si>
  <si>
    <t>Vivek Kumar</t>
  </si>
  <si>
    <t>Jha</t>
  </si>
  <si>
    <t>vivekjha.aries@gmail.com</t>
  </si>
  <si>
    <t>Unveling the diversity in AGN population based on X-ray observations</t>
  </si>
  <si>
    <t>Active Galactic Nuclei (AGNs), found at the centers of galaxies, harbor supermassive black holes that emit immense energy across the electromagnetic spectrum. Traditionally, AGNs are classified based on factors like orientation (Type 1 vs. Type 2), radio emission (Radio-Loud vs. Radio-Quiet), or the presence of jets (Jetted vs. non-Jetted). However, these classifications may not fully capture AGN complexity. In this study, we employ unsupervised machine learning, specifically Uniform Manifold Approximation and Projection (UMAP), to explore AGN structure based solely on their X-ray properties. Our dataset comprises approximately 35,000 AGNs detected in X-ray surveys. By ignoring any pre-existing classifications, we seek hidden patterns within the high-dimensional X-ray parameter space. Initial findings reveal distinct clusters within the data. These clusters may represent different physical characteristics or evolutionary stages. Our next step involves correlating these clusters with established AGN properties: luminosity, supermassive black hole mass, accretion rate, and radio emission. This comparison could illuminate the underlying physical mechanisms behind observed X-ray signatures. Moreover, we explore the novel idea of classifying AGNs based on cluster membership alone. If successful, this approach may provide another dimension to AGN characterization and deepen our understanding of their diverse nature.</t>
  </si>
  <si>
    <t>Vivek Kumar Jha</t>
  </si>
  <si>
    <t>Martin</t>
  </si>
  <si>
    <t>Bureau</t>
  </si>
  <si>
    <t>martin.bureau@physics.ox.ac.uk</t>
  </si>
  <si>
    <t>WISDOM: Weighing supermassive black holes with high precision using molecular gas</t>
  </si>
  <si>
    <t>I will show that molecular gas is the best tracer of the circular velocity of galaxies across the Hubble sequence (including early-type galaxies), thus allowing accurate spatially-resolved dynamical mass (and thus mass-to-light ratio) measurements. In particular, I will discuss how CO can be used to easily and robustly measure the masses of the supermassive black holes lurking at galaxy centres, the latest measurements yielding percent precision and probing as close to the black holes as the best mega-maser measurements. This opens the way to literaly hundreds of measurements across the Hubble sequence with a unique method, this for both active and non-active galaxies.</t>
  </si>
  <si>
    <t>Martin Bureau</t>
  </si>
  <si>
    <t>Dr</t>
  </si>
  <si>
    <t>Sophie</t>
  </si>
  <si>
    <t>Bartlett</t>
  </si>
  <si>
    <t>bartletts2@cardiff.ac.uk</t>
  </si>
  <si>
    <t xml:space="preserve">Evaluating the Impact of Astronomy Programmes for Education, Outreach and Development
</t>
  </si>
  <si>
    <t xml:space="preserve">There is a myriad of initiatives in the field of astronomy that are promoting astronomy, outreach, and development across the world, however, the impact of such projects often remains largely anecdotal or is based on limited feedback data from audiences and stakeholders. To further the field, we must work towards systematically evaluating the outcomes and impacts of such initiatives to allow us to work more efficiently and direct our efforts in a focused and effective manner.
This poster presentation will provide a visual guide to developing an evaluation framework for initiatives in astronomy education, outreach, and development. It will provide a step-by-step overview of the importance of evaluation, the process of setting meaningful objectives that will aid practitioners in capturing relevant evidence from which meaningful inferences can be made; creating a logic model or theory of change to identify the context surrounding an initiative, the resources that feed into it, the outputs that will be produced, and the expected outcomes and impacts of the initiative. The presentation will also detail the importance of identifying who is best placed to provide data and feedback in relation to an initiative and when is the best time to capture this. There will also be a summary of different tools and techniques for collecting evaluation data.  
</t>
  </si>
  <si>
    <t>Sophie Bartlett</t>
  </si>
  <si>
    <t>Christina</t>
  </si>
  <si>
    <t>Thöne</t>
  </si>
  <si>
    <t>christina.thoene@gmail.com</t>
  </si>
  <si>
    <t>Progenitors of different stellar explosions: can the environment give us further clues?</t>
  </si>
  <si>
    <t>The progenitors of many explosive transients such as GRBs, SLSNe and more exotic objects have still many open questions. Due to their scarcity and large distances, observing the progenitor directly is currently out of reach, so we have to rely on studying their environment at the best possible detail. It has become clear that the host populations of different transients might indeed be different regarding metallicity, star formation, stellar population age and dust, giving some hint of different progenitors. Past studies have also shown the importance to study local properties with IFUs. Here we present one of the closest long GRB hosts so, grand-design spiral, which is an unusual type of long GRB host. Its proximity allowed an highly detailed study of the GRB star-forming region, and also study its molecular and neutral hydrogen in unprecedented detail. The GRB site suggests some unusual star formation going on in this otherwise rather undisturbed, mildly star-forming galaxy, for which there is only a hint in the neutral gas distribution. We also compare the GRB site to the (small) sample of long GRB and SLSN environments and finally also take a comparison sample of seemingly similar (dwarf) galaxies to long GRB and SLSN hosts. Only selecting galaxies by low mass, low metallicity and young stellar population age, however, seems to result in a sample that is different from the properties we see in long GRB and SLSN hosts. Something else has to be in play to produce the progenitor of extreme stellar explosions.</t>
  </si>
  <si>
    <t>Christina Thöne</t>
  </si>
  <si>
    <t>Sphesihle</t>
  </si>
  <si>
    <t>Makhathini</t>
  </si>
  <si>
    <t>a0069067@wits.ac.za</t>
  </si>
  <si>
    <t>Direction-Dependent Continuum Subtraction in the uv-plane</t>
  </si>
  <si>
    <t>In radio interferometry, {\it continuum subtraction} involves the estimation of the residual continuum emission not captured in the final self-calibration sky model. In the $uv$-plane, this is done by fitting a smooth function along the frequency axis for each baseline. This approach works very well close to the phase tracking centre (PTC) but gets increasingly inaccurate with increasing distance from the PTC due to chromatic aberration. This work employs a direction-dependent approach to estimate the baseline spectra for multiple directions (or PTCs). Our approach comes in two flavours. The first, segments the field into a regular grid with the directions corresponding to the centres of each segment (akin to image faceting). The second approach uses a brightness-based Voronoi tesselation to determine the segments and directions. In both approaches, the residual visibilities from a given set of directions are combined using appropriate weights to form a final continuum subtracted visibility data set. Preliminary results show an improvement of $\approx60\%$ at the edge of the MeerKAT field of view (Primary beam FWHM) compared to traditional methods ({\tt CASA's mstranform} tool). </t>
  </si>
  <si>
    <t>Sphesihle Makhathini</t>
  </si>
  <si>
    <t>Biruk</t>
  </si>
  <si>
    <t>Terefe</t>
  </si>
  <si>
    <t>birukterefeg@gmail.com</t>
  </si>
  <si>
    <t xml:space="preserve">Twenty Years of Advancing Astronomy Education, Outreach, and Development in Ethiopia: A Journey of Advancement and Collaboration
</t>
  </si>
  <si>
    <t xml:space="preserve">As the Managing Director of the Ethiopian Space Science Society (ESSS), I am honored to present our organization's journey of two decades dedicated to the advancement of Astronomy in Ethiopia. Our efforts have been deeply rooted in the realm of Education, Outreach, and running developmental programs and projects. Over the past twenty years, the ESSS has tirelessly worked towards fostering a culture of scientific curiosity and exploration across Ethiopia. Our educational initiatives have spanned in all levels, encompassing both formal and informal education methodologies. We have collaborated with local educational institutions, governmental bodies, and international partners to develop Astronomy, established the Entoto Observatory and Research Center, and we are currently finalizing our site testing project at Lalibella in which we will build the biggest observatory in our region.
Through our outreach programs, we have endeavored to engage the wider public in the wonders of the universe. Utilizing diverse media and formats, we have brought astronomy closer to communities across Ethiopia, inspiring interest and appreciation for the cosmos. Our efforts in astro-tourism have promoted economic development, our training programs equipped our generation with the proper scientific background, and through our proactive engagement we made more than 1500 members and 30 branch associations. As we reflect on our achievements, we remain committed to advancing astronomy education, outreach, and development. During my presentation, I will illuminate the extensive efforts we've undertaken, the profound impacts we've generated, the significant milestones 
</t>
  </si>
  <si>
    <t>Biruk Terefe Getu</t>
  </si>
  <si>
    <t>Racheal</t>
  </si>
  <si>
    <t>Nabachwa</t>
  </si>
  <si>
    <t>nabrach165@gmail.com</t>
  </si>
  <si>
    <t>ALPHA CENTAURI BINARY: A TEST BED FOR STELLAR CORE PROPERTIES</t>
  </si>
  <si>
    <t>The mass of main-sequence stars plays an essential role in the determination of their evolution and interior  structure. Main-sequence stars in the mass transition zone between convective and radiative cores offer an opportunity for testing the sensitivity of stellar core properties to the variations of stellar core physics, such as core overshoot, metallicity, atomic diffusion and gravitational settling. In this poster, we employ the Alpha Century binary as our benchmark star in the mass transition zone to unveil the impact of stellar model physics and different combination of observable constraints on the nature of stellar cores.</t>
  </si>
  <si>
    <t>Racheal Nabachwa, Benard Nsamba, Cosmos Dumba</t>
  </si>
  <si>
    <t>Racheal Nabachwa</t>
  </si>
  <si>
    <t>Andama</t>
  </si>
  <si>
    <t>Geoffrey</t>
  </si>
  <si>
    <t>geoffreyandama@gmail.com</t>
  </si>
  <si>
    <t xml:space="preserve">Which stars can form planets: Planetesimal formation at low metallicities
</t>
  </si>
  <si>
    <t>The host star and the disc metallicity play a crucial role in the exoplanet diversity. The initial stages of planet formation by core accretion paradigm require the growth of dust material from micrometre size to planetesimal size bodies before core accretion kick-starts. It is still poorly understood how planetesimal formation and, hence, planet formation takes place in low metallicity stellar environments. We explore planetesimal formation in low metallicity stellar environments. We performed global 1D viscous disc simulations, including grain growth, evaporation and condensation of chemical species at the ice lines. We followed planetesimal formation during disc evolution and tested different metallicities, disc sizes and turbulent viscosities. We find that,  at solar and sub-solar metallicities, the midplane dust-to-gas ratios increase significantly at the ice lines. However, this leads to planetesimal formation only at the water ice line. In our simulations, [Fe/H] = -0.6 is the lowest metallicity limit for planetesimal formation where a few Earth masses of planetesimals could form. For such extreme disc environments, large discs are more conducive than small discs for planetesimal formation at a given metallicity because pebble flux can be maintained for a longer time, resulting in a longer and more efficient planetesimal formation phase. At lower metallicities, planetesimal formation is less supported in quiescent discs compared to turbulent discs because the pebble flux lasts longer. The amount of planetesimals formed at sub-solar metallicities in our simulations places a limit on core sizes that could only result in the formation of super-Earths.</t>
  </si>
  <si>
    <t>Geoffrey Andama, Jingyi Mah, Bertram Bitsch</t>
  </si>
  <si>
    <t>Geoffrey Andama</t>
  </si>
  <si>
    <t>Federico</t>
  </si>
  <si>
    <t>Lelli</t>
  </si>
  <si>
    <t>federico.lelli@inaf.it</t>
  </si>
  <si>
    <t>Cold gas and star formation in tidal dwarf galaxies</t>
  </si>
  <si>
    <t>Tidal dwarf galaxies (TDGs) are recycled low-mass objects that form within the tidal debris ejected during the interaction of more massive galaxies. TDGs are predicted to be free of DM because tidal forces effectively segregate halo material from disk material in phase-space. Thus, TDGs may behave very differently from normal dwarf galaxies in terms of gas dynamics and star formation. In this talk, I will focus on a sample of six bona-fide TDGs for which we collected a spatially resolved multi-wavelength dataset, including HST imaging, integral-field spectroscopy from VLT/MUSE, CO interferometry from ALMA, and HI data from the VLA. These TDGs possess a rotating HI disk, suggesting that they are self-gravitating entities. The CO and H-alpha emissions, however, are much more compact than the HI emission and randomly displaced from the kinematic center, suggesting recent formation of molecular clouds from the more extended atomic gas envelope. TDGs follow the same integrated Kennicutt-Smidth (KS) relation as typical star-forming galaxies, even though they are heavily HI dominated. On the other hand, TDGs show a more complex behavior on the spatially-resolved KS relation, displaying large scatter at sub-kpc scales. Several star-forming regions in TDGs lie well above the mean KS relation and are associated with the formation of massive super-star clusters, revealed by HST images. The life expectancy of TDGs and their number density within the dwarf galaxy population remain key open issues, which may be addressed by future and on-going wide-field HI surveys with SKA pathfinders (MeerKAT, ASKAP) and ultimately SKA-MID.</t>
  </si>
  <si>
    <t>Federico Lelli</t>
  </si>
  <si>
    <t>Wallace@ gmail.com</t>
  </si>
  <si>
    <t>Wallacegara</t>
  </si>
  <si>
    <t>wallacetaps@gmail.com</t>
  </si>
  <si>
    <t>Geospatial modeling of a 132kv electricity lines along Alaska_karoi</t>
  </si>
  <si>
    <t xml:space="preserve">This study contributes to the knowledge gap that exists on the use of 3D GIS in transmission line design and electrification. GІS techniques enable the design of a power line in three dimension format and mapping of the existing demand of electricity and. The study also aims to іdentіfy the effectiveness of the technique in reducing costs that will be incurred to carry out the project, by іdentіfyіng optimal routes after considering several factors simultaneously for example land cover and slope , geological characteristics of an area and vegetation cover. In this study we compared GІS with the drawing office techniques and deduce most effective and efficient method. Due to the due to the use of traditional methods of planning and monitoring electricity power lines which results in increased project operation time and more resources , 3D GIS represent viable alternative to meet the increasing demand for energy in the future attaining sustainable development goal number 7.
Poor work efficiency and the ease to optimize a line route continues to be not only a technical issue but a social issue.The motive of this study is that there is need for improvement of the management of the distribution grid and the development of the technique we also realize the limitation of the old distribution grid management systems Therefore, a 3D model for route optimization as a geographic model must be implemented where the terrain and elevation are accurately reproduced
</t>
  </si>
  <si>
    <t>Tapiwa wallace Gara</t>
  </si>
  <si>
    <t>Duncan</t>
  </si>
  <si>
    <t>Austin</t>
  </si>
  <si>
    <t>duncan.austin@postgrad.manchester.ac.uk</t>
  </si>
  <si>
    <t>Unbiased UV continuum slopes at 6.5&lt;z&lt;13 from combined PEARLS GTO and public JWST NIRCam imaging</t>
  </si>
  <si>
    <t>In this talk, I will present UV continuum properties from the EPOCHS sample of 1011 high-redshift galaxies spanning 6.5&lt;z&lt;13 across 179 sq arcmin of public and PEARLS GTO NIRCam imaging from JWST Cycle 1. I will show the bias corrected UV beta-MUV relation, from which I find that the MUV=-19 galaxy population becomes extremely blue at z&gt;11. The EPOCHS sample indeed contains a subsample of robust ultra-blue galaxies with beta&lt;-2.8 and high Lyman continuum escape fractions which may be important contributors to the reionization of the Universe at early times. From the EPOCHS beta-stellar mass scaling relation, I find a large population of faint, low mass, red galaxies at 6.5&lt;z&lt;11 and a non-detection of these sources at z&gt;11. The steep slope of beta-stellar mass at z&gt;11 implies that at early times type II SNe are the major dust producers and that low mass &lt;10^8 solar galaxies with smaller gravitational potential wells lose this dust in outflows induced by SNe feedback. Wolf-Rayet (WR) stars are most likely the culprits of the dust produced in low mass galaxies at z=9 since dust production in the winds of AGB stars takes longer than the rapid build up implied by the observed red beta slopes. Using standard IMFs there are too few WR stars around to produce this dust abundance assuming their production rates match those observed in the local Universe, implying that a more top heavy IMF would be required by z=9.</t>
  </si>
  <si>
    <t>Duncan Austin</t>
  </si>
  <si>
    <t>adriano</t>
  </si>
  <si>
    <t>fontana</t>
  </si>
  <si>
    <t>adriano.fontana@inaf.it</t>
  </si>
  <si>
    <t xml:space="preserve">Spectroscopic exploration of galaxies beyond z=10.
A. Fontana, M. Castellano
INAF Rome Astronomical Observatory
</t>
  </si>
  <si>
    <t xml:space="preserve">I will describe the spectral properties of a unique sample of z&gt;10 galaxies, selected among the brightest at these redshifts, as obtained with a dedicated NIRSpec proposal. Target galaxies have been selected on the GLASS/UNCOVER field, that is known to host an over density of galaxies at z&gt;10, making it an ideal area to study the physical properties of these galaxies and the reason for their unexpectedly large number.
We targeted in particular: a) GHZ1 and GHZ2, two of the three brightest galaxies at z&gt;10 (Castellano+24a,b); b) a physical pair of galaxies at z=10.5, separated by 1pMpc only, of which I will  discuss the possibility that they reside in a ionised bubble, and c) other z&gt;10 galaxy candidates.
Our survey has already obtained half of the data, and two papers are being submitted in a few days. Final observations will be obtained in June and will be presented at the conference.
The data already obtained allow us to confirm that GHZ2 is at z=12.3, confirming the photometric redshift of the first imaging observations. More importantly, GHZ2 is a very strong line emitter, with several strong emission Iines (CIV,CIII, OIII among the others) of large EW. We will report the results of a detailed analysis of their line ratio and EW, which suggests that this object may be in phase of strong star-formation in a very dense and highly ionised environment. These results lend support to scenario where such extreme phases enhance the observed density of galaxies at z&gt;10.
</t>
  </si>
  <si>
    <t>Adriano Fontana, Marco Castellano</t>
  </si>
  <si>
    <t>Adriano Fontana</t>
  </si>
  <si>
    <t>Sandra</t>
  </si>
  <si>
    <t>Savaglio</t>
  </si>
  <si>
    <t>sandra.savaglio@unical.it</t>
  </si>
  <si>
    <t>The host galaxies of fast radio bursts</t>
  </si>
  <si>
    <t>Fast radio bursts (FRBs) are transient pulses of unknown nature, detected at radio wavelength only, with typically millisecond duration and 1-100 Jy fluxes. Although they are very frequent events, precise localization is possible only for a limited number, and all, but one, are of cosmological origin. Thanks to the host galaxy identification, it was possible to measure the redshift for just over 50 FRBs. In this talk, we will present the global properties of these galaxies, as published in the last few years. The redshift interval covered by the sample is 0.0 &lt; z &lt; 1.1, with median and mean values z = 0.160 and z = 0.209, respectively. At least 77% of the hosts are star-forming and at least 40% are spiral galaxies. The median stellar mass of the hosts is M* = 10^10.1 M_sun, spanning the interval 8.1 &lt; log(M*/M_sun) &lt; 11.7. While the sample is still small, these findings can still provide insight into the possible progenitors of FRBs. We expect that the new interferometric facilities being implemented will increase the number of well-localized events tenfold within a couple of years.</t>
  </si>
  <si>
    <t>Sandra Savaglio, Angela Gardini, Luciano Nicastro, Eliana Palazzi, Salvatore Quai, Andrea Rossi</t>
  </si>
  <si>
    <t>Sandra Savaglio</t>
  </si>
  <si>
    <t>Amitesh</t>
  </si>
  <si>
    <t>Omar</t>
  </si>
  <si>
    <t>aomar@iitk.ac.in</t>
  </si>
  <si>
    <t>Oddity and rarity of Odd Radio Circles - A clue from AGNs in post starburst galaxies </t>
  </si>
  <si>
    <t>                                                                        
Odd Radio Circles are recently discovered edge-brightened, low surface brightness circular radio sources with a very uncommon morphology among the extragalactic radio source population. The progenitors and astrophysical processes responsible for their origins are presently debated. Some ORCs are hosted in distant quiescent galaxies, very likely in the post starburst phase. The radio emission from these sources are presently being linked to activities from the central massive black hole invoking various plausible physical scenarios. I will present results from systematic searches for such objects in a large sample of post starburst galaxies using the LOFAR 144 MHz images. Our search yields a significant number of post starburst galaxies having weak AGN-related radio emission, previously not known from other high frequency radio surveys. The detection rate of AGN is ~9% at 144 MHz, compared to ~2% known from previous studies in post starburst galaxies. Out of about 100 post starburst galaxies detected in the LOFAR images, only one galaxy at z~0.19 shows a diffuse radio morphology resembling an odd radio circle. This is the first such detection of an odd radio circle via a systematic search. The optical galaxy associated with this radio source is well resolved showing a tidal tail and a close-pair ongoing merger. We try to understand creation of odd radio circle via merger shocks propagating in the circumgalactic medium with certain specific physical conditions. This discovery paves a way to understand origins and rarity of odd radio circles by studying this object in detail. 
    </t>
  </si>
  <si>
    <t>Amitesh Omar</t>
  </si>
  <si>
    <t>Nceba</t>
  </si>
  <si>
    <t>Mhlahlo</t>
  </si>
  <si>
    <t>nmgaxamba@gmail.com</t>
  </si>
  <si>
    <t>MeerKAT view of serendipitously discovered giant sources from the MGCLS.</t>
  </si>
  <si>
    <t xml:space="preserve">We report the detection of a sample of new giant radio galaxies (GRGs)
observed using the MeerKAT radio telescope. We also present a serendipitous discovery of a sample of largely giant radio sources that were noticed in the MeerKAT Galaxy Cluster Legacy Survey (MGCLS). The sources have projected sizes ranging from ∼ 0.72 Mpc to ∼ 1.43 Mpc, in the redshift range of ~0.06 −0.35.
We aim to dissect 7 of the new GRGs and address various physical and environmental parameters.
</t>
  </si>
  <si>
    <t>Nceba Mhlahlo, Nadeem Oozeer, Kabelo Kesebonye</t>
  </si>
  <si>
    <t>Nceba Mhlahlo</t>
  </si>
  <si>
    <t>Eduardo</t>
  </si>
  <si>
    <t>Penteado</t>
  </si>
  <si>
    <t>penteado@astro4edu.org</t>
  </si>
  <si>
    <t>Shining Bright: NOC Brazil's Journey Through Astronomy Public Engagement</t>
  </si>
  <si>
    <t>Since its establishment in 2018, NOC Brazil has been actively involved in numerous astronomy outreach initiatives, both in alignment with OAO framework projects and independently initiated endeavors. Initially, our focus lay in establishing a robust support network, crafting a website, and cultivating a vibrant social media presence to amplify our outreach efforts. Subsequently, we delved into collaborative global endeavors within the OAO framework, notably contributing to projects like Telescopes For All, NameExoWorlds, and organizing impactful live sessions as part of Women and Girls in Astronomy. Furthermore, we forged partnerships with fellow NOCs, leveraging opportunities under the NOCs Funding Scheme to materialize projects like The Art of Astronomy—a virtual exhibition designed to showcase public artwork inspired by astronomical themes. Additionally, we actively engaged in research endeavors, notably exploring the resilience of our astronomy outreach community during the pandemic. With Brazil boasting a wealth of astronomy communicators, spanning professionals, amateurs, and enthusiasts nationwide, our vision for NOC Brazil is clear: to serve as a central hub, providing easy access to information on ongoing initiatives and opportunities within the astronomy outreach landscape while committed to expanding our collaborations with fellow NOCs globally, amplifying public engagement through a diverse array of activities, and contributing to the body of knowledge through rigorous research endeavors within the field of astronomy outreach. In this talk, we reflect on NOC Brazil's achievements, exploring such multifaceted efforts which are integral to our mission of democratizing access to astronomy, ensuring its relevance and accessibility to all.</t>
  </si>
  <si>
    <t>Eduardo Penteado, Arianna Cortesi, Felipe Carrelli, Gleici Kelly de Lima, Josina Nascimento, Mariana Féo, Willdson do Nascimento</t>
  </si>
  <si>
    <t>Eduardo Penteado</t>
  </si>
  <si>
    <t>Amjed</t>
  </si>
  <si>
    <t>Khurwat</t>
  </si>
  <si>
    <t>amjed.kh@roayaastro.org</t>
  </si>
  <si>
    <t>Building Peace and Cultural Exchange through Astronomy Outreach: Lessons from Libya's First Space Camp and the Celestial Sands AstroCamp.</t>
  </si>
  <si>
    <t xml:space="preserve">The first Space Camp in Libya, organized by the Roaya for Astronomy Foundation, and the collaborative initiative known as the Celestial Sands AstroCamp represent pioneering efforts in leveraging astronomy outreach for promoting peace and cultural exchange. Held in May 2023 in the historically significant city of Cyrene, the Space Camp ignited curiosity of twenty young minds. Activities ranged from talks on climate change to discussions on the philosophy of science, to a talk by NOC Morocco, highlighting the cultural significance of lunar cycles in Islamic tradition.
Building upon the success of  Palestine's AstroCamp and Libya's Space Camp, the Celestial Sands AstroCamp is a joint project by the NOCs of Morocco, Palestine, and Libya, aiming to extend the impact of astronomy outreach across North Africa. By bringing together diverse communities under the pristine dark skies of Morocco and Libya, the initiative promotes unity and understanding while celebrating the rich cultural heritage of the region.
This presentation intends to shed light on the experiences and lessons gained from organizing and participating in these groundbreaking events. It will explore the impact of these efforts in Libya and the broader North African region, emphasizing the significance of astronomy outreach and nurturing a passion for space exploration among young people. By showcasing the transformative power of astronomy outreach in fostering peace and cultural exchange, this presentation aims to inspire and motivate the audience to actively engage in similar initiatives and appreciate astronomy communication on both local and global levels.
</t>
  </si>
  <si>
    <t>Amjid Khurwat, Meriem El Yajouri</t>
  </si>
  <si>
    <t>Amjid Khurwat</t>
  </si>
  <si>
    <t>Shankar</t>
  </si>
  <si>
    <t>Ray</t>
  </si>
  <si>
    <t>shankar.ray@res.christuniversity.in</t>
  </si>
  <si>
    <t>The low/moderate star formation at z~0, early stellar growth and the 'Missing Baryons' in massive and fast roating disc galaxies</t>
  </si>
  <si>
    <t xml:space="preserve">We investigate five fast-rotating and massive galaxies with rotational velocities of more than 300 km/s. Based on the ultraviolet data from UVIT, these galaxies show low to moderate recent star formation rates of ~1.4-13.7 solar masses/yr, and fall below the star formation main-sequence relation at z~0, with specific star formation rates  &lt;10-10.5 yr-1. We identify localized star-forming clumps with mean star-forming densities of 0.011-0.098 solar masses/yr/kpc2 from the far-ultraviolet imaging, indicating concentrated young star-forming activity of ~ 100 Myr. The objects with recent high star formation show structural asymmetries, potentially influencing their star-forming activity. However, their star formation efficiency remains low (~7-31 percent) in converting the dark-matter halo baryons into stars in the galactic disc. The far-ultraviolet to far-infrared spectral energy distribution modeling shows that the peak star formation of the objects happened at a time before/leading up to the cosmic high noon/quasar epoch (redshift ~1-3), with 31-42 percent of the stellar mass of the objects forming within 1/16 to 1/5th of the age of the Universe. We find these galaxies deviate from the Baryonic Tully-Fisher relation, with their baryonic mass &gt;1011 solar masses. The galaxies lack ~67-92 percent of baryons in their dark-matter halos (&gt;1013 solar masses) as per the cosmological baryon fraction of ~0.17, termed the "Missing Baryons". The detected hot gas (~106 K) in the halos of some of the galaxies is of ~1010 solar mass, far less than the expected mass of ~1012 solar mass.
</t>
  </si>
  <si>
    <t>Shankar Ray, Suraj Dhiwar, Joydeep Bagchi, M. B. Pandge</t>
  </si>
  <si>
    <t>Shankar Ray</t>
  </si>
  <si>
    <t>Prospery C.</t>
  </si>
  <si>
    <t>Simpemba</t>
  </si>
  <si>
    <t>pcs200800@gmail.com</t>
  </si>
  <si>
    <t>Successes and Challenges of  Communicating Astronomy with the Public in Zambia</t>
  </si>
  <si>
    <t>Astronomy outreach in Zambia started way back in the years. We saw an increase of activities and open publicity, first during the 2001 solar eclipse which attracted heavy publicity and astro-tourism. This was then followed by the International Year of Heliophysics in 2003 and later by the International Year of Astronomy (IYA2009) in 2009. These events sparked a lot of interest in astronomy and physics in general. The national outreach activities followed the legacy of the IYA2009. Since then, many event have been organised during Yuri's Night, World Space Week and National Science Weeks. In this presentation, we highlight the successes scored over the years and pinpoint on teething challenges in communication astronomy in Zambia.</t>
  </si>
  <si>
    <t>Prospery Simpemba, Saul Paul Phiri, Joseph Simfukwe, Jackson Siantuba</t>
  </si>
  <si>
    <t>Prospery Simpemba</t>
  </si>
  <si>
    <t>PRALAY</t>
  </si>
  <si>
    <t>BISWAS</t>
  </si>
  <si>
    <t>pbiswas@ncra.tifr.res.in</t>
  </si>
  <si>
    <t>Structure and Kinematics of Star-forming Elliptical Galaxies in SDSS-MaNGA</t>
  </si>
  <si>
    <t xml:space="preserve">We examined the properties and formation modes of star-forming elliptical (SF-E) galaxies by utilising spatially resolved spectroscopy from the SDSS-MaNGA. To do this, we combined the GSWLC-A2, MaNGA Deep Learning Morphology, and MaNGA Pipe3D catalogues. We identified a rare population of 59 SF-Es, which we used as our primary sample. We also created two control samples of star-forming spirals (SF-Sps) and quenched ellipticals (Q-Es) to compare with our primary sample. We found that the H𝛼 emission line flux of SF-Es is similar to SF-Sps, and the D4000 spectral index of SF-Es ranges from 1.2 to 1.8, indicating a mixture of old and young stellar populations. The mass-weighted stellar age and metallicity for the SF-Es are lower than the Q-Es. Additionally, 67% of the stellar and gas velocity maps of the primary sample show signs of kinematic disturbance. These findings suggest that SF-Es have acquired metal-poor gas in recent mergers or interactions with other galaxies and are forming a new generation of stars. Furthermore, we subdivided our primary sample of SF-Es into four classes based on their 𝐵/𝑇 and 𝜆𝑟𝑒 values. The properties of the galaxies in these four classes show that they all have their own distinct evolutionary history and modes of formation. Based on these results, we conclude that the Hubble diagram does not accurately capture the galaxy evolution processes. Instead, we need a revised morphology diagram like the comb morphology diagram to better understand galaxy evolution processes.
</t>
  </si>
  <si>
    <t>PRALAY BISWAS, YOGESH WADADEKAR</t>
  </si>
  <si>
    <t>PRALAY BISWAS</t>
  </si>
  <si>
    <t>Alice</t>
  </si>
  <si>
    <t>Concas</t>
  </si>
  <si>
    <t>alice.concas@eso.org</t>
  </si>
  <si>
    <t>Multiphase Gas Outflows and their impact on nearby galaxies</t>
  </si>
  <si>
    <t xml:space="preserve">Cosmological models of galaxy formation suggest that massive gas outflows, driven by stellar and AGN feedback, play a key role in shaping galaxies' lives. In this talk, I will begin by presenting the statistical properties of ionized and neutral gas flows using 600k optical spectra from the SDSS. I will introduce our stacking approach as a function of stellar mass, star-formation rate (SFR), AGN activity, and disk inclination. We use the NaD absorption line to trace neutral gas, and the [OIII]λ5007 and Hα emission lines to trace ionized gas. We find that: (1) statistically, ionized outflows are only observed in AGN-dominated galaxies and not in purely star-forming ones; (2) neutral outflows are observed independently of AGN activity but only at SFR &gt;10 Msun/yr; (3) neutral outflows display a clear dependence on galaxy inclination, pointing to a disk origin; (4) both ionized and neutral outflows have velocities smaller than the galaxy escape velocity, suggesting that the gas will likely fall back into the galaxy; (5) there is no evidence for high-velocity (V&gt;70 km/s) neutral inflows at any galaxy mass or SFR. I will then present new results obtained by using ~200 CO(1-0) observations from the xCOLDGASS sample to search for the statistical presence of molecular gas outflows at z~0. Finally, I will discuss the implications of our results on theoretical models of galaxy formation and possible SKA follow-ups to perform similar statistical studies for large HI samples.
</t>
  </si>
  <si>
    <t>Alice Concas</t>
  </si>
  <si>
    <t>The Past, Present, and Future of the Submillimeter Array</t>
  </si>
  <si>
    <t>The Submillimeter Array (SMA) is an 8 element radio interferometer on Maunakea in Hawai’i covering the semi-transparent atmospheric windows between 183 and 420 GHz corresponding to short radio wavelengths above and below ~1 mm.  SMA was commissioned in 2003 as the first radio interferometer in this band, a pathfinder for later facilities.  The eight 6 meter dishes are reconfigurable on baselines from 8 to 508 meters, corresponding to a finest angular resolution of 0.3 arcseconds.  A singularly wide instantaneous  bandwidth of 48 GHz is correlated to uniform-across-the band spectral resolution of 140 kHz or 0.12 km/s in the 345 GHz band.  SMA observations have been published in over 1000 peer-reviewed papers in science areas ranging from high- and low-mass star formation, astrochemistry, supermassive black holes, evolved stars, planets, protoplanetary disks, nearby/high-redshift galaxies, clusters, and time-domain observation of  gamma-ray bursts, supernovae, and tidal disruption events. As an early participant in Event Horizon Telescope (EHT) observations SMA pioneered 1 mm phased array beamformer VLBI processing, and become key to the black hole images of M87 and SgrA* published between 2019 and 2022.  The SMA plans to upgrade to still wider bandwidths, implementing simultaneous observation in additional frequency bands, and to add solar robustness for direct observations of the Sun’s chromosphere. I will discuss the history of the SMA, its current status, and its bright panchromatic future.  
Presented on behalf of the Submillimeter Array Team.</t>
  </si>
  <si>
    <t>Justine</t>
  </si>
  <si>
    <t>Crook</t>
  </si>
  <si>
    <t>justinecrook@gmail.com</t>
  </si>
  <si>
    <t>Deep Learning Techniques for Strong Gravitational Lensing Studies</t>
  </si>
  <si>
    <t>The study of galaxy-galaxy strong lensing (GGSL) systems has many useful applications, including constraining the mass distribution of the lensing galaxies, and estimating the Hubble constant. However, less than a thousand of these systems have been discovered to date. But in upcoming imaging surveys, such as those carried out with the European Space Agency’s Euclid mission, we expect there to be more than a hundred thousand detectable GGSL systems. Due to the large volume of data, there is a need to develop more efficient, automated techniques to identify them. Over the past few years, the use of convolutional neural networks (CNNs) has proven particularly effective in this context, because of their rapid execution and ability to generalise to unseen data. In this work, we evaluated the ability of CNNs to identify GGSL events, using a data set of simulated images that have characteristics similar to those expected from surveys planned with Euclid. We investigated the effects of data preprocessing using pixel value clipping, normalisation, standardisation, and arcsinh stretching. For our best-performing model, we proceeded to tune a small subset of its hyperparameters. This project contributes to the development of accurate and efficient methods to detect GGSL systems using deep learning techniques.</t>
  </si>
  <si>
    <t>Justine Crook-Mansour, Mattia Vaccari, Lucia Marchetti</t>
  </si>
  <si>
    <t>Justine Crook-Mansour</t>
  </si>
  <si>
    <t>Dmitrii</t>
  </si>
  <si>
    <t>Vavilov</t>
  </si>
  <si>
    <t>dj_vil@bk.ru</t>
  </si>
  <si>
    <t>New paradigm of close approach analysis of NEOs: likelihood of close encounter</t>
  </si>
  <si>
    <t>For a large set of asteroids – in particular newly discovered NEAs – the precise orbits are unknown. The area of possible positions of an asteroid (uncertainty region) can be large, and even reach the whole revolution around the Sun, while being extremely thin and stretched mostly along the nominal orbit of an asteroid. Because of that, the close approach data of asteroids is generally incomplete. On the other hand, a nominal position of an asteroid can be far from the Earth, but at the same time the asteroid can actually have a close approach or even collide with the Earth. This is one of the reasons why different centers for asteroid dynamics study (Minor Planet Center, Jet Propulsion Laboratory NASA, IMCCE,…) publish different results for asteroids close approach data: They have different nominal solutions that lead to difference in outcome. 
In this work we propose the paradigm of assessing the probability that an asteroid comes closer to the Earth on a certain distance (0.05 au) rather than publishing the close approach information for only the nominal solution. We assume that the errors of coordinates of a special curvilinear coordinate system have Gaussian distribution during the whole period of consideration (this Century). This assumption is quite reasonable and allows us to take into account the fact that uncertainty region looks like a thin curvilinear ellipsoid stretched mostly along the nominal asteroid’s orbit. We made some modifications to the ‘Partial Banana Mapping’ method to compute the required information.</t>
  </si>
  <si>
    <t>Dmitrii Vavilov, Daniel Hestroffer</t>
  </si>
  <si>
    <t>Dmitrii Vavilov</t>
  </si>
  <si>
    <t>Tshiamiso</t>
  </si>
  <si>
    <t>Makwela</t>
  </si>
  <si>
    <t>makwela@mpia.de</t>
  </si>
  <si>
    <t>Introductory Astronomy students' notion of astronomical scales from a cognitive perspective offered by embodied cognition</t>
  </si>
  <si>
    <t xml:space="preserve">Previous studies in astronomy education research in both South Africa and Norway indicated that students perform poorly on questions regarding astronomical scales. Despite the marked educational, language, and science education differences, the results for both were similar, which suggests that there is a possibility of deeper cognitive issues that impede the conceptualization of scales that lie beyond immediate human experience. We carried out an exploratory study using the grounded theory method, where we probed students' engagement with distances that vary from tangible (meters) to intangible (astronomical units, light years, parsec). We developed a short questionnaire that prompted written explanations regarding a specific distance category from the given distance spectrum and administered it to astronomy introductory students. A grounded analysis of the student's responses was done, and categories emerged, that showed students operating in different domains of thinking when dealing with distances. Moreso, the emergent categories showed to be consistent with other cognitive perspectives offered by embodied cognition.  In this talk/poster, we will explore how embodied cognition can be used to frame aspects of astronomical scales.
</t>
  </si>
  <si>
    <t>Tshiamiso Makwela, Saalih Allie, Dale Taylor, Sarah Blyth</t>
  </si>
  <si>
    <t>Tshiamiso Makwela</t>
  </si>
  <si>
    <t>Gillanders</t>
  </si>
  <si>
    <t>james.gillanders@physics.ox.ac.uk</t>
  </si>
  <si>
    <t>Identifying heavy r-process elements in the spectra of two compact binary mergers</t>
  </si>
  <si>
    <t>Direct observations of the rapid neutron-capture process (r-process), responsible for synthesising approximately half of all elements beyond the iron peak, remain remarkably elusive. The only direct observations we have for the nucleosynthesis of r-process material come from binary compact mergers (aka kilonovae), and to date, only two such events have been observed spectroscopically. Spectroscopic observations are key to unravelling the composition of the ejected material, since they can be used to identify absorption and emission features that can then be linked to transitions belonging to a specific atom or ion. In this talk, I will present the results of my work analysing the spectra of the two observed kilonovae – AT2017gfo and AT2023vfi – to constrain their ejecta properties, and to identify the species responsible for the observed spectral features. By utilising a mix of atomic data sets, combined with nucleosynthesis compositions derived from a hydrodynamical simulation of a binary neutron star merger, I have modelled the early spectra of AT2017gfo. From this work, I have found that these observations necessitate the presence of heavy lanthanide elements, in addition to the lighter r-process species. In follow-up work focusing on the later epochs, we empirically fit the features to constrain the ejecta properties, and shortlist candidate species for these late-time, quasi-nebular emission features. For AT2023vfi, I will present new work showcasing the most detailed analysis of the two JWST spectra that currently exists. I will also highlight the most likely candidate r-process species that are responsible for producing the observed spectral features.</t>
  </si>
  <si>
    <t>James Gillanders</t>
  </si>
  <si>
    <t>Abhirup</t>
  </si>
  <si>
    <t>Datta</t>
  </si>
  <si>
    <t>abhirup.datta@iiti.ac.in</t>
  </si>
  <si>
    <t>Tackling RFI in Band 2 observations with the uGMRT</t>
  </si>
  <si>
    <t xml:space="preserve">We have carried out several deep 150 MHz observations with the new uGMRT band 2 (120-250 MHz) system. Our observations suffer a lot due to RFI (Radio Frequency Interference) making with effective bandwidth of 100 MHz. There are significant RFI between 165 and 190 MHz. In fact,  the observatory has introduced a notch filter to eliminate the RFI contaminated channels.  Here,  we outline the observations of a well studied part of the sky in other wavelengths, the European Large-Area ISO Survey-North 1 (ELAIS N1) field, using the uGMRT Band-2 (120 - 240 MHz). Our work aims at characterizing the foregrounds at this band and understanding the systematics for these observations. Our initial results show a radio image of the central field with the RMS noise of ~ 240 μJy beam[-1] at ~ 180 MHz. We will present our initial results constraining the diffuse and compact foreground characteristics of the field at these frequencies. We will also present our way forward to get an upper limit on the redshifted HI 21cm signal from the CD/EoR signal at these redshifts. We will mention about our experience with more observing runs contributing to a total of 72 hours of data on EN1. We will discuss the impact of RFI over different night time observing runs. We will also present our experience with the performance of different RFI excision algorithms and packages. 
We will also present our work with implementing an ML based RFI excision routine implemented on a FPGA accelerator. 
</t>
  </si>
  <si>
    <t>Abhirup Datta, Rashmi Sagar</t>
  </si>
  <si>
    <t>Abhirup Datta</t>
  </si>
  <si>
    <t>Gokus</t>
  </si>
  <si>
    <t>dr.andrea.gokus@gmail.com</t>
  </si>
  <si>
    <t>Uncovering the high-energy emission of jetted AGN at cosmic dawn</t>
  </si>
  <si>
    <t xml:space="preserve">Some active galactic nuclei (AGN) are able to launch powerful jets, which, when pointed towards the Earth, are called blazars. The matter of relativistic jets launched by AGN is transparent to high-energy gamma-ray radiation, hence allowing us to study its relation to the accretion and jet launching processes. High-redshift blazars (z&gt;3) detected at gamma-ray energies therefore enable us to probe their jets down to the black hole due to the (1+z) frequency transformation and study the accretion processes and black hole growth in the early Universe. However, the detection of gamma-ray emission from these distant sources is difficult, and only about a dozen have been detected by the Large Area Telescope (LAT) onboard the Fermi satellite.
Due to their very variable nature, we can utilize blazar flares as unique opportunities to detect and characterize the gamma-ray emission from high-z blazars and to gather contemporaneous multiwavelength observations, which are necessary to interpret their spectral energy distribution and physical parameters. In particular, the combination of gamma-ray and VLBI observations is a unique tool to study the location and physical mechanisms of the high-energy emission in blazar jets. For this reason, we designed a program to find flares in high-z blazars in real time, which is suitable to trigger observations across the electromagnetic spectrum, by using public Fermi-LAT data.
Our presentation will showcase how we successfully caught two high-redshift blazars during luminous flares and use our obtained comprehensive, multi-wavelength data sets to enhance our knowledge about jetted AGN at cosmic dawn.
</t>
  </si>
  <si>
    <t>Andrea Gokus, Markus Boettcher, Manel Errando, Ivan Agudo, Petra Benke, Florian Eppel, Leonid I. Gurvits, Jonas Hessdoerfer, Jeffrey A. Hodgson, Svetlana Jorstad, Matthias Kadler, Yuri Y. Kovalev, Michael Kreter, Mikhail Lisakov, Fe McBride, Roopesh Ojha, Jorge Otero Santos, Eduardo Ros, Florian Roesch, Joern Wilms</t>
  </si>
  <si>
    <t>Andrea Gokus</t>
  </si>
  <si>
    <t>Finding cosmic anisotropy with networks of next-generation gravitational-wave detectors</t>
  </si>
  <si>
    <t>The standard cosmological model requires the assumption of isotropy and homogeneity, a principle that is generally well-motivated but is now in conflict with various anisotropies found using independent astrophysical probes. These anisotropies tend to take the form of dipoles; while some can be explained by kinematic effects such as Earth's motion, many others are not fully understood. One effect of a generic, non-kinematic anisotropy is a dipole in luminosity distance measurements. In this talk, I will demonstrate how such a dipole could be measured or constrained using one year of binary neutron star merger observations for six networks of gravitational-wave detectors that include ground-based, next-generation interferometers. Our findings indicate that next-generation observations of binary neutron stars could result in either comparable or improved constraints on a generic dipole when compared to other measurements obtained through electromagnetic observations.</t>
  </si>
  <si>
    <t>Bryce Cousins, Arnab Dhani, Bangalore Sathyaprakash, Nicolás Yunes</t>
  </si>
  <si>
    <t>Zwidofhela</t>
  </si>
  <si>
    <t>Khangale</t>
  </si>
  <si>
    <t>khangale.z.n@gmail.com</t>
  </si>
  <si>
    <t>Phase-resolved spectroscopy and circular spectropolarimetry of magnetic cataclysmic variables EF Eridani during the high state</t>
  </si>
  <si>
    <t>We present high-spectral resolution phase-resolved spectroscopic observations of EF Eri obtained with SALT during the 2023 high state. Our average spectrum shows strong emission from the Balmer lines (H 𝛼 and H𝛽) and HeII 4686 Å as well as weak emission from the HeI (at 4712 Å, 4921 Å, 5017 Å, 5411 Å and 5875 Å) and the Bowen fluorescence (CIII/NIII) blend at 4650 Å. The emission lines red-ward of 5500 Å changes from pure emission to pure absorption at orbital phases between ∼0.75–0.95, and this is due to obscuration of the line-emitting region by the accretion stream. Doppler tomography of the strongest emission lines (HeII 4686Å and the Balmer lines) using both the standard and inside-out projections revealed the presence of three emission regions: from the irradiated face of the secondary star, the ballistic stream and the threading region, and the magnetically confined accretion stream. Our circular spectropolarimetry shows positive circular polarization reaching about 15% and varying with the orbital cycle of the binary. The circularly polarized spectrum shows the presence of a broad cyclotron feature which is consistent with a cyclotron hump whose peak wavelength vary with the orbital cycle. High speed polarimetry shows consistent results with circular polarization reaching about 15% and a pulse in linear polarization also observed.</t>
  </si>
  <si>
    <t>Zwidofhelangani Khangale</t>
  </si>
  <si>
    <t>Rosita</t>
  </si>
  <si>
    <t>Paladino</t>
  </si>
  <si>
    <t>rosita.paladino@inaf.it</t>
  </si>
  <si>
    <t>Dust polarization observations tracing magnetic fields in nearby galaxies</t>
  </si>
  <si>
    <t xml:space="preserve">The properties of the multi-phase interstellar medium (ISM) in nearby galaxies can be nowadays investigated with unprecedented accuracy, thanks to the current  observational facilities.
Among the components of the ISM, magnetic fields are the most difficult to detect, since they cannot be observed directly, but specific observations are needed to measure their effects.
To date, large-scale magnetic fields in external galaxies have mostly been probed through polarized synchrotron radiation, due to ultra-relativistic electrons spiralling  along magnetic fields lines. These observations trace mostly the warm gas in the galaxies halos.
Dust polarization, due to the alignment of dust grain with magnetic fields,  observed at far-IR - sub-mm frequencies, can also be used to trace magnetic fields in the cold and dense gas component.
Many observations of dust polarization are available for Milky Way dense regions, although complicated from our position inside the Galaxy.
Nearby galaxies allow a view from outside and observations of dust polarization at cloud scales are very important to trace magnetic field across the hierarchy of spatial scales involved in star formation and through the multiple phases of the interstellar medium.
ALMA, with its unprecedented combination of sensitivity and resolution in full-polarization observations at submm wavelengths, allows for the first time to observe dust polarization and magnetic field structure at spatial scales of giant molecular clouds in nearby galaxies.
I will provide an overview on the technical challenges of full polarization observations with ALMA, and highlight some recent results obtained studying dust polarization in the nearby Universe.
</t>
  </si>
  <si>
    <t>Rosita Paladino</t>
  </si>
  <si>
    <t>Thayse</t>
  </si>
  <si>
    <t>Pacheco</t>
  </si>
  <si>
    <t>thayse.pacheco@gmail.com</t>
  </si>
  <si>
    <t>Hot Subdwarf stars in the integrated light of old stellar populations</t>
  </si>
  <si>
    <t>Observational evidence indicates that hot Horizontal Branch stars are the most likely candidates to account for the ultraviolet excess of old globular clusters and elliptical galaxies. These hot and evolved components are still missing in most of the libraries used in the synthesis of stellar populations. Due to this, some differences between models based on resolved and integrated light spectral fitting can translate into age differences of up to 50% in low metallicity globular clusters.
To address this problem, we first computed a detailed grid of non-LTE fully line-blanketed stellar atmosphere models for hot and moderately cool Horizontal Branch stars. This new library also provides high-resolution spectra and synthetic photometry in the range from 1,000 – 10,000 Å.
Secondly, this library was combined with others in the literature to model the integrated spectra of simple stellar populations based on the color-magnitude diagrams of NGC 2808 and NGC 7089. We propose modifying the CMD-based methodology in literature by directly matching each observed star to a synthetic spectrum in a ten-dimensional color plane, avoiding inaccuracies of current color-Teff relations. This allows us to quantify the impact of Blue/Extreme Horizontal Branches in the integrated flux of the far ultraviolet. This impact has been shown to vary across the blue part of the spectrum, contributing up to 100% in the far-ultraviolet, but still showing significant contributions in the near-ultraviolet of around 20%. These models show remarkable agreement with observations over a very long baseline, from 1,200 to 6,300 Å.</t>
  </si>
  <si>
    <t>Thayse Pacheco</t>
  </si>
  <si>
    <t>WISDOM: Molecular cloud properties and star-formation efficiency</t>
  </si>
  <si>
    <t xml:space="preserve">Using observations from the WISDOM survey that spatially resolve (1-30 pc) individual molecular clouds across the Hubble sequence, we reveal a clear dependence of the nature of the molecular interstellar medium of galaxies on Hubble type, and present a simple diagnostic of cloud formation. In particular, i) we highlight the shortcomings of the usual virial approach to clouds as self-gravitating objects, and stress the importance of the external galactic potential and in-plane shear to regulate the dynamical states of clouds. ii) We also introduce a simple but powerful cloud-cloud collision formalism that accounts for the cloud properties in both nearby and high-redshift systems. iii) We reveal much steeper size - linewidth relations in the inner parts of barred disc galaxies. Finally, using observations of the ionised gas from the SITELLE instrument, we discuss the impact of these different mechanisms on the star formation efficiency of the clouds and thus the quenching of star formation, particularly in galaxy nuclei and spheroids (morphological quenching).
</t>
  </si>
  <si>
    <t>B</t>
  </si>
  <si>
    <t>Suresh Babu</t>
  </si>
  <si>
    <t>sureshsuju96@gmail.com</t>
  </si>
  <si>
    <t>Signature of self-absorption in the Si IV emission lines from a solar surge</t>
  </si>
  <si>
    <t>Interface Region Imaging Spectrograph (IRIS) has observed a surge that occurred at the periphery of an active region (AR) on October 17, 2023. The multi-wavelength images from Atmospheric Imaging Assembly (AIA) revealed that the jet is visible only in the cool temperature filters, with no hot jet signature. The projected propagation speed of the jet, deduced from the time-distance analysis, is around 200 km/s in the cool temperature filters. The spectroscopic diagnostic shows that the base of the surge is highly red-shifted while the spire of the jet is blue-shifted. Most importantly, some Si IV spectral profiles from the base and spire of the surge have a dip at the central wavelength, which is the signature of self-absorption. Here, we emphasize that this is the first observational evidence of self-absorption in the jet-like structure. Then, we estimated the Si iv line ratio (1393.755 Å/1402.70 Å) and found that most of the locations in the base and the spire of the surge have ratio values less than the theoretical value of 2.0. This supports that the Si IV spectral lines are forming under optically thick conditions. Further, the electron density is estimated using the O IV spectral lines (1393.78 Å and 1401.16 Å) and the CHIANTI atomic database. The mean electron density at the base is log 10.82 and at the spire of the surge is log 9.93. The observational evidence (e.g., anemone shape, and brightening at the base) supports that this particular surge is triggered by magnetic reconnection.</t>
  </si>
  <si>
    <t>B. Suresh Babu, Pradeep Kayshap, Sharad Chandra Tripathi</t>
  </si>
  <si>
    <t>B. Suresh Babu</t>
  </si>
  <si>
    <t>Joseph</t>
  </si>
  <si>
    <t>Omojola</t>
  </si>
  <si>
    <t>omojola.josef@gmail.com</t>
  </si>
  <si>
    <t xml:space="preserve">Investigating the response of the topside ionosphere to space weather and solar activity using Global Navigation Satellite System positioning
</t>
  </si>
  <si>
    <t xml:space="preserve">This study investigates the response of the ionosphere to space weather events and solar activity by single-point post-processing analysis of the Global Navigation Satellite Systems (GNSS) archival data from the International GNSS Service (IGS) over Addis Ababa with station ID ADIS and Sutherland with Station ID SUTV in the African sector. The data were selected during the solar minimum and maximum of solar cycle 24, during the geomagnetic storm that occurred on 16-18 March 2015 and the quiet days on 6-8 January 2010. The storm began with a sudden commencement at 5:00 UT on 17 March 2015, reaching the main phase on the same day with a minimum SYM-H index of -234 nT at 22:47 UT. The X-Ray Telescope (XRT) onboard Hinode also show an X-ray irradiance with several active regions and coronal holes on the solar disk during this period. The observation of the solar disk by Hinode on the 7th and 8th of January 2010 is interesting, during which the development of the active region and the coronal holes can be easily observed, and its signature was detected prominently at SUTV, a mid-latitude station. The results indicate that GNSS positioning is very sensitive to solar activity and can be useful in studying solar-terrestrial interactions.
</t>
  </si>
  <si>
    <t>Joseph Omojola</t>
  </si>
  <si>
    <t>Andras Peter</t>
  </si>
  <si>
    <t>Joo</t>
  </si>
  <si>
    <t>andraspeterjooastro@gmail.com</t>
  </si>
  <si>
    <t>Mechanical design for the cold optics of NOTT, a nulling interferometer for VLTI</t>
  </si>
  <si>
    <t>ESO’s Very Large Telescope Interferometer (VLTI) has long been at the forefront of astrophysical research and instrumentation. Its new visitor instrument suite, Asgard, representing a leap forward in capabilities, will offer high angular resolution and high contrast imaging. Among its four natively collaborating instruments is NOTT, a nulling interferometer dedicated to imaging nearby young giant exoplanets in the L’ band (3.5-4.0 microns), with its cold optics designed to operate at 90K. In this study, we present the first stage of mechanical design for NOTT's cold optics, encompassing the mounting for collimation, polarization, and imaging, along with a preliminary mount design for the detector. One of its main challenges is to ensure optimal alignment at the operating temperature and achieve precise focus at the detector plane. A critical requirement is to avoid stress on optical elements during and after the cooling process, to maintain their geometry within tolerances. Our devised system exerts minimal force to maintain axial alignment of the optics while facilitating necessary adjustments to achieve focal precision at the detector plane.</t>
  </si>
  <si>
    <t>György Medgyesi, Andras Peter Joo, György Mező, Alexandra Mazzolli, Colin Dandumont, Jérôme Loicq, Gert Raskin, Marc-Antoine Martinod, Romain Laugier, Germain Garreau, Denis Defrère</t>
  </si>
  <si>
    <t>Andras Peter Joo</t>
  </si>
  <si>
    <t>Shashikiran</t>
  </si>
  <si>
    <t>Ganesh</t>
  </si>
  <si>
    <t>shashikiran.ganesh@gmail.com</t>
  </si>
  <si>
    <t>Cometary polarimetry at low-phase angles</t>
  </si>
  <si>
    <t>Sunlight incident on the cometary coma gets linearly polarized due to scattering by the dust. The degree of linear polarization depends on the refractive index of the material, the size distribution of the particles, the wavelength, and the phase angle at the time of observation.  At low phase angles (below ~20 deg), the plane of polarization is parallel to the scattering plane, and the polarization is said to be negative.  At high phase angles, the observed linear polarization is clearly wavelength-dependent.  However, there are no conclusive measurements in the literature to confirm or negate the wavelength dependence of polarization in the negative branch.   For comet C/2007 N3 (Lulin), we had carried out multi-wavelength photopolarimetry at phase angles below 10 deg.  Our results indicated a systematic dependence on wavelength, but this dependence cannot be confirmed due to the relatively large error bars.  Simulation of the polarimetric measurements using light scattering codes shows that the wavelength dependence in the negative branch may arise from the presence of particles with a range of porosities. 
Here, we shall present our simulation results in combination with the observations of C/2007 N2 (Lulin) with a review of other recent polarimetric observations.  Our results indicate that future polarimetric observations should, preferably, be carried out at two or three continuum points simultaneously (or at close phase angles) over the optical/infrared spectrum.  With the early availability of information about new comets from upcoming large discovery surveys, it should be possible to plan suitable polarimetric observations well in advance.</t>
  </si>
  <si>
    <t>Shashikiran Ganesh, Prithish Halder</t>
  </si>
  <si>
    <t>Shashikiran Ganesh</t>
  </si>
  <si>
    <t>Oshan</t>
  </si>
  <si>
    <t>Sharma Kattel</t>
  </si>
  <si>
    <t>oshansarma@gmail.com</t>
  </si>
  <si>
    <t xml:space="preserve">Stargazing from the Himalayas: NASO's Efforts in Fostering Astro-Tourism in Koshi Province of Nepal
</t>
  </si>
  <si>
    <t>Nepal boasts significant potential in astronomy, marked by its dark skies and low light pollution. For over a decade, Nepal Astronomical Society (NASO) has been playing a pivotal role in advancing the nation's astronomical landscape, concentrating on outreach, education, and research. Amidst Nepal's already thriving natural tourism industry, the minimally polluted night skies have consistently been recognized as an additional asset for the country's tourism sector. 
With its continuous efforts to raise awareness about light pollution and its adverse effect on night skies, NASO has been working with ministries and local governments of Koshi Province to conduct the feasibility study of Astro-Tourism in different areas of Solukhumbu (home to Mt. Everest) and Illam districts with a motive to conserve the dark skies and establish them as the Astro-Villages. Capitalizing on the well-established tourism infrastructure, NASO aims to develop Astro-Tourism not only to safeguard dark skies but also to create employment opportunities within these communities by introducing Astro-Tourguides and promoting homestays. This paper will delve into NASO's initiatives, focusing on the collaborative efforts involving various levels of government, tourism industry, and local communities to protect night sky darkness and promote Astro-Tourism with sustainable and community-driven efforts in the Solukhumbu and Illam districts of the Koshi Province of Nepal.</t>
  </si>
  <si>
    <t>Oshan Sharma Kattel, Manisha Dwa, Suresh Bhattarai</t>
  </si>
  <si>
    <t>Oshan Sharma Kattel</t>
  </si>
  <si>
    <t>Lucía</t>
  </si>
  <si>
    <t>Ferrari</t>
  </si>
  <si>
    <t>luciaferrari4@gmail.com</t>
  </si>
  <si>
    <t>The metamorphosis of SN 2019yvr: late-time interaction </t>
  </si>
  <si>
    <t>Supernovae (SNe) are among the most energetic and luminous events in the Universe. A significant fraction of them is associated with the collapse of the iron cores of massive stars. Stripped-envelope (SE) SNe show little hydrogen (IIb), no hydrogen (Ib), and no helium (Ic) in their spectra, and the progenitor stars from which they arise are a matter of discussion, as they must have lost their outer layers through strong mass-loss processes.
In this talk, I will present the rare case of SN 2019yvr, which was initially classified as a Type Ib and evolved into a Type IIn-like SN at later times, showing signatures of interaction with hydrogen-rich circumstellar medium (CSM). This is interpreted as an exceptional case where the H-free progenitor explodes inside a H-rich CSM. It also constitutes one of the few SNe of its Type in having progenitor detections on archival Hubble Space Telescope images. I will describe the results of our study, in which we discuss observational evidence of late-time interaction and estimate key quantities such as the CSM inner radius, the mass-loss rate prior to explosion, and the progenitor pre-SN mass.</t>
  </si>
  <si>
    <t>Lucía Ferrari, Gastón Folatelli</t>
  </si>
  <si>
    <t>Lucía Ferrari</t>
  </si>
  <si>
    <t>Tatiana</t>
  </si>
  <si>
    <t>Koryukova</t>
  </si>
  <si>
    <t>tatyana.koryukova@gmail.com</t>
  </si>
  <si>
    <t>Searching for rare events of refractive scattering of quasars</t>
  </si>
  <si>
    <t xml:space="preserve">When a radio wave from a compact background source passes through a turbulent ionized gas of the interstellar medium (ISM), it encounters stochastic free-electron density fluctuations. This causes a number of impressive propagation effects, such as multiple imaging of the quasars which is a rare phenomenon detected only for two sources to date. Emission induced by refractive-dominated scattering represent secondary images of the source, whose angular size, distance from the source and positional angle are directly dependent on the lens refractive strength, its geometry and relative source-lens-observer motion. Recently, on the basis of VLBI observations of about 9000 active galactic nuclei, we showed that scattering screens with plasma turbulence are mainly concentrated in the Galactic plane (|b|&lt;10°) and manifest clumpy distribution. Based on this study, we performed a search for quasars showing evidences of anisotropic scattering and found a very limited number of such sources. Analyzing their brightness distributions at different observation frequencies, we found that some of them show atypical morphology distorted by secondary images. First results on the intrinsic source properties, together with a regime of turbulence in the intervening scattering lens, will be presented and discussed.
</t>
  </si>
  <si>
    <t>Tatiana Koryukova</t>
  </si>
  <si>
    <t>Sergio</t>
  </si>
  <si>
    <t>Cellone</t>
  </si>
  <si>
    <t>scellone@casleo.gov.ar</t>
  </si>
  <si>
    <t>Impact of light-pollution on the quality of San Juan skies: Towards a Law to protect and preserve the sky in San Juan, Argentina</t>
  </si>
  <si>
    <t>The goal of this project is the elaboration of a light-pollution atlas through a photographic (Sky Quality Camera, "SQC") and photometric (Sky Quality Meter, "SQM") survey in strategic areas around the professional and science outreach observatories. This will be the basis for the upgrade of the Provincial Law 5771 (sky protection), The present project is a collaboration between the El Leoncito Astronomical Complex (CASLEO, CONICET - UNLP - UNC - UNSJ), the Félix Aguilar Astronomical Observatory (OAFA, UNSJ), The Dr. Carlos Ulrrico Cesco Astronomical Station, and the Secretaries of Environment and of Science &amp; Technology of San Juan province. Joanma Bullon (President of AstroARAs - Valencia, Spain) is the technical advisor of this project.
We present results from the initial stage of this project, consisting of the first images obtained with a camera Canon 6D Mark II equipped with a Canon Fisheye 18-55 mm lens (SQC), which span 180 degrees of the sky in the strategically selected sites.
The second instrument, an SQM, will be acquired at a second stage; it will allow us to perform quantitative measurements of the sky brightness.
In order to carry on this project, we gathered an interdisciplinary team (astronomers, technicians, outreach staff) which is working with a short, medium, and long-term planning to evaluate the evolution of light-pollution affecting the San Juan province sky.</t>
  </si>
  <si>
    <t>Claudia Alamo, Nelson Ariel Rodríguez, Sergio Cellone</t>
  </si>
  <si>
    <t>Claudia Alamo</t>
  </si>
  <si>
    <t>Archita</t>
  </si>
  <si>
    <t>Rai</t>
  </si>
  <si>
    <t>rai.archita@gmail.com</t>
  </si>
  <si>
    <t xml:space="preserve">Adaptive optics simulations and test bed alignment for MOAO systems.
</t>
  </si>
  <si>
    <t>Adaptive optics (AO) technique has been utilised to improve the astronomical seeing, experienced by the ground based telescopes. The system compensates for the wavefront distortions present due to the Earth’s atmospheric turbulence. It is an inevitable part of the standard instrumentation suite for all the leading large optical/IR telescope observatories. A set of deformable mirrors, wavefront sensors, phase screens and detectors are used to restore the image quality to diffraction limited performance. Adaptive optics has slowly emerged itself into a full zoo ranging as, MOAO, MCAO, GLAO, LTAO, eXAO and LGSAO, to cite the main ones utilised at different telescope facilities. These variations arise from the limitations to achieve a perfect image (Strehl ratio : 100%) over a varied field of view.
Simulating the AO system helps us in understanding the performance of the different components and the resultant outcome dependency over each parameter. Adaptive optics simulation includes the simulation for atmospheric turbulence, deformable mirrors, wavefronts, wavefront sensors etc and finally these individual components interact to help us in closing the loop, hence, estimating the image quality PSF iteratively. A test bench of optically aligned components in a proper set up is utilised to validate the different aspects of the AO system. This work shall present the simulation results and test bench set up in detail, leading to a conclusive interpretation.</t>
  </si>
  <si>
    <t>Archita Rai, Kyohoon Ahn, Jae Joon Lee</t>
  </si>
  <si>
    <t>Archita Rai</t>
  </si>
  <si>
    <t>Senkhosi</t>
  </si>
  <si>
    <t>Simelane</t>
  </si>
  <si>
    <t>2095034@students.wits.ac.za</t>
  </si>
  <si>
    <t>Evaluation of South African Candidate Millimetre Sites for Participation in the Event Horizon Telescope</t>
  </si>
  <si>
    <t>A significant expansion of the Event Horizon Telescope (EHT) will see the strategic addition of antennas at new geographical locations that will transform the sensitivity and imaging fidelity of this ground-breaking  ~ 1 mm interferometric array, particularly for snapshot imaging of Sgr A*. A South African EHT station stands out as a promising geographical candidate, well aligned with the scientific requirements of ngEHT and offering strong synergies with the Africa Millimetre Telescope (AMT) in Namibia by adding a crucial, comparatively short ~1000 km baseline for reliably imaging larger-scale (~200 as) features. We assessed three South African candidate millimetre sites with existing infrastructure using climatological simulations, examining millimetre observing conditions over the past decade. Interferometric simulations of hypothetical future EHT arrays were performed for each candidate site under simulated atmospheric conditions, and evaluated using both observation quality metrics and static and dynamical imaging performance. We find that South Africa has at least two promising sites during the typical April EHT observing window. The model suggests these sites outperform some existing EHT stations for the majority of an average year, especially over the June-August period. This will assist the EHT goal of shadow-resolved imaging of M87* with a monthly rather than annual cadence. The results of the climatological and interferometric simulations collectively underscore the sizable, positive impact of a strategically placed South African EHT station on future EHT scientific objectives, which would build on South Africa’s past hardware and software contributions to the EHT Collaboration.</t>
  </si>
  <si>
    <t>Senkhosi Simelane, Roger Deane, Athol Kemball</t>
  </si>
  <si>
    <t>Senkhosi Simelane</t>
  </si>
  <si>
    <t>Ashok</t>
  </si>
  <si>
    <t>Singal</t>
  </si>
  <si>
    <t>ashokkumar.singal@gmail.com</t>
  </si>
  <si>
    <t xml:space="preserve">Cosmic AGN dipole from NVSS is discordant with the CMB dipole
</t>
  </si>
  <si>
    <t xml:space="preserve">The NRAO VLA Sky Survey (NVSS), comprising 1.8 million radio sources with a flux-density limit &gt;3 mJy at 1.4 GHz, was the first large catalogue that showed in the sky distribution of distant active galactic nuclei (AGNs) a dipole asymmetry about four times larger than the dipole asymmetry seen in the cosmic microwave background (CMB), though the direction of the AGN dipole showed up strangely in the same direction as the CMB dipole. 
Subsequently, such discrepancies between the AGN and CMB dipole amplitudes were seen in many other large surveys, both radio and non-radio, which raise questions on the Cosmological Principle (CP), the basis of the standard Lambda-CDM cosmological model.
Recently it has been claimed that the large difference between the NVSS and the CMB dipoles could be accounted for by incorporating clustering and shot-noise contributions to the total NVSS dipole.
However we show here that a careful examination of the NVSS dipole and its systematic cos theta pattern over the sky rules out that any random phenomena like shot noise or clustering could account for the actually observed NVSS dipole.
</t>
  </si>
  <si>
    <t>Ashok Singal</t>
  </si>
  <si>
    <t>Rychard</t>
  </si>
  <si>
    <t>Bouwens</t>
  </si>
  <si>
    <t>rybouwens@gmail.com</t>
  </si>
  <si>
    <t>[CII]-Selected Sample of Extremely High SFR Sources in the z&gt;6 Universe: First Results from the New CISTERN Program</t>
  </si>
  <si>
    <t>One of the most significant surprises in the first year of observations with JWST is the number of luminous and seemingly massive galaxies in the very high-redshift universe.  As search efforts with
JWST proceed, it is essential to also make use of surveys in the far-IR to identify very massive galaxies in the early universe obscured by dust.  One such survey program -- CISTERN -- has just
started with ALMA in cycle 10 and systematically targets ~200 of the brightest QSOs+galaxies known in the z&gt;6 universe and searches their neighborhoods for especially high SFR galaxies using the
dust-insensitive [CII] line.  Already ~50% of the highest SFR galaxies at z&gt;6 have been identified this way, but the samples remain small.  By significantly expanding the number of bright sources targeted with ALMA, CISTERN expects to triple existing samples of high-SFR galaxies at z&gt;6.  Thanks to the large sample size, pure SFR selection, and insensitivity to dust (superior even to JWST), it should serve as a key z&gt;~6 reference sample.  Observations from this program will commence in March 2024 and finish in early May.  In my presentation, I will share some of the early results being obtained from this program, contrasting the demographics and likely ISM characteristics of our ~75-source [CII]-selected companion samples from ALMA with parallel efforts with JWST to identify very high SFR sources at z&gt;~6.</t>
  </si>
  <si>
    <t>Rychard Bouwens</t>
  </si>
  <si>
    <t>Petr</t>
  </si>
  <si>
    <t>Kurfürst</t>
  </si>
  <si>
    <t>petrk@physics.muni.cz</t>
  </si>
  <si>
    <t>Is the mystery of the missing red giants related to the existence and effect of the central galactic jet?</t>
  </si>
  <si>
    <t>The cause of missing red giants near the center of our galaxy has long been investigated. In the last few decades, many publications and explanatory theories have been proposed for this phenomenon. Relatively recently, an analytical theory has been proposed within our team that predicts a long-term ablation of the surface layers of red giants during repeated passages through the relativistic galactic jet. We currently perform multidimensional numerical modeling of this phenomenon. Using advanced multidimensional hydrodynamic codes, we calculate the ablation rate of the red giant's surface layers as it passes through differently parameterized jets, at different distances from the galactic center. Consequently, we also consider the hydrodynamic behavior of the stars after leaving such a jet, in particular the thermally conditioned mass loss. The latter can be induced both by the exposure of deeper subsurface layers of the star and by thermodynamic interaction with hot interstellar material near the galactic center. These changes, especially considering the large number of stars in the dense Nuclear Stellar Cluster that may undergo similar evolution, can contribute to significant visible changes in the observable characteristics of the region. We also discuss the effect of this process on galactic nuclei in general, and especially on an AGN jet density structure and morphology, which is the process that can cause its observable variability.</t>
  </si>
  <si>
    <t>Petr Kurfürst, Michal Zajaček</t>
  </si>
  <si>
    <t>Petr Kurfürst</t>
  </si>
  <si>
    <t>Imogen</t>
  </si>
  <si>
    <t>Whittam</t>
  </si>
  <si>
    <t>imogen.whittam@physics.ox.ac.uk</t>
  </si>
  <si>
    <t>Radio galaxies in the MIGHTEE survey</t>
  </si>
  <si>
    <t>In this talk I will discuss recent insights into the properties of radio-loud AGN using the MIGHTEE survey. MIGHTEE is a galaxy evolution survey currently underway with the MeerKAT radio telescope. Once complete, the survey will cover 20 square degrees in four fields to a depth of ~2 uJy rms/beam at 1.28 GHz, providing a unique combination of depth and breath. Crucially, the MIGHTEE fields have excellent multi-wavelength coverage, enabling a full census of galaxy properties.
Radio-loud AGN are thought to accrete matter in two different modes, resulting in high-excitation and low-excitation radio galaxies. However, previous research by Whittam et al. (2018) has suggested that the dichotomy between these two classes may not be as clear cut as previously thought.  I will discuss whether or not there is evidence for a dichotomy as we reach the lower radio powers and higher redshifts probed by the MIGHTEE survey, and the implications this has for the role radio galaxies play in galaxy evolution. I will also explore how black hole mass affects jet power, and present evidence suggesting that a black hole mass &gt;107.8 Msun is required to power a jet with mechanical power greater than the bolometric luminosity. </t>
  </si>
  <si>
    <t>Imogen Whittam</t>
  </si>
  <si>
    <t>Priscilla</t>
  </si>
  <si>
    <t>Muheki</t>
  </si>
  <si>
    <t>pmuheki@must.ac.ug</t>
  </si>
  <si>
    <t>Stellar activity an important ingredient for planet habitability: the case of M stars</t>
  </si>
  <si>
    <t xml:space="preserve">In the search for habitable exoplanets, it is important to consider the effects of energetic stellar events in the form of flares and Coronal Mass Ejections (CMEs) on potentially habitable planets. These phenomena can either lead to eroding off of planetary atmospheres or optimistically be a means of initiating prebiotic chemistry on planets. This is particularly important for planets orbiting M-stars, because these stars are very active and stay in this state for a long period of time. Here we present findings from the spectroscopic monitoring of two active M stars AD Leo and EV Lac.  Using these data, the behaviour of the spectral lines Hα, Hβ, and He I 5876 was studied in detail and asymmetric features that might be Doppler signatures of CMEs investigated. Although several spectra showed asymmetries both in the blue and red, the velocities were much lower than the escape velocities of the stars. A possible erupting filament from a quiet region was also observed on EV Lac which largely suggests the great impact of the strong magnetic fields of these stars on preventing CMEs from escaping from the star. We will also briefly highlight on flaring as a function of age. 
</t>
  </si>
  <si>
    <t>Priscilla Muheki, Eike Guenther</t>
  </si>
  <si>
    <t>Priscilla Muheki</t>
  </si>
  <si>
    <t>LUIGI LILIO AUTHOR OF THE GREGORIAN REFORM OF THE CALENDAR</t>
  </si>
  <si>
    <t>In the second half of the 16th century, the Julian calendar then in use since 46 BC marked March 21st as the day of the vernal equinox, but astronomically it fell on March 11th, about 10 days earlier. This was a serious problem for the Church which had linked the spring equinox to the fundamental mystical event of Christianity: the celebration of the Easter of Resurrection. It was in fact established that the Easter of Resurrection should be celebrated on the Sunday following the 14th Moon following the spring equinox. It was therefore necessary to correct the Julian calendar and prevent the spring equinox from falling behind the civil calendar, as had happened over the centuries. Luigi Lilio, Italian doctor, astronomer and mathematician, using old astronomical data contained in the Alfonsine tables, formulated a new idea: he eliminated ten days from the Julian calendar, synchronized the solar cycle with the lunar cycle and drew up a table of ultra-millennial validity (Cycle of the Epacts ) which allowed the dates of Easter to be determined without uncertainty. The proposal was accepted by Pope Gregory XIII and since then, it was the year 1582, this has become the well-known universally accepted Gregorian calendar. This talk will be about a rather mysterious story that has almost disappeared nowadays due to the limited documents that have come down to us.</t>
  </si>
  <si>
    <t>Sandra Savaglio, Francesco Vizza</t>
  </si>
  <si>
    <t>Giulya</t>
  </si>
  <si>
    <t>Souza dos Santos</t>
  </si>
  <si>
    <t>giulyasouza@usp.br</t>
  </si>
  <si>
    <t xml:space="preserve">Searching for merging galaxy clusters: developing a method to identify clusters with substructures
</t>
  </si>
  <si>
    <t xml:space="preserve">Galaxy cluster mergers release enormous amounts of gravitational energy, second only to the Big Bang itself. Studying such systems illuminates the dynamics and interactions of their main components: the intra-cluster gas, dark matter and galaxies. This work aims to identify and characterize these merging systems using optical data from the S-PLUS survey.
In this study, we apply the Adaptive Membership Estimator (AME) to a cluster catalogue. AME incorporates the full photo-z PDFs and a hierarchical density-based spatial clustering algorithm to assign membership probabilities to galaxies. This approach also enables the detection of sub-structures within clusters, indicating potential merging cluster candidates.
Due to the low number of galaxies in most individual systems collected by our method, a stacking technique was employed. As a result, we found that the galaxy density map of the stacked clusters reveals a bimodal distribution of galaxies, showing a clear sign of sub-structure.
To test the accuracy of AME in identifying sub-structures, we conduct controlled simulations of galaxy clusters, comparing the performance of AME with the MClust method, which assumes a Gaussian model for group and subgroup identification. For the next steps, we will complete our analysis using weak gravitational lensing techniques to perform mass maps of the identified systems. To confirm whether the clusters with sub-structures detected by AME are good candidates for fusion systems, we expect the mass distribution of these systems to be equally bimodal, as is the distribution of galaxies.
</t>
  </si>
  <si>
    <t>Giulya Souza, Eduardo Cypriano, Lia Doubrawa</t>
  </si>
  <si>
    <t>Giulya Souza</t>
  </si>
  <si>
    <t>Vinicius</t>
  </si>
  <si>
    <t>Branco Silva</t>
  </si>
  <si>
    <t>vbranco@usp.br</t>
  </si>
  <si>
    <t>Synthetic stellar spectra to study multiple populations in globular clusters: an extended grid and the effects on the integrated light.</t>
  </si>
  <si>
    <t xml:space="preserve">Most Galactic Globular Clusters (GCs) harbor multiple populations of stars (MPs), composed of at least two generations: the first characterized by a “standard” α-enhanced metal mixture, as observed in field halo stars of the Milky Way, and the second displaying anti-correlated CN-ONa chemical abundance pattern in combination with an enhanced helium fraction. Adequate collections of stellar spectra are needed to characterize the effect of such stellar abundance changes on the integrated light of GCs. Expanding on previous work, we present a grid of synthetic stellar spectra based on empirical stellar population data, covering the atmospheric parameters relevant to old stellar populations at four subsolar metallicities. Each population was computed} with abundance patterns representative of both a standard α-enhanced metal mixture and one with abundances typical of second-generations of stars in GCs. The spectra extend from 2900 to 10100Å. Using the stellar grid, we synthesized integrated spectra based on color-magnitude diagrams of Galactic GCs and studied the effect of the specific stellar surface abundances of multiple populations in terms of spectrophotometric indices. We find non-negligible effects of the MPs on spectroscopic indices sensitive to C, N, Ca, or Na, and on Balmer indices; we also describe how MPs modify specific regions in the near-UV and near-IR that can be measured with narrow or medium photometric passbands. The effects vary with metallicity. A number of these changes remain detectable even when accounting for the stochastic fluctuations due to the finite nature of the stellar population cluster
</t>
  </si>
  <si>
    <t>Vinicius Branco</t>
  </si>
  <si>
    <t>Vijay</t>
  </si>
  <si>
    <t>Mahatma</t>
  </si>
  <si>
    <t>vm462@cam.ac.uk</t>
  </si>
  <si>
    <t xml:space="preserve">Radio astronomy re-discovered with LOFAR-VLBI and status of SKA-LOW pipelines
</t>
  </si>
  <si>
    <t>The LOFAR-VLBI pipeline is the state of the art collection of processing software that is routinely giving us high fidelity sub-arcsecond images of the radio sky at 144 MHz. I briefly describe the pipelines, how we deal with the complex ionosphere and beams, and how we may maximize our scientific potential by exploring a number of astronomical areas of interest. I also describe the future status of this organization, such as trying to create a strategy for polarization calibration at these frequencies for the first time. In the second part of my talk, I briefly describe the current status of the SKA Science Data Processor pipelines, and what we will try to implement in those pipelines in the future as the SKA Construction project comes to an end at the end of this decade. </t>
  </si>
  <si>
    <t>Vijay Mahatma</t>
  </si>
  <si>
    <t>Hongxing</t>
  </si>
  <si>
    <t>hchen792@wisc.edu</t>
  </si>
  <si>
    <t>Cold clouds in the outskirts of the Magellanic Clouds</t>
  </si>
  <si>
    <t>Atomic hydrogen (HI) is the most abundant component of the interstellar medium and exists primarily in two phases: the cold neutral medium (CNM) and the warm neutral medium (WNM). These phases are key to understanding star formation and are heavily influenced by galaxy metallicity. The Small and Large Magellanic Clouds (SMC and LMC) provide ideal laboratories for studying CNM and WNM properties in low metallicity environments. Recently, the Galactic-ASKAP HI (GASKAP-HI) survey using the Australian Square Kilometre Array Pathfinder (ASKAP) radio telescope has provided unprecedented sensitivity and resolution in observing HI in the Magellanic Clouds and has identified the largest sample of HI absorption-detected cold clouds. Using these observations, we study cold HI in the extreme diffuse regions around the SMC and the LMC. We find that 90% (55%) of the CNM structures in the SMC (LMC) have spin temperature &lt;40 K and are colder than the CNM in the Milky Way. The CNM fraction for sources in the outskirts of the SMC is below 0.3, whereas certain sources in the diffuse region of the LMC display CNM fractions higher than 0.7. In addition, we find one cold cloud that has been stripped of its WNM envelope and entirely consists of the CNM in the LMC. Our results suggest a more complex interstellar environment in the LMC, likely influenced by bubble expansion and interactions with the surrounding medium, which promotes cold cloud formation.</t>
  </si>
  <si>
    <t>Hongxing Chen, Snezana Stanimirovic, Nickolas Pingel, GASKAP collaboration</t>
  </si>
  <si>
    <t>Hongxing Chen</t>
  </si>
  <si>
    <t>Leonard</t>
  </si>
  <si>
    <t>Burtscher</t>
  </si>
  <si>
    <t>mail@ileo.de</t>
  </si>
  <si>
    <t>Astronomers for Planet Earth: Astronomy as a tool to convey awareness for planetary boundaries</t>
  </si>
  <si>
    <t>News reports about extreme weather events are omnipresent, rallies and demonstrations for climate action cannot be overheard. Yet, even progressive thinking humans deny the severity and urgency of the climate crisis. The problem is simply too monstrous to grasp and many prefer not to think about a possibly distopic future. On the other hand, public support for climate action is high, even among voters of conservative parties. To overcome this status of cognitive dissonance, we have developed a novel format that uses astronomical story telling, combined with organ music and spectacular settings in churches. In our show "registers of the universe", that we have performed three times in Germany over the past two years, we tell the story of our universe, from the beginnings to planet Earth, and use this background to subtly highlight the significance of planet Earth for humankind. Our show is meant to empower people to take action and give them hope through joint climate action. Reactions so far have been overwhelmingly positive, both in our feedback survey as well as in the local press. We intend to expand the format to more locations, and possibly more languages and will be keen to discuss it with other outreach professionals at this IAU GA.</t>
  </si>
  <si>
    <t>Leonard Burtscher, Tobias Beuchert, Annika Kreikenbohm, Katharina Leiter</t>
  </si>
  <si>
    <t>Leonard Burtscher</t>
  </si>
  <si>
    <t>Suresh</t>
  </si>
  <si>
    <t>Bhattarai</t>
  </si>
  <si>
    <t>suresh@nepalastronomicalsociety.org</t>
  </si>
  <si>
    <t>Astronomy Outreach in Nepal</t>
  </si>
  <si>
    <t>Astronomy Outreach in Nepal received a momentum after the formation of Nepal Astronomical Society (NASO) in 2007. During the first couple of years, it spent time to understand the best form of organizational structure and stability. It was only in August 2014 when it received a legal status in Nepal. This legal status opened doors for the collaboration with the government institutions officially. As a part of its, NASO has played active role in formulation of the National Science, Technology and Innovation Policy 2019, Celebration of the National Science Day since 2017,  etc.
This paper will share the development of astronomy outreach community in Nepal. It will discuss the role of NASO in hosting and supporting different national, regional and international events related to astronomy and physics  as well as youths. It will also share how joining IAU NOC network helped us to amplify our activities in Nepal. It will share the impact of NOC funding scheme to implement the first Telescope Making Workshop and distribute the telescopes to the participating teachers' school for astronomy outreach in their area. It will also discuss the impact of this funding scheme to create regional harmony making astronomy accessible to more people in the countries of participating NOCs. </t>
  </si>
  <si>
    <t>Suresh Bhattarai, Manisha Dwa</t>
  </si>
  <si>
    <t>Suresh Bhattarai</t>
  </si>
  <si>
    <t>Arumugam</t>
  </si>
  <si>
    <t>Pitchai</t>
  </si>
  <si>
    <t>arumugam.pitchai@iiap.res.in</t>
  </si>
  <si>
    <t>Transforming Access to Astronomy Heritage: Reorganizing and Automating Library and Archives Heritage Collections at Kodaikanal Solar Observatory</t>
  </si>
  <si>
    <t xml:space="preserve">This research article presents a comprehensive approach to revitalizing access to the Astronomy Heritage collections at the Kodaikanal Solar Observatory (KSO) through reorganization and automation. The collection, consisting of books, journals, manuscripts, and observatory publications, holds significant historical value for Indian Science, with materials dating back to the 17th and early 19th centuries. The project aims to enhance the searchability and utilization of these resources by implementing modern cataloging techniques and automation tools. The study outlines the methodology and processes involved in reorganizing the library and archives collections, which includes leveraging advanced technologies for cataloging and metadata enrichment. The cataloging process entails creating detailed records for each item, incorporating descriptive metadata such as titles, authors, and subjects. Furthermore, the study highlights the use of automation tools like ATOM for Online Finding Aids and Koha for Library Automation to streamline processes such as indexing, classification, and retrieval of materials. The outcomes of this research contribute significantly to preserving and promoting the rich heritage of astronomy at KSO, ensuring that these collections remain accessible and relevant for future generations of researchers and enthusiasts. By employing modern cataloging techniques and automation tools, the project exemplifies a sustainable approach to managing and preserving valuable heritage collections, ensuring their continued significance in the field of astronomy and beyond.
</t>
  </si>
  <si>
    <t>Arumugam Pitchai</t>
  </si>
  <si>
    <t>Hareesh</t>
  </si>
  <si>
    <t>Thuruthipilly</t>
  </si>
  <si>
    <t>hareesht23@gmail.com</t>
  </si>
  <si>
    <t>DES to HSC: Detecting LSBGs in Abell 194 with Transformers via Transfer Learning</t>
  </si>
  <si>
    <t xml:space="preserve">Low surface brightness galaxies (LSBGs), characterized as galaxies fainter than the night sky, hold significant importance in comprehending galaxy evolution. The upcoming large-scale surveys such as the Rubin Observatory Legacy Survey of Space and Time (LSST) and Euclid are expected to uncover a large number of LSBGs which  would require accurate automated methods for their detection. We study the scope of transfer learning for the identification of LSBGs in the Abell 194 cluster with the deep data we obtained from our Hyper Suprime-Cam (HSC) observations of this cluster. We use two ensemble of transformer models that have been trained on the dark energy survey data release 1 (DES DR 1) which is two order of magnitude shallower than the data from HSC.  The transformer ensemble model achieved a classification  accuracy of 95% on the data from DES DR1 and achieved a recall rate of 92% on the HSC dataset. Using the transformer ensemble models we identify a sample of 176 LSBGs among which 90 are completely new from the cluster Abell 194. We further classify 22 LSBGs among them as ultra-diffuse galaxies (UDGs). We show that transfer learning from a shallow survey to a deeper survey using transformer models can be successful with appropriate data normalization. This methodology could prove valuable for identifying and analyzing astronomical data in upcoming surveys like LSST and Euclid
</t>
  </si>
  <si>
    <t>Hareesh Thuruthipilly, Junais Junais</t>
  </si>
  <si>
    <t>Hareesh Thuruthipilly</t>
  </si>
  <si>
    <t>Maximilian</t>
  </si>
  <si>
    <t>von Wietersheim-Kramsta</t>
  </si>
  <si>
    <t>maximilian@wietersheim-kramsta.com</t>
  </si>
  <si>
    <t>KiDS-SBI: Simulation-Based Inference Analysis of KiDS-1000 Cosmic Shear</t>
  </si>
  <si>
    <t>Cosmic shear, the weak gravitational lensing effect on distant galaxies due to matter in the foreground, is a powerful tool to study the distribution of matter, to probe its large-scale structure, and infer the cosmological model of the Universe. Standard analyses are typically based on the assumption of a Gaussian likelihood with a parameter-independent covariance, but these assumptions may not always hold. Simulation-based inference (SBI) addresses this by evaluating an effective likelihood from forward-simulations which map parameters to data vectors. To this end, I will present a novel application of SBI to a cosmic shear analysis of the Kilo-Degree Survey's KiDS-1000 data release. The forward model is based on lognormal random fields which take into consideration systematics which are typically not modelled in standard inference. I will also describe how the simulated galaxy catalogues are compressed to shear-shear angular two-point statistics which are further compressed using score compression. I will show how we train a 12-dimensional neural likelihood estimation to obtain a converged and unbiased posterior of the cosmological parameters within ΛCDM.  We find that our constraints on the weak lensing parameter, S8, are similar to constraints from previous analyses of KiDS-1000. We note a non-negligible parameter-dependence in the learnt likelihood which is consistent with cosmic variance. At the same time, we find that systematics such as variable depth can have significant impacts on the posterior estimates. Lastly, I will highlight how these findings and SBI will help address the modelling/inference challenges facing upcoming stage IV galaxy surveys.</t>
  </si>
  <si>
    <t>Maximilian von Wietersheim-Kramsta, Kiyam Lin, Nicolas Tessore, Benjamin Joachimi, Arthur Loureiro, Robert Reischke, Angus Wright</t>
  </si>
  <si>
    <t>Maximilian von Wietersheim-Kramsta</t>
  </si>
  <si>
    <t>Automation of the Dongla Observatory and Proposal to include it as a part of Global Network</t>
  </si>
  <si>
    <t xml:space="preserve">M.P. Council for Science and Technology (MPCST) has built the Varahamihir Astronomical Observatory situated at Dongla village. This Observatory has a 20" Telescope (Plane Wave CDK20 (OTA)) fixed with 5 meter (diameter) hemispherical steel structure dome at a height of 12.5 meters. Recently,  we have started full dome automation work to make the telescope accessible from different institutions across the state of Madhya Pradesh as well as nationwide. Upon the completion of this automation work,  Dongla Observatory will be accessible to the UG/PG students of different colleges across India. Dongla Observatory is based in Lat: 23o26’43.2”   Long: 75o45’45.5” and was established back in 2013. We would like to discuss the potential of including this telescope in a global network of Sky-watch networks for locating transients,  encouraging education in Astronomy and Astrophysics, and collaborative research 
</t>
  </si>
  <si>
    <t>Abhirup Datta, Anil Kothari</t>
  </si>
  <si>
    <t>González</t>
  </si>
  <si>
    <t>dgonzalez@cieloschile.cl</t>
  </si>
  <si>
    <t xml:space="preserve">Progress in Citizen Science through the Globe at Night and the Glowatch in combatting Light Pollution
</t>
  </si>
  <si>
    <t xml:space="preserve">Citizen science initiatives have emerged as indispensable tools in the current academic discourse around light pollution mitigation, exemplified by the 18-year-old Globe at Night project. Globe at Night is an international citizen science campaign involving citizen scientists who measure and submit observations of night sky brightness. This helps to create a global map of light pollution, highlighting the proliferation of this problem, and underlining the need for innovative prevention and mitigation strategies.
In response to this demand, Glowatch emerges as a citizen science platform that enables citizens to systematically identify and document sources of light pollution. The involvement of diverse communities not only reinforces specific control measures, but also advocates for improved outdoor lighting practices, especially relevant in astronomical regions such as Chile, crucial for scientific observation.
The effectiveness of citizen science tools such as Globe at Night and Glowatch depends on accessibility across all demographic spectrums. To ensure participation rates and maintain the integrity of the data collected, efforts must prioritize inclusion and address digital barriers, facilitating scientific engagement and amplifying the impact of data acquisition.
By building on initiatives such as Globe at Night and Glowatch, the academic community deepens the global understanding of light pollution and its implications. Increased awareness, particularly in dark sky preservation regions, underscores the need for collaborative action. Collectively, our goal remains to mitigate the effects of light pollution, thereby safeguarding dark skies for posterity and strengthening a shared commitment to the preservation of this heritage.
</t>
  </si>
  <si>
    <t>Daniela Gonzalez, Constance Walker</t>
  </si>
  <si>
    <t>Daniela Gonzalez</t>
  </si>
  <si>
    <t>Michał</t>
  </si>
  <si>
    <t>Żejmo</t>
  </si>
  <si>
    <t>michalzejmo@gmail.com</t>
  </si>
  <si>
    <t xml:space="preserve">Remote-controlled telescope as a tool for popularizing STEM subjects for high school students.
</t>
  </si>
  <si>
    <t>We present the integration of remotely operated telescopes into the education of secondary school students, focusing on STEM disciplines. We examine the pedagogical implications and benefits of utilizing such advanced astronomical tools to enhance understanding and engagement in science, technology, engineering, and mathematics (STEM). Poster highlights the opportunities for hands-on learning, real-time observation, and data analysis that remote telescopes offer, fostering critical thinking and inquiry-based learning in STEM subjects. Moreover, it discusses practical strategies for incorporating remote telescope usage into STEM curricula, addressing challenges and maximizing educational impact. Overall, this poster underscores the potential of remote telescopes to inspire curiosity, deepen understanding, and cultivate STEM literacy among students at various educational levels.</t>
  </si>
  <si>
    <t>Michal Zejmo, Magdalena Szkudlarek, Waldemar Grabowski</t>
  </si>
  <si>
    <t>Michal Zejmo</t>
  </si>
  <si>
    <t>Antonio</t>
  </si>
  <si>
    <t>de Ugarte Postigo</t>
  </si>
  <si>
    <t>adeugartepostigo@gmail.com</t>
  </si>
  <si>
    <t>GRB221009A: The brightest burst of all times, its supernova and host galaxy</t>
  </si>
  <si>
    <t>The gamma-ray burst of the ninth of October 2022 was the brightest ever recorded. It saturated most of the gamma-ray detectors in space and even affected the Earths ionosphere. On ground, Cherenkov detectors measured photons of up to 18 TeV, never seen before for these objects. It’s brightness allowed amateur telescopes to observe it for days, and by major facilities for months. It was a very luminous GRB, but what made it truly extraordinary was the combination of this luminosity with its low redshift.
Here I will present a compilation of world-wide observations of this event, including extensive spectroscopic data from 8-10m ground-based telescopes, from space with HST and JWST, and multi-wavelength observations from radio to X-rays. I will give an insight to the physics of the event, its associated supernova, and host galaxy environment. Finally, I will place its significance in the context of extreme astronomical transients and will detail the lessons that this extraordinary event has taught us.</t>
  </si>
  <si>
    <t>Antonio de Ugarte Postigo</t>
  </si>
  <si>
    <t>R. O. E.</t>
  </si>
  <si>
    <t>Bustos-Espinoza</t>
  </si>
  <si>
    <t>rbustos@fcpn.edu.bo</t>
  </si>
  <si>
    <t>PERTURBATION EFFECTS AND THE EVOLUTION OF GIANT LOW SURFACE BRIGHTNESS GALAXIES: THE CASE OF MALIN 1 - PAST AND FUTURE INTERACTIONS WITH SATELLITE GALAXIES</t>
  </si>
  <si>
    <t xml:space="preserve">Low surface brightness galaxies (LSBGs) dominate the volume density of galaxies in the universe; however, given their low surface brightness, are difficult to detect, introducing biases in the statistical analysis of galaxy populations. Giant low surface brightness disk galaxies (gLSBGs), on the other hand, have extended both neutral Hydrogen and its optical counterpart. One of the most impressive gLSBGs is Malin 1, given its 200 kpc stellar disk with giant spiral arms, a flat rotation curve, low star formation, low dust and a possible giant dark matter halo. Its environment shows at least two possible interacting galaxies, exo-Malin 1 and Malin 1B, a gigantic stellar stream extending from Malin 1 centre to a galaxy located to the NE, to the so-called galaxy exo-Malin 1. These features could be evidence of past or current perturbations in Malin 1. 
We study the environment of the gLSBG Malin 1 analysing the orbital history of its satellite galaxies by exploring possible close encounters in the past and in the future. We find orbits with trajectories that can connect the location of the satellite exo-Malin 1 with an observed stellar stream candidate, which could indicate that Malin 1 had a satellite interaction ∼2.25 Gyr ago; for Malin 1B case, ∼0.95 Gyr ago. For the future, ∼1.49 Gyr and ∼0.15 Gyr respectively.
This will allow us to model the internal and orbital evolutionary histories of Malin 1 and its satellite candidates, allowing us to improve the galaxy formation and evolution models for gLSB galaxies in general.
</t>
  </si>
  <si>
    <t>Roy Omar Edgar Bustos Espinoza, Gaspar Galaz, Matías Blaña</t>
  </si>
  <si>
    <t>Roy Omar Edgar Bustos Espinoza</t>
  </si>
  <si>
    <t>Breaking barriers to STEM careers through astronomy outreach and education activities</t>
  </si>
  <si>
    <t xml:space="preserve">Education contributes greatly to science, technology, and innovation which are very vital in making societies a better place to live in.
 Astronomy is known to be a powerful tool that can be used to promote education and science. In addition to that, it is one field of science that is envisioned to be a channel for technological developments, innovation and ultimately a tool to achieve the United Nations sustainable development goals especially for Africa. This is majorly facilitated by the significant growth of astronomy in Africa over the past years. This talk will summarise how we use astronomy during outreach activities to promote the love for school and education, science subjects and opt for STEM careers among primary and secondary school pupils in different schools in western Uganda through the support of the International Science Programme at Uppsala University. The biggest focus is on girls’ schools as we hope to also break the myths surrounding girls excelling in science but we also include mixed schools and one boys primary school. I will also briefly talk about our efforts in training teacher trainees to teach astronomical concepts to their classes in secondary schools.
</t>
  </si>
  <si>
    <t>Priscilla Muheki, Edward Jurua</t>
  </si>
  <si>
    <t>Christopher</t>
  </si>
  <si>
    <t>Inman</t>
  </si>
  <si>
    <t>chrisinman8090@gmail.com</t>
  </si>
  <si>
    <t>Radiative transfer modelling of nearby face-on spiral galaxies</t>
  </si>
  <si>
    <t>Radiative transfer models are ideal tools for decoding the spectral and spatial energy distribution of galaxies. Yet, because of the complexity and computational demands involved, until recently, only a couple of individual star-forming galaxies had been modelled in detail using this procedure. Here we present the modelling of a small sample of face-on nearby galaxies with detailed imaging information in the UV/optical/MIR/FIR/submm spectral range: M33, M51, NGC628, NGC3938, M101 and the LMC. We show that we can successfully account for the panchromatic imaging data. We derive the spatial distribution of Star-Formation Rate, stellar mass, specific star formation rate, dust mass, dust attenuation and radiation fields and discuss the implications of these results for our understanding of the star formation process in galaxies.  We review the challenges, advances and future perspectives in the field.</t>
  </si>
  <si>
    <t>Christopher Inman, Cristina Popescu, Mark Rushton, David Murphy</t>
  </si>
  <si>
    <t>Christopher Inman</t>
  </si>
  <si>
    <t xml:space="preserve">SHEDDING LIGHT ON LOW-SURFACE-BRIGHTNESS GALAXIES IN DARK ENERGY SURVEYS WITH TRANSFORMER MODELS
Show affiliations
</t>
  </si>
  <si>
    <t>Low-surface-brightness galaxies (LSBGs), which are defined as galaxies that are fainter than the night sky, play a crucial role in our understanding of galaxy evolution and in cosmological models. Upcoming large-scale surveys, such as the Rubin Observatory Legacy Survey of Space and Time and Euclid, are expected to observe billions of astronomical objects. In this context, using semiautomatic methods to identify LSBGs would be a highly challenging and time-consuming process, and automated or machine learning-based methods are needed to overcome this challenge. We study the use of transformer models in separating LSBGs from artefacts in the data from the Dark Energy Survey (DES) Data Release 1. We created eight different transformer models and used an ensemble of these eight models to identify LSBGs.Transformer models achieved an accuracy of ~94% in separating the LSBGs from artefacts. In addition, we identified 4083 new LSBGs in DES, adding an additional ~17% to the LSBGs already known in DES. This also increased the number density of LSBGs in DES to 5.5 deg−2. The new LSBG sample consists of mainly blue and compact galaxies. We performed a clustering analysis of the LSBGs in DES using an angular two-point auto-correlation function and found that LSBGs cluster more strongly than their high-surface-brightness counterparts. We associated 1310 LSBGs with galaxy clusters and identified 317 ultra-diffuse galaxies among them.  The number of LSBGs is expected to increase with the advent of surveys with better image quality and more advanced methodologies.</t>
  </si>
  <si>
    <t xml:space="preserve">Ultra-diffuse galaxies (UDGs) are attractive candidates to probe cosmological models and test theories of galaxy formation at low masses; however, they are difficult to detect because of their low surface brightness. In the Local Group a handful of confirmed and candidate UDGs have been found to date, most of which are satellites of the Milky Way and M31, and only three are isolated galaxies. It is unclear whether so few UDGs are expected. We address this by studying the population of UDGs formed in hydrodynamic constrained simulations of the Local Group from the HESTIA suite. For a Local Group with a total enclosed mass, 𝑀 (&lt; 2.5 Mpc) = 8 × 1012 M⊙, we predict that there are 12 ± 3 isolated UDGs (68% confidence) with stellar masses between 106 and 109 M⊙, and effective radii 𝑅e ≥ 1.5 kpc, within 2.5 Mpc of the Local Group, of which 2+2−1 (68% confidence) are detectable and classified as UDGs in the footprint of the Sloan Digital Sky Survey (SDSS). Accounting for survey incompleteness, we find that almost the entire population of UDGs in the Local Group field would be observable in a future all-sky survey with a depth similar to the SDSS, the Dark Energy Survey, or the Legacy Survey of Space and Time. Our results suggest that there is a population of UDGs in the Local Group awaiting discovery.
</t>
  </si>
  <si>
    <t>Dong</t>
  </si>
  <si>
    <t>Lai</t>
  </si>
  <si>
    <t>dong@astro.cornell.edu</t>
  </si>
  <si>
    <t xml:space="preserve">Planetary Systems in Clusters: Free-floating planets, captured planets,
binary planets, and outside-in influence on the inner planets
</t>
  </si>
  <si>
    <t xml:space="preserve">Newly formed planetary systems in star clusters can experience stellar
flybys, which change the system's architechture. We discuss several
topics (based on recent/ongoing works): (1) What is the
characteristics of free-floating planets and captured produced by
stellar flybys?  (2) What is the probability and property of free-floating
binary planets?  (3) How stellar flybys may influence the
inner planetary system through "outside-in cascade"?
</t>
  </si>
  <si>
    <t>Dong Lai, Fangyuan Yu, Laetitia Rodet</t>
  </si>
  <si>
    <t>Dong Lai</t>
  </si>
  <si>
    <t>Mariateresa</t>
  </si>
  <si>
    <t>Crosta</t>
  </si>
  <si>
    <t>mariateresa.crosta@inaf.it</t>
  </si>
  <si>
    <t>MEASURING STRENGTH AND DIRECTION OF GRAVITATIONAL WAVES WITH ASTROMETRIC GRAVITATIONAL WAVE ANTENNA</t>
  </si>
  <si>
    <t>A new concept for a GW antenna (AstroGraWAnt) stems from an all-differential general relativistic formulation of the astrometric observable, i.e. the angular separation of a pair of celestial objects. For, close pairs of point-like sources act as natural antenna "arms" to record the very tiny variations in their angular separations induced by passing gravitational waves. This novel astrometric GW detection, truly complementary to the extant approaches, provides a powerful tool to infer GW strength and pinpoint direction to GW sources with unprecedented precision (see https://www.nature.com/articles/s41598-024-55671-9). 
The large amount of information accumulated over the 10+ years  by  Gaia,  through an appropriate digital adaptation of the AstroGraWAnt measurement principle, can be exploited to catch possible GW signatures in the Gaia raw epoch data and, thus, further boost synergies with other GW detectors, especially with PTA . Furthermore, a ground-based version of AstroGraWAnt could complement efforts in surveying GWs and/or serve as a GW sentinel.</t>
  </si>
  <si>
    <t>Mariateresa Crosta, Federica Santucci, Mario Gilberto Lattanzi, Beatrice Bucciarelli, Ummi Abbas, Deborah Busonero, Mario Gai, Alberto Riva</t>
  </si>
  <si>
    <t>Mariateresa Crosta</t>
  </si>
  <si>
    <t>Being KLEVER: AGN-driven outflows at cosmic noon.</t>
  </si>
  <si>
    <t>Cosmological models of galaxy formation suggest that massive gas outflows driven by feedback from AGN and/or star formation (SF) play a key role in shaping the SF efficiency of galaxies. Such outflows are expected to be particularly important at high redshift (z~1-3), during the peak of the cosmic SF and AGN activity. We test the ejective feedback scenario by investigating the demographics of kpc-scale outflows in a sample of 141 star-forming galaxies at 1.2 &lt; z &lt; 2.6 observed within the VLT/KMOS LEnsed galaxies Velocity and Emission line Review, KLEVER. Combining small gravitationally lensed galaxies with more massive galaxies, we explore the kinematics of the ionised gas (traced by Hβ, [OIII], Hα, [NII], and [SII]) in an exceptional range of stellar masses, log(M/M⊙) ∈ [8.1 − 11.4]. Comparing our IFU observations with the expectation of a simple rotating disk model, we find that: (1) ionised gas outflows are statistically present in very massive galaxies, log(M/M⊙)&gt;10.8; (2) the AGN activity is the main source of ionisation in high-mass galaxies, suggesting that AGN may be the primary force behind the gas flows; (3) ionised gas outflows are rare in low-mass galaxies, where the observed spectra can be fully expained by a rotating gas disk model; (4) the winds have very low mass loading factors, accounting for less than 2% of the global mass loading factor expected in the IllustrisTNG50 cosmological simulations. I will discuss the implications of our results on theoretical models of galaxy formation.</t>
  </si>
  <si>
    <t>chris</t>
  </si>
  <si>
    <t>A</t>
  </si>
  <si>
    <t>chris.ashall24@gmail.com</t>
  </si>
  <si>
    <t>The Infrared Revolution: Supernovae with the James Webb Space Telescope</t>
  </si>
  <si>
    <t>The recent Launch of the James Webb Space Telescope has transformed our understanding of supernovae (SNe) explosions.  In this talk, I will present some of the most exciting JWST-SNe results from the MidInfared SuperNovA Collaboration (MIRSNAC). To date, MIRSNAC has been awarded over 180 hours of JWST time through 10 successful proposals spread over the first 5 cycles. I will present the first-ever JWST observations of type Ia SNe  (SNe Ia) and core-collapse SNe (CC SNe).  For CC SN, I will show observations of the SNe II: 2022acko and 2023ixf, the SN Ic: 2023dbc, and the SN Ib: 2024ahv. Where I will demonstrate how JWST data can be used to as a pathway to understand the formation, composition, and evolution of molecules and dust produced in the ejecta.  For SNe Ia, I will present JWST observations of SN 2021aefx and SN 2022xkq, where I will show how JWST data can be used to accurately measure the mass of the primary white dwarf, as well as chemical asphericities within the explosion. Finally, I will project forward and discuss what future scheduled JWST-SNe observations will tell us. </t>
  </si>
  <si>
    <t>Chris Ashall</t>
  </si>
  <si>
    <t>Casura</t>
  </si>
  <si>
    <t>sarah.casura@uni-hamburg.de</t>
  </si>
  <si>
    <t>Exploring mass measurements of supermassive black holes in AGNs using GAMA photometry and spectroscopy</t>
  </si>
  <si>
    <t>In the era of massive photometric surveys, we explore several approaches to estimate the masses of supermassive black holes (SMBHs) in active galactic nuclei (AGN) from optical ground-based imaging, in each case comparing to the independent SMBH mass measurement obtained from spectroscopic data. We select a sample of 28 type 1 AGN hosted by nearby galaxies from the Galaxy And Mass Assembly (GAMA) survey. We perform multi-component spectral decomposition, extract the AGN component and calculate the SMBH mass from the broad Hα emission line width and flux. The photometric g and i band data is decomposed into AGN+spheroid(+disc)(+bar) components with careful surface brightness fitting. From these, the SMBH mass is estimated using its relation with the spheroid Sérsic index or effective radius (both used for the first time on ground-based optical imaging of AGN); and several variants of the more widely used scaling relations based on bulge or galaxy stellar mass.
We find no correlation between the Hα-derived SMBH masses and those based on the spheroid Sérsic index or effective radius, despite these being the most direct methods involving only one scaling relation. The bulge or galaxy stellar mass based methods all yield significant correlations, although with considerable scatter and, in two cases, systematic offsets. We provide possible explanations for this and discuss the requirements, advantages and drawbacks of each method. These considerations will be useful to optimise stategies for upcoming high quality ground-based and space-borne sky surveys to estimate SMBH masses in large numbers of AGNs.</t>
  </si>
  <si>
    <t>Sarah Casura, Dragana Ilić</t>
  </si>
  <si>
    <t>Sarah Casura</t>
  </si>
  <si>
    <t xml:space="preserve">Cosmic dipole from QUAIA sample of 1.3 million AGNs appears significantly larger than the CMB dipole
</t>
  </si>
  <si>
    <t xml:space="preserve">In the last one decade or so, large samples of distant active galactic nuclei (AGNs), comprising millions of sources, have shown dipole asymmetries in their sky distributions that appear many times larger than the dipole asymmetry seen in the cosmic microwave background (CMB), believed to be arising from our peculiar motion along with the Solar system.
Such discrepancies between the AGN and CMB dipoles cannot occur due to a genuine peculiar motion of the Solar system and raise doubts whether the Universe on large scales, assumed to be isotropic and homogeneous according to the Cosmological Principle (CP), is really so. This is because the AGN population samples the universe at redshift ~1-2 while the CMB arises from a redshift ~1100.
Recently, a Bayesian analysis of the QUAIA sample, comprising 1.3 million quasars, has yielded a dipole that seems to be in tandem with the CMB dipole, in contravention of most previous studies of AGN dipoles. 
Since the question at stake, a conformity with the CP, has large cosmological implications, we examine the QUAIA quasar sample afresh, using a more direct approach to compute the dipole from asymmetries observed in the sky distribution of source number counts. We find the QUAIA AGN dipole to be much larger than the CMB dipole, which is in tune with previous AGN dipoles but inconsistent with the Cosmological Principle. 
</t>
  </si>
  <si>
    <t>Jingjing</t>
  </si>
  <si>
    <t>Wang</t>
  </si>
  <si>
    <t>wangjingjing@nssc.ac.cn</t>
  </si>
  <si>
    <t>UPSTREAM SOLAR WIND PREDICTION UP TO MARS BY AN OPERATIONAL SOLAR WIND PREDICTION SYSTEM</t>
  </si>
  <si>
    <t xml:space="preserve">Combining the upstream solar wind observations measured by Mars Atmosphere and Volatile Evolution (MAVEN), Advanced Composition Explorer(ACE) and Deep Space Climate Observatory (DSCOVR) from October 2014 to April 2021, we investigate the statistical properties of the background solar wind at Mars and Earth. By applying an operational solar wind prediction system (Wang et al., 2018, https://doi.org/10.1051/swsc/2018025) in Space Weather Prediction Center (SEPC), we simulate the solar wind conditions and carry out a comparative analysis with observations to study our model performance. We find that our model is able to simulate the solar wind conditions upstream of Earth and Mars, corresponding to the different heliocentric distances and different levels of solar activity. Furthermore, we apply an event‐based evaluation by analyzing the high speed enhancements (HSEs), and find that the hit rate of HSEs is 70.38% and 66.37% for Earth and Mars, respectively. By predicting the HSEs at Earth (Mars), our model reaches a Mean Absolute Error (MAE) of 83.93 km/s (65.91 km/s) and 22.98 hr (21.65 hr) for maximum speed and arrival time prediction error, respectively. We also conduct a three‐month case study, from November 2020 to January 2021, analyzing solar wind conditions upstream of Earth, Mars, and measured by Tianwen‐1 (China's first Mars mission), for which our model is capable to predict the upstream solar wind conditions up to Mars.
</t>
  </si>
  <si>
    <t>Jingjing Wang</t>
  </si>
  <si>
    <t>Higher-order multipolar magnetic fields of corotating clouds of hot stars</t>
  </si>
  <si>
    <t>We performed 3D magnetohydrodynamic simulations of magnetic fields and surrounding magnetospheres of massive, hot stars. Here, we considered not only the dipole configuration but also the possible higher polarities of these fields. The purpose of these simulations was to to investigate and assess in detail the influence of magnetic fields and stellar magnetospheres using dynamical, that is rotating and evolving over time, models on the abundance and geometric structure of the mass flowing out of these stars into the surrounding space. Determining the mass loss of these stars is crucial for studying the further evolution of both the surrounding environment supplied by this mass and the star itself. The latter, depending on the greater or lesser loss of its mass, may become the origin of cataclysmic objects and processes associated with supernova explosions, gamma-ray bursts or magnetars, leading ultimately to exotic phenomena such as kilonovae or direct collapses of stellar objects into black holes. Thus, the study of the magnetism of massive stars provides a key to better understanding and quantifying the evolution that leads to these phenomena.</t>
  </si>
  <si>
    <t>Adebusola</t>
  </si>
  <si>
    <t>Alabi</t>
  </si>
  <si>
    <t>abbgstar@gmail.com</t>
  </si>
  <si>
    <t xml:space="preserve">Unprecedented Insights from the stellar shells in nearby galaxies with SALT telescopes
</t>
  </si>
  <si>
    <t>In this talk, I will show recent results from the deep spectroscopy of the spectacular, faint, low surface brightness stellar features (shells) in the outskirts of NGC 2865. I will also show results from multi-object spectroscopy of the globular clusters that are spatially associated with these stellar shells. These data have been obtained recently from the SALT telescopes.
I will discuss how these data from the stellar shells and globular clusters help us constrain the nature of the merger event that produced these spectacular features and the nature of the disrupted progenitor.
I will also discuss the implications of our results, i.e., the kinematics of multiple stellar shells in NGC 2865 and the stellar population properties (age, metallicity, star-formation histories) of these shells, in the context of expectations from recent cosmological simulations.</t>
  </si>
  <si>
    <t>Adebusola Alabi, Ilani Loubser</t>
  </si>
  <si>
    <t>Adebusola Alabi</t>
  </si>
  <si>
    <t>Wenxiang</t>
  </si>
  <si>
    <t>Pei</t>
  </si>
  <si>
    <t>wxpei@nao.cas.cn</t>
  </si>
  <si>
    <t>Simulating emission line galaxies for the next generation of large-scale surveys</t>
  </si>
  <si>
    <t>We investigate emission line galaxies across cosmic time by combining the modified L-Galaxies semi-analytical galaxy formation model with the JiuTian cosmological simulation. We improve the tidal disruption model of satellite galaxies in L-Galaxies to address the time dependence problem. We utilise the public code CLOUDY to compute emission line ratios for a grid of HII region models. The emission line models assume the same initial mass function as that used to generate the spectral energy distribution of galaxies, ensuring a coherent treatment for modelling the full galaxy spectrum. By incorporating these emission line ratios with galaxy properties, we reproduce observed luminosity functions for H$\alpha$, H$\beta$, [OII], and [OIII] in the local Universe and at high redshifts. We also find good agreement between model predictions and observations for auto-correlation and cross-correlation functions of [OII]-selected galaxies, as well as their luminosity dependence. The bias of emission line galaxies depends on both luminosity and redshift. At lower redshifts, it remains constant with increasing luminosity up to around 10^42.5erg^-1 and then rises steeply for higher luminosities. The transition luminosity increases with redshift and becomes insignificant above z=1.5. Generally, galaxy bias shows an increasing trend with redshift. However, for luminous galaxies, the bias is higher at low redshifts, as the strong luminosity dependence observed at low redshifts diminishes at higher redshifts. We provide a fitting formula for the bias as a function of luminosity and redshift, which can be utilised for large-scale structure studies with future galaxy surveys.</t>
  </si>
  <si>
    <t>Wenxiang Pei</t>
  </si>
  <si>
    <t>Hamid</t>
  </si>
  <si>
    <t>IDELBACHA</t>
  </si>
  <si>
    <t>h.idelbacha.ced@uca.ac.ma</t>
  </si>
  <si>
    <t>Enhancing Satellite Trajectory Monitoring: A Machine Learning Approach for Anomaly Detection and Classification</t>
  </si>
  <si>
    <t>Given the continual increase in the number of satellites in orbit, there is an escalating need to enhance trajectory models and operational risk management to gain a deeper understanding of orbital anomalies, such as unexpected changes in a satellite’s orbit, which can have a significant impact on satellite operations and threaten human and financial resources. This study aims to employ machine learning techniques to identify abnormal or divergent changes in satellite trajectories, from datasets containing multiple sets of Two-Line Elements (TLEs). The automatic detection of these behaviors has the advantage of avoiding the computation of satellite position and velocity. In this case, which is an unsupervised framework, we have selected the LOOP(Local Outlier Probability), One-Class SVM(Support Vector Machine), and Isolation Forest methods. We choose these methods for their different perspectives on density and distance.  Once anomalies are detected, it is interesting to categorize them based on their causes using supervised machine learning methods, namely Random Forest, SVM, and artificial neural networks. The quality of classification is evaluated using standard metrics such as the confusion matrix, precision, recall, and F1 score, with achieved results of an average precision of 89\%, a recall of 90\%, and an F1 score of 88\% for four anomalies classes: Propulsion, Deliberate, Battery, and AccidentalCollision.</t>
  </si>
  <si>
    <t>IDELBACHA HAMID, Olivier Beltramo-Martin, Zouhair Benkhaldoun, Mohamed Kaab, Abdelkarim Boskri, Ayoub ABDOU</t>
  </si>
  <si>
    <t>IDELBACHA HAMID</t>
  </si>
  <si>
    <t>Crisscrossing Africa for Astronomy Outreach and Building Partnerships</t>
  </si>
  <si>
    <t>In this presentation, we highlight an initiative by the African Astronomical Society (AfAS) over the last two years, focusing on countries within Africa that exhibit limited engagement in astronomy at both academic and popular levels. Notably, around 80% of the continent's 54 nations display scant to nonexistent astronomical activities, with nearly half entirely devoid of it. In light of this, AfAS has embarked on a mission to integrate these nations into the global astronomy community, especially in preparation for the forthcoming AG-2024 event, giving rise to five targeted campaigns with a particular emphasis on the Sahel region. Locally referred to as "Astronomy Weeks," they aimed at setting significant milestones to foster the growth of academic astronomy in collaboration with local partners. Activities included visits to numerous universities, Ecoles Normales Supérieures, high schools, and other educational institutions, alongside dialogues with government entities, especially Ministries of Education, to advocate for astronomy's inclusion in educational curricula. These efforts have yielded some degree of success that we will be presenting. Each campaign was tailored to meet the specific needs of the countries involved, with a focus on some of the continent's least economically developed nations, including French-speaking countries like Niger, Chad, Mali, Guinea, and the Democratic Republic of the Congo (DRC), which typically rank lower in scientific academic performance. The success of these campaigns has been significantly enhanced through close collaboration with local NOCs and National Astronomy Education Coordinators (NAECs), ensuring the sustainability and effectiveness of our efforts to advance astronomy throughout Africa.</t>
  </si>
  <si>
    <t>Natanael</t>
  </si>
  <si>
    <t>de Oliveira</t>
  </si>
  <si>
    <t>oliveira@astro.ufrj.br</t>
  </si>
  <si>
    <t>Dark matter distribution in Milky Way-analog galaxies</t>
  </si>
  <si>
    <t>Our current understanding of how dark matter (DM) is distributed within the Milky Way (MW) halo, particularly in the solar neighborhood, is based on either careful studies of the local stellar orbits, model assumptions on the global shape of the MW halo, or from direct acceleration measurements. In this work, we present a study of external galaxies with the intent of gaining insights into the DM distribution in MW-analog galaxies. For this, we carefully select a sample of galaxies similar to the MW. With a need for deep, highly-resolved atomic hydrogen (HI), our resulting sample is comprised of 15 galaxies observed from two approved VLA and GMRT programs. To perform our baryonic analysis, we use deep Spitzer mid-IR images at 3.6 and 4.5μm from the S4G survey. Based on the dynamical three-dimensional modeling software 3DBarolo, we construct rotation curves (RCs) and directly derive the gaseous and stellar contributions from their mass surface density profiles. Through a careful decomposition of the RCs into their baryonic (stars, gas) and DM components, we isolate the DM contribution by using an MCMC-based approach. Based on the Sun’s location and the MW's R25, we define the corresponding location of the solar neighborhood in these systems. We put forward a window for the DM density (ρdm=0.21-0.46 GeV cm-3) at these galactocentric distances in our sample, consistent with the values found for the MW's local DM density, based on more traditional approaches. </t>
  </si>
  <si>
    <t>Natanael de Oliveira, Karín Menéndez-Delmestre, Thiago Gonçalves, Nicolás Garavito-Camargo, Pedro Beaklini, Marco Grossi, Davi Rodrigues</t>
  </si>
  <si>
    <t>Natanael de Oliveira</t>
  </si>
  <si>
    <t>Cristina</t>
  </si>
  <si>
    <t>Fernandez</t>
  </si>
  <si>
    <t>cristina.fernandezs01@estudiante.uam.es</t>
  </si>
  <si>
    <t xml:space="preserve">Search of dark matter annihilation in stellar streams with the Fermi LAT
</t>
  </si>
  <si>
    <t xml:space="preserve">In this talk, I will present our current research on stellar streams as a new and complementary target for dark matter (DM) indirect searches with gamma rays. The aim of this project is to unveil the unknown properties of the DM using stellar streams, which are astrophysical objects never used before in this context. Stellar streams form when a satellite, such as a dwarf galaxy (dG) or a globular cluster (GC), is tidally disrupted by the gravitational potential of its host galaxy. In particular, those streams whose progenitor is a dG are particularly intriguing targets for indirect DM searches, since dGs are thought to be highly DM-dominated systems. We expect them to have lost most of their DM content during the stretching process, but still contain a non-negligible amount of DM within their core. If the DM particles are Weakly Interacting Massive Particles (WIMPs), they could annihilate in the streams’ core, producing a detectable gamma-ray signal. We analyze data from the Fermi LAT looking for a potential annihilation signal of WIMPs from the direction of some selected stellar streams, and use the results to place constraints on the DM parameter space.
</t>
  </si>
  <si>
    <t>Cristina Fernández-Suárez, Miguel Ángel Sánchez-Conde</t>
  </si>
  <si>
    <t>Cristina Fernández-Suárez</t>
  </si>
  <si>
    <t>Davide</t>
  </si>
  <si>
    <t>Belfiori</t>
  </si>
  <si>
    <t>davide.belfiori@inaf.it</t>
  </si>
  <si>
    <t>The magnetic fields structure of the central region of the starburst galaxy NGC253</t>
  </si>
  <si>
    <t xml:space="preserve">Observations of polarized light at far-IR and sub-millimeter emitted by magnetically-aligned dust grains can be used to map the orientation of the B-fields in the plane of the sky in the cold regions of the interstellar medium such as molecular clouds, where the star formation takes place.
We present the analysis of ALMA polarization observations in band 4 (~140 GHz) and 7 (~350 GHz) of the central regions of the galaxy NGC253, a very well studied nearby starburst galaxy. This galaxy's central area exhibits a complex structure characterized by 14 dense clumps of molecular gas, likely hosting young super starclusters. The intense feedback from the starburst region manifests as various structures in the molecular gas, including bubbles, streams, and a prominent multiphase outflow at scales exceeding kiloparsecs.
We obtained a detailed parsec-scale map of magnetic field structures in the galaxy, exploring their relationship with the outflow and super starclusters. The findings suggest a significant role of magnetic fields in the collimation of the outflow, and highlight a correlation between polarization structures and the presence of super starclusters.
This investigation contributes valuable insights into the interplay between magnetic fields, molecular outflows, and star formation in nearby galaxies.
</t>
  </si>
  <si>
    <t>Davide Belfiori, Rosita Paladino, Annie Hughes, Jean-Philippe Bernard</t>
  </si>
  <si>
    <t>Davide Belfiori</t>
  </si>
  <si>
    <t>Eric</t>
  </si>
  <si>
    <t>Burns</t>
  </si>
  <si>
    <t>erickayserburns@gmail.com</t>
  </si>
  <si>
    <t>The InterPlanetary Network</t>
  </si>
  <si>
    <t>The InterPlanetary Network is a half-century old consortium of high-energy survey instruments focused on the detection and localization of short-duration transients. It is key to the discovery and characterization of gamma-ray bursts, flares from magnetars, and monitoring other Galactic sources. The IPN is undergoing modernization efforts to automate its procedure in the new era of time-domain and multimessenger astronomy. We will discuss past results, the current status, and near-future plans.</t>
  </si>
  <si>
    <t>Eric Burns</t>
  </si>
  <si>
    <t>Johan</t>
  </si>
  <si>
    <t>Knapen</t>
  </si>
  <si>
    <t>johan.knapen@iac.es</t>
  </si>
  <si>
    <t>PhD-level training on the interface of astronomy and computer science</t>
  </si>
  <si>
    <t>Modern developments in fields like astronomy imply the need for advanced computational approaches to handle large data sets. However, most recent and current PhDs in astronomy have received little or no formal training in important areas including computer science, computational methods, software and algorithm design, or project management. 
We will report on a number of scientific advances on the interface of extragalactic astronomy and computer science that have resulted from our EU-funded Initital Training Network SUNDIAL, in which 15 PhD candidates were trained. We will then discuss how these results will be built upon and expanded in a new Marie-Sklodowska Curie Doctoral Network called EDUCADO (Exploring the Deep Universe by Computational Analysis of Data from Observations). We will train 11 Doctoral Candidates in the development of a variety of high-quality methods needed to address the formation of the faintest observed structures in the nearby Universe, including novel object detection algorithms and object recognition and parameter distribution analyses of complex datasets. We aim to detect unprecedented numbers of the faintest observable galaxies from new large-area surveys. We will study the morphology, populations, and distribution of large samples of various classes of dwarf galaxies, compare dwarf galaxy populations and properties across different environments, and confront the results with cosmological models of galaxy formation and evolution. Finally, we will perform detailed simulations and observations of the Milky Way and the Local Group to compare with dwarf galaxies in other environments. Our interdisciplinary training tools, methods and materials will be made publicly available. </t>
  </si>
  <si>
    <t>Johan H. Knapen</t>
  </si>
  <si>
    <t>Jacqueline</t>
  </si>
  <si>
    <t>Antwi-Danso</t>
  </si>
  <si>
    <t>j.antwidanso@utoronto.ca</t>
  </si>
  <si>
    <t>The FENIKS Survey: Spectroscopic Confirmation of Massive Quiescent Galaxies at z &gt; 3  </t>
  </si>
  <si>
    <t>The measured ages of massive, quiescent galaxies at z ∼ 3 − 4 imply that massive galaxies quench as early as z ∼ 6. While the number of spectroscopic confirmations of quiescent galaxies at z &lt; 3 has increased over the years, there are only a handful at z &gt; 3.5. We report spectroscopic redshifts of one secure (z = 3.757) and two tentative (z = 3.336, z = 4.673) massive (log(M∗/M⊙) &gt; 10.3) quiescent galaxies with 11 hours of Keck/MOSFIRE K-band observations. Our candidates were selected from the FENIKS survey, which uses deep Gemini/Flamingos-2 Kb Kr imaging optimized for increased sensitivity to the characteristic red colors of galaxies at z &gt; 3 with strong Balmer/4000 Å breaks. The rest-frame UVJ and (ugi)s colors of 3/4 quiescent candidates are consistent with 1 − 2 Gyr old stellar populations. This places these galaxies as the oldest objects at these redshifts, and challenges the notion that quiescent galaxies at z &gt; 3 are all recently-quenched “post-starburst” galaxies. Our spectroscopy shows that the other quiescent-galaxy candidate is a broad-line AGN (z = 3.594) with strong, redshifted Hβ+[O III] emission with a velocity offset &gt; 1000 km/s, indicative of a powerful outflow. The star–formation history of our highest redshift candidate suggests that its progenitor was already in place by z ∼ 7 − 11, reaching ∼ 1011 M⊙ by z ≃ 10. These observations reveal the limit of what is possible with deep near-infrared photometry and targeted spectroscopy from the ground and demonstrate that secure spectroscopic confirmation of quiescent galaxies at z &gt; 4 is only feasible with JWST. I will also present early results from a JWST/NIRSpec program targeting abundance indicators in these galaxies. </t>
  </si>
  <si>
    <t>Jacqueline Antwi-Danso, Casey Papovich, Kate Whitaker, Adam Muzzin, Joshua Speagle, David Setton, Danilo Marchesini, Karl Glazebrook, Themiya Nanayakkara, Ivo Labbé, Cemile Marsan, Kim-Vy Tran, Yasha Kaushal, Ruben Diaz, Taylor Hutchison</t>
  </si>
  <si>
    <t>Jacqueline Antwi-Danso</t>
  </si>
  <si>
    <t xml:space="preserve">Probing Early Universe using the uGMRT: a case study with ELAIS-N1 observations at Band2 
</t>
  </si>
  <si>
    <t xml:space="preserve">The detection of the redshifted 21-cm signal of neutral hydrogen is a promising probe to study physical processes in the early universe, from the Cosmic Dawn (CD) to the Epoch of Reionization (EoR). This quest has been extremely hard at low radio frequencies due to severely bright foregrounds, ionospheric corruption, radio frequency interference (RFI), and instrumental systematics. Here, we will present some recent uGMRT observations of the ELAIS-N1 field within the band-2 (120–250 MHz). This corresponds to the redshift range of 4.7–10.8. A significant feat is achieved with substantial 32- hour observations and an operational bandwidth of approximately 100 MHz. The resultant image reached an RMS noise level of 236 Jy/beam, the deepest image so far in this band of uGMRT. We will present glimpses of the data analysis and the final constraints obtained on the cosmic HI signal from the Cosmic Dawn and EoR. We have developed an end-to-end pipeline to study how systematics affects the extraction of the redshifted HI 21cm signal from future SKA-1 Low observations. In this talk,  we will show the results from some recently observed additional 60 hours of data in Band2 and the renewed constraints on the HI 21cm power spectrum. 
</t>
  </si>
  <si>
    <t>Abhirup Datta, Rashmi Sagar, Samit Pal</t>
  </si>
  <si>
    <t>Roger</t>
  </si>
  <si>
    <t>Deane</t>
  </si>
  <si>
    <t>deane.roger@gmail.com</t>
  </si>
  <si>
    <t xml:space="preserve">Strong lensing of neutral hydrogen with MeerKAT
</t>
  </si>
  <si>
    <t xml:space="preserve">Our view of the cosmic evolution of neutral hydrogen and the hydroxyl molecule in galaxies is being transformed through deep surveys with SKA precursors/pathfinders. Strong gravitational lensing can enable a deeper tier to the ongoing and planned spectral line surveys without some of the associated calibration risks posed by several thousand-hour integrations, source confusion, image-plane cube combination, and enormous data volumes. In this talk, I will present how relatively modest programmes on MeerKAT targeting known, optical/infrared-identified strong lensing systems are delivering amongst the most distant views of HI and OH emission in galaxies over cosmic time, providing a highly complementary approach to high-redshift spectral-line surveys on MeerKAT, and other facilities. Indeed, strong lensing surveys have leveraged this utility for decades in virtually every part of the electromagnetic spectrum, including almost every major spectral line that traces the interstellar medium in galaxies. MeerKAT’s exquisite sensitivity demonstrates that we are now able to exploit the power of lensing to explore the high-redshift HI and OH universe.
</t>
  </si>
  <si>
    <t>Roger Deane</t>
  </si>
  <si>
    <t>The relationship between cold gas and dust in bright Planck compact sources</t>
  </si>
  <si>
    <t>We present a comparative study of the cold interstellar medium (ISM) structure and the magnetic field and relate those to the earliest stages of star formation. We used Planck polarisation and Herschel FIR data, together with submm images obtained with the SCUBA2 submm camera at the James Clerk Maxwell Telescope. The ISM structure is uncovered from the FIR data, the Planck polarisation maps show the orientation of the magnetic field, and the SCUBA point sources indicate the distribution of embedded prestellar objects. We could spatially resolve structures and compare the orientations also to our former observations of cold dense gas in the HLC2 star-forming cloud.</t>
  </si>
  <si>
    <t>Andras Peter Joo, L. Viktor Tóth</t>
  </si>
  <si>
    <t>Global linear polarization parameters of AGNs with NOEMA</t>
  </si>
  <si>
    <t>NOEMA (and its predecessor, the PdBI array) use AGNs as phase and amplitude calibrators. Observations lasting above six hours, usually cover a wide range of paralactic angles that global linear polarization parameters (polarization fraction and angle) can be obtained to these calibrators by means of the Earth rotation polarimetry (ERP) technique. This is possible because the strength (&gt;0.3 Jy) and the point-like structure (for NOEMA observations) of these AGNs. I will present ERP results obtained to 240 AGNs observed since 2009. The results may help to select adequate polarization calibrators (e.g., to future full stokes polarization observation with NOEMA) and to study emission processes in AGNs.</t>
  </si>
  <si>
    <t>HI line properties and relationship to star formation in nearby dwarf galaxy DDO 43</t>
  </si>
  <si>
    <t>We describe one of the smallest nearby galaxies, revisiting the LITTLE THINGS (Local Irregulars That Trace Luminosity Extremes, The HI Nearby Galaxy Survey) data. The high-quality HI 21cm VLA spectra provide a resolved view of DDO 43’s gas content. We look for gas kinematics traced by HI, and our spectra analysis results reveal the characteristics of local and global neutral gas flows in DDO 43. We report the comparative analysis of the derived HI parameters with available multispectral data tracing gas dynamics, interstellar dust properties and star formation. As stellar winds and supernovae drive interstellar gas and cause turbulent flows, while turbulence affects star formation by compressing and disrupting gas clouds, this feedback process is still awaiting answers. Our highlighted aim is to look for massive star formation areas and provide additional details on the relationship between interstellar gas motions and star formation.</t>
  </si>
  <si>
    <t>Enikő Pichler, Bruce G. Elmegreen, Deidre A. Hunter, Andras Peter Joo, L. Viktor Tóth</t>
  </si>
  <si>
    <t>Dwarf galaxy mergers: comparing JWST results with the IllustrisTNG simulation</t>
  </si>
  <si>
    <t>Numerical simulations play a significant role in understanding galaxy formation and evolution. With the help of these simulations, we can make predictions or compare the results with measurements, to test their capabilities. Galaxy mergers are the main impellent of galaxy evolution, recent studies using JWST data have shown that minor mergers drive the evolution of massive quiescent galaxies with log(M/MSun) &gt; 10.5 at 0.5 &lt; z &lt; 3. These galaxies have companions with mass ratios of &lt;1:10, but many progenitors with a median stellar mass ratio of 1:900 represent about 30% of the total mass of the infalling material. With the help of the IllustrisTNG cosmological simulation, we show how the massive quiescent galaxies evolve in cosmic times. We use the merger tree of the TNG300-1 simulation to demonstrate how the dwarf galaxies influenced the mass increase of these galaxies in the early Universe, and we compare our results with the measured JWST data.</t>
  </si>
  <si>
    <t>Andras Peter Joo, Bendegúz Koncz, L. Viktor Tóth</t>
  </si>
  <si>
    <t>Deriving Star Formation Histories of Galaxies from  Spectra with Simulation-based Inference</t>
  </si>
  <si>
    <t>High-resolution galaxy spectra encode information about the stellar populations within galaxies. The properties of the stars, such as their ages, masses,  and metallicities, provide  insights into the underlying physical processes that drive the growth and transformation of galaxies over cosmic time.
We explore an amortised implicit inference approach to estimate from optical absorption spectra the posterior distributions of metallicities and star formation histories (SFHs) of galaxies, i.e. star formation rate as a function of time. We generate a sample of synthetic spectra to train and test our model in a simulation-based inference workflow using the spectroscopic predictions of the MILES stellar population library and non-parametric SFHs.
We reliably estimate the mass assembly of an integrated stellar population with well-calibrated uncertainties. We then apply the pipeline to real observations of  massive elliptical galaxies, recovering the well-known relationship between age and velocity dispersion, and show that the most massive galaxies build up to 90% of their total stellar masses 1 Gyr after the Big Bang. The measurements also agree with state-of-the-art inversion codes, but the inference is performed up to five orders of magnitude faster.
This machine learning-based implicit inference applied to full spectral fitting makes it possible to address large numbers of galaxies while performing a thick sampling of the posteriors. It allows to estimate both the deterministic trends and the inherent uncertainties of the highly degenerate inversion problem, so far inaccessible, dealing with the size and complexity of upcoming spectroscopic surveys such as DESI, WEAVE or 4MOST.</t>
  </si>
  <si>
    <t>Patricia Iglesias-Navarro, Johan H. Knapen, Ignacio Martín-Navarro, Marc Huertas-Company, Emily Pernet</t>
  </si>
  <si>
    <t>Nazhatulshima</t>
  </si>
  <si>
    <t>Ahmad</t>
  </si>
  <si>
    <t>nshima@gmail.com</t>
  </si>
  <si>
    <t xml:space="preserve">Optical Light Curve and Spectral Analyses of Recurrent Nova RS Ophiuchi 
during the 2021 Outburst
</t>
  </si>
  <si>
    <t xml:space="preserve">The recurrent nova RS Ophiuchi (hereafter RS Oph) erupted again in August 2021, 15.5 years following the 2006 eruption. Regular monitoring of the eruption by amateur and professional observers, with numerous spectra taken covering a wide spectral range, including optical, UV, and X-rays. 
This study analyzed the optical light curve and spectra during its outburst in August 2021 obtained from AAVSO [1] and  ARAS [2] databases. The light curve analysis shows that the magnitude change of the RS Oph takes 102 days for the phase of initial rise (explosion) to the final declining phase with the dimmest magnitude of 12.3. The nova eruption period was separated into five main phases according to the light curve variation, in which the brightness increased from magnitude 9.1 to 4.78 within less than 24 hours during its initial rise phase. 
From spectral analyses, the initial and maximum brightness phase spectra are dominated by hydrogen line (H-alpha), FeI and ArII in the P-Cygni profile. The expansion velocity of the H-alpha profile during the outburst phenomena rose from 5396.7 ± 2.3 km/s in the initial rise to 7066.3 ± 2.6 km/s a day after its maximum brightness. The P-Cygni profile starts to disappear at the end of the early decline and transition phases toward the final declining phase. Permitted-line phase Based on the element lines present during the phenomena, RS Oph is classified as a fast hybrid nova that evolved from  Fe II to He/N class.
</t>
  </si>
  <si>
    <t>Nazhatulshima Ahmad, Hakim Luthfi Malasan, Akira Arai</t>
  </si>
  <si>
    <t>Nazhatulshima Ahmad</t>
  </si>
  <si>
    <t>Dark matter distribution in Milky Way-analog galaxies; what can we expect for the upcoming SKA era?</t>
  </si>
  <si>
    <t>Our current understanding of how dark matter (DM) is distributed within the Milky Way (MW) halo, particularly in the solar neighborhood, is based on either careful studies of the local stellar orbits, model assumptions on the global shape of the MW halo, or from direct acceleration measurements. In this work, we present a study of external galaxies with the intent of gaining insights into the DM distribution in MW-analog galaxies. We draw parallels between our current knowledge, its limitations, and our expectations for the upcoming SKA era. For this, we carefully select a sample of galaxies similar to the MW. With a need for deep, highly-resolved HI, our resulting sample is comprised of 15 galaxies observed from two approved VLA and GMRT programs. To perform our baryonic analysis, we use deep Spitzer mid-IR images at 3.6 and 4.5μm from the S4G survey. Based on the dynamical three-dimensional modeling software 3DBarolo, we construct rotation curves (RCs) and directly derive the gaseous and stellar contributions from their mass surface density profiles. Through a careful decomposition of the RCs into their baryonic (stars, gas) and DM components, we isolate the DM contribution by using an MCMC-based approach. Based on the Sun’s location and the MW's R25, we define the corresponding location of the solar neighborhood in these systems. We put forward a window for the DM density (ρdm=0.21-0.46 GeV cm-3) at these galactocentric distances in our sample, consistent with the values found for the MW's local DM density, based on more traditional approaches. </t>
  </si>
  <si>
    <t>Natanael de Oliveira, Karín Menéndez-Delmestre, Thiago Gonçalves, Nicolás Garavito-Camargo, Pedro Beaklini, Marco Grossi</t>
  </si>
  <si>
    <t>Tumelo</t>
  </si>
  <si>
    <t>Mangena</t>
  </si>
  <si>
    <t>tumelokholofelo@gmail.com</t>
  </si>
  <si>
    <t>Studying the HI content of AGN and non-AGN with the MIGHTEE-HI survey via stacking technique.</t>
  </si>
  <si>
    <t>I study the influence of AGN feedback on the HI content of galaxies, and explore their potential for future star formation during the various stages of their life cycle. Using the stacking technique, we explore the differences in HI content of AGN and non-AGN (matched based on redshift, stellar mass, and SFR/colour). We perform a stacking analysis of &gt;200 sources in each class, with their 21cm spectra extracted from spectral cubes from the MIGHTEE-HI survey. Our input sample consists of galaxies with and without signatures of AGN activity across the MIGHTEE Early Science COSMOS and XMM-LSS fields in the low redshift (z &lt; 0.084) and higher redshift (0.22 &lt; z &lt; 0.5) ranges. We gather galaxies within these specific regimes and areas, utilizing spectroscopic redshifts and multiwavelength AGN classifications, both published and unpublished. Furthermore, we differentiate between high-excitation and low-excitation radio galaxies (HERGs/LERGs) and examine differences in the HI content of each. Our preliminary results show evidence of HI detection in the low redshift samples of both AGN and non-AGN. No detection is yet made at higher redshifts for either sample. We discuss possible reasons for this. For example, this could be due to a dominance of gas-poor elliptical (quiescent) galaxies in the non-AGN sample, and similarly gas-poor low excitation radio galaxies (LERGs) in the AGN sample.</t>
  </si>
  <si>
    <t>TUMELO MANGENA</t>
  </si>
  <si>
    <t>AYOUB</t>
  </si>
  <si>
    <t>ABDOU</t>
  </si>
  <si>
    <t>a.abdou.ced@uca.ac.ma</t>
  </si>
  <si>
    <t>Development of a Python script for calculating orbital parameters and satellite magnitude: Validation through observational data from BlueWalker 3</t>
  </si>
  <si>
    <t>In this abstract, we present our developed Python script for processing images of artificial satellites and space debris observed through telescopes at the Oukaimeden Observatory. The script calculates the orbital parameters and apparent magnitudes of observed objects, allowing for calibration of their luminosity to standard parameters such as distance and phase angle. to allow a direct comparison of their reflective brightness in different observations. Validation results will be present from observational data of the bright constellation  BlueWalker 3, confirming the reliability and accuracy of the script.</t>
  </si>
  <si>
    <t>AYOUB ABDOU, Zouhair Benkhaldoun, Abdelkarim BOSKRI, Hamid IDELBACHA</t>
  </si>
  <si>
    <t>AYOUB ABDOU</t>
  </si>
  <si>
    <t>Benjamin</t>
  </si>
  <si>
    <t>Ayantunji</t>
  </si>
  <si>
    <t>cnergybn@gmail.com</t>
  </si>
  <si>
    <t>Precise Point Positioning Accuracy of LAUTECH: A Seamless Opportunity for GNSS Applications in Nigeria.</t>
  </si>
  <si>
    <t>This manuscript presents the result of the precise point positioning accuracy of LAUTECH for seamless GNSS applications in Lautech, Nigeria. A dual-frequency ublox GNSS receiver module with a ublox antenna was setup in an open-sky environment at the LAUTECH GNSS laboratory (8° 10' 13.92080", 4° 16' 8.07241", 403.411 m) to log GPS and GLONASS satellite observation data at 1 Hz for 24 hours. The data obtained was converted to a RINEX observation format using appropriate software. Online PPP was done through the Natural Resources of Canada (NRCan) service using rapid and final IGS products. The result shows that less than 11mm horizontal and less than 36mm vertical coordinates in GPS+GLONASS hybrid mode of operation with 95% confidence level is realizable in LAUTECH with the low-cost ublox ZED F9P compact module. It was witnessed that the combination of constellations enhanced the PPP accuracy when compared to the results of GPS-only and GLONASS-only modes of operation. The results will be useful for PPP solutions for GNSS seamless applications in LAUTECH, Nigeria.</t>
  </si>
  <si>
    <t>Benjamin Ayantunji, Adebayo Adewumi, George Alagbe, Efua Ogobor, I.A Azeez</t>
  </si>
  <si>
    <t>Adebayo Adewumi</t>
  </si>
  <si>
    <t>Sac</t>
  </si>
  <si>
    <t>Medina</t>
  </si>
  <si>
    <t>sacmedina@gmail.com</t>
  </si>
  <si>
    <t>Astronomía en Español desde Alemania (Astronomy in Spanish from Germany)</t>
  </si>
  <si>
    <t>Scientific information in our own language allows us a better comprehension and appropriation of knowledge, more active social participation and to vocational inspiration. However, an important aspect in our modern era is human mobilization, therefore living in other countries with other languages leaves several groups of people with a gap in their understanding about scientific knowledge. As a Spanish speaker who resides in Germany, I noticed that all the Astronomy outreach offers in Germany are carried out in German and very few in English, however there are no offers in other languages such as Spanish despite the large population that lives in Germany and the large number of students of the Spanish language. Therefore, I decided to create a social project call Astronomía en Español desde Alemania (Astronomy in Spanish from Germany) to connect the Spanish speaker in the German city of Bonn with Astronomy in their own language. This project offers public events in the Public Observatory about Astronomical topics to connect society with scientific activity and promote integration into German Astronomy by highlighting the participation of nearby research institutions, give information of institutes, museums or exhibitions related to Astronomy that can be visited in Germany. This unique project shows interesting results, not only Spanish speaker were interested, also German speaker that learn Spanish and seek for activities to connect with Spanish speakers are very interested. Spanish teachers invite their student and bilingual families are interested that their children are able to improve their Spanish with Astronomy.</t>
  </si>
  <si>
    <t>Sac Nicté Medina</t>
  </si>
  <si>
    <t>Anke</t>
  </si>
  <si>
    <t>van Dyk</t>
  </si>
  <si>
    <t>anke@saao.ac.za</t>
  </si>
  <si>
    <t>Revealing White Dwarf Spin Rates in Binary Systems with LISA</t>
  </si>
  <si>
    <t>This abstract explores the potential of the Laser Interferometer Space Antenna (LISA) as a transformative tool for unlocking the spin rates of white dwarfs in binary systems. White dwarfs, the remnants of low to intermediate-mass stars, often reside in binary configurations, where their spin rates play a crucial role in understanding binary evolution, mass transfer processes, and the progenitor history of Type Ia supernovae. However, directly measuring these spin rates has remained challenging, particularly in binary systems where traditional observational methods are limited.
LISA, with its unparalleled sensitivity and frequency range in the millihertz regime, promises to revolutionise our ability to probe gravitational wave signals from white dwarf binaries. By detecting the subtle modulations in gravitational waves caused by the rapid rotation of white dwarfs, LISA offers a unique window into their spin rates. Leveraging advanced data analysis techniques, such as matched filtering and Bayesian inference, LISA has the potential to extract precise information about the spin rates of white dwarfs in binary systems.
The implications of such measurements are profound. Accurate determinations of white dwarf spin rates enable us to constrain binary formation scenarios, understand the mass transfer dynamics in close binary systems, and shed light on the mechanisms driving Type Ia supernova explosions. Moreover, these measurements provide critical insights into stellar evolution processes and the formation history of compact binary systems.</t>
  </si>
  <si>
    <t>Anke van Dyk, David Buckley</t>
  </si>
  <si>
    <t>Anke van Dyk</t>
  </si>
  <si>
    <t>Supernovae as reporting messengers about structure and properties of the surrounding universe</t>
  </si>
  <si>
    <t>We study the interactions of expanding envelopes of supernovae (SN) with dense asymmetric circumstellar matter (CSM) of various shapes and profiles, forming a circumstellar disk, bipolar outflows, or slabs of colliding matter ejected in binaries. Various not well understood mechanisms can lead to non-stationary eruptions of huge amounts of matter from SN progenitors, which may be active over a long time or only shortly before the SN explosion. The propagation of a supernova shock wave through such an environment leads to a substantial increase in luminosity and duration of light curves which exhibit characteristic irregularities, including sudden brightenings or fluctuations. These effects can also manifest themselves in significant asymmetries in the spectra when observed from different directions. We have used multidimensional radiation-hydrodynamics codes to simulate the gas dynamics in shock wave regions and quantify the thermal energy of shock waves released during such interactions. Using a 3D radiative-transfer code, we determined the light curves and spectral profiles produced by such SN-CSM interactions, “seen” from different directions at different times. By comparing the calculated observables with the really observed ones, we estimate the amount and spatial distribution of the ejected mass before the explosion. This can further contribute to the description of the distribution of CSM and to the understanding of the mechanisms of violent outbursts or extremely violent eruptions by which this matter is ejected into space from stars approaching their death.</t>
  </si>
  <si>
    <t>Lam</t>
  </si>
  <si>
    <t>anakristinalam@gmail.com</t>
  </si>
  <si>
    <t>Formation Channels and Properties of Binary Neutron Star Mergers Across Redshift</t>
  </si>
  <si>
    <t>Upcoming gravitational-wave observing runs with ground based detectors are expected to rapidly increase the observed population of binary neutron star (BNS) mergers, providing unique insights into their physics and their associated kilonovae, r-process, and short gamma-ray bursts. To fully comprehend BNS observations, it is crucial to understand both BNS merger progenitors and their formation pathways. This task, achievable by comparing observations with population synthesis models, is challenging due to many underlying stellar evolution uncertainties. For example, the classic isolated formation channel involving a stable mass transfer episode followed by a “single-core common envelope” phase has been regarded as the dominant formation channel for BNS. We investigate whether this holds for BNS populations across several models that explore uncertainties in binary stellar evolution. Our tested models include variations in mass transfer, supernovae kick, common envelope prescriptions, and their impact on predicted BNS merger rates. We present our statistical analysis on multiple formation channels for BNS, their predicted merger rates, and the insights they yield to constraining stellar evolution uncertainties with particular focus on common envelope evolution. Furthermore, we demonstrate the metallicity dependence of these BNS formation channels and illustrate the redshift evolution of BNS merger rates. We find that other channels, including one involving a “double-core common envelope” phase, can also significantly contribute to the formation of BNS. </t>
  </si>
  <si>
    <t>Ana Lam, Floor Broekgaarden</t>
  </si>
  <si>
    <t>Ana Lam</t>
  </si>
  <si>
    <t>Second star to the right: the INAF cultural project connecting art, tourism, heritage and astronomy in historical cities. </t>
  </si>
  <si>
    <t xml:space="preserve">We present an innovative public outreach project by INAF (Italian National Institute for Astrophysics) and Studio Bleu, searching a new format for a valuable cultural experience, communicating science and involving different audiences in discovering the connection between astronomy, art and society. Science and Astronomy in fact were considered a most relevant part of the cultural heritage of many historical Italian cities, they were connected to spirituality and marked daily life. Walking downtown it is easy to find clocks, meridian lines, zodiacs, painted skies and constellations, ancient geographical maps, places connected to scientists such as Galileo Galilei. Masterpieces of art that contain “astronomical secrets” unveil the importance that the observations of the sky and its movements always had for mankind.  “Seconda stella a destra” (Second star to the right) is the first editorial series of Astro-touristic guidebooks of the cities (Rome, Florence, Padua, Palermo, Catania) that invite citizens to search for science into monuments and historical places. 
With this talk, we want to analyze the main characteristics and outputs of the project: the guidebooks but also walking tours with astronomers, family activities, students’ visits, public events, augmented reality enhancements. Moreover, we want to point out the impact the project has both at a local level – e.g. by creating new important cultural synergies among institutions, museums, cultural and scientific stakeholders in the cities – and at a professional level by sharing and consolidating a process of co-creation between scientists and communication experts.
</t>
  </si>
  <si>
    <t>Alessandra Zanazzi, Francesca Aloisio, Valeria Cappelli, Laura Daricello, Salvo Guglielmino, Laura Leonardi</t>
  </si>
  <si>
    <t>Mika</t>
  </si>
  <si>
    <t>Naidoo</t>
  </si>
  <si>
    <t>1678178@students.wits.ac.za</t>
  </si>
  <si>
    <t>Stacking neutral hydrogen and hydroxyl emission from Infrared-luminous galaxies in the MeerKAT LADUMA field</t>
  </si>
  <si>
    <t>The ‘Looking At the Distant Universe with the MeerKAT Array’ (LADUMA) survey aims to investigate neutral hydrogen (HI) and hydroxyl (OH) emission at high redshifts (z &lt; 1.45 and z &lt; 1.87, respectively), enhancing the study of galaxy evolution over two-thirds of the age of the universe. We use L-band observations of the LADUMA field to stack HI (z &lt; 0.58) and OH (z &lt; 0.89) at the positions of Infrared (IR)-selected galaxies exceeding the luminous infrared galaxy (LIRG) threshold, in which HI and OH are not individually detected. LIRGs and ULIRGs are important for understanding galaxy evolution, as they are often the result of gas-rich merging and interactions. Through our LADUMA HI stacks, we set upper limits on the HI mass of our sample and discuss possible implications on the balance of the cool interstellar medium (ISM) phases in these galaxies. Through our OH stacks, we place upper limits on the OH-luminosity to IR-luminosity ratio and constrain the prevalence of OH megamasers within the LADUMA field. Stacking proves to be a valuable technique for probing HI and OH, allowing us to further our understanding of their role within a broader galaxy evolution context.</t>
  </si>
  <si>
    <t>Mika Naidoo, Sphesihle Makhathini, Andrew Baker, Roger Deane</t>
  </si>
  <si>
    <t>Mika Naidoo</t>
  </si>
  <si>
    <t>Zuo</t>
  </si>
  <si>
    <t>peizuo.hxy@gmail.com</t>
  </si>
  <si>
    <t xml:space="preserve">HI Distribution of Dwarf Starburst Galaxy
</t>
  </si>
  <si>
    <t>We present the HI gas distribution around dwarf starburst galaxy NGC 5253, which showing asymmetric feature with a few kpc extension toward north-east direction in the interferometric data. This extension is likely indicating the dynamical connection between NGC 5253 and its nearby galaxy M 83. To investigate the possible HI bridge between these two systems, we acquire the HI mapping data around NGC 5253 from GBT and have detected the possible HI gas clouds. These clouds could play an important role in triggering intensive star formation activity in the dwarf galaxy NGC 5253.</t>
  </si>
  <si>
    <t>Pei Zuo</t>
  </si>
  <si>
    <t>Darwish</t>
  </si>
  <si>
    <t>darwish.msk@gmail.com</t>
  </si>
  <si>
    <t>A Search for Class I Methanol Masers Toward OH Masers in Massive Star-Forming Regions</t>
  </si>
  <si>
    <t>We present preliminary results of observations conducted using the Effelsberg 100-m radio telescope to study single dish class I methanol masers (44-GHz) in known OH maser massive star-forming regions. Despite a relatively low detection rate of 10%, our study reveals evidence of the coincidence between OH and class I CH3OH during the early stages of massive star formation. The limited detection suggests that the observed regions may be in very early stages of formation or harbor multiple sources in varying evolutionary stages. High angular resolution observations are necessary to examine astrometry, evolutionary status, and polarization properties further.</t>
  </si>
  <si>
    <t>Mohamed Darwish</t>
  </si>
  <si>
    <t>mpendulo</t>
  </si>
  <si>
    <t>sibiya</t>
  </si>
  <si>
    <t>mpendulosibiya2@gmail.com</t>
  </si>
  <si>
    <t>NRF's Research Communication Officer</t>
  </si>
  <si>
    <t xml:space="preserve">Research Communications Officers are crucial in connecting researchers with the public by simplifying complex research findings for everyone to understand, which helps people grasp and value new scientific discoveries. The National Research Foundation (NRF) in South Africa actively promotes research and innovation interests locally and globally, building bridges between research communities, fostering mutual benefits and contributing to national development.
In this presentation, the NRF-RISA research communication officer will demonstrate strategies used in her role to communicate NRF-funded research effectively to stakeholders and the general public. This presentation aims to allow researchers at all levels to connect and showcase their work to the world through our communications and corporate relations. The presentation will highlight and also inform the researchers how to be featured in our next NRF Science Matters magazine, available at (https://www.nrf.ac.za/science-matters-magazine/), our weekly research nuggets website (https://www.nrf.ac.za/science-matters-magazine/research-nuggets/), our insightful social media channels and podcasts. 
</t>
  </si>
  <si>
    <t>Mpendulo Sibiya</t>
  </si>
  <si>
    <t>Eva</t>
  </si>
  <si>
    <t>Laplace</t>
  </si>
  <si>
    <t>eva.laplace@h-its.org</t>
  </si>
  <si>
    <t>It‘s written in the massive stars: How stellar physics determines the formation of black holes and supernovae</t>
  </si>
  <si>
    <t>In the era of all-sky transient searches and gravitational-wave (GW) observations, understanding the final fate of single and binary stars has become increasingly important. The formation of black holes (BH) and supernovae (SNe) is not a simple function of the initial mass of a massive star. Instead, it depends on the final core structure, often expressed in terms of the "compactness parameter", where high compactness indicates BH formation. This link is supported by observations of supernova progenitors, e.g. "missing" high-luminosity red supergiants. Additionally, the observation of a vanishing star, which could be a direct progenitor of a BH, is compatible with model predictions for a star with high compactness. Several independent groups have reported similar patterns in the compactness as a function of mass, despite making different assumptions, pointing to a common mechanism. With detailed stellar models, we investigate the origin of these patterns and show that these are determined by stellar physics, i.e., the timing and energetics of the last burning phases. We find that the final structure of massive stars is not random, but already "written" in their cores at the end of core helium burning. We show how binary mass transfer systematically modifies the final core structure of stars and thus the transients and black holes they produce. We discuss how uncertain stellar physics, such as mixing, mass loss, and uncertain nuclear reaction rates affect the final structure and fate of stars and the opportunities offered by observations to constrain these further.</t>
  </si>
  <si>
    <t>Eva Laplace, Fabian Schneider, Philipp Podsiadlowski</t>
  </si>
  <si>
    <t>Eva Laplace</t>
  </si>
  <si>
    <t>Dorje</t>
  </si>
  <si>
    <t>Angchuk</t>
  </si>
  <si>
    <t>angchuk@iiap.res.in</t>
  </si>
  <si>
    <t>Preserving Dark Skies: The Hanle Dark Sky Reserve Initiative</t>
  </si>
  <si>
    <t xml:space="preserve">The exceptional quality of  night sky attracted  the creation of the Indian Astronomical Observatory in Hanle around two decades ago. The rise of traditional tourism and local development activities contributed to an increase in light pollution. In response to this challenges,  Hanle Dark Sky Reserve(HDSR) was conceived as a sustainable model to conserve the pristine night sky while also leveraging it to benefit local communities. The uniqueness of HDSR is that it operates through a collaborative framework involving professional astronomer, local communities, and strong government   support. 
Central to HDSR’s strategy is the implementation of a Light Management Plan (providing  warm bulbs, lamp shades and curtains to all the household ). The local government is also investing in astro-tourism infrastructure including mini planetarium, transparent domes and entry gates to guide  visitors. 
Community engagement is  emphasized to foster a sense of ownership of the night sky, with local villagers  being provided and trained as Astronomy Ambassadors to showcase the night sky’s beauty to the tourist.
We are also constantly monitoring light pollution levels with SQM and DSLR camera to access the impact of  artificial light. Annual star parties at HDSR foster interaction between Astronomy Ambassadors and amateur astronomer raising awareness about dark sky conservation.
Overall HDSR is an innovative campaign raising public awareness nationwide about designated dark skies areas, sky watching and  importance of preserving dark skies for ecological, cultural and scientific reasons. It has spurred the development of  astro-tourism, guided tours, and immersive experiences of night sky.
</t>
  </si>
  <si>
    <t>Dorje Angchuk, Niruj Ramanujam, Stanzin Norlha, Nawang Dorji, Sonam Jorphail, Tsewang Gyalson, Tsewang Stanzin, Annapurni Subramaniam</t>
  </si>
  <si>
    <t>Dorje Angchuk</t>
  </si>
  <si>
    <t>Aoki</t>
  </si>
  <si>
    <t>Seiichiro</t>
  </si>
  <si>
    <t>seaokisi@gmail.com</t>
  </si>
  <si>
    <t>Analysis of the Practice of A Flipped Classroom Designed with ICE Model At A Japanese University Using Digital Diamond Mandala Matrix</t>
  </si>
  <si>
    <t xml:space="preserve">We offer a course on the fundamentals of space and the universe for undergraduate students at a Japanese university. We will explain the practice of the course and its results of analyzing the students' summarized thoughts throughout the course to capture their stage in the learning process. We designed the course based on the ICE model developed in Canada. To facilitate their thought to transition from I (ideas) to C (Connections) and E (Extensions) in the ICE model, the classes consist of group work, group presentations, and discussions. We prepared course materials (e.g., PDFs and videos) so the students could learn in the flipped classroom. As the preparatory work, the students learn and gain knowledge from the materials(equivalent to I in the ICE model) and summarize their thoughts individually on the designated topic (e.g., habitation in the Moon) before participating in the group work. In the class, group members summarize their opinions as a group thought based on their thoughts prepared in the preparatory work, present them, and discuss them. After the class, they reconsider and recapitulate their thoughts on the same topic based on the in-class presentations and discussions. They used our digital Diamond Mandala Matrix (dDMM) to summarize thoughts. We compared the text data of their thoughts input before and after the class. Statistically, we analyzed them with the KH Coder to trace the transition in the learning process from I to C and E using verbs according to the ICE model.
</t>
  </si>
  <si>
    <t>Seiichiro Aoki, Shinzo Kobayashi, Takahiko Naraki, Hoichi Tsuchimochi</t>
  </si>
  <si>
    <t>Seiichiro Aoki</t>
  </si>
  <si>
    <t>Lennart</t>
  </si>
  <si>
    <t>Heino</t>
  </si>
  <si>
    <t>lennart.heino@ast.uct.ac.za</t>
  </si>
  <si>
    <t>Deep polarisation studies in MIGHTEE</t>
  </si>
  <si>
    <t>This study explores the polarised emission of the faint extragalactic radio sources in the MIGHTEE (MeerKAT International Giga-Hertz Tiered Extragalactic Exploration, Jarvis et al., 2016) survey in order to systematically study cosmic magnetic fields in galaxies. Tracing the presence and contribution of magnetic fields is an important aspect of understanding galaxy evolution. Reaching a sensitivity of 2 µJy/beam at a resolution of 6 arcseconds, MIGHTEE is providing an opportunity to chart the evolution of polarised emission from distant galaxies over cosmic time.  The MIGHTEE survey detects polarised emission for a large number of radio sources down to total intensity flux densities of the order of 100 µJy. At these flux densities the source population is increasingly dominated by star-forming galaxies (SFGs) as opposed to active galactic nuclei (AGNs) which are dominant at high flux densities. Observations of the local universe show that both, AGN and SFG phenomena, are permeated by magnetic fields.  Polarised emission of AGN can be traced to very high redshift.We use multi-wavelength criteria to classify MIGHTEE radio objects as either SFG or AGN. We perform Rotation Measure Synthesis (RMSY) on the spectro-polarimetric data cubes and use the polarisation and RMSY spectra to search for polarised emission. A comparative analysis of the polarisation properties of SFGs and AGNs is performed. The analysis is extended to the lowest possible flux densities using stacking techniques. We will show preliminary results of the MeerKAT polarisation studies of radio sources down to the micro-Jansky level.</t>
  </si>
  <si>
    <t>Lennart Heino, Russ Taylor, Srikrishna Sekhar</t>
  </si>
  <si>
    <t>Lennart Heino</t>
  </si>
  <si>
    <t>Prajval</t>
  </si>
  <si>
    <t>Shastri</t>
  </si>
  <si>
    <t>prajval.shastri@gmail.com</t>
  </si>
  <si>
    <t xml:space="preserve">The Nuclear Environments of Accreting SMBH at z~0
</t>
  </si>
  <si>
    <t xml:space="preserve">The supermassive black hole scaling relationships  suggest that their growth is linked to the process of galaxy assembly and star formation, with both black hole growth via accretion and via galaxy mergers playing a role. The details, however, of how this feedback  works  and evolves over cosmic time are yet to be understood. Here  a brief overview of past results from our multi-frequency investigation of the nuclear regions of galaxies at z~0 (the S7 project) will be given. Further, the latest updates with evidence for accretion and jets in the binary black-hole precursor in a wet-merger remnant, as well as the connection between the structure of the central region of galaxies in the sample and their radio jets will be presented.
</t>
  </si>
  <si>
    <t>Prajval Shastri</t>
  </si>
  <si>
    <t>Rowyn</t>
  </si>
  <si>
    <t>rowynnaidoo@gmail.com</t>
  </si>
  <si>
    <t>Testing Metrics for Quality Assessment in the COSMOS HI Large Extragalactic Survey</t>
  </si>
  <si>
    <t>The COSMOS HI Large Extragalactic Survey (CHILES) is a 1000-hour survey in the B-configuration of the VLA studying neutral hydrogen from z=0-0.45.  One of the major challenges with modern large surveys, such as CHILES, is finding efficient yet robust methods for quality assessment of the data products.  We have explored the use of kurtosis as a way to identify good and bad channels in data cubes. Kurtosis has a long history of being used for identifying radio frequency interference (RFI) in automated flagging routines, and seems to have promise in the image domain.  We present the results of testing kurtosis as a metric for assessing image quality in the presence of both RFI and real sources and the implications for how it can be used to improve data reduction for large HI surveys.  </t>
  </si>
  <si>
    <t>Rowyn Naidoo, Nick Luber</t>
  </si>
  <si>
    <t>Rowyn Naidoo</t>
  </si>
  <si>
    <t>Ruizhu</t>
  </si>
  <si>
    <t>rzchen@stanford.edu</t>
  </si>
  <si>
    <t>Tackling Systematics in Helioseismic Measurements of Solar Deep Meridional Flow</t>
  </si>
  <si>
    <t>The Sun's meridional circulation is crucial to understanding its dynamo and interior dynamics. However, the helioseismic determination of deep solar meridional flow is complicated by multiple systematic effects, because of which previous studies have provided inconsistent results. To find the cause of the discrepancies, we analyze 12+ years of HMI and GONG data and make meridional flow measurements employing various helioseismic routines utilized in prior studies. We conduct a comprehensive comparison of flow measurements and corresponding systematic effects across different methods, data sources, and processing procedures.  Our objective is to identify the optimal measurement routine to remove the systematics and reconcile the meridional flow results from HMI and GONG by different methods. </t>
  </si>
  <si>
    <t>Ruizhu Chen, Junwei Zhao, S.P. Rajaguru, Shukirjon Kholikov</t>
  </si>
  <si>
    <t>Ruizhu Chen</t>
  </si>
  <si>
    <t>Malebo</t>
  </si>
  <si>
    <t>Moloko</t>
  </si>
  <si>
    <t>maleboella@gmail.com</t>
  </si>
  <si>
    <t>A MeerKAT 1.28 GHz continuum study of the Southern Sources in the IRAS Revised Bright Galaxy Sample</t>
  </si>
  <si>
    <t>The Infrared Astronomical Satellite (IRAS; Sanders et al. 2003) Revised Bright Galaxy Sample (RBGS) comprises galaxies and unresolved mergers with flux densities (S) &gt; 5.24 Jy at λ= 60 μm and are extra-galactic (|b| &gt; 5°). These are predominantly dusty star-forming galaxies. Previous studies in the nearby universe have revealed a tight correlation between infrared (IR)/radio emissions among such galaxies, making radio continuum emission an excellent complementary tracer of recent star formation. In this study, we examine the properties of 298 galaxies from RBGS in the southern hemisphere, observed at 1.28 GHz with MeerKAT (resolution 7.5''and σ ≈ 20 μJy/beam; Condon et al. 2021). We determine their activity types from the literature and classify them based on mid-IR information using WISE colour-colour diagnostics. We compare our findings with those of galaxies drawn from the same sample, albeit observed with VLA in the northern hemisphere (Condon et al.1990, 1996, 1998), thereby creating a full radio counterpart of the RBGS. In my contribution, I will discuss the samples' Infrared-radio correlation and the sources' physical properties (e.g., stellar masses, star-formation rates). Additionally, I will present insights gained from analyzing the interplay between AGN/SF mechanisms within these galaxies.</t>
  </si>
  <si>
    <t>Malebo Moloko</t>
  </si>
  <si>
    <t>Paola</t>
  </si>
  <si>
    <t>Ferreira Lima da Cunha</t>
  </si>
  <si>
    <t>paola18@ov.ufrj.br</t>
  </si>
  <si>
    <t>Simulation of potentially habitable environments on the surface of exoplanets.</t>
  </si>
  <si>
    <t xml:space="preserve">M-dwarfs comprise 75% of the stars in the Milky Way and also host a large fraction of the potentially habitable exoplanets. However, the high levels of stellar activity are a challenge in a biological conext. They exhibit frequent and intense flares, exposing their planets to high levels of ultraviolet (UV) radiation. This radiation is crucial for biological systems, but excessive exposure can cause damage to important cell structures. Thus, the aim of this work is to investigate whether life could withstand the environmental conditions of planets orbiting M-dwarfs. For our analysis, we choose, Proxima Centauri b, an exoplanet discovered in 2016 and recently confirmed. It has 1.17 times the mass of Earth and is located in the habitable zone of the system, which is a favorable characteristic for life as we know it. To obtain the results, we performed irradiation experiments with the yeast Rhodotorula collected in Diamantina, MG. The first experiment was performed with a tubular lamp that covers only the UVC region. The second experiment was conducted with a continuous spectrum lamp that covers the entire UV range.  The results showed that irradiations using the continuous spectrum lamp are more lethal than the tubular lamp. Additionally, we observed that cells resisted to a fluence of 60000 J/m2 for the UVC lamp. Assuming an average flux value for the flares on Proxima b (7 W/m2 ), this fluence would be reached in about 2.38 hours. Our results provide important data to guide studies searching for biosignatures on exoplanets.
</t>
  </si>
  <si>
    <t>Paola Cunha, Luan Ghezzi, Douglas Galante, Evandro Silva, Fabio Rodrigues, Ana Carolina Carvalho, Junia Schultz, Alexandre Rosado, Amanda Bendia</t>
  </si>
  <si>
    <t>Paola Cunha</t>
  </si>
  <si>
    <t>Luana</t>
  </si>
  <si>
    <t>Passos Reis</t>
  </si>
  <si>
    <t>luana.passos.reis@usp.br</t>
  </si>
  <si>
    <t>Variability Analysis of Fermi-LAT data to improve prospects with the Cherenkov Telescope Array and the ASTRI Mini-Array</t>
  </si>
  <si>
    <t>Investigating variability of Active Galactic Nuclei (AGN) sources is crucial for understanding particle acceleration processes and the magnetic-field behavior in those compact objects. AGNs are highly variable, with non-thermal emission in all wavelengths, which is generally attributed to relativistic particles accelerated in shocks or magnetic reconnection regions along the jet. In this study, we conduct statistical analyses, focusing on variability, utilizing the latest release of the Fermi-LAT catalog (4LAC). We correlate this variability with the detected AGN population to enhance measurement prospects for the Cherenkov Telescope Array (CTA), in order to extrapolate them to the VHE gamma-ray band and to produce synthetic SEDs and light-curves of selected AGNs to make predictions for the forthcoming CTA and ASTRI Mini-Array facilities.
Our analysis encompasses 3814 AGN sources selected from the catalog, examining parameters such as Fractional Variability and Excess Variance across three typical SED classes observed in blazars. Supplementing the annual and 2-month data provided in the 4LAC catalog, we have extended this variability study using the complementary public Fermi-LAT light curve repository, providing information for 3-day, weekly, and monthly intervals.
Moreover, we curate a subset of the catalog targeting AGN sources for detecting flares within CTA's gamma-ray spectral range. Our collaboration with the WG Redshift determination, AGN Population and AGN Variability Task Forces within the CTA aims to define a comprehensive target population of very high-energy objects. By bridging Fermi-LAT observations with CTA's capabilities, we strive to advance our understanding of AGN variability and its implications for the CTA extragalactic survey.</t>
  </si>
  <si>
    <t>Luana Passos Reis, Elisabete M. de Gouveia Dal Pino, Tarek Hassan, Jonathan Biteau, Santiago Pita, Jean-Philippe Lenain, Atreya Acharyya</t>
  </si>
  <si>
    <t>Luana Passos Reis</t>
  </si>
  <si>
    <t>Thomas H.</t>
  </si>
  <si>
    <t>Puzia</t>
  </si>
  <si>
    <t>tpuzia@gmail.com</t>
  </si>
  <si>
    <t>The Interplay between Galaxy Properties and their Environment as seen by the Next Generation Fornax Survey</t>
  </si>
  <si>
    <t xml:space="preserve">The Next Generation Fornax Survey (NGFS) is a deep, panchromatic imaging campaign that covers the virial sphere of the Fornax galaxy cluster in optical (u’g’i’, using DECam@CTIO) and near-infrared filters (JKs, using VIRCam@VISTA). The survey targets all baryonic structures down to point-source luminosities typical of globular clusters (Mi ≃ -7) and reaches surface brightness limits (⟨μi⟩e ≃ 28 mag/arcsec2) deep enough to detect ultra-diffuse and LSB dwarf galaxies. We will present the spatial distribution of a rich system of dwarf galaxies inside of Fornax’ virial and exciting new results based on the H-alpha extension of NGFS, showing intriguing recent star-formation activity in galaxies. Furthermore, we will showcase our most recent findings related to the dynamical properties of satellite galaxies within the Fornax galaxy cluster. Our analysis has identified a distinct transition radius, demarcating two zones where satellites exhibit varying properties of tidal stress. Intriguingly, this substructure mirrors patterns observed in cosmological galaxy simulations. Furthermore, when examining diverse cosmic environments, we discern a comparable transition radius in the Virgo galaxy cluster, as well as among the satellite galaxies of both the Milky Way and Andromeda.
</t>
  </si>
  <si>
    <t>Thomas H. Puzia, Yasna Ordenes-Briceño, Paul Eigenthaler, Matías Blaña, Bryan Miller, Evelyn Johnston, Matthew Taylor, Prasanta Nayak, Rohan Rahatgaonkar, Juan Pablo Carvajal, Tuila Ziliotto, Marcelo Mora</t>
  </si>
  <si>
    <t>Thomas H. Puzia</t>
  </si>
  <si>
    <t>Astronomy Education Concept Inventories: A Comprehensive Review</t>
  </si>
  <si>
    <t>This paper reviews astronomy concept inventories that have been developed and used in astronomy education. Concept inventories are tools that have been developed to measure students’ conceptual understanding of concepts in astronomy and physics. These tools have been able to assist astronomy and physics lecturers and teachers in understanding their students better, thus creating learning materials that may help students develop more concrete learning experiences and knowledge gains. In most cases, these have been used as pre-test and post-test, where instructors are able to measure students’ prior knowledge as they take the class and their learning gains at the end of the class/ course. Considering that most of these concept inventories have been developed and framed for entry-level undergraduates at universities, it is difficult to use these in primary and secondary schools. Since the content presented and learning outcomes of these widely differ, we need to find a way to tailor these concept inventories for primary and secondary schools. Additionally, while concept inventories provide good summative perspectives of what students know, they are also limitations such as the context, content, and their framing.</t>
  </si>
  <si>
    <t>Peter</t>
  </si>
  <si>
    <t>Okagu</t>
  </si>
  <si>
    <t>peterokagu@gmail.com</t>
  </si>
  <si>
    <t xml:space="preserve">Astronomy Education and Outreach using Mobile Planetarium at CBSS-NASRDA, Nigeria
</t>
  </si>
  <si>
    <t xml:space="preserve">Planetariums are an essential tool in astronomy outreach, and their importance can never be overemphasized. The use of planetariums in astronomy and space science outreach has played a significant role in space science awareness. The Centre for Basic Space Science and Astronomy (NASRDA), Nigeria, has used its mobile planetarium over time to host educational outreaches to the awe of the participants. In the series of these events was the Astro-Christmas outreach for kids under the age of 15 years old. The event had 120 participants, with a gender classification of 70 girls and 50 boys. The content of the event includes outdoor lectures on the solar system, rockets, and women in space science. Inside the planetarium, space movies were played on solar system planets and their various distances, the moons, space travel, and a view of the International Space Station. The outcomes of the project were accessed using pre- and post-test surveys, which showed a significant increase of over 50% in the knowledge of space science and astronomy at the end of the event. Also, the qualitative assessment showed increased interest in space science and a willingness for increased participation in Science, Technology, Engineering, and Mathematics (STEM). Over time, the use of planetariums for space science and astronomy outreach has helped answer a lot of participants’ questions. The planetarium at CBSS-NASRDA has been a point of attraction in the country, as schools, religious institutions, tourists, and enthusiasts are always eager to visit and satisfy their curiosity about its content. 
</t>
  </si>
  <si>
    <t>Peter Okagu, Bonaventure Okere, Nnaemeka Onyeuwaoma, Timothy Egbuim</t>
  </si>
  <si>
    <t>Peter Okagu</t>
  </si>
  <si>
    <t>Comparing ISM and star formation in isolated and interacting dwarf galaxies</t>
  </si>
  <si>
    <t>We present a comparative study of an isolated nearby dwarf galaxy DDO43 and the highly interacting pairs M51 and NGC4490/85 to explore HI dynamics and environmental processes. Leveraging high-resolution observations, we resolved the ISM structure and traced the effects of interaction on the ISM and star formation. Our analysis of HI data offers insights into the global and local environmental processes affecting gas content, while infrared observations unveil potential dust-obscured star-forming regions. Our findings suggest that interacting dwarf galaxies can accrete sufficient gas from inflows to fuel massive star formation. Notably, we observed higher star formation rates in the interacting galaxies compared to field galaxies, alongside a sub-solar average metallicity in the smaller galaxies.</t>
  </si>
  <si>
    <t>Andras Peter Joo, Enikő Pichler, L. Viktor Tóth</t>
  </si>
  <si>
    <t>Dyna</t>
  </si>
  <si>
    <t>Ibrahim</t>
  </si>
  <si>
    <t>d.ibrahim3@herts.ac.uk</t>
  </si>
  <si>
    <t>The impact of supernovae feedback on the metallicity gradients and mass-metallicity relations.</t>
  </si>
  <si>
    <t xml:space="preserve">Metallicity is a fundamental physical property that strongly constrains galaxy formation and evolution. The formation of stars in galaxies is highly impacted by metal production and energy release from supernova explosions, which suppresses star formation by generating outflows and evaporating star-forming clouds. However, this process - supernova feedback - is uncertain. We thus include different feedback methods and parameters by ejecting energy in thermal, kinetic, stochastic and mechanical forms into our state-of-the-art cosmological simulations. Our code (based on Gadget-3) includes the latest nucleosynthesis yields for all stellar mass ranges, Type Ia supernovae, and also the first stars so that our predicted abundances are comparable to the observations of the first galaxies. For each feedback scheme, we predict the evolution of stellar mass-metallicity relations for stars and interstellar medium, as well as the metallicity gradients. We constrain the feedback method by comparing it with observational data from the James Web Space Telescope (JWST). 
</t>
  </si>
  <si>
    <t>Dyna Ibrahim</t>
  </si>
  <si>
    <t>Giorgi</t>
  </si>
  <si>
    <t>Melikidze</t>
  </si>
  <si>
    <t>gmelik777@gmail.com</t>
  </si>
  <si>
    <t>Towards an understanding of the pulsar radio emission mechanism. </t>
  </si>
  <si>
    <t xml:space="preserve">We present the results of recent pulsar observations that limit the nature of the possible radio emission mechanism. The study of the single pulse polarisation properties provides crucial insights into the features of the mechanism. The behaviour of the polarisation positional angle of time samples with high levels of linear polarisation reproduces the S-shaped curves that closely resemble the rotating vector model for the two eigenmodes of the relativistic electron-positron plasma: ordinary and extraordinary modes. The polarisations of these modes are mutually perpendicular. Moreover, certain observations showed that the detected polarisation vector must be directed either orthogonally or along the plane in which the curved dipole field lies. These observations greatly limit the number of possible mechanisms, as the successful mechanism should be sensitive to the direction of the curved magnetic field plane. This feature is an inherent property of the coherent curvature radiation mechanism.
We also address two essential requirements for any model of pulsar radio emission: the escape of radio waves from the pulsar magnetosphere and the level of circular polarisation. According to the standard model of the pulsar magnetosphere, the radio emission should detach from the plasma at heights less than 10% of the light cylinder radius, a phenomenon that is supported by observations.  We show that within the partially screened gap model of the inner acceleration region, a nonstationary plasma flow is setup due to the sparking process. The nonstationary plasma flow naturally fulfils the observed properties of the radio emission without any additional assumptions.
</t>
  </si>
  <si>
    <t>Giorgi Melikidze, Dipanjan Mitra, Rahul Basu, Jaroslaw Kijak</t>
  </si>
  <si>
    <t>Giorgi Melikidze</t>
  </si>
  <si>
    <t>Dan</t>
  </si>
  <si>
    <t>Schwartz</t>
  </si>
  <si>
    <t>das@cfa.harvard.edu</t>
  </si>
  <si>
    <t>Resolving X-ray activity in AGN at large redshift</t>
  </si>
  <si>
    <t>We are using gravitational lensing to significantly increase spatial resolution, revealing  X-ray activity generated by supermassive black holes in the centers of distant galaxies. In this work we combine astrometric data from Gaia with imaging from the Chandra X-ray Observatory of the quadruply-lensed quasar HE 0435–1223 to measure the offset between the source plane positions of the optical and of the X-ray emission. We measure the X-ray source position for HE 0435-1223 within a 1σ quasi-elliptical region of 0.5 x 1 milli-arcsecond (mas), less than 10 pc at the redshift of 1.689. To an equivalent of 3.4 σ the X-ray emissions are offset by a projected 3 mas from the source plane position deduced from the Gaia data. While such an difference, if real, could possibly result from a pc-scale X-ray jet, or even a binary or offset AGN system, we pursue interpretation as a mass outflow such as is seen on scales up to kpc in nearby type II AGN.</t>
  </si>
  <si>
    <t>Daniel Schwartz, Alysa Rogers, Cristiana Spingola, Giulia Migliori, Anna Barnacka</t>
  </si>
  <si>
    <t>Daniel Schwartz</t>
  </si>
  <si>
    <t>SANJEEV</t>
  </si>
  <si>
    <t>SANYAL</t>
  </si>
  <si>
    <t>sanjeevsanyal.rs.phy19@itbhu.ac.in</t>
  </si>
  <si>
    <t xml:space="preserve">Post-planck appraisal of CMB Hemispherical Power Asymmetry
</t>
  </si>
  <si>
    <t>In this work we present our analysis of one of the prominent "anomalies" of CMB sky, the "hemispherical power asymmetry (HPA)", from the latest fullsky CMB maps from Planck satellite mission's Public Release 4. The data is analyzed from various perspectives to understand the nature of HPA better viz., a re-estimation of the magnitude and direction of HPA and the corresponding significance, any frequency dependence of HPA, consistency of the recovered amplitude and direction across data sets from Planck as well as WMAP. We do so using the Local variance estimator (LVE), and also a new (modified) LVE which incorporates correlations between different patches of the sky from which local variances are computed. We find that the CMB hemispherical power asymmetry, phenomenologically modelled as a dipole modulation of an otherwise statistically isotropic CMB sky, is robust against all these tests and appears indeed to be a cosmic signal.</t>
  </si>
  <si>
    <t>SANJEEV SANYAL, PAVAN KUMAR ALURI</t>
  </si>
  <si>
    <t>SANJEEV SANYAL</t>
  </si>
  <si>
    <t>Prasad</t>
  </si>
  <si>
    <t>R</t>
  </si>
  <si>
    <t>prasad.r@icts.res.in</t>
  </si>
  <si>
    <t xml:space="preserve">Neutron Star to Quark Star Conversion: The Catastrophic and Gradual Mechanism
</t>
  </si>
  <si>
    <t>The existence of quark stars is an open problem in astrophysics, and the quest to find such stars has attained much focus in recent years. According to QCD theory, the extreme densities found in neutron star core could trigger a transition from hadronic matter to a more stable quark matter, leading to the formation of hybrid/quark stars. We explored both catastrophic and gradual conversion scenarios. Using general relativistic hydrodynamics simulations, we examined the shock-induced deconfinement, where a propagating shock wave triggers the conversion of the entire star within a mere 30-50 microseconds. The gravitational wave produced in this is a burst-type signal with frequency of about 100 kilohertz and holds promise for detection by future high-frequency detectors. The aftermath of deconfinement is 2-flavour quark matter (u,d) to 3-flavour quark matter (u,d,s) conversion and distinct emissions can originate from it. The time scale and energy budget available indicate that short gamma-ray bursts and fast radio bursts could arise in phase transition events. Further, we have addressed the spin-down driven phase transition scenario, a gradual conversion wherein magnetic braking drives neutron stars from their birth (Keplerian rotation) to later stages of life (slow spin). The rise in density during spin-down can lead to the formation of a quark core or the growth of an existing quark core. Persistent signals can emerge in this (braking index changes, GWs from excited oscillation modes, neutrino bursts). Detecting these multi-messenger signals and their sky localization may help find the quark/hybrid stars.</t>
  </si>
  <si>
    <t>Prasad R, Ritam Mallick</t>
  </si>
  <si>
    <t>Prasad R</t>
  </si>
  <si>
    <t>Francesco</t>
  </si>
  <si>
    <t>Cavallaro</t>
  </si>
  <si>
    <t>francesco.cavallaro@inaf.it</t>
  </si>
  <si>
    <t>Stacking radio stars in MIGHTEE</t>
  </si>
  <si>
    <t xml:space="preserve">The MIGHTEE (MeerKAT International GHz Tiered Extragalactic Exploration) survey has emerged as a groundbreaking initiative, leveraging the unprecedented capabilities of the MeerKAT radio telescope array to explore the depths of the radio sky. Even if its primary focus is on extragalactic sources, MIGHTEE can push forward the study of late-type stars through stacking techniques. .
Stars, typically associated with optical and infrared observations, have been relatively unexplored in the radio wavelength domain. MIGHTEE's unique sensitivity and high-resolution imaging provide an opportunity to revolutionize our understanding of stellar radio emission. By employing the innovative technique of stacking, we aggregate faint signals from individual stars, from the Gaia catalogue in the MIGHTEE region, thereby enhancing our ability to detect and characterize the radio emission from this stellar population.
The presentation will outline the methodology behind the stacking process, highlighting the challenges and advantages associated with probing the radio properties of stars in large-scale surveys. Preliminary results from the MIGHTEE survey will be presented, showcasing the collective radio signatures of stacked stars and providing insights into the underlying physical mechanisms responsible for their radio emission.
</t>
  </si>
  <si>
    <t>Francesco Cavallaro</t>
  </si>
  <si>
    <t>Mokhine</t>
  </si>
  <si>
    <t>Motsoaledi</t>
  </si>
  <si>
    <t>mokhine@ast.uct.ac.za</t>
  </si>
  <si>
    <t>Accretion processes in cataclysmic variable stars: Insights from optical transient surveys</t>
  </si>
  <si>
    <t>Cataclysmic variable stars are binary stars mainly characterised by accretion from a main sequence donor star to a white dwarf star. This study focuses on two sub-classes of cataclysmic variables, namely AM CVn stars with helium accretion from a compact (semi-)degenerate donor star and magnetic cataclysmic variables with strong magnetic fields leading to magnetically-controlled accretion. I make use of optical transient surveys, primarily the Catalina Real-time Transient Survey (CRTS), for the identification of individual objects to follow up. I will present some of the spectroscopic and photometric results of individual cataclysmic variables using the 11-m Southern African Large Telescope and the 1.0/1.9-m telescopes situated at the South African Astronomical Observatory in Sutherland, South Africa. I also used the long-term light curves from CRTS to characterise the long-term photometric behavioural patterns of magnetic cataclysmic variables. A set of criteria was developed to quantify these characterisations and to systematically identify potential magnetic cataclysmic variables through their long-term light curves.</t>
  </si>
  <si>
    <t>Mokhine Motsoaledi, Patrick Woudt, David Buckley</t>
  </si>
  <si>
    <t>Mokhine Motsoaledi</t>
  </si>
  <si>
    <t>Getinet</t>
  </si>
  <si>
    <t>Ayane</t>
  </si>
  <si>
    <t>getinet13@gmail.com</t>
  </si>
  <si>
    <t xml:space="preserve">Teaching Indigenous astronomy in Ethiopia
</t>
  </si>
  <si>
    <t xml:space="preserve">The cultural astronomy is among the least investigated in Ethiopia. Even though modern astronomy in Ethiopia is a recent history, astronomy cannot be  entirely new in the country. Ancient agricultural practices, myths, calendars, alphabets,  etc are quiet rich in astronomy. In the distant past the knowledge of astronomy   was abundant. Ancient Books such as the book of Enoch, Bahire Hasab, Metsehafe Hasabe Berehan and Abu Shaker are devoted to this knowledge. The country has its own calendar, which is a witness for the existence of indigenous knowledge in astronomy.
There is a need to unearth indigenous astronomy in the country and to bridge the gap between cultural and modern astronomy. This abstract highlights the current status of  indigenous knowledge of astronomy in Ethiopia, specifically some of the work I have started by publishing  books on Ethiopian indigenous astronomy, the effort I did to reach the community through different media including television and the need for incorporating it in the modern curriculum. 
</t>
  </si>
  <si>
    <t>Getinet Ayane</t>
  </si>
  <si>
    <t>Julia</t>
  </si>
  <si>
    <t>Healy</t>
  </si>
  <si>
    <t>juliahealyza@gmail.com</t>
  </si>
  <si>
    <t>Serendipitous discovery of an HI rich galaxy group falling into the NGC 5044 group</t>
  </si>
  <si>
    <t>In the hierarchical formation scenario, large structures such as galaxy clusters grow by accreting groups of galaxies. Studies have shown that galaxies residing in these dense environments such as clusters and groups tend to be gas-poor and quiescent with the gas-rich star-forming galaxies generally located in the lower density environments. This phenomenon is known as the morphology-density relation, and understanding how and where the galaxies transition from gas-rich and star-forming to gas-poor and quiescent is one of the major open questions in galaxy evolution studies. There is some evidence to suggest that galaxies are processed in the group environment prior to being accreted into cluster environments. This makes our discovery of a gas-rich group which appears to be on an infall trajectory toward the NGC 5044 group (a poor cluster with a halo mass of ~10^13 Msun) even more intriguing. Thanks to the high resolution, high sensitivity HI observations of this group obtained from the MHONGOOSE survey, we are able to explore in great detail how the HI in these galaxies are affected by their environment.</t>
  </si>
  <si>
    <t>Julia Healy</t>
  </si>
  <si>
    <t>Stela</t>
  </si>
  <si>
    <t>Adduci Faria</t>
  </si>
  <si>
    <t>stela.faria@usp.br</t>
  </si>
  <si>
    <t>Turbulent Magnetic Field Amplification and Cosmic Ray Propagation in Galaxy Clusters</t>
  </si>
  <si>
    <t xml:space="preserve">Magnetic fields play a crucial role in the complex dynamics of galaxy clusters. In our research, We focus on understanding the amplification of these fields by employing a turbulent dynamo in a weakly collisional and viscous intra-cluster environment. The plasma in the IntraCluster Medium (ICM) deviates from local thermodynamic equilibrium, making it susceptible to kinetic instabilities which introduce effective collisionality. This regulates anisotropy and allows for the stretching and amplification of the magnetic fields through small-scale turbulent dynamo. We utilize high-resolution weakly collisional three-dimensional magnetohydrodynamic simulations (3D MHD), incorporating for the first time a self-consistent evolution of the viscosity coefficient. This approach results in a smaller viscous coefficient which extends the inertial range of the ICM  turbulent spectrum to the observed viscous scales in clusters, as in Coma. We also explore cosmic ray (CR) propagation performing Monte Carlo simulations in a highly resolved (≈ 4 kpcs) cosmological MHD simulation of a cluster with magnetic fields evolved by turbulent dynamo. We inject CRs with energies in the range 10¹⁴ to 10¹⁹ eV, and follow their cascading over the entire cluster obtaining precisely their gamma ray and neutrino fluxes. This implies important constraints on the determination of the dark matter counterpart through gamma-ray observations.
</t>
  </si>
  <si>
    <t>Stela Adduci Faria, Elisabete de Gouveia Dal Pino, Reinaldo Santos-Lima, Rafael Alves Batista</t>
  </si>
  <si>
    <t>Stela Adduci Faria</t>
  </si>
  <si>
    <t>Rei</t>
  </si>
  <si>
    <t>Enokiya</t>
  </si>
  <si>
    <t>enokiya@ip.kyusan-u.ac.jp</t>
  </si>
  <si>
    <t>Star formation in the central region of NGC253: geometric structure of the molecular gas and starburst triggering mechanism</t>
  </si>
  <si>
    <t xml:space="preserve">We have classified molecular gas within the central 850 pc of NGC253 into 28 coherent structures (14 clumps and 14 streams) using position-position-velocity distributions of the latest multi-transition, -isotope CO line datasets obtained with ALMA (Enokiya et al. submitted). Based on their velocities, line widths, chemical properties, and line-of-sight locations, we found that the coherent structures are three spiral arms, a dust lane, and the central molecular zone (CMZ), and the coherent structures in the CMZ were categorized into three groups. Group 1 shows a diffuse rotating gas disk with denser outer and inner edges (550 pc ring and 250 pc ring, which we proposed to be the x1 and x2 orbits, respectively). Group 2 consists of the densest molecular complex, named the central starburst region, located inside the 250 pc ring, and two accretion flows into the central starburst region. Group 3 consists of coherent structures with non-circular motions. Since they show a loop-like shape, we suggested their origin as magnetic effects (i.e., magnetic buoyancy).
By comparing the 3D geometry structure and distributions of HCN(4-3) and SiO(2-1), we found that the star-forming dense clumps that drive the starburst are located at the connection points of any two streams or in the central starburst region (Konishi et al. submitted). Considering all these results, we propose a scenario in which the starburst was triggered by cloud-cloud collisions induced by stream interaction and/or magnetic floatation and/or efficient accretion along the stellar bar.
</t>
  </si>
  <si>
    <t>Rei Enokiya</t>
  </si>
  <si>
    <t>Anastasiya</t>
  </si>
  <si>
    <t>Yarovova</t>
  </si>
  <si>
    <t>yaan.ph@gmail.com</t>
  </si>
  <si>
    <t>Diffuse emission sources and massive stars in the dwarf metal-poor galaxy IC 1613</t>
  </si>
  <si>
    <t xml:space="preserve">We present a study of the nearby low-metallicity dwarf galaxy IC 1613, focusing on the search for massive stars and related feedback processes, as well as for faint supernova remnants (SNR) in late stages of evolution. We obtained the deepest images of IC 1613 in the narrow-band Hα, He ii and [S ii] emission lines and new long-slit spectroscopy observations using several facilities (6-m BTA, 2.5m SAI MSU, and 150RTT telescopes), in combination with the multi-wavelength archival data from MUSE/VLT, VLA, XMM-Newton, and Swift/XRT. 
We identify several faint shells, and further investigate their physical characteristics with the new long-slit spectroscopy observations and the archival multi-wavelength data. Based on energy balance calculations and assumptions about their possible nature, we propose that one of the shells, overlapping with X-ray emission source, is a possible remnant of a supernova explosion. During the study of MUSE data, we found P Cyg profiles in Hα line in two stars. We discuss their nature and classify them as Luminous Blue Variable candidate stars. Our analysis discards 5 of the 8 WR candidates, listed in the previous works, and finds no new ones, which means that the galaxy IC 1613 may have a lower rate of WR star formation than previously suggested.
</t>
  </si>
  <si>
    <t>Anastasiya Yarovova, Alexei Moiseev, Ivan Gerasimov, Milica Vučetić, Oleg Egorov, Dragana Ilić, Ilya Mereminskiy, Yury Pakhomov, Olga Sholukhova</t>
  </si>
  <si>
    <t>Anastasiya Yarovova</t>
  </si>
  <si>
    <t xml:space="preserve">Chemical enrichment from the first stars in cosmological simulations.
</t>
  </si>
  <si>
    <t>The first stars can be constrained by the chemical composition of distant galaxies. It is crucial to understand how and when the first stars formed to understand the formation and evolution of our Universe. The latest observational data reveal unprecedented information about the chemical enrichment of the early Universe, which seems to behave differently from the local Universe. The first stars, being very massive, enrich their metal-poor environment in an uncertain way. To predict the abundances of the first galaxies, we include nucleosynthesis yields from Population III stars up to 300Msun, including faint supernovae, Wolf Rayet and Pair Instability Supernovae into our state-of-the-art hydrodynamical cosmological simulations. Our code (based on Gadget-3) also includes the latest nucleosynthesis yields from population II stars (from Kobayashi et al. 2020) for all stellar mass ranges. We predict the chemical abundance evolution of galaxies for different elements from the early Universe to the local Universe. For example, we find that the N/O abundance gives a systematically larger value with nucleosynthesis yields from Population III stars, which is comparable with observational data of the GN-z11 galaxy. I also discuss the evolution of metallicity gradients and elemental abundances of the intergalactic medium. We constrain our model by comparing it with observational data from the James Web Space Telescope (JWST) and the Atacama Large Millimeter/submillimeter Array (ALMA).</t>
  </si>
  <si>
    <t>Philip</t>
  </si>
  <si>
    <t>Jewell</t>
  </si>
  <si>
    <t>pjewell@nrao.edu</t>
  </si>
  <si>
    <t>The Future of ALMA:  Wideband Sensitivity Upgrade and Next-Generation Concepts</t>
  </si>
  <si>
    <t xml:space="preserve">ALMA has made many outstanding scientific discoveries in its first decade of observations, ranging from the detection of galaxies in the very early universe, to unveiling star formation within molecular clouds, to imaging planet formation in circumstellar disks.  To continue enabling transformative science, ALMA is undergoing the Wideband Sensitivity Upgrade (WSU), the highest priority in the ALMA 2030 Development Roadmap. This will initially double and ultimately quadruple the observing bandwidth and improve receiver sensitivity, with a profound impact in all science areas.  This Partnership-wide initiative entails upgrade of most elements of the ALMA system – receivers, IF switch, digitizer, data transmission system, fiber optics, digital correlator and related infrastructure, data acquisition, data storage and processing software, and multiple control, operations, and user interface systems. The WSU system upgrades are currently scheduled for release in late 2029.  
Here, we explore concepts for an ambitious follow-up to the WSU, one that aims to achieve a major increase in spectral line sensitivity through increased collecting area, and higher resolution with longer baselines (both recommendations of the ALMA Development Roadmap). Extraordinary science cases abound for an ALMA with such capabilities, including routine, kinematic detection of proto-planetary bodies and un-lensed observations of early galaxies.  Technical implementation options are in the initial concept stage, but could involve larger-diameter antennas at fixed locations. Engineering concepts and science cases will be refined through a series of studies and workshops over the coming few years.
</t>
  </si>
  <si>
    <t>P. R. Jewell, C. L. Brogan, John M. Carpenter, Sean M. Dougherty, Misato Fukagawa, Alvaro Gonzalez, Bunyo Hatsukade, Elizabeth M. L. Humphreys, Norikazu Mizuno, Maria Diaz Trigo, Martin A. Zwaan</t>
  </si>
  <si>
    <t>P. R. Jewell</t>
  </si>
  <si>
    <t>Veronica</t>
  </si>
  <si>
    <t>Allen</t>
  </si>
  <si>
    <t>allen@astro.rug.nl</t>
  </si>
  <si>
    <t>Playing Solar System - positive interactions with science for children in minority communities</t>
  </si>
  <si>
    <t>For the past several years, I have devoted my efforts to refining an interactive educational program centered on the solar system, tailored specifically for children. With invaluable input from artists, philosophers, parents, and educators, this initiative has evolved into what is now recognized as the Solar System Dance. Enjoyed by hundreds of children as young as 4 years old, this engaging activity combines movement, play, and structured learning to impart foundational knowledge about our planetary neighborhood while fostering an appreciation for the joy of scientific exploration.
Recognizing the importance of equitable access to educational opportunities, particularly in rural and underserved communities, I actively seek to extend the reach of this program to instill curiosity and cultivate interest in science where it may be lacking. In my presentation, I will share my experiences to illustrate the impact of this initiative and offer insights into its implementation, with the hope of inspiring others to integrate similar initiatives into their own communities and contribute to the broader dissemination of scientific knowledge.</t>
  </si>
  <si>
    <t>Veronica Allen</t>
  </si>
  <si>
    <t>Connor</t>
  </si>
  <si>
    <t>Westcott</t>
  </si>
  <si>
    <t>connor.westcott@ucf.edu</t>
  </si>
  <si>
    <t>Deep Neural Networks for Pulsar Searches</t>
  </si>
  <si>
    <t xml:space="preserve">Current methodologies for Pulsar searching involve a variation of Fourier Transforms or, increasingly,  applications of Artificial Intelligence (AI). However, both struggle in the low signal-to-noise ratio (S/N) regime and with deleterious impacts of Radio-Frequency Interference.
We have implemented a Deep Neural Network in the form of a Denoising Auto-Encoder (DAE) to learn and remove noise from Pulsar filterbank observations and increase the S/N. Previous studies in the AI field have applied DAEs to electrocardiograms with relatively high S/N (Chiang et al. 2019). We are extending this approach to apply state of the art DAE to Pulsar filterbanks with an approximate S/N of 0.5.
The dataset we are using are simulated pulsar observations. Pulsar profiles were taken from the EPN database and ran through the PSRSigSim python package. The simulation resulted in two filterbanks: one noiseless and one with simulated Gaussian noise. The dataset consisted of 100 different pulsar profiles with different periods and dispersion measures. Noise for the dataset was increased in steps to produce sub-datasets of lower S/N. Noise was removed by training the DAE with inputs of a randomly selected sequence from the noisy and matching noiseless filterbank. The learning objective of the DAE set to recreate the noiseless sequence. As the DAE performance improved the S/N was lowered.
Our preliminary results show that the DAE is able to double the sensitivity compared to alternative methods. Specifically, our DAE was typically able to increase the S/N by a factor of four.
</t>
  </si>
  <si>
    <t>Connor Westcott, Joris Verbiest</t>
  </si>
  <si>
    <t>Connor Westcott</t>
  </si>
  <si>
    <t>Soham</t>
  </si>
  <si>
    <t>Dey</t>
  </si>
  <si>
    <t>sohamd943@gmail.com</t>
  </si>
  <si>
    <t>First robust detection of linear polarization from solar radio bursts</t>
  </si>
  <si>
    <t xml:space="preserve">When studying the polarimetric solar radio emissions, the focus has exclusively been on circular polarization. This originated from the reasonable expectation that even in the unlikely event that linearly polarized emission existed, the significant differential Faraday rotation in the coronal plasma should obliterate it (e.g., Grognard &amp; McLean, 1973). Hence, despite some reports of detections of linear polarization in the late 1950s and early 1960s, the consensus has been to reject any linear polarization found in the observed dynamic spectra as instrumental artifacts (e.g., Grognard &amp; McLean, 1972). This belief is so deeply rooted that it is routinely used during calibrating solar polarimetric observations. The recently developed full polar radio interferometric calibration algorithm, P-AIRCARS (Kansabanik et al., 2022a, 2022b, 2023) does not rely on this assumption. It provides state-of-the-art high-fidelity and high dynamic-range spectropolarimetric snapshot solar radio images using data from the Murchison Widefield Array (MWA). We find robust imaging-based evidence for the presence of linearly polarized emission during active solar emissions. We have also confirmed its presence using simultaneous observations from the MWA and the upgraded Giant Metrewave Radio Telescope at overlapping frequencies. We find that the Rotation Measure associated with this linearly polarized signal is orders of magnitude less than that expected from the corona,  which implies that the linear polarization must originate at much larger coronal heights. We also present our explorations of physical scenarios which can give rise to it.
</t>
  </si>
  <si>
    <t>Soham Dey, Devojyoti Kansabanik, Surajit Mondal, Divya Oberoi</t>
  </si>
  <si>
    <t>Soham Dey</t>
  </si>
  <si>
    <t>Dipankar</t>
  </si>
  <si>
    <t>Banerjee</t>
  </si>
  <si>
    <t>dipubando@googlemail.com</t>
  </si>
  <si>
    <t xml:space="preserve">Co-ordinated observing plans for Aditya L1 and other space platforms 
</t>
  </si>
  <si>
    <t>Aditya L1 mission is the first observatory class solar mission from the Indian Space Research organization, launched in 2nd September  2023. The L1 insertion took place on 6th January 2024. With a combination of four remote sensing and 3 in situ instruments covering multi-wavelength it provides a unique opportunity to have joint observations with other co temporal missions. The first results from Aditya payloads will be presented during the invited plenary talk, but I will focus on the possible joint observations from other vantage points from space and ground. There will be window of opportunity for proposing joint observational campaigns with Aditya by the end of this year. So possible synergy of some transient studies with complimentary payloads on Solar orbiter, IRIS and ASPICS on PROBA3 with a combination of imaging and spectroscopic capabilities will be highlighted.</t>
  </si>
  <si>
    <t>Dipankar Banerjee</t>
  </si>
  <si>
    <t>Ephrem</t>
  </si>
  <si>
    <t>Tesfaye</t>
  </si>
  <si>
    <t>ephrem.tesfaye@aau.edu.et</t>
  </si>
  <si>
    <t>Estimating magnetospheric current systems during geomagnetic storms: Comparison of Inner-Magnetosphere and Ionosphere modeling with ground and space-based magnetic field observations</t>
  </si>
  <si>
    <t>During geomagnetic storms, solar wind energy is coupled into the magnetosphere, creating and amplifying the global magnetospheric current system. Rapid plasma transport, ULF wave propagation, and enhanced pressure gradients through the magnetosphere intensifies high-latitude field aligned currents (FACs) and equatorial current systems, respectively. We report the effect of solar wind dynamic pressure and particle density enhancements on the FAC, Ring Current (RC), RC energy injection and associated magnetic fluctuations by multipoint magnetic observations from ground and space in the equatorial plane. In this study,(1) the solar wind dynamic pressure, particle density, and IMF Bz during geomagnetic storms are examined; (2) magnetic data from four geomagnetic equatorial stations measuring ground magnetic disturbances across a wide range of geomagnetic equatorial longitudes for the storm periods 17 March 2013, 31 May-01 June 2013, and 05-08 July 2013 are analyzed; (3) using ground magnetometer data, the magnetic field disturbance (dH) across the equator and the Dst index, ring current and ring current energy content are estimated at r = 4.5 Re; and (4) for corresponding geomagnetic storm periods using the Van Allen Probes and THEMIS spacecraft data, the FACs were estimated. (5) Inner magnetosphere (CIMI) and lower ionosphere model (SAMI2) also used for the event analysis. Our results show that the sudden enhancement of solar wind pressure, proton density and strong southward reversal orientation of IMF Bz lead to strong geomagnetic storm that increases ring current asymmetry over geomagnetic equator and rapid peak variations in FAC. The results also show that when geomagnetic storms persist longer, variations in equatorward Field-Aligned Currents (FAC) last longer as well</t>
  </si>
  <si>
    <t>Ephrem Tesfaye Desta, Mei-ching Fok, Mark B. Moldwin, Tigistu Haile Eritro</t>
  </si>
  <si>
    <t>Ephrem Tesfaye Desta</t>
  </si>
  <si>
    <t>Ridhima</t>
  </si>
  <si>
    <t>Nunhokee</t>
  </si>
  <si>
    <t>ridhima.nunhokee@curtin.edu.au</t>
  </si>
  <si>
    <t>Unlocking mysteries of the early Universe with 
improved upper limits using MWA</t>
  </si>
  <si>
    <t>The primary challenge in 21 cm cosmology is the presence of bright astrophysical foregrounds, which can of magnitude greater than the 21 cm hydrogen line. To mitigate their impact, subtraction and avoidance techniques are commonly employed. However, both methods are sensitive to systematic present in the data, which can influence the accuracy of the 21 cm measurements. Therefore, it is crucial to identify and alleviate these systematics. In this work, we utilise observations from the Murchison Widefield Array. We have developed a framework that derives various statistical metrics from data products, facilitating the identification of misbehaving antennas, corrupted timestamps, and frequencies. This allows us to isolate observations dominated by systematics. Furthermore, these metrics serve as probes to form clusters of observations sharing similar features, aiming to optimise upper limits on the 21 cm power spectrum. We explore k-Nearest Neighbourhood and Density-based algorithms. Finally, we present the power spectrum results obtained from systematic mitigation using the Cosmological H1 Power Spectrum Estimator (CHIPS).</t>
  </si>
  <si>
    <t>Ridhima Nunhokee</t>
  </si>
  <si>
    <t>Danièl</t>
  </si>
  <si>
    <t>Groenewald</t>
  </si>
  <si>
    <t>d.groenewald@saao.nrf.ac.za</t>
  </si>
  <si>
    <t>Investigating the pupil dependence of the polarimetric sensitivity on SALT</t>
  </si>
  <si>
    <t>The Robert Stobie Spectrograph (RSS) is an imaging spectrograph designed to occupy the Prime Focus Instrument Package of the Southern African Large Telescope (SALT). Grating spectro-polarimetry, 3200 - 9000 Angstrom, with resolution R up to 10 000, is always available, using rotating half- and quarter waveplates near the telescope focal plane and a calcite mosaic beamsplitter in the collimated space. In this talk we describe improvements made to the polarimetric calibration to correct for an unexpected time-dependent position angle ``ripple'' vs wavelength which has been seen in high-precision RSS observations and appears to be due to variations in the pupil illumination during an observation. A new calibration technique, which explicitly models the pupil dependence of the polarimetric sensitivity, has been developed. The net spectral polarization sensitivity vs field of view position (X; Y) and wavelength are computed as the polarization pupil dependence, weighted by the pupil intensity illumination of the observation. For the polarization pupil dependence, degree P and position angle are well represented by a polynomial function of position in the pupil. A pupil intensity illumination model for SALT has been devised, calibrated by twilight observations through a pinhole slitmask grid, observed out of focus. The polarization pupil dependence model has been calibrated using observations of the full Moon through a similar mask, plus a polaroid. The final calibration has been checked using repeated observations of known highly polarized standard stars.</t>
  </si>
  <si>
    <t>Danièl Groenewald, Kenneth Nordsieck</t>
  </si>
  <si>
    <t>Danièl Groenewald</t>
  </si>
  <si>
    <t>León</t>
  </si>
  <si>
    <t>Sosapanta</t>
  </si>
  <si>
    <t>leonsosapanta@gmail.com</t>
  </si>
  <si>
    <t>Can two-temperature treatments in GRMHD simulations reduce the disparity between model and data variability for Sgr A*? </t>
  </si>
  <si>
    <t xml:space="preserve">In 2017, the Event Horizon Telescope Collaboration (EHTC) observed the Galactic center source SgrA* and found a ring-like structure consistent with expectations from general relativity. The EHTC “fiducial” models to describe these data are based on single-particle (assumed to be ions) fluid general relativistic magnetohydrodynamic (GRMHD) simulations. The ion/electron temperature ratio is modelled based on the local magnetization of the plasma, where the predicted emission is strongly dependent on these models. The two most promising models are magnetically arrested disks (MADs), however these and nearly all other models fail to reproduce SgrA*'s light-curve variability at 230 GHz. Moreover, no model successfully passes all the variability and multiwavelength constraints together.
The actual temperature ratio depends on microphysical dissipation and radiative processes not captured in ideal fluid simulations. Therefore, we investigate the effects of two-temperature thermodynamics of a MAD around SgrA*, where the temperatures of both species are evolved more self-consistently. We include Coulomb coupling, radiative cooling of electrons, and mimic heating of electrons via magnetic reconnection. The inclusion of two-temperature treatment, variable adiabatic index, and cooling in MAD GRMHD simulations reduce the 230 GHz light curve variability compared to single-temperature simulations. Yet, historical observations of SgrA* still show lower variability than simulations. Even for the very low accretion rates relevant for SgrA*, we find that radiative cooling still affects the accretion flow, lowering the electron temperature in the inner disk and reducing the average 230 GHz flux.
</t>
  </si>
  <si>
    <t>Leon Salas, Koushik Chatterjee, Gibwa Musoke, Sera Markoff, Bart Ripperda, Matthew Liska</t>
  </si>
  <si>
    <t>Leon Salas</t>
  </si>
  <si>
    <t>Izak</t>
  </si>
  <si>
    <t>Van der Westhuizen</t>
  </si>
  <si>
    <t>vanderwesthuizenip@ufs.ac.za</t>
  </si>
  <si>
    <t>Morphological differences in RMHD simulations of High and Low Lorentz factor AGN jets  </t>
  </si>
  <si>
    <t>Relativistic magnetohydrodynamic simulations (RMHD) have become a useful tool to investigate the kinematics and morphology of the relativistic jets associated with radio loud AGN. In this study we use the PLUTO grid based hydrodynamic code to simulate kpc scale jets. The jet simulations consist of a 3D kinetically dominated jet with a helical magnetic field, injected into a stratified background medium. We present two distinct cases, a high Lorentz factor (Γ=10) and low Lorentz factor (Γ=1.2) bulk jet velocity and investigate the difference in their resulting morphology. The synchrotron emission produced by the simulated jets is modelled using the PLUTO Lagrangian particle module. A sample of Lagrangian particles are continuously injected into the jet and are spatially evolved along the fluid streamlines. Each of these particles are given an energy distribution representative of non-thermal electrons in the jets. The energy distribution of each particle is then evolved with time taking into account advective effects, radiative cooling and diffusive shock acceleration. Using the energy distribution of the Lagrangian we calculate the I, Q and U Stokes parameters. The Stokes parameters are integrated along arbitrary lines of sight to produce intensity and polarization maps. The effects of absorption, relativistic transformation and light travel time is taken into account during integration. Finally, we also show the spectral energy distribution produced for these simulations. </t>
  </si>
  <si>
    <t>Izak Van der Westhuizen, Brian Van Soelen, Bhargav Vaidya</t>
  </si>
  <si>
    <t>Izak Van der Westhuizen</t>
  </si>
  <si>
    <t>Sam</t>
  </si>
  <si>
    <t>Samuneti</t>
  </si>
  <si>
    <t>sam.samuneti.pg01@unn.edu.ng</t>
  </si>
  <si>
    <t xml:space="preserve">Testing the Rigidity Dependence of Galactic Cosmic Ray Intensity Variation using Algorithm Selected Forbush Decreases
</t>
  </si>
  <si>
    <t>Galactic cosmic rays (GCRs) are high energy particles originating from outside our solar system. In this study, we investigate the rigidity dependence of GCR intensity variations using algorithm-selected Forbush decrease (FD) data from daily averaged CR count stored at Apatity (APTY) and Haleakala (HLEA) neutron monitor (NM) stations between 1996 and 2008. The average FD magnitude respectively for APTY and HLEA are -8.04% and -4.00%. The magnitude of the mean values of the FDs reflects the different in their geomagnetic cutoff rigidities which is 0.57 GV and 13.30 GV respectively. We discover that the mean value of FD at APTY is greater than that at HLEA. This is thought to be caused by geomagnetic cutoff rigidities (R) at the two NM stations with R at HLEA being greater than that at APTY.  The respective altitudes of APTY and HLEA are 177m and 3052m above sea level. It is predicted that NM with low R will record more FDs and larger sizes of CR flux intensity reductions than NM with higher values. This prediction is supported by the results in this submission. Additionally, the association between the FDs at the two stations and the corresponding solar wind disturbance parameters were tested using regression analysis which showed that interplanetary magnetic field (IMF), solar wind speed (SWS), disturbance storm time index (Dst) and geomagnetic index (ap) explain a portion of variability in CR flux intensity at the time of FD. All the results are statistically significant at 95% confidence level.</t>
  </si>
  <si>
    <t>Sam Samuneti</t>
  </si>
  <si>
    <t>Elizabeth</t>
  </si>
  <si>
    <t>Artur de la Villarmois</t>
  </si>
  <si>
    <t>eliartur87@gmail.com</t>
  </si>
  <si>
    <t>Sulfur chemistry in protostars: linking the ice and the gas phases</t>
  </si>
  <si>
    <t xml:space="preserve">Sulfur-bearing molecules may have played an important role in the origins of life on Earth, however, the sulfur chemistry is poorly understood in the process of low-mass star and planet formation. Moreover, sulfur is found to be depleted by orders of magnitude in the gas-phase (in comparison to ISM values), the main sulfur reservoir in ices is still uncertain, and they show different S-abundances than cometary samples. Therefore, the main S-carrier is still missing in both, the gas and the dust-phase.
   In this work, I will present recent results from the Perseus ALMA Chemical Survey (PEACHES) focussing on simple sulfur-bearing species (CS, SO, 34SO, and SO2) toward 50 Class 0/I embedded sources. We compare the spatial distribution and column densities of S-bearing species with complex organic molecules (COMs), associating the S-emission to different physical processes in sources with different evolutionary stages. In addition, the comparison between different star-forming regions indicate that the S-depletion in the gas-phase could depend on the external UV radiation toward the molecular cloud, and Perseus appears to be one of the regions with the highest depletion of sulfur.
   With these ALMA observations we are tracing the sulfur content of the gas-phase, and we will compare our results with recent studies from JWST towards embedded protostars, which trace the ice content and warmer inner-regions. The main goal is to link the sulfur chemistry at earlier stages with planetary atmosphere observations.
</t>
  </si>
  <si>
    <t>Elizabeth Artur de la Villarmois</t>
  </si>
  <si>
    <t>cedrick</t>
  </si>
  <si>
    <t>monyebodi</t>
  </si>
  <si>
    <t>cedricknoko@gmail.com</t>
  </si>
  <si>
    <t xml:space="preserve">
Radio-monitoring of the gravitational lens system MG J0414+0534</t>
  </si>
  <si>
    <t>Gravitational lenses can be used to investigate the mass structure of galaxies at intermediate to high redshifts. However, one of the most startling observational results is that the measured flux-ratios of quadruply imaged quasars tend not to agree with the predictions from simple smooth mass models for the foreground lens. This is generally thought to be evidence for the cold dark matter model of galaxy formation. Here, we investigate the flux ratios of the radio-loud quasar MG J0414+0534 at redshift 2.64 using the Very large Array between frequencies of 12 to 18 GHz. We find that the observed high frequency flux-ratios are essentially constant over this frequency range, ruling out a propagation effect. Therefore, the flux-ratio anomaly persists at high frequencies. In addition, we present an analysis of the time variability of the radio spectra of the four lensed images to investigate whether the flux-ratio anomaly could be due to a gravitational lensing time-delay. Our results indicate what will be achievable for fainter lens systems using the sensitivity and wide-bandwidths of the Square Kilometre Array and the next generation Very Large Array in the future.</t>
  </si>
  <si>
    <t>Noko cedrick Monyebodi</t>
  </si>
  <si>
    <t>Alan</t>
  </si>
  <si>
    <t>Alves Brito</t>
  </si>
  <si>
    <t>alves.brito.a@gmail.com</t>
  </si>
  <si>
    <t xml:space="preserve">Astronomy Education in Brazil
</t>
  </si>
  <si>
    <t xml:space="preserve"> * 
Despite advances in recent years, astronomy education faces major curricular and epistemological challenges, capable of addressing the structural issues that cross the country in the 21st century, especially when taking into account the potential that astronomy develops as one of the most exciting fundamental basic sciences.  I will present, in this talk, a critical overview of the research on Astronomy Education in Brazil, presenting its current challenges and possibilities. I will present some of our national initiatives at primary and secondary schools, which have allowed us to rethink the initial and continuum formation of primary and secondary teachers, as well as the creation of an anti-racist and anticolonial education project in astronomy, which have helped us to problematize socioscientific, methodological, epistemological and curricular issues in basic and higher education in astronomy. 
</t>
  </si>
  <si>
    <t>Alan Alves-Brito</t>
  </si>
  <si>
    <t>Amanda</t>
  </si>
  <si>
    <t>Carvalho</t>
  </si>
  <si>
    <t>amanda@ov.ufrj.br</t>
  </si>
  <si>
    <t>Observational biases on deriving dark matter abundances from rotation curves of distant galaxies</t>
  </si>
  <si>
    <t>The ΛCDM model proposes that dark matter resides within a galaxy's halo, constituting the majority of the galaxy's total mass. Analysis of rotation curves, depicting how star and gas velocities vary with distance from the galaxy's center, confirms dark matter's dominance in the outer regions, as evidenced by the curve's flatness. However, recent studies of high-redshift star-forming galaxies reveal that the rotation curves at such epochs exhibit a decline at their outskirts, suggesting reduced dark matter abundances. Yet, observational factors such as cosmological surface brightness dimming may introduce biases into the observations.In our study, we utilize a sample of 19 Lyman Break Analogs to simulate their appearance at approximately z ∼ 2.2. Comparison of observed and simulated rotation curves reveals increasing galaxy asymmetry with radius, notably in the outer regions where mergers and interactions disrupt the gravitational field. In addition, cosmological surface brightness dimming reduces signal-to-noise to below detectability thresholds in those regions, making galaxies seem smaller and more uniform. Therefore, we conclude that the heightened asymmetry in galactic outskirts combined with cosmological bias complicates directly correlating rotation curves with earlier dark matter abundance. We conclude that relying solely on ionized gas kinematics cannot precisely determine the galaxy's gravitational potential to derive its total mass and therefore the dark matter fraction.</t>
  </si>
  <si>
    <t>Amanda Evelyn de A. Carvalho, Thiago Signorini Gonçalves</t>
  </si>
  <si>
    <t>Amanda Evelyn de A. Carvalho</t>
  </si>
  <si>
    <t>Brenda</t>
  </si>
  <si>
    <t>Homera</t>
  </si>
  <si>
    <t>brendahomera12@gmail.com</t>
  </si>
  <si>
    <t>Cataloguing Compact Sources for Star Formation Rate studies in MERGHERS Pilot Fields</t>
  </si>
  <si>
    <t xml:space="preserve">Understanding the star formation activity within galaxy clusters is crucial to discern the evolutionary processes of these cosmic structures, and radio data can provide dust-unbiased radio luminosities for star formation studies. I will present my work on studying radio-derived star formation rates (SFRs) in a sample of galaxy clusters from the MeerKAT Exploration of Relics Giant Halos and Extragalactic Radio Sources (MERGHERS) survey's pilot sample. The newly calibrated and processed continuum images at 1.28 GHz have improved sensitivity over the initial processing, and our radio source catalogues are 80% complete above 0.1 mJy (95% complete above 0.3 mJy), with 99% purity. When combined with photometric redshift information from the 9th data release of the Dark Energy Camera Legacy Survey, we have been able to probe cluster member SFRs out beyond 2R200 using sub-90 minute radio observations with MeerKAT.
</t>
  </si>
  <si>
    <t>Brenda Homera, Kenda Knowles, James Chibueze</t>
  </si>
  <si>
    <t>Brenda Homera</t>
  </si>
  <si>
    <t>Eugenio</t>
  </si>
  <si>
    <t>Bottacini</t>
  </si>
  <si>
    <t>ilbotta4@gmail.com</t>
  </si>
  <si>
    <t xml:space="preserve">Observing and Modeling the Spin of Supermassive Black Holes in Galaxies
</t>
  </si>
  <si>
    <t>The central nuclear environment of galaxies is shaped by its supermassive black hole. Its spin affects the formation of jets, the accretion disk, and the properties at larger scales of galaxies. Therefore, observing and modeling the spin of supermassive black holes is a fundamental diagnostic for the physics of the nuclear environment of galaxies. However, detecting spinning black holes is still a difficult task. The detectability largely depends on high-quality data and, very importantly, on their sophisticated modeling. In this talk I will touch on some spin measurements and present an explanatory example. Very specifically, recent observations by NuSTAR of Mrk 876 confirm the result of earlier and shorter observations. The new data help in elucidating the physics at work in the nuclear environment and break model degeneracies.</t>
  </si>
  <si>
    <t>Eugenio Bottacini</t>
  </si>
  <si>
    <t xml:space="preserve">Pre- and protostellar cores in the 200 brightest Planck compact sources
</t>
  </si>
  <si>
    <t>The Planck compact source catalogue provides excellent samples for studying the earliest phases of star formation. Covering all galactic longitudes and latitudes they can give an overview of how star formation varies throughout the Milky Way, enabling a better insight into star formation out of the Galactic plane, where our current understanding is restricted mostly to nearby clouds. We examined the 200 brightest Planck compact sources visible from the northern hemisphere using observations from the James Clerk Maxwell Telescope’s SCUBA2 bolometer array. Its high resolution revealed diverse, mostly filamentary structures, and allowed the extraction of point sources from the maps. We classified more than 1500 of these point sources and compiled a catalogue with their positions, sizes, and physical parameters. In our statistical analysis, we investigate properties of star-forming regions at different latitudes, aiming to better understand the flow of interstellar matter in the Galaxy and thus refine our latest view of the Milky Way.</t>
  </si>
  <si>
    <t>Andras Peter Joo, David Eden, L. Viktor Tóth</t>
  </si>
  <si>
    <t>Weibel</t>
  </si>
  <si>
    <t>andrea.weibel@unige.ch</t>
  </si>
  <si>
    <t>The Stellar Mass Function in the first 1.5 Gyr of Cosmic History with JWST: Rapid Build-up of Dust-Obscured Giants at z ~ 4 - 5.</t>
  </si>
  <si>
    <t xml:space="preserve">With its unprecedented sensitivity at wavelengths from 1 – 5μm, the James Webb Space Telescope (JWST) has opened a new window on the rest-frame optical emission of galaxies at z &gt; 3, enabling us to perform a complete census of the galaxy population at z ∼ 4 – 9. Combining multiple public NIRCam imaging programs, spanning a total area of ∼500 arcmin2, we compile a sample of &gt;30,000 galaxies at these redshifts.
We measure galaxy stellar mass functions (SMFs) at z ∼ 4 - 9 and show that they are broadly consistent with existing literature results.
However, we find a rapid evolution of the high-mass end of the SMF from z ∼ 5 to z ∼ 4 which is entirely driven by UV-red galaxies that were largely missing from HST-based LBG samples. This points to a rapid build-up of massive dust obscured as well as quiescent galaxies in this redshift range. 
The total galaxy mass density grows by a factor ∼25x in the ∼1 Gyr of cosmic time from z ∼ 9 to z ∼ 4. While this growth is slow from z ∼ 9 to z ∼ 7, it speeds up at later times. In particular, the contribution of UV-red galaxies rises steeply, so that they dominate the cosmic stellar mass density above 108 solar masses at z ∼ 4.
Our results emphasize the importance of rest-optical selected samples in inferring accurate physical properties and studying the mass build-up of galaxies in the first 1.5 Gyr of cosmic history.
</t>
  </si>
  <si>
    <t>Andrea Weibel</t>
  </si>
  <si>
    <t>Zhijian</t>
  </si>
  <si>
    <t>Xu</t>
  </si>
  <si>
    <t>xuzhijianlh@hotmail.com</t>
  </si>
  <si>
    <t>Observation, Behavior and Origin Tracing of Fireballs by PMO-SU Fireball Network</t>
  </si>
  <si>
    <t xml:space="preserve">
Outer space objects undergo complex physical and chemical processes during entering the Earth’s atmosphere, which could deposit energy and cause damage to human life and property. To effectively monitor such events, the establishment of an expansive monitoring network is imperative. A prototype fireball observation network has been established in eastern China, utilizing a combination of cameras and fisheye lens for video recording at each station. Based on the prototype network, five more stations are being built in South Africa and China, respectively. The PMO-SU Fireball Network (Purple Mountain Observatory-Stellenbosch University Fireball Network) aims to span approximately 200,000 square kilometers, anticipated to record over 12,000 meteors per year, primarily targeting those with an absolute magnitude brighter than -2.5. The network is expected to record roughly 140 fireballs annually. Furthermore, each station will be equipped with a spectrum observation camera for obtaining compositional information. By leveraging a fusion of dynamical differential equations and the Markov Chain Monte Carlo (MCMC) method, the network will be capable of calculating the dynamics, trajectories, and orbits of descending objects. The identification of an object's orbital classification will facilitate the distinction between natural and man-made entities and enable the tracing of the origins of natural objects.</t>
  </si>
  <si>
    <t>Zhijian Xu, Ye Li, Nawaz Mahomed, Bin Li, Shiyong Liao, Tinglei Zhu, Chen Zhang, Haibin Zhao</t>
  </si>
  <si>
    <t>Zhijian Xu</t>
  </si>
  <si>
    <t>Marcus</t>
  </si>
  <si>
    <t>Halson</t>
  </si>
  <si>
    <t>lkkr24@durham.ac.uk</t>
  </si>
  <si>
    <t xml:space="preserve">Summary Results from the Kaleidoscope Survey: The Morphological, Kinematic and Spectral Properties of the Sample
</t>
  </si>
  <si>
    <t xml:space="preserve">The evolution of galaxy clusters involves a complex interaction between intracluster medium (ICM) inflows and presently poorly understood feedback driven outflows from star formation and active galactic nuclei (AGN). Cooling of the ICM supplies the central regions with gas, igniting AGN with long duty cycles. Outflows from the central engine appear strongly coupled with the surrounding gas and provide the dominant heating source, truncating the cooling and driving shocks across the medium. This AGN feedback loop is now a feature in all galaxy evolution models.
I will present results summarising the most complete census of galaxy cluster observations, using the Multi Unit Spectroscopic Explorer (MUSE) at the Very Large Telescope (VLT), from the Kaleidoscope Survey. This unique instrument was used to observe over 200 0.1&lt;z&lt;0.6 X-Ray selected clusters with approximately one third showing optical line emission from the brightest central galaxy (BCG). The morphology and excitation mechanisms of the gas are examined and related to AGN processes. 
</t>
  </si>
  <si>
    <t>Marcus Halson, Alastair Edge</t>
  </si>
  <si>
    <t>Marcus Halson</t>
  </si>
  <si>
    <t>Harry</t>
  </si>
  <si>
    <t>Qiu</t>
  </si>
  <si>
    <t>hqiu1995@gmail.com</t>
  </si>
  <si>
    <t>Characterising unintended emission from satellite constellations with LOFAR</t>
  </si>
  <si>
    <t xml:space="preserve">With the recent rapid development of satellite constellations, we face an increasingly challenging radio spectrum environment for observations. While the communication frequencies of these satellites are already known to the international community and regulated by the International Telecommunication Union (ITU), instruments onboard satellites are prone to generate certain electromagnetic leakage. Recent studies such as Di Vruno et al. (2023) and Grigg et al. (2023) have revealed unintended emission from the starlink satellite constellations where strong radio frequency interference has been observed at 110-188 MHz for unknown reasons. We present results from an extended observing campaign with the LOFAR radio telescope, focusing on Starlink, OneWeb and other satellite systems, to discuss the statistical impact of such unintended electro-magnetic radiation(UEMR) on low frequency radio astronomy and possible mitigation solutions.
</t>
  </si>
  <si>
    <t>Hao Qiu</t>
  </si>
  <si>
    <t>Sandile</t>
  </si>
  <si>
    <t>Rikhotso</t>
  </si>
  <si>
    <t>sandile.rikhotso@ul.ac.za</t>
  </si>
  <si>
    <t>Astronomy Awareness at University of Limpopo Science Centre</t>
  </si>
  <si>
    <t>The University of Limpopo Science Centre has in the past 15 years been involved in Astronomy outreach and awareness activities. These activities include the International Year of Astronomy, competitions, talks, stargazing and workshops for various publics. This presentation will highlight all these activities with the objective of sharing the experience, the impact, best practices, challenges as well as the role of partnership on the success of the activities.  As a science centre located in a rural area called Mankweng in Limpopo province, the surrounding communities lack more knowledge on science related topics that have an impact on their daily lives. Therefore, more exposure and awareness activities such as Astronomy communication is needed. Working with rural communities provides an impactful experience to the science centre as well as the communities at large. Astronomy in African culture plays an important role in terms of best practices in explaining the series of events that occur in life as part of nature. Language barrier becomes one of the challenges in most community members in understanding scientific terms related to Astronomy, hence a good science communicator plays a huge role as a medium in communicating astronomy terms in a simple manner. This allows communities to have more knowledge, better understanding and how to use astronomy education to better their lives.</t>
  </si>
  <si>
    <t>Sandile Rikhotso, Refilwe Ramohlale, Annelize Potgieter</t>
  </si>
  <si>
    <t>Sandile Rikhotso</t>
  </si>
  <si>
    <t>Abhijit</t>
  </si>
  <si>
    <t>Kayal</t>
  </si>
  <si>
    <t>abhijitkayal02@gmail.com</t>
  </si>
  <si>
    <t>X-ray properties of high-z dust-obscured galaxies in the deep extragalactic fields</t>
  </si>
  <si>
    <t xml:space="preserve">In pursuit of exploring high-z obscured AGN population hosted in DOGs and their evolutionary scenario, we conducted an X-ray spectral study of 34 relatively X-ray bright high-z (0.59 ≤ z ≤ 4.65) DOGs, lying within 5.3 deg2 of the XMM-Spitzer Extragalactic Representative Volume Survey (XMM-SERVS) region in the XMM-LSS field. To improve the quality of the X-ray spectra of individual sources, we combined all the existing XMM-Newton data and Chandra/ACIS data, whenever available. By fitting the X-ray spectra with both a simple absorbed power law and a torus-based borus02 model, we derived the line-of-sight column density (NH, LOS ) for all DOGs. Notably, our study identified three new Compton-Thick (CT)-AGN candidates hosted in DOGs, with a substantial fraction (08/34 ≃ 23.5 per cent) exhibiting heavy obscuration (NH &gt; 1023 cm−2 ). The remaining sources displayed only moderate obscuration (1022 cm−2 ≤ NH ≤ 1023 cm−2 ). The absorption-corrected 2.0 − 10 keV luminosities of our X-ray detected sources (2.3 × 1043 erg s−1 to 6.3 × 1045 erg s−1 ) suggested them to be luminous quasars. The NH versus Eddington ratio diagnostic plot revealed that our DOGs represent a heterogeneous population belonging to different phases of AGN evolution. Only a few of our sample DOGs (around 12%) are found to be Hot DOGs, marked by peak accretion and obscuration, an indication of an early phase, while the remaining of our sources belong to intermediate or late phases where the radiative feedback from the AGN likely to blow away the obscuring material.
</t>
  </si>
  <si>
    <t>Abhijit Kayal, Veeresh Singh</t>
  </si>
  <si>
    <t>Abhijit Kayal</t>
  </si>
  <si>
    <t>Fabian</t>
  </si>
  <si>
    <t>Walter</t>
  </si>
  <si>
    <t>walter@mpia.de</t>
  </si>
  <si>
    <t>The DSA-2000 radio camera — a new window to the HI universe</t>
  </si>
  <si>
    <t>The DSA-2000 will be a radio survey telescope and multi-messenger discovery engine. The array will consist of 2000 × 5m dishes instantaneously covering the 0.7 - 2 GHz frequency range (thus including HI from z=0 to z=1), spanning an area of 19 km × 15 km in Nevada. In an initial five-year survey, the DSA-2000 will image ~30,000 deg2 repeatedly over sixteen epochs, producing an HI and full-Stokes continuum sky map with 3.3 arcsecond spatial resolution. The HI line will be mapped as part of this all-sky survey with three different velocity resolutions: Galactic HI will be covered at ~0.2 km/s spectral resolution, HI in galaxies out to 100 Mpc distance will be observed at ~2 km/s, and HI out to redshift z=1 will be covered with resolutions varying between 28-58 km/s (depending on redshift). Amongst other things (covered by the contribution by R. Keenan) these HI observations will enable the determination of accurate rotation curve to assess the puzzling diversity in rotation curve shapes in nearby galaxies (solid-body vs. flat curves). The spectral resolution for our Galaxy (and some Local Group galaxies) will enable the separation of the cold and warm interstellar medium. The DSA-2000 is enabled by two breakthrough technologies, i) a low-cost antenna with an ambient temperature receiver and ii) a new generation of digital back-end known as a radio camera, that will output HI data cubes in real time.</t>
  </si>
  <si>
    <t>Fabian Walter, Ryan Keenan, Marcel Neeleman, Erwin de Blok, Gregg Hallinan, Vikram Ravi</t>
  </si>
  <si>
    <t>Fabian Walter</t>
  </si>
  <si>
    <t>Sophia</t>
  </si>
  <si>
    <t>Stuber</t>
  </si>
  <si>
    <t>stuber@mpia.de</t>
  </si>
  <si>
    <t>Diving into the Dense Gas in the Whirlpool (Galaxy)</t>
  </si>
  <si>
    <t>Tracing the dense phase of the molecular gas in external galaxies is essential to improve our understanding of the evolution of molecular clouds and the star formation process as such. While HCN has been commonly used (in combination with CO) in extragalactic studies as a tracer of gas density, Galactic studies question their applicability and prefer the fainter N2H+ emission line. Here, we present findings from the SWAN survey (Surveying the Whirlpool at Arcseconds with NOEMA), mapping for the first time N2H+ and dense gas tracers HCN, HCO+ and HNC (J=1-0) among other lines across the central 5x7 kpc of the Whirlpool galaxy (M51) at 3" (125pc) resolution with the IRAM NOEMA interferometer.  Our study reveals strong correlations among the molecular line emissions of all these species, implying that they are (to first order) suitable to trace dense molecular gas on these scales. We see clear deviations from the general correlation for all different line ratios, observed on both ~100 pc cloud-scales across the disk and in the inner ~1-2 kpc, where a low-luminosity AGN and small radio jet affect the molecules. In addition, we identify a N2H+-overluminous region at the brink of the molecular ring. A preliminary comparison of these regions to morphological environments reveal trends with larger-scale environmental properties. I will present these first-of-its-kind observations of N2H+ across various environments in an external galaxy and discuss the impact of local star formation and larger-scale dynamics onto the dense pre-star forming phase of the ISM.</t>
  </si>
  <si>
    <t>Sophia Stuber</t>
  </si>
  <si>
    <t>Soumya</t>
  </si>
  <si>
    <t>soumyaroy799@gmail.com</t>
  </si>
  <si>
    <t>Evolution of Ratio of Mg II Intensities During Solar Flares</t>
  </si>
  <si>
    <t xml:space="preserve">The ratios of Mg II k &amp; h line intensities offer a valuable means to explore plasma properties within the solar atmosphere. In this investigation, we analyse observations obtained by the Interface Region Imaging Spectrometer (IRIS) to examine how the Mg II k &amp; h intensity ratio varies across the evolution of three different flares: X-class, M-class, and C-class. Additionally, we investigate the relationship between the k-to-h intensity ratio and the magnetic flux density derived from line-of-sight magnetograms captured by the Helioseismic and Magnetic Imager (HMI) aboard the Solar Dynamics Observatory (SDO). Our findings demonstrate that although the intensity ratios remain unaffected by magnetic flux density, they undergo significant changes during the progression of C-class and M-class flares. Specifically, these ratios begin to rise at the onset of the flare, reaching a peak during the impulsive phase before the flare reaches its maximum, followed by a rapid decline after that. During the peak and decline phases of the flare, the ratios plummet even below their pre-flare levels. These observations shed light on plasma’s localised heating and cooling, thus adding valuable insights to our understanding of flare physics.
</t>
  </si>
  <si>
    <t>Soumya Roy, Durgesh Tripathi</t>
  </si>
  <si>
    <t>Soumya Roy</t>
  </si>
  <si>
    <t>Toshihiro</t>
  </si>
  <si>
    <t>Handa</t>
  </si>
  <si>
    <t>handa@sc.dcns.ne.jp</t>
  </si>
  <si>
    <t>An observational evidence of ISM compression associated the galactic structure suggested by sub-kpc scale GDH analysis of the Milky Way</t>
  </si>
  <si>
    <t>Gas Density Histogram (GDH) is a histogram of gas density or column density in an assigned volume of Interstellar matter (ISM), which should be the gas density PDF if the ISM density structure is steady. Although it loses geometrical morphology, the GDH analysis can decompose the density distribution dominated in the volume. Each component in GDH tells us the property of density evolution, e.g. fluctuation or one-way compression such as gravitational collapse. In galactic scale, or sub-kpc scale, we can make a GDH of volume density using the kinetic distance. The resultant GDH of each 2-deg square area along the galactic plane from FUGIN survey is one or two log-normal (LN) components. We found both the total volume fraction of the higher density LN components (fH) and the width of the less density LN (σL) show the coherent structures in the l-v plane, which is consistent to the classical spiral arms. This suggests the galactic shock may enhance both fH and σL. We should note that the volume density range of any GDH is much less than CO critical density, suggesting the diffuse outer envelope of molecular clouds or intercloud gas is tiny molecular cloudlets in HI gas. The major part of this work has been published as Mutsusaka et al. (2024).</t>
  </si>
  <si>
    <t>Toshihiro Handa, Ren Matsusaka, Takeru Murase, Yusuke Fujimoto</t>
  </si>
  <si>
    <t>Toshihiro Handa</t>
  </si>
  <si>
    <t>Niruj Mohan</t>
  </si>
  <si>
    <t>Ramanujam</t>
  </si>
  <si>
    <t>niruj.mohan@iiap.res.in</t>
  </si>
  <si>
    <t>Outreach beyond the urban: multilingual and rural programs at the Indian Institute of Astrophysics</t>
  </si>
  <si>
    <t>India is home to 100s of other languages. Like many countries in the global south, unfamiliarity with English is prevalent in socio-economically deprived communities and hence communication in local languages is imperative, especially in non-urban contexts. Though local science communication groups have been using regional languages for many years, research institutes have been slow to follow. In this talk, I will describe some of the efforts of the outreach programs of the Indian Institute of Astrophysics to bridge the linguistic as well as the urban-rural divides.
There has been considerable effort to create muilti-media content in multiple languages for astronomical events, including infographics, posters, audio and video, etc especially in the languages of the states where our observatories are located. I will discuss the challenges in obtaining translations that are both accurate and accessible, as well as those of dissemination. The latter stems from the fact that each state has its own language and hence needs us to develop extensive networks in each of them.
I will also describe our efforts in astronomy education in rural areas, mainly in collaboration with government agencies, which include working with numerous rural libraries, adding astronomy to the repertoire of local science communicators working in villages, and working with rural communities around our observatories. These efforts have also helped us unearth traditional astronomy knowledge in these communities, which would otherwise not be easily accessible. I will end by highlighting the importance of networking with local groups, and the ethical dimensions of such an exercise.</t>
  </si>
  <si>
    <t>Niruj Mohan Ramanujam, Vikranth Pulamathi, Amoghavarsha Nagachandra, Dorje Angchuk, Shylaja B.S., Punith Ramegowda, Chrisphin Karthick, SnehaLatha Karekal</t>
  </si>
  <si>
    <t>Niruj Mohan Ramanujam</t>
  </si>
  <si>
    <t>Time evolution of Thermal and Non-thermal Energies in two Solar Flares</t>
  </si>
  <si>
    <t>We examine two solar flares, specifically an X-class event occurring on October 28th, 2021, and an M-class event on November 29th, 2020, to understand the dynamic variations in thermal energy throughout their progression. Our analysis incorporates data from various sources such as the Atmospheric Imaging Assembly (AIA) on the Solar Dynamics Observatory (SDO), the Hinode X-ray Telescope (XRT), and the Spectrometer/Telescope for Imaging X-rays (STIX). Utilising this data, we estimate the overall thermal energy for both flares by calculating the Differential Emission Measure (DEM) to track thermal energy changes over time. Additionally, we use spectra from the STIX instrument onboard the Solar Orbiter for the X-class flare to estimate the non-thermal component. We also explore the impact of volume estimates of the flare arcade over time on our thermal energy calculations, underscoring the importance of high-resolution imaging across various wavelengths and perspectives. We propose a method for precisely determining the Line of Sight (LOS) throughout the Field of View (FOV) using near-simultaneous observations from multiple viewpoints, resulting in a better estimate of the volume of the flare arcade. Furthermore, our investigation of the M-class event includes an analysis of the thermal structure of the fan in comparison to the overall thermal evolution of the flare. Our findings reveal that the thermal energy decay of the fan is slower than that of the flare loops, suggesting a distinct heating mechanism at play within the fan structure.</t>
  </si>
  <si>
    <t>Soumya Roy, Sophie Musset, Katharine K. Reeves, Durgesh Tripathi, Christopher S. Moore</t>
  </si>
  <si>
    <t>Blesson Mathew</t>
  </si>
  <si>
    <t>Physics And Electronics</t>
  </si>
  <si>
    <t>blesson.mathew@christuniversity.in</t>
  </si>
  <si>
    <t>Herbig Ae/Be Stars: Bridging the Gap in Star Formation</t>
  </si>
  <si>
    <t xml:space="preserve">Herbig Ae/Be stars are often considered as the crucial missing link in our understanding of star formation as their mass is intermediate to that of low-mass and high-mass pre-main sequence stars. A strategy to address this problem is to have a multi-wavelength approach, where one could study samples of Herbig Ae/Be stars in diverse environments using missions or survey programs such as Gaia, LAMOST, XShooter, Spitzer and Chandra. With the advent of the Gaia space mission, quite a number of interesting studies were published, where the focus was to evaluate the role of clustering in the immediate environment of Herbig Ae/Be stars. We will also discuss the exciting studies from spectroscopy, particularly with LAMOST, which was instrumental in understanding the accretion mechanisms in Herbig Ae/Be stars. The line profile studies from Xshooter spectra were very much useful to evaluate the dynamics of the circumstellar environment in these young stars. Thanks to missions such as JWST and Spitzer, the formation of molecules in the disk of Herbig Ae/Be stars is being understood in a better manner. We will highlight the astrochemistry studies from our group, particularly those stars with PAH emission and the recent discovery of fullerene molecules in the circumstellar medium of Herbig Ae/Be stars. Finally, we discuss the role of a low-mass companion in Herbig Ae/Be stars, as evident from the X-ray emission seen from Chandra observations.
</t>
  </si>
  <si>
    <t>Patrick</t>
  </si>
  <si>
    <t>Charlot</t>
  </si>
  <si>
    <t>patrick.charlot@u-bordeaux.fr</t>
  </si>
  <si>
    <t>VLBI monitoring of the structure of the ICRF sources - The Bordeaux VLBI Image Database</t>
  </si>
  <si>
    <t>The extragalactic radio sources that make up the International Celestial Reference Frame (ICRF) can exhibit extended and time-variable brightness distributions (or structures) on VLBI scales, setting limits on the accuracy of the astrometric source positions determined from VLBI. For this reason, regular VLBI observations are organized to image and monitor these structures. The primary observations used for this purpose are the so-called ``Research \&amp; Development with the VLBA'' (RDV) sessions, initiated almost three decades ago. Systematic imaging of the sources observed in these sessions is carried out by the Bordeaux group with the goal of tracking the structural evolution of the ICRF sources on the long-term. The VLBI images produced along with metrics that characterize the source structure are made available to the scientific community via the Bordeaux VLBI Image Database (BVID). Occasionally, other sessions, either at higher radio frequencies, i.e. K band (24 GHz) and Q band (43 GHz), or from other observing programs, are also used for imaging, At present, the database includes more than 8000 VLBI images for more than 1500 sources, with up to 50+ epochs per source. The available data may be used for astrometric and astrophysical research, like selecting the defining sources for the ICRF, modeling source structure in astrometric and geodetic VLBI, and studying the nature and evolution of the sources. The BVID is accessible at the following url: https://bvid.astrophy.u-bordeaux.fr</t>
  </si>
  <si>
    <t>Arnaud Collioud, Patrick Charlot</t>
  </si>
  <si>
    <t>Patrick Charlot</t>
  </si>
  <si>
    <t>Sthabile</t>
  </si>
  <si>
    <t>Kolwa</t>
  </si>
  <si>
    <t>sthabile.kolwa@gmail.com</t>
  </si>
  <si>
    <t>Tracing the origin of radio emission in AGN and SFGs via spectral shape</t>
  </si>
  <si>
    <t xml:space="preserve">Constraints on spectral index and spectral shape for radio source populations are crucial in properly k-correcting radio luminosities. Hence, radio spectral indices are invaluable in the calibration of radio luminosity functions which provide us with essential information about how star-forming galaxies (SFGs) and host galaxies of radio-active galactic nuclei (AGN) are distributed through space. We make use of upgraded Giant Metrewave Radio Telescope (uGMRT) band-3 and band-4 and MeerKAT L-band radio continuum detections which form superMIGHTEE dataset. With these data and optical/near-infrared detections, we detect radio-AGN and SFGs up to 2 microJy allowing us to probe and thus study the faintest of these sources in XMM-LSS. We observationally constrain relations between spectral shape and galaxy properties such as flux density, stellar mass, rest-frame frequency, and optical colour index.  Doing so, we find that over 70% of our source population have steepened spectral shapes indicative of synchrotron ageing from optically thin magnetised plasma around AGN. We also find no significant evolution in spectral index. This leads us to conclude that adopting a canonical spectral index of alpha=-0.7 is generally sufficient for k-correcting radio luminosities derived at radio continuum observing frequencies within a range of 100 MHz to 2 GHz.
</t>
  </si>
  <si>
    <t>Sthabile Kolwa, Russ Taylor, Lennart Heino, Srikrishna Sekhar, Mattia Vaccari, Emmanual Ocran</t>
  </si>
  <si>
    <t>Sthabile Kolwa</t>
  </si>
  <si>
    <t>Schinnerer</t>
  </si>
  <si>
    <t>schinner@mpia.de</t>
  </si>
  <si>
    <t>A cloud-scale view of the star-formation process in nearby galaxies: prospects for HI surveys</t>
  </si>
  <si>
    <t>There have been significant advances of our understanding of the neutral gas-star formation-stellar feedback matter cycle (a.k.a. star formation process) in nearby galaxies in recent years. Driven by a combination of molecular gas observations by ALMA, dust imaging from JWST, mapping of young stellar populations by HST and HII regions from optical spectroscopic imagers like MUSE at resolution of ~100pc or better are implying that the properties of molecular clouds depend on the kilo-parsec properties of the environment they live in, their lifetimes are dominated by the collapse time, star formation proceeds rapidly, and stellar feedback leads to their quick disruption. I will provide a summary of the observational evidence supporting this picture and discuss how future observations from SKA and ngVLA can help to refine our understanding by providing observations of the atomic phase at a resolution of cloud-scales, i.e. ~ 100pc.</t>
  </si>
  <si>
    <t>Eva Schinnerer</t>
  </si>
  <si>
    <t>zhetai</t>
  </si>
  <si>
    <t>cao</t>
  </si>
  <si>
    <t>caozhetai@mail.bnu.edu.cn</t>
  </si>
  <si>
    <t>Structure, Extinction and Properties of Nearby Molecular Clouds</t>
  </si>
  <si>
    <t>Molecular clouds (MCs), as the star birthplaces, are generally dense that causes high extinction. A precise estimation of the extinction with distance is crucial to revealing the structure and understanding the dust properties in various star-forming environments. The nearby MCs to be studied in this work, specifically the Taurus MC (hereafter TMC), Orion MC (OMC), Perseus MC (PMC), represent different including massive and low-mass star-forming environments. With precise measurements and large quantity of tracers, a 3D dustmap of MCs can be calculated within 600pc, and the extinction curve from ultraviolet to infrared for single MCs instead of overlapped MCs along sightline can be studied and compared in different extinction levels and different environments. Besides, there exists a significant differences of ice absorptions in different MCs, which can be promoted into a large area.</t>
  </si>
  <si>
    <t>Zhetai Cao, Biwei Jiang</t>
  </si>
  <si>
    <t>Zhetai Cao</t>
  </si>
  <si>
    <t>Mirjana</t>
  </si>
  <si>
    <t>Povic</t>
  </si>
  <si>
    <t>mpovic@iaa.es</t>
  </si>
  <si>
    <t>Developments in extragalactic astronomy in East Africa</t>
  </si>
  <si>
    <t>In recent years, East Africa has emerged as a region contributing to the study of galaxies. Several countries in the region started from scratch by providing the first postgraduate training in galaxy formation and evolution, training the first Master and PhD students in extragalactic astronomy, creating the first intra-African research groups and collaborations, and coming up with the first peer-reviewed publications in the field. In particular, strong collaborations have been established between Ethiopia, Rwanda, Uganda and Tanzania, in collaboration with South Africa and Botswana, and strong international collaborations outside Africa. Our research focuses, through different projects, on the properties of AGN and their host galaxies, on the study of the role of AGN in quenching star formation, on the properties of green valley galaxies, and on the properties of galaxies in galaxy clusters. This talk will be a journey through the development of extragalactic astronomy in East Africa, highlighting the major achievements of our scientific research, human capacity building and collaborative initiatives. It will also highlight many of the challenges we have faced on this journey and the opportunities for fostering a vibrant and growing research community in the region.</t>
  </si>
  <si>
    <t>Mirjana Povic</t>
  </si>
  <si>
    <t>Karen</t>
  </si>
  <si>
    <t>Masters</t>
  </si>
  <si>
    <t>klmasters@haverford.edu</t>
  </si>
  <si>
    <t>Update on Activities of The US National Academies' Committee on Radio Frequencies (CORF). </t>
  </si>
  <si>
    <t xml:space="preserve">The standing Committee on Radio Frequencies (CORF) of the US National Academies of Science, Engineering and Medicine (NASEM) considers the needs for radio frequency spectrum requirements and interference protection for scientific and engineering research, and represents the views of the U.S. scientists working in both the Earth Exploration-Satellite Service (EESS) and Radio Astronomy Service (RAS). CORF monitors and responds to radio frequency interference and allocation issues as they arise, for example by filing comments before the Federal Communications Commission (FCC). CORF was established in 1961, and is sponsored by NASA and NSF.
Representing the members of CORF, I give an update on committee activities, including items from the recent report from the National Academies detailing views on agenda items for the 2023 and 2027 World Radio Communication Conferences (WRC-23 and WRC-27).
Current Committee Members:   
CHAIR: Nathaniel Livesey; VICE CHAIR Scott N. Paine. 
MEMBERS Nancy L. Baker, Laura B. Chomiuk, Kshitija Deshpande, Dara Entekhabi Philip J. Erickson, Kelsey Johnson, Christopher Kidd, Karen Masters, Mahta Moghaddam, Bang D. Nhan, Frank K. Schinzel
</t>
  </si>
  <si>
    <t>Karen Masters, Kelsey Johnson, Bang Nhan</t>
  </si>
  <si>
    <t>Karen Masters</t>
  </si>
  <si>
    <t>Richard</t>
  </si>
  <si>
    <t>Gelderman</t>
  </si>
  <si>
    <t>richard.gelderman@wku.edu</t>
  </si>
  <si>
    <t>Robotically Controlled Telescope at NOIRLab's Kitt Peak National Observatory: 25 years of supporting introductory astronomy education</t>
  </si>
  <si>
    <t>Astronomical research projects offer learners at all levels the chance to explore the process of science via hands-on experiences. New tools are required for today's learners - who have always had access through their smartphones to the global internet for factoids - to develop problem solving skills and to fully understand that science is a process, rather than a set of recorded results. The 1.3-m telescope at Kitt Peak National Observatory is operated as such a tool. Originally commissioned in 1964 as the “Remotely Controlled Telescope”, a pioneering project in unattended, remote observing, the 1.3-m has been refurbished, automated and reborn as the “Robotically Controlled Telescope”. This new incarnation of the RCT is used to pursue a variety of research programs which incorporate techniques to achieve extremely high precision photometric monitoring of stars, AGN, and other transient celestial phenomena, such as transits of extrasolar planets and follow-up observations of gamma-ray bursts. Our autonomous meter-class observatory enables unattended collection of deep, high resolution images, which are often combined with open access archival data to explore the full, multiwavelength nature of the targets. As a result, undergraduate and high school students work with the RCT to demonstrate their abilities with cutting-edge technology to make new discoveries.</t>
  </si>
  <si>
    <t>Richard Gelderman</t>
  </si>
  <si>
    <t>Rapid Evolution of the Central Star-Forming Ring in NGC1365</t>
  </si>
  <si>
    <t xml:space="preserve">Large-scale bars can fuel galaxy centers with molecular gas, often leading to the development of dense ringlike structures where intense star formation occurs. These star-forming environments are a very different compared to those found in galactic disks. By pairing 10-30pc (0.1-0.3”) resolution imaging of the cold neutral interstellar medium (ISM) with information on recently formed massive star clusters using data from ALMA, HST and JWST, it is possible to study how molecular cloud-like structures form, how these compare to similar structures identified in the Galactic Center of the Milky Way, and how star formation proceeds in them. First results indicate high gas surface densities of 800 Msun/pc2, large inter-cloud motions in the gas ring, and a very uneven distribution in star-forming regions which is likely linked to the extremely efficient gas fueling by the bar.
</t>
  </si>
  <si>
    <t>Eva Schinnerer, Eric Emsellem, Jonathan Henshaw, Sharon Meidt, Daizhong Liu, Stephen Hannon, Justus Neumann, Miguel Querejeta</t>
  </si>
  <si>
    <t>Goutham Krishna</t>
  </si>
  <si>
    <t>Anitha Kumari</t>
  </si>
  <si>
    <t>gk.anithakumari@doctoral.uj.edu.pl</t>
  </si>
  <si>
    <t>Results of a preliminary search for new hot sub-dwarf stars in binaries in TESS</t>
  </si>
  <si>
    <t>Hot subdwarf B stars (sdB) are stellar objects at the late stage of their stellar evolution. These helium burning objects are the product of excessive loss of hydrogen envelope before the helium flash. The origins of these objects are believed to arise from binary interactions, with three primary formation channels proposed: common-envelope ejection (CEE), stable Roche-lobe overflow (RLOF) mechanism, and the merger of two low-mass white dwarfs (Han et al., 2002, 2003). These objects are crucial for studying the late stages of stellar evolution, binary interactions, and stellar interiors, particularly through the analysis of their pulsations. Current research indicates that approximately 60% of identified sdB stars are located within binary systems. Depending on the interactions between the sdB and its companion, these binaries are divided into two main groups, the systems with long orbital periods (longer than one year) produced in a stable RLOF, and the short period systems (order of hours) which evolved via the CEE.
Recently, we have published a catalog comprising over 300 variable sdBs (Uzundag et al., 2024).  In this poster, we expand our investigation using the latest dataset from Transiting Exoplanet Survey Satellite (TESS) to identify newly discovered sdBs in binaries and pulsating sdB stars. We utilize a sample of approximately 3000 objects obtained from the Gaia EDR3 catalog of potential hot subdwarf candidates (Culpan et al., 2022), cross-matched with TESS data.</t>
  </si>
  <si>
    <t>Goutham Anitha Kumari, Jerzy Krzesiński, Murat Uzundag</t>
  </si>
  <si>
    <t>Goutham Anitha Kumari</t>
  </si>
  <si>
    <t>Nazir</t>
  </si>
  <si>
    <t>Makda</t>
  </si>
  <si>
    <t>nazir@saao.ac.za</t>
  </si>
  <si>
    <t>Searching for UDG and LSBs in the Hydra cluster with MeerKAT HI</t>
  </si>
  <si>
    <t xml:space="preserve">Ultra diffuse galaxies (UDGs) are a low surface brightness population of galaxies exhibiting large sizes. Their recent unexpected abundance in clusters has brought into question our understanding of galaxy evolution and the effect of the harsh cluster environment. Using MeerKAT HI observations of the Hydra I cluster, a nearby Southern galaxy cluster with ongoing galaxy interactions and evolution, we explore the neutral hydrogen content in low stellar mass galaxies, specifically investigating UDGs.  HI detections can provide redshift and therefore cluster membership information for optically low surface brightness galaxies (LSBs) for which optical spectroscopy is difficult to perform. Detailed observations of these low stellar mass galaxies in HI provide insight into the processes undergone by these galaxies in these harsh and dense environments. I will present these results as well as investigation of the dark matter fraction of these galaxies using the measured HI radial velocity, HI and stellar masses and baryonic Tully-Fisher relation. Further, we examine the properties of UDGs and LSBs in the Hydra I cluster and how the different tidal processes and mechanisms in the cluster environment affect the evolution of UDGs and LSBs within the clusters.
</t>
  </si>
  <si>
    <t>Nazir Makda, Sarah Blyth, Rosalind Skelton</t>
  </si>
  <si>
    <t>Nazir Makda</t>
  </si>
  <si>
    <t>Sengupta</t>
  </si>
  <si>
    <t>ssengupta@ice.csic.es</t>
  </si>
  <si>
    <t>Atmospheric Thermal Emission effect on Chandrasekhar's diffuse reflection problem</t>
  </si>
  <si>
    <t xml:space="preserve">The solutions of the diffuse reﬂection atmosphere problem are very useful in the astrophysical context. Chandrasekhar was the ﬁrst to solve this problem analytically, by considering atmospheric scattering. These results have wide applications in the modeling of planetary atmospheres. However, they cannot be used to model an atmosphere with emission. We solved this problem by including the thermal emission effect along with scattering. Here, our aim is to provide a complete picture of the generalized atmosphere problem in the presence of scattering and thermal emission, and to give a physical account of the same. For that, we take an analytical approach using the invariance principle method to solve the diffuse reﬂection ﬁnite atmosphere problem in the presence of atmospheric thermal emission. We established general integral equations of the modiﬁed scattering function and transmission function and their derivatives with respect to τ for a thermally emitting atmosphere. We customize these equations for the case of isotropic scattering and introduce new functions M(μ), V(μ),W(μ), analogous to Chandrasekhar’s H(μ), X(μ), and Y(μ) functions. We provide a physical account of our results and a relation between modified S and T function. Our ﬁnal results are consistent with those of Chandrasekhar’s at the low emission limit. From the consistency of our results, we conclude that the consideration of the thermal emission effect in the diffuse reﬂection ﬁnite atmosphere problem gives more general and accurate results than considering only scattering observable in JWST era.
</t>
  </si>
  <si>
    <t>Soumya Sengupta</t>
  </si>
  <si>
    <t>J. Ricardo</t>
  </si>
  <si>
    <t>Rizzo</t>
  </si>
  <si>
    <t>ricardo.rizzo@cab.inta-csic.es</t>
  </si>
  <si>
    <t>The molecular environment of the LBV star AFGL 2298</t>
  </si>
  <si>
    <t xml:space="preserve">Luminous blue variable (LBV) stars represent a short-lived stage in the late evolution of the most massive stars. Highly unstable, LBVs exhibit dense stellar winds and episodic eruptions that produce complex circumstellar nebulae, the study of which is crucial to understand the chemical and dynamical evolution of the Galaxy.
A particularly interesting object is AFGL2298. It is a heavily obscured Galactic LBV that hosts a highly structured circumstellar environment with hints of multiple mass-loss events in the last millenia. In this contribution, we present spectral line observations of AFGL 2298 at 1 and 3 mm performed with the IRAM 30 m radio telescope.
We report the detection of several carbon- and nitrogen-bearing species, such as CO, 13CO, C18O, C17O, HCO+, HCN, HNC, H13CO+, CN, N2H+, and C2H. We identified three velocity components that clearly stand out from the Galactic background. The morphology, kinematics, masses, and isotopic ratios, together with a comparative study of the fractional abundances, lead us to suggest that two of these components (36 and 70 km s−1) have a stellar origin. The other component (46 km s−1) most likely traces swept-up interstellar material, and probably also harbours a photon-dominated region.
Our results are compatible with the hypothesis of former mass-loss events produced before the one that created the infrared nebula. The chemical abundances suggest the presence of ejected stellar material, and also swept up gas.
</t>
  </si>
  <si>
    <t>J. Ricardo Rizzo, Cristobal Bordiu</t>
  </si>
  <si>
    <t>J. Ricardo Rizzo</t>
  </si>
  <si>
    <t>Alemiye  Mamo</t>
  </si>
  <si>
    <t>Yacob</t>
  </si>
  <si>
    <t>malemiye@gmail.com</t>
  </si>
  <si>
    <t>Astronomy Education and Outreach in Ethiopia, A Catalyst for Scientific Community Building</t>
  </si>
  <si>
    <t>This talk provides a comprehensive examination of the current landscape of astronomy education and outreach in Ethiopia, emphasizing its role as a catalyst for scientific engagement and community development. Recognizing astronomy as a gateway to science, Ethiopia is strategically incorporating it into its educational framework to promote science literacy. The study investigates initiatives and programs implemented in schools and universities, shedding light on their effectiveness in fostering scientific interest among students. Additionally, the paper explores outreach initiatives and community engagement programs designed to bring astronomy closer to the wider populace, particularly underserved groups. Despite notable progress, challenges such as limited resources and cultural factors persist. The paper underscores the transformative impact of astronomy in building a scientific community, shaping Ethiopia's future scientific landscape, and contributing to global scientific endeavors. It concludes by identifying opportunities for growth, including international collaboration, technology integration, and leveraging local resources. Overall, this talk contributes to the ongoing discourse on astronomy education and outreach in Ethiopia, offering insights into its challenges, impact, and potential for fostering a vibrant scientific community.</t>
  </si>
  <si>
    <t>Alemiye mamo Yacob</t>
  </si>
  <si>
    <t>Goldy</t>
  </si>
  <si>
    <t>Ahuja</t>
  </si>
  <si>
    <t>goldy@prl.res.in</t>
  </si>
  <si>
    <t>Long term monitoring using photometric and Spectroscopic observations for a dynamically new comet C/2020 V2 (ZTF)</t>
  </si>
  <si>
    <t xml:space="preserve">Comets, known as primitive fossils, are important for understanding the early history of the solar system. They originate from two big reservoirs, i.e., Kuiper Belt and Oort Cloud. The comets in the Oort Cloud situated at a distance of more than 10000 AU from the Sun are called dynamically new comets. Since this class of comets has never been close to the Sun, it gives us an excellent opportunity to study their pristine materials.
Comets are mainly made up of volatile ice and dust. When any comet approaches the Sun, volatiles start sublimating, and we observe a cloud of gas and dust called a coma. Optical cometary spectra exhibit different molecular emissions such as CN, C3, C2, etc. These emissions are the daughter/granddaughter molecules formed during the sublimation of the cometary ices.
In this work, we have observed comet C/2020 V2 (ZTF), a dynamically new comet (a &gt; 10000 AU), from the Mount Abu Observatory using the LISA instrument on PRL 1.2 m telescope and the HFOSC instrument on 2 m Himalayan Chandra Telescope (HCT) to monitor its activity spectroscopically over the apparition. The comet's perihelion was on 8 May 2023, with a distance of 2.23 AU. We have also included the observations from narrow-band HB filters on TRAPPIST telescopes to see the evolution of relative abundances with the heliocentric distances. We have calculated relative gas ratios and dust-to-gas ratio. We found that this comet is typical in dust, but the relative ratios are hinting towards possible heterogeneity in composition.
</t>
  </si>
  <si>
    <t>Goldy Ahuja, Aravind K., Mathieu Vander Donckt, Said Hmiddouch, Shashikiran Ganesh, Emmanuel Jehin, Devendra Sahu, T. Sivarani</t>
  </si>
  <si>
    <t>Goldy Ahuja</t>
  </si>
  <si>
    <t>Alicja</t>
  </si>
  <si>
    <t>Bulik</t>
  </si>
  <si>
    <t>alicjasara.bulik@autonoma.cat</t>
  </si>
  <si>
    <t>Quantum Mechanical Insights into Interstellar Ice Mantles: Predicting Infrared Spectral Features and Binding Energies</t>
  </si>
  <si>
    <t>In the coldest, densest regions of the interstellar medium (ISM), dust grains are covered by thick ice mantles consisting mainly of water.1 About 300 different molecular species have been detected in the gas phase of the ISM by means of radio and microwave observational measurements 2 However, only a handful were identified in interstellar ices through infrared (IR) spectroscopy, e.g., CO, CO2, NH3, CH4, OCS and CH3OH.2,3 Observations of ices require a background-illuminating source for absorption, constraining the available sight lines for investigation. Further challenges arise when comparing with laboratory spectra due to the influence of temperature, ice structure and other species. In the era of IR observations provided by the James Webb Space Telescope (JWST), it is crucial to provide reference spectral data confirming JWST's assigned features.3 In this contribution, we present the results based on quantum chemical computations on the adsorption complexes formed between the aforementioned species and water-dominated ice mantles, alongside their binding energies and simulated vibrational IR spectra.  An amorphous water ice model was considered to mimic the interstellar ices and the density functional theory (DFT) was employed to predict the molecule/ice adsorption complexes and carry out the frequency calculations and the simulated IR spectra. The results will be compared in the context of the recent findings from JWST.3
1.        Boogert, A. C. A., et al.  Annu Rev Astron Astrophys 53, 541–581 (2015).
2.        McGuire, B. A. 2021 Astrophys J Suppl Ser 259, 30 (2022).
3.        McClure, M. K. et al. (2023)</t>
  </si>
  <si>
    <t>Alicja Bulik, Berta Martínez-Bachs, Albert Rimola</t>
  </si>
  <si>
    <t>Alicja Bulik</t>
  </si>
  <si>
    <t>Katlego</t>
  </si>
  <si>
    <t>Mogamisi</t>
  </si>
  <si>
    <t>u17261598@tuks.co.za</t>
  </si>
  <si>
    <t>Painting the invisible Cosmic structures with radio galaxies</t>
  </si>
  <si>
    <t xml:space="preserve">Radio galaxies, key players in the process of cosmic structure formation, also serve as its probes, influencing and being influenced in turn by interactions with their ambient medium, and through this complex interplay shapes the Universe as we know it. Components of the Cosmic Web, such as the filamentary structure which is formed of agglomerations of galaxies of various sizes and very diffuse gas, are difficult to characterise with direct observations. Observations of radio galaxies will allow us to infer the presence of such “invisible” structures. Similar studies have been conducted before, where the authors studied the relationship between the radio galaxies and their environment, e.g. Subrahmanyan et al. (2008), Bruggen et al. (2021), and Brienza et al. (2023).
With the help of the South African MeerKAT radio telescope we aim to identify tracers of ambient medium seen in the morphology of the radio galaxies interacting with them. We use the MeerKAT Galaxy Cluster Large Survey (MGCLS) dataset, which is a treasure-trove of radio galaxy images in dense environments. In this talk I’ll illustrate with key examples how radio galaxies are a unique and powerful tool for investigating cosmic structures. With MeerKAT’s unprecedented sensitivity to the diffuse emission associated with radio galaxies, the MGCLS dataset provides a unique and powerful tool for our investigation.
</t>
  </si>
  <si>
    <t>Katlego Mogamisi, Kshitij Thorat, Etienne Bonnassieux</t>
  </si>
  <si>
    <t>Katlego Mogamisi</t>
  </si>
  <si>
    <t>Gabriel</t>
  </si>
  <si>
    <t>gurbypaul@gmail.com</t>
  </si>
  <si>
    <t>Development and Testing An Android-Based Virtual and Augmented Reality: A Platform for Teaching Abstract Astrophysics, Concepts and Experiments.</t>
  </si>
  <si>
    <t>As a result of the paradigm shift and transitions in teaching and learning, it is of necessity to incorporate information technology as an essential tool in education. Worldwide, Institutions of higher learning are applying the digital e-learning tools and mechanisms to enhance teaching aids for educational purposes, due to the fundamental change into the fourth industrial revolution. Therefore, it calls for a prompt response and action, through STEM implementation, to counteract the significant problems faced by educators in the teaching and learning environment. Consequently, the digital practical concepts that are visually presented to learners using digital media devices and computer-based interactive platforms come in handy to salvage these problems. These platforms include; Virtual Reality (VR), Mixed Reality (MR), Augmented Reality (AR) and Extended Reality (XR). This paper focuses on the development process and final output of an android mobile VR and AR application that is relevant to Science, Technology, Engineering and Mathematics (STEM) education, fit for purpose. Not long ago, Higher Education Institutions (HEIs) have been exploiting virtual and augmented reality technological avenues to convey abstract concepts via this flawless approach, thereby enhancing the learning process. A virtual and augmented reality platform was developed. Students interact with the VR and AR multi user and 3-Dimensional (3-D) virtual rooms that looks like they’re in real life-virtual environment. As a recommendation therefore, the infinite possibilities of virtual and augmented reality may be explored by educators, due to the comprehension of imagined concepts of its seamless-enabled simulations, and specifically in STEM education.</t>
  </si>
  <si>
    <t>Gabriel Paul</t>
  </si>
  <si>
    <t>Moses</t>
  </si>
  <si>
    <t>Mogotsi</t>
  </si>
  <si>
    <t>moses.mog@gmail.com</t>
  </si>
  <si>
    <t>Kinematics of Multi-phase Gas in Interacting Galaxies</t>
  </si>
  <si>
    <t>Gas flows are a key process of the baryon cycle.  Winds and outflows are complex and multi-phase, and they can reduce the amount of available gas for star formation, thereby affecting the evolution of galaxies.  Galaxies can replenish their gas via recycling from outflows, from gas accreted from other galaxies or from the cosmic web.  Galaxy interactions are a regular occurrence for most galaxies and they can result in the flow of gas between galaxies and the removal of gas from the galaxies in the systems. ALMA and MeerKAT are revolutionary instruments that allow us to probe the kinematics of neutral and molecular gas better than previous instruments.  We have studied gas flows in interacting galaxies as a part of the MeerChoirs and SUNBIRD surveys using ALMA, MUSE, MeerKAT and SALT; thereby covering ionized, neutral and molecular gas flows.  We see complex structures that require various methods of disentangling the kinematics of different components and determining the gas kinematics.  These include profile decomposition, modelling, disc modelling, 3D visualization.  I will present how we have used these observations and techniques to unveil the resolved multi-phase gas kinematics of nearby (&lt;200Mpc) interacting systems such as Arp271, IRAS18293-3413 and the "The Bird" interacting system, which all show varying degrees of interaction between system members and gas flows outside of the main galaxies. </t>
  </si>
  <si>
    <t>Moses Mogotsi, Petro Janse van Rensburg</t>
  </si>
  <si>
    <t>Moses Mogotsi</t>
  </si>
  <si>
    <t>Tomasz</t>
  </si>
  <si>
    <t>tb@astrouw.edu.pl</t>
  </si>
  <si>
    <t>StarTrack - what next?</t>
  </si>
  <si>
    <t>StarTrack code was developed and maintained by prof Chris Belczynski who passed away on January 13 this year. The Star Track code is now kept as his legacy and used by a newly formed Star Track users group. I will present the status of the Star Track code and the possibilities of collaboration and joining the Star Tack user group.</t>
  </si>
  <si>
    <t>Tomasz Bulik</t>
  </si>
  <si>
    <t>Yuxi</t>
  </si>
  <si>
    <t>yuxiwang@qlnu.edu.cn</t>
  </si>
  <si>
    <t>Extinction Map Construction and Extinction Law Calculation of Nearby Galaxies</t>
  </si>
  <si>
    <t xml:space="preserve">Interstellar extinction refers to the absorption and scattering of starlight by dust. The multi-band extinction laws are crucial to recover the intrinsic energy
distribution of celestial objects and infer the characteristics of interstellar dust. Meanwhile, extinction maps of galaxies contribute to the dust distribution
in galaxies and the structure of galaxies and are essential tools to study the stellar population and the star formation history in galaxies. The current studies
of extinction in nearby galaxies are limited to a few galaxies. As a result, there is large uncertainty about the nature and dust distribution, stellar population,
and star formation history of nearby galaxies. By introducing the dust model to simulate the effect of dust on stellar radiation innovatively, this project plans
to: (1) construct dust extinction maps of nearby galaxies with member stars as tracers, and analyze the dust distribution in different galaxies; (2) calculate
the multiband extinction laws toward more sight lines in the Large Magellanic Cloud, the Small Magellanic Cloud, and other nearby galaxies with blue supergiants
as extinction tracers, and analyze the dust properties in different interstellar environments; (3) predict the multiband extinction toward different sight lines in
nearby galaxies by combining the obtained extinction maps and extinction laws and provide extinction corrections for the observation of the Chinese Survey Space
Telescope (CSST) and related scientific objectives.
</t>
  </si>
  <si>
    <t>Yuxi Wang</t>
  </si>
  <si>
    <t>Portia</t>
  </si>
  <si>
    <t>Legodi</t>
  </si>
  <si>
    <t>phetogoportia@gmail.com</t>
  </si>
  <si>
    <t>New insights on classical radio galaxies from MeerKAT and uGMRT</t>
  </si>
  <si>
    <t>The morphology of extragalactic radio sources of high and low luminosity has been the subject of a classification method for over four decades, leading to a comprehensive understanding of extragalactic radio sources. The study of FR radio galaxies is still a hot topic. The advent of the SKA pathfinders and precursors has considerably improved the imaging sensitivity over a broad range of angular scales and frequencies, leading to the discovery of many new features in the morphology of radio galaxies. We selected a sample of 17 radio galaxies from the FR0, FRI and FRII classes and are studying them with the current generation of radio interferometers. Our goals are to revisit the morphological classification and investigate the properties and origin of the new filamentary features that are becoming common within and outside the radio lobes and suggestive of unexplored interactions between the radio plasma and the external medium. To this aim, we use the μJy sensitivity offered by the combination of uGMRT and MeerKAT, covering the frequency range from 500−1712 MHz. We share results on FR I and FR II samples, total intensity, polarization, and spectral index images and provide preliminary considerations.</t>
  </si>
  <si>
    <t>Portia Legodi</t>
  </si>
  <si>
    <t>Spanish Virtual Observatory: 20 years of public and community engagement</t>
  </si>
  <si>
    <t xml:space="preserve">It is described how the Spanish Virtual Observatory (SVO) contributed to the knowledge and best use of the VO tools and archives in its 20 years of existence. Since the beginning, SVO was heavily involved in a number of innovative activities aimed to promote the use of VO tools and archives, involving graduate and post-graduate students, and also amateur astronomers.
Specifically, we focus on two different actions: (1) the organization of events within large conferences; and (2) the development of specific schools.
Among the events, we highlight the successful organization of a Special Session within the EAS 2023 meeting. It was dedicated to current VO tools and the progressive incorporation of new approaches such as Machine Learning, Data Mining, and Big Data. We also describe the organization of a symposium in the frame of the Spanish Astronomical Society 2024 Annual Meeting, mostly focused on successful science cases based primarily in VO results.
Another set of actions is the continuous organization of specific VO Schools at different levels. The schools are developed both in-person and remote, sometimes co-hosted by universities and amateur astronomical societies. They are based on a learning-by-doing approach and makes use of the most common VO tools (such as TOPCAT and Aladin) and languages (such as ADQL and python/pyVO).
</t>
  </si>
  <si>
    <t>J. Ricardo Rizzo, Enrique Solano, Francisco Jiménez Esteban, Patricia Cruz, Pedro Mas</t>
  </si>
  <si>
    <t>brian</t>
  </si>
  <si>
    <t>bichang'a</t>
  </si>
  <si>
    <t>brianbichanga@gmail.com</t>
  </si>
  <si>
    <t>The (relatively) unexplored regime of AGN in dwarf galaxies: AGN frequency and the role of environment in black-hole triggering</t>
  </si>
  <si>
    <t>Given their dominance of the galaxy number density, dwarf galaxies are central to our understanding of the observable Universe. While the incidence of AGN and their impact on galaxy evolution has been studied in massive galaxies, less is known about the role of AGN in the evolution of dwarfs. We search for AGN in the nearby (𝑧 &lt; 0.3) dwarf population, using SED-fitting (via Prospector) applied to deep UV to mid-infrared (MIR) photometry of ∼500 dwarf galaxies. Around a third of our dwarfs show signs of AGN activity. We caution, however, that selecting objects with MIR detections, which are likely to contain hot dust, may skew the sample towards AGN in the first place and lead to an overestimate of the AGN fraction. Compared to their non-AGN counterparts, dwarfs that host AGN do not show any differences in their distances to nodes, filaments and nearby massive galaxies. This suggests that AGN triggering in the dwarf regime is not correlated with either the immediate environment (traced by nearby massive galaxies) or the large-scale environment in which the AGN resides. Finally, dwarf AGN hosts exhibit similar levels of star formation activity as their non-AGN counterparts, suggesting that the presence of AGN does not lead to the prompt quenching of star formation in dwarf galaxies. </t>
  </si>
  <si>
    <t>Brian Ongeri Momanyi Bichang'a</t>
  </si>
  <si>
    <t>Mauro</t>
  </si>
  <si>
    <t>Dadina</t>
  </si>
  <si>
    <t>mauro.dadina@inaf.it</t>
  </si>
  <si>
    <t>Testing the presence of fast winds in the X-ray spectra of 3c 120</t>
  </si>
  <si>
    <t>The presence of ultra-fast outflows (UFOs) in AGN as been measured in the X-ray spectra of many AGN via blueshifted absorption Fe features at E&gt;7 keV. The launching mechanism of these winds, however, is not clear and both radiation-driven and MHD-driven mechanisms have been proposed. Among the sources for which signatures of fast winds have been recorded in X-rays, some are radio-loud. For none of these sources, however, the UFOs signatures have been persistently measured in the entire available sets of X-ray observations. This is indeed an almost "typical" feature of UFOs, since we know that only in the X-ray spectra of few objects UFOs are almost always measured (see for example the case of the radio-quiet QSO PDS 456). Here we present preliminary results obtained by using physically motivated models of radiation-driven winds (DW model) on the XMM-Newton + NuSTAR data of the radio-galaxy 3c120, a source for which the detction of UFOs were previously reported. The basic idea is to test if the DW model, that predict also the emission features due to the outflowing wind, may be used to infer the presence/properties of the outflow also when it is not measured via the absorption features.    </t>
  </si>
  <si>
    <t>Mauro Dadina</t>
  </si>
  <si>
    <t>Miro</t>
  </si>
  <si>
    <t>Saide</t>
  </si>
  <si>
    <t>mirosaide@gmail.com</t>
  </si>
  <si>
    <t>Simulation of the Earth’s radio-leakage from mobile towers as seen from selected nearby stellar systems</t>
  </si>
  <si>
    <t xml:space="preserve">Mobile communication towers represent a relatively new but growing contributor to the total radio leakage associated with our planet. We investigate the total power contribution of mobile communication towers to the Earth’s radio leakage, as observed from a selection of different nearby stellar systems. We developed a model of this leakage using publicly available data of mobile tower locations. The model grids the surface of the planet into small, computationally manageable regions, assuming a simple integrated transmission pattern for the mobile antennas. In this model, these mobile tower regions rise and set as the Earth rotates. In this way, a dynamic power spectrum of the Earth was determined, summed over all cellular frequency bands. We calculated this dynamic power spectrum from three different viewing points - HD 95735, Barnard’s star, and Alpha Centauri A. Our preliminary results show that the peak power leaking into space from mobile towers is ∼ 4GW. This is associated with LTE mobile tower technology emanating from the East Coast of China as viewed from HD 95735. We demonstrate that the mobile tower leakage is periodic, direction-dependent, and could not currently be detected by a nearby civilisation located within 10 light years of the Earth, using instrumentation with a sensitivity similar to the Green Bank Telescope. We plan to extend our model to include more powerful 5G mobile systems, radar installations, ground based up-links (including the Deep Space Network), and various types of satellite services, including low-Earth orbit constellations such as Starlink and OneWeb. 
</t>
  </si>
  <si>
    <t>Ramiro Saide, Michael Garrett, Nalini Heeralall-Issur</t>
  </si>
  <si>
    <t>Ramiro Saide</t>
  </si>
  <si>
    <t>Emma</t>
  </si>
  <si>
    <t>Tolley</t>
  </si>
  <si>
    <t>emma.tolley@epfl.ch</t>
  </si>
  <si>
    <t>Radio Cosmos: A french-language podcast for the general public</t>
  </si>
  <si>
    <t>I present updates on our SKAO/IAU funded outreach project for a french-language podcast called "Radio Cosmos", including planning, content development, initial recordings, and lessons learned about podcast production.</t>
  </si>
  <si>
    <t>Emma Tolley</t>
  </si>
  <si>
    <t>Miftahul</t>
  </si>
  <si>
    <t>Hilmi</t>
  </si>
  <si>
    <t>mhilmi@student.unimelb.edu.au</t>
  </si>
  <si>
    <t>A novel analysis of contamination in Lyman break galaxy samples based on spatial cross-correlation with intermediate-redshift galaxies</t>
  </si>
  <si>
    <t>Potential contamination from low/intermediate-redshift galaxies, such as objects with a prominent Balmer break, affects the photometric selection of high-redshift galaxies through identification of a Lyman break. Traditionally, contamination is estimated from spectroscopic follow-up and/or simulations. Here, we introduce a novel approach to estimating contamination for Lyman-break galaxy (LBG) samples based on measuring spatial correlation with the parent population of lower redshift interlopers. We propose two conceptual approaches applicable to different survey strategies: a single large contiguous field and a survey consisting of multiple independent lines of sight. For a large single field, we compute the cross-correlation function between galaxies at redshift z ~ 6 and intermediate-redshift galaxies at z ~ 1.3. We apply the method to the CANDELS GOODS-S and XDF surveys and compare the measurement with simulated mock observations, finding that the contamination level in both cases is not measurable and lies below 5.5% (at 90% confidence). For random-pointing multiple field surveys, we measure instead the number count correlation between high-redshift galaxies and interlopers, as a two-point correlation analysis is not generally feasible. We show an application to the LBG samples at z ~ 8 and the possible interloper population at z ~ 2 in the Brightest of Reionizing Galaxies (BoRG) survey. By comparing the Pearson correlation coefficient with the result from Monte Carlo simulations, we estimate a contamination fraction of 62+13-39%, consistent with previous literature. These results validate the proposed approach and demonstrate its utility as an independent check of contamination in photometrically selected samples of high-redshift galaxies.</t>
  </si>
  <si>
    <t>Miftahul Hilmi, Nicha Leethochawalit, Michele Trenti, Benjamin Metha</t>
  </si>
  <si>
    <t>Miftahul Hilmi</t>
  </si>
  <si>
    <t>Babatunde</t>
  </si>
  <si>
    <t>Rabiu</t>
  </si>
  <si>
    <t>tunderabiu2@gmail.com</t>
  </si>
  <si>
    <t>Astronomy, Space Science and Technology Education at the African Regional Centre for Space Science and Technology Education </t>
  </si>
  <si>
    <t>In line with the implementation of the United Nations General Assembly Resolution 45/72 of 1990 and 50/27 of 1995, The African Regional Centre for Space Science and Technology Education in English (ARCSSTE-E) was inaugurated in Nigeria on 24th November 1998. The Centre has continued to implement its mandates particularly in the building of African indigenous capacities for the development and utilization of Space Science and Technology through its postgraduate programmes, short term trainings, outreach and research activities. From inception in 1998 to date, ARCSSTE-E has graduated six hundred and twenty four (624) Postgraduate Diploma (PGD) participants from nineteen (19) Anglo-phone countries in the following application areas namely; Remote Sensing/GIS, Satellite Communication, Basic Space and Atmospheric Science, Satellite Meteorology, Global Navigation Satellite System (GNSS) and Space Law. Astronomy is taught as a course to students with interest in Space and Atmospheric Science. The Centre is presented as model for postgraduate training in Astronomy. A call is made for collaboration and support from organisations with interest in capacity development on Space Science and Technology Education in the developing countries. </t>
  </si>
  <si>
    <t>Babatunde Rabiu, Bonaventure I. Okere</t>
  </si>
  <si>
    <t>Babatunde Rabiu</t>
  </si>
  <si>
    <t>Divya</t>
  </si>
  <si>
    <t>div.oberoi@gmail.com</t>
  </si>
  <si>
    <t>Advances in Polarimetric Imaging of the Sun at Low Radio Frequencies</t>
  </si>
  <si>
    <t>Polarization of active solar radio emissions is well known to carry a host of information about the emission mechanisms giving rise to this emission as well as the nature and topology of the local magnetic fields, which have remained notoriously hard to measure at coronal heights. For the quiet Sun, thermal emission picks up weak circular polarization in the presence of birefringent coronal plasma and can provide a coveted estimate of average quiet coronal magnetic fields. Despite these strong scientific motivations, rather limited progress has been made on this front as polarimetric imaging at low radio frequencies is technically challenging. Only comparatively recently, the confluence of the following two things has made it possible - (1) availability of data from new generation instruments like the Murchison Widefield Array (MWA), a precursor to the low-frequency telescope of the Square Kilometre Array Observatory and (2) development of dedicated interferometric radio imaging pipeline optimized for solar observations with the MWA (P-AIRCARS; Kansabanik et al., 2022, 2023). We are now using this combination to explore the polarimetric properties of not only the well-known solar bursts (types II and III) but also the quiet Sun and coronal holes. This presentation will showcase the highlights from this work, focusing on a detailed characterization of the nature of the polarized sources detected, and the implications and puzzles they lead to. This is proving to be a very interesting line of enquiry, which is expected to yield significant science results as it matures.</t>
  </si>
  <si>
    <t>Divya Oberoi, Devojyoti Kansabanik, Surajit Mondal, Soham Dey, Puja Majee, Deepan Patra</t>
  </si>
  <si>
    <t>Divya Oberoi</t>
  </si>
  <si>
    <t>Ren</t>
  </si>
  <si>
    <t>yiren@qlnu.edu.cn</t>
  </si>
  <si>
    <t>The Star Formation History in Local Group Galaxies</t>
  </si>
  <si>
    <t>The star formation histories (SFHs) of galaxies provide valuable insights into galaxy evolution and stellar physics. Understanding the SFHs enables the study of chemical enrichment of galaxies, star formation triggered by interactions, and the behavior of various stellar populations. This work investigates the SFHs of M31, M33 and ten dwarf galaxies in the Local Group (LG), which spans a wide range of types, masses, luminosities, and metallicities. The analysis is based on our new sample of the member stars in the LG after removing the foreground dwarf stars by the near-infrared color-color diagram and the Gaia astrometric information. The samples include the most complete and pure red supergiants and asymptotic giant branch stars to gain valuable insights into the recent SFHs of the galaxies. The Padova isochrones are used to generate initial model CMDs, accounting for photometric errors and completeness through star field simulations to match the completeness and error distributions of the observed CMDs. Subsequently, the SFHs, distance modulus, and metallicity of the twelve galaxies are determined by fitting the CMDs. The SFH maps of M31 and M33 are obtained. Furthermore, this work shows that the star formation activity in dwarf ellipticals persisted up to 30 Myr ago. A significant increasing feature in the SFH of NGC 6822 reveals star formation activity triggered by an interaction event.</t>
  </si>
  <si>
    <t>Yi Ren, Biwei Jiang, Yuxi Wang, Ming Yang, Zhiqiang Yan</t>
  </si>
  <si>
    <t>Yi Ren</t>
  </si>
  <si>
    <t>Meredith</t>
  </si>
  <si>
    <t>Powell</t>
  </si>
  <si>
    <t>mpowell@aip.de</t>
  </si>
  <si>
    <t>Where does AGN activity occur within the cosmic web?</t>
  </si>
  <si>
    <t xml:space="preserve">The relationship between supermassive black holes and their cosmic environments can constrain the mechanisms that govern their growth and coevolution with galaxies. By measuring the clustering and nearest-neighbor statistics of AGN in various X-ray+multiwavelength surveys, I will present the latest results on the environments of growing black holes over a range of luminosities and redshifts. At z=0, we find that AGN with large-mass black holes have closer neighbors and are more strongly clustered than AGN with small-mass black holes. Moreover, differences between the environments of obscured and unobscured AGN largely disappear when controlling for black hole mass. This suggests that mass is the primary black hole property linked with environment, indicating that the larger-scale dark matter environments may play a role in the growth of supermassive black holes.
</t>
  </si>
  <si>
    <t>Meredith Powell</t>
  </si>
  <si>
    <t>Sreeja S Kartha</t>
  </si>
  <si>
    <t>Physics and Electronics</t>
  </si>
  <si>
    <t>sreeja.kartha@christuniversity.in</t>
  </si>
  <si>
    <t>Pending_payment x2</t>
  </si>
  <si>
    <t>Embarking on a Cosmic Odyssey: Deciphering Galaxies' Evolutionary Secrets</t>
  </si>
  <si>
    <t>The evolutionary trajectory of galaxies is intricately shaped by a combination of mergers, tidal interactions, and secular processes, all of which profoundly influence their star-formation properties and structural dynamics. Hence, star formation emerges as a cornerstone metric for deciphering these evolutionary narratives. Leveraging the UltraViolet Imaging Telescope (UVIT) on-board AstroSat, our investigation zooms into nearby galaxies, scrutinizing star-forming regions with a high angular resolution of ~1.4 arcseconds. Our meticulously curated sample comprises 15 nearby galaxies with UVIT observations, encompassing a diverse array of multiwavelength datasets. This selection encompasses galaxies traversing diverse evolutionary paths, from those undergoing secular transformations to those exhibiting ongoing interaction and in post-interaction phases. Through meticulous analysis of resolved-scale star formation properties within each subgroup, we systematically unravel the intricacies of galactic evolution. Leveraging insights gleaned from MeerKAT observations, we delve deeply into the nuances of the gas-star formation cycle, elucidating the underlying mechanisms governing star formation efficiency at fine spatial scales. Furthermore, the synergistic integration of ALMA and UVIT data uncovers additional layers of complexity, shedding light on the drivers of galaxy evolution. Our investigation extends further with the integration of JWST data, providing crucial insights into the interplay between star formation and polycyclic aromatic hydrocarbon (PAH) molecules. Notably, our JWST study reveals a compelling correlation between heightened star formation activity and the prevalence of smaller ionized PAH molecules. In this presentation, we amalgamate findings from our diverse studies to elucidate the multifaceted factors influencing galaxy evolution, leveraging UVIT data in conjunction with esteemed multiwavelength observatories.</t>
  </si>
  <si>
    <t>Sreeja Kartha, Ujjwal Krishnan, Robin Thomas, Akhil Krishna</t>
  </si>
  <si>
    <t>Sreeja Kartha</t>
  </si>
  <si>
    <t>Li</t>
  </si>
  <si>
    <t>lizy@nju.edu.cn</t>
  </si>
  <si>
    <t>Feeding and Feedback of Low-luminosity AGNs</t>
  </si>
  <si>
    <t>Supermassive black holes (SMBHs) spend most of their lifetime accreting at a rate well below the Eddington limit, manifesting themselves as low-luminosity active galactic nuclei (LLAGNs). The prevalence of a hot wind from LLAGNs is a generic prediction by theories and numerical simulations of black hole accretion and has recently become a crucial ingredient of AGN kinetic feedback in cosmological simulations of galaxy formation and evolution. However, direct observational evidence for this hot wind is still scarce, let alone its efficiency as a feedback mode. Moreover, the very details of the accretion onto LLAGNs remain elusive.  In this talk, I will introduce our recent effort, based primarily on multi-wavelength observations and hydrodynamic simulations, in studying the feeding and feedback of some of the nearest LLAGNs, which are uniquely important for our understanding of the physical working of LLAGNs in general.</t>
  </si>
  <si>
    <t>Zhiyuan Li</t>
  </si>
  <si>
    <t>Egbo</t>
  </si>
  <si>
    <t>egbo@saao.ac.za</t>
  </si>
  <si>
    <t>A Multi-wavelength Study of the Galactic Point Sources in the SARAO MeerKAT Galactic Plane Survey with Gaia DR3</t>
  </si>
  <si>
    <t>The SARAO MeerKAT Galactic Plane Survey is a radio continuum survey conducted in the L band (~1.3 GHz) in the Galactic plane, covering a wide range of galactic longitudes, and mostly within a latitude range of |b| ≤ 1.5 degrees. In this study, we present our analysis of the Galactic stellar sources by cross-matching the radio point sources with the Gaia Data Release 3 (DR3) and the X-ray ROSAT catalogs. To refine our sample and mitigate spurious and extragalactic counterparts, we imposed a selection criterion based on multiple Gaia parameters such as proper motion and distances resulting in a few hundred sources. Leveraging the Gaia extinction measurements along the line of sight and the reddening parameter, we applied extinction corrections to the magnitudes and dereddened the colors of the optical counterpart candidates to produce a color-magnitude diagram (CMD). The CMD  revealed a diverse population of stellar sources, ranging from massive OB binaries such as wolf-rayets, main-sequence RS CVn binaries, YSOs and dMe stars. Using distance estimates from Gaia, we calculated the radio-X-ray luminosities for 35 sources with ROSAT associations and obtained radio luminosities in the range of 1013 - 1017 erg s-1 Hz-1. A correlation exist between the radio-X-ray luminosities hence the stars follow the Gudel-Benz luminosity relationship indicating that gyro-synchrotron emission is responsible for the radio emission and as the non-thermal electrons travel through the stellar chromospheres, they lose energy in the process, thereby heating the stellar  corona which gives rise to thermal X-ray emission.</t>
  </si>
  <si>
    <t>Okwudili Egbo, David Buckley, Paul Groot</t>
  </si>
  <si>
    <t>Okwudili Egbo</t>
  </si>
  <si>
    <t>Rafia</t>
  </si>
  <si>
    <t>Sarwar</t>
  </si>
  <si>
    <t>rafu2010@gmail.com</t>
  </si>
  <si>
    <t>Are single stars enough as progenitors of LGRBs</t>
  </si>
  <si>
    <t>Stars more massive than 8M⊙ solar masses are ignited by nuclear-burning processes of chemical elements in their interior until the time of core exhaustion that marks the end of their life cycle. These massive stars strongly affect their surrounding environments through processes such as star formation, stellar winds, ionizing radiation, feedback mechanisms, and core-collapse supernovae. The final fate of evolved massive stars is classically linked to energetic and luminous transient sources, long-duration gamma-ray bursts (LGRBs). In this work, I present the revised and expanded single-star models using MESA along with new observational comparisons. My study demonstrates the impact of rotation during the evolution of these stars, leading to chemically homogeneous evolution followed by various types of supernova explosions. I also compare these theoretical models with the observed number of LGRBs to date with known redshifts. The comparison reveals a discrepancy between the population of single-star models and observations, most likely because the majority of massive stars are in binary systems, and single-star models alone are insufficient to explain progenitors of LGRB.</t>
  </si>
  <si>
    <t>Rafia Sarwar</t>
  </si>
  <si>
    <t>van der Dussen</t>
  </si>
  <si>
    <t>vddanneke@gmail.com</t>
  </si>
  <si>
    <t>The search for supermassive black hole binaries in wide-field VLBI data</t>
  </si>
  <si>
    <t>Many, if not all, galaxies are believed to host a supermassive black hole (SMBH) which is thought to form an integral ingredient in the evolution of the host galaxies through feedback mechanisms. In this scenario, the host and SMBH is expected to grow symbiotically and one of the favoured scenarios comes from major mergers of galaxies where the SMBHs are expected to merge. To this date, very little is known about these elusive systems. The great time scales of their lives as well as their mysterious nature calls on many studies to be able to intricately observe their properties as well as to gain insight into their formation and the overall role they play in their host galaxy’s evolution. 
In this scenario, we expect that there would be a plethora of evidence for binary SMBHs (B-SMBHs), however, confirming their existence, especially at parsec scales is often difficult. One possible method comes from Very Long Baseline Interferometry, whose milliarcsecond resolving power, allows us to resolve the B-SMBHs at parsec scales. In this presentation, I shall talk about a potential B-SMBH found in a wide-field VLBI survey of the GOODS-N data. Using ancillary Hubble Space Telescope spectra, we find that this object, has a high chance of being a B-SMBH, thus providing a proof-of-concept for this method of B-SMBH detections. Finally, I shall introduce our initial findings and estimates from a new survey of B-SMBHs using a new commensal wide-field VLBI survey which covers many degrees of the sky.</t>
  </si>
  <si>
    <t>Sophia van der Dussen-Reinecke</t>
  </si>
  <si>
    <t>Dominic</t>
  </si>
  <si>
    <t>Vertue</t>
  </si>
  <si>
    <t>vertue.d@gmail.com</t>
  </si>
  <si>
    <t>The Cosmos as a Classroom: Reducing Anxiety through Astronomical Wonder </t>
  </si>
  <si>
    <t>In this exploration, we propose to utilize the captivating appeal of the cosmos as an innovative educational framework for reducing anxiety, particularly among young learners. By integrating astronomical content into learning environments in a way that emphasizes curiosity, wonder, and the joy of discovery, we aim to create a more engaging and less stressful educational experience. We will examine the link between the natural human fascination with the stars and the potential for such interest to alleviate feelings of academic pressure and anxiety. The theory supporting our approach suggests that engagement with awe-inspiring subjects like astronomy can elicit positive emotions that counteract stress and anxiety, thereby fostering a more relaxed and conducive atmosphere for learning. Through this initiative, we seek to demonstrate how the vastness of the universe can offer a comforting perspective on personal challenges, making the educational journey a more inspiring and less daunting experience.</t>
  </si>
  <si>
    <t>Dominic Vertue, Joyful Mdhluli, Mampho Ledimo</t>
  </si>
  <si>
    <t>Dominic Vertue</t>
  </si>
  <si>
    <t>Graham</t>
  </si>
  <si>
    <t>Lawrie</t>
  </si>
  <si>
    <t>grahamdavidlawrie@gmail.com</t>
  </si>
  <si>
    <t>HI emission stacking and the search for high redshift gravitationally lensed HI emission in a Hubble Frontier Field</t>
  </si>
  <si>
    <t>Constraining the evolution of HI with redshift is vital to discriminate between models of galaxy evolution. Currently, our direct observations of HI emission are limited to the low-redshift universe (z ~&lt; 0.3) due to the intrinsic faintness of the forbidden hyperfine transition required for 21-cm emission. This work explores two ways to overcome this challenge: (1) stacking HI spectra of optically identified galaxies with known redshifts and (2) through leveraging the gravitational lensing that occurs when massive clusters magnify background HI emission. In the first instance, we stack HI emission from galaxies with spectroscopic redshifts beyond the Abell 370 (z ~ 0.375) cluster to constrain the HI properties of galaxies at up to z ~ 1. Moreover, Abell 370's high magnification allows us to search for direct detections of lensed HI within the ‘Great Arc’ at z~0.725 and other lensed candidates within the MeerKAT UHF band observations. A high signal-to-noise detection will result in the highest redshift concrete direct HI emission detection. Any lensed detections, together with the stacked HI results, will provide unique constraints on the HI properties of galaxies in a previously unexplored parameter space.</t>
  </si>
  <si>
    <t>Graham Lawrie</t>
  </si>
  <si>
    <t>Chidi Joseph</t>
  </si>
  <si>
    <t>Nicholas</t>
  </si>
  <si>
    <t>chidinicholasj@gmail.com</t>
  </si>
  <si>
    <t>Astronomy outreach roadmap for Zambian</t>
  </si>
  <si>
    <t xml:space="preserve">Outreach activities have been instrumental in creating awareness about astronomy in Zambia. Many activities have been conducted, including but not limited to, sensitization for safe viewing of solar eclipses, science festivals, targeted school visits, naming of exoworlds, among other public engagements. The country launched the national outreach programme on 8th December 2023 which will see an intensified but strategic public engagement. The roadmap rides on other projects that have been identified and which render high potential to reach out to a wider public.The National Outreach Committee (NOC) has been reinforced by incorporating new volunteers to the existing team, among them postgraduate students. This presentation will highlight new ways and best practices in which public engagement will be carried out in Zambia. 
</t>
  </si>
  <si>
    <t>Chidi Joseph Nicholas, Prospery Simpemba, Saul Paul Phiri</t>
  </si>
  <si>
    <t>Chidi Joseph Nicholas</t>
  </si>
  <si>
    <t>Johnson</t>
  </si>
  <si>
    <t>Urama</t>
  </si>
  <si>
    <t>johnson.urama@unn.edu.ng</t>
  </si>
  <si>
    <t>RFI and the future of Radio Astronomy in Equatorial Africa</t>
  </si>
  <si>
    <t>Africa lies astride the equator and extends almost equal distances (about 37 degrees) north and south of the equator. Equatorial Africa, here, refers to those countries in the continent that lie within about 20 degrees north and south of the equator. Majority of the countries in Africa (over 80%) lie in this equatorial region. Not much is known about modern astronomy here, and there is very little or no astronomical research facility, of any type, in nearly all the countries of this region. Light, and even radio-wave pollution, remains very low in virtually all parts of equatorial Africa; and this is a good advantage for the development of Astronomy here. Again, much of this region has access to the centre of the Milky Way Galaxy, making the region an excellent place for astronomical observations. This work highlights the state of astronomy, as well as the future prospects of radio astronomy, in this region.</t>
  </si>
  <si>
    <t>Johnson Urama</t>
  </si>
  <si>
    <t>Cosmic Resilience: Building Mental Health Awareness through Astronomy </t>
  </si>
  <si>
    <t>In this initiative, we explore the potential of astronomy to serve as a therapeutic tool in enhancing mental health awareness and fostering resilience. By drawing parallels between the vastness of the universe and the inner strength of individuals, we aim to develop outreach materials that inspire reflection on one's place in the cosmos, promoting a sense of belonging and perspective that can be beneficial in coping with psychological stress. Through workshops and interactive sessions that integrate astronomical concepts with mindfulness and resilience training, we examine the link between the awe-inspiring nature of celestial phenomena and psychological well-being. Our approach is grounded in the theory that experiencing awe and wonder can lead to a broadened sense of self and an improved capacity to find meaning in life, which are crucial components of mental resilience.</t>
  </si>
  <si>
    <t>Yoshimasa</t>
  </si>
  <si>
    <t>WATANABE</t>
  </si>
  <si>
    <t>nabe@shibaura-it.ac.jp</t>
  </si>
  <si>
    <t>Enhancement of CH3OH by Cloud-Cloud Collisions in NGC 3627</t>
  </si>
  <si>
    <t>Molecular clouds are the fundamental structure for star formation in galaxies.  Therefore, it is crucial to reveal the physical conditions of the molecular clouds.  For this purpose, we have observed the southern bar-end region, which shows higher star-formation efficiency (SFE) than those in the spiral arm region by a factor of 2-3, in NGC 3627 at a scale of 100 pc with ALMA in the 3 mm band.  We have targeted 12 molecular species and isotopologues including dense gas tracers such as N2H+, PDR tracers of CN and CCH, and shock tracers of CH3OH and SiO, and have detected 11 species.  Although the distributions of most molecular species are similar to that of 13CO, the shock tracer CH3OH and the PDR tracers have different distribution patterns.  Compact CH3OH peaks are strongly detected at the upstream side of the bar end.  In this region,  we find a signature that two molecular clouds are thought to be colliding with each other in a position-velocity diagram.  Therefore, the CH3OH would be evaporated from the dust mantle by shock induced by the collision.  On the other hand, PDR tracers are enhanced by UV radiation associated with the star formation in the downstream side of the bar-end region, because the distributions of these molecules and 3 mm continuum emission are similar to each other.  From these results, one possible reason for high SEF in the bar-end region is the high frequency of cloud-cloud collisions.</t>
  </si>
  <si>
    <t>Yoshimasa Watanabe, Yuri Nishimura, Nanase Harada, Kazuo Sorai, Nario Kuno, Nami Sakai, Satoshi Yamamoto</t>
  </si>
  <si>
    <t>Yoshimasa Watanabe</t>
  </si>
  <si>
    <t>Miora Nomenjanahary</t>
  </si>
  <si>
    <t>Rakototafika</t>
  </si>
  <si>
    <t>minomrak@gmail.com</t>
  </si>
  <si>
    <t>SheMatters: STEM-based community engagement to empower Malagasy girls and under-aged mothers from disadvantaged communities</t>
  </si>
  <si>
    <t xml:space="preserve">SheMatters is a STEM-based community engagement initiative aimed at empowering girls from disadvantaged communities, particularly those residing at Akany Avoko Ambohidratrimo, a foster home for disadvantaged youth in the outskirts of the capital city in Madagascar. This project seeks to inspire and provide hope to vulnerable girls through astronomy outreach, practical skills transfer, and career orientation. By leveraging the expertise of Malagasy women scientists as role models and through the collaboration with the IAU Office for Astronomy Outreach - NOC Madagascar, SheMatters aims to instil confidence, ignite interest in STEM fields, and equip the girls with essential life skills, providing them with the tools and motivation to pursue their dreams and build a brighter future. The core ideas of SheMatters revolve around conducting regular sessions and stargazing events to engage the girls in hands-on activities, storytelling, and networking opportunities. The timeline includes monthly visits led by a dedicated team of graduate student volunteers, with the first session coinciding with the International Day of Women and Girls in Science in February 2024. Through this project, we aim to demonstrate how astronomy can be used as a powerful tool to support the United Nations Sustainable Development Goals (SDGs) such as  quality education, reduced inequalities, and partnership for the goals. 
</t>
  </si>
  <si>
    <t>Miora Rakototafika, Zara Randriamanakoto, Bénite Tantely</t>
  </si>
  <si>
    <t>Miora Rakototafika</t>
  </si>
  <si>
    <t>Samuel</t>
  </si>
  <si>
    <t>Lange</t>
  </si>
  <si>
    <t>samuel.c.lange@durham.ac.uk</t>
  </si>
  <si>
    <t>A new Dark Matter detection? Testing lens model complexity in Strong Lensing</t>
  </si>
  <si>
    <t xml:space="preserve">Dark Matter (DM) is one of the most elusive objects in Physics today. The standard Cold Dark Matter model predicts lots of low-mass dark substructures, which are not found in most alternative models, thus detection of these can constrain the nature of the DM. Though challenging, detecting DM substructure is possible by modelling strong gravitational lenses, where local distortions of lensed source emission can provide indications of substructure in the lensing galaxy. Thanks to JWST, we now have high signal-to-noise (SNR) imaging data in multiple filters, which allow us to model the same mass across slightly different light configurations, providing compelling results when models agree.
One key issue for this technique is the accuracy of the mass model used: complexity such as twists, skews, and box- or disk-like distributions of mass in the lensing galaxy could easily provide false-positive detections where substructures compensate for the simplicity of the standard smooth power-law mass model. I will discuss a (possible!) new high-mass DM detection found in JWST imaging of the Strong Lens SPT2147 and compare, in a Bayesian framework, the evidence for this detection using the standard power-law lens mass model, versus when we include multipole perturbations which induce angular complexity.  
It is essential now as we receive higher SNR data than ever before to consider the effects of our model assumptions – if we cannot correctly model the lens galaxy mass, how can we know if a DM signal is real substructure, or missing complexity from the primary model?
</t>
  </si>
  <si>
    <t>Samuel Lange</t>
  </si>
  <si>
    <t>Dionisio</t>
  </si>
  <si>
    <t>Candido</t>
  </si>
  <si>
    <t>dionisiocandido1@gmail.com</t>
  </si>
  <si>
    <t>MeerKAT-VLBI: First steps to African VLBI Network</t>
  </si>
  <si>
    <t xml:space="preserve">Very Long Baseline Interferometry (VLBI) at radio wavelengths provides extremely high angular resolutions that allows astronomers to investigate the details of black hole activity, star-formation processes, the molecular gas around stars and locate fast radio bursts. However, the most sensitive observations require large collecting areas and building massive radio telescopes is both expensive and for some science cases impractical. An alternative is to form a phased array of smaller elements to achieve the required sensitivity. The MeerKAT radio telescope has 64 filled-aperture receptors that are 13.5 m in size. Combined, they have an equivalent collecting area that is greater than a 100-m radio telescope, and therefore, MeerKAT can provide a sensitive part of any VLBI network. Recently, fringes were found between MeerKAT and other elements of the European VLBI Network, including the 25-m dish at Hartebeesthoek, paving the way to sensitive VLBI observations of southern-hemisphere radio sources. However, how the MeerKAT array is combined to form a single beam can have a significant impact on the science goals of a particular project. Here, we present novel simulations that allow us to determine the beamformed response of MeerKAT using different configurations of the individual antennas of the array. We present several suggested sub-arrays that are optimized for sensitive observations of individual targets and for wide-field VLBI experiments. Finally, we outline how a phased MeerKAT will be used to carry out VLBI experiments with radio telescopes within South Africa, and also with VLBI networks around the globe.
</t>
  </si>
  <si>
    <t>Dionisio Nhadelo</t>
  </si>
  <si>
    <t>Kishan</t>
  </si>
  <si>
    <t>Deka</t>
  </si>
  <si>
    <t>kishan.deka@ncbj.gov.pl</t>
  </si>
  <si>
    <t>Foreground hardened quadratic estimator for CMB weak lensing convergence reconstruction</t>
  </si>
  <si>
    <t>Cosmic Microwave Background (CMB) photons experience weak gravitational lensing due to the large-scale structure of the Universe along their path. The weak lensing generates a divergence-free component of the polarization field known as B-modes, through the gravitational lensing of the primordial curl-free component of the field, known as E-modes. Estimating the lensing power spectra and delensing the CMB maps from recent and upcoming surveys are crucial tasks for the advancement of observational cosmology. However, one of the main obstacles to these tasks is the presence of foreground contamination in the CMB maps. In the era of high-sensitivity CMB experiments, the bias in delensing arising from these sources may exceed the statistical uncertainties of the observational data. Our objective is to study the efficiency of different lensing estimators in the context of upcoming CMB surveys and then provide new methods to mitigate the biases in lensing reconstruction. In our work, we test polarization-based quadratic estimators on simulated lensed CMB maps with instrumental properties corresponding to the CMB-S4 survey. Here, we present the foreground bias in quadratic estimators on simulated maps contaminated by galactic emissions. We also present impact of point source radio galaxies in polarisation based lensing reconstruction estimators. Foreground immune lensing methods for reducing extragalactic point source contamination has already been studied in literature. We extend on these works to mitigate galactic foreground contaminations. In our work, we present how impact of residual galactic foreground bias after component separation can be reduced for full-sky lensing reconstruction.</t>
  </si>
  <si>
    <t>Kishan Deka</t>
  </si>
  <si>
    <t>Probing the star cluster population to trace the star formation history of Arp 147</t>
  </si>
  <si>
    <t>Collisional ring galaxies (CRGs) are rare and peculiar objects that offer insight into young massive star cluster (YMC) formation and evolution mechanisms. Studying star clusters in CRGs can provide valuable information about the galaxy star formation history and a better understanding of the earliest phases of star formation. We  report a photometric study of YMC complexes in the CRG Arp 147 with the aim to assess the influence of the host environment on the star cluster properties and star formation mechanisms. We use HST BRI-band observations (PSF ∼ 0.15") to derive the ages and masses of the star-forming knots and clumpy regions.  By fitting our photometric catalogue to SSP models such as Yggdrasil and Starburst99, we find that the majority of the YMCs spread across the ring have ages &lt; 10 Myr  and masses &gt; 10⁵ M☉. The flat azimuthal distribution of the cluster ages points toward a popcorn star formation scenario, ie. there is no expected age gradient along the ring. We also estimate the number stars that form in bound clusters, known as cluster formation efficiency Γ. In the case of Arp 147,  Γ &gt; 20% which is in agreement with a new starburst activity triggered by the head-on collision happening 50 Myr ago. Overall, our findings imply that the cluster population of the CRG consists of a mix of pre-collision and post-collision YMC complexes, and with their properties likely affected by their host environment at least on sub-galactic scales.</t>
  </si>
  <si>
    <t>Miora Rakototafika, Zara Randriamanakoto</t>
  </si>
  <si>
    <t>Coexistance of two different random density fluctuation in each of 11 galactic clouds suggested by GDH analysis</t>
  </si>
  <si>
    <t>Gas Density Histogram (GDH) is a histogram of gas density or column density in an assigned volume of Interstellar matter (ISM), which should be the gas density PDF if the ISM density structure is steady. Although it loses geometrical morphology, the GDH analysis can decompose the density distribution dominated in the volume. Each component in GDH tells us the property of density evolution, e.g. fluctuation or one-way compression such as gravitational collapse. In a cloud scale, or over 10 pc scale, we found that the GDHs of 11 clouds from Cyg-X CO survey data are one or two log-normal (LN) components. No clear evidence was found the power-law component in this resolution. We also found that the peak column density (Npeak) of the lower LN component is almost constant (about 1021.5 cm-2) between the clouds and that correlation the Npeak and the width of the higher density LN component. Two LNs suggest the density structure of each cloud is made by two random-walk compression/rarefying processes and the finding of the LN parameters suggests the gas compression of the cloud is hierarchical. The detail of this work has been published as Murase et al. (2023).</t>
  </si>
  <si>
    <t>Toshihiro Handa, Takeru Murase, Ren Matsusaka, Yoshito Shimajiri, Masato I.N. Inoue, Mikito Kohno</t>
  </si>
  <si>
    <t>hasan</t>
  </si>
  <si>
    <t>baghbani Brazil</t>
  </si>
  <si>
    <t>hasan.baghbani1971@gmail.com</t>
  </si>
  <si>
    <t>Desertification and global warming</t>
  </si>
  <si>
    <t xml:space="preserve">
 Our  research and findings, in the mountains of Southwest and Central part of Asia,North and Northeast part of Africa, and the Andes Mountains, in South America, show that, since thousands years ago, peoples  by making billions of water dams (traces farming)and planting trees, they have had mead the biggest desertification, and by planting trees in millions of square kilometers, they created suitable vegetation and sufficient humidity that caused decrease the weather temperature .
Why this mechanism was very useful ? Because
1-The roots of the Trees have also made the dams stable.  2-The roots of the trees, penetrating into the ground, have created enough space for water to sink into the ground.
 3- every year, with the fall of leaves, the quality of the soil has improved and cover the soil 
4- the trees shadow on the ground, have prevented the soil and stones from heating up,
5- the leaves of the trees have caught the sun's rays, and stored them in the trees body,
So controled the temperature.
 This great work has been in the form of a holy job.
 Unfortunately, in recent centuries, with the industrialization of societies, these dams have been abandoned, which has resulted in severe soil erosion, and a decrease in vegetation, a severe decrease in vegetation, and the desertification of a large part of the land, one of the  The important factors are global warming
</t>
  </si>
  <si>
    <t>Hassan Baghbani, Fatemeh Baghbani</t>
  </si>
  <si>
    <t>Hassan Baghbani</t>
  </si>
  <si>
    <t>Perkins</t>
  </si>
  <si>
    <t>simon.perkins@gmail.com</t>
  </si>
  <si>
    <t>Africanus I. Scalable, distributed and efficient radio data processing with Dask-MS and Codex Africanus</t>
  </si>
  <si>
    <t xml:space="preserve">Next-generation radio interferometers such as the SKA, ngVLA and DSA-2000 will produce vast quantities of data, necessitating the development of new software frameworks to process this data in tractable amounts of time. Furthermore, the greater sensitivity of new instruments necessitates development of new techniques to address previously inconsequential and unknown imaging artefacts.
This produces a critical tension in Radio Astronomy software development: highly optimised pipelines are desirable for producing science products in a realistic amount of time, but the design requirements for such pipelines are unlikely to be fully understood upfront due to increased sensitivity and the ambitious science goal of current and future instruments. Therefore, it is desirable for pipelines to flexibly incorporate new techniques. We achieve these goals by striking a balance between flexibility, ease-of-development and performance. Common packages in the PyData ecosystem such as NumPy, Numba, Dask and XArray are employed to rapidly implement new and existing algorithms. Dask-MS serves as a data access layer that produces and consumes XArray Datasets of Dask arrays backed by CASA Tables or modern, cloud-native Zarr datasets, allowing seamless migration to modern distributed formats. Dask arrays are consumed by algorithms in the Codex-Africanus algorithms library to transform data. Applications, such as QuartiCal and pfb-clean also consume these arrays  to compute gain solutions or image visibility data, respectively. Numba is used to accelerate these algorithms up to C/C++ speeds, while Dask allows us to scale algorithms horizontally on both cloud and HPC architectures to address the Radio Astronomy Big Data problem.
</t>
  </si>
  <si>
    <t>Simon Perkins, Jonathan Kenyon, Landman Bester, Benjamin Hugo, Oleg Smirnov</t>
  </si>
  <si>
    <t>Simon Perkins</t>
  </si>
  <si>
    <t>Lucia</t>
  </si>
  <si>
    <t>Armillotta</t>
  </si>
  <si>
    <t>lucia.armillotta43@gmail.com</t>
  </si>
  <si>
    <t>Cosmic ray driven galactic outflows</t>
  </si>
  <si>
    <t>Cosmic rays (CRs) are thought to play a pivotal role in shaping the dynamical and thermal state of the interstellar medium (ISM), influencing the regulation of star formation and the launching of large-scale outflows. Despite their recognized importance, uncertainties persist in modeling galactic-scale CR transport, mostly due to the intricate microphysical processes coupling CRs and thermal gas. Consequently, the true extent of CR impact on ISM structure and evolution remains unclear. In my talk, I will present our recent efforts to model CR transport in simulations of galactic outflows. These simulations reveal that CRs are able to drive outflows of warm (T ~ 10^4 K) gas that reach moderate velocity (v &lt;~ 100 km/s) within a few kpc from the disk. By contrast, CRs in regions of hot supernova-driven outflows have very little dynamical effect on the surrounding gas. A detailed comparison between the properties of warm outflows driven by CRs and warm cloudlets accelerated by hot supernova-driven winds shows that the latter are characterized by higher density and mass flux. This discrepancy in density and, consequently, in pressure emerges as a potentially key feature to distinguish between warm outflows generated by CRs and those accelerated by interaction with hot gas in observational studies.</t>
  </si>
  <si>
    <t>Lucia Armillotta, Eve Ostriker, Chang-Goo Kim, Yan-Fei Jiang</t>
  </si>
  <si>
    <t>Lucia Armillotta</t>
  </si>
  <si>
    <t>Landman</t>
  </si>
  <si>
    <t>Bester</t>
  </si>
  <si>
    <t>lbester@sarao.ac.za</t>
  </si>
  <si>
    <t>Africanus III. Deconstructing a Radio Interferometric Imager to Foster Better Algorithms</t>
  </si>
  <si>
    <t xml:space="preserve">Despite certain well-documented limitations, the CLEAN algorithm stands out for its speed, ease of parameter tuning, and maturity, making it the most popular deconvolution algorithm in radio interferometry by far. pfb-clean is an imaging library that breaks down the constituent parts of an imager into separate workers. Each worker corresponds to a Python function that consumes and produces Xarray Datasets backed by Dask graphs. Workers interface with measurement set-like objects, including those backed by cloud-native storage engines, using Dask-MS. In addition to the Python API, each worker also has an associated command line interface. This flexibility simplifies development and testing while enabling pfb-clean’s integration into highly heterogeneous and reproducible pipelines, with support for both High-Performance Computing and cloud infrastructures. This presentation will focus on the algorithms and technologies that enable pfb-clean to rival CLEAN in terms of both speed and ease of use, while facilitating better image reconstruction. Specifically, we will discuss the role of the preconditioned forward-backward (pfb) algorithmic structure in generalizing the notion of major and minor cycles to arbitrary regularisers. Additionally, we will demonstrate how pfb-clean workers can be composed into tailor made imaging recipes using the stimela2 workflow management framework. Not only does this provide flexibility but also obviates the need to expose users to irrelevant parameters. Finally, we will show how pfb-clean integrates into the Africanus software ecosystem in a way that minimizes unnecessarily large intermediary data products while respecting the statistics of the data.
</t>
  </si>
  <si>
    <t>Landman Bester, Simon Perkins, Jonathan Kenyon, Oleg Smirnov</t>
  </si>
  <si>
    <t>Landman Bester</t>
  </si>
  <si>
    <t>Sibongumusa</t>
  </si>
  <si>
    <t>WS</t>
  </si>
  <si>
    <t>sibongumusa.ws@gmail.com</t>
  </si>
  <si>
    <t>Investigating Star-Formation and Supernavae in Messier-82</t>
  </si>
  <si>
    <t>Messier 82 (M82) stands out as a starburst galaxy, situated approximately 12 million light years away, exhibiting an extraordinary rate of star formation exceeding that of our own Milky Way. This vigorous star-forming activity is believed to be triggered by gravitational interactions with its neighboring galaxy, M81. One notable feature of M82 is its attention grabbing dense population of compact radio sources. Despite this attention, a comprehensive analysis of the galaxy's gas composition and distribution, particularly in terms of neutral hydrogen (HI) and molecular gas, has remained elusive. In this study, we leverage the observational capabilities offered by the e-MERLIN telescope, an array of seven radio telescopes in the UK, to delve deeper into the gas dynamics of M82. Our dataset, acquired in 2016 at 1.5 GHz, offers high and improved spectral resolution and sensitivity, allowing for detailed mapping of HI and hydroxyl (OH) lines. Previous studies performing such an analysis dates back to 1995 (Wills et al. 1999), which showed HI absorption against a number of radio sources in M82, confirming that many if not all of the radio sources reside in M82 and enabling the distribution of HI gas to be mapped. However, the limitations of previous observations have left gaps in our understanding, prompting the need for more comprehensive and high-resolution studies, and e-Merlin attempts to close this gap.</t>
  </si>
  <si>
    <t>Sibongumusa Shungube</t>
  </si>
  <si>
    <t>Deborah Kala</t>
  </si>
  <si>
    <t>starbirthlife@gmail.com</t>
  </si>
  <si>
    <t xml:space="preserve">Song Lines to the SKAO: Listening Beyond the Darkness
</t>
  </si>
  <si>
    <t xml:space="preserve">As SKAO touches “First Light”, it is shape-shifting on lands of Earth’s most ancient cultures, like the Aboriginal Rainbow Serpent naming all creatures and creations of our Earth. Might not secrets the SKAO has to reveal shed light on mysteries of life’s emergence? This presentation explores root cultural heritage around the journey into darkness, from Australia and South African cultures, and our astronomical science. Southern cultures share appreciation of Milky Way’s “dark constellations”, and sky rivers of stars. We also explore the Hindu cosmologies of Great Darkness, beyond the days and nights – Manvantaras and Pralayas – of cosmic cycles. Scientific American Magazine began its 2024 issue with the story of Cosmic Voids. What are the roles and significance of darkness in these cultures where the SKAO is employing the longest radio frequencies to peer into our cosmic origins beyond the visible? How is SKAO’s journey into the darkness mirrored in the cultural stories; Song Lines, the undulations of the Rainbow Serpent’s sky music singing Earth and stars to life? We explore astronomical and cultural resonances, proposing a series of multimedia performances and artworks, - theater, dance, storytelling, painting, sculpture -  sharing SKAO’s astronomical emergence, destiny and legacy with the peoples and cultures where it is embarking on its journey into infinity. This syncretic emergence is a cultural weaving at the curvature of SKAO’s awakening with ancient cultures in which it is located. Do scattered clusters of SKAO antennae reflect star clusters and galaxies, the space they are designed to fathom? We co-create.
</t>
  </si>
  <si>
    <t>Deborah Kala Perkins</t>
  </si>
  <si>
    <t>Abdelkareem</t>
  </si>
  <si>
    <t>mohamed.abdelkareem@nriag.sci.eg</t>
  </si>
  <si>
    <t>Development of a renewable-based hybrid generation microgrid system with energy storage and intelligent control for the new Egypt large optical telescope astronomical observatory</t>
  </si>
  <si>
    <t>Egypt is working on establishing a giant astronomical observatory in Sinai. It will involve the largest optical telescope in the North Africa and Middle East area having a main mirror of diameter 6.5 m. Consequently, to establish a new green energy-based astronomical observatory a hybrid generation microgrid system (HGMS) model encompassing solar Photo Voltaic (PV) generation system, Energy Storage System (ESS), and Diesel Engine Generation (DEG) system with intelligent optimal controllers empowering the new Egypt Large Optical Telescope (ELOT) is proposed in this research work. A detailed study of the solar PV generation system components, specifications, and sizing is introduced. As well, intelligent optimal controllers are designed by applying innovative optimization algorithms. The system performance is validated under several eventualities, including solar radiation, wind speed variations, as well as fluctuations of load. The system dynamic response and simulation results show that the proposed microgrid hybrid generation system and the optimized control scheme effectively reduce deviations in an acceptable very short time. For more validation, comparisons will be instigated.</t>
  </si>
  <si>
    <t>Mohamed Abdelkareem, Yosry Ahmed</t>
  </si>
  <si>
    <t>Mohamed Abdelkareem</t>
  </si>
  <si>
    <t>André</t>
  </si>
  <si>
    <t>Zoungrana</t>
  </si>
  <si>
    <t>andre.zoung@gmail.com</t>
  </si>
  <si>
    <t>Spectroscopic and morphological study of small bodies of the Solar System, trajectory simulation and impact risk in Burkina Faso.</t>
  </si>
  <si>
    <t>Formed around 4.5 billion years ago, our solar system contains remnants that are responsible for intense impacts on the planets, as evidenced by the many craters on the surface of the telluric planets. The recent events at Tunguska and Chelyabinsk in Russia and Bilanga in Burkina Faso demonstrate the danger that these small solar system bodies pose to the Earth. The aim of this study is to analyse data from the FRIPON network on objects penetrating the Earth's atmosphere and to characterise the chemical, morphological and dynamic parameters of Near-Earth Object using Gaia data and occultations to gain a better understanding of the fragmentation processes of these objects and their impacts, and to make recommendations to minimise or even avoid damage in the event of an impact. We present the preliminary results obtained by analysing Gaia data and the FRIPON network.</t>
  </si>
  <si>
    <t>André Zoungrana, Sié Zacharie KAM</t>
  </si>
  <si>
    <t>André Zoungrana</t>
  </si>
  <si>
    <t>Mohammad Hadi</t>
  </si>
  <si>
    <t>Tabatabaee</t>
  </si>
  <si>
    <t>haditaba@gmail.com</t>
  </si>
  <si>
    <t>Engarium: Empowering Astronomy Outreach in Iran</t>
  </si>
  <si>
    <t xml:space="preserve">Engarium, a groundbreaking initiative in Mashhad, Iran, stands as a testament to the transformative power of grassroots efforts in advancing astronomy education and outreach. In this abstract, we present a concise overview of Engarium's journey, focusing on its pivotal role in promoting scientific curiosity and literacy within the region. Despite facing formidable challenges such as economic constraints and governmental restrictions, Engarium has emerged as a beacon of hope, offering a low-cost yet high-impact platform for engaging with the wonders of the universe.
Through strategic fundraising endeavors and innovative architectural design, Engarium has defied conventional limitations to create a truly immersive planetarium experience. Key features such as the imposing meridian gnomon and the subterranean construction underscore Engarium's commitment to pushing the boundaries of traditional planetarium design.
Engarium's success is not merely measured in numbers but in its profound impact on the community. With over 100,000 visitors and a robust membership base of 14,000, Engarium has become a focal point for science popularization in the east of Iran. By democratizing access to scientific knowledge and nurturing a culture of curiosity, Engarium serves as a catalyst for social change and intellectual empowerment.
In this lecture, we reflect on the lessons learned from Engarium's journey, highlighting the resilience, creativity, and collaborative spirit that have fueled its success. As we look towards the future, we envision Engarium as a model for sustainable and inclusive astronomy outreach, inspiring similar initiatives worldwide and paving the way for a more scientifically literate society.
</t>
  </si>
  <si>
    <t>Mohammad Hadi Tabatabaei Yazdi</t>
  </si>
  <si>
    <t>Bruno</t>
  </si>
  <si>
    <t>Rodríguez Del Pino</t>
  </si>
  <si>
    <t>brodriguez@cab.inta-csic.es</t>
  </si>
  <si>
    <t>Co-evolution within a highly star-forming galaxy group at z~3.7 witnessed by JWST/NIRSpec IFS </t>
  </si>
  <si>
    <t>Recent Integral Field Spectroscopic (IFS) observations with the NIRSpec instrument aboard the JWST have revealed a complex interplay of galaxy interactions and internal feedback in a galaxy group at z~3.7. Analyses of the rest-frame optical emission lines have shown a clear gradient of more than 0.2 dex in the gas metallicity from the south to the north-west of the most-massive system, suggesting ongoing accretion of low-metallicity gas from the inter-galactic medium that would be contributing to the mass-assembly of the system. The even higher gas metallicity in the lower-mass companion at the north also indicates that the accretion of low-metallicity gas is favored in the most-massive system, already suggesting a different evolution in the metallicity of satellites and centrals at high redshift. The gas kinematics of the most-massive galaxy are consistent with rotation in a dark-matter dominated system. Moreover, this galaxy is host to a metal-enriched, nuclear ionized outflow that reaches up to ~1.2 kpc and could be contributing to the observed metallicity gradient. This study demonstrates the potential of IFS observations with NIRSpec to shed more light on the formation of galaxy groups and the assembly of stellar mass in the first Gyrs of the Universe. </t>
  </si>
  <si>
    <t>Bruno Rodríguez Del Pino</t>
  </si>
  <si>
    <t>Minh</t>
  </si>
  <si>
    <t>Huynh</t>
  </si>
  <si>
    <t>minh.huynh@csiro.au</t>
  </si>
  <si>
    <t>&gt; Novel Computer Vision Applications for Big Data in Astronomy</t>
  </si>
  <si>
    <t xml:space="preserve">&gt; Big Data challenges associated with large radio surveys, such as the Evolutionary Map of Universe (EMU) conducted using the Australian Square Kilometre Array Pathfinder (ASKAP) telescope, will require non-traditional approaches. We have applied self-supervised algorithms for discovering new radio sources such as Odd Radio Circles. I will discuss how we use weakly-supervised deep learning techniques for detecting extended radio sources, along with the integration of novel semi/fully supervised object detection methods to identify, categorize and group complex radio galaxies with multiple components. These novel computer vision methods produce value-added catalogues of radio galaxies which are essential for astronomical and cosmological studies.
&gt; </t>
  </si>
  <si>
    <t>Minh Huynh, Nikhel Gupta</t>
  </si>
  <si>
    <t>Minh Huynh</t>
  </si>
  <si>
    <t>Kenyon</t>
  </si>
  <si>
    <t>jonathan.simon.kenyon@gmail.com</t>
  </si>
  <si>
    <t>Africanus II. QuartiCal - Scaling radio interferometric calibration from your laptop to the cloud</t>
  </si>
  <si>
    <t xml:space="preserve">Existing radio interferometers such as MeerKAT already produce huge quantities of visibility data. However, these quantities are modest in comparison to the expected output of future instruments such as the SKA, ngVLA and DSA-2000. Calibration of these visibilities is, and will remain, an integral component of data processing. Unfortunately, most existing calibration software was not designed for problems at this scale. In particular, support for distributed computing is limited and where it exists it is often implemented post-hoc. To address this, we introduce QuartiCal, a calibration package implemented in Python which leverages the Dask library for parallel and distributed computing. This approach allows QuartiCal to run in a wide variety of scenarios, from small problems run locally on a laptop to intermediate problems run on a single cluster node and even large problems run on an HPC system or in the cloud. The Dask-MS package was critical to these developments as it exposes the most common radio interferometer data format in a manner compatible with Dask. Typical Python concurrency limitations have been circumvented by implementing the most computationally demanding components of QuartiCal using Numba, a just-in-time compiler which allows for the speed of a compiled language without sacrificing the accessibility of Python. Our results include performance benchmarks and images produced using QuartiCal for calibration, establishing the package as a modern and robust alternative to legacy software. 
</t>
  </si>
  <si>
    <t>Jonathan Kenyon, Simon Perkins, Landman Bester, Oleg Smirnov</t>
  </si>
  <si>
    <t>Jonathan Kenyon</t>
  </si>
  <si>
    <t>Hancheng</t>
  </si>
  <si>
    <t>hancheng.li@unige.ch</t>
  </si>
  <si>
    <t>Unveiling the Polarization Signature of Quasi-periodic Oscillations in Swift J1727.8-1613: Insights from IXPE Observations</t>
  </si>
  <si>
    <t>The origin of low-frequency Quasi-periodic Oscillations (QPOs) in black hole binaries remains a subject of intense debate, with a polarimetric perspective offering crucial insights. Utilizing the Hilbert-Huang transform method applied to Imaging X-ray Polarimetry Explorer (IXPE) observations of Swift J1727.8-1613 during its remarkable outburst, we conducted the first phase-resolved spectropolarimetric analysis on the QPO cycle. On average, the polarization degree (PD) and polarization angle (PA) were measured at 4.28% ± 0.20% and 1°.9 ± 1°.4, respectively. Furthermore, our phase-resolved analysis revealed a clear modulation of the photon index with the QPO phase, while no significant modulations in PD and PA were discernible. The observed polarization signatures present discrepancies with prevailing model expectations, which require further investigation to understand the underlying physics governing QPOs’ origin.</t>
  </si>
  <si>
    <t>Han-Cheng Li, Qing-Chang Zhao, Lian Tao, Shuang-Nan Zhang, Hua Feng, Ming-Yu Ge, Long Ji, Ya-Nan Wang, Yue Huang, Xiang Ma, Liang Zhang, Jin-Lu Qu, Yan-Jun Xu, Shu Zhang, Qian-Qing Ying, Qing-Cang Shui, Rui-Can Ma, Shu-Jie Zhao, Pan-Ping Li, Zi-Xu Yang, He-Xin Liu, Wei Yu</t>
  </si>
  <si>
    <t>Han-Cheng Li</t>
  </si>
  <si>
    <t>Cyrielle</t>
  </si>
  <si>
    <t>Opitom</t>
  </si>
  <si>
    <t>copi@roe.ac.uk</t>
  </si>
  <si>
    <t>LSST follow-up with VLT/CUBES</t>
  </si>
  <si>
    <t xml:space="preserve">CUBES is the forthcoming near-UV spectrograph to be installed at the VLT in 2028. CUBES will cover the 300-400nm range at high spectral resolution (R~20,000) with an efficiency much higher than currently available high-resolution spectrographs covering the near-UV. It will also offer a lower resolution mode (R~7,000) with a larger entrance slit. The combination of high spectral resolution and efficiency of CUBES will enable ground-breaking results in various fields, from extragalactic astronomy to stellar nucleosynthesis. 
CUBES will be particularly interesting for the observation of solar system objects, as the gas coma of comets or the exosphere of Galilean satellites contain a large number of features in the near-UV. The LSST survey is expected to discover comets at record distances from the Sun, allowing us to study how the drivers of cometary activity change during the orbit of a comet.  Because of its high sensitivity around the 310 nm OH band, CUBES will lead to advances in detecting water from fainter or more distant comets than currently possible, revealing how much ice may be hidden in the main asteroid belt or up to which distance water contributes to the activity of comets.  It will also enable measurements of isotopic ratios in a much wider range of comets than currently possible, providing constraints on their formation conditions
</t>
  </si>
  <si>
    <t>Cyrielle Opitom, Stefano Covino, Fiorangela La Forgia, Colin Snodgraa, Alessandra Migliorini</t>
  </si>
  <si>
    <t>Cyrielle Opitom</t>
  </si>
  <si>
    <t>ayana</t>
  </si>
  <si>
    <t>fekadu</t>
  </si>
  <si>
    <t>ayanafekadu3042@gmail.com</t>
  </si>
  <si>
    <t>physical properties of  post common envelope binaries and their distribution</t>
  </si>
  <si>
    <t>Post-common envelope binaries (PCEBs) represent a crucial phase in the evolution of binary star systems, characterized by the shedding of a common envelope during mass transfer between the two stars. Understanding the physical properties and distribution of PCEBs is essential for elucidating the common envelope phase, binary star evolution, and the formation of exotic objects such as cataclysmic variables and type Ia supernovae. In this study, we present an analysis of a large sample of PCEBs drawn from observational surveys and theoretical models. We investigate the distribution of key physical properties such as orbital parameters, component masses, spectral characteristics, and evolutionary histories. Our analysis reveals important insights into the demographics of PCEBs, including their mass ratio distribution, period distribution, and the incidence of various evolutionary outcomes. We discuss the implications of our findings for theories of binary star formation and evolution, as well as the potential role of PCEBs in the production of gravitational wave sources. Our results contribute to a comprehensive understanding of post-common envelope binaries and their significance in astrophysical contexts.</t>
  </si>
  <si>
    <t>AYANA FEKADU</t>
  </si>
  <si>
    <t>Tshepiso</t>
  </si>
  <si>
    <t>Maroga</t>
  </si>
  <si>
    <t>maroga.tshepiso@up.ac.za</t>
  </si>
  <si>
    <t>Taking the universe to the community</t>
  </si>
  <si>
    <t xml:space="preserve">Everyone should have the chance to acquire astronomy knowledge, a valuable heritage that should be accessible to all. Sci-Enza is committed to providing astronomy education to individuals from underprivileged backgrounds, those encountering socio-economic obstacles, and those with special learning requirements, without any limitations.
To ensure broad access to astronomy, we align our astronomy programme with the National Curriculum and Assessment Policy Statement (CAPS). We offer educational support in local schools and share general knowledge with the public through talks, planetarium shows, and workshops. National initiatives such as National Science Week and Programmatic Support Grant further enhance our astronomy outreach endeavors.
In this paper, we will  share our experiences, successes, challenges, and recommendations in the astronomy outreach
</t>
  </si>
  <si>
    <t>Tshepiso Maroga</t>
  </si>
  <si>
    <t>Biwei</t>
  </si>
  <si>
    <t>Jiang</t>
  </si>
  <si>
    <t>bjiang@bnu.edu.cn</t>
  </si>
  <si>
    <t>The largely increased sample of red supergiants and their mass loss rates in the local group galaxies </t>
  </si>
  <si>
    <t>With the Gaia astrometric information and the novel method based on the J-H/H-K diagram to remove the foreground dwarf stars, we built the samples of red supergiants in the local group galaxies, which is increased in number by order of magnitudes in comparison with previous one. In addition, the pureness is significantly improved. With the samples of RSGs in the Magellanic Clouds, M31 and M33 , the mass loss rate of individual RSGs is calculated through fitting the spectral energy distribution from optical to mid-infrared using the radiative transfer code. The sum of the individual mass loss rate is used to estimate the total contribution to interstellar dust by RSGs. The relation of mass loss rate with galactic type and metallicity is discussed in details.  The effect of mass loss rate on the fate of massive stars as supernovae is also analyzed.  </t>
  </si>
  <si>
    <t>Biwei Jiang, Yi Ren, Ming Yang</t>
  </si>
  <si>
    <t>Biwei Jiang</t>
  </si>
  <si>
    <t>Tilman</t>
  </si>
  <si>
    <t>Oelgeschläger</t>
  </si>
  <si>
    <t>tilman96@gmail.com</t>
  </si>
  <si>
    <t>The cosmic web in the LADUMA field</t>
  </si>
  <si>
    <t>In this work we investigate the role that cosmic filaments play in the evolution of galaxies. Cosmic web filaments are an intermediate density environment containing around 45% of the baryonic matter in the Universe. Filaments have been observed to affect the cold gas reservoir of galaxies within them. Study of this effect is mostly limited to the local Universe due to the intrinsic faintness of the neutral hydrogen (HI) signal and the need for large samples of galaxies with spectroscopic redshift measurements to accurately identify the large-scale structure. I will present my work on recovering the large-scale structure in the cosmic volume being investigated by the Looking at the Distant Universe with the MeerKAT Array (LADUMA) survey, one of the large survey projects on the MeerKAT radio telescope in South Africa. The LADUMA survey aims to measure the HI gas content of galaxies up to redshifts of z=1.4. I will present a map of filaments in the LADUMA volume in the redshift range 0.2 &lt; z &lt; 0.4, identified using the DisPerSE software package and a limited sample of spectroscopic redshift measurements obtained from LADUMA’s ancillary data catalogue. I examine the relations between the properties of galaxies in the LADUMA volume and their distance to the nearest cosmic web filament. In particular, I will investigate the effect of the filament environment on the HI content of galaxies, which is measured through spectral line stacking of galaxies near and far from the identified large-scale structure.</t>
  </si>
  <si>
    <t>Tilman Oelgeschläger, Sarah Blyth, Rosalind Skelton</t>
  </si>
  <si>
    <t>Tilman Oelgeschläger</t>
  </si>
  <si>
    <t>pawan</t>
  </si>
  <si>
    <t>kumar</t>
  </si>
  <si>
    <t>pamit1011995@gmail.com</t>
  </si>
  <si>
    <t>Exploring variabilities in the polar field and solar cycle due to irregular properties of BMRs using 3D Babcock-Leighton type dynamo</t>
  </si>
  <si>
    <t xml:space="preserve">Decay and dispersal of tilted Bipolar Magnetic Regions (BMRs) on the solar surface are observed to produce a large-scale poloidal field that acts as the seed for the next sunspot cycle. Thus, any variation in the polar field can lead to changes in the solar cycle. Previous studies indicate that the observed irregular variations in BMR properties, such as tilt, time delay in successive BMR emergences, location, and flux, can lead to changes in the polar field and the solar cycle. Our study demonstrates that our 3D kinematic dynamo model, STABLE, reproduces the robust feature of the SFT model, specifically the variation of the generated dipole moment with the latitude of the BMR position. Using STABLE in both SFT and dynamo modes, we perform simulations by varying the individual properties of BMR and keeping their distributions the same in all the cycles following the observations. Our comparative analyses suggest that randomness due to the distribution in either the time delay or the BMR latitude produces negligible variation in the polar field and the solar cycle. However, randomness due to BMR flux distribution produces substantial effects, while the scatter in the tilt around Joy’s law produces the largest variation. Furthermore, our simulations also show that the magnetic field-dependent time delay of BMR emergence produces more realistic features of the magnetic cycle, consistent with observation.
</t>
  </si>
  <si>
    <t>Pawan Kumar, Bidya Binay Karak, Anu Sreedevi</t>
  </si>
  <si>
    <t>Pawan Kumar</t>
  </si>
  <si>
    <t>ashley</t>
  </si>
  <si>
    <t>nyamandi</t>
  </si>
  <si>
    <t>nyamandiashley@gmail.com</t>
  </si>
  <si>
    <t>Review of Astronomy and Space science Developments in Zambia</t>
  </si>
  <si>
    <t xml:space="preserve">Zambia has made remarkable progress in the area development of astronomy, human capital
development and strengthening of academic and learning programmes at institutions of higher
learning. Several activities have been implemented in this process. In this talk, we highlight key
developments that have taken place and forecast the future of astronomy and space science in
the country. We touch on new learning programmes that have been developed, the training
activities including but not limited to Development in Africa with Radio Astronomy (DARA),
starlight in the university lab (ASTROLAB), Network for Astronomy School Education (NASE)
and several other astronomy workshops done over the years. The country has been doing
several outreach programmes to inform the public about astronomy's importance and the
benefits of hosting an observatory of the Square Kilometre Array (SKA) project at Kasempa,
now called the Kasempa Radio Astronomy Observatory (KASERAO).
</t>
  </si>
  <si>
    <t>Ashley Nyamandi, Prospery Simpemba, Saul Phirii</t>
  </si>
  <si>
    <t>Ashley Nyamandi</t>
  </si>
  <si>
    <t>OMOGOLO A.</t>
  </si>
  <si>
    <t>KEOBOKILE</t>
  </si>
  <si>
    <t>omogolo.keobokile@studentmail.biust.ac.bw</t>
  </si>
  <si>
    <t>INVESTIGATION OF BANGWEULU BASIN AS A POSSIBLE CANDIDATE FOR A METEOR IMPACT, ZAMBIA</t>
  </si>
  <si>
    <t>The Bangweulu Basin in north Zambia has previously been proposed as the site of a large (150km diameter) impact structure on Zambia’s Bangweulu Block (centered at 11°10’S, 29°54’E). The Bangweulu Swamps, Lake Bangweulu (85km long), and Kampolombo (20km long) are all located at about 1148m above sea level (a.s.l). The Bangweulu Basin is a centripetal drainage system, with one outlet in the south, the Luapula River and the other outlet in the southwest is Luasenshi River.  The Bangweulu Basin is largely aseismic and unconnected to rifting, in contrast to all the other significant lakes in Zambia and the neighboring regions (Mweru, Tanganyika, Rukwa, Malawi, and Kariba), which are located in seismically active rift structures. In addition to a magnetic anomaly density high over the center of the Bangweulu Basin, which is encircled by a concentric low, there is a positive aeromagnetic intensity anomaly over the central Bangweulu depression. Lake Bangweulu is in the middle of a nearly spherical anomaly of the local Bouguer gravity field, which is bounded by an arcuate high south of the Luongo Fold Belt and defined by the -140mgal contour. Lake Bangweulu’s genesis is still unknown, some scholars proposed that it was by a meteorite impact, Master (1993). This is an ongoing research which is aimed to be concluded by June 2024, ground search has been conducted and rocks samples have been conducted. Laboratory analysis is ongoing and after conclusion will be made on whether to prove or disprove that this as a carter.</t>
  </si>
  <si>
    <t>Omogolo Keobokile, Prospery Simpemba, Edward Chisakulo, Moola Mutondo</t>
  </si>
  <si>
    <t>Omogolo Keobokile</t>
  </si>
  <si>
    <t>Junais</t>
  </si>
  <si>
    <t>junais@ncbj.gov.pl</t>
  </si>
  <si>
    <t>A new insight on the dust properties of low surface brightness galaxies</t>
  </si>
  <si>
    <t>Low surface brightness galaxies (LSBs) contribute a large fraction to the number density of galaxies, but their properties are still poorly known. LSBs are often considered dust poor, based only on a few studies. We use, for the first time, a large sample of LSBs and high surface brightness galaxies (HSBs) with deep observational data to study their dust properties. Our sample consists of 1631 optically selected galaxies at z&lt;0.1 from the North Ecliptic Pole (NEP) wide field. We use the large set of data available in this field, from UV to FIR. By performing a spectral energy distribution fitting, we found that the majority of LSBs in our sample have negligible dust attenuation (Av &lt; 0.1 mag), except for about 4% of LSBs that show significant attenuation with a mean Av of 0.8 mag. We found that these LSBs also have a high r-band mass-to-light ratio (M/Lr&gt;3 Msun/Lsun), and show similarity to the extreme giant LSBs from the literature. This work provides a large catalog of LSBs and HSBs with detailed measurements of their several optical and infrared physical properties. Our results suggest that the dust content of LSBs is more varied than previously thought, with some of them having significant attenuation making them fainter than their intrinsic value. This will have serious implications for the observation and analysis of LSBs with current/upcoming surveys like JWST and LSST.</t>
  </si>
  <si>
    <t>Junais Junais</t>
  </si>
  <si>
    <t>Tuomas</t>
  </si>
  <si>
    <t>Kangas</t>
  </si>
  <si>
    <t>tjakangas@gmail.com</t>
  </si>
  <si>
    <t>The enigmatic double-peaked stripped-envelope SN 2023aew</t>
  </si>
  <si>
    <t>I present an extensive data set and analysis of SN 2023aew, a double-peaked, type-changing stripped-envelope supernova (SN). SN 2023aew first resembled a SN IIb with hydrogen and helium lines, with a flattened light curve; it then dramatically rebrightened over 100 days after the explosion and started to resemble a SN Ic instead, with no hydrogen and weak or nonexistent helium lines. The spectral evolution in the Ic phase was slow, with low photospheric velocity, low temperatures and a post-peak appearance even during the rise toward the second (and more luminous) peak, during which the rising luminosity is predominantly caused by an increase in temperature, not radius. I discuss several scenarios for the origin of this peculiar SN, including multiple SNe, pre-SN eruptions, and one SN followed by a delayed source of energy. The latter of these is the most promising option, but the exact mechanism of energy injection and the reason for the delay remain unclear.</t>
  </si>
  <si>
    <t>Tuomas Kangas</t>
  </si>
  <si>
    <t>A link between the size and composition of comets?</t>
  </si>
  <si>
    <t xml:space="preserve">Models of cometary nuclei formation predict that if they have a pebble-pile structure and hence a low thermal conductivity, internal temperature build-up from radiogenic heating will be enhanced, leading to differentiation of the nucleus. For comets of sufficient size this heating leads to a thermal gradient and internal transport of volatile species, either depleting the nucleus or leading to a shell-like distribution of volatiles. Models predict that the degree of differentiation depends primarily on nucleus sizes and that a correlation should exist between the abundance of volatile species in comets and the size of the nucleus.
To verify that hypothesis, we have conducted an extensive literature search to gather measurements of the size and composition of comets, combined in a unified database. We find a significant correlation between the abundance of CO relative to water and the size of cometary nuclei, for all dynamical types of comets. This correlation is replicated our theoretical model based on previously published thermophysical models, supporting the theory that the nuclei of comets are differentiated due to radiogenic heating. 
</t>
  </si>
  <si>
    <t>Cyrielle Opitom, James E. Robinson, Uri Malamud, Hagai Perets, Jürgen Blum</t>
  </si>
  <si>
    <t>Nonlinear time series analysis and simulations at different amounts of dynamo supercriticality suggest solar dynamo is not highly supercritical</t>
  </si>
  <si>
    <t>The toroidal to poloidal part of the solar dynamo mechanism involves some nonlinearity and stochasticity, which disturb the dynamo loop. Hence, the memory of the polar field decreases in every cycle. On the other hand, the dynamo efficiency and, thus, the supercriticality of the dynamo decreases with the Sun's age. Previous studies indicate that the memory of the polar field decreases as the dynamo supercriticality increases. This work employs well-recognized time series analysis techniques and computes Higuchi's fractal dimension, Hurst exponent, and Multi-Fractal Detrended Fluctuation Analysis to the amplitude of the solar cycle obtained from dynamo models operating at near-critical and supercritical regimes. We show that the magnetic field in the near-critical regime exhibits strong memory, less stochasticity, intermittency, and breakdown of self-similarity. Conversely, the magnetic field in the supercritical regime has less memory, strong stochasticity, and a good amount of self-similarity. Furthermore, applying these analysis techniques to the reconstructed sunspot data of 85 cycles and comparing these results with the model, we conclude that the solar dynamo likely operates near the critical regime rather than the highly supercritical regime. Finally, we reproduce the observed solar cycle features, namely, grand minima and maxima, solar cycle amplitude, and skewness. All these findings suggest that the solar dynamo operates near the critical regime and may not be too far from the critical dynamo transition.</t>
  </si>
  <si>
    <t>Pawan Kumar, Aparup Ghosh, Bidya Binay Karak, Sanket Wavhal, Amrita Prasad</t>
  </si>
  <si>
    <t>Nadine</t>
  </si>
  <si>
    <t>Hank</t>
  </si>
  <si>
    <t>nhank@astro.rug.nl</t>
  </si>
  <si>
    <t>Physical drivers of HI asymmetries in spatially resolved SIMBA galaxies.</t>
  </si>
  <si>
    <t>The physical processes and environmental conditions that drive galaxy evolution over cosmic time can result in distortions and asymmetries in a galaxy's stellar and/or gaseous components. The neutral hydrogen (HI) disks of galaxies are particularly sensitive to these processes as they are relatively fragile and diffuse, and typically extend beyond the stellar disks. However, the susceptibility of HI to being disturbed by external gravitational (e.g. galaxy mergers and tidal interactions) and hydrodynamical (e.g. ram-pressure stripping) forces, as well as internal secular processes (e.g. stellar and AGN feedback), has made it difficult to identify which process may be the primary driver of the observed asymmetries. Furthermore, HI asymmetries have been understudied in comparison to optical asymmetries due to the paucity of data. 
The latest generation of untargeted HI surveys on the SKA pathfinder telescopes is changing this and will enable detailed studies exploring the HI in galaxies using much larger samples than previously available. In the lead-up to these new datasets, we utilise the SIMBA hydrodynamical simulations to investigate HI asymmetries in ~1000 spatially resolved, low redshift galaxies to understand and contextualise the disturbances in the HI reservoirs of galaxies. Using synthetic HI datacubes designed to match observations from the Apertif Medium-Deep Survey, we quantify various asymmetry parameters and investigate the dynamic histories of galaxies over ~2 Gyr to discern whether the observed asymmetries arise from mergers, tidal interactions, or other phenomena. We also investigate whether correlations between HI asymmetry and baryonic mass exist for galaxies with different dynamic histories. </t>
  </si>
  <si>
    <t>Nadine Hank, Marc Verheijen, Sarah Blyth</t>
  </si>
  <si>
    <t>Nadine Hank</t>
  </si>
  <si>
    <t>Oleg</t>
  </si>
  <si>
    <t>Smirnov</t>
  </si>
  <si>
    <t>osmirnov@gmail.com</t>
  </si>
  <si>
    <t>Mercurial MeerKAT &amp; Fast ATA: towards a near-real time radio interferometric transient and variable detection pipeline</t>
  </si>
  <si>
    <t>The time domain is one of the last frontiers of radio astronomical imaging. Transient (and time-variable) astrophysical phenomena represent some of the most extreme physical processes in the Universe, and are also of extreme relevance to the ongoing search for SETI. Mercurial MeerKAT &amp; Fast ATA (MM/FATA) is a joint initiative between Breakthrough Listen, Rhodes University, University of Oxford, and South African Radio Astronomy Observatory to develop a fast imaging backend for the MeerKAT and ATA telescopes. South Africa’s MeerKAT is the most sensitive radio telescope in operation today, and initial (largely handcrafted) transient detection results point at a goldmine of hitherto unknown objects and new classes of objects waiting to be discovered. The recently upgraded Allen Telescope Array (ATA), on the other hand, has a very broad and agile frequency capability (1-12 GHz), and provides the capability to rapidly survey specific regions of interest. MM/FATA is a fast imaging pipeline that will be able to process imaging data in near real-time, perform transient detection, and extract lightcurves and dynamic spectra for objects of interest. Such a pipeline is made possible by a new generation of software tools developed at Rhodes, which are presented at this year’s FM7 meeting. The eventual goal of the project is to deploy both (a) a fully commensal transient search backend operating on both telescopes in real time, and (b) an “archive mining” machine that can go back and mine the archives of existing data for these events.</t>
  </si>
  <si>
    <t>Oleg Smirnov, Ian Heywood</t>
  </si>
  <si>
    <t>Oleg Smirnov</t>
  </si>
  <si>
    <t>Tim</t>
  </si>
  <si>
    <t>Molteno</t>
  </si>
  <si>
    <t>tim@elec.ac.nz</t>
  </si>
  <si>
    <t> The TART workshops: Building an African Education and Outreach Network of Radio Telescopes</t>
  </si>
  <si>
    <t>The Transient Array Radio Telescope (TART) is an open-source, low-cost, compact imaging radio telescope developed by a dedicated community of volunteers from both the general public and the radio astronomy community. In Africa, South African Radio Astronomy Observatory (SARAO) and the TART project have developed the idea of building a self-sustaining outreach and education network through TART workshops: week-long workshops, in which volunteers from the TART project teach the fundamentals of radio astronomy in the mornings, and build a functioning radio telescope in the afternoons. The TART telescope remains at the host institution, and becomes a focus for outreach within that community, and also a common platform for collaboration in teaching and research between members of the TART network. Attendees can then present at future workshops, bringing their unique perspectives, developing links between communities and building awareness of the radio sky.
TART workshops in 2023-25 include South Africa, Botswana, Namibia, Zambia, Ghana, Mozambique, Mauritius and Madagascar and Morocco, and in the near future, the TART network will expand out of Africa, with workshops planned in Iran, Malta, and the USA. </t>
  </si>
  <si>
    <t>Tim Molteno, Ben Hugo, Oleg Smirnov, Nadeem Oozeer, Max Scheel</t>
  </si>
  <si>
    <t>Tim Molteno</t>
  </si>
  <si>
    <t>Dwa</t>
  </si>
  <si>
    <t>manisha@nepalastronomicalsociety.org</t>
  </si>
  <si>
    <t>Quasiperiodic Oscillation in the Gamma-Ray Light Curves of selected Blazar Sources</t>
  </si>
  <si>
    <t xml:space="preserve">Blazars are one of the brightest and the most energetic objects in the sky whose powerful emission spans the entire electromagnetic spectrum. Detection of quasiperiodic oscillations in the light curves of blazar sources can have important implications including among others the structure and the nature of various regions of the active galactic nuclei. 
In this contribution, results from the quasiperiodic oscillation search in the gamma-ray light curves obtained from the Fermi/LAT of the selected blazar sources will be presented. The methodologies used in the work and the plausible scenarios which can explain the observed quasiperiodic oscillations will be presented as well.
</t>
  </si>
  <si>
    <t>Manisha Dwa, Niraj Dhital</t>
  </si>
  <si>
    <t>Manisha Dwa</t>
  </si>
  <si>
    <t>Etsegenet</t>
  </si>
  <si>
    <t>tsegiastro@gmail.com</t>
  </si>
  <si>
    <t>Luminous AGB Variables in Nearby Galaxies</t>
  </si>
  <si>
    <t>Stars with initial masses between 1 and about 10 M¤ go through an AGB phase,
towards the end of which they become large amplitude, long period (Mira)
variables and lose mass copiously. The mass-loss leaves them cocooned in a shell
of dust and renders them optically invisible, but very strong infrared sources. As
such they are easily detected at Spitzer wavelengths. These stars are of great
interest for two independent reasons. First, they obey a period luminosity (PL)
relation that makes them useful distance indicators. Secondly the whole process
of mass loss and return of material to the interstellar medium is very poorly
understood.
We examine the variable sources that have been found by the SPIRITS collaboration, selecting two galaxies to study in detail (15
galaxies have at least 50 transients and variables).</t>
  </si>
  <si>
    <t>Etsegenet Alemu</t>
  </si>
  <si>
    <t>Lidia</t>
  </si>
  <si>
    <t>Makarova</t>
  </si>
  <si>
    <t>lidia.makarova@gmail.com</t>
  </si>
  <si>
    <t>Our Local Group: evolution of dwarf galaxies</t>
  </si>
  <si>
    <t xml:space="preserve">The Local Group of galaxies contains more than a hundred members currently known. Their distance from us does not exceed 1 Mpc. The vast majority of these stellar systems are dwarf galaxies. The Local Group provides us a unique opportunity to study the formation and evolution of these satellite galaxies, since they are all well resolved into individual stars with the Hubble Space Telescope, including faint main sequence and red giant branch stars. The phenomenon of morphological segregation of galaxies within the Local Group is well known, where spheroidal dwarfs are distributed mainly within a virial radius of about 300 kpc from our Galaxy and from M 31, and irregular dwarfs are located relatively evenly within the group. This phenomenon is usually explained by the star formation quenching caused by proximity to the host galaxy. However, in recent years it has become clear that the picture of the formation and evolution of galaxies within the Local Group is much more complicated. In this work, we present the results of measuring of the star formation history of a sample of Local Group galaxies observed with the Hubble Space Telescope. We analyze  the subsamples of satellite galaxies in the virial zones of the MW and M 31, and also isolated galaxies, especially those whose star formation has now quenched. We present guesses on the evolution of such dwarfs associated with the formation of the Local Group of galaxies.
</t>
  </si>
  <si>
    <t>Lidia Makarova, Dmitry Makarov, Maxim Chazov</t>
  </si>
  <si>
    <t>Lidia Makarova</t>
  </si>
  <si>
    <t>BENEDICTA</t>
  </si>
  <si>
    <t>WOODE</t>
  </si>
  <si>
    <t>benedictawoode25@gmail.com</t>
  </si>
  <si>
    <t>HIGH RESOLUTION STUDIES OF THE C-BAND AND L-BAND
RADIO CONTINUUM OF THE PERIODIC METHANOL MASER
SOURCE G9.62 +-0.20E AND SURROUNDING SOURCES</t>
  </si>
  <si>
    <t>High resolution observations of the C and L-band radio continuum of the hyper-compact HII region G9.62 +-0.20E conducted
with the e-MERLIN array are presented. A flux density of 2.25 +-0.20 mJy and an angular size of 127+- 22 mas
were measured for the C-band continuum. At L-band, an upper limit of 162 micro Jy on the integrated flux density was calculated at
the position of the continuum. The surrounding sources C and D were detected at levels consistent with previous detections.
The results for source E shows that the upper limit for L-band is not consistent and reveals the spectrum falls off more
steepily from L-band as extrapolated from high frequencies. This can be explained with a truncated inverse square law
density distribution model. The calculated C-band peak brightness temperature of about 4000K, which translates to an optical
depth of 0.5, indicates that the continuum is optically thin at C-band and optically thick at L-band. These continuum results
therefore place firm constraints on models of the HII region in source E. In the context of the colliding wind binary ( CWB) model
for the periodic maser it is very small changes in the the seed photons from the background HII region that are greatly
amplified by the maser that explains the maser variability. Hence, models of the H II region that match our observations
can be used to test the predictions of the CWB model in terms of the variability profiles of the 1.6GHz OH
and the 6.7 GHz methanol masers</t>
  </si>
  <si>
    <t>Benedicta Woode, Melvic Hoare</t>
  </si>
  <si>
    <t>Benedicta Woode</t>
  </si>
  <si>
    <t>Marisa</t>
  </si>
  <si>
    <t>Geyer</t>
  </si>
  <si>
    <t>mgeyer.astro@gmail.com</t>
  </si>
  <si>
    <t>Where do neutron stars get their mass from?</t>
  </si>
  <si>
    <t>And how did the MeerKAT get its stripes? As in a children’s book, observing intriguing phenomena such as large ranges in neutron star (NS) masses, is the easier part of a discovery. Understanding how such phenomena came to be, is far more ambiguous. 
The Meertime Relativistic Binary programme running on the MeerKAT telescope in South Africa, is actively weighing neutron stars across many relativistic binary systems that contain a pulsating neutron star (or pulsar) and a white dwarf or main sequence companion. Optimal results through high precision pulsar timing are achieved by conducting dedicated orbital campaigns during superior conjunction at UHF and L-band frequencies.
I will highlight the results of studying a set of relativistic binaries and their implications for NS masses, including PSRs J1933-6211, J1614-2230 and J1902-5105. PSR J1902-5105, analysed as part of a student project collaboration, is the most massive NS yet found in MeerKAT data, and at the edge of challenging NS formation theories and the physics of their interiors.  
PSR J1933-6211 is a relatively rare system where the analysis of both its kinematic and relativistic orbital parameters, allowed us to fully map its 3D orbital geometry and to obtain accurate mass estimates of both the pulsar and its companion. These measurements solved the mystery of the nature of PSR J1933-6211’s companion, and in analogy to the PSR J1644-2230 binary strengthens the case for NS being massive not through accreting matter but because, just like how the MeerKAT got its stripes, they were born that way.</t>
  </si>
  <si>
    <t>Marisa Geyer, Vivek Krishnan, Daniel Reardon, Hagatiana Andrianomena</t>
  </si>
  <si>
    <t>Marisa Geyer</t>
  </si>
  <si>
    <t>A report on project “ACEN”, an IAU-OAD support initiative: A lens to the society</t>
  </si>
  <si>
    <t xml:space="preserve">In 2022, we were awarded a funding from IAU-OAD to implement a project named ‘Astronomy for Community Development” in Nepal. As an implementation of the project, we reached out to 6 schools in 4 different provinces in the country and implemented them in 6 schools which were selected on the basis of factors as gender, socio-economic, marginality, privilege. As a part of the project, astronomy clubs were formed in each school with an executive committee of 10-15 members who later conducted outreach activities with their resources in 5 schools in their surroundings.
This paper will talk about the implementation of the project ACEN and its impact among the students and the community. Besides, it will share the success story and how the ownership among the mentors thus created worked with the responsibilities they bore with the data generated out of their work. Also, it will discuss about the hindering factors that challenged the club thus formed and what can be done to make it more fruitful and functioning. Furthermore, the report will also share about the reach in each province and the post ACEN support NASO mentors are providing to these clubs and their members to commemorate different space and astronomy related events in Nepal.
As an outcome of the ACEN project as a whole, the paper will briefly discuss about how the local government is showing interest on integrating astronomy in their area.
</t>
  </si>
  <si>
    <t>Manisha Dwa, Suresh Bhattarai</t>
  </si>
  <si>
    <t>Sofiia</t>
  </si>
  <si>
    <t>Mykhailova</t>
  </si>
  <si>
    <t>sofiia.mykhailova@gmail.com</t>
  </si>
  <si>
    <t>Spectroscopy of primitive asteroids with the Southern African Large Telescope</t>
  </si>
  <si>
    <t>This work is focused on observational studies of primitive asteroids, using the 10-m Southern African Large Telescope (SALT), located in Sutherland, South Africa. Understanding of these objects has been challenging because of the limit of spectral information about their surface compositions. Most compositional studies have focused on visible-near-infrared (VNIR) wavelengths, but for primitive asteroids, VNIR spectra are often featureless. Many primitive (carbonaceous) asteroids exhibit a distinct near-ultraviolet (NUV) absorption feature at wavelengths shorter than 0.5 μm. Observed spectral differences suggest possible variations in the surface composition of primitive asteroid groups, potentially related to iron content or differences in their hydration history. Moreover, laboratory studies suggest that the NUV reflectance spectra can be used to detect the presence of hydrated minerals (and hence water) and organic minerals. Spectroscopy of the NUV spectrum part can also show a link with space weathering. Detecting hydrated minerals on asteroids or space weathering effects is crucial for understanding their history and the processes that have shaped them, which becomes more important in the epoch of space missions.
During the conference we will present spectra of several primitive asteroids in the 0.32-0.9 μm range. Preliminary analysis of the NUV absorption will be done for selected B-type asteroids observed during November 2023-April 2024. Additionally, we will discuss the observational strategy, including searching for solar analogue stars in the NUV range in the southern hemisphere.</t>
  </si>
  <si>
    <t>Sofiia Mykhailova, Tomasz Kwiatkowski</t>
  </si>
  <si>
    <t>Sofiia Mykhailova</t>
  </si>
  <si>
    <t>Maria Luiza</t>
  </si>
  <si>
    <t>Linhares Dantas</t>
  </si>
  <si>
    <t>mlldantas@protonmail.com</t>
  </si>
  <si>
    <t>From Birth to Orbit: Dissecting churn and blur in Galactic dynamics</t>
  </si>
  <si>
    <t>As stars traverse the Galaxy, their orbits are influenced by various perturbations, leading to deviations from their original birth radii, which can be attributed to two main mechanisms: "churning," characterized by a change in angular momentum, and "blurring," characterized by a significant change in angular momentum. In Dantas et al. (in prep), we assess the motion of these stars within the context of theoretical chemical evolution models for the Milky Way, enhancing the precision of these models by generating finer grids and delving into the orbital characteristics of a diverse set of Gaia-ESO stars. We employ a Generalized Additive Model (GAM) to estimate birth radii for the stars and compare these predictions with calculated guiding, apocentric, and pericentric radii using the galpy in conjunction with Gaia parallaxes. Our analysis involves Hierarchical Clustering of 21 chemical abundances across 18 species to categorize the stellar dataset, quantifying and qualifying perturbations experienced by these stars. Our results reveal that metal-rich stars formed in the inner regions of the Milky Way seem to be moving outwards, and metal-poor counterparts formed in larger Galactocentric radii are moving inwards. We discuss the potential influence of the transient spiral arms and the central bar of the Galaxy. Furthermore, we attempt on quantifying the movement of each star, i.e. either blurring or churning. Finally, we compare our findings with simulations and provide insights into the potential causes of the migration, including the role of the central bar and spiral arms (Dantas et al. in prep.).</t>
  </si>
  <si>
    <t>Maria Luiza L. Dantas, Rodolfo Smiljanic</t>
  </si>
  <si>
    <t>Maria Luiza L. Dantas</t>
  </si>
  <si>
    <t>Mlangeni</t>
  </si>
  <si>
    <t>moses.mlangeni02@gmail.com</t>
  </si>
  <si>
    <t>Commensal transient searches using SARAO data processing images in the LADUMA filed in the MeerKAT's UHF band.</t>
  </si>
  <si>
    <t>We present the findings of our commensal search using SARAO SDP images. Our investigation consisted of 43 images from the LADUMA field in MeerKAT's UHF band. Employing the Transient Pipeline (TraP), we identified source candidates within the LADUMA field, applying additional filtering methods to remove false positives. After-which, we conducted multiwavelength analysis on the potential sources, assessing radio variability through light curve inspection and radio image post-stamps. Our search spanned DES, Pan-STARRS, VizieR, SIMBAD, and MeerLICHT. Eight potential source candidates were discovered, showing radio variability. The radio variability in seven of the eight sources can be attributed to interstellar scintillation. Notably, SRC213653 exhibits intrinsic variability, displaying high variability at 0.816 GHz with 10 radio detections across 43 epochs, reaching a peak flux of 1.0411 ± 0.0430 mJy. We associate SRC213653 with the low-mass star LP 888-63, located at a distance of 23 pc from the sun and 0.107 arc-seconds from the MeerKAT's position. LP 888-63 is a M-dwarf companion to a white dwarf binary system, WD 0326-273. Multiwavelength associations of LP 888-63 reveal active flaring behavior across the electromagnetic spectrum. Optical photometry from TESS indicates a rotational period of 5.779 ± 0.5067 days. Considering the estimated radius of the star, it suggests LP 888-63 is a slow rotator, consistent with expectations for a typical low-mass star. Archive spectra exhibit H$\alpha$ emissions, indicative of magnetic activity.</t>
  </si>
  <si>
    <t>Moses Mlangeni, Patrick Woudt</t>
  </si>
  <si>
    <t>Moses Mlangeni</t>
  </si>
  <si>
    <t xml:space="preserve">The physical processes and environmental conditions that drive galaxy evolution over cosmic time can result in distortions and asymmetries in a galaxy's stellar and/or gaseous components. The neutral hydrogen (HI) disks of galaxies are particularly sensitive to these processes as they are relatively fragile and diffuse, and typically extend beyond the stellar disks. However, the susceptibility of HI to being disturbed by external gravitational (e.g. galaxy mergers and tidal interactions) and hydrodynamical (e.g. ram-pressure stripping) forces, as well as internal secular processes (e.g. stellar and AGN feedback), has made it difficult to identify which process may be the primary driver of the observed asymmetries. Furthermore, HI asymmetries have been understudied in comparison to optical asymmetries due to the paucity of data. 
The latest generation of untargeted HI surveys on the SKA pathfinder telescopes is changing this and will enable detailed studies exploring the HI in galaxies using much larger samples than previously available. In the lead-up to these new datasets, we utilise the SIMBA hydrodynamical simulations to investigate HI asymmetries in ~1000 spatially resolved, low redshift galaxies to understand and contextualise the disturbances in the HI reservoirs of galaxies. Using synthetic HI datacubes designed to match observations from the Apertif Medium-Deep Survey, we quantify various asymmetry parameters and investigate the dynamic histories of galaxies over ~2 Gyr to discern whether the observed asymmetries arise from mergers, tidal interactions, or other phenomena. We also investigate whether correlations between HI asymmetry and baryonic mass exist for galaxies with different dynamic histories. 
</t>
  </si>
  <si>
    <t>Namita</t>
  </si>
  <si>
    <t>Uppal</t>
  </si>
  <si>
    <t>nuppal93@gmail.com</t>
  </si>
  <si>
    <t xml:space="preserve">Dust distribution in the Galactic plane using interstellar polarimetry
</t>
  </si>
  <si>
    <t xml:space="preserve">Dust, despite constituting only 1% of the mass of the interstellar medium, has a profound effect on our view of the Galaxy. It is majorly confined within the disk of the Galaxy, making it an ideal candidate for investigating the Galactic structure, particularly the spiral arms. Interstellar dust emits thermal radiation primarily in the longer wavelengths, where the effect of extinction is minimized. Studying the three-dimensional dust distribution in the Galaxy at longer wavelengths may cause discrepancies due to distance ambiguity and assumptions of Galactic rotation models.
Instead of directly tracing dust at longer wavelengths, we aim to investigate the efficacy of the ISM polarization in combination with Gaia distances as an indirect probe for the line of sight dust distribution. We conducted the R-band polarization observation of fifteen Galactic open-clusters distributed roughly in three lines of sight. The clusters were selected at varying distances to infer the number of dust layers present along each line of sight. The observations were conducted using Imaging polarimeters, EMPOL (EMCCD-based POLarimeter) and AIMPOL (ARIES IMaging POLarimeter) available on 1.2m and 1.04m telescopes, respectively hosted by the Physical Research Laboratory and Aryabhatta Research Institute of Observational Science, India. Through careful observation strategies and meticulous data reduction, our study has revealed indications of local and global features, like spiral arms of the Galaxy. These findings highlight the significance of polarization observations for studying the Galactic structure and strongly justify the need for a dedicated polarisation survey to be carried out in the entire Galactic plane. 
</t>
  </si>
  <si>
    <t>Namita Uppal, Shashikiran Ganesh</t>
  </si>
  <si>
    <t>Namita Uppal</t>
  </si>
  <si>
    <t>Ruchika</t>
  </si>
  <si>
    <t>Dhaka</t>
  </si>
  <si>
    <t>ruchikadhaka1997@gmail.com</t>
  </si>
  <si>
    <t>Exploring Energy-Dependent Temporal Variability in the Black Hole Binary GRS 1915+105</t>
  </si>
  <si>
    <t xml:space="preserve">We conducted a comprehensive analysis of the black hole X-ray binary source GRS 1915+105 by simultaneously observing it with AstroSat and NICER in 2017. Our study employed a wide-range X-ray spectral-timing approach to gain a deeper understanding of the source's behaviour. The power density spectra from LAXPC and NICER revealed a broad prominent feature at 2 Hz and the component's fraction r.m.s increased with energy, while the time-lag was found to be soft. We found that the energy dependence of the fractional r.m.s and time-lag cannot be explained by variations of coronal spectral parameters only. Instead, a model where the coronal heating rate varies first and induces a change in the disk temperature and inner radius can explain the variation.
</t>
  </si>
  <si>
    <t>Ruchika Dhaka</t>
  </si>
  <si>
    <t>YANDISA</t>
  </si>
  <si>
    <t>PEKO</t>
  </si>
  <si>
    <t>3845839@myuwc.ac.za</t>
  </si>
  <si>
    <t>Investigating Merger-Induced Asymmetries in HI Spectra of Nearby Galaxies: A Full ALFALFA Sample Analysis</t>
  </si>
  <si>
    <t xml:space="preserve">This project will examine the properties of the environments in which these galaxies reside by utilizing optical counterparts cross-matched with ALFALFA galaxies. Leveraging Data Release 15 of the Sloan Digital Sky Survey (SDSS), environmental densities and other properties will be determined. The main scientific question is: What evidence does the full ALFALFA sample offer for merger-induced asymmetries in the HI spectra of galaxies in the nearby Universe? The global HI profile, representing the frequency distribution of spatially integrated HI content, contains valuable information about a galaxy's rotational properties and HI distribution. Any observed asymmetries in an isolated galaxy's HI profile are typically attributed to recent merger activity. Traditionally, optical observations have been employed to study merger activity, but detecting and quantifying interactions solely through stellar disks can be challenging due to their small and densely distributed nature. Late-type galaxies, however, also contain substantial amounts of neutral atomic hydrogen (HI), distributed in a rotationally-supported disk extending beyond the stellar disk. The disturbed HI morphology is a durable tracer of a galaxy's interaction history.
</t>
  </si>
  <si>
    <t>YANDISA PEKO</t>
  </si>
  <si>
    <t>Rayan</t>
  </si>
  <si>
    <t>Khan</t>
  </si>
  <si>
    <t>rayanstagram@gmail.com</t>
  </si>
  <si>
    <t>Exploring the Efficacy of Hybrid Learning in Astronomy Education</t>
  </si>
  <si>
    <t>This study delves into the efficacy of hybrid learning in astronomy education, with a dual focus on enhancing engagement and deepening comprehension among students while emphasizing impact and accessibility. Employing a multifaceted approach that integrates qualitative analysis and quantitative evaluation, we aim to illuminate how hybrid learning impacts student engagement, comprehension, and preparedness for celestial exploration.
Drawing from empirical data and pedagogical insights, our investigation seeks to unravel the intricate dynamics that underpin the effectiveness of hybrid learning in astronomy education. Moreover, perspectives gleaned from a comprehensive survey of astronomy educators offer valuable insights into the implementation and effectiveness of hybrid learning methodologies, with particular attention to their impact and accessibility.
By enriching pedagogical discourse and equipping educators with innovative tools, our findings contribute to advancing astronomy education in a manner that emphasizes impact and accessibility. We aspire to inspire a new wave of cosmic enthusiasts, ensuring that the wonders of the universe are accessible to all who seek to explore them.</t>
  </si>
  <si>
    <t>Muhammad Rayan Khan, Hira Fatima</t>
  </si>
  <si>
    <t>Muhammad Rayan Khan</t>
  </si>
  <si>
    <t>Understanding the LBV evolution by the competing warm dust and ionized winds in their surroundings</t>
  </si>
  <si>
    <t xml:space="preserve">Luminous Blue Variable (LBV) stars are massive evolved objects characterized by their high instability and fast evolution. In just some millennia, LBVs undergo impressive mass-loss events and inject copious amounts of UV photons to their outskirts. The circumstellar matter around LBVs are therefore complex mixtures of different phases, including hot ionized expanding gas, warm dust, and cold (enriched) molecules. However, they are far from being a homogeneous group, because some LBVs display optical nebulae, others are characterized by dusty infrared surrounding emission, and others do not display any of the above features.
Expanding winds are usually explored by optical/infrared spectroscopy and radio continuum emission. Warm and cold dust dominate the whole IR range. Unfortunately, the studies covering all these aspects simultaneously are rather limited in number. The mm-wavelength range is a key, not only because it contains most of the molecular emission, but also because it is where both thermal dust emission and free-free gas emission may be significant.
We explore the relative dominance of the surrounding dust and the stellar winds in five LBVs using proprietary data from the NIKA2 camera attached to the 30m IRAM radio telescope. At 1.15 and 2 mm, we found point-like emission from the stars envelopes, extended structures and even a shell-like feature.
We used Virtual Observatory tools to build and model extensive SEDs from UV to cm-wavelengths. This study allow us to estimate not only the relative contribution of gas and dust, but also some global physical parameters of the LBV stars.
</t>
  </si>
  <si>
    <t>Abhisek</t>
  </si>
  <si>
    <t>Mohapatra</t>
  </si>
  <si>
    <t>abhisek.mohapatra@uct.ac.za</t>
  </si>
  <si>
    <t>Diffuse Gas in and around Galaxies: our understanding of cosmic ecosystems</t>
  </si>
  <si>
    <t>In the paradigm of modern galaxy formation and evolution studies, one of the essential missing pieces of the puzzle across the cosmic timescale is a detailed picture of the role of diffuse gas in and around galaxies. The diffuse atomic and molecular gas, serving as the fuel for star formation, spans a wide range of column densities, delineating the baryonic content of the galaxy, the circumgalactic medium (CGM), and the Intragroup medium (IGrM). To comprehend full gas recycling, it is imperative to construct a sample of galaxies that is both uniform and representative across a broad parameter space. This work delves into the H I emission project of the Looking at the Distant Universe with the MeerKAT Array (LADUMA), a large survey program utilizing the cutting-edge MeerKAT interferometry telescope. In this talk, I will showcase the remarkable properties of our unbiased sample of galaxies observed in H I emission. We have identified and cataloged several loose galaxy groups from this sample, providing us with a unique opportunity to investigate the detailed environmental effects. By closely examining these systems, we shed light on the intricate interplay between galaxies in a complex environment, exploring how such interactions impact the observed H I scaling relations. Furthermore, we quantify deficient/excess diffuse CGM and IGrM gas in group galaxies, shedding light on their interplay.</t>
  </si>
  <si>
    <t>Abhisek Mohapatra</t>
  </si>
  <si>
    <t>Hugo</t>
  </si>
  <si>
    <t>bhugo@sarao.ac.za</t>
  </si>
  <si>
    <t xml:space="preserve">Astronomy in the MegaJansky era: the Transient Array Radio Telescope as a low-cost extendable platform for RFI monitoring
</t>
  </si>
  <si>
    <t xml:space="preserve">The Transient Array Radio Telescope (TART) is a low-cost extendable interferometer platform. The telescope technology, from platform CAD drawings and digital signals backend to user software is Open Source licensed and provides an ideal platform for teaching, electronics, receiver and algorithm development.
Current iteration TARTs are small (few meters) 24-receiver interferometers constructed with off-the-shelve Global Navigation Satellite System (GNSS) receivers operating in the 1.5 GHz GNSS band, which provide near horizon-to-horizon sensitivity. Two demonstrators are installed at Dunedin, New Zealand and Rhodes University, South Africa. Next-generation TARTs, currently in development, will have up to 32 receivers and are planned to be installed in SKA partner countries, with interest from other developing nations.
The TART is an ideal low-cost platform for characterizing and active monitoring of transmission from the ubiquitous GNSS satellite constellations, which dominate --  by several orders of magnitude over galactic and extra-galactic astronomical sources -- the cm-frequency band between 1.1 and 1.5 GHz. Our demonstrator TARTs have already detected satellite emissions from uncataloged satellites and systems emitting in the GNSS band.
Telescope control and monitoring, as well as remote data acquisition, is made simple through RESTful API calls or via the interactive global TART web portal, where users are provided with open access to TART products from all registered TART telescopes around the world. The TART platform can be switched between single-channel visibility (interferometric) and high time-cadence spectroscopic ‘raw’ voltage modes. Interferometric data products can be reduced and imaged with standard radio interferometric tooling, including CASA.
</t>
  </si>
  <si>
    <t>Benjamin Hugo, Tim Molteno, Max Scheel, Rickus Human, Oleg Smirnov, Nadeem Oozeer</t>
  </si>
  <si>
    <t>Benjamin Hugo</t>
  </si>
  <si>
    <t>Mukund</t>
  </si>
  <si>
    <t>Kurtadikar</t>
  </si>
  <si>
    <t>mukund.kurtadikar@gmail.com</t>
  </si>
  <si>
    <t xml:space="preserve">Formal education of Astronomy at School and College level as an extra curricular activity through Public Private Funding
</t>
  </si>
  <si>
    <t>At present there is no formal channel for providing formal education of Astronomy at School and College level. However, somewhat similar work is being done through various  activities of NGOs of amateur astronomers and outreach programmes conducted by various National Institutes, not in a well organised manner. Therefore there is a need to provide a channel for providing formal education of Astronomy at School and College level with a view to create general awareness as well as Human Resource. This can be achieved through dedicated efforts for this purpose though Public - Private Funding .  
                   Formal education of Astronomy of various levels like proficiency, certificate and diploma level could be imparted by the schools and colleges as an 'extra curricular activity' run by a club formed for this purpose, in the scools and colleges. However, curriculum for this purpose be formulated by academic organisations /institutions and implemented by the 'clubs' in their schools and colleges. The clubs would be affiliated to the 'Outreach Departments' of the academic organisations /institutions in the country. Each school /college participating in this scheme should procure small observing telescopes through PPF i. e. donations and the activities run by the club so that the curriculum could be implemented more effectively. Moreover, the observing facilities could be used for dedicated  'amateur activities' of professional level  by contributing their observations in 'observing campaigns' run by international organisations. In fact  contributions of such observations could enrich the campaigns, which is also the need of the time. </t>
  </si>
  <si>
    <t>Mukund Kurtadikar</t>
  </si>
  <si>
    <t>Geoff</t>
  </si>
  <si>
    <t>Beck</t>
  </si>
  <si>
    <t>geoffrey.beck@wits.ac.za</t>
  </si>
  <si>
    <t>Dark matter searches with MeerKAT</t>
  </si>
  <si>
    <t>The nature of dark matter remains an open and pressing problem in cosmology and particle physics. Many dark matter models produce secondary electromagnetic signals from the products of decay or annihilation. In this talk, we explore the existing limits on the nature of Dark matter derived using MeerKAT, one of the world's premier radio telescopes, as well as examine the future of dark matter searches with this instrument.</t>
  </si>
  <si>
    <t>Geoff Beck, Michael Sarkis, Natasha Lavis</t>
  </si>
  <si>
    <t>Geoff Beck</t>
  </si>
  <si>
    <t>Zodwa</t>
  </si>
  <si>
    <t>Tiki</t>
  </si>
  <si>
    <t>zodwa.tiki@afasociety.org</t>
  </si>
  <si>
    <t>Enhancing Astronomy engagement: AfAS Strategies and Outcomes </t>
  </si>
  <si>
    <t xml:space="preserve">At the International Astronomical Union General Assembly (IAU-GA2024), it is crucial to recognise the complexity of public communication, where the audience is expected not only to comprehend astronomical concepts but also to actively participate in discussions and dialogues. The African Astronomical Society (AfAS) strives for effective communication with a focus on information sharing, knowledge transfer, and education, which are the primary objectives. Publications, including newsletters featuring compelling articles on astronomy and AfAS conferences and workshops, serve as key platforms for disseminating information and fostering community involvement.  
The Newsletters have had a tangible impact on the public as they serve as a bridge between the astronomical community and the wider public, fostering understanding and interest in astronomy-related topics. Recognising the importance of online visibility, AfAS has invested in enhancing its website's user experience and regularly updates its content to provide valuable resources and information. Our efforts on social media have also yielded promising results, significantly expanding AfAS's outreach with notable increases in engagement metrics.
Moreover, AfAS actively participates in conferences, meetings, and oral communication to reach wider audiences and facilitate dialogue within the astronomical community and beyond. These gatherings serve as invaluable platforms for exchanging knowledge, fostering collaboration, and advancing scientific understanding. In essence, the strategies implemented by the AfAS Communications Committee foster dialogue and engagement, ensuring that the public not only comprehends astronomy but also becomes empowered to participate in meaningful discussions.
</t>
  </si>
  <si>
    <t>Zodwa Tiki</t>
  </si>
  <si>
    <t>Tebogo</t>
  </si>
  <si>
    <t>Habedi</t>
  </si>
  <si>
    <t>tebogo@amsasciencecentre.co.za</t>
  </si>
  <si>
    <t>Once in a Blue Moon</t>
  </si>
  <si>
    <t xml:space="preserve">For scientists, the invisible world is just as familiar as the visible one, but it is a totally new encounter for our general public. South Africa makes a profound contribution to astronomical research, yet this wealth of astronomy is not known to our larger population due to prevailing constraints. Science Centres and other science engagement practitioners are therefore faced with the responsibility to bridge the gap between science and society and facilitate learning at the grassroot level of scientific understanding.
The 32nd IAU GA 2024, first of its kind on African soil, opens great opportunities for ambassadors who are passionate about astronomy and keen to educate and deliver astronomy programmes to interact, collaborate, share and learn from global researchers and experts in this field so that they can be empowered to successfully facilitate astronomical science engagement programmes to the larger (especially rural) communities. 
This presentation briefly explores the initiatives of ArcelorMittal Foundation (ArcelorMittal Science Centre) in our quest to expose, introduce and educate our community to not only appreciate the beauty of the night skies, but to also realise the power that astronomical research brings to improve our daily lives, in collaboration with other stakeholders who share the same vision.
</t>
  </si>
  <si>
    <t>Tebogo Habedi</t>
  </si>
  <si>
    <t>MONALISA</t>
  </si>
  <si>
    <t>DUBEY</t>
  </si>
  <si>
    <t>monalisadubeyprl@gmail.com</t>
  </si>
  <si>
    <t xml:space="preserve">Unraveling the progenitor characteristics of long-plateau core-collapse supernovae via light curve modelling
</t>
  </si>
  <si>
    <t>The diversity in the light curve of Type II core-collapse supernova (CCSN) is mainly due to the variety in the characteristics of the progenitor, the morphology of the circumstellar medium (CSM), and the energy of the explosion. Using analytical (Nagy and Vinkó, 2016; Jäger et al., 2020) and hydrodynamical (MESA+STELLA) modelling of the light curves, the progenitor characteristics (like initial mass, explosion energy, 56Ni mass, mass loss history, etc.) can be revealed. We perform analytical and hydrodynamical modelling in a sample of core-collapse SNe, which exhibits long plateau durations. Although hydrodynamical modelling is more robust and provides accurate results, analytical modelling is computationally less intensive. Our results indicate that the values of progenitor mass and explosion energy from analytical modelling are lower than those obtained from hydrodynamical modelling. The possible progenitors are red supergiants with masses greater than 20 M⊙ with excessive mass loss rate (dm ≃ 10-2 M⊙ yr-1).</t>
  </si>
  <si>
    <t>Monalisa Dubey</t>
  </si>
  <si>
    <t>Rashi</t>
  </si>
  <si>
    <t>Jain</t>
  </si>
  <si>
    <t>rashijain0102@gmail.com</t>
  </si>
  <si>
    <t>Discovery of a grand design spiral galaxy at the redshift of z~4.</t>
  </si>
  <si>
    <t>We present the discovery of a huge (～10 kpc) and two-armed grand-design spiral galaxy at the redshift of approximately 3.8 through JWST. Utilizing publicly available JWST data from the UNCOVER survey we identify the photometric redshift to be 3.79 and 3.78, derived via stellar population synthesis (SPS) modeling codes Prospector and EAZY respectively. To mitigate the high error bars in the UNCOVER photometric redshifts, we cross-verify the redshift using SED modeling with an independent SED modeling code, Bagpipes. We fit exponential and delayed exponential parametric star formation histories to the observed SED and derive joint constraints on the photometric redshifts and SPS parameters. We determine the photometric redshift to be 3.82+0.2-0.05. Our modeling with Bagpipes reveals that this is a huge, massive (log M☉ = 10.37+0.02-0.01) and a highly star-forming spiral galaxy (SFR of 67.6+11.8-10.1 M☉yr-1), consistent with UNCOVER catalog results. Furthermore, the detection in UNCOVER ALMA band 6 (1.2 mm) observations reveals an integrated flux density of approximately 1 mJy in ALMA band 6 which allows us to get the SFR estimate in FIR. The SFR calculated using the FIR ALMA flux of this galaxy is ～90 M☉yr-1, similar to the SFR derived from SED modeling. We emphasize that this is an HST dark galaxy with a knotty structure in the optical rest-frame indicating its star-forming regions and a bright central core. The formation of spiral arms so early in the universe is bizarre, these spiral arms might be transient and have been formed by a recently completed galaxy merger.</t>
  </si>
  <si>
    <t>RASHI JAIN, YOGESH WADADEKAR</t>
  </si>
  <si>
    <t>RASHI JAIN</t>
  </si>
  <si>
    <t>Ann</t>
  </si>
  <si>
    <t>Njeri</t>
  </si>
  <si>
    <t>ann.njeri@newcastle.ac.uk</t>
  </si>
  <si>
    <t>Short stories - A Collection of African Astronomy Tales. </t>
  </si>
  <si>
    <t> In many places in Africa (particularly in rural Africa), Astronomy is seen as an exotic science belonging to the West. To address this misconception and make Astronomy more relatable, Elimisha Msichana Elimisha Jamii na Astronomia (EMEJA) organised a workshop in Kitale, Kenya, targeting high school teachers and the locals. The objective was to discuss and document Astronomy application and stories in the African context from back in time. For example, what were the cultural beliefs with regards to creation of the Universe? Different communities in Kenya have different ideas and beliefs on how the Universe, the earth, the sun, stars and moon were created. Our target audience were diverse and coming from different communities, and therefore provided diverse Astronomy-related tales that were nicely documented. Here, I will share some of these tales. For example, the Kikuyus believed that all the demons were sent to irima iruku (Kikuyu for a bottomless hole) where they could never escape. This being a likely reference to a black hole. The aim was to build upon these reflections and to use the ideas generated to effectively deliver Astronomy-related content in classrooms as part of the curriculumn for secondary education in Kenya. Overall, we aimed to spur interest in and appreciation of Astronomy across the whole community. </t>
  </si>
  <si>
    <t>Ann Njeri, Tabitha Alango</t>
  </si>
  <si>
    <t>Ann Njeri</t>
  </si>
  <si>
    <t>Anupama Rajya</t>
  </si>
  <si>
    <t>Shahi</t>
  </si>
  <si>
    <t>as0731244@gmail.com</t>
  </si>
  <si>
    <t>'Astro Ecology': Exploring the Scientific and Social Interaction Between Celestial Bodies and Earth's Ecosystems, Astronomical Influence and Solutions to Combat the Negative Effects.</t>
  </si>
  <si>
    <t xml:space="preserve">Astronomy has the power to restore harmony and vitality to our blue planet.
Astronomical instructions currently taught needs to be swiftly and significantly revised.
Numerous challenges, such as climate change, ecological disruption, imbalances in flora and fauna, inadequate food production with inconsistent nutritional values, health risk, bacterial-viral alternations beset us in our everyday lives and must be addressed with seriousness.
More practical teaching like harnessing energy, its proper utility, astronomical effects on earth and finding solutions to problems vexing us that bear interactive relations to our Sun, Moon along with all the planets in our Solar System and Galaxies.
Promoting interactions with contemporary technical instruments by leveraging digital and AI applications with reliable internet helps to reduce the conflict and unhappiness that permeate our scientific and social environment. More team efforts, young generation engagement, adequate financing responsibly by all of us together for all these efforts essentially needed to unravel the secretive enigmas and mysteries bestowed by nature that bear charismatically arcane relations with astronomy.
Participations in Space explorations should be encouraged to all interested members and citizens of our planet. Astronomers and astronauts could attempt to establish strong networking-bond among humans upholding positive supportive values of humanity to respect and learn from each other for surmounting any problems in efficient and elegant manner. Impending hazards and lurking dangers from space could be identified for mitigating and avoiding them. Interactions with academic institutions in research, applications should be even more facilitated and strengthened.
</t>
  </si>
  <si>
    <t>Anupama Rajya Shahi</t>
  </si>
  <si>
    <t>Chadi</t>
  </si>
  <si>
    <t>Salem</t>
  </si>
  <si>
    <t>salem@ssl.berkeley.edu</t>
  </si>
  <si>
    <t>Electron-Scale Electric Field Turbulence in the Solar Wind: Clues to understanding energy dissipation </t>
  </si>
  <si>
    <t>Recent works on solar wind turbulence and dissipation suggest that kinetic-scale fluctuations are both heating and isotropizing the solar wind during transit to 1 AU.  The nature of these fluctuations and associated heating processes are poorly understood. The Electric Field is key to understanding the nature of the dissipative processes (Landau damping, cyclotron damping, stochastic heating, or energization through coherent structures) that link fields and particles.
The dissipation due to the fluctuations depends intimately upon the temporal/spatial variations of those fluctuations in the plasma frame.  In order to derive that distribution in the plasma frame, one must also use magnetic field and density fluctuations, in addition to electric field fluctuations, as measured in the spacecraft frame (s/c) to help constrain the type of fluctuation and dissipation mechanisms that are at play.
We present an analysis of electromagnetic fluctuations in the solar wind from MHD scales down to electron scales using data from the Artemis spacecraft at 1 AU. We analyze magnetic and electric field, and density fluctuations from the 0.01 Hz up to 1 kHz. We compute electric to magnetic field ratio, magnetic compressibility, magnetic helicity, compressibility and other relevant quantities in order to diagnose the nature of the fluctuations at those scales, extracting information on the dominant modes composing the fluctuations, and compare to expectations from linear theory. These results are supplemented by analysis of fully nonlinear kinetic simulations of decaying turbulence at small scales. </t>
  </si>
  <si>
    <t>Chadi Salem, John Bonnell, Kristopher Klein, Luca Franci, Vadim Roytershteyn</t>
  </si>
  <si>
    <t>Chadi Salem</t>
  </si>
  <si>
    <t>Deren</t>
  </si>
  <si>
    <t>Andreas</t>
  </si>
  <si>
    <t>derenik.andreasyan@gmail.com</t>
  </si>
  <si>
    <t>Refunded</t>
  </si>
  <si>
    <t>Infrared study of the molecular cloud surrounding UCHII region G25.65+1.05 </t>
  </si>
  <si>
    <t xml:space="preserve">Ultra-compact HII (UCHII) regions are an important phase in the formation and early evolution of massive stars and a key component of the interstellar medium (ISM). The main objectives of this work are to study the young stellar objects (YSOs) inside the molecular cloud, including an UCHII region G25.65+1.05 (IRAS18316+0602), also known as RAFGL7009S star-forming region. We used near-, mid-, and far-infrared photometric data along with radiation transfer models and the modified blackbody fitting to identify and study the YSOs and the ISM. Single temperature modified blackbody model shows that values of N(H2) hydrogen column density and Td dust temperature in the molecular cloud are in ranges 2-7×1023 cm−2 and 12-30 K, respectively. In total, we identified 1499 YSOs in a 10 arcmin radius covering the UCHII region and surrounding molecular cloud. 61 YSOs out of them form relatively dense clusters in the UCHII region, close to the IRAS18316+0602 source. Spectral energy distributions of the identified YSOs has obtained relatively robust parameters for 1153 YSOs with a mass range from 0.5 to 10 . The latter does not include objects in the cluster since the region with 0.6 arcmin radius surrounding the IRAS source is saturated. In the UCHII region, several high-mass stars up to 60 have been identified based on J vs (J-H) colour-magnitude diagram, which in all likelihood are responsible for the ionization. The distribution of YSOs in the cluster on the colour-magnitude diagram has wide spread which means that the star formation process is self-initiated.
</t>
  </si>
  <si>
    <t>Derenik Andreasyan, Elena Nikoghosyan, Naira Azatyan</t>
  </si>
  <si>
    <t>Derenik Andreasyan</t>
  </si>
  <si>
    <t>Antonella</t>
  </si>
  <si>
    <t>Gasperini</t>
  </si>
  <si>
    <t>antonella.gasperini@inaf.it</t>
  </si>
  <si>
    <t>Preserving the Past, Illuminating the Future: INAF Mission to Safeguard and Celebrate Italian Astronomical Heritage</t>
  </si>
  <si>
    <t xml:space="preserve">One of the statutory missions of the National Institute for Astrophysics (INAF) in Italy is the protection, conservation, and enhancement of the huge historical heritage that is preserved in the astronomical Observatories. This important heritage offers unique opportunities to develop research in the History of Astronomy and foster interdisciplinary investigations in Cultural Astronomy. In this contribution, we aim to briefly describe the INAF historical collections, which consist of instruments, books, artworks and archives, mostly dating back to the 18th and 19th centuries. Thanks to the project “Polvere di Stelle” (Stardust), INAF has created a web portal (https://www.beniculturali.inaf.it/) dedicated to the Italian astronomical libraries, archives and museums. It offers various tools and databases designed to support astronomical research and increase the value of one of the richest astronomical heritages in the world. Most importantly, this project allows the connection of heritage from different observatories to tell a unified story.
We mention the recent "Touch Sky", a project including research, restoration and fruition of historical celestial atlases. Some bicentenaries of the birth/death of reputed astronomers, such as Secchi and Respighi, are also providing the opportunity to study and restore some instruments, books and archival documents related to their scientific research.
Looking forward to IAU GA 2027 in Rome, it is our hope that activities for the study and enhancement of the INAF astronomical heritage will encourage links with cultural astronomy activities in Italy and abroad; the “Seconda Stella a Destra” project, for instance, has developed “astrotourism” in historical Italian towns.
</t>
  </si>
  <si>
    <t>Federico Di Giacomo, Antonella Gasperini, Ileana Chinnici, Manuela Coniglio, Giangiacomo Gandolfi, Mauro Gargano, Salvatore Guglielmino, Francesco Poppi, Valeria Zanini</t>
  </si>
  <si>
    <t>Federico Di Giacomo</t>
  </si>
  <si>
    <t>Krishna Kumar</t>
  </si>
  <si>
    <t>Singh</t>
  </si>
  <si>
    <t>kksastro@barc.gov.in</t>
  </si>
  <si>
    <t>Insights into the Synchrotron Polarization Emission from the Bright Gamma Ray Blazars</t>
  </si>
  <si>
    <t xml:space="preserve">Blazars are an extreme class of astrophysical gamma-ray sources powered by accreting super-massive black holes at the center of an active galaxy. They possess oppositely directed relativistic plasma jets emanating from the central engine and oriented towards the Earth. Measurements of strongly polarized radiation from the blazar-jets provide key evidence for the synchrotron emission at low energies ranging from radio to soft X-rays. The highly variable synchrotron radiation with often quite peculiar polarization behavior in the optical waveband is connected to the high energy gamma-ray emission process, which is an open question in the area of blazar research. In this contribution, we investigate the physical properties of the optical polarization from a sample of bright gamma ray blazars. We use the informations obtained from the phenomenology of the optical polarization to study the processes of relativistic particle distribution in the blazar jets. 
</t>
  </si>
  <si>
    <t>Krishna Kumar Singh, Peiter J Meintjes, Kuldeep K Yadav</t>
  </si>
  <si>
    <t>Krishna Kumar Singh</t>
  </si>
  <si>
    <t>Dhruba J</t>
  </si>
  <si>
    <t>Saikia</t>
  </si>
  <si>
    <t>dhrubasaikia.tifr.ccsu@gmail.com</t>
  </si>
  <si>
    <t>Astronomy Centre for Educators at IUCAA: An experiment to improve pedagogic processes in Indian colleges and universities</t>
  </si>
  <si>
    <t>The Astronomy Centre for Educators at IUCAA was established in 2018 with the objectives of contributing to improving pedagogic processes in Indian colleges and universities. We have had a wide range of programs for the last six years which could be divided into five broad categories. Firstly we have emphasized development of expertise in astronomy-themed experiments, where we are  building a repository of experiments with contributions from across the community. As an example of an experiment, faculty members have designed a horn antenna, made observations of neutral atomic hydrogen in our Galaxy, taken the equipment to their host institutions and done projects with these. Secondly, we have had courses with lectures, hands-on components, tutorials and assignments spread in the evenings over two to three  months to enable faculty members to learn slowly while continuing to teach. Thirdly we have had focused short-term workshops emphasizing the hands-on components, and where teachers also share experiences and discuss how to teach a particular topic better and also make presentations on topics they are teaching or likely to teach. Then we are collaborating with the Maharashtra State Faculty Development Academy in India to conduct workshops in small towns on the theme of Astronomy, Science and Society to take the excitement of astronomy to faculty members across disciplines. Lastly we are focusing on orientation and sensitization programs for the new National Education Policy being implemented in India. This paper presents the results, our experiences and challenges.</t>
  </si>
  <si>
    <t>Dhruba J Saikia</t>
  </si>
  <si>
    <t>S. Paul</t>
  </si>
  <si>
    <t>Rajaguru</t>
  </si>
  <si>
    <t>rajaguru@iiap.res.in</t>
  </si>
  <si>
    <t xml:space="preserve">Solar Cycle Variation of Cross-equator Meridional flows in the Near-Surface Shear Layer from SDO/HMI and GONG Observations
</t>
  </si>
  <si>
    <t xml:space="preserve">Time-distance helioseismology provides sensitive probes of hemisphere asymmetric dynamics of large-scale flows. Cross-equator averages of travel times of acoustic waves propogating in the meridional direction carry information on the cross-equator residuals resulting from hemisphere asymmetric active region flows, zonal flows (changes in rotation), alignment of solar rotation axis as well as systematics in the North-South alignment of input data. Here, we compare measurements of cross-equator meridional flows throughout the near-surface shear layer (NSSL) from SDO/HMI and GONG observations covering the years 2010 - 2024.  We find significant differences between Cycle 24 and the ongoing Cycle 25 and study such changes in terms of hemispheric asymmetry of active region magnetic fields. By way of comparing HMI and GONG observations, we are able to provide a detailed analysis of signals and systematics in the measurements. We disucss implications of our current measurements to the dynamics of flows and magnetic fields in the NSSL. 
</t>
  </si>
  <si>
    <t>S. Paul Rajaguru, Ruizhu Chen, Junwei Zhao, Shukirjon Kholikov, Anisha Sen</t>
  </si>
  <si>
    <t>S. Paul Rajaguru</t>
  </si>
  <si>
    <t>Anne-Kathrin</t>
  </si>
  <si>
    <t>Baczko</t>
  </si>
  <si>
    <t>baczko@chalmers.se</t>
  </si>
  <si>
    <t>AGN jets at all scales</t>
  </si>
  <si>
    <t>Decades of astrophysical research have left the process of jet formation and acceleration in Active Galactic Nuclei (AGN) as a central unsolved problem. Using high-resolution VLBI at mm wavelengths, we find evidence for  magnetic acceleration by the black hole and accretion disk in the innermost jet expansion region. On the other hand, the international LOFAR telescope has made big progress at longer wavelengths, providing high-resolution images of  AGN host galaxies. This is helping to understand AGN feedback and black hole feeding. Combining AGN studies across  the radio spectrum, from LOFAR wavelengths to mm-VLBI, is crucial to unraveling the physics underlying jet formation,  acceleration, collimation, and their interplay with host galaxy properties. In my talk I will show examples of how VLBI helps us to uncover the processes of jet expansion and evolution in radio galaxies, specifically NGC3894 and NGC1052, and discuss our chances of extending these pursuits through future advances, represented by the ngVLA and  the SKA.</t>
  </si>
  <si>
    <t>Anne-Kathrin Baczko, Matthias Kadler, Eduardo Ros, Christian Fromm, Manel Perucho, Tuomas Savolainen, Dhanya Nair</t>
  </si>
  <si>
    <t>Anne-Kathrin Baczko</t>
  </si>
  <si>
    <t>Ndivhuwo</t>
  </si>
  <si>
    <t>Netshiavha</t>
  </si>
  <si>
    <t>ndivhuwonetshiavha98@gmail.com</t>
  </si>
  <si>
    <t xml:space="preserve">Exploiting the might of MeerKAT to unveil giant radio galaxies
</t>
  </si>
  <si>
    <t>Giant radio galaxies (GRGs) are a class of radio galaxies that are larger than 700kpc in physical extent.They are great objects to study the influence of  jets on galaxy evolution. In the past, GRGs were thought to be rare, but MeerKAT and the other SKA pathfinders are rapidly proving otherwise. Thanks to its excellent sensitivity to diffuse, low surface brightness emission, MeerKAT is unveiling GRGs that were previously undetected.We characterize the physical properties of these enormous objects and their host galaxies in order to better understand how and why they grow so large.Also, we examine if and how their jet dynamics differ from “standard” radio galaxies, and how their feedback impacts their host galaxies and the surrounding intergalactic medium.We will present the discovery of several newly-identified GRGs in the XMM-LSS and E-CDFS fields via the MIGHTEE survey. Their physical extents range from 0.70 to 1.26 Mpc and their redshifts out to z~3.</t>
  </si>
  <si>
    <t>Ndivhuwo Netshiavha, Jacinta Delhaize, Matt Jarvis</t>
  </si>
  <si>
    <t>Ndivhuwo Netshiavha</t>
  </si>
  <si>
    <t>Meriem</t>
  </si>
  <si>
    <t>El Yajouri</t>
  </si>
  <si>
    <t>meriemyajouri@gmail.com</t>
  </si>
  <si>
    <t>Dust evolution across PDRs using JWST data</t>
  </si>
  <si>
    <t xml:space="preserve">Using JWST spectro-imaging, we conducted a quantitative analysis of the observations from two photon-dominated regions (PDRs) with different physical conditions: The Orion Bar (ERS PDRs4All [1]) and Horsehead Nebula (GTO 1192, [2]). 
Our analysis with the THEMIS dust model [3] and the SOC radiative transfer model [4] resolved, for the first time, the very strong density gradient and revealed unprecedented constraints on the properties of dust grains: depletion of nano-grains in the atomic region and variations in the hydrogenation of nano-grains in different regions of the PDRs [5].
These constraints truly challenge our understanding of the physics and chemistry of PDRs, given that nano-grains are responsible for the majority of UV radiation attenuation, gas heating via the photoelectric effect, and the formation of H2 on their surface. In conclusion, We showed that it is not possible to reproduce the observations in the PDRs using grains from the diffuse interstellar medium. Therefore, it is necessary to evolve the grains by altering their properties to understand the observations in PDRs.
[1]  Berné et al PASP 134 054301 (2022)
[2] Abergel et al. subm. 
[3] Jones, A. P., Fanciullo, L., Köhler, M., et al., A&amp;A, 558, A62 (2013)
[4] Juvela M., Astronomy and Astrophysics, 622, A79 (2019)
[5] Elyajouri et al., A&amp;A, Forthcoming article (2023)
</t>
  </si>
  <si>
    <t>Meriem Elyajouri</t>
  </si>
  <si>
    <t>Anjali</t>
  </si>
  <si>
    <t>Tripathi</t>
  </si>
  <si>
    <t>anjali.tripathi@jpl.nasa.gov</t>
  </si>
  <si>
    <t>Communicating Exoplanet Exploration Through NASA Eyes</t>
  </si>
  <si>
    <t>Today, the number of known exoplanets exceeds 5000, with the knowledge that there are hundreds of billions more in the Milky Way galaxy, alone.  Yet, most public discussions of planets focus on less than ten. In this talk, we will share the narratives and tools we are using to communicate the expanding story of exoplanet exploration - past, present, and future.  Starting from a review of historical discoveries within the Solar System, we will shift to examples of how we are addressing the challenge of engaging audiences to think about the future of exoplanet exploration, including with telescopes like the Habitable Worlds Observatory.  We will highlight efforts to raise community awareness of the stars that may be targeted in the search for the nearest Earth-like planets, and we will showcase our publicly available NASA Eyes on Exoplanets website, featuring new developments to visualize these stars.  Integrated into this interactive tool are inclusive and accessible text descriptions, to invite a broad range of users.  NASA Eyes on Exoplanets received more than 1 million visits in 2023, and we will discuss the range and impact of this work. We will share companion materials, both physical and digital, to enable a range of astronomers and educators to join us in engaging more communities in the thrill of exploring planets beyond our own.</t>
  </si>
  <si>
    <t>Anjali TRipathi</t>
  </si>
  <si>
    <t>Kriele</t>
  </si>
  <si>
    <t>mike.kriele@uwa.edu.au</t>
  </si>
  <si>
    <t>The Frequency Distribution System for the Mid-Frequency Square Kilometre Array radio telescope</t>
  </si>
  <si>
    <t>Phase-stabilized frequency distribution techniques, facilitated by optical fibre networks, serve as a basis for highly stable and precise frequency reference sources. These applications find significance in critical fields like atomic clock comparison, relativistic geodesy, and the phase-synchronization of radio telescope-based interferometric arrays. Notably, the largest frequency transfer networks cover distances of 2,200km and 4,800km, exhibiting residual instabilities between 10−16 and 10−19 with up to 94% uptime. The expansion of network reach involves combining fibre infrastructure and diverse technologies, necessitating the use of specialized equipment. An efficient design approach is required to expand these networks effectively, augmenting nodes and extending their total distance.
We present the Reference Frequency Distribution System for the Mid-frequency Square Kilometre Array telescope, with an emphasis on the Receiver Module (RM) performance. Generally, the system uses round-trip phase-stabilisation techniques to deliver a 3.96GHz clock signal to each of the 197 receptors. A novel configuration of Acousto-optical Modulators are used to achieve the actuation range required to suppress the phase fluctuations contributed by the overhead cables.
The RM functions as a precision low-phase noise, narrow-band microwave signal generator, synchronizing with phase-corrected optically transmitted frequencies. It ensures synchronous operation across all required frequencies, we demonstrate excellent stability and spectral purity through implementation of an innovative jitter-attenuating phase-lock loop design. The RM has &gt;99.9% uptime, a maximum of 1% coherence loss &gt;1000s, microwave-frequency signals with instability &lt;10−16, and a phase jitter performance of &lt;100fs. Overall, the design presents a potential baseline for adaptation with other next-generation telescopes.</t>
  </si>
  <si>
    <t>Michael Kriele, Charles Gravestock, Edward Gluszak, Neethu Thomas, Eric Tyler, Sascha Schediwy</t>
  </si>
  <si>
    <t>Edward Gluszak</t>
  </si>
  <si>
    <t>Nissim</t>
  </si>
  <si>
    <t>Kanekar</t>
  </si>
  <si>
    <t>nkanekar@ncra.tifr.res.in</t>
  </si>
  <si>
    <t>Battling RFI at the GMRT: Searches for HI 21cm emission from galaxies at z~0.2-3</t>
  </si>
  <si>
    <t>The weakness of the hyperfine HI 21cm line, the main tracer of the HI content of galaxies, has meant that we know little about the atomic gas mass of high-redshift galaxies and its evolution. Indeed, the evolution of the HI content of galaxies is one of the main open questions in galaxy evolution today. This issue is exacerbated by the presence of strong and variable radio frequency interference (RFI) at the low radio frequencies (&lt;~ 700 MHz for z&gt;~1) of the redshifted HI 21cm line. Stacking of the HI 21cm emission signals from a large sample of galaxies, observed simultaneously with a radio interferometer, can allow one to determine the HI properties of the galaxy population. However, the wide frequency coverage needed for such stacking studies implies that one has to overcome issues arising from terrestrial and space RFI. In this talk, I will describe results from HI 21cm surveys that we have been carrying out with the Giant Metrewave Radio Telescope (GMRT), aiming to detect the stacked HI 21cm emission signal from star-forming galaxies in the redshift range z~0.2-3.0, i.e. the period of cosmic noon and beyond, to characterize the HI properties of galaxies over the last 11 billion years. I will further describe the RFI environment at the GMRT between 300 MHz and 1300 MHz, and the approaches that we have taken to mitigate the effects of RFI on our data. </t>
  </si>
  <si>
    <t>Nissim Kanekar</t>
  </si>
  <si>
    <t>A glimmer of hope through the Spacebus Morocco initiative</t>
  </si>
  <si>
    <t xml:space="preserve">Following the devastating earthquake that struck Marrakech and its surrounding regions in Morocco, the urgent need for a collaborative and innovative response became apparent. In response to this crisis, we relaunched the Spacebus Morocco project, an outreach program aimed at bringing science directly to the people affected by the disaster. This initiative, established in collaboration with the NOC and NAEC Morocco, alongside Cadi Ayyad University, the Oukaimeden Observatory, and the Atlas Dark Sky Foundation, was designed to "Bring Science to the Doorstep of the Residents."
Dedicated to the earthquake-impacted regions, this iteration of the Spacebus Morocco was characterized by its proven track record in scientific outreach. Our objective was to offer the local communities opportunities for scientific discovery, learning, and amazement that resonated with African values and culture. 
The 4th Annual Conference of the African Astronomical Society (AfAS), held in Marrakech from April 15 to 20, 2024, served as an exceptional platform to enhance the impact of the Spacebus Morocco initiative. The conference convened experts from Africa and beyond, facilitating an unmatched integration of expertise into our outreach efforts.
Our ultimate aim was to reignite curiosity, emphasize astronomy as a tool for education and development, and contribute to the reconstruction efforts in the earthquake-stricken areas. This presentation reflects on the success of the Spacebus Morocco project, underscoring its role as a catalyst for recovery and a testament to the resilience of the human spirit in the face of adversity.
</t>
  </si>
  <si>
    <t>Reuben</t>
  </si>
  <si>
    <t>Immelman</t>
  </si>
  <si>
    <t>r.immelman907@gmail.com</t>
  </si>
  <si>
    <t>Polarisation and SED Modelling of Magnetised Relativistic AGN Jets using RMHD Simulations.</t>
  </si>
  <si>
    <t>Jets associated with radio-loud active galactic nuclei (AGN) produce synchrotron radiation which dominates the lower energies (from radio to soft X-rays). At sub-parsec and parsec scales, the impact of varying observational angles, jet kinematics and structure on the emission and polarisation from relativistic jets is not well understood. We aim to simulate the changes in the emission and polarisation due to varying observational angles of over-pressured, magnetized relativistic jets. A 3D RMHD simulation was set up with the PLUTO code. A domain size of 6 pc was used to model the parsec region. The simulation consisted of a uniform background medium with a less dense spine/sheath jet model injected at the base of the simulation. The spine and sheath had a radius of 0.033 pc and 0.1 pc and a maximum bulk Lorentz factor of Γmax = 10 and Γmax = 3, respectively. The jet was threaded by a helical magnetic field where the spine and sheath had a maximum magnetic field magnitude of B = 50 mG and B = 5 mG, respectively. Lagrangian particles were injected at the base of the jet with an initial power-law distribution, and were allowed to evolve with time. The synchrotron emissivity and absorption coefficients were calculated during runtime. The emission was simulated for various viewing angles, with light crossing time accounted for using a linear interpolation method. We present the modelled spectral energy distributions (SEDs) and linear polarisation fractions of an over-pressured magnetized relativistic jet simulated at different observational angles.</t>
  </si>
  <si>
    <t>Reuben Immelman, Izak P. van der Westhuizen, Brian van Soelen, Jacques Maritz, Bhargav Vaidya</t>
  </si>
  <si>
    <t>Reuben Immelman</t>
  </si>
  <si>
    <t>Debosmita</t>
  </si>
  <si>
    <t>Pathak</t>
  </si>
  <si>
    <t>pathak.89@buckeyemail.osu.edu</t>
  </si>
  <si>
    <t>The Distribution and Impact of Mid-Infrared Emission on Neutral Gas Disks in Nearby Galaxies</t>
  </si>
  <si>
    <t xml:space="preserve">I will present new JWST/MIRI measurements of the distribution of mid-infrared (mid-IR) emission and estimates of the magnitude and impact of infrared reprocessed radiation pressure in the neutral gas disks of 19 nearby star-forming galaxies from the PHANGS-JWST Cycle-1 Treasury survey. We show how the gas column density and strength of turbulence vary in the cold neutral medium (CNM), and the variation in radiation pressures in HII regions across galaxies. The JWST images reveal mid-IR emission with complex substructure that simultaneously traces the distribution of dust and gas, as well as heating from young stars at very high resolution (0.3”-0.85”, 10-100 pc) unprecedented beyond the Local Group. We have used these images to make the first measurement of the probability distribution functions (PDFs) of mid-IR intensity and CNM gas column density, and estimate the strength of turbulence in the CNM of galactic disks. The PDFs reveal two distinct components: a roughly log-normal PDF at lower intensities from the diffuse ISM and a high-intensity power-law component from VLT/MUSE-identified HII regions which is particularly prominent at 21 microns. The maps of dust emission give us direct access to dynamical feedback mechanisms from mid-IR radiation. Within the HII regions, we combine estimates of the optical extinction and mid-IR intensity to estimate directly for the first time the strength of total infrared reprocessed radiation pressure in more than 6,000 HII regions, and find that the reprocessed pressure term is of order 20% of the so-called direct radiation pressure from young stars.
</t>
  </si>
  <si>
    <t>Debosmita Pathak, Adam Leroy, Todd Thompson, Laura Lopez</t>
  </si>
  <si>
    <t>Debosmita Pathak</t>
  </si>
  <si>
    <t>DIVITA</t>
  </si>
  <si>
    <t>SARAOGI</t>
  </si>
  <si>
    <t>divitasaraogi@rediffmail.com</t>
  </si>
  <si>
    <t xml:space="preserve">Localisation of Gamma Ray Bursts using AstroSat Mass Model
</t>
  </si>
  <si>
    <t>The Cadmium Zinc Telluride Imager (CZTI) on the AstroSat satellite exhibits strong sensitivity to Gamma Ray Bursts (GRBs), having detected nearly 600 of them, including approximately 50 that went unnoticed by other missions. Nonetheless, CZTI was not originally designed for GRB monitoring and lacks the capability to localise them. In this study, we introduce an innovative approach for GRB localisation based on the "shadows” created on the CZTI detector plane through the absorption and scattering caused by components and instruments on the satellite. By comparing the observed distribution of counts on the detector plane with simulated distributions using GEANT4 simulations with the AstroSat Mass Model, we can determine the sky coordinates of GRBs. Our localisation accuracy is characterized by a two-component model, featuring a narrow Gaussian component that encompasses nearly 50% probability of containing the source and a broader Gaussian component that accounts for the remaining spread. The localisation radius scales inversely with the number of counts detected. To validate this model, we apply the method to GRBs with known positions, and our findings show excellent agreement between the model and actual observations. This newfound capability enhances the CZTI's versatility in the exploration of GRBs and other fast high-energy transient events.</t>
  </si>
  <si>
    <t>DIVITA SARAOGI, Aditya J Venkata, Varun Bhalerao, Suman Bala, Arvind Balasubramanian, Sujay Mate, Tanmoy Chattopadhyay, Soumya Gupta, Vipul Prasad, Gaurav Waratkar, Navneeth P K, Rahul Gopalakrishnan, Dipankar Bhattacharya, Gulab Dewangan, Santosh Vadawale</t>
  </si>
  <si>
    <t>DIVITA SARAOGI</t>
  </si>
  <si>
    <t>Janmejoy</t>
  </si>
  <si>
    <t>Sarkar</t>
  </si>
  <si>
    <t>janmejoysarker@gmail.com</t>
  </si>
  <si>
    <t>Photometric Calibration and Spectral validation of SUIT onboard Aditya-L1</t>
  </si>
  <si>
    <t xml:space="preserve">The Solar Ultraviolet Imaging Telescope (SUIT) onboard India's Aditya-L1 mission takes spatially resolved full-disk images of the Sun in the 200-400 nm wavelength band. With eleven bandpasses, SUIT can explore various altitudes of the solar atmosphere and study the mass and energy transfer mechanisms.
SUIT aims to observe dynamic solar features like flares and jets and magnetic phenomena like plages, active regions, and network regions, spanning diverse scales in the solar atmosphere. Solar emission in this wavelength range is also highly significant for understanding the Ozone-Oxygen chemistry and the Sun-Earth climatic connection, making SUIT a unique addition to the existing instruments.
The scientific goals of SUIT require reliable photometric calibration to derive the associated absolute radiative energies. The instrument throughput is modeled using sun-as-a-star solar spectra from SOLSTICE and SOLSPEC for all science filters. This is validated by measuring the radiometric response of the instrument in the lab. The payload is loaded in a contamination-controlled vacuum chamber, and monochromatic light of known energy and wavelength is collimated and fed into the chamber. The measured counts are compared with the modeled values, revealing &gt;85% coherence.
This presentation demonstrates the experimental setup, precautions, complete methodology, and related test results. The ratio of modeled data numbers to measured values is close to 1, while the spectral response of the payload isseen to closely match the model. The technology and methods employed are anticipated to be significant to the calibration of ground and space-based instruments in the future.  
</t>
  </si>
  <si>
    <t>Janmejoy Sarkar, Soumya Roy, Rushikesh Deogaonkar, A. N. Ramaprakash, Durgesh Tripathi, Sreejith Padinhatteeri, Anurag Tyagi, Ghanshyam Kumar</t>
  </si>
  <si>
    <t>Janmejoy Sarkar</t>
  </si>
  <si>
    <t>The HI mass of galaxies at cosmic noon</t>
  </si>
  <si>
    <t xml:space="preserve">The weakness of the hyperfine HI 21cm line, the main tracer of the HI content of galaxies, has meant that, until recently, we know nothing about the atomic gas mass of high-redshift galaxies and its evolution. Indeed, the evolution of the HI content of galaxies is one of the main open questions in galaxy evolution today.  Stacking of the HI 21cm emission signals from a large sample of galaxies, observed simultaneously with a radio interferometer, can allow one to determine the average HI mass of the galaxy population. In this talk, I will describe results from HI 21cm surveys that we have been carrying out with the Giant Metrewave Radio Telescope (GMRT), that have yielded the first measurements of the average HI mass of star-forming galaxies at z&gt;~1, during the era of cosmic noon. I will discuss the relations between the HI mass, the stellar mass, and the molecular gas mass in high-redshift galaxies, demonstrating that atomic gas dominates the baryonic gas mass of galaxies at z&gt;1. I will also describe the evolution of the baryonic mass of galaxies over the last 9 Gyr, and will present the first estimate of the baryonic Tully-Fisher relation at z~1, allowing us to connect the baryonic and dark matter properties of high-redshift galaxies.
</t>
  </si>
  <si>
    <t>Sanjit</t>
  </si>
  <si>
    <t>Debnath</t>
  </si>
  <si>
    <t>sanjitphysics1998@gmail.com</t>
  </si>
  <si>
    <t xml:space="preserve">Oscillating shocks in the transonic viscous, variable Γ accretion flows around black holes
</t>
  </si>
  <si>
    <t xml:space="preserve">We explore the time evolution of transonic-viscous accretion flow around a non-rotating black hole. Input parameters for the simulation are derived from semi-analytical solutions. Flow thermodynamics are governed by a variable adiabatic index equation of state. Utilizing our simulation code, we regenerate both inviscid and viscous steady-state solutions, including shocks, and compare them with semi-analytical results. Angular momentum accumulates across shocks due to shock-jump conditions and viscous transport. This leads to outward movement of shock fronts and potential shock oscillation or destabilization. We examine shock behavior in the presence of viscosity, noting that as the viscosity parameter (α) exceeds a critical value, previously steady shocks become time-dependent, eventually oscillating. The critical viscosity value depends on injection angular momentum (λou ) and specific energy (ε). We estimate posteriori bremsstrahlung and synchrotron cooling, observing oscillations in net radiative output aligned with shock frequency. Additionally, we analyze oscillation frequency, amplitude, and mean position variation with α. considering a 10 solar mass black hole we find a prominent peak in power spectrum at fundamental frequencies ranging from a few to tens of Hz, accompanied by multiple harmonics. This characteristic is commonly observed in various accreting black hole candidates.
</t>
  </si>
  <si>
    <t>Sanjit Debnath</t>
  </si>
  <si>
    <t>Célestin</t>
  </si>
  <si>
    <t>Herbé-George</t>
  </si>
  <si>
    <t>scelestinherbegeorge@gmail.com</t>
  </si>
  <si>
    <t>SWEEPs: The Synoptic Wide-field e-MERLIN EVN Commensal Program</t>
  </si>
  <si>
    <t>The high angular resolution and sensitivity of VLBI offers a unique tool to identify and study AGN and star-formation activity over cosmic time. VLBI observations are crucial for identifying young radio sources and unveiling older restarted sources. With the recent addition of e-MERLIN within the EVN, radio imaging over a large range of angular scales is now possible and allows detailed  studies of the role of black hole feedback and jet-induced star formation in galaxies. To answer these questions and to find rare radio sources, all-sky VLBI surveys are needed. Despite recent technical advances, such as multiple phase centre correlation and multi-source self-calibration, only a limited part of the sky has been observed within a few well-studied fields. To enter the realm of large statistical studies of AGN at high resolution, a significantly larger area of sky must be observed with VLBI.
SWEEPs (Synoptic Wide-field e-MERLIN EVN Program) is a commensal survey mode for the e-MERLIN + EVN, where single-target PI-led observations are re-correlated at the position of all LOFAR sources within 12 arcmin. This program has the potential to observe up to ~9000 radio sources per year, yielding an expected 1900 VLBI detections without any additional observing time. Here, we present the initial multi-scale results and methods from the pilot program, revealing the extended emission of our objects. Additionally, the imaging techniques that are required to reconcile the long and short baselines of eMERLIN + EVN will be presented, important techniques that will be needed for future the SKA-VLBI mode.</t>
  </si>
  <si>
    <t>Célestin Herbé-George, John McKean, Jack Radcliffe, Raffaella Morganti</t>
  </si>
  <si>
    <t>Célestin Herbé-George</t>
  </si>
  <si>
    <t>Jochen</t>
  </si>
  <si>
    <t>Heidt</t>
  </si>
  <si>
    <t>jheidt@lsw.uni-heidelberg.de</t>
  </si>
  <si>
    <t>AO spectroscopy of the AGN-starburst galaxy NGC 6764</t>
  </si>
  <si>
    <t>NGC 6764 is a low-redshift barred spiral galaxy which has inconsistently been classified as a Wolf-Rayet, a LINER or a Seyfert 2 galaxy based on seeing-limited long-slit spectroscopy. As part of an adaptive optics aided imaging survey of Seyfert 2 galaxies in the Ks-band, we found three distinct
cores in the center of NGC 6764 separated by 0.06", 0.16" and 0.17" corresponding to a projected separation of just 10, 27.6 and 28.6 pc, respectively.
To understand the nature of these three sources, and to unambiguously determine their physical nature, we carried out adaptive optics aided medium-resolution (R ~ 3500) spectroscopy of them using the Large Binocular Telescope. In case these cores constitute indeed of an AGN and one or two strong star-forming regions separated by just a few 10s of parsec, NGC 6764 offers a unique opportunity to study such a close co-existence as well as feedback mechanisms. The very first results of these observations will be presented and discussed.</t>
  </si>
  <si>
    <t>Jochen Heidt, Nina Mackensen, Dave Thompson</t>
  </si>
  <si>
    <t>Jochen Heidt</t>
  </si>
  <si>
    <t>Jacinta</t>
  </si>
  <si>
    <t>Delhaize</t>
  </si>
  <si>
    <t>drjdelhaize@gmail.com</t>
  </si>
  <si>
    <t>The LADUMA DR1 source catalogue: a behind-the-scenes look at source finding strategies</t>
  </si>
  <si>
    <t>LADUMA is the deepest, narrow HI extragalactic survey well underway with South Africa's SKA precursor telescope MeerKAT. It uses both the MeerKAT L-band and UHF-band receivers, ultimately covering HI redshifts out to z~1.4 (and OH redshifts out to z~1.84!) With MeerKAT's excellent sensitivity, we eagerly anticipate the detection of 21cm emission via direct detection and/or stacking out to earlier cosmic epochs than ever before.
However, we have to walk before we can run. First, we have to establish and calibrate source detection methods at lower redshifts - which turns out to be trickier than it seems! On behalf of the LADUMA Source Finding Working Group, I will present a behind-the-scenes look at the construction of the LADUMA DR1 Source Catalogue, soon to be released publicly. I will report on our spectral line source finding results using several different manual, automated and semi-automated strategies. Comparisons, tips, successes and failures will all be presented, in the hope that it will assist the wider community in their HI source finding attempts using SKA precursors and pathfinders.</t>
  </si>
  <si>
    <t>Jacinta Delhaize, Marcin Glowacki, Leyya Stockenstroom, Ed Elson, Andrew Baker, Sarah Blyth</t>
  </si>
  <si>
    <t>Jacinta Delhaize</t>
  </si>
  <si>
    <t>Junaid</t>
  </si>
  <si>
    <t>Townsend</t>
  </si>
  <si>
    <t>junaidtownsend@gmail.com</t>
  </si>
  <si>
    <t>Probing the neutral hydrogen content of the local universe with intensity mapping.</t>
  </si>
  <si>
    <t>The line intensity mapping (IM) technique is a novel probe which has, so far, been used to make significant progress in our understanding of the large-scale structure of the universe, especially in the post-reionisation era. With MeerKAT, the most powerful radio interferometer built to date, we have the potential to make statistical detections of the 21 cm emission signal from neutral hydrogen (HI) by using this technique. Understanding this signal will help provide insights into the nature of dark matter, one of the key topics currently being explored in cosmology. In this talk, we discuss the use of the MeerKAT International GHz-Tiered Extragalactic Explorations Survey (MIGHTEE) Early Science data with the intensity mapping technique to statistically measure the 21 cm signal in the low redshift, inner halo, or quasi-linear cosmological scale and beyond, regime. We compare this to actual detections of HI galaxies made with the same MIGHTEE survey data to test how robust the HI intensity mapping technique is at low redshifts where direct detections of the neutral hydrogen content in and around galaxies are practical with radio telescopes. This is useful as it allows us to test various cosmological models and simulations against the results from the data at these redshifts and scales. Furthermore, we look at interesting considerations and challenges that need to be taken into account when using intensity mapping and discuss how this could be useful for future analyses which make use of this technique.</t>
  </si>
  <si>
    <t>Mogamad-Junaid Townsend</t>
  </si>
  <si>
    <t>The role of AGN in galaxy evolution through the multidimensional and multiwavelength studies of green valley</t>
  </si>
  <si>
    <t>The green valley galaxies, located between the red sequence and the blue cloud, have showd to be important for understanding the quenching of star formation, the morphological transformation of galaxies from late- to early-types, and the evolution of galaxies across cosmic time. Most of the AGN detected in X-rays have been found in the green valley, suggesting that AGN may be responsible for quenching star formation in galaxies. Many studies that analysed large optically selected samples of active galaxies suggested the same. However, this picture seems to become more complex when using other multi-wavelength data, such as in FIR, where active galaxies in the green valley have recently been found to have higher star formation rates, within the same stellar mass range, compared to inactive ones, suggesting signs of positive AGN feedback. This talk will summarise the research carried out in the framework of the intra-African collaboration between 5 countries and external collaborations to better understand the role of AGN in the quenching of star formation in the green valley at both low and high redshifts, using multi-wavelength data, SED fittings, integral field spectroscopy, detailed analyses of the green valley selection criteria, and including the role of AGN in the quenching of star formation when considering the inside-out assembly galaxy candidates. This research collaboration trained several Master's and PhD students in 5 African countries whose work will be acknowledged.</t>
  </si>
  <si>
    <t>Mirjana Povic, Antoine Mahoro, Beatrice Nyirasengiyumva, Dejene Zewdie, Daudi Mazengo, Delphine Nishimwe, Pheneas Nkundabakura, Petri Vaisanen, Kurt Van Der Heyden, Tom Mutabazi, Cosmos Dumba, Paola Popesso, Jefta Mvukaye Sunzu, Roberto Assef, Manuel Aravena</t>
  </si>
  <si>
    <t>AO imaging of the nuclei of Sy 2 galaxies: indications of an unexpected high
occurence of nuclear stellar rings</t>
  </si>
  <si>
    <t>We present and discuss adaptive optics aided Ks-band images of the cores of 18 nearby Sy 2 galaxies taken with the Large Binocular Telescope. Using GALFIT a 2-dimensional radial-symmetric light distribution consisting of up to three Sersic profiles was subtracted to reveal the underlying innermost structure. As expected (and known) from earlier studies the cores reveal a wide range of structure which can be used to pinpoint down the dominant mechanisms feeding the active nucleus such as central bars, spiral arms etc. To our surprise more than 50% of our targets show a faint nuclear stellar ring with semi-major axes ranging from 0.3-4 kpc. This number is significantly higher than what has been found in earlier studies (mostly from HST), where only about 10% of all sources showed evidence of a nuclear ring. This could be due to the fact that only a fairly simple 1-dimensional analysis was carried out in the latter case. To validate/falsify our results, we performed extensive tests using mock galaxies. 
The rings were modeled with GALFIT using Fourier and bending modes as wellas truncation functions. We compare their physical properties to the ones found for nuclear stellar rings in non-active galaxies and interpret their properties in the context of feeding/feedback mechanisms</t>
  </si>
  <si>
    <t>Nina Mackensen, Jochen Heidt</t>
  </si>
  <si>
    <t>Prasenjit</t>
  </si>
  <si>
    <t>Saha</t>
  </si>
  <si>
    <t>prasenjit.saha@uzh.ch</t>
  </si>
  <si>
    <t>Bridging the micro-Hz gravitational wave frequency gap with the prospective Uranus mission</t>
  </si>
  <si>
    <t>The recently reported stochastic background of gravitational waves implies a population of inspiraling binary black holes emitting at microhertz and higher frequencies.   We argue that ranging to deep-space missions to the outer solar system, such as the prospective flagship Uranus mission, could provide a way to detect these sources, using modest improvements on already-proven technology.   We estimate achievable mission sensitivities and probable event rates using time-domain simulations.</t>
  </si>
  <si>
    <t>Lorenz Zwick, Deniz Soyuer, David O'Neill, Andrea Derdzinski, Prasenjit Saha, Daniel D'Orazio, Alexander Jenkins, Diego Blas, Luke Kelley</t>
  </si>
  <si>
    <t>Lorenz Zwick</t>
  </si>
  <si>
    <t>Victoria</t>
  </si>
  <si>
    <t>Nakafingo</t>
  </si>
  <si>
    <t>eggscellent4@yahoo.com</t>
  </si>
  <si>
    <t>Collaborative Partnerships Enhancing Mobile Planetarium Outreach: The case of the African Millimetre Telescope Mobile Planetarium Project</t>
  </si>
  <si>
    <t xml:space="preserve">The African Millimetre Telescope mobile planetarium project is a collaboration between the University of Namibia and Radboud University, as well as various internal and external bodies to bring astronomy education directly to communities across Namibia. The project was honoured with the prestigious Annie Maunder Prize for their outreach and public engagement at the beginning of this year (2024), which demonstrates the project's innovative approach. Through partnerships and collaborations, the project has been able to attract students that operate the planetarium, acquire resources and overcome challenges such as logistical barriers,  geographical remoteness and cost. To date, they have reached over 12500 people of which are mostly learners from both urban and rural communities. This abstract highlights the role and the importance of collaborative partnerships in promoting science programs and creating innovative solutions to science education. 
</t>
  </si>
  <si>
    <t>Victoria Nakafingo</t>
  </si>
  <si>
    <t>Bottrell</t>
  </si>
  <si>
    <t>connor.bottrell@gmail.com</t>
  </si>
  <si>
    <t>Mini merger or big accretion? Asymmetry and star-formation in low-mass collisions.</t>
  </si>
  <si>
    <t>Asymmetry is ubiquitous in the structures of star forming galaxies (SFGs) in the nearby Universe. However, the origin of this asymmetry is uncertain. An important clue comes from the observed relationship between galaxy asymmetries and star formation rates (SFRs). But what mechanisms are responsible for this connection? Both external gas accretion and galaxy-galaxy mergers are invoked as plausible options. Using the TNG50 simulations and mock Subaru Telescope images, I show that major and minor mergers (mass ratios &gt; 1:10) cannot explain the variety in asymmetries for local SFGs. Their incompatibility is due to the long timescales between major/minor merger events and their short-lived (albeit high amplitude) effects on asymmetries and SFRs. In contrast, mini mergers (mass ratios 1:10 to 1:100) appear as inconspicuous but important drivers. According to TNG50, individual mini mergers yield “mini” enhancements in asymmetries and SFRs that persist on longer timescales than the average time between mini merger events. Consequently, asymmetric structure and SFEs aggregate via mini mergers. According to these results with TNG50, 70% of asymmetric structure and 55% of in-situ stars formed in mergers specifically originate from mini mergers. Are these mini collisions driving star-formation via gravitational torques? Or are they simply entrained in large scale gas inflows?</t>
  </si>
  <si>
    <t>Connor Bottrell</t>
  </si>
  <si>
    <t>Juan</t>
  </si>
  <si>
    <t>Espejo</t>
  </si>
  <si>
    <t>juancho9303@gmail.com</t>
  </si>
  <si>
    <t>Unveiling cosmic insights: Exploring dark matter content of galaxies at cosmic noon through angular momentum analysis</t>
  </si>
  <si>
    <t>Unlocking the hidden mysteries of galaxies' non-visible matter content demands precise measurements of their kinematics. Among these, angular momentum stands out as a crucial quantity, encapsulating not just the dynamics but also the mass distribution within these systems. However, at cosmic noon, our understanding of specific stellar angular momentum ($j$) is often hindered by simplistic global approximations, leading to unreliable inferences regarding dark matter (DM) fractions. In this study, I present a comprehensive analysis of the angular momentum profiles of 41 star-forming galaxies during cosmic noon. Leveraging high angular resolution (adaptive optics assisted) Integral Field Spectroscopy (IFS) data from SINFONI/OSIRIS as well as HST photometry, I establish a uniform sample spanning the redshift range $1.5&lt;z&lt;2.5$. By scrutinizing the $j$ versus stellar mass ($M$) relation and exploring the angular momentum retention factor, my research sheds new light on the DM content within these systems. This integrated approach not only enhances our understanding of galactic evolution but also offers crucial insights into the elusive nature of dark matter at a pivotal epoch in cosmic history.</t>
  </si>
  <si>
    <t>Juan Manuel Espejo Salcedo</t>
  </si>
  <si>
    <t>Fabrizio</t>
  </si>
  <si>
    <t>Bocchino</t>
  </si>
  <si>
    <t>fabrizio.bocchino@inaf.it</t>
  </si>
  <si>
    <t>GalRSG: A long-term monitoring campaign of Galactic Red Supergiants and the quest for SN explosions’ premonitory signs</t>
  </si>
  <si>
    <t>The studies of pre-supernova outbursts have received lot of attention because of their high diagnostic power for the nature of the supernova progenitor and the implications on the structure of the circum-stellar medium (CSM) in the immediate surrounding of the exploding SNe. So far, the study of the outbursts have been mostly confined to archive data of extragalactic SNe, resulting in a handful of cases in which SN precursors have been securely identified. These "a-posteriori" surveys have been proved very useful to characterize the diversity of the SNe "zoo", but they suffer a bias against the very rich L &lt;= 105 Lsun population of low-mass Red Supergiants (RSG) and they lack homogeneous pre-SN data. To overcome this limitation, we assembled a literature-based catalog of a coeval and co-distant sample of galactic RSGs in the Scutum-Crux region, which gives us the possibility to change the observational paradigm of pre-SN outburst studies. We launched a long-term monitoring campaign aimed to characterize the multi-color light curves of this large sample of RSGs, to detect late-stage outbursts and to compare them with very recent models of the final phases of low-mass RSGs before SN explosion, thus possibly predicting core collapse of specific objects before it occurs. We present this on-going project and some preliminary results.</t>
  </si>
  <si>
    <t>Fabrizio Bocchino, Salvatore Orlando, Marco Miceli, Oleh Petruk, Andrea Pastorello, Marco Limongi, Alessandro Chieffi</t>
  </si>
  <si>
    <t>Fabrizio Bocchino</t>
  </si>
  <si>
    <t>Marcel</t>
  </si>
  <si>
    <t>Iten</t>
  </si>
  <si>
    <t>miten@ethz.ch</t>
  </si>
  <si>
    <t>ML-based Ionospheric TEC maps for enhanced K-band VLBI</t>
  </si>
  <si>
    <t xml:space="preserve">Very Long Baseline Interferometry (VLBI) is a powerful technique in radio astronomy and geodesy that enables the precise measurement of the positions of celestial objects, positions on Earth, and the Earth's orientation in space. The International Celestial Reference Frame (ICRF) forms the basis for all positional astronomy and serves as the foundational reference frame for all Earth observations. Currently realizations of the ICRF are based on dual-frequency VLBI observations on the S- and X-band (2.3 and 8.4 GHz) and on single-frequency K-band (24GHz) observations. The higher frequency K-band observations show certain advantages like a higher resolution and a more compact active galactic nuclei (AGN) source morphology. However, the accuracy of K-band astrometric solutions is currently limited by the lack of dual-band observations. Dual-band observations are necessary to correct for ionospheric effects. For a high-quality data analysis, the ionospheric effect needs to be corrected based on external information. 
We therefore develop a novel ionosphere model based on machine learning (ML) and apply it to correct ionospheric effects in VLBI K-band measurements. Vertical total electron content (VTEC) estimates from Global Navigation Satellite System (GNSS) as well as space weather indices serve as input data. An ML model based on fully connected neural networks learns the spatial relationship between location and VTEC. We achieve a mean accuracy of 2 TECU for global spatial interpolation during high activity solar conditions. Based on the corrected VLBI observations, a K-Band CRF is calculated to compare the impact of the ML ionosphere model and traditional ionosphere models. 
</t>
  </si>
  <si>
    <t>Marcel Iten, Benedikt Soja, Aletha de Witt, Matthias Schartner, Arno Rüegg, Hana Krásná, Marisa Nickola</t>
  </si>
  <si>
    <t>Marcel Iten</t>
  </si>
  <si>
    <t>Jaikhomba</t>
  </si>
  <si>
    <t>Singha</t>
  </si>
  <si>
    <t>mjaikhomba@gmail.com</t>
  </si>
  <si>
    <t>Improving DM estimates using low-frequency scattering-broadening estimates</t>
  </si>
  <si>
    <t>A pulsar's pulse profile gets broadened at low frequencies due to dispersion along the line of sight or due to multipath propagation. The dynamic nature of the interstellar medium  makes both of these effects time-dependent and introduces slowly varying time delays in the measured times-of-arrival similar to those introduced by passing gravitational waves. In this work, we present a new method to correct for such delays by obtaining unbiased dispersion measure (DM) measurements by using low-frequency estimates of the scattering parameters. We evaluate this method by comparing the obtained DM estimates with those, where scatter-broadening is ignored using simulated data. We also present the measurements of the scatter-broadening time and  the frequency scaling index from analysis of PSR J1643-1224, observed with the upgraded Giant Metrewave Radio Telescope as part of the Indian Pulsar Timing Array experiment. Finally, we apply our new technique of removing scattering and estimating DMs for PSR J1643-1224.</t>
  </si>
  <si>
    <t>Jaikhomba Singha</t>
  </si>
  <si>
    <t>yolanda</t>
  </si>
  <si>
    <t>dube</t>
  </si>
  <si>
    <t>yolymatics007@gmail.com</t>
  </si>
  <si>
    <t>Detecting the power spectrum turnover with SKAO &amp; other surveys</t>
  </si>
  <si>
    <t>Pathfinder surveys like MeerKLASS and SKAO are poised to explore previously uncharted scales of the universe, offering an unprecedented opportunity to detect features within the power spectra, notably the power spectrum turnover at large scales. This project focuses on assessing the turnover detection capability of these pathfinder surveys and elucidating how the turnover scale can effectively constrain cosmological parameters. Utilizing both Fisher and Markov Chain Monte Carlo (MCMC) methods, we conduct inference analyses to delineate parameter constraints. Our findings demonstrate that SKAO exhibits significantly tighter constraints compared to MeerKLASS.</t>
  </si>
  <si>
    <t>Yolanda Dube</t>
  </si>
  <si>
    <t>Paweł</t>
  </si>
  <si>
    <t>Zieliński</t>
  </si>
  <si>
    <t>pzielinski.astro@gmail.com</t>
  </si>
  <si>
    <t xml:space="preserve">Spectroscopic properties of microlensing events alerted by Gaia
</t>
  </si>
  <si>
    <t>The Gaia mission delivers enourmous amount of astrometric and photometric data. Based on Gaia light curves we are able to select a growing number of microlensing event candidates located mostly in the Galactic Plane. The majority of them must still be classified spectroscopically in order to distinguish genuine microlensing events from other types of outbursts and variables. Therefore, we use a wide range of world-class telescopes equipped with low- and high-resolution spectrographs to detect distinctive absorption and/or emission features and determine physical parameters as well as line-of-sight extinction for the sources in the microlensing events. Moreover, the spectroscopic analysis is important not only in constraining the microlensing model and the lens parameters, but also in distance estimation. From the comparison of spectroscopic distances with Gaia parallax/distance measurements we found that at least in some cases Gaia distances can not be trusted (probably due to blending or astrometric microlensing) and have to be used with caution. In additon, this seems to be reflected in the quality flags and parameters of astrometric signals given in the GaiaDR3 catalogue. I will present the status of the spectroscopic study of candidates for microlensing events alerted by Gaia with recent examples of interesting results.</t>
  </si>
  <si>
    <t>Pawel Zielinski, Etienne Bachelet, Mariusz Gromadzki, Lukasz Wyrzykowski</t>
  </si>
  <si>
    <t>Pawel Zielinski</t>
  </si>
  <si>
    <t>Huijuan</t>
  </si>
  <si>
    <t>wanghj@nao.cas.cn</t>
  </si>
  <si>
    <t>The scientific goals of the Lunar-based UV-Optical-IR Telescope/Array for ILRS</t>
  </si>
  <si>
    <t>By tapping into the unique lunar-based and lunar orbital environment, we have the opportunity to conduct multi-wavelength observations across an extensive range of wavelengths, from EUV to IR. In 2021, our collaborative research teams from Russia and China proposed the construction of a Lunar-based UV-Optical-IR telescope/array for the International Lunar Research Station (ILRS). Since then, we have been continuously refining our scientific objectives. This presentation will explore the scientific goals, simulations of the capabilities, and considerations for payload requirements. The optimized scientific goals of the lunar-based telescope/array are focused on: 
 1. To conduct a UV sky survey and detailed observations from the lunar surface, create a dynamically updated and comprehensive UV catalog, investigate galaxy formation and evolution, and develop a timeline of galaxy evolution covering 80% of the universe's history.
 2. To capture dynamic cosmic "movies" in the near UV band, investigate high-energy transients in the local universe, and comprehensively study the ultraviolet features of variable sources within the Milky Way.
 3. To explore the habitability of exoplanets from a fresh and distinctive viewpoint, we will take into account space weather phenomena and the impact of small bodies within planetary systems; Furthermore, to uncover new terrestrial exoplanets within habitable zones, analyze their characteristics, and envision potential future habitable environments for humanity.
 4. To investigate the interaction between Earth's magnetosphere and exosphere with the solar wind from an external perspective using a UV telescope on the Moon's orbiter, and to survey the heliosphere in Lyα.</t>
  </si>
  <si>
    <t>Huijuan Wang, Mikhail Sachkov, Subo Dong, Xianyong Bai, Andrey Shugarov, Xiaojun Jiang, Hui Tian, Ning Jiang, Yuanyong Deng, Gongbo Zhao, Taoran Li, Vladimir Shmagin, Yongliao Zou, Lin Xu, Xiaoming Zhang, Jiaqi Wang, Jianfeng Wang</t>
  </si>
  <si>
    <t>Huijuan Wang</t>
  </si>
  <si>
    <t>Balthasar</t>
  </si>
  <si>
    <t>Indermuehle</t>
  </si>
  <si>
    <t>balt.indermuehle@csiro.au</t>
  </si>
  <si>
    <t>Unintended emissions from satellites: A new danger is lurking in the sky for radio astronomy</t>
  </si>
  <si>
    <t>The unprecedented proliferation of low earth orbit (LEO) satellites over the past few years and their anticipated increase in the very near future are highlighting a new danger to radio astronomy (RAS): Largely absent regulation on electromagnetic emissions for satellites have resulted in unintended electromagnetic radiation (UEMR) from satellites being detected in RAS observations, and some of these emissions are in bands that are protected for RAS by the radio regulations (RRs), the intergovernmental treaty framework negotiated by 198 nations at the International Telecommunications Union - Radiocommunications sector (ITU-R). We present an overview of these surprise measurements on a series of satellites that are found to emit UEMR in bands allocated to RAS, along with some new measurements undertaken in Australia. We explore possible avenues to mitigate these emissions, and report on avenues that have been explored by radio astronomers in collaboration with industry to prevent these types of emissions from causing interference.</t>
  </si>
  <si>
    <t>Balthasar Indermuehle, Federico Di Vruno</t>
  </si>
  <si>
    <t>Balthasar Indermuehle</t>
  </si>
  <si>
    <t>Elena</t>
  </si>
  <si>
    <t>Orlando</t>
  </si>
  <si>
    <t>orlandele@gmail.com</t>
  </si>
  <si>
    <t>The non-thermal emission from the quiet Sun</t>
  </si>
  <si>
    <t>The observed electromagnetic spectrum of the Sun in its non-flaring state extends from radio up to hundreds of GeV. In fact, the Sun is a recently-known gamma-ray source also in its quiet state. This high-energy emission is supposed to originate from interactions of Galactic cosmic rays with the solar surface and its surroundings.
We provide an overview of our current theoretical expectations and of present observations of the steady emission from the Sun from gamma rays to radio produced by galactic cosmic rays. We discuss how observations impact our knowledge of the solar environment and on galactic cosmic rays.</t>
  </si>
  <si>
    <t>Elena Orlando</t>
  </si>
  <si>
    <t>Ram</t>
  </si>
  <si>
    <t>Kishor</t>
  </si>
  <si>
    <t>kishor.ram888@gmail.com</t>
  </si>
  <si>
    <t>Non-linear stability analysis for perturbed non-collinear equilibrium point in non-resonance case</t>
  </si>
  <si>
    <t xml:space="preserve">Normalization of Hamiltonian for the non-linear stability analysis of a dynamical system is a key task to study the dynamics in the vicinity of an invariant objects. In the present study, normalization of the Hamiltonian and analysis of non-linear stability in non-resonance case for the Chermnykh-like problem with power-law density profile under the influence of perturbations is performed. Initially, quadratic part of the Hamiltonian is normalized near the non-collinear equilibrium point and then fourth order normalized Hamiltonian is obtained with the help of Lie transforms. In non-resonance case, non-linear stability test is performed using the Arnold–Moser theorem, followed by effects assumed perturbation such as radiation pressure, oblateness and the presence of the disc are analyzed separately and it is observed that in the absence as well as presence of perturbing parameters, non-collinear equilibrium point is unstable in the non-linear sense within the stability range due to failure of the Arnold–Moser theorem. 
</t>
  </si>
  <si>
    <t>Ram Kishor, Badam Singh Kushvah</t>
  </si>
  <si>
    <t>Ram Kishor</t>
  </si>
  <si>
    <t>Niankun</t>
  </si>
  <si>
    <t>Yu</t>
  </si>
  <si>
    <t>niankunyu@gmail.com</t>
  </si>
  <si>
    <t>The cold gas distribution and regulation in the nearby galaxies</t>
  </si>
  <si>
    <t>The cold gas in galaxies is an important medium of the baryon cycle, and the gas content and distribution play an important role in regulating star formation. We take advantage of the Arecibo and FAST data to derive the gas distribution and dynamics of neutral hydrogen in nearby galaxies. Additionally, by combining multi-band information, such as observations from telescopes like MaNGA and ALMA, we found that the molecular-to-atomic gas ratio is positively related to the oxygen abundance and stellar mass surface density. The results suggest that efficient atomic-to-molecular gas conversion happens in massive galaxies with high metallicity. Using the FAST mapping data, we reveal faint atomic gas distribution in a ring galaxy and disentangle its complex kinematical features. </t>
  </si>
  <si>
    <t>Niankun Yu</t>
  </si>
  <si>
    <t>STEPHEN</t>
  </si>
  <si>
    <t>Potter</t>
  </si>
  <si>
    <t>sbp@saao.ac.za</t>
  </si>
  <si>
    <t>South African Astronomical Observatory: The Intelligent Observatory</t>
  </si>
  <si>
    <t xml:space="preserve">The South African Astronomical Observatory (SAAO) envisions an Intelligent Observatory (IO) to elevate scientific support for the astronomical communities in South Africa, Africa and beyond. This necessitated  strategic technological advancements, including the automation and remote operation of telescopes, alongside a comprehensive redesign of the existing Sutherland operations model. While time-domain and transient science serve as the primary research drivers, all other domains within astronomy will also see significant benefits from these advancements.
As of late 2023, Phase 2 of the program is underway, focusing on developing an upgraded operations model that facilitates collaboration and automation, with a particular emphasis on automating data products. Furthermore, our vision is to expand our Intelligent Observatory network by including additional facilities across Africa and perhaps beyond. This presentation will not only review the achievements of Phase 1 but also delve into the initial results of Phase 2.
</t>
  </si>
  <si>
    <t>STEPHEN Potter, Sunil Chandra, Nicolas Erasmus, Roufurd Julie, Moloko Hlakola, Carel van Gend</t>
  </si>
  <si>
    <t>STEPHEN Potter</t>
  </si>
  <si>
    <t>Barbara</t>
  </si>
  <si>
    <t>Catinella</t>
  </si>
  <si>
    <t>barbara.catinella@uwa.edu.au</t>
  </si>
  <si>
    <t xml:space="preserve">The WALLABY view of the cold ISM structure in nearby galaxies
</t>
  </si>
  <si>
    <t xml:space="preserve">Contrary to what routinely done at other wavelengths, wide-area HI surveys of the local Universe have been hampered by the limited resolving power of single-dish telescopes. Excitingly, the advent of SKA precursor telescopes will allow us to characterize not only the global gas content but also its distribution for hundreds of thousands of galaxies. In this talk, I will present the first results of the Widefield ASKAP L-band Legacy All-sky Blind surveY (WALLABY), the SDSS equivalent for HI studies of the local Universe.  WALLABY is being carried out with the Australian SKA Pathfinder and is building up the largest census of atomic hydrogen in the local Universe, with a spatial resolution that is almost a factor of 10 better than the state-of-the-art, single-dish ALFALFA survey. While only at its beginning, WALLABY is opening up a new parameter space of discovery and in this talk I will focus on ongoing efforts in the area of HI scaling relations. Specifically, I will discuss the quantification of HI structural parameters and discuss how scaling relations involving HI sizes and surface densities reveal a diversity in HI surface density profiles. I will also show how these data can be used to learn the about the interplay between HI and star formation in the stellar disks of galaxies and will conclude with some remarks on the future outlook for these studies in the SKA era.
</t>
  </si>
  <si>
    <t>Barbara Catinella</t>
  </si>
  <si>
    <t>Hiroshi</t>
  </si>
  <si>
    <t>Imai</t>
  </si>
  <si>
    <t>hiroimai@km.kagoshima-u.ac.jp</t>
  </si>
  <si>
    <t>A digital-spectroscopy-type water vapor radiometer for high accuracy radio astrometry</t>
  </si>
  <si>
    <t>We have tested a digital-spectroscopy-type water vapor radiometer (WVR) installed at the Stewart platform focus in one of the VERA (VLBI Exploration of Radio Astrometry) 20-m dish radio telescopes for directly measuring the excess path delay length (EPL) due to Earth's precipitable water vapor toward astrometry targets (i.e. background reference and astrometrically targeted radio sources). Such measurement is crucial to high accuracy astrometry for sources at low telescope elevations (e.g. sources in the Galactic Center observed from VERA in Japan) because the difference in the EPLs towards the targets at slightly different elevations (by degrees) may innegligibly affect the astrometry at a micro-arc seconds level. Although new calibration techniques for VLBI astrometry have been developed, such as the multi-view technique, the WVR technique should be explored for millimeter VLBI astrometry in which a coherent time for fringe visibility integration is too short for applying such new techniques. The WVR based on a compact analogue-digital high-speed sampler enables us to install it on the upper cabin of the telescope. We will present the present status of the development of the WVR technique, in which the measured EPLs shall be applied to more precise calculation of phase-tracking models used for visibility calibration.  The feasibility of the WVR technique will be evaluated by comparison between the EPLs derived from the WVR and GNSS station data and improvement of the astrometric accuracy with applying the technique. </t>
  </si>
  <si>
    <t>Hiroshi Imai, Noriyuki Kawaguchi</t>
  </si>
  <si>
    <t>Hiroshi Imai</t>
  </si>
  <si>
    <t>From optical imaging to dark matter halo masses with simulation-based inference models</t>
  </si>
  <si>
    <t>Galaxies and dark matter halos are linked by concurrent assembly. To first order, this link alone establishes a stellar-to-halo mass relation (SHMR) which is secondarily affected by the baryon cycle of inflows, conversion of gas into stars, and outflows. Nonetheless, the baryon cycle (coupled with halo formation time) supports a broad range of stellar masses and galaxy morphologies at fixed halo mass -- yielding an intrinsic scatter in the SHMR of approximately 0.2 dex, on average. In this talk, I will show that this scatter can be significantly reduced using luminosity, colour, and morphological information extracted from mock optical/NIR images to predict galaxy halo masses. Using a simulation-based inference model, HALOFLOW, trained on a large sample of mock Subaru HSC images of galaxies formed in cosmological simulations, we find that colour and morphological information alone is sufficient to predict 40% of the scatter in the SMHR. We examine whether a model trained on one simulated universe (and set of recipes for the baryon cycle) performs similarly on another simulated universe. Finally, we test our simulation-trained model to galaxies in the real Universe for which halo masses have been constrained using lensing and group dynamics.</t>
  </si>
  <si>
    <t>Kaguamba</t>
  </si>
  <si>
    <t>Minjire</t>
  </si>
  <si>
    <t>cargominjire@gmail.com</t>
  </si>
  <si>
    <t>THE ASTROPHYSICAL DYNAMICS AND EARTH’S CLIMATE CHANGE</t>
  </si>
  <si>
    <t>The Earth’s climatic changes are mainly attributed to artificial causes such as deforestation, carbon emissions from use of fossil fuels and other greenhouse gases. However, a few studies (Haigh J. 2011) have pointed towards a possible astrophysical and outer space contribution to the Earth’s climate change, which requires further investigation given the significance of this problem to the future existence and sustainability of life on our planet Earth. Interactions between energy from the Sun, the Earth, and the atmosphere contribute to what is known as the global energy balance. Solar output is characterized by changes which can alter the energy balance. This can play a role in regulating the Earth's climate. Scientists ( see e.g. Seitz 1996) have disagreed with the popular notion of attributing climatic changes to human causes. The main intent of this research work is to comprehend the role of solar activity and any probable astrophysical interactions in altering the Earth’s climate. This will be achieved by modeling the manner in which solar radiation interacts with the Earth’s atmospheric layers. We utilize data from various institutions that deal with climate change, and theoretical framework from the scientific disciplines that encompass climate science such as space physics, solar physics, atmospheric physics and astrophysics. The Earth’s climate will be examined during the periodic variations of the Sun and establish the effect of the varying solar irradiance on the global energy balance. Occasional changes in the environment influenced by celestial objects present between the Earth and the Sun will be studied extensively in this research. </t>
  </si>
  <si>
    <t>Kaguamba Minjire</t>
  </si>
  <si>
    <t>Piyanat (Boom)</t>
  </si>
  <si>
    <t>Kittiwisit</t>
  </si>
  <si>
    <t>piyanat.kittiwisit@gmail.com</t>
  </si>
  <si>
    <t>Updates from the Hydrogen Epoch of Reionization Array</t>
  </si>
  <si>
    <t>The Hydrogen Epoch of Reionization Array (HERA) is an SKA precursor telescope located at the South Africa Square Kilometre Array site that has been specifically designed to measure the 21 cm power spectrum from Cosmic Dawn through the Epoch of Reionization. First results from the “Phase I” design of the instrument were recently published and placed the most stringent upper limits on the 21-cm power spectrum to date. These upper limits were improved in a follow-up analysis using a larger set of data from the same observing campaign, yielding interesting constraints on the X-ray heating of the intergalactic medium. An upgraded version of the experiment, featuring an improved signal chain and a new widefield feed with a wider bandwidth, is now collecting data. In this talk, we discuss the current status of the HERA experiment, review the results from the latest publication, and provide an outlook for future developments.</t>
  </si>
  <si>
    <t>Piyanat Kittiwisit</t>
  </si>
  <si>
    <t>Claudio</t>
  </si>
  <si>
    <t>Hernández-Vera</t>
  </si>
  <si>
    <t>cahernandezv@uc.cl</t>
  </si>
  <si>
    <t>Constraining the icy origin of H2CO in Protoplanetary Disks</t>
  </si>
  <si>
    <t>Protoplanetary disks are considered a material reservoir for planetary assembly. Hence, resolving the spatial distribution of complex organic molecules (COMs) in protoplanetary disks is crucial in estimating the potential habitability of other worlds. Unfortunately, a significant portion of the organic inventory is thought to be locked on the surface of dust grains, mostly the O-bearing COMs. In this case, smaller but brighter tracers like formaldehyde (H2CO) could be used. H2CO is a small organic molecule considered a precursor of O-bearing COMs on the icy surfaces of dust grains, but gas-phase reactions can also form it. Since the specific contribution of each mechanism is poorly constrained, determining the dominant formation pathway of H2CO is necessary for setting up its potential as a tracer of the cold reservoir in protoplanetary disks. In this context, we present spectrally and spatially resolved ALMA observations of several H2CO lines toward the bright Herbig Ae protoplanetary disk HD 163296. We determined the excitation conditions of H2CO as a function of disk radius and put constraints on the height of H2CO emission to get clues about its formation. In contrast to TW Hya, a T Tauri disk where the cold gas-phase chemistry is expected to predominate, a significant contribution from dust-grain surface chemistry cannot be discarded in HD 163296. Additionally, to obtain more representative statistics of H2CO formation, we complement our analysis with the early results from the DECO ALMA large program, thus adding an extensive sample of 80 protoplanetary disks with multiple H2CO transitions.</t>
  </si>
  <si>
    <t>Claudio Hernández-Vera, Viviana Guzmán, Anna Miotello, Ilse Cleeves</t>
  </si>
  <si>
    <t>Claudio Hernández-Vera</t>
  </si>
  <si>
    <t>Clementina</t>
  </si>
  <si>
    <t>Sasso</t>
  </si>
  <si>
    <t>clementina.sasso@inaf.it</t>
  </si>
  <si>
    <t xml:space="preserve">A research-based outreach project to promote gender equality in STEM 
</t>
  </si>
  <si>
    <t xml:space="preserve">Worldwide in Science, Technology, Engineering and Mathematics (STEM) areas of studying and working, women are strongly underrepresented, this is true also in Astronomy field even if Astronomy results to be one of the most fascinating and attracting matter also for girls. Contrarily women are the majority in health and cure related areas. This phenomenon of horizontal segregation affects all nations’ scientific, technological, and economic growth, because almost half of the population - women - result active in society under their possibilities and cut off from decisions that affect their future. One of the main causes of this horizontal segregation are gender stereotypes. These can be defined as a common set of values shared by individuals in a society, determining what is suitable or not for individuals according to their gender. These stereotypes influence, explicitly and implicitly, students’ choices about their future school and work careers. For example, they may lead girls to disregard STEM-related paths of study because these are perceived as more suitable for males. In the same way boys may be discouraged from choosing to study literature or humanistic paths of study because considered as more suitable for girls. In this way gender stereotypes limit students’ future perspective. 
Drawing on results in research in Science Education, in particular studies focused on gender stereotype in STEM, we developed teaching/learning and outreach activities to support teachers worldwide to address gender stereotypes in their classrooms thus supporting students in recognizing and deconstructing STEM related gender stereotypes.
</t>
  </si>
  <si>
    <t>Clementina Sasso, Silvia Galano</t>
  </si>
  <si>
    <t>Clementina Sasso</t>
  </si>
  <si>
    <t>john.morgan@csiro.au</t>
  </si>
  <si>
    <t>High resolution mapping of the inner heliosphere via ground-based, wide-field radio observations.</t>
  </si>
  <si>
    <t>An outstanding problem in observational space weather is the difficulty of probing the region between that covered by white-light coronagraphs (out to a few solar radii), and in-situ observations made at L1. This region, comprising almost all of the volume of the Heliosphere within 1 AU, remains only sparsely sampled by in-situ observations with very few exceptions.
Interplanetary Scintillation (IPS) is one approach to probing this volume. Earth-based observations are made of compact astrophysical radio sources. Propagation through the interplanetary medium causes scintillation (similar to stars twinkling) and measurement of these scintillation signatures provide useful proxies for solar wind density and velocity (integrated along the line of sight). Observations from established IPS observatories have been shown to improve forecasts of solar wind density and velocity at L1, both for ambient solar wind and Coronal Mass Ejections (CMEs).
In this presentation I will focus on the use of a new generation of radio telescopes for IPS observations. With their unprecedented combination of sensitivity, wide field of view, and snapshot imaging capability, these instruments measure IPS for hundreds of sources in parallel, providing a high resolution grid of IPS measurements, sufficient to reveal the existing of smaller-scale structures in interplanetary space, as well as map the morphology of interplanetary CMEs.
Finally, I will describe how a broader range of ground-based radio observations here in Australia can provide complementary information on the inner heliosphere. Such observations include observations of interplanetary spacecraft, pulsars, linearly polarised sources, and direct emission from the Sun and CMEs.</t>
  </si>
  <si>
    <t>John Morgan, Guifré Molera Calves, Angelica Waszewski, Rajan Chhetri</t>
  </si>
  <si>
    <t>John Morgan</t>
  </si>
  <si>
    <t>Erminia</t>
  </si>
  <si>
    <t>Calabrese</t>
  </si>
  <si>
    <t>calabresee@cardiff.ac.uk</t>
  </si>
  <si>
    <t>New frontiers in cosmology with Cosmic Microwave Background polarization surveys</t>
  </si>
  <si>
    <t xml:space="preserve">The Cosmic Microwave Background (CMB) is a unique probe to study the physics of the Universe. This light, travelling since ~380,000 years after the Big Bang, contains relic signatures of the physical processes that took place at the origin of the Universe, as well as unique features allowing us to determine precisely the abundances of the main Universe constituents which govern its evolution on large scales. 
During the last three decades, the astonishing agreement between CMB theory and increasingly-precise observations has led to the establishment of our standard model of cosmology. While the parameters of this model have been constrained to sub-percent precision, many fundamental questions about the Universe are still unanswered. In the near future, a series of ground-based and satellite experiments promise to deliver new breakthroughs in cosmology and fundamental physics via precise measurements of the CMB polarization signal. For example, CMB polarization at high resolution is sensitive to any new physics that changes the Universe’s thermal history or energy budget, degree-scale polarization is instead the route to detect primordial gravitational waves. 
In this talk I will give a snapshot of where we are in CMB cosmology, how we got here and where we are heading next. I will cover in particular the upcoming Simons Observatory (SO) experiment which is starting operations in 2024. SO will provide the most sensitive microwave maps over more than 50% of the sky, with observations overlapping and taking place concurrently with major surveys in other wavelengths such as Rubin and Euclid.
</t>
  </si>
  <si>
    <t>Erminia Calabrese</t>
  </si>
  <si>
    <t>Priyanka</t>
  </si>
  <si>
    <t>Gawade</t>
  </si>
  <si>
    <t>gawadepriyanka1110@gmail.com</t>
  </si>
  <si>
    <t>Hunting for primordial black holes using lensing parallax of GRBs</t>
  </si>
  <si>
    <t xml:space="preserve">Nature of the dark matter has always been an important unresolved mystery. Primordial black holes, which could have formed during the early Universe through overdensities in primordial density fluctuations during inflation, are potential candidates for dark matter. Various experiments have already ruled out a vast parameter range for the possible masses of such primordial black holes. However, there exists a window in the mass range $[10^{-16}-10^{-11}]M_\odot$ where such PBHs remain unexplored thus far. We explore the use of lensing parallax of Gamma ray bursts (GRBs), which results in different fluxes being observed from two different vantage points, in order to probe the abundance of primordial black holes in this unexplored mass range. We derive the optical depth for the lensing of GRBs with a distribution of source properties and realistic detector sensitivities. We comment on the ability of the proposed Indian twin satellite mission Daksha in its low earth orbit to conduct this experiment. If the two Daksha satellites observe 10000 GRBs simultaneously and the entirety of dark matter is made up of $[10^{-15}-10^{-12}]M_\odot$ black holes, Daksha will detect non-zero lensing events with a probability ranging from 80 to 50 per cent at the bin edges, respectively. Non-detections will not conclusively rule out primordial black holes as dark matter in this mass range. However, we show that meaningful constraints can be obtained in such a case if the two satellites are separated by at least the Earth-Moon distance. 
</t>
  </si>
  <si>
    <t>Priyanka Gawade, Surhud More, Varun Bhalerao</t>
  </si>
  <si>
    <t>Priyanka Gawade</t>
  </si>
  <si>
    <t xml:space="preserve">Contrary to what routinely done at other wavelengths, wide-area HI surveys of the local Universe have been hampered by the limited resolving power of single-dish telescopes. Excitingly, the advent of SKA precursor telescopes will allow us to characterize not only the global gas content but also its distribution for hundreds of thousands of galaxies. In this talk, I will present the first results of the Widefield ASKAP L-band Legacy All-sky Blind surveY (WALLABY), the SDSS equivalent for HI studies of the local Universe.  WALLABY is being carried out with the Australian SKA Pathfinder and is building up the largest census of atomic hydrogen in the local Universe, with a spatial resolution that is almost a factor of 10 better than the state-of-the-art, single-dish ALFALFA survey. While only at its beginning, WALLABY is opening up a new parameter space of discovery and in this talk I will focus on ongoing efforts in the area of HI scaling relations. Specifically, I will discuss the quantification of HI structural parameters and discuss how scaling relations involving HI sizes and surface densities reveal a diversity in HI surface density profiles. I will also show how these data can be used to learn the about the interplay between HI and star formation in the stellar disks of galaxies and will conclude with some remarks on the future outlook for these studies in the SKA era.
</t>
  </si>
  <si>
    <t>Valeriya</t>
  </si>
  <si>
    <t>Frolova</t>
  </si>
  <si>
    <t>nodaywithoutb@gmail.com</t>
  </si>
  <si>
    <t>Limitations on the emitting particles spatial distribution and heating mechanism in relativistic jets</t>
  </si>
  <si>
    <t>Recent VLBI observations have revealed the AGNs with double- and triple-peaked transverse intensity profiles, particularly, M87 (Hada 2017, Walker et al. 2018) and 3C 273 (Bruni et al. 2021). There can be several reasons for such intensity profiles: (i) boosting and de-boosting of the emission from different parts of the jet; (ii) a spatial distribution of non-thermal electrons, which can be produced due to developing instabilities (e.g., McKinney 2006, Chatterjee 2019, Hardee &amp; Eilek 2011, Nikonov et al. 2023), shear acceleration (Ostrowski 1990, 1998), Ohmic heating or equipartition (Lyutikov et al. 2005); (iii) a non-uniform structure of the jet; (iv) opacity effects (e.g., Zakamska et al. 2008). Many of these mechanisms may act simultaneously (e.g. Gabuzda et al. 2021). In presented work, we calculate radiative transfer for synchrotron emission with self-absorption from magnetohydrodynamic semi-analytical models by Lyubarsky 2009 and Beskin et al. 2017 to explore the effect of stratified jet structure on the total intensity profiles. We show that double-peaked profiles appear either in the models with high maximal Lorentz factors or in optically thick conditions, and triple-peaked profiles in radio galaxies provide constraints on the fraction of the emitting particles in a jet, favouring the localization of non-thermal electrons at the jet edges and Ohmic heating. </t>
  </si>
  <si>
    <t>Valeriya Frolova, Elena Nokhrina, Ilya Pashchenko</t>
  </si>
  <si>
    <t>Valeriya Frolova</t>
  </si>
  <si>
    <t xml:space="preserve">Linking atomic and molecular gas stripping with quenching in satellite galaxies at different infall stages
</t>
  </si>
  <si>
    <t xml:space="preserve">Because of its direct connection to star formation, molecular hydrogen is a particularly useful probe to understand how and when star formation ceases in satellite galaxies during their infall. However, until now, studies of the effect of environment on molecular gas have been sparse and have not even clarified whether or not H2 is directly removed by environmental effects.
In this talk, I will present new results from the ALMA/VERTICO and MUSE/MAUVE surveys of the Virgo cluster, which are providing us with a unique view on stripping and quenching in satellites. Specifically, I will present direct evidence for systematic H2 stripping in satellite galaxies, and discuss how stripping carves its way within the disk at sub-kpc scale. I will also show that, while most of the gas is stripped, nearly all satellites are able to retain gas in their inner disks that could keep forming stars for several Gyr. I will discuss how these new results can be used to reconcile tensions in the estimate of quenching timescales for satellite galaxies across mass and environment.
</t>
  </si>
  <si>
    <t>Bhupendra</t>
  </si>
  <si>
    <t>Kumar</t>
  </si>
  <si>
    <t>bhup1201@gmail.com</t>
  </si>
  <si>
    <t xml:space="preserve">
</t>
  </si>
  <si>
    <t>Bhupendra Kumar</t>
  </si>
  <si>
    <t>Suman</t>
  </si>
  <si>
    <t>Bala</t>
  </si>
  <si>
    <t>sbala@usra.edu</t>
  </si>
  <si>
    <t>Fermi GBM contribution in multimessenger astronomy, including the results from O4</t>
  </si>
  <si>
    <t>The detection of gamma-ray burst GRB 170817A by Fermi-GBM, coinciding with gravitational wave GW170817, is one of the extraordinary discoveries in the history of multimessenger era. It is not only the first binary neutron star (BNS) merger detected by the advanced (LIGO-Virgo) GW detectors, it is the only GW detection with a confirmed electromagnetic (EM) counterpart. The Fermi Gamma-ray Burst Monitor (GBM) is an all-sky monitoring instrument sensitive to photon energies from 8 keV to 40 MeV. Its capabilities allow it to observe nearly 40 short gamma-ray bursts (GRBs) each year through on-board triggers alone. Fermi-GBM continues to look for similar multimessenger detections through on-board triggers as well as subthreshold searches for weak transients, performed both in high-time-resolution continuous data and in targeted follow-ups of gravitational-wave events. In this talk, I will present an overview of these searches and their recent results.</t>
  </si>
  <si>
    <t>Suman Bala, Adam Goldstein</t>
  </si>
  <si>
    <t>Suman Bala</t>
  </si>
  <si>
    <t>Matsusaka</t>
  </si>
  <si>
    <t>ren.matsusaka.jp@gmail.com</t>
  </si>
  <si>
    <t>Spatial distribution of diffuse molecular gas and its accumulation mechanism in barred spiral galaxy M83</t>
  </si>
  <si>
    <t>Understanding the evolutionary process of star formation and the evolution of giant molecular clouds in the Galaxy is important. However, the accumulation of diffuse gas in the galaxy to generate GMCs is not well understood, including where and how much diffuse gas is distributed in the galaxy and the mechanism behind it. This study shows the Gas Density Histogram (GDH), a powerful tool to investigate diffuse gas. We focused on M83, a nearby face-on galaxy with similar properties to the Milky Way. As a result of the GDH analysis, the diffuse gas contributes about half of the total mass of M83. The spatial gas density (or mass) distribution changed from inter-arm to spiral arms. Additionally, the fraction of dense gas to the total gas has increased. It is a key result which suggests that dense gas is formed from diffuse gas in the spiral arms.</t>
  </si>
  <si>
    <t>Ren Matsusaka, Toshihiro Handa, Fumi Egusa, Fumiya Maeda, Yusuke Fujimoto, Takeru Murase, Yosuke Shibata, Rina Kasai, Tomoki Yamaguchi</t>
  </si>
  <si>
    <t>Ren Matsusaka</t>
  </si>
  <si>
    <t>solar-cycle irregularities as revealed from Kodaikanal multi wavelength archive and its implications to the dynamo models</t>
  </si>
  <si>
    <t>Kodaikanal Observatory (KSO) has archived more than 100 years of solar images in three different wavelengths namely, white light, Ca K and H-alpha. Four sets of data consist of while light photoheliograms since 1904, the Ca-K line spectroheliograms since 1906, H-alpha spectroheliograms from 1912 to 1998 and K-pr prominences spectroheliograms from 1912 to 1998. The butterfly diagrams as produced from these different datasets reveal new trends and features to understand the irregularities of solar cycle behaviors. The pseudo magnetograms as produced while combining these multi wavelength resources reveals new information particularly the polar migration, multiple surges etc. I will highlight the importance of polar rush behavior corresponding to the past century in different cycles and its implications with timing of the polarity reversal and the strength of the next cycle.</t>
  </si>
  <si>
    <t xml:space="preserve">Title :  Detecting Faint Radio Frequency Interference (RFI) in MeerKLASS  Single Dish data
</t>
  </si>
  <si>
    <t xml:space="preserve">MeerKLASS is a single dish HI intensity mapping  survey of the MeerKAT Telescope. Probing the 21 cm signal is coupled with challenges from foregrounds and radio frequency interferences (RFI) which contaminates the data, and in turn our cosmological signal. The MeerKLASS collaboration was already able to produce a detection of the HI cosmological signal using cross-correlations with galaxy
surveys (Cunnington et al, Monthly Notices of the Royal Astronomical Society, Volume 518,
Issue 4, February 2023, Pages 6262–6272). However low-lying RFI still remains, in this talk I will be discussing the cleaning methods that I will be applying to the MeerKLASS data to remove faint RFI signatures, by removing these low lying RFI we expect to have reduced data lost due to aggressive flagging of RFI contaminates across channels to  increase our S/N for an improved detection of the 21 cm signal. 
</t>
  </si>
  <si>
    <t>EC WG Junior Members</t>
  </si>
  <si>
    <t>Subhabrata</t>
  </si>
  <si>
    <t>Majumdar</t>
  </si>
  <si>
    <t>sameoldmoja@gmail.com</t>
  </si>
  <si>
    <t>Beyond Bertschinger - Dark Matter Phase-Space for observed disk galaxies and Implications for DM detection</t>
  </si>
  <si>
    <t xml:space="preserve">The radial pseudo-phase space density (PPSD) profiles of Nbody halos predict a single power law index amazingly close to the value predicted by Bertschinger’s analytical model. This has remained a puzzle since the underlying dark matter (DM) density and dispersion profiles are clearly different for Bertschinger's model and Nbody simulations.
We show, for the first time, that in estimated PPSD-profiles of dark matter halos surrounding observed disk galaxies, the single power law nature of PPSD is broken. The observed PPSD profiles are shallower towards the centre and require a double power law description, introducing a new radial scale to dark matter halos. Further, we show the inner shallowness is tightly correlated with the concentration of the dominant visible component, the stellar disk. The inner logarithmic slope then becomes a shape parameter breaking the self-similarity and universality of DM halos phase-space. Our work brings a paradigm shift from the single power law Bertschinger's PPSD profile which held true for 40 years.  Our work has implications for galaxy-halo (luminous-DM) connection as well as for DM detection estimates.
</t>
  </si>
  <si>
    <t>Subha Majumdar, Manush Manju</t>
  </si>
  <si>
    <t>Subha Majumdar</t>
  </si>
  <si>
    <t>Vanessa</t>
  </si>
  <si>
    <t>Moss</t>
  </si>
  <si>
    <t>vanessa.moss@csiro.au</t>
  </si>
  <si>
    <t>Observing space weather events with the autonomous ASKAP radio telescope</t>
  </si>
  <si>
    <t>We present an overview of the work done to date in enabling space weather related observations to be carried out at radio wavelengths with ASKAP. The ASKAP radio telescope is an array of 36 x 12m antennas located at Inyarrimanha Ilgari Bundara, the CSIRO Murchison Radio-astronomy Observatory in Western Australia, and is equipped with innovative phased-array-field receivers which greatly increase its field of view in comparison with single-pixel feeds. ASKAP is primarily a survey instrument carrying out a number of all-sky surveys, but has a modest amount of time available for novel and high-impact guest science. 
Over the last year, this guest science has expanded to include technical demonstration of ASKAP’s ability to conduct interplanetary scintillation (IPS) observations of the solar heliosphere, making use of its instrumental capabilities, its autonomous operations model and the new CRACO backend currently under commissioning for high time resolution observations on the order of milliseconds. We are currently in the process of broadening this work to be a more regular and sustainable part of ASKAP science operations, and keen to explore the possibilities for future collaborations and coordination with the broader space weather community. 
In this talk, I’ll introduce ASKAP, its current capabilities and autonomous operations (and implications for its ability to be responsive to time-critical events), and showcase a number of space weather related observations that ASKAP has conducted as part of its transition from commissioning to full-survey operations.</t>
  </si>
  <si>
    <t>Vanessa Moss, Aidan Hotan, Emil Lenc, Zoe Taylor, Rajan Chhetri, John Morgan, Keith Bannister, Mark Cheung, Ron Ekers</t>
  </si>
  <si>
    <t>Vanessa Moss</t>
  </si>
  <si>
    <t>McKean</t>
  </si>
  <si>
    <t>john.mckean@up.ac.za</t>
  </si>
  <si>
    <t>Understanding the nature of weak radio emission from quasars using gravitational lensing</t>
  </si>
  <si>
    <t>There is growing evidence from wide-area radio surveys that a large fraction (&gt;30%) of optically-bright quasars also show significant radio emission.  However, it is unclear what the nature of this faint radio emission is, for example, as to whether it is related to weak relativistic jets associated with the black hole, extensive star-formation in the quasar host galaxy or a further yet to be determined process. Key to understanding the underlying emission process is detecting and resolving this radio emission. Here, we present the results from a survey of ~100 gravitationally lensed quasars with the Low Frequency Array (LOFAR) and Very Large Array (VLA). By using the magnification of the foreground gravitational lenses we are able to detect radio emission at levels well below those typically seen from wide-area surveys (micro-Jy levels). We detect radio emission from between 65 and 75% of the lensed quasars in our sample, which includes the faintest radio source yet detected at MHz frequencies. By comparing with far-infrared measurements using Herschel and ALMA, we find that the vast majority of the sample have spectral energy distributions consistent with heated dust, with temperatures of around 40 K, and that they lie on the radio-Far Infrared correlation. This suggests that the dominant emission process is star-formation. To verify this, we present imaging of a sub-sample of radio-detected quasars using Very Long Baseline Interferometry at cm-wavelengths. Our results show that quasar host galaxies are likely undergoing composite AGN and star-formation activity, as predicted by models of galaxy formation.</t>
  </si>
  <si>
    <t>John McKean</t>
  </si>
  <si>
    <t>The Future of Meetings in astronomy: reflections on lessons learned from TFOM</t>
  </si>
  <si>
    <t>Over a hundred years have passed since the first IAU General Assembly, with many innovations in technology taking place over this time. With emerging technologies such as widespread internet, powerful portable computing, readily-available automation and affordable mixed reality, the possibilities for innovating the ways in which we meet to be more accessible, inclusive and sustainable are vast. We have only begun to scratch the surface of the future of interaction. 
“The Future of Meetings” (TFOM) community of practice has been active since 2020 to experiment with these emerging technologies, seeking innovation both in the design of our interactions (online, hybrid and in-person) and in the ways of employing technology to do so more effectively. We will present an overview of our highlight activities over the last several years, with a particular emphasis on the innovations in astronomy communication that we have explored and demonstrated during this period.
We are now at a turning point in astronomy. As individuals and collective organisations, we have the power to choose a path forward that enables more distributed global voices than ever before to be part of our future astronomy collaborations while minimising the cost to our planet. A key goal of TFOM is to share our experiences and expertise in the hope that, with the relative ease of adoption of contemporary innovative technologies, others are empowered to choose the same path of “beyond being there” that we have.</t>
  </si>
  <si>
    <t>Vanessa Moss, Aidan Hotan, Emily Kerrison, Rika Kobayashi, Mike Peel, Glen Rees, Elizabeth Tasker, Ron Ekers</t>
  </si>
  <si>
    <t>SciGirls - Empowering girls and female teachers through astronomy in
conflict-affected rural areas</t>
  </si>
  <si>
    <t xml:space="preserve">The world faces a huge gender gap in science. In Ethiopia, only about 13% of all scientists are women, and this fraction is even lower when considering the fundamental sciences. Girls avoid choosing STEM mainly due to a lack of support and/or information. This becomes even more evident when going to remote areas, where 80% of the Ethiopian population lives. The SciGirls project aims to improve the gender gap in science in the long-term by empowering rural female secondary school students and their female science teachers through astronomy and its multidisciplinarity. In 2022 we organised a carefully designed capacity-building workshop for 30 participants across Ethiopia, with the aim of training future STEM advocates in rural and remote areas. The girls and teachers carried out different activities in their communities during 2023. This year we are planning additional activities focusing on 4 regions that have been severely affected by conflicts over the past 3 years. SciGirls is one of the 2022 and 2024 projects funded by OAD. During this talk, we will share valuable experiences we have gained through interaction with girls and female teachers who work and live in very harsh conditions, where they rarely have any external support to fulfill their dreams. The SciGirls approach has so far yielded very positive results and the project can serve as a model also in other countries.
</t>
  </si>
  <si>
    <t>Fallon</t>
  </si>
  <si>
    <t>paulfallon@telkomsa.net</t>
  </si>
  <si>
    <t>Full Stokes measurements of the 4.765 GHz OH maser in Mon R2</t>
  </si>
  <si>
    <t>The only known 4.765 GHz excited OH maser to exhibit linear polarisation is in Mon R2. 
The maser undergoes flaring episodes at irregular intervals. The mechanisms for the flaring and 
polarisation have not yet been determined. The C-band of the Greenbank 100m radio telescope 
is being used to measure the flux and polarisation characteristics of the 4.765 GHz excited OH 
masers in Mon R2 during a quiescent period and during a recent flaring event. In previous 
flaring events, linear polarisation was measured using the MERLIN array which showed 
variations in the percentage of linear polarisation and changes in the position angle of the 
radiation.  During 2021 we observed the source with fluxes of 600 mJy and 150 mJy, and then 
in mid-2023, the flux increased, reaching a value of 45 Jy in Feb 2024. The position angle and 
percentage of linear polarisation have undergone changes during this period, and in recent 
observations we have found the first evidence of circular polarisation in this source, as well 
as thermal absorption at frequencies of 6.035 and 6.031 GHz.  Changes in the methanol 6.7 
GHz masers and formaldehyde absorption line have also been noted. We expect to get more 
GBT observations over the coming months.  We will report on the regular monitoring of this 
source at HartRAO, archival MERLIN observations, and current GBT measurements of the 
flux and polarisation of excited OH masers in Mon R2. </t>
  </si>
  <si>
    <t>Paul Fallon, Derck Smits</t>
  </si>
  <si>
    <t>Paul Fallon</t>
  </si>
  <si>
    <t>Zinchenko</t>
  </si>
  <si>
    <t>igorzin50@gmail.com</t>
  </si>
  <si>
    <t>Multi-band studies of high-mass star-forming regions at various scales</t>
  </si>
  <si>
    <t>In recent years we performed studies of several high-mass star-forming regions with single-dish radio telescopes (IRAM-30m, OSO-20m, Effelsberg-100m) and radio interferometers (ALMA, SMA, GMRT) at wavelengths from decimeters to submillimeters. The data include continuum and various spectral line maps. These data were combined with IR and other observations of the sources. A synergy of IR and radio observations is very important for studies of transient events, jets and outflows in star-forming regions, their general structure and evolution. The highest angular resolution was about 15 mas (achieved with ALMA). These data trace various components of the sources, relationships between them and their interactions. We investigated disk-outflow systems in these regions. The most detailed investigation was performed of the S255 area. The S255IR-SMA1 core harbours a 20 Msun protostar NIRS3. Several years ago, a first disk-mediated accretion burst was detected there. We have studied this object for a long time with various instruments, including ALMA. A general morphology and kinematics of this region have been investigated. Disk-like structures, jets and outflows have been revealed and studied in detail. New methanol maser lines have been discovered. Several other high-mass star-forming regions have been investigated in detail in various bands.</t>
  </si>
  <si>
    <t>Igor Zinchenko, Lokesh Dewangan, Sheng-Yuan Liu, Devendra Kumar Ojha, Lev Pirogov, Peter Zemlyahukha</t>
  </si>
  <si>
    <t>Igor Zinchenko</t>
  </si>
  <si>
    <t>Moore</t>
  </si>
  <si>
    <t>christopher.s.moore@cfa.harvard.edu</t>
  </si>
  <si>
    <t>The Swift Solar Activity X-ray Imager (SSAXI-Rocket) onboard Hi-C Flare Rocket for the Flare Campaign</t>
  </si>
  <si>
    <t>In April 2024, the High Resolution Coronal Imager (Hi-C Flare) and the Focusing Optics X-ray Solar Imager (FOXSI-4) rockets are planned to launch sequentially during the soft X-ray flux raising phase of a large solar flare. This NASA sounding rocket Flare Campaign is designed for a coordinated solar flare observation with the latest EUV and X-ray instrumentation. A ride-along instrument to the Hi-C Flare payload is the Swift Solar Activity X-ray Imager (SSAXI-Rocket. In the short 5-minute rocket flight, SSAXI-Rocket will measure the soft X-ray near-peak emission phase of a GOES C-class or greater solar flare. The SSAXI-Rocket instrument has peak sensitivity to 10 MK solar plasma, similar to the current Hi-C flare instruments, providing the exploration of the variability in heating and energy transport of Solar flares. SSAXI-Rocket combines small X-ray focusing optics with on-axis imaging resolution of 10 arcseconds or better and high speed readout detector, to image the flare soft X-rays at 5 hertz or faster, with minimized image saturation and pixel signal blooming. These high time cadence measurements can help uncover the soft X-ray intensity variations which can provide constraints on the intermittent heating processes in the magnetic loops.</t>
  </si>
  <si>
    <t>Christopher Moore, Leon Golub, Laura Hayes, Johnny Ho, Jae Sub Hong, Andrew Inglis, Almus Kenter, Adam Kobelski, Jeffrey Reep, Sophia Sánchez-Maes, Sabrina Savage, Amy Winebarger</t>
  </si>
  <si>
    <t>Christopher Moore</t>
  </si>
  <si>
    <t>Muhie</t>
  </si>
  <si>
    <t>tesfayedagne7@gmail.com</t>
  </si>
  <si>
    <t xml:space="preserve">RR Lyrae stars as distance calibrator and as tracers of Galaxy kinematics and structure.
</t>
  </si>
  <si>
    <t>By studying the multicomponent kinematic model of RR Lyrae stars(RRLs) in the Milky Way using the statistical parallax method, RRLs distance calibration can be improved and insight into the Galaxy structure and evolution can be gained. Though many authors have used the method to set the zero point of the period-luminosity-metallicity-(PLZ) relation of RRLs in differentt bands and to estimate the velocity distribution of the Galactic field RR Lyrae population since its first use; the uncertainties of the estimated parameters are still significant due to the reliant of the method on the sample size and the accuracy of the input observational data. Thus, this research is dedicated on improv the results of the method by increasing the sample size with accurate photometric and spectroscopic data. In the study, I obtained a number of new important results including original BVI photometric CCD observations of 197 RR Lyraes performed with the 1.0-m SAAO telescope and original low-resolution spectroscopic observations of 488 RR Lyraes performed with the 11-m Southern African Large Telescope (SALT). The photometric and spectroscopic results were combined with previously published data including the data from large-scale surveys, and properly homogenized, allowing me to significantly refine previous kinematic model of the Milky Way and their period-luminosity metallicity relationships based on the statistical-parallax method. My analysis actually narrows down the long-time distance calibration gap between the statistical parallaxes method and others. The other new result that was estimated is the Gaia DR2 parallax offset. </t>
  </si>
  <si>
    <t>Tesfaye Muhie</t>
  </si>
  <si>
    <t>mahdi</t>
  </si>
  <si>
    <t>abdollahi</t>
  </si>
  <si>
    <t>mahdiabdollahii96@gmail.com</t>
  </si>
  <si>
    <t>Photometry of a Select Sample of Large Magellanic Cloud Cepheids: Light Curves, Color Curves, Amplitudes, Mean magnitudes and Multi-Wavelength Covariance across the Optical (BVI), Near-Infrared (JHK) and Mid-Infrared (3.5 and 4.5 micron) Bands.</t>
  </si>
  <si>
    <t xml:space="preserve">Thanks to the multiwavelength data collected in several surveys conducted by TMMT and Spitzer, we can consider the Period-Luminosity (PL) relation from optical to mid-IR. It is evident that as we move to longer wavelengths, the dispersion of PL data decreases, indicating a reduction in statistical errors due to the diminishing effect of temperature. Working in redder wavelengths (near- and mid-IR) provides us with more reliable results, leading to more accurate determinations of H0.
Observations in this range of wavelengths are challenging and often impossible with ground-based telescopes, necessitating space-based telescopes such as JWST. However, these observations are constrained by time limitations due to the many observations they must conduct. This poses a challenge in requiring time-averaged data in subjects like PL relation. This idea emerged from the question: is it possible to derive time-averaged magnitudes from single-epoch observations? 
In this project, we aim to discover a relationship to correct random-phase data, resulting in narrower PL data. This method tackles errors originating from the single-epoch observations by utilizing information from observations in another filter, leading to time-averaged data. The technique relies on correlations between residuals from Period-Luminosity (PL) relations and magnitude-magnitude diagrams across various bandpasses, primarily spanning different ranges of wavelengths.
Finally, we selected the J and B bandpasses to calibrate and test our method, with the J bandpass representing the random-phase data component. The findings illustrate that this correction reduces the scatter around the PL fitted line by approximately √2 in the J bandpass, From 0.24 to 0.17 magnitude.
</t>
  </si>
  <si>
    <t>Mahdi Abdollahi, Barry F. Madore, Atefeh Javadi</t>
  </si>
  <si>
    <t>Mahdi Abdollahi</t>
  </si>
  <si>
    <t>Dejene</t>
  </si>
  <si>
    <t>Woldeyes</t>
  </si>
  <si>
    <t>dejene.woldeyes@mail.udp.cl</t>
  </si>
  <si>
    <t xml:space="preserve">Multiwavelength Studies of the Star Formation History of Fornax Cluster Galaxies
</t>
  </si>
  <si>
    <t>The Fornax cluster provides us with an interesting environment to study galaxy evolution. It is still actively assembling mass, with the infalling group, Fornax A, on the outskirts of the cluster and an overdense area around the brightest cluster galaxy in the centre. The study of the environment of this cluster of galaxies and the physical processes that describe the transition in color from blue galaxies to red galaxies is of particular importance in galaxy evolution. We target these galaxies to measure the age-sensitive Dn4000 and H-delta indices, as well as gas-rich, HI-detected galaxies with H-alpha equivalent width. This enables us to distinguish between galaxies governed by evolution and those whose star formation was interrupted during the last ~Gyr. I will discuss our ongoing efforts to characterize the environments of the Fornax cluster using stellar population indicators. Our aim is to constrain quenching time-scales and compare these indicators with the HI gas content of the galaxies, using multiwavelength observations from MeerKat, SALT, and MUSE. In this talk, I will present our ongoing analysis focused on studying the stellar populations of the galaxies, emphasizing the effects of the cluster environment and its connection to their gas content.</t>
  </si>
  <si>
    <t>Dejene Zewdie</t>
  </si>
  <si>
    <t>Monyke</t>
  </si>
  <si>
    <t>Fonsêca</t>
  </si>
  <si>
    <t>monyke.fonseca@hotmail.com</t>
  </si>
  <si>
    <t>The relation between the growth of the bulge and the galaxy quenching at low redshifts.</t>
  </si>
  <si>
    <t>Galaxy structure is one of the fundamental ways by which galaxy properties are described and by which galaxy evolution is inferred. Evidence suggests that more massive galaxies tend to have their star formation rates suppressed earlier in the Universe. On the other hand, environmental density also plays a critical role, with galaxies in denser environments showing higher quenching rates. There is currently a debate in the literature about how the growth of bulges relates to the decline in the star formation rate. In this sense, for sample selection we match data from SDSS, KIAS, MPA-JHU and GALEX, with 0.03 &lt; z &lt; 0.1, TType &lt; 0 , absolute magnitude ≤ -20.5 and color gradient &lt; 1. Our objective is to characterize the bulge's structures in order to establish which mechanisms may have recently contributed to its current constitution, restricting the relationship between quenching and galaxy morphology. To characterize the bulge, we carry out a Principal Component Analysis (PCA) analysis taking into account morphometric parameters such as the CASGM system, environmental variable Σ5, and spectral variables such as Hα, Hδ and D4000 lines, to analyze star formation. We know that different processes can be associated with different quenching time scales, which can be distinguished between fast (&lt; 300Myr) and slow (1Gyr) processes, therefore, we use the Starpy code to estimate the time from which the process started of quenching in galaxies, and the speed at which the process occurred.</t>
  </si>
  <si>
    <t>Monyke Hellen dos Santos Fonseca, Paulo Afrânio Lopes, André Ribeiro</t>
  </si>
  <si>
    <t>Monyke Hellen dos Santos Fonseca</t>
  </si>
  <si>
    <t>Vineeth</t>
  </si>
  <si>
    <t>Valsan</t>
  </si>
  <si>
    <t>2v.vineeth@gmail.com</t>
  </si>
  <si>
    <t xml:space="preserve">Unveiling the Instrument Polarization: Insights from the INdian Spectroscopic and Imaging Space Telescope (INSIST)
</t>
  </si>
  <si>
    <t xml:space="preserve">The INdian Spectroscopic and Imaging Space Telescope (INSIST), a proposed Ultraviolet (UV) mission, aims to explore the UV-Visible region, generating high-quality images akin to the Hubble Space Telescope. Operating within the range of 150 nm - 500 nm, INSIST boasts a large focal area and delivers medium-resolution images (R ~ 1000- 2000). Utilizing an off-axis TMA design with a one-meter primary mirror, the telescope introduces instrumental polarization (IP) due to its optical configuration, which needs to be studied in detail.
Some degree of polarization is expected from every astronomical object, ranging from solar system objects to AGNs. Thus, polarimetry and polarization studies provide unique and powerful ways to discern the geometry and physical conditions of a large class of astronomical objects. Polarimetry, especially in UV, is an unexplored area, and having a polarimetric capability will add value to the mission. However, including a polarimetric capability in the mission requires elaborate and precise calibration. Understanding instrumental polarization is a vital component to achieving that. 
This study comprehensively characterizes the instrumental polarization of INSIST using the Polarization Ray Tracing method and Pupil maps. Our analysis estimates the extent of IP, cross talk, and depolarization, enabling the correction of potential polarisation measurement errors. The critical insights into INSIST's instrumental polarization are obtained through simulations, ensuring accurate and reliable polarization measurements of celestial sources.
</t>
  </si>
  <si>
    <t>Vineeth Valsan, Sriram S, Lorraine Maria Thomas, Raveena Khan, Namita M Kinnal, Maheswar Gopinathan, Annapurni Subramaniam</t>
  </si>
  <si>
    <t>Vineeth Valsan</t>
  </si>
  <si>
    <t>Masaki</t>
  </si>
  <si>
    <t>Ando</t>
  </si>
  <si>
    <t>masakiando@g.ecc.u-tokyo.ac.jp</t>
  </si>
  <si>
    <t>B-DECIGO: a Space Gravitational-Wave Observatory for Multimessenger Astronomy </t>
  </si>
  <si>
    <t xml:space="preserve">B-DECIGO is a planned space mission to form a gravitational-wave observatory by three spacecraft. It will detect gravitational waves from compact binaries at pre-merger phase, and enables to predict when and where the merger occurs. As a result, the moment of neutron-star merger, kilonova, and gamma-ray burst will be observed with large  high-resolution electromagnetic telescopes. In addition, the light curve will be observed from the beginning of the merger event. In this talk, I would like to present the concept, design, and current status of the project.
</t>
  </si>
  <si>
    <t>Masaki Ando</t>
  </si>
  <si>
    <t>Constance</t>
  </si>
  <si>
    <t>Walker</t>
  </si>
  <si>
    <t>connie.walker@noirlab.edu</t>
  </si>
  <si>
    <t>The Impact of Large Satellite Constellations on Optical Astronomy</t>
  </si>
  <si>
    <t>The deployment of communication satellite constellations in Low Earth Orbit (LEO) may represent a valuable step forward in improving world connectivity. However, the sun-reflected luminosity and radio-frequency emissions from a large number of satellites can have a serious impact on astronomical observations, as well as on the pristine appearance of the night sky. In recent years, various strategies for co-existence in terms of optical astronomy have been developed. There are now better models and data for satellite brightness, which are key to enabling mitigation, active avoidance, or use in compliance checks. Future observations of commercial LEO satellites will determine, for instance, whether some coatings and Bragg mirrors on reflective surfaces of Starlink satellites will help and how well. For spectroscopy, better modelling and understanding of satellite spectra will enable the emission from satellites to be calibrated out of astronomical data. Autonomous imagers on large spectroscopic facilities can help identify when an exposure was contaminated. For observatories, there are software solutions for streak detection and elimination that may help. During the presentation, we will discuss mitigation strategies through software and observation and provide updates in the areas of policy, industry and community engagement, some of which is being led by the IAU Centre for the Protection of the Dark and Quiet Sky from Satellite Constellation Interference.</t>
  </si>
  <si>
    <t>Constance Walker</t>
  </si>
  <si>
    <t>Edwards</t>
  </si>
  <si>
    <t>philip.edwards@csiro.au</t>
  </si>
  <si>
    <t>Australia Telescope Compact Array radio monitoring of gamma-ray emitting AGN</t>
  </si>
  <si>
    <t>This talk will describe a long-running, multi-frequency, flux density monitoring program using the Australia Telescope Compact Array (ATCA) that is an active component of multi-wavelength programs identifying and characterising southern high-energy astrophysical sources. The majority of bright gamma-ray AGN are also bright, and variable, radio sources, and studies of the correlations between variability can help determine the origin, and hence physical mechanism, for the gamma-ray production. ATCA monitoring is undertaken in the 4cm, 15mm and 7mm radio bands to study the time- and spectral-evolution of AGN. Radio observations provide a range of time resolutions from rapid flares to slower change over months to years. In the mm bands the emission is typically optically-thin and displays higher and more rapid variability which, taken together with gamma-ray variability, is particularly valuable in identifying the physics of the gamma-ray emission. The core of the program is a set of ∼180 AGN, primarily Fermi-detected gamma-ray sources, with about thirty TeV gamma-ray sources, with 10 candidate neutrino associations rounding out the current source list. Examples comparing and contrasting radio variability with gamma-ray variability will be presented. The data are made publicly available shortly after the observations.
    </t>
  </si>
  <si>
    <t>Philip Edwards</t>
  </si>
  <si>
    <t>Amit</t>
  </si>
  <si>
    <t>Kundu</t>
  </si>
  <si>
    <t>amitkundu515@gmail.com</t>
  </si>
  <si>
    <t>Magnetars as powering sources of GRB-SNe, and unsupervised clustering of cosmic transients discovered with the current deep time-domain optical sky surveys</t>
  </si>
  <si>
    <t>The diversity in the observed properties of different types of supernovae (SNe) are crucial to understanding how the life of stars ends differently. Diversity among underlying powering mechanisms may play a vital role among other possible factors (e.g., progenitor, environment). Unique properties and scarcity of Gamma-ray bursts (GRBs) associated SNe (GRB-SNe) seek attention and are exciting for investigating their underlying powering sources. A magnetar with a spin period of 1 millisecond, mass of 1.4 solar masses, and radius of 10 kilometres has a rotational energy reservoir of nearly 2.2x10^53 ergs, hence can explain the light-curves of various types of SNe, including GRB-SNe. My talk will focus on how magnetars with different initial spin periods and magnetic fields can give birth to distinct types of transients and GRB-SNe and relativistic Ic-BL SNe occupy different parameter spaces for ejecta mass, initial spin period and magnetic field than those of SLSNe-I, FBOTs, LGRBs and SGRBs. I would also discuss the significance of employing machine learning algorithms, particularly with larger datasets facilitated by all-sky surveys, e.g., GOTO and LSST, to analyse and interpret the multi-dimensional parameter space proficiently.</t>
  </si>
  <si>
    <t>Amit Kumar</t>
  </si>
  <si>
    <t>Abhishek</t>
  </si>
  <si>
    <t>Paswan</t>
  </si>
  <si>
    <t>paswanabhishek@gmail.com</t>
  </si>
  <si>
    <t>Detection of an extreme high ionization emission line FeX from Lyalpha emitter</t>
  </si>
  <si>
    <t>We report the first detection of an extreme high-ionization potential (262.1 eV) emission line [Fe {\sc x}] $\lambda$6374 in the spectrum of a Lyman-$\alpha$ emitter (LAE), SHOC 579 at $z \sim 0.047$. This detection is subsequently followed by the presence of optical nebular He{\sc ii} $\lambda$4686 emission line, {\sc x}-ray ($0.5 - 8$ kev) and 1.4-GHz radio continuum emissions. We diagnose the origin of all these emissions using the standard characteristic relation of star-forming galaxies such as radio-far-infrared correlation and {\sc x}-ray luminosity relative to star formation rate and gas-phase metallicty. These relations do not exhibit any evidence of active galactic nuclei activity, and support the fact that the above detected emissions most likely originated due to the recent starburst event in the LAE.  Our results in this study conclude that such objects in the early Universe might have played a crucial role in the re-ionization of Hydrogen by leaking their ionizing radiations. However, the leakage of these ionizing radiations additionally depends on the inter-stellar medium structure of the galaxy.</t>
  </si>
  <si>
    <t>Abhishek Paswan</t>
  </si>
  <si>
    <t>Koch</t>
  </si>
  <si>
    <t>eric.koch@cfa.harvard.edu</t>
  </si>
  <si>
    <t>The Local Group L-band Survey: The VLA's Legacy of HI in Our Nearest Neighbors</t>
  </si>
  <si>
    <t>We present the Local Group L-band Survey (LGLBS; lglbs.org), a VLA legacy survey providing the best-possible high-resolution 21-cm HI and 1-2 GHz continuum images of 6 star-forming northern Local Group galaxies (D=0.5-1 Mpc): M31, M33, NGC6822, IC10, IC1613, and WLM. The high sensitivity and spatial resolution in these key ISM and star formation tracers coupled with a complete external view of our neighboring galaxies offers new insights into major questions: how much cold, dense atomic gas exists in galaxies? How does it relate to molecular gas and star formation?  I will present the first LGLBS HI results towards answering these open questions, including the ubiquity of complex atomic ISM kinematics from molecular cloud (20 pc) to galactic scales (&gt; kpc), and the new constraints this provides on turbulent driving in the ISM from stellar feedback versus galactic-scale processes. LGLBS demonstrates the incredible promise for the SKA and ngVLA to expand these studies across the complete nearby star-forming galaxy population, linking answers from these currently open questions to the broader population and evolution of galaxies.</t>
  </si>
  <si>
    <t>Eric Koch</t>
  </si>
  <si>
    <t>Pamela L.</t>
  </si>
  <si>
    <t>Gay</t>
  </si>
  <si>
    <t>starstryder@gmail.com</t>
  </si>
  <si>
    <t>Survivors Guide to New Media: Reaching audiences across multiple platforms</t>
  </si>
  <si>
    <t xml:space="preserve">A key factor in public outreach is going where the public goes. This means, as new technologies take hold, astronomy communicators must step forward as early adopters to make sure we can stake out our place to take about the stars in a landscape of memes, news, and too often hate. We are, with our science, a safe island in a sea of social media.
We will highlight the differences in platforms, review the literature on how people are using these platforms to communicate to massive online audiences, and we will discuss new results from a survey that looks at the distribution of our audiences across content platforms. With this data in hand, we present on the tools that can be used to make reaching all the different audiences as straight-forward as possible. This includes the ethical use of AI to add in content editing and repurposing. 
</t>
  </si>
  <si>
    <t>Pamela Gay, Avivah Yamani</t>
  </si>
  <si>
    <t>Pamela Gay</t>
  </si>
  <si>
    <t>Joe</t>
  </si>
  <si>
    <t>Grundy</t>
  </si>
  <si>
    <t>joe.grundy@postgrad.curtin.edu.au</t>
  </si>
  <si>
    <t xml:space="preserve">Complex Radio to Infrared SED modelling of nearby Star Forming Galaxies
</t>
  </si>
  <si>
    <t xml:space="preserve">Recent work modelling the broadband radio to infrared spectral energy distributions (SEDs) of star-forming galaxies (SFGs) by Clemens et al. (2010), Galvin et al. (2018) and Dey et al. (2022, 2024) have found a population of (ultra) luminous infrared galaxies that exhibit spectral curvature at low frequencies (ν ≤ 300 MHz). This curvature is thought to be caused by free-free absorption (FFA) as star-forming regions become optically thick to radio emission.
We extend this analysis to a lower luminosity handcrafted sample of nearby GLEAM (70-230MHz) detected SFGs including 12 with low frequency turnovers (LFTOs) and 8 control sources and observed them with ATCA and ALMA. During our initial SED modelling we find that most SFGs have most preferred models which include FFA or synchrotron losses rather than simple one or two component power-laws. We however find limited evidence for global properties which are responsible for causing these SED features indicating they are likely caused in specific galactic regions which are usually integrated over a synthesised beam.
We performed a resolved analysis of the radio and infrared emission of these SFGs to create star formation surface density, spectral index and infrared-radio correlation maps as well as ALMA CO molecular gas maps to see whether we can identify the regions responsible for increase SED complexity.
This work will be important in the SKA era as large numbers of SFGs will be detected and understanding the physical mechanisms within SFGs that result in increased SED complexity will be key to interpreting SKA data.
</t>
  </si>
  <si>
    <t>Joe Grundy</t>
  </si>
  <si>
    <t>Liroy</t>
  </si>
  <si>
    <t>Lourenco</t>
  </si>
  <si>
    <t>llou8283@uni.sydney.edu.au</t>
  </si>
  <si>
    <t>Introducing SMART, ASKAP's RFI survey  </t>
  </si>
  <si>
    <t xml:space="preserve">ASKAP is located in Inyarrimanha Ilgari Bundara, the CSIRO Murchison Radio-astronomy Observatory. To quantify the effects of RFI, particularly from satellite interference outside the protection of the Western Australia geographic radio quiet zone (Wilson et al., 2015, 2016), a multi-tiered monitoring strategy using data from the telescope itself and a dedicated 120-hour RFI survey, is planned. "Survey and Monitoring of ASKAP's RFI environment and Trends" (SMART) is an observatory-led project that has already shown a year-on-year increase in discarded data due to RFI in some spectrum allocations (Lourenço et al., 2024).  
ASKAP discards data from 1150-1300 MHz due to navigation satellites before processing and satellite interference also affects the 1500-1620 MHz frequency range (Hotan et al., 2021; Lourenço et al., 2024). LEO satellite constellations - particularly 'direct-to-cell' - will likely exacerbate this problem. Regular RFI studies are essential to ensure the sustainability of scientific outcomes of telescopes like ASKAP in an evolving radio environment.  
The survey captures 20-minute 18.5 kHz observations while tracking celestial coordinates, which cross a grid of 8x3 regularly spaced azimuth and elevation coordinates thrice daily. Over five days, SMART samples RFI occupancy across ASKAP's 700-1800 MHz frequency range. Combining ASKAP flagging tables, dedicated RFI monitoring equipment and telescope visibilities, this will be the first study of ASKAP's RFI environment since 2016 (Indermuehle et al., 2016) and the first with the full ASKAP array. We present recent updates from SMART, our plans for the survey and early results from a test epoch conducted in 2023.  
</t>
  </si>
  <si>
    <t>Liroy Lourenco, Aaron Chippendale, Balthasar Indermuehle, Vanessa Moss, Tara Murphy, Tim Galvin, Gregory Hellbourg, Aidan Hotan, Emil Lenc, Matthew Whiting</t>
  </si>
  <si>
    <t>Liroy Lourenco</t>
  </si>
  <si>
    <t>Kosovichev</t>
  </si>
  <si>
    <t>alexander.g.kosovichev@njit.edu</t>
  </si>
  <si>
    <t>Effects of the Solar Dynamo on the Differential Rotation and Meridional Circulation</t>
  </si>
  <si>
    <t>A recently developed 3D dynamical mean-field model of the solar dynamo showed that variations of the internal differential rotation and meridional circulation during the solar cycles are driven not only by the direct effects of magnetic stresses but also by changes in turbulent heat transport, inertial forces, and other factors.   Helioseismic data from the ground-based network GONG and NASA space missions SoHO and SDO allow us to test the theoretical predictions. In particular, variations of the differential rotation (so-called ‘torsional oscillations’) and the meridional circulation, inferred in the solar convection zone from the helioseismic data, exhibit a radial and latitudinal migration pattern — the ‘extended’ 22-year cycle. It is intriguing that these variations can be traced over periods of both activity maxima and minima; therefore, the presence of magnetic active regions on the solar surface, which could drive these variations, is not crucially important for them. Our dynamo model successfully explains the observed variations and shows that they are associated with the dynamo waves traveling from the bottom of the convection zone to the surface. This study provides unambiguous evidence for Parker’s dynamo wave theory of the solar activity cycles.</t>
  </si>
  <si>
    <t>Alexander Kosovichev, Alexander Getling, Krishnendu Mandal, Valery Pipin</t>
  </si>
  <si>
    <t>Alexander Kosovichev</t>
  </si>
  <si>
    <t>Kiran</t>
  </si>
  <si>
    <t>kjain@nso.edu</t>
  </si>
  <si>
    <t>Calibrating GONG Farside Seismic Maps with SO/PHI Farside Magnetograms</t>
  </si>
  <si>
    <t>Solar active regions are the primary driver of space weather.  Since these regions are the sources of strong magnetic fields, a precise knowledge of the 360-degree Sun is crucial for developing data-driven global magnetic field models. While the observations of nearside active regions are available from various sources, we mostly rely on indirect methods for farside active regions. Global Oscillation Network Group (GONG) has been producing Carrington maps of seismically detected strong active regions for about two decades. These maps are computed using the technique of helioseismic holography applied to Doppler observations of the Sun’s visible hemisphere. In this technique, the seismic signatures of the farside active regions are expressed as phase shifts between waves entering and exiting these regions. However, in the absence of direct magnetic field observations of the farside, these seismic signals are calibrated through approximate empirical relations. With the successful launch of Solar Orbiter (SO), magnetic field observations are now available from different vantage points, with full or partial farside hemisphere coverage.  This provides a unique opportunity to calibrate the magnetic field strength of seismically identified active regions.  Here, we present results on the calibration of phase shifts of the farside active regions with SO/Polarimetric and Helioseismic Imager (PHI) magnetograms as well as verify their locations and areas.</t>
  </si>
  <si>
    <t>Kiran Jain, Hanna Strecker, David Orozco Suárez, Mitchell Creelman, Amr Hamada, Valentin Martinez Pillet, Niles Oien, Alexei Pevtsov, Sushanta Tripathy, Thomas Wentzel</t>
  </si>
  <si>
    <t>Kiran Jain</t>
  </si>
  <si>
    <t>It’s not just money: The Economic Barriers to Amateur Astronomy</t>
  </si>
  <si>
    <t xml:space="preserve">We examine what economic factors prevent participation in amateur astronomy through survey data. It is anecdotally understood that amateur astronomers in the United States are typically affluent men. While this is often considered the result of both the high cost of telescopes, and the challenges in implementing demographic change, it is unclear what else is at play, and what specifically needs to change to make amateur astronomy open to a larger and more diverse set of demographics. 
This research will look at both at-home engagement and remote astronomy. We define at-home engagement as amateur astronomers having equipment on hand to use in the vicinity of their home, or to take with them for in-person use. Remote astronomy is defined as using equipment, either rented or owned, that is at a fixed remote location and can only be accessed via the Internet.
In the first part of the survey, we will ask about what kinds of amateur astronomy the survey participant would want to learn and do if financial constraints (including factors such as working multiple jobs or providing child or elder care) were no barrier. 
In the latter half of the study we explore what are the possible time and monetary outlays that people can spend on astronomy-related activities and how these compare with their perceived costs of astronomy.
We will also ask survey respondents about their local sky conditions, their access to the sky, and basic demographics, such as state, age within bins, pronouns, and areas of work.
</t>
  </si>
  <si>
    <t>Pamela Gay, Sanlyn Buxner</t>
  </si>
  <si>
    <t>Ivan</t>
  </si>
  <si>
    <t>Berezin</t>
  </si>
  <si>
    <t>ivnbrzn@gmail.com</t>
  </si>
  <si>
    <t xml:space="preserve">Patrol ground-based telescopes for recording coronal mass ejections
</t>
  </si>
  <si>
    <t xml:space="preserve">The possibilities of organizing the solar activity observation service for space weather forecasting are considered. At this stage, the most promising approach is the establishment of a ground-based observation network. Coronal mass ejections (CMEs) are the main factor determining strong geomagnetic storms and space weather conditions. Regular observations of CMEs are necessary for successful space weather forecasting. Observation, detection, and characterization of CMEs can be carried out at ground-based patrol telescopes. Prototypes of such telescopes were created at the Kislovodsk Mountain Astronomical Station. 
We use observations obtained with the Solar Patrol Optical Telescope (SPOT) to investigate the association between the early filament rise and CMEs. The instrument is a spectroheliograph and allows us to record the full profile of the Hα line in each pixel of the solar disk with a time periodicity of about 60-80 seconds. We analyzed the observations of a number of eruptive filaments between 2017 and 2023 and showed that patrol telescope measurements of the Hα line profile with a spectral resolution R = 40,000 can be used to detect precursors of filament eruptions with an advance of several hours and to estimate the initial acceleration of CMEs.
</t>
  </si>
  <si>
    <t>Ivan Berezin, Andrey Tlatov</t>
  </si>
  <si>
    <t>Ivan Berezin</t>
  </si>
  <si>
    <t>Development of Solar Flare and Energetic Particle Prediction Portal (SEP3)</t>
  </si>
  <si>
    <t>Solar activity is a primary factor determining the state of the Earth’s space environment, geomagnetic and ionospheric disturbances, and radiation hazards. In the current state of knowledge, machine learning (ML) methods provide essential tools for processing data, investigating relationships among various physical properties and characteristics, uncovering hidden connections, and predicting hazardous solar events. The primary difficulty in developing and applying modern machine-learning tools in heliophysics is that the essential data are scattered among over a hundred data repositories developed by instrument teams of space missions and ground-based observatories. In addition, statistical and ML methods require long time series of homogeneous measurements. To facilitate ML-ready data preparation and access, we have developed an interactive database of solar flares integrating the most essential datasets (https://solarflare.njit.edu/). The database performs an initial data processing and is automatically updated. In addition, we are developing the Solar Energetic Particle Prediction Portal (SEP3, https://sun.njit.edu/SEP3), which hosts web applications that allow users to retrieve the database records. The Portal has a search page for browsing the events from the most widely used catalogs and a dedicated space to share the most recent achievements of the team. The interactive widget can display soft X-ray and proton flux time series from GOES satellites and the flare records. The data portal has been used to evaluate the forecasts of solar proton events and investigate machine-learning approaches to SEP prediction.</t>
  </si>
  <si>
    <t>Alexander Kosovichev, Viacheslav Sadykov, Vincent Oria, Irina Kitiashvili, Patrick O’Keefe, Aatiya Ali, Chun-Jie Chong, Paul Kosovich, Samuel Granovsky</t>
  </si>
  <si>
    <t>Mina</t>
  </si>
  <si>
    <t>Alizadeh</t>
  </si>
  <si>
    <t>minaalizadah@gmail.com</t>
  </si>
  <si>
    <t>Comprehensive Compilation of Stellar Data in M33's Central Region: Unveiling the Final-Stage Evolution Through Near-Infrared Survey</t>
  </si>
  <si>
    <t xml:space="preserve">We obtained data using three cameras at the UK InfraRed Telescope (UKIRT) between 2003 and 2007. The observations in the K-band were conducted by the UKIRT Fast-Track Imager (UFTI) over three consecutive nights in August 2005. The Wide Field Camera (WFCAM) data in the J and H bands were collected between 2005 and 2007. Additionally, UIST data in the K-band for the central region of M33 were gathered from 2003 to 2007.
Our focus was on stars in the final stage of their evolution, where luminosity is more directly related to birth mass. By combining data from multiple instruments and projects, we aim to identify long-period variables in the galaxy's central region, as this area provides the deepest and most comprehensive investigation of the galactic center due to the nature of the data. The identification of variables will involve photometry on the WFCAM data with PSF calibration followed by a re-examination of the data.
</t>
  </si>
  <si>
    <t>Mina Alizadeh, Atefeh Javadi, Jacco Van Loon, Yousef Ali Abedini, Hedieh Abdollahi</t>
  </si>
  <si>
    <t>Mina Alizadeh</t>
  </si>
  <si>
    <t>Viability of spatial nulling using ASKAP PAFs to mitigate satellite interference.  </t>
  </si>
  <si>
    <t xml:space="preserve">ASKAP currently discards data in the band from 1150–1300 MHz and 1500-1620 MHz due to satellite interference (Hotan et al. 2021, Lourenço et al. 2024). The proliferation of LEO satellite constellations, particularly direct-to-cell, could mean discarding more data. ASKAP, therefore, requires additional (active) RFI mitigation techniques. Specifically oblique projection (Hellbourg et al., 2012) - places nulls in the beampattern in the direction of the satellite without degrading the gain of the main lobe - is possible using ASKAP’s phased array feeds (PAFs) and involves updating beam-weights throughout an observation. We have validated this using SEFD and holography measurements on astronomical sources while mitigating a self-generated interferer. 
The effectiveness of oblique projection depends on identifying satellite RFI-affected channels and estimating their subspace (direction[s]). The impact of oblique projection on beam shape and sensitivity depends on the orthogonality of the eigenvectors defining the RFI subspace and the subspace of the astronomical signal defined by the beam-weights. Hellbourg and Bannister (2017) have already shown mitigation of satellite interference using six ASKAP antennas. We present forward predictions of spatial nulling on candidate satellite interferers identified as suitable for mitigation without using reference antennas or caching ACMs to determine the RFI subspace. We show that (pending further work to estimate the RFI subspace in real-time continuously) suppression of the RFI with a 1% increase in system noise temperature should be possible and would enable high dynamic range imaging in ASKAP's 1 MHz continuum mode in bands where ASKAP currently discards data due to satellite interference. 
</t>
  </si>
  <si>
    <t>Liroy Lourenco, Aaron Chippendale</t>
  </si>
  <si>
    <t>Aysegul</t>
  </si>
  <si>
    <t>Tumer</t>
  </si>
  <si>
    <t>aysegultumer@gmail.com</t>
  </si>
  <si>
    <t>ZWCL 1856.8 : A RARE DOUBLE RADIO RELIC SYSTEM CAPTURED WITHIN NUSTAR AND CHANDRA FIELD OF VIEW</t>
  </si>
  <si>
    <t>Observations of galaxy cluster mergers provide insights on the particle acceleration and heating mechanisms taking place within the intracluster medium. Mergers form shocks that propagate through the plasma, which result in shock/cold fronts in the X-ray, and radio halos and/or relics in the radio regime. The connection between these tracers and the mechanisms driving non-thermal processes, such as inverse Compton, are not well understood. ZWCL 1856.8 is one of the few known double radio relic systems that originate from nearly head-on collisions observed close to the plane of the sky. For the first time, we study NuSTAR and Chandra observations of such a system that enclose both relics within their field of view. The spectro-imaging analyses of the system provide evidence for a shock front coinciding with the northern relic (M = 1.8), and suggestions of inverse Compton emission at both relic sites.</t>
  </si>
  <si>
    <t>Aysegul Tumer</t>
  </si>
  <si>
    <t>Dibyendu</t>
  </si>
  <si>
    <t>Nandi</t>
  </si>
  <si>
    <t>dnandi@iiserkol.ac.in</t>
  </si>
  <si>
    <t>Simulating the Magnetospheric and Geomagnetic Impact of Coronal Mass Ejections</t>
  </si>
  <si>
    <t>One of the striking manifestations of space weather are geomagnetic storms which occur when magnetic transients such as coronal mass ejections (CMES) impact the Earth’s magnetosphere. Predicting the impact of a CME remains an outstanding challenge because in-situ observations near-Earth only provide a small time window and complex computational models are prohibitively time-intensive. We have developed a relatively simpler and time-efficient magnetohydrodynamic model named STORMI for exploring solar storm magnetospheric interaction. Based on fundamental physics and some idealizations, we demonstrate that the STORMI model simulated geomagnetic storm intensity index compares favourably with observations.</t>
  </si>
  <si>
    <t>Dibyendu Nandi, Souvik Roy</t>
  </si>
  <si>
    <t>Dibyendu Nandi</t>
  </si>
  <si>
    <t>Helioseismic Diagnostics of Emerging Active Regions and Their Flaring Activity</t>
  </si>
  <si>
    <t>We investigate the evolution of subsurface flows during the emergence and the active phase of sunspot regions using the time-distance helioseismology analysis of the full-disk Dopplergrams from the Helioseismic and Magnetic Imager (HMI) onboard the Solar Dynamics Observatory (SDO). We present an analysis of emerging active regions of various types, including delta-type active regions with high flaring activity and regions with the reverse polarity order (`anti-Hale active regions'). The results reveal strong vortical and shearing flows during the emergence of magnetic flux, as well as large-scale converging flow patterns around developing active regions, predominantly in the top 4 Mm deep layers. The delta-type and anti-Hale active regions, which originated from the interaction of new emerging flux with the previously formed sunspots in our case studies, were associated with complex subsurface flow patterns. Our analysis revealed a significant correlation between the flow divergence and helicity in the active regions with their flaring activity. The strongest Kendall's tau rank correlation coefficients of the flow descriptors (the total divergence, vorticity, and helicity averaged over the 30x30-degree patches) with the flare productivity within the next 24-hour window, were found for subsurface flows at 1-3 Mm depth. This work shows the potential for using subsurface flow measurements to improve flare forecasting.</t>
  </si>
  <si>
    <t>Alexander Kosovichev, Viacheslav Sadykov</t>
  </si>
  <si>
    <t>Finbarr</t>
  </si>
  <si>
    <t>Odo</t>
  </si>
  <si>
    <t>finbarr.odo@unn.edu.ng</t>
  </si>
  <si>
    <t>Extended Blazar Sequence for γ-ray Emitting Active Galactic Nuclei</t>
  </si>
  <si>
    <t xml:space="preserve">In this paper, we use the distributions of observed γ-ray properties, as well as orientation parameters of a sample of Fermi-LAT AGNs to investigate the hypothesis that γ-NLS1 objects are beamed sources with γ-ray emitting axes inclined at close angles to the line of sight. Based on these parameters we investigate the relationship between γ-NLS1s and other subclasses of γ-ray emitting jetted AGNs. Results show that γ-NLS1s are more highly beamed than both FSRQs and BL Lacs with mean value of core-dominance parameter Rg ~ 9507.   γ-NLS1s and jetted Seyfert galaxies are continuous in distribution of the orientation parameter with average cone angles Фm ~ 8o and 44o respectively.  Furthermore, the spectral energy distribution of γ-NLS1 is comparable to those of FSRQs and BL Lacs suggestive that γ-NLS1s and blazars form a continuous spectral sequence. There is a significant anti-correlation (r ~ -0.9) between the γ-ray dominance (Dg) and γ-ray luminosity. There is a strong dependence of Dg on redshift (r ~ -0.7) suggestive that Dg is more sensitive to environmental factors than intrinsic γ-ray luminosity. The results suggest that γ-NLS1s are highly beamed γ-ray sources whose de-beamed counterparts can be found among Seyfert galaxy populations.
</t>
  </si>
  <si>
    <t>Finbarr Odo, Akagu Audu, Evaristus Iyida, Augustine Ubachukwu</t>
  </si>
  <si>
    <t>Finbarr Odo</t>
  </si>
  <si>
    <t>Irina</t>
  </si>
  <si>
    <t>Kitiashvili</t>
  </si>
  <si>
    <t>inkitiashvili@gmail.com</t>
  </si>
  <si>
    <t>Synergy of 3D Realistic Modeling of the Turbulent Dynamics of the Sun and Observations from SDO, Hinode, and IRIS Space Missions</t>
  </si>
  <si>
    <t>The current computational capabilities allow us to reproduce the turbulent dynamics of the Sun with a high degree of realism from the interior to the corona. At the same time, the variety of available observations allows us to probe the subsurface dynamics and observe a wide range of phenomena in the solar atmosphere, from the photosphere to the corona. However, interpreting observations remains challenging due to the non-linear coupling of the turbulent plasma dynamics with magnetic fields and radiation. Using the output from the realistic 3D radiative MHD simulations, we generate synthetic observables for different instruments to enable comparison of observations and models. This presentation will discuss examples of a synergetic analysis of the models, synthetic observables, and observational data from different space missions: SDO, Hinode, and IRIS. Specifically, we will discuss the center-to-limb variations of spectroscopic data, subsurface flow measurements by the ring-diagram analysis, effects of the local dynamo, the origin of small-scale eruptions, and dynamics of the solar corona.</t>
  </si>
  <si>
    <t>Irina N. Kitiashvili, Alexander G. Kosovichev, Cristina M. Rabello Soares, Viacheslav M. Sadykov, Alan A. Wray, Junwei Zhao</t>
  </si>
  <si>
    <t>Irina N. Kitiashvili</t>
  </si>
  <si>
    <t>David</t>
  </si>
  <si>
    <t>Lagattuta</t>
  </si>
  <si>
    <t>david.j.lagattuta@durham.ac.uk</t>
  </si>
  <si>
    <t>Exotic cluster lenses: a new tool in the search for dark matter</t>
  </si>
  <si>
    <t xml:space="preserve">Hyperbolic-umbilic (H-U) lenses are an “exotic” sub-class of gravitational lenses, characterized by extreme (&gt;100x) magnifications, providing a detailed window into the resolved physical properties of distant source galaxies. Found in the innermost cores of galaxy clusters (&lt;100 kpc from the center), H-U systems are also sensitive probes of mass, placing tight constraints on the central subhalo mass function of dark matter — a parameter tied strongly to the cosmological model. Though historically rare (with only a handful of samples known in literature), thanks to the sensitivity of modern instruments we have discovered several new examples -- increasing the number of known H-U systems by over a factor of ten. This represents the first statistically robust collection of these lenses ever compiled. In a recent paper, we demonstrated the power of studying H-U lenses with optical imaging and spectroscopy, revealing highly structured sources at z~3 that placed new constraints on large- and small-scale dark matter distributions. Furthermore, we also set the stage for extending the analysis using infrared data. In this talk we will discuss the current state of known H-U lenses and demonstrate improvements that advanced JWST imaging and spectroscopy will bring to the sample. With a newly-approved JWST Cycle 3 program targeting a sample of these H-U lenses, we anticipate measuring the subhalo mass function down to ~10^7 M_sun, providing a metric to clearly discriminate between Lambda-CDM and alternative dark matter models, giving us an unprecedented look at both high-redshift galaxies and the massive clusters magnifying them.
</t>
  </si>
  <si>
    <t>David Lagattuta</t>
  </si>
  <si>
    <t>Global Solar Activity Data Portal for Studying 3D Dynamics and Activity of the Sun</t>
  </si>
  <si>
    <t>The main problems with understanding and predicting solar activity are tightly linked to limitations in describing the global evolution of the Sun from the deep interior to the corona. Because of the complexity of interactions in a wide range of dynamical, turbulent, and spatial scales and dramatic changes in thermodynamic and magnetic field conditions, only physics-based models can provide essential background to generate reliable solar activity forecasts. However, performing accurate model calibration and estimating uncertainties is often challenging due to the unavailability of a long time series of observations. To mitigate these limitations, we have developed the Global Solar Activity (GSA) Data Portal, which enables convenient access to a variety of modern and historical data. The portal supports a dynamic visualization for 1D time series (such as the sunspot number and solar irradiance) and quick-look visualization for 2D data sets (e.g., synoptic magnetograms, the solar internal rotation, and flows). The GSA portal includes a search engine that enables data retrieval from user-specified data sources and time intervals. In this presentation, we will discuss the current and upcoming capabilities of the data portal and its potential applications for space weather studies.</t>
  </si>
  <si>
    <t>Irina N. Kitiashvili, Vincent Wang, Matthew Vu, Arthur Foy, Shubha S. Ranjan, Ryan C. Spaulding, Donald G. Deardorff</t>
  </si>
  <si>
    <t>Biju</t>
  </si>
  <si>
    <t>biju_saha@students.iisertirupati.ac.in</t>
  </si>
  <si>
    <t>Identification of lopsided galaxies using Convolutional Neural Network</t>
  </si>
  <si>
    <t>The non-axisymmetric features in disc galaxies including bars and spiral arms are fundamentally important in driving their secular evolution. Yet another promiscuous non-axisymmetric feature in the galactic disc is the large-scale asymmetry in the distribution of stars and gas, commonly referred to as lopsidedness. However, their formation and evolution are not very well understood. Quantitatively, lopsidedness is the normalised amplitude of the non-zero m=1 mode in the Fourier decomposition of the surface brightness distribution of the galaxy. About 30 % of the galactic disc shows global lopsidedness. In this work, we aim to augment their relatively sparse sample size by new identifications from the updated catalogs from the more recent surveys, using machine learning methods. To implement the same, we train the publicly-available ALEXNET, a convolutional neural network model for binary classification of galaxies into lopsided and non-lopsided galaxies. For training the neural network, we selected 50 galaxies images from the Sloan Digital Sky Survey Data Release 12 from Bournaud et al., 2005. After deprojecting the galaxy images to face-on view, we obtained the value of for each galaxy. Based upon the above-calculated value of and the threshold well-adopted in the literature, we labelled the galaxies as lopsided and not lopsided. Our trained model achieved an accuracy of almost 90 % on the validation set. We aim to further improve our testing accuracy by expanding the training set for our model, allowing the model to learn more efficiently.</t>
  </si>
  <si>
    <t>Biju Saha, Arunima Banerjee, Suman Sarkar, Ganesh Narayanan</t>
  </si>
  <si>
    <t>Biju Saha</t>
  </si>
  <si>
    <t>McDermid</t>
  </si>
  <si>
    <t>richard.mcdermid@mq.edu.au</t>
  </si>
  <si>
    <t>The evolution of total mass density slopes, dark matter content, and orbital structure since z=0.3 from resolved integral field stellar kinematics from MAGPI</t>
  </si>
  <si>
    <t>Studies of the internal mass structure of galaxies have observed a ‘conspiracy’ between the dark matter and stellar components, with the combined mass structure showing remarkable regularity and low intrinsic scatter across various samples of galaxies at different redshifts. Such homogeneity suggests the dark and stellar components must somehow compensate for each other in order to produce such regular mass structures. We test the conspiracy using a sample of 22 galaxies from the Middle Ages Galaxy Properties with Integral field spectroscopy (MAGPI) survey, which targets massive galaxies 𝑧 ∼ 0.3 through a MUSE/VLT Large Program. We present resolved, 2D stellar kinematics analysed with the Schwarzschild orbit-based modelling technique to recover intrinsic mass structures and dark matter fractions - the first such application of this technique at this ~4 billion year look-back time. We find that the variability of structure for combined mass (baryonic and dark) density profiles is greater than that of the stellar components alone, contrary to the 'conspiracy' expectation. Furthermore, we find no significant correlation between enclosed dark matter fractions at the half-light radius and the stellar mass density structure, indicating there is no simple relationship between the stellar mass slope and dark matter content. We compare these results to similar studies of local Universe galaxies, finding that there is little evolution in the detailed dynamical or mass distribution properties of massive galaxies over the past 4 billion years.</t>
  </si>
  <si>
    <t>Richard McDermid, Caro Derkenne</t>
  </si>
  <si>
    <t>Richard McDermid</t>
  </si>
  <si>
    <t>Julio</t>
  </si>
  <si>
    <t>Saucedo Morales</t>
  </si>
  <si>
    <t>julio.saucedo@unison.mx</t>
  </si>
  <si>
    <t xml:space="preserve">The Monumental replica of the Antikythera Mechanism in Hermosillo
</t>
  </si>
  <si>
    <t>The Antikythera Mechanism (AM) was built by Greeks in the second century BC, lost to the sea around 70 BC and found near Antikythera in 1901. Motivated by the results of 120 years of research, scientists from Universidad de Sonora, University of Athens and Relojes Olvera III Generación (ROIIIG), embarked on a project to build two replicas of the AM (1:1 and 10:1) incorporating all known results. The 1:1 replica was presented in 2022. Thanks to the Sonoran Government on February 8, 2024, the 10:1 Monumental Antikythera Mechanism for Hermosillo (MAMH) was inaugurated, after 3 years of collaboration. MAMH (3.1 m in height, made of brass) is unique in the world. It is moved by a monumental clock built and donated by ROIIIG. In the front it presents in real time fairly correct positions of the Sun, the Moon (with its phase) and the 5 visible planets. In the back, the Saros spiral for the prediction of eclipses is below, whereas above is the Metonic spiral. Other small dials are also included. Though based on a geocentric model MAMH makes good astronomical predictions reinforcing the idea that the AM is an analogous computer, perhaps the first in history. MAMH is in the Antikythera Plazoleta at Universidad de Sonora. The aims of the MAMH project are Astronomy Education and Outreach. School groups of all levels, families, and public are welcome. People around the world will also be able to see the predictions via Internet thanks to cameras pointing at MAMH.</t>
  </si>
  <si>
    <t>Julio Saucedo Morales, Xenophon Moussas, Ezequiel Rodríguez-Jauregui, Alfredo Carmona Martinez, Jesús Clemente Olvera Trejo, Raúl Perez-Enriquez, Armando Ayala Corona, Alma Ayala Moreno</t>
  </si>
  <si>
    <t>Julio Saucedo Morales</t>
  </si>
  <si>
    <t>Yongming</t>
  </si>
  <si>
    <t>Liang</t>
  </si>
  <si>
    <t>ymliang@icrr.u-tokyo.ac.jp</t>
  </si>
  <si>
    <t>MAMMOTH-Subaru: Mapping LAEs and LABs Traced by IGM/AGN at Cosmic Noon</t>
  </si>
  <si>
    <t>We have carried out narrowband imaging observations targeting eight fields (~12 deg^2) with NB387 and NB400 on Subaru/HSC for detecting Lyman-alpha at z=2.2 and 2.3 traced by groups of strong Lyman-alpha absorbers in IGM or groups of SDSS/eBOSS QSOs. The idea was initially motivated by the concept of Mapping the Most Massive Overdensity Through Hydrogen (MAMMOTH; Cai et al. 2016) and thus dubbed the MAMMOTH-Subaru project. As a result, we construct a catalog with &gt;3,000 Lyman-alpha emitters (LAEs) and &gt;100 Lyman-alpha blobs (LABs) situated in dense IGM regions at Cosmic Noon. This sample is unique for both the large number of galaxies in narrow redshift ranges and the wide survey areas with rich sightlines toward background SDSS quasars. This talk will elucidate how the MAMMOTH-Subaru survey allows us to have unique discussions on the variation of LAE-IGM HI correlation and the statistics of LAEs/LABs.</t>
  </si>
  <si>
    <t>Yongming Liang</t>
  </si>
  <si>
    <t>Ryota</t>
  </si>
  <si>
    <t>Nakano</t>
  </si>
  <si>
    <t>rnakano@gatech.edu</t>
  </si>
  <si>
    <t>Effect of Non-Lambertian Emission on Small Bodies’ YORP Spin-Up/Down </t>
  </si>
  <si>
    <t>Accurately modeling the Yarkovsky-O’Keefe-Radzievskii-Paddack (YORP) effect, which alters the spin states of small bodies through thermally-induced forces and torques [e.g., 1], is crucial for comprehending their dynamical and structural evolution. 
Here, we explore the effect of non-Lambertian emission (NLE) on YORP, relaxing the Lambertian assumption that has been employed in the conventional YORP models [e.g., 2, 3]. The conventional models assumed that the sunlight reflection and re-radiation only result in the diffuse force which aligns with the facet’s normal direction, regardless of the Lambertian or non-Lambertian emission. However, this assumption is not valid when considering complex NLE which induce forces in the tangential direction [e.g., 4, 5]. We will modify the SRP model [6] to incorporate such tangential force and investigate how it changes the YORP effect on small bodies.
References 
 1. Rubincam (2000) 
 2. Rozitis and Green (2012) 
 3. Nakano and Hirabayashi (2022) 
 4. Jakosky et al. (1990) 
 5. Rozitis and Green (2011) 
 6. McInnes (2004) </t>
  </si>
  <si>
    <t>Ryota Nakano, Masatoshi Hirabayashi</t>
  </si>
  <si>
    <t>Ryota Nakano</t>
  </si>
  <si>
    <t>Patryk</t>
  </si>
  <si>
    <t>Sofia Lykawka</t>
  </si>
  <si>
    <t>patryksan@gmail.com</t>
  </si>
  <si>
    <t>Terrestrial planet and asteroid belt formation by Jupiter–Saturn chaotic excitation: A comprehensive dynamical model for the inner solar system</t>
  </si>
  <si>
    <t>The Jupiter–Saturn chaotic excitation (JSCE) scenario offers a plausible explanation for several properties of the inner solar system. Still, simultaneously replicating the four terrestrial planets’ orbits/masses and the asteroid belt’s main properties remain elusive.  
Here, we investigated the simultaneous formation of the four terrestrial planets (Mercury, Venus, Earth, and Mars) and the asteroid belt in the context of the JSCE scenario. We found that our terrestrial systems satisfied several inner solar system constraints.  
An analysis of 37 optimally formed terrestrial planet systems allowed us to constrain the planets’ building blocks, accretion history, and other fundamental properties. First, the obtained terrestrial planets acquired orbits and masses very similar to those observed in our solar system. In addition, other key results include Moon-forming giant impacts occurring within ~60 Myr, terrestrial planets’ bombardment of late impactors represented by disk objects formed within 2 au, and bulk water acquired during the first 10–20 Myr of Earth’s formation. In particular, achieving Earth’s estimated bulk water content required the disk to initially contain sufficient water mass in objects beyond ~1–1.5 au. This requirement implies that Mercury, Venus, and Mars acquired water similar to the amount on Earth during their formation. 
Finally, our model asteroid belt explained the asteroid belt’s orbital structure, small mass, and taxonomy (S-, C- and D/P-types). The current asteroids represent a mixture of local asteroids that survived the dynamical depletion of the primordial asteroid belt by JSCE and captured asteroids from trans-Jovian reservoirs during the giant-planet instability/migration.</t>
  </si>
  <si>
    <t>Patryk Sofia Lykawka, Takashi Ito</t>
  </si>
  <si>
    <t>Patryk Sofia Lykawka</t>
  </si>
  <si>
    <t>Ashkbiz</t>
  </si>
  <si>
    <t>Danehkar</t>
  </si>
  <si>
    <t>ashkbiz.danehkar@gmail.com</t>
  </si>
  <si>
    <t>Decomposing X-ray Variability in Seyfert I AGN with Principal Component Analysis</t>
  </si>
  <si>
    <t>X-ray surveys of some active galactic nuclei (AGN) in the local universe show stochastic short-term variability at small amplitudes, in addition to long-term state transitions analogous to those seen in X-ray binaries. The origin of such transition X-ray variability is not fully understood, but some of them were ascribed to transient obscuration events caused by eclipsing outflow and others to X-ray coronal flares. In this work, we consider X-ray variability in a group of Seyfert I AGN, including NGC 3783, NGC 3227, Mrk 335, and NGC 4051, whose central regions are less obscured by the AGN torus. We use principal component analysis (PCA) to reduce the dimensionality of the multi-epoch X-ray time-segmented data. This gives us the PCA components that mainly cause the X-ray fluctuations. Our analysis indicates the change in the power-law emitting source, via either obscuration or flaring, is mainly responsible for transition variability. Higher-order PCA components include small variations in ionizing absorbers, which may be caused by time delays between different stratification layers in absorbing outflows, in addition to a tiny contribution (&lt;1%) from relativistically broadened reflection emission likely from light-bending fluctuations near the event horizon, which is consistent with the fact that the supermassive black hole spin remains stable over the course of multi-epoch observations. We see that PCA decomposition could help us make X-ray variability in AGN less complicated, leading to simpler data that could be used for more accurate spectral analysis with machine learning algorithms.</t>
  </si>
  <si>
    <t>Ashkbiz Danehkar</t>
  </si>
  <si>
    <t>Edson</t>
  </si>
  <si>
    <t>Jequecene</t>
  </si>
  <si>
    <t>edsondomingosj772@gmail.com</t>
  </si>
  <si>
    <t>Astronomy Outreach Activities within the Context of
PLOAD (Mozambique Node)</t>
  </si>
  <si>
    <t xml:space="preserve">The Portuguese Language Office of Astronomy for Development (PLOAD) was
established in August 2015 by the International Astronomical Union’s Office of
Astronomy for Development (IAU-OAD). In Mozambique, initial activities were
primarily concentrated at Eduardo Mondlane University (UEM). During its initial
phase, the program was supported by merely three volunteer researchers with
specialised astronomy training. Among various projects undertaken, the Galileo
Teacher Training Program (GTTP) was notable for its focus on primary education
teacher training. Subsequently, UEM incorporated an introductory course on Astronomy
into its Physics and Meteorology curricula, which catalysed several projects
that significantly boosted interest in Astronomy within the country. Presently, numerous
teams of science communication enthusiasts are spread across Mozambique,
promoting Astronomy through lectures in schools, public spaces, and social media
platforms. However, extending these educational and outreach activities to remote
areas beyond urban centres remains a challenge due to resource limitations, with
the capital predominantly benefiting from in-person activities. Moreover, securing
funding for acquiring or constructing a planetarium, which would greatly enhance
the dissemination of Astronomy and STEM (Science, Technology, Engineering, and
Mathematics) education in general, continues to be a significant hurdle for the organisation.
This work aims to present the progress of activities in Mozambique to
the international community.
</t>
  </si>
  <si>
    <t>Edson Jequecene, Valente Cuambe</t>
  </si>
  <si>
    <t>Edson Jequecene</t>
  </si>
  <si>
    <t>Yong</t>
  </si>
  <si>
    <t>Tian</t>
  </si>
  <si>
    <t>yongtian@gm.astro.ncu.edu.tw</t>
  </si>
  <si>
    <t xml:space="preserve">The Second Acceleration Scales in Brightest Cluster Galaxies
</t>
  </si>
  <si>
    <t xml:space="preserve">Emerging research has elucidated a Radial Acceleration Relation (RAR) in galaxies, forging a concrete empirical linkage between the observed and the baryonic accelerations, underscored by a characteristic acceleration scale. Distinctively, an augmented RAR on the scale of Brightest Cluster Galaxies (BCGs) has been identified, showcasing an acceleration scale seventeen times larger, attributed to gravitational lensing. This study conducts a comprehensive analysis of the interplay between acceleration and mass among dynamical and baryonic components in an ensemble of 50 BCGs. We assessed dynamical accelerations through stellar kinematic data, processed via the Jeans equation and Abel inversion, and gauged baryonic masses utilizing photometry from the Sloan Digital Sky Survey (SDSS). Capitalizing on the extensive integral field spectroscopy data provided by the Mapping Nearby Galaxies at Apache Point Observatory (MaNGA) survey, we examined the spatially resolved kinematic profiles. Our research corroborates that the dynamical RAR inherent in BCGs is in concordance with the RAR deduced from gravitational lensing on cluster scales, marked by a notably higher acceleration scale. The outcomes imply inherent dissimilarities between BCGs, along with their host clusters, and isolated field galaxies. 
</t>
  </si>
  <si>
    <t>Yong Tian, Chung-Ming Ko, Pengfei Li, Stacy McGaugh, Shemile L. Poblete</t>
  </si>
  <si>
    <t>Yong Tian</t>
  </si>
  <si>
    <t>Nobuhiko</t>
  </si>
  <si>
    <t>Kusakabe</t>
  </si>
  <si>
    <t>nb.kusakabe@nao.ac.jp</t>
  </si>
  <si>
    <t xml:space="preserve">Comparison of Attitudes in Astrobiology and Science/Technology/Astronomy in Japan
</t>
  </si>
  <si>
    <t>We surveyed the Japanese public’s attitudes toward Astronomy (Takanashi 2023) and Astrobiology. This survey was conducted via an online questionnaire, and responses were received from 2000 general public people. Respondents were people aged 20–69, selected from monitors registered with the survey firm, and were assigned according to the demographic and regional distribution of Japan.
 The survey items consist of sociodemographic variables and questionnaire items. The sociodemographic variables are AGE, GENDER (male, female, and other), LOCATION (prefecture), MARRIAGE (married or not), CHILDREN (have a child or not), EDUCATION (educational background), and OCCUPATION. Fifteen of the questionnaire items were related to the attitude of Science, Technology, and Astronomy. The other six items were related to the attitude of Astrobiology.
 The first three items are prepared for measuring the degree of interest in science and technology based on the Victorian Segmentation method (Quantum Market Research 2008), which classifies the general public and discusses their properties at a higher resolution. The next twelve items are prepared for measuring the degree of interest in astronomy from several different point of views. The last six items were prepared for measuring the degree of recognition in astrobiology from some interdisciplinary topics. Many of these questionnaire items were newly proposed for this survey from the point of view of comparing with prior surveys and researches.
This poster will present the results of a comparison of Science, Technology and Astronomy interest groups and their attitudes of Astrobiology.</t>
  </si>
  <si>
    <t>Nobuhiko Kusakabe, Naohiro Takanashi, Masaaki Hiramatsu, Shio Kawagoe, Koki Sawada, Harufumi Tamazawa</t>
  </si>
  <si>
    <t>Nobuhiko Kusakabe</t>
  </si>
  <si>
    <t>conaire</t>
  </si>
  <si>
    <t>deagan</t>
  </si>
  <si>
    <t>conaire.deagan@gmail.com</t>
  </si>
  <si>
    <t>High Precision Astrometry: Not just for exoplanets! </t>
  </si>
  <si>
    <t xml:space="preserve">One of the goals of the exoplanet community is to find and characterise Earth twins. One upcoming mission - the TOLIMAN space telescope - is designed with innovative optics to achieve high-precision astrometry to detect the presence of an Earth-twin around either Alpha Cen A or B. This level of precision - better than 1 micro arcsecond - has opened new opportunities in stellar physics. By detecting magnetic surface features, such as starspots, we can infer properties of the host stars. These properties include relative inclination between the stars equator and the orbital plane of any planets, the magnitude and frequency of starspots, differential rotation curves, and potentially the presence (or absence) of a Sun-like dynamo. From simulations of the expected performance of TOLIMAN, if it hosts a Sun-like dynamo we expect to be able to measure the inclination of Alpha Cen A to better than 5 degrees. These insights will provide information regarding the stellar environment and habitability of any exoplanets present. Understanding the host star in detail is crucial, as things such as the stellar wind, the frequency and intensity of stellar flares, and the topology of the stellar magnetosphere directly impact the sustainability of biospheres in the surrounding environment.
</t>
  </si>
  <si>
    <t>Conaire Deagan</t>
  </si>
  <si>
    <t>Fall</t>
  </si>
  <si>
    <t>michaelfall00@gmail.com</t>
  </si>
  <si>
    <t xml:space="preserve">DYNAMICAL EVIDENCE THAT GALAXIES OF DIFFERENT MORPHOLOGIES OCCUPY DARK HALOS OF DIFFERENT MASSES
</t>
  </si>
  <si>
    <t xml:space="preserve">The dark halo masses of galaxies are usually assumed not to depend on galactic morphology.  We have tested this assumption by direct dynamical determinations of the halo masses of 25 early-type and 15 late-type galaxies, most with stellar masses Ms &gt; 1011 Msun, and report the results here.  For early types, we use radial velocities of extended globular cluster systems, while for late types, we use extended HI rotation curves. These kinematic tracers typically reach out to ~ 10 effective radii.  The mass models we fit to the kinematic and photometric data for each galaxy include both the stellar component, with unspecified M/L, and the halo component, with unspecified mass and concentration, but with priors on these parameters appropriate for dark halos in CDM-type cosmologies.  We find that early-type galaxies occupy halos an order of magnitude more massive than late-type galaxies at the highest masses.  For early types, the stellar-to-halo mass ratio (SHMR) has the familiar inverted-U shape, rising to a peak near the Milky Way mass (Ms ~ 5 x 1010 Msun, Mh ~ 1012 Msun), and then declining precipitously, while for late types, it rises monotonically, with no prominent features.  This appears to contradict results from abundance matching but is actually consistent, given the relatively small number of very massive late-type galaxies.  We summarize briefly the implications of our morphology-dependent SMHRs.  Galactic spheroids form chaotically by cold inflows and/or mergers regulated mostly by AGN feedback, while galactic disks form more quiescently by smoother inflows regulated mostly by stellar feedback.
</t>
  </si>
  <si>
    <t>Michael Fall, Enrico Di Teodoro, Lorenzo Posti</t>
  </si>
  <si>
    <t>Michael Fall</t>
  </si>
  <si>
    <t>Juliana</t>
  </si>
  <si>
    <t>Saponara</t>
  </si>
  <si>
    <t>juliana.saponara@gmail.com</t>
  </si>
  <si>
    <t xml:space="preserve">PopER Stand Up Científico: Between Science and Comedy.
</t>
  </si>
  <si>
    <t xml:space="preserve">PopER Stand Up Científico is the first Latin American stand-up comedy group dedicated to scientific outreach. The group includes students, graduates, postgraduates, and scientific researchers, covering various disciplines such as biology, chemistry, biochemistry, biotechnology, astronomy, palaeontology, physics, and mathematics. The group originated from the first scientific stand-up comedy course, an initiative by Argentina's Ministry of Science, Technology, and Productive Innovation in 2015.
We developed individual and group materials to use stand-up comedy to demystify the stereotypical image of a strict scientist in lab coats and glasses. We focus on the personal lives of scientist and their relationship with their work. Simultaneously, we strive to communicate science by entertainingly presenting scientific concepts and ideas. Our goal is to captivate those who approach us, arouse curiosity in those unfamiliar with science, and echo with those already part of our community. The invitation is to laugh with us and at ourselves.
Our show is suitable for all audiences, and since 2015, we have consistently presented our performance in various venues in America, mainly in Argentina, including scientific meetings, planetariums, bars, and cultural centres. We were also in Ecuador and Uruguay and participated in online scientific conferences in Chile and México. 
</t>
  </si>
  <si>
    <t>Juliana Saponara, Aramburu Roxana, Javier Garcia de souza</t>
  </si>
  <si>
    <t>Juliana Saponara</t>
  </si>
  <si>
    <t>Spyros</t>
  </si>
  <si>
    <t>Kasapis</t>
  </si>
  <si>
    <t>skasapis@umich.edu</t>
  </si>
  <si>
    <t>Turning SDO Noise Into Van Allen Radiation Belt Characterization Data</t>
  </si>
  <si>
    <t>The Solar Dynamics Observatory (SDO), a solar mission in an inclined geosynchronous orbit, has been capturing images with its Atmospheric Imaging Assembly (AIA) instrument since its commissioning. These images often exhibit "spikes" – pixel regions with an unusually high number of digital counts, likely caused by energetic electron collisions with the detector system. To ensure data integrity, these spikes are typically removed from AIA Level 1.0 images. An analysis of historical data reveals the presence of over 100 trillion spikes over the past decade. This project aims to enhance the utility of SDO data by linking spike detection frequency with surrounding radiation environment parameters. Our investigation involves a detailed correlation study between SDO/AIA data and the radiation belt activity in SDO's orbit. By extracting “spike” data from SDO/AIA images, we have developed a comprehensive dataset, correlating it with geomagnetic indicators like Kp, Ap, and Sym-H, as well as electron and proton fluxes recorded by the GOES-14 satellite. The findings indicate a strong correlation between AIA spikes and GOES-14’s detection of electrons and protons, with Spearman's Correlation values of ρ = 0.73 and ρ = 0.53, respectively, at the equatorial meeting point of the two satellites. Additionally, a moderate correlation of ρ = 0.47 is observed with magnetospheric proton detector protons over a continuous 2-year data collection period. This significant correlation underscores the potential of SDO spike data in characterizing the Van Allen radiation belts, particularly in regions not covered by other satellites.</t>
  </si>
  <si>
    <t>Spiridon Kasapis, Barbara Thompson, Raphael Attie, Gonzalo Cucho-Padin, Daniel da Silva, Juan Rodriguez</t>
  </si>
  <si>
    <t>Spiridon Kasapis</t>
  </si>
  <si>
    <t>Nurul Husna</t>
  </si>
  <si>
    <t>Mohammad Bokhari</t>
  </si>
  <si>
    <t>nhb2814@gmail.com</t>
  </si>
  <si>
    <t>Solar radio bursts studies in Malaysia: Contributions, Challenges &amp; Prospects</t>
  </si>
  <si>
    <t>Solar radio bursts represent a significant aspect of solar activity, with implications for space weather forecasting and understanding solar dynamics. Despite encountering challenges related to tropical climate conditions and some radio frequency interference, Malaysia has actively contributed to this research endeavour and provided observational data as part of the e-CALLISTO network since 2012. This study aims to explore the challenges and prospects of conducting solar radio burst research in Malaysia. Specifically, we seek to identify the obstacles faced by researchers in acquiring and analyzing observational data, as well as the potential opportunities for advancing solar radio burst studies in the Malaysian context. We conducted a comprehensive review of existing literature on solar radio burst studies, focusing on research conducted in Malaysia and relevant international contexts.  Additionally, we present an overview of the latest research findings regarding the newly identified subtype SRB III (type VI). Our analysis reveals several challenges faced by researchers conducting solar radio burst studies in Malaysia, including moderate quality observational data and constraints posed by the tropical climate and local environmental conditions. Despite these challenges, we identify promising prospects for advancing solar radio burst research in Malaysia, including more collaboration with international observatories, development of more local observational facilities, and enhancement of solar physics research within the framework of the Malaysian National Space Policy. By addressing the identified obstacles and capitalizing on available opportunities, Malaysia has the potential to contribute significantly to the global effort to understand solar dynamics and improve space weather forecasting capabilities. </t>
  </si>
  <si>
    <t>Nurul Husna Mohammad Bokhari, Zety Sharizat Hamidi, Nur Nafhatun Md Shariff</t>
  </si>
  <si>
    <t>Nurul Husna Mohammad Bokhari</t>
  </si>
  <si>
    <t>Star-forming galaxies in NGC 6221, NGC 3263 and NGC 2434 groups.</t>
  </si>
  <si>
    <t>We present high-resolution MeerKAT radio continuum images of star-forming spirals in the nearby galaxy groups NGC 6221, NGC 3263 and NGC 2434. This sample spans the evolutionary timeline for galaxy groups, encompassing early, intermediate, and late stages, respectively. The NGC 6221 group contains a pair-wise interacting galaxy with tidal debris along with a few dwarf galaxies, while the NGC 3256 group represents a loose group where members are pre-processing via pair-wise interactions as they begin to fall towards the group’s centre of mass. The NGC 2434 group has an elliptical galaxy, and the other group members appear to be accreting onto this central object. Since star formation (SF) is one of the dominant physical processes in the formation and evolution of galaxies, we study the SF activity in the group members. Specifically we seek evidence of environmental impact on SF. We use MeerKAT observations and archival infrared WISE data to measure the amount and location of SF activity. Also, spectral index maps, created by employing the in-band method, provide insights into the underlying physical processes associated with the observed star-forming regions.  Additionally, we examine two galaxies in detail. NGC 6215 has a peculiar velocity field, which may be explained by accreted bridge material settling into a plane offset from the spiral disc. NGC 3263 has a highly inclined disk and extended tidal tail containing radio continuum emission. For NGC 3263, sensitive radio continuum observations are crucial to thoroughly trace and characterize its vertically extended radio halo for the first time.</t>
  </si>
  <si>
    <t>Juliana Saponara, Bärbel Koribalski, Jayanne English, Jing Yeung</t>
  </si>
  <si>
    <t>Taylor</t>
  </si>
  <si>
    <t>taylor@uwaterloo.ca</t>
  </si>
  <si>
    <t>The Dark Matter Density Inside Galaxies as a Probe of Halo Assembly</t>
  </si>
  <si>
    <t>If galaxy formation proceeds without altering the underlying mass distribution within a dark matter halo, than one can predict the density of dark matter within the visible part of galaxies to reasonable precision. The mean dark matter density should depend on halo concentration, which in turn is linked to the characteristic formation time of the system. Thus, the dark matter density within galaxies provides a possible measure of when they assembled most of their mass. We apply this test to galaxies from the SHIVir and PROBES surveys of local galaxy kinematics, and show that mass models for these galaxies show good agreement with the dark matter densities predicted from theory. Furthermore, there is 3-4 sigma evidence for a gradient in mean dark matter density with environment, as expected if this density truly does trace the mean formation time of each galactic halo.</t>
  </si>
  <si>
    <t>James Taylor</t>
  </si>
  <si>
    <t>Using Long-Short Term Memory Models to Predict Solar Active Regions Emergence</t>
  </si>
  <si>
    <t>To develop an early warning system for upcoming Space Weather events, we have observed and analyzed 61 emerging active regions (ARs), compiling a dataset that includes Doppler shift, magnetic flux, and continuum intensity measurements collected by the Helioseismic and Magnetic Imager (HMI) on board of the Solar Dynamics Observatory (SDO). By tracking 30.66x30.66-degree zones surrounding active regions, we have followed the evolution of these areas and generated acoustic power maps. These were then combined with magnetic flux measurements to serve as input for machine learning models. We conducted an analysis of time series data across 81 tiles within each 30-degree patch, which span both quiet-Sun areas and zones of imminent emergence. A Long Short-Term Memory (LSTM) network was trained to identify changes in acoustic power and unsigned magnetic flux that signal a decrease in intensity associated with emergence and formation of active regions. The model was trained using data from 40 ARs and tested on the 10 most recently observed ARs in our dataset. The LSTM model, featuring three layers with 64 hidden units each, was trained with a learning rate of 0.001 over 500 epochs. This work showcases the capabilities of LSTM modeling in predicting active region appearances up to 24 hours before they emerge, explores how the characteristics of the ML model affect its accuracy and underscores the value of applying machine learning techniques to predict active region emergence, confirming the effectiveness of using acoustic power maps as a forecasting tool.</t>
  </si>
  <si>
    <t>Spiridon Kasapis, Irina Kitiashvili, Alexander Kosovichev, John Stefan, Bhairavi Apte</t>
  </si>
  <si>
    <t xml:space="preserve">A FRESH LOOK AT GALAXY SCALING RELATIONS AND WHAT THEY REVEAL ABOUT GALAXY FORMATION
</t>
  </si>
  <si>
    <t xml:space="preserve">Despite the apparent complexity of galaxies, some of their most basic properties (mass M, binding energy E, angular momentum J, etc) obey simple power-law scaling relations.  Such relations provide some of the clearest insights into galaxy formation.  This talk focuses on the relations between circular velocity V (a proxy for specific energy, e = E / M proptoV2) and mass M and between specific angular momentum j = J / M and M.  The observed forms of these scaling relations for the stellar components of galaxies, Ms propto Vs4 and js propto Ms0.6, are closely linked to the corresponding relations for their dark halos in CDM-type cosmologies, Mh propto Vh3 and jh propto Mh2/3.  We have obtained new kinematic (Ha and HI) and photometric data that extend the relations for late-type galaxies (spirals and irregulars) over the full range of stellar masses: Ms ~ 108 to ~ 1012 Msun.  From the same data, we derive the “retention factors” for mass fM = Ms / Mh (aka stellar-to-halo mass ratio, SHMR) and specific angular momentum fj = js / jh, finding fM propto Ms0.4 and fj ~ 1 independent of Ms.  In contrast, for the most massive early-types galaxies (ellipticals and lenticulars), fM declines with Ms and fj &lt;&lt; 1.  We draw some simple but important conclusions from these empirical results about the physical origins of several basic properties of galaxies, including their sizes, compositions (stars vs gas), morphologies (disk vs spheroid), and feedback drivers (stars vs AGN).  We also show that the observed forms of fM and fj are reproduced in contemporary cosmological hydrodynamical simulations of galaxy formation (IllustrisTNG).
</t>
  </si>
  <si>
    <t>Elaine</t>
  </si>
  <si>
    <t>Sadler</t>
  </si>
  <si>
    <t>elaine.sadler@sydney.edu.au</t>
  </si>
  <si>
    <t>The host galaxies of HI absorption lines at intermediate redshift</t>
  </si>
  <si>
    <t>We have identified the host galaxies of over 30 of the HI 21-cm absorption lines so far detected by the ASKAP First Large Absorption Survey in HI (FLASH) at redshift 0.4 &lt; z &lt; 1.0. Our sample comprises both gas-rich galaxies with associated radio-loud AGN and normal galaxies intervening along the line of sight to background radio sources. Radio searches in the HI 21-cm line are unaffected by dust extinction, and our sample represents one of the first genuine ‘HI-selected’ galaxy samples at intermediate redshift. We will outline the main properties of the galaxies in this HI-selected sample, compare them to the overall galaxy population in the same redshift range, and discuss the prospects for future studies with the SKA. </t>
  </si>
  <si>
    <t>Elaine Sadler, Hyein Yoon, Simon Weng</t>
  </si>
  <si>
    <t>Elaine Sadler</t>
  </si>
  <si>
    <t>Probing the dynamical properties of new sub-type III solar radio burst (type VI)</t>
  </si>
  <si>
    <t xml:space="preserve">Solar radio bursts (SRBs), including the newly identified type VI within the sub-type III category, are intriguing phenomena occurring in the solar atmosphere. These bursts exhibit unique dynamical properties, yet their detailed characteristics and relationship with other solar activities have not been explored extensively. This study aims to investigate the dynamical properties of sub-type III solar radio bursts and uncover their underlying mechanisms of generation and propagation. Through meticulous analysis of observational data, we seek to understand the temporal evolution, spectral characteristics, and spatial distribution of these bursts. Additionally, we aim to explore potential correlations with other solar phenomena such as solar flares, coronal mass ejections (CMEs), and sunspot numbers. We conducted a comprehensive analysis of observational data from 2020 until 2024 acquired from e-CALLISTO, a worldwide network of solar radio spectrometers. Signal processing techniques that include time-frequency analysis and statistical methods were employed to identify patterns in burst morphology and variations in dynamical properties. Comparative analysis allowed us to explore potential correlations between the bursts and concurrent solar activities. Our analysis reveals intricate patterns in the dynamical properties of sub-type III solar radio bursts. We observe distinct temporal evolution, spectral signatures, and spatial distributions indicative of complex underlying processes. Additionally, our preliminary findings suggest complex interactions between SRB type VI and other solar activities, indicating possible links to magnetic reconnection processes and energy release mechanisms. In conclusion, this study enhances our understanding of the dynamical properties of SRB type VI and their implications for solar dynamics and space weather.
</t>
  </si>
  <si>
    <t>Jeremy Jin Leong</t>
  </si>
  <si>
    <t>Lim</t>
  </si>
  <si>
    <t>jjlim@hku.hk</t>
  </si>
  <si>
    <t>Nature of Extreme Emission-Line Galaxies throughout Cosmic History</t>
  </si>
  <si>
    <t>Extreme Emission-Line Galaxies (EELGs), which display large equivalent widths as measured primarily in optical emission-lines, are undergoing an especially vigorous episode of star formation.  At high redshifts, EELGs may correspond to low-mass galaxies experiencing their first intense episode of star formation; alternatively, some EELGs may be caught during a phase of rapid stellar assembly to form massive galaxies in the early universe.  In either case, EELGs may be important contributors to the re-ionisation of the universe.  Here, we present a simple and efficient technique to select EELGs from archival broadband images taken by JWST.  With this technique, we are able to identify large numbers of EELGs spanning the redshift range 1 ≤  z ≤  9; i.e., as early as just ~0.5 Gyr after the Big Bang.  We compare the SEDs of the broadband-selected EELGs to the SEDs of EELGs found through spectroscopic observations to: (i) weed out interlopers; (ii) provide additional confidence on the selection of genuine EELGs at their inferred redshifts; and (iii) categorise the variety of SEDs displayed by all these EELGs.  We show that the spectroscopically-selected EELGs have spectra indicative of photoionised gas with a relatively low metallicity, closely resembling the spectra of green pea galaxies in the local universe.  We perform SED fitting to determine the stellar mass and probe the star-formation history of the EELGs found.  Finally, we compare the luminosity functions of EELGs with those of UV-selected galaxies to better place EELGs among the more general population of star-forming galaxies at different epochs in cosmic history.</t>
  </si>
  <si>
    <t>Jeremy Lim, Keanu Wong</t>
  </si>
  <si>
    <t>Jeremy Lim</t>
  </si>
  <si>
    <t>Elismar</t>
  </si>
  <si>
    <t>Lösch</t>
  </si>
  <si>
    <t>elismar.l@usp.br</t>
  </si>
  <si>
    <t>Galaxy-Cluster Membership Assignment Using High-Precision Photometric Redshifts</t>
  </si>
  <si>
    <t xml:space="preserve">In the study of galaxies in large scale structures, such as groups and clusters, one of the fundamental steps is to reliably dictate which galaxies belong to a given structure of interest. Leveraging the high-precision photometric redshifts (photo-zs) acquired from the Southern Photometric Local Universe Survey (S-PLUS), we explore different approaches to identify galaxies potentially belonging to groups and clusters of galaxies. 
Typically, the determination of galaxy memberships in clusters and other structures relies on spectroscopic redshifts. However, the cost of extensive spectroscopic observations and the absence of a comprehensive survey in the southern hemisphere has restricted these observations to only the brightest galaxies. To address this limitation, we utilize photometric redshifts to refine membership assignments in the southern hemisphere structures.
Our approach incorporates the development and implementation of two distinct galaxy-cluster membership methods. The first method employs a sigma-clipping technique, taking into account the typical photo-z uncertainty as a function of galaxy magnitude to identify cluster members. This method has been applied to select targets for observation within CHANCES, the CHileAN Cluster galaxy Evolution Survey. The second method employs a robust Bayesian approach to assign membership probabilities to galaxies in clusters. We have successfully tested this method in cluster mocks and applied it to the two richest clusters of the Hydra Supercluster of galaxies: Hydra (Abell 1060) and Antlia (Abell S0636). We achieved the promising values of 92% and 81% for completeness and 68% and 81% for purity for Hydra and Antlia respectively.
</t>
  </si>
  <si>
    <t>Elismar Lösch, Laerte Sodré</t>
  </si>
  <si>
    <t>Elismar Lösch</t>
  </si>
  <si>
    <t>Inferences on the Nature of Dark Matter from Lensing Anomalies</t>
  </si>
  <si>
    <t>The first multiply-lensed SNIa discovered, iPTF16geu, introduces a stringent new constraint on lens models for galaxies: utilised as a standard candle, this SNIa provides measurements of the absolute rather than just relative magnifications of multiply-lensed images.  At the same time, iPTF16geu affords additional constraints not available for its closest analog, multiply-lensed quasars, in the form of an Einstein ring (ER) – corresponding to the multiply-lensed images of the SNIa host galaxy – seen in full after the SNIa had faded away.  Here, we show that a simple subtraction of the ER reveals the lensing galaxy to be a barred spiral, permitting an exacting model for its stellar component.  Constrained solely by the SNIa image positions, lens models that incorporate this model stellar component are oftentimes able to near perfectly match the SNIa image positions, and dramatically improve upon the match in SNIa image magnifications, irrespective of the density profile adopted for the Dark Matter halo of the lensing galaxy.  We address whether forcing positional agreement in lens models may affect inferences on the magnitude and perhaps even type of lensing (i.e., position and/or magnification) anomalies left by such models.  By constructing lens models constrained in addition by either the SNIa image magnifications or ER, or both, we demonstrate how inferences of lensing anomalies depend on the constraints adopted for lens models – and, in turn, evaluations of what additional ingredients are needed by lens models to resolve these anomalies, with corresponding implications for inferences on the nature of DM.</t>
  </si>
  <si>
    <t>jeremy lim, Alex Chow, Amruth Alfred</t>
  </si>
  <si>
    <t>jeremy lim</t>
  </si>
  <si>
    <t>Siegfried</t>
  </si>
  <si>
    <t>Eggl</t>
  </si>
  <si>
    <t>eggl@illinois.edu</t>
  </si>
  <si>
    <t>GRSS: AN OPEN-SOURCE TOOL FOR HIGH PRECISION ASTEROID ORBIT DETERMINATION AND ORBIT PROPAGATION </t>
  </si>
  <si>
    <t>With increasingly accurate astrometry becoming available from large surveys, it is more important than ever to have reliable, publicly accessible tools that can leverage such datasets to study Near-Earth Objects (NEOs). We present GRSS, the Gauss-Radau Small-body Simulator, an open-source orbit propagator and orbit determination suite. The GRSS propagator is based on the IAS15 algorithm [1]. The force model includes relativistic effects from the Einstein-Infeld-Hoffman formalization of the N-body problem and zonal harmonic forces from the Sun and the Earth. Nongravitational effects such as Solar Radiation Pressure (SRP), the Yarkovsky effect and cometary outgassing can also be modeled [3]. The GRSS library is capable of fitting asteroid orbits using optical and radar astrometry via data from the Minor Planet Center (MPC) and radar data from NASA JPL. GRSS accounts for star catalog biases. The package underwent rigorous testing against state of the art propagators such as ASSIST [2] and the small-body orbit determination code used at NASA JPL. Through its user-friendly interface and easily modifiable source code, GRSS will facilitate the characterization of hazardous NEOs, especially for follow-up observations. The package is publicly available to the scientific community via the Python Package Index (PyPI). References: [1] Rein &amp; Spiegel (2015) MNRAS 446, 2, 1424–1437, 10.1093/mnras/stu2164 [2] Holman, Akmal, Farnocchia et al. (2023) PSJ 4, 69, 10.3847/PSJ/acc9a9 [3] Marsden, Sekanina, Yeomans (1973) AJ 78, 2, 211-225, 10.1086/111402 [4] Makadia, Chesley, Eggl et al. (2023) ACM Conference, Abstract #2128</t>
  </si>
  <si>
    <t>Rahil Makadia, Siegfried Eggl</t>
  </si>
  <si>
    <t>Siegfried Eggl</t>
  </si>
  <si>
    <t>Matthew</t>
  </si>
  <si>
    <t>Frosst</t>
  </si>
  <si>
    <t>frosst.matt@gmail.com</t>
  </si>
  <si>
    <t>Bar Formation Timescales In Galactic Disks</t>
  </si>
  <si>
    <t xml:space="preserve">High-redshift observations indicate that disks may assemble far earlier than anticipated; bars may also form rapidly in such systems. We use N-body simulations of idealised equilibrium disks in dark matter halos to study the secular assembly of bars in a diverse range of disk galaxies representative of a broad redshift range. We vary the disk-to-halo mass fraction, halo concentration, disk thickness, and velocity dispersions for highly resolved models over long (12Gyr) timescales, and measure their bar assembly histories. We find that previous criteria detailing the onset of bar forming instabilities poorly describe the susceptibility of a diverse range of disks to bar formation. The primary difficulties are that they do not account for interactions between the disk and halo, nor the stabilising effects of the disk velocity dispersion and thickness. We present a new method that accounts for the disk vertical and kinematic structure when determining the global stability to bar formation, yielding the tightest relationship with bar formation timescale to date. This suggests an intimate link between disk vertical structure and bar formation. Our results explain the unreliable success of previous disk instability thresholds, provide a natural explanation for the assembly of bars across a broad range of redshifts. 
</t>
  </si>
  <si>
    <t>Matthew Frosst, Danail Obreschkow, Aaron Ludlow</t>
  </si>
  <si>
    <t>Matthew Frosst</t>
  </si>
  <si>
    <t>Ioannis</t>
  </si>
  <si>
    <t>Myserlis</t>
  </si>
  <si>
    <t>imyserlis@iram.es</t>
  </si>
  <si>
    <t>Blazar physics through broadband radio polarization monitoring</t>
  </si>
  <si>
    <t>Blazars, the subclass of jetted AGN with their outflow axes closely aligned to our line of sight, comprise one of the most energetic, long-lived phenomena in the Universe. They are among the main constituents of the high-energy sky, especially in gamma-rays and up to TeV energies, and one of possible sources of astrophysical neutrinos. The low-energy part of their SEDs is understood as incoherent synchrotron emission from their jets, which spans from radio to optical, UV or even X-rays and is both linearly and circularly polarized. On top of their persistent broadband emission, blazar jets often show pronounced variability across the electromagnetic spectrum with timescales from days/months down to minutes.
In this presentation, I will demonstrate our efforts to capture the complex phenomenology of blazar jets through dedicated multi-wavelength polarization monitoring programs using several large radio facilities operating at mm and cm wavelengths. Our observations, which cover two decades of frequency (2.6 GHz — 230 GHz), are used to follow the flux density and polarization variations of our blazar sample with a ~3-week cadence. The linear and circular polarization parameters and their variability are used to constrain the jet physical conditions, such as the magnetic field strength and topology, the particle density and the plasma composition and study their dynamics. In addition, we coordinate with multi-wavelength campaigns, including IXPE or MAGIC, to identify the high-energy emission mechanism of blazar jets based on the expected multi-band polarization characteristics.</t>
  </si>
  <si>
    <t>Ioannis Myserlis, Alan Marscher, Svetlana Jorstad, Ramprasad Rao</t>
  </si>
  <si>
    <t>Ioannis Myserlis</t>
  </si>
  <si>
    <t>Beth</t>
  </si>
  <si>
    <t>Willman</t>
  </si>
  <si>
    <t>beth.willman@gmail.com</t>
  </si>
  <si>
    <t>LSST Discovery Alliance - Helping Scientists Use Rubin's Legacy Survey of Space and Time</t>
  </si>
  <si>
    <t>LSST Discovery Alliance (LSST-DA) aims to maximize the impact of Rubin Observatory’s Legacy Survey of Space and Time. On track to begin in 2025, this ground-based, optical survey will curate astronomical data at a scale never seen before, producing the ultimate map of our dynamic Universe. LSST-DA removes obstacles between Rubin LSST’s data-intensive output and discovery by developing an ecosystem of bold programs that foster innovation, inclusion, and interdisciplinary collaboration. Through our programs, we can propel a revolution in humankind’s understanding of the Universe while transforming the way we do science.  This talk will highlight our approaches to lowering the barrier of engagement with data-intensive astrophysics experiments.</t>
  </si>
  <si>
    <t>Beth Willman</t>
  </si>
  <si>
    <t>Giovanni</t>
  </si>
  <si>
    <t>Pinzon</t>
  </si>
  <si>
    <t>gapinzone@unal.edu.co</t>
  </si>
  <si>
    <t>Unifying Tatacoa’s Resources for Community Benefit</t>
  </si>
  <si>
    <t>The Tatacoa region in Colombia is rich in natural, heritage, and cultural assets. Our project aims to integrate these resources with basic sciences, benefiting the local community and supporting the recovery of the public observatory (OATA) through an improvement of the current tourist offer. We’ve established the first astrotourism laboratory, connecting local fauna, flora, astronomy, and paleontology in close collaboration with Science clubs from the “Gabriel-Plazas” local school and local authorities. We have transformed a nearby house into an information hub, offering paid tourist packages including a solar system to scale and a set of box light posters explaining the history of the universe. A committee comprising entrepreneurs, the parent school association, local authorities, and CAM will ensure the survival of science clubs. This holistic approach fosters community engagement, scientific exploration, and sustainable income generation.</t>
  </si>
  <si>
    <t>Giovanni Pinzon, Libia Martinez, Jonhatan Bernal, Sebastian Lozano, Andres Molina, Cristina Quiazua, Daniela Botero, Aurora Sanchez, Santiago Vargas-Domínguez</t>
  </si>
  <si>
    <t>Giovanni Pinzon</t>
  </si>
  <si>
    <t>Hayward</t>
  </si>
  <si>
    <t>chayward@flatironinstitute.org</t>
  </si>
  <si>
    <t>AGN can dominate host-galaxy-scale cold dust emission</t>
  </si>
  <si>
    <t>The conventional wisdom is that long-wavelength (&gt;100 micron) emission from cold (T ~ 20-40 K) dust is heated exclusively by emission from young, massive stars; consequently, the far-IR (FIR) emission at long wavelengths can be used as a 'pure' tracer of star formation even when the bolometric luminosity of the AGN is much greater than that of the host galaxy's stellar population. Recently, a number of groups have revisited this topic by performing radiative transfer on hydrodynamical simulations of AGN-hosting galaxies. I will present simulation results that demonstrate that contrary to the conventional wisdom, obscured AGN can drive cold dust emission on kpc scales, sometimes dominating the dust heating. Consequently, the FIR luminosity may overestimate the star formation rate of the most dust-obscured AGN-hosting galaxies, and high-redshift IR-luminous galaxies may harbor more obscured AGN than we think.</t>
  </si>
  <si>
    <t>Jed McKinney, Christopher Hayward, Lee Rosenthal, Juan Rafael Martínez-Galarza, Alexandra Pope, Anna Sajina, Howard Smith</t>
  </si>
  <si>
    <t>Christopher Hayward</t>
  </si>
  <si>
    <t>Victor</t>
  </si>
  <si>
    <t>Robles</t>
  </si>
  <si>
    <t>victoresfm@hotmail.com</t>
  </si>
  <si>
    <t>Assessing the effect of supernovae feedback at the center of dwarf halos of scalar field/fuzzy dark matter </t>
  </si>
  <si>
    <t xml:space="preserve">Reliable constraints to dark matter requires understanding how the supernovae feedback and the dark matter physics affect each other. While there are numerous work that study such interplay in the CDM framework, it remains unclear how astrophysics models affect the DM of a different nature. I’ll present the first study on the gravitational impact of supernova feedback at the center of Scalar Field/Fuzzy dark matter halo structures. We conduct numerical simulations to explore a simple model to mimic the impact of SNe feedback for various strengths in a fuzzy DM dwarf halo, assuming a fundamental dark matter mass of 10−22eV/c2. I’ll discuss how, in contrast with other DM alternatives, SNe feedback leads to central SFDM dark matter densities that continuously fluctuate in time, even after feedback has ceased. The time-dependent profile leads to an inevitable scatter in the determination of the density profiles. The scatter then translates to an uncertainty in the determination of the dark matter distribution at a particular time. We found that a consequence of this is that we can infer the true dark matter mass only within 20% accuracy. Comparing the Local Group dwarf galaxies with the implied range of viable Fuzzy DM halos from our simulations resulted in agreement with a boson mass of 1x10-22 eV/c2.
</t>
  </si>
  <si>
    <t>Victor Robles, Luna Zagorac, Nikhil Padmanabhan</t>
  </si>
  <si>
    <t>Victor Robles</t>
  </si>
  <si>
    <t>Lens Finder Maps to Test Claimed Redshifts of Candidate High-z Galaxies</t>
  </si>
  <si>
    <t>Galaxies having photometric redshifts as high as z ~ 20 have been inferred from deep observations toward relatively nearby galaxy clusters with JWST.  These observations take advantage of gravitational lensing to boost the brightness of galaxies lying far behind the galaxy cluster: here, we demonstrate how gravitational lensing also can be utilised to test the claimed redshifts of such galaxies.  Taking as an example SMACS J0723.3-7327, we construct a lens model for this cluster anchored on five spectroscopically confirmed systems at 1.38 ≤ z ≤ 2.21 that are multiply lensed, along with 12 other systems with proposed image counterparts sharing common colors, spectral energy distributions, and morphological features, but having unknown redshifts.  Based purely on their image configurations, we solve for the geometrical redshifts of the 12 candidate multiply-lensed galaxies to find that they span 1.4 ≲ z ≲ 6.7.  Based on this lens model, we create a lens finder map that defines regions over which galaxies beyond a certain redshift are predicted to be multiply lensed.  Applying this map to three galaxies claimed to be at 10 ≲ z ≲ 20, we find no image counterparts at locations (with an uncertainty of ∼0".5) where they ought to be sufficiently magnified to be detectable – suggesting instead that these galaxies lie at z ≲ 1.7–3.2.  The creation of reliable lens finder maps for more cluster fields is urgently needed to test and constrain redshifts inferred from photometry for a rapidly increasing number of candidate high-z galaxies found with JWST.</t>
  </si>
  <si>
    <t>Jeremy Lim, Alex Chow, Thomas Boradhurst</t>
  </si>
  <si>
    <t>Bursty star formation reconciles theoretical predictions and JWST high-z UV luminosity functions</t>
  </si>
  <si>
    <t>JWST observations have revealed number densities of UV-bright galaxies at z &gt;~ 10 that exceed the predictions of most theoretical models, causing a ‘crisis’ for theorists. Various potential explanations have been proposed, including extreme solutions such as a top-heavy initial mass function and even deviations from LCDM. I will show that the UV luminosity functions (UVLFs) predicted based on simulations from the Feedback in Realistic Environments (FIRE) project — which are based on pre-launch simulations and were not tuned in any way — are in excellent agreement with those from JWST observations. The reason is that the bursty star formation that naturally arises due to the stellar feedback model implemented in FIRE flattens the bright end of the UVLF. There is thus no need to resort to such extreme applications.</t>
  </si>
  <si>
    <t>Guochao (Jason) Sun, Claude-André Faucher-Giguère, Christopher Hayward, Xuejian (Jacob) Shen, Andrew Wetzel, Rachel Cochrane</t>
  </si>
  <si>
    <t>Bar-induced transformation of dark matter haloes</t>
  </si>
  <si>
    <t xml:space="preserve">We use idealised N-body simulations of equilibrium discs in live and static haloes to study how dark matter co-evolution impacts the assembly of stellar particles into a bar, and vice versa. Initial conditions correspond to a marginally unstable disc according to commonly used disc stability criteria, and are evolved for the equivalent of 10Gyr. An extensive convergence study ensures accurate modelling of the bar formation process. Live dark matter haloes lead to the formation of a strong bar simultaneously with a bar-like structure in the dark matter halo, but the disc remains unperturbed when evolved in a static halo. Neither seeded disc instabilities, nor longer (60Gyr) simulations result in the formation of a bar when the halo is static. When the live halo is replaced with a static analogue at different times the bar slowly dissipates, suggesting: (1) global disc-stability criteria must be modified for discs in co-evolving dark matter haloes; (2) the co-evolution of the disc and halo is critical for the assembly and long-term survival of bars; and (3) the evolution of the halo leads to a dark-bar structure that will further disrupt kinematic measurements of disc stars, particularly in the galactic centre. Any process that inhibits the transfer of angular momentum between the halo and disc will stabilise the system against bar formation, and can lead to the dissolution of the bar itself. This raises further questions about the puzzling stability of many marginally unstable, but unbarred, observed discs.  
</t>
  </si>
  <si>
    <t>Kenji</t>
  </si>
  <si>
    <t>Yoshida</t>
  </si>
  <si>
    <t>yoshida@shibaura-it.ac.jp</t>
  </si>
  <si>
    <t>Search for dark matter subhalo candidates in the fourth Fermi-LAT catalog with kernel Mahalanobis distance methods</t>
  </si>
  <si>
    <t xml:space="preserve">The fourth Fermi-LAT catalog (4FGL) lists 7195 gamma-ray sources. Among these sources, 4767 gamma-ray sources have been identified/associated with blazars, pulsars, and other source types, while there are still 2428 gamma-ray sources yet to be identified, constituting approximately 34% of the aggregate. Various machine learning and deep learning methods have been reported to classify these unidentified gamma-ray sources in the Fermi-LAT catalog. The present study involves the application of kernel Mahalanobis distance methods to spatial, spectral, and temporal features of gamma-ray sources listed in 4FGL. The evaluation encompasses the classification performance concerning blazars, pulsars, and other source types, alongside outcomes pertinent to classifying unidentified gamma-ray sources. Leveraging the robust discriminatory capabilities of the kernel Mahalanobis distance methodology in isolating anomalies, we explore potential gamma-ray sources as candidates for dark matter subhalos, whose annihilating or decaying gamma-ray signals could appear as gamma-ray sources without detectable counterparts at other wavelengths. The results of our study might be of interest for follow-up searches with IACTs and the CTA. 
</t>
  </si>
  <si>
    <t>Kenji Yoshida</t>
  </si>
  <si>
    <t>Will</t>
  </si>
  <si>
    <t>Armentrout</t>
  </si>
  <si>
    <t>wparmentrout@gmail.com</t>
  </si>
  <si>
    <t>STAR FORMATION EFFICIENCY ON THE OUTER EDGE OF THE MILKY WAY</t>
  </si>
  <si>
    <t>The Outer Scutum-Centaurus spiral arm (OSC) is the outermost molecular spiral arm in the Galaxy and contains the most distant known high-mass star formation regions in the Milky Way. HII regions are the archetypical tracers of high-mass star formation, and because of their high luminosities, they can be seen across the entire Galactic disk from mid-infrared to radio wavelengths. We have detected HII regions at nearly 20 locations in the OSC, as far as 23.5 kpc from the Sun and 15 kpc from the Galactic center on the far side of the Galactic center. The far outer Galaxy has lower metallicity than the more inner regions of the Milky Way, with 12 + log(O/H) = 8.29 at the OSC versus 8.9 and 8.54 at the Galactic Center and the Solar neighborhood, respectively. Coupled with lower gas densities, star formation in the OSC could be similar to that of a much younger Milky Way or galaxies like the Large Magellanic Cloud. We find large reservoirs of diffuse and dense molecular gas (13CO, HCO+, HCN) in the OSC with the Argus array on the Green Bank Telescope (up to 105 Solar masses). We are also able to estimate the central ionizing sources from Very Large Array continuum observations, showing central stellar types as early as O4. Combined, these observations allow us to study chemical abundances and star formation efficiencies on the outer edge of the Milky Way, putting constraints on star formation properties towards the edge of the Galaxy's molecular disk.</t>
  </si>
  <si>
    <t>Will Armentrout</t>
  </si>
  <si>
    <t>Tajan</t>
  </si>
  <si>
    <t>Henrique de Amorim</t>
  </si>
  <si>
    <t>tajan.amorim@usp.br</t>
  </si>
  <si>
    <t>X-Raying a Be star disk — fundamental parameters of the eclipsing binary V 658 Carinae</t>
  </si>
  <si>
    <t>With its two stellar eclipses and two disk attenuations per binary orbit, V 658 Car stands out as a unique system. Using a new ray-tracing code, we have determined its status as the second known late-type Be + stripped star, occupying a unique niche in the rapidly rotating binary population. Such systems are most likely the sub-product of binary interactions, where the current stripped star has donated its outer layers to a previous normal B star companion. This process spins up the B star into a state of near-critical rotation, triggering mass loss and the subsequent build up of a gaseous circumstellar ‘decretion’ disks, thus turning it into a classical Be star. As radiation from the stripped star passes through the disk of the primary, the local disk properties are encoded in the observed spectrum. This offers the unique possibility of mapping the disk conditions, as well as the physical characteristics of the stars, with exquisite details. Our study allowed us to identify a series of interesting phenomena that can be attributed to binary interactions, e.g., spiral density waves in the primary disk and mass transfer into the secondary, with the clear detection of circumstellar matter in a disk-like configuration surrounding the stripped star. A full analysis promises to make this a benchmark system, with properties determined with far higher precision than what is typically possible.</t>
  </si>
  <si>
    <t>Tajan de Amorim, Alex Carciofi, Jonathan Labadie-Bartz, Saul Rappaport, Ariane Silva, Felipe Navarete, Pamela Querido, COPA collaboration</t>
  </si>
  <si>
    <t>Tajan de Amorim</t>
  </si>
  <si>
    <t>Wolter</t>
  </si>
  <si>
    <t>anna.wolter@inaf.it</t>
  </si>
  <si>
    <t xml:space="preserve">When the Universe knocks on the Atmosphere’s door - The Very High Energy sky goes to Theater
</t>
  </si>
  <si>
    <t>We brought on stage the Very High Energy science, the most recent window on the extreme phenomena of the Universe. It was a fascinating challenge for us, with an intriguing blue twist. To “see” the highest energies we resort to a unique instrument: Earth’s atmosphere. It acts as a detector, in which the passage of  high energy photons from cosmic sources produces, through the Cherenkov effect, a faint blue glow that can be captured by optical telescopes with very rapid electronics. As INDACO (INAF for Dissemination of ASTRI and CTAO), we organize the outreach program for two projects, ASTRI, INAF-led, and the international CTAO, the largest ground-based gamma-ray observatory. Thanks to the PNRR CTA+ project, funded by the European Union and led by INAF, we were able to take the Cherenkov effect to the theater. 
We worked with Pacta . dei Teatri, a theatrical company seated in Milano, promoter of the theatrical  Festival “ScienzaInScena” (science-on-stage). We introduced our science and aims, and starting from our material and suggestions they produced a play. Echi di luce - e l’Universo bussò alle porte dell'aria premiered in Milano this past January with several successful replicas. Blending script, music, lights, sounds, and dance, a few key points were conveyed: the atmosphere, so precious for life, becomes an instrument; TeV emission unveils the accelerated Universe, jets, winds and the like; Italy has a pivotal role in this research. 
I'll discuss our collaboration with the theatrical company, the achieved objectives, and ways to improve for future events.</t>
  </si>
  <si>
    <t>Anna Wolter, Laura Paganini, Adamantia Paizis, Martina Cardillo, Valentina La Parola, Antonino La Barbera, On behalf of gruppo INDACO</t>
  </si>
  <si>
    <t>Anna Wolter</t>
  </si>
  <si>
    <t>NAREEMAS</t>
  </si>
  <si>
    <t>CHEHLAEH</t>
  </si>
  <si>
    <t>nareemas.c@psu.ac.th</t>
  </si>
  <si>
    <t xml:space="preserve">The Role of SAT Astronomy Learning Center in the Development of Astronomy Education and Outreach in Southern Thailand
</t>
  </si>
  <si>
    <t xml:space="preserve">This article aims to present the role and importance of an astronomy learning center in the development of astronomy education and outreach in southern Thailand. The Science and Technology (SAT) Astronomy Learning Center was established at the Prince of Songkla University (PSU), one of the oldest universities in southern Thailand. The SAT Astronomy Learning Center has been continuously maintained and managed by the Faculty of Science and Technology since 2019. The initial purpose of constructing this center was to commemorate the Faculty of Science and Technology’s hosting of the 2017 International Astronomy Olympiad. The center is divided into three parts, consisting of a planetarium room, an exhibition room, and a telescope room on the rooftop. The center has provided academic services, training, astronomy camps, monthly stargazing events, and crescent moon sighting activities to students, teachers, and the public. Fortunately, our astronomical activities were supported by Songkhla Regional Observatory for Public, which is under the National Astronomical Research Institute of Thailand (NARIT). The observatory provides academic services for the local communities and supports the implementation of astronomical curricula in schools and universities. It also serves as another astro-tourism landmark in southern Thailand. We argue that the role of the SAT Astronomy Learning Center will mainly support learning astronomy to enlighten all students and youths in science literacy. In addition, we mention the significance of astronomy as a part of the integration of science, technology, local culture, and life.
</t>
  </si>
  <si>
    <t>Nareemas Chehlaeh, Nusreen Masae</t>
  </si>
  <si>
    <t>Nareemas Chehlaeh</t>
  </si>
  <si>
    <t>Isabel</t>
  </si>
  <si>
    <t>Pederneiras</t>
  </si>
  <si>
    <t>isabelpederneiras8@gmail.com</t>
  </si>
  <si>
    <t>The evolution of the M - Lx relation in the CODEX galaxy cluster sample</t>
  </si>
  <si>
    <t xml:space="preserve">Precise measurements of X-ray scaling relations in galaxy clusters are imperative to probe cosmological parameters. The functional form of the correlation between X-ray luminosity and the mass of clusters is established in the purely gravitational self-similar model. However, deviations become apparent when non-gravitational processes, e.g. radiative cooling and AGN feedback, exert influence, potentially leading to a temporal evolution of the relation.
Up until this work, precise calibration of the M-Lx relation and its evolution, employing weak-lensing mass estimates and a consistent statistical methodology, was still lacking. Our calibration utilizes the CODEX catalog, constructed by an X-ray and optical selection of clusters in the superposition area of RASS and SDSS surveys. We analyze 101 CODEX galaxy clusters with weak-lensing masses, which is considered to be a less biased mass proxy. 
Introducing a Bayesian hierarchical model, we account for measurement errors, intrinsic scatter, selection functions, and the subsample's construction criteria. The CODEX weak-lensing sample is well fit by a power law in log space with a slope of 0.3 ± 0.05, which is significantly shallower than the self-similar prediction. We also report an evolution parameter of 1.54 ± 0.55, which is statistically significant to infer a positive evolution of the scaling relation. As we investigate these intriguing findings, we point out our distinctive statistical approach and our analysis focused on a high-mass sample as potential factors. We also conjecture the effects of AGN feedback and a possible evolution bias due to our Lx distribution.
</t>
  </si>
  <si>
    <t>Isabel Pederneiras, Eduardo Cypriano, Alexis Finoguenov</t>
  </si>
  <si>
    <t>Isabel Pederneiras</t>
  </si>
  <si>
    <t>Juan Carlos</t>
  </si>
  <si>
    <t>Rodríguez Ramírez</t>
  </si>
  <si>
    <t>rod.ram.astro@gmail.com</t>
  </si>
  <si>
    <t>Physically motivated emission model for high-state blazar emissions powered by magnetic reconnection</t>
  </si>
  <si>
    <t>Blazars are widely acknowledged as extragalactic particle accelerators and promising candidates for producing ultra-high-energy cosmic rays (UHCRs). However, the mechanism(s) responsible for blazar high-energy (HE) emission, as well as the region(s) within the blazar jet where particle acceleration occurs, remain open questions. In this context, peculiar features exhibited by blazars during high states could provide key constraints on their nature as particle accelerators. Here we present a physically motivated model for blazar emission powered by magnetic reconnection along the transition from magnetic to kinetic-dominated flow in the blazar jet. With this model we reproduce the multi-messenger spectrum of the blazar TXS0506+056, as well as TeV spectral spikes like the one observed in the historical X-ray high state of Mkr 501. Based on our data fitting, we constrain the location of the particle acceleration regions in the jet and show that very and ultra high energy cosmic-rays  can be produced under such a scenario.</t>
  </si>
  <si>
    <t>Juan Carlos Rodríguez-Ramírez, Elisabete de Gouveia Dal Pino, Ulisses Barres de Almeida</t>
  </si>
  <si>
    <t>Juan Carlos Rodríguez-Ramírez</t>
  </si>
  <si>
    <t>Yogesh</t>
  </si>
  <si>
    <t>Chandola</t>
  </si>
  <si>
    <t>yogesh.chandola@pmo.ac.cn</t>
  </si>
  <si>
    <t>FAST HI and OH absorption survey towards radio AGNs</t>
  </si>
  <si>
    <t>Atomic neutral hydrogen along with molecular gas in and around active galactic nuclei (AGN) host galaxies acts as a fuel reservoir for both star formation and AGN activity. Hence, it is important to understand the kinematics and distribution of this gas in these systems to understand the fueling and feedback activity. In radio bands, the HI 21-cm absorption line provides a unique method to probe the atomic hydrogen gas. Also, the molecular gas can be traced using the OH 18-cm line. FAST with its wide band receiver allows observations of both spectral lines simultaneously. In this talk, I will present the results of our recent HI and OH absorption survey of 40 compact radio AGNs with the FAST where we report of 6 HI absorption detections from 13 sources with good data. Three absorbers are discoveries.   In addition to this, we also have  OH absorption non-detections towards the 23 RFI-free spectra. In this talk, I will discuss the effect of radio luminosities, mid-infrared WISE colours and UV luminosities on the HI absorption detection rates. Sources with higher radio luminosities can have lower detection rates due to high spin temperature while high UV luminosities can ionise the gas. I will further discuss the implications of these results for HI surveys with Square Kilometer Array (SKA) pathfinders such as FAST, uGMRT, ASKAP, MeerKAT and in future with SKA.</t>
  </si>
  <si>
    <t>Yogesh Chandola</t>
  </si>
  <si>
    <t>Paul Otieno</t>
  </si>
  <si>
    <t>Akumu</t>
  </si>
  <si>
    <t>paul.akumu@umail.uom.ac.mu</t>
  </si>
  <si>
    <t>DESIGN OF A FOUR-ELEMENT L-BAND INTERFEROMETER RECEIVER FOR RADIO ASTRONOMICAL IMAGING AND TIME DOMAIN STUDIES</t>
  </si>
  <si>
    <t>An array of four 2.4-meter parabolic dishes, with tracking capability, has recently been set up at the Mauritius Radio Telescope site.  It has East-West baselines ranging from a length of 8 meters to a maximum length of 62 meters with a combined sensitivity of about 4 Jansky. This project aims to design and develop a receiver front and backend link, as well as a data processing pipeline, for this new array. The receiver will operate in wideband mode with a bandwidth of up to 100 MHz for potential transient detection and a narrow band mode of up to 2 MHz to observe galactic neutral hydrogen spectra. The front end will down-convert the target center frequency of 1420.4 MHz down to baseband frequencies that can be accommodated by the digitizer. The backend processing will be implemented on a custom FPGA-based digital board that facilitates fast implementation of DSP algorithms such as the Fast Fourier Transform and cross correlation of the six potential baselines. Once complete, the array will be used for radio astronomy research activities as well as a training tool for the University of Mauritius. The wide beamwidth of the relatively small dishes will help in the search for bright Southern radio transients such as FRBs and the observation and mapping of galactic neutral hydrogen emission.</t>
  </si>
  <si>
    <t>Paul Akumu, Albert Forson, Nalini Heeralall-Issur, Avinash Deshpande, Kumar Golap, Peter Wilkinson</t>
  </si>
  <si>
    <t>Paul Akumu</t>
  </si>
  <si>
    <t>Camila</t>
  </si>
  <si>
    <t>Galante</t>
  </si>
  <si>
    <t>camigalante04@gmail.com</t>
  </si>
  <si>
    <t>Searching for radio halos in edge-on starburst galaxies</t>
  </si>
  <si>
    <t>Starburst galaxies undergo intense episodes of star formation that cause gas to be ejected by winds into the galaxy's surroundings. Strong shocks, capable of accelerating cosmic rays, can form when these winds interact with the intergalactic medium. At radio wavelengths, the radiation from the cosmic rays can be detected as a halo, which can be characterized by a scale height. How these halos relate to the global properties of the galaxies can help to understand the origin of the halo and the underlying cosmic ray population. Here we present our search for the presence of radio halos in a sample of 25 edge-on starburst galaxies from the MeerKAT 1.28 GHz Atlas of Southern Sources in the IRAS Revised Bright Galaxy Sample. We detected 11 radio halos, seven of which are reported for the first time. The dependence of the halo luminosities on the star formation rate and the infrared luminosities we found support the hypothesis that the radio halos are the result of synchrotron radiation produced by relativistic electrons. To explain the average scale height of 1 kpc that we found, there must be some process that reaccelerates cosmic rays in the halo, if gamma ray emission of leptonic origin is detected from the halo. From our sample, the galaxy NGC 4666 is a potential gamma ray source for future observations, according to the radio and gamma ray luminosity relation.</t>
  </si>
  <si>
    <t>Camila Galante, Juliana Saponara, Gustavo Romero, Paula Benaglia</t>
  </si>
  <si>
    <t>Camila Galante</t>
  </si>
  <si>
    <t>Colless</t>
  </si>
  <si>
    <t>matthew.colless@anu.edu.au</t>
  </si>
  <si>
    <t>Probing dark matter with vast new surveys of galaxy peculiar velocities</t>
  </si>
  <si>
    <t>The peculiar velocities of galaxies provide a direct probe of the amount and distribution of dark matter on large scales. Vast new surveys of redshifts and peculiar velocities are now under way that will increase the numbers of peculiar velocity measurements by nearly two orders of magnitude, from a few tens of thousands to nearly a million. This leap in sample size will make peculiar velocities a far more powerful and precise tool for studying the dark matter distribution, measuring the growth rate of structure, and testing the nature of gravity on the largest scales. I will review the various new peculiar velocity surveys, with a particular focus on the WALLABY HI survey that will measure Tully-Fisher distances for over 50,000 galaxies and the 4MOST Hemisphere Survey that will measure Fundamental Plane distances for up to 500,000 galaxies. I will describe improved methods for simultaneously fitting the parameters of both the distance estimator relation and the peculiar velocity field reconstructed from the accompanying redshift survey. I will conclude with forecasts for the precision with which cosmological parameters such as the growth rate of structure will be constrained by these surveys.</t>
  </si>
  <si>
    <t>Matthew Colless</t>
  </si>
  <si>
    <t>Adam</t>
  </si>
  <si>
    <t>Muzzin</t>
  </si>
  <si>
    <t>muzzin@yorku.ca</t>
  </si>
  <si>
    <t xml:space="preserve">The Technicolor/Mega Science JWST/NIRCam Programs:  Probing Early Galaxy Evolution with 30 Space-Based Filters
</t>
  </si>
  <si>
    <t>“JWST in Technicolor” and “UNCOVER Mega Science” are two cycle-2 medium programs obtaining deep imaging in all 20 NIRCam medium and wide band filters as well as some narrow bands.  In combination with existing deep HST data they have an unprecedented total of 29 and 30 space-based filters, offering us the opportunity to study the spectral energy distributions of large samples of galaxies up to z=10 with unprecedented spectral coverage and photo-z quality.  I will present initial results from both projects including a measurement of the abundance of Extreme Emission Line Galaxies (EELGs) at high-redshift.  Remarkably, these can be detected to z=10 with [OIII]/Hbeta excesses in the F480M filter.  With the medium bands we find that many galaxies that appear to have Balmer breaks in wide band filters instead have strong line emission in a single medium band causing their masses to be  overestimated.  However, we do detect clear Balmer breaks to as high as z=6, suggesting some old stellar populations at very early times.  I will also show examples of EELGs with strong line emission that are undetected in continuum emission.  These ultra-faint galaxies have UV luminosities as low at -14 (without lensing), are prevalaent in the Epoch of Reionization, and are likely significant contributors to that process.  Lastly, I will show maps of star-formation obtained by subtracting nearby continuum fitlers in 2D.  These maps are notably cleaner than those obtained via grism observations demonstrating that medium-band imaging offers an interesting alternative to classic slitless grism programs.</t>
  </si>
  <si>
    <t>Adam Muzzin</t>
  </si>
  <si>
    <t>Helga</t>
  </si>
  <si>
    <t>Dénes</t>
  </si>
  <si>
    <t>helgadenes@gmail.com</t>
  </si>
  <si>
    <t>The mystery of extremely HI rich galaxies</t>
  </si>
  <si>
    <t>The properties of most galaxies in the universe follow scaling relations related to the physics that govern galaxy evolution. For example, there are scaling relations between the stellar mass of late-type galaxies and their neutral hydrogen (HI) content. Based on these scaling relations we can also identify unusual galaxies, such as HI-deficient galaxies with relatively low HI content and HI-excess galaxies with relatively high HI mass compared to their stellar mass. The possible reasons for the later could be either recent gas accretion or an inefficient conversion of the HI to molecular gas. Since recent gas accretion is difficult to prove conclusively, we investigated gas conversion by analysing the molecular gas content of five extremely HI rich galaxies from the HIX galaxy sample. Carbon monoxide (CO) is a good tracer of the molecular gas content of galaxies, so we obtained CO observations of the sample galaxies with the Atacama Large Millimeter Array (ALMA). We obtained resolved CO maps from which we derived the mass and the distribution of the molecular gas in each of the galaxies. We analysed the kinematics of the molecular gas disks and compared it to the HI, stellar and star formation properties of the galaxies. While we find that our sample galaxies have relatively regularly rotating molecular gas disks, their molecular gas fraction is significantly lower than what is expected from scaling relations. </t>
  </si>
  <si>
    <t>Helga Denes, Victor Capa</t>
  </si>
  <si>
    <t>Helga Denes</t>
  </si>
  <si>
    <t>Jessica</t>
  </si>
  <si>
    <t>Heim</t>
  </si>
  <si>
    <t>jessica.heim@usq.edu.au</t>
  </si>
  <si>
    <t>A look into preliminary impacts of satellite constellations on amateur astronomers' activities and research</t>
  </si>
  <si>
    <t>The advent of large satellite constellations has become a subject of interest and concern for the field of professional astronomy.  Increasing work is being done to better quantify the current and potential impacts to various subfields of astronomical research and to identify possible mitigations to reduce data loss and other challenges.  However, little research has been conducted with the aim of exploring specifically, the nature and extent of impacts on amateur astronomy activities. In this presentation, I will present findings from surveys distributed to amateur astronomers.  The purpose of these surveys was to obtain data that can help to understand both qualitative and quantitative impacts of large satellite constellations on the observations and research of these communities and to inform possible ways forward to minimize adverse effects on amateur astronomy activities.</t>
  </si>
  <si>
    <t>Jessica Heim</t>
  </si>
  <si>
    <t>Emily</t>
  </si>
  <si>
    <t>Kerrison</t>
  </si>
  <si>
    <t>eker0753@uni.sydney.edu.au</t>
  </si>
  <si>
    <t>What’s the connection between radio SED shape and HI absorption in ASKAP-FLASH pilot data?</t>
  </si>
  <si>
    <t>The First Large Absorption Survey in HI (FLASH) is compiling the first complete sample of HI-absorbed sources in 0.4 &lt; z &lt; 1 unbiased by selection effects. This will allow us to determine whether the high HI-detection rate seen to date in CSS and GPS sources (thought to be the compact, young precursors to massive radio galaxies) is influenced in some way by the complex selection effects in previous targeted HI searches. I present here a study of the broadband spectral properties of sources detected in ASKAP-FLASH pilot data, outlining our novel approach to spectral classification and discussing the spectral energy distributions of sources detected in HI absorption with FLASH. I discuss the implications for the spatial distribution of the neutral gas and jet-gas interactions, and compare findings from the FLASH pilot to a sample of HI-detected sources compiled from the literature. I end with future possibilities for statistical studies of broadband spectral shape and its connection with HI detections, with the knowledge that several new and forthcoming untargeted surveys of the SKA era offer us an unprecedented opportunity to explore the interaction between young radio sources and the ISM of their host galaxies.</t>
  </si>
  <si>
    <t>Emily Kerrison, Elaine Sadler, Vanessa Moss</t>
  </si>
  <si>
    <t>Emily Kerrison</t>
  </si>
  <si>
    <t>Mahony</t>
  </si>
  <si>
    <t>elizabeth.mahony@csiro.au</t>
  </si>
  <si>
    <t>MeerKAT observations of fast outflows of cold gas at intermediate redshifts</t>
  </si>
  <si>
    <t>It is well established that AGN feedback plays a crucial role in the evolution of galaxies. One such signature of feedback are fast outflows of cold gas, traced by broad wings observed in HI 21-cm absorption lines in powerful radio galaxies. The sensitivity of MeerKAT, combined with the wide frequency coverage on a radio-quiet site, means it is uniquely suited for searching for these outflows at intermediate redshifts where feedback processes play a critical role in quenching star-formation and transforming galaxies. In this talk I will highlight the complementarity of ASKAP and MeerKAT in searching for these outflows and present results from HI observations of a sample of powerful radio galaxies, exploring how jets interact with the ISM of AGN host galaxies at a critical point in the lifecycle of radio galaxies. </t>
  </si>
  <si>
    <t>Elizabeth Mahony, Marcin Glowacki, Team FLASH</t>
  </si>
  <si>
    <t>Elizabeth Mahony</t>
  </si>
  <si>
    <t>Santiago Rafael</t>
  </si>
  <si>
    <t>Girola</t>
  </si>
  <si>
    <t>santiago.girola@bue.edu.ar</t>
  </si>
  <si>
    <t>A didactic experience in the study of the proper motion of stars in the classroom</t>
  </si>
  <si>
    <t>The proper motion of stars is a very important topic in an Astronomy course. In principle, it allows us to measure the spatial speed of the stars in relation to the Sun and, from this, determine distances and other stellar parameters, allowing us to probe the proximities of the solar neighborhood and the speed of the local stars in the galaxy. That is why a work carried out by the Physics teachers in the subject of Astronomy II of the “Héctor Medici” Institute is presented. The work unifies a historical view of how and what was interpreted in the year 1718 when Edmund Halley found that the stars Sirius, Arthur and Aldebaran moved in the sky more than half a degree since the observations made by Hipparcos, along with a didactic sequence. That is, where students, through actions, link their knowledge and previous experiences, with some question that comes from reality and with information about an object of knowledge, managing to differentiate the improper movements of the stars, in which the coordinates stars are affected to the same extent by the movement of precession, nutation and aberration of light, deducing that only the proper movement corresponds to the real movement of the stars. One of the examples that has been highlighted in class is the proper motion of Barnard's Star moving 10.2 00/year. One of the tools on which the work is based is the information from the Tycho catalog, as well as measurements made by Hipparcos and Gaia satellites.</t>
  </si>
  <si>
    <t>Rafael Girola Schneider</t>
  </si>
  <si>
    <t>Deokhyeong</t>
  </si>
  <si>
    <t>Lee</t>
  </si>
  <si>
    <t>deokhyeong.lee0353@gmail.com</t>
  </si>
  <si>
    <t>Probing the persistency of ring-like structure in M87 using 86GHz global VLBI observations</t>
  </si>
  <si>
    <t xml:space="preserve">M87 is well-known as an ideal source for studying jet launching and accretion flow because of its proximity, large central SMBH, and large spatial resolution. Since the EHT 2017 and 2018 observations at 230 GHz revealed a persistent black hole shadow in the center of M87, new lower-resolution but higher-sensitivity GMVA+ALMA 2018 observation at 86 GHz also discovered a ring-like structure.
Typically, ring-like structures imprint characteristic signatures in the visibility domain, which can be modeled by geometric models instead of direct imaging. 
The GMVA 2020 observation, a new GMVA observation with an upgraded sensitivity, presents the signatures. Motivated by it, we reanalyzed all previously published GMVA observations of M87 to look for the signatures of a ring-like structure in the VLBI core region. We find that these signatures were evident not only in the GMVA+ALMA 2018 observation but also in the archival and 2020 GMVA observations. We then fitted symmetric, geometric ring models to the GMVA observations. This enabled us to explore the persistency and variability of the ring-like structure at 86 GHz.
The analysis suggests that the 86 GHz ring structure is a consistent feature across many epochs, and the 2018 result is not chance coincidence. Furthermore, the 86 GHz ring-like structure is persistently larger than the 230 GHz EHT ring structure. We find indications of time variations in the size of the ring, suggesting that the 86 GHz ring-like structure more likely represents an accretion flow. We will discuss details of these findings in this talk.
</t>
  </si>
  <si>
    <t>Deokhyeong Lee, Jae-Young Kim</t>
  </si>
  <si>
    <t>Deokhyeong Lee</t>
  </si>
  <si>
    <t>James M.</t>
  </si>
  <si>
    <t>Bauer</t>
  </si>
  <si>
    <t>gerbsb@umd.edu</t>
  </si>
  <si>
    <t>A Lunar Comet/Asteroid Spectroscopy Telescope (LCAST) – Automated Operations</t>
  </si>
  <si>
    <t xml:space="preserve">
Over a single year hundreds of thousands of asteroids and ~350 comets are observed by the leading groundbased telescopes[1-2] down to 19mV. These samples lack characterization over critical infrared wavelengths that are accessible only from above Earth’s atmosphere and are diagnostic of the presence of basic volatiles and characteristic spectroscopic compositional features. A more detailed inventory of the changes and behaviors these bodies undergo during their passages through perihelion may provide constraints on key observables and insights as to which attributes are acquired over time and which are a consequence of their formational circumstances.
The LCAST[3] concept is for a pair of lunar-polar telescope stations of sufficient size (~2m), to be deployed by Artemis-type missions for characterizing the compositions of small body populations. An IFU imaging spectrograph (1-5mm) would observe the accessible small body populations with planned exposures at ranked priorities according to program science. 
An effective observational strategy consists of sampling a large fraction of active bodies within the SNR limits on a weekly cadence, and inactive bodies on a monthly, over the full wavelength regime. LCAST would rely upon known positions of objects, referencing IAU Minor Planet Center’s database copies[4]. Automation is necessary for operations to provide detailed characterization of hundreds of comets and thousands of asteroids. We will describe such a system, the data volumes downloaded through the relays, and the numbers of objects and observing cadence within the proposed design limits.
References:[1]Bauer_etal. 2023. https://doi.org/10.48550/arXiv.2210.09400[2]https://sbn-mpc.astro.umd.edu/[3]Bauer_etal.2023.AGUabstract_P11C2729 [4]https://sbnmpc.astro.umd.edu/MPC_database/statusDB.shtml
</t>
  </si>
  <si>
    <t>James Bauer, Charles Hibbitts, Silvia Protopapa, Andy Rivkin</t>
  </si>
  <si>
    <t>James Bauer</t>
  </si>
  <si>
    <t>Lazio</t>
  </si>
  <si>
    <t>joseph.lazio@jpl.caltech.edu</t>
  </si>
  <si>
    <t>Centimeter-Wavelength Observations with the 70 m Canberra Antenna in the Deep Space Network</t>
  </si>
  <si>
    <t>Spectroscopic observations at radio wavelengths provide key information about the physical and chemical state of astrophysical environments including the ionized gas created by massive stars, traced via hydrogen radio recombination lines (RRLs), and the densest parts of molecular clouds where star formation takes place. In addition to RRLs, notable lines include transitions from water (22.235 GHz, 1.34 cm), ammonia (multiple inversion lines), and rotational lines of complex organic molecules (COMs).
We describe the 17 GHz–27 GHz (1.76 cm–1.11 cm) radio astronomy system installed at the 70 m antenna (also known as Tidbinbilla) at the Canberra Deep Space Communications Complex within NASA's Deep Space Network (DSN).  This system has the potential to deliver up to 10 GHz of instantaneous bandwidth, with dual polarizations, enabling efficient spectral-line surveys or stacking multiple lines to increase sensitivity.  Installed on the largest single-dish antenna in the southern hemisphere, it is a powerful complement to comparable northern hemisphere systems, to the Atacama Large Millimeter/submillimeter Array (ALMA) Band 1 system (35 GHz–50 GHz, 0.85 cm–0.6 cm), and to sub-millimeter–far-infrared balloon projects such as the Galactic/Extragalactic Ultra-Long Duration Balloon (ULDB) Spectroscopic Terahertz Observatory (GUSTO) and the Astrophysics Stratospheric Telescope for High Spectral Resolution Observations at Submillimeter-wavelengths (ASTHROS).
We illustrate performance using two recent sets of scientific observations and describe recent and planned near-term improvements.
Part of this research was carried out at the Jet Propulsion Laboratory, California Institute of Technology, under a contract with the National Aeronautics and Space Administration.</t>
  </si>
  <si>
    <t>Joseph Lazio, Shinji Horiuchi, Jorge Pineda, Dariusz Lis, Wiliam Langer, Jacob Torresan, Raju Manthena, Andy Klaib, Marin Anderson, Zubair Abdulla</t>
  </si>
  <si>
    <t>Joseph Lazio</t>
  </si>
  <si>
    <t>Classification techniques for high-mass interacting binary systems. Use of cross validation. </t>
  </si>
  <si>
    <t>In high-mass interacting binary systems, one can find, for example, binary systems with a compact object (such as a black hole or a neutron star) and a giant star, where both orbit around each other in a very short period. generating intense radiation emissions, which include radio waves, X-rays, and gamma rays, in addition to producing relativistic jets. In this field, there is already an important classification. However, we can ask ourselves from the knowledge of the physical laws and interaction scenarios between the components, which other possible candidates could exist without having been resolved yet, using cross-validation.  This technique designed to solve machine learning problems, through regression and prediction models, can be used to evaluate the results of a statistical analysis when the data set has been segmented into a training sample and a test sample. The classification problem involves modeling these systems using training data and then evaluating the model on a test sample.   The comparison between the model results and real observations allows us to validate its performance in terms of error, through the hold-out process. The complement of the taxonomy of binary star systems must be self-consistent and logical in relation to what is already known.   Therefore, there could be room to discover new classifications even in those cases that have not yet been identified.   Continued exploration and detailed study of these systems will allow us to better understand their diversity and evolution.</t>
  </si>
  <si>
    <t>Barboza</t>
  </si>
  <si>
    <t>barboza.karina.a@gmail.com</t>
  </si>
  <si>
    <t>DIFFUSE HOT GAS AND X-RAY BINARIES ASSOCIATED WITH JWST-IDENTIFIED BUBBLES IN NGC 628</t>
  </si>
  <si>
    <t>Newly obtained JWST observations of galaxy NGC 628 display an unusual feature in its spiral structure: holes. Many of these holes, hereafter bubbles, are carved out by stellar-feedback processes, such as supernovae and stellar winds. We present an analysis of archival Chandra X-ray observations of NGC 628 and examine the relationship between diffuse hot gas, X-ray binaries, and these JWST-identified bubbles. We find that many are filled with diffuse hot gas, and we measure the temperature, density, and luminosity of the bubbles to search for trends between these properties and characteristics of the bubbles and their associated stellar populations. We will expand this work to the full PHANGS-JWST sample of nearby galaxies to obtain a complete view of the interstellar medium, baryon cycle, and energy cycle.</t>
  </si>
  <si>
    <t>Karina Barboza, Laura Lopez, Adam Leroy, Smita Mathur, Bret Lehmer</t>
  </si>
  <si>
    <t>Karina Barboza</t>
  </si>
  <si>
    <t>Hiiko</t>
  </si>
  <si>
    <t>Katjaita</t>
  </si>
  <si>
    <t>hiikokat@gmail.com</t>
  </si>
  <si>
    <t>Empowering Namibian Astronomy: Students Driving Outreach, Research, and Innovation</t>
  </si>
  <si>
    <t>This abstract offers a unique perspective on Namibia's astronomy landscape, emphasizing students' significant contributions while addressing inclusivity, accessibility, research excellence, and international collaboration. The University of Namibia's student-operated mobile planetarium program, recipient of the Annie Maunder Medal from the Royal Astronomical Society, led inclusively with undergraduate students from diverse academic backgrounds, has engaged over 12,500 individuals, primarily school children, bolstering national science education and sparking public interest in astronomy across Namibia and Africa. Undergraduate students have also led publications such as an article on 'providing insights into running a student-driven mobile planetarium project in Africa' published in the “Communicating Astronomy with the Public Journal”. Additionally, students, including undergraduates, actively contribute to cutting-edge research and telescope operations at facilities like H.E.S.S., particularly during times of limited international access like the COVID-19 pandemic, strengthening global research resilience. Furthermore, students play a key role in the development of the AMT, focusing on site selection, future capabilities simulations, and observational strategies, and raising public awareness through the mobile planetarium, fostering future workforce development. Moreover, students support astro-tourism efforts by participating and helping the Namibian Academy for Tourism and Hospitality host programs aimed at equipping tour-guides and the public with astronomy knowledge and assisting in stargazing activities, promoting astronomy appreciation among locals and visitors. Recognizing the role of students in astronomy development, this work promotes an inclusive and collaborative future for the field, showcasing the pivotal role that Namibian students play in the development of astronomy not only in Namibia but also across Africa.</t>
  </si>
  <si>
    <t>Hiiko Katjaita</t>
  </si>
  <si>
    <t>Kemp</t>
  </si>
  <si>
    <t>simon.kemp@academicos.udg.mx</t>
  </si>
  <si>
    <t>GAS FILAMENTS AND NEBULOSITY IN THE FIELD AROUND STEPHAN'S QUINTET</t>
  </si>
  <si>
    <t>Since the pioneering work of Arp and collaborators in the 1970s it has been known that the field between Stephan's Quintet and NGC 7331 contains much diffuse gas and filamentary structures. Little to no work on the nature of these structures was done is subsequent years although a new deep colour image was published by Duc et al . (2018) confirming the existence of the structures and showing them n fine detail. Here we carry out a detailed study of the structures using the data of Duc el al., and some deeper exposures of selected fields and look for detections in other wavebands. One filament is just a tidal feature (principally stars) associated with the interactions in Stephan's Quintet, but a couple of others which may or may not be to be tidal features, seem to be directed towards the Quintet and another to NGC7331,while a couple seem to be associated with extragalactic radio sources. Some seem to be Galactic in nature with possible HII regions or reflection nebulae (although the relatively high Galactic latitude makes this less likely), and also detected  in WISE 12 microns and in UV. We compare with recent HI observations of the area obtained using FAST which suggests that there may be some lower-velocity gas in HI associated with two of these filaments and NGC 7331.</t>
  </si>
  <si>
    <t>Simon Kemp</t>
  </si>
  <si>
    <t>Kyle</t>
  </si>
  <si>
    <t>Cook</t>
  </si>
  <si>
    <t>kcook3824@gmail.com</t>
  </si>
  <si>
    <t>Star Formation and Gas Supply in the Green Valley Over Cosmic Time</t>
  </si>
  <si>
    <t>The green valley and its role as a transitional space for quenching or rejuvenation of star formation remains a heavily researched topic in galaxy evolution.  Early evidence suggests an evolution in the relationship between HI mass and star formation rate over cosmic time. The Looking At the Distant Universe with the MeerKAT Array (LADUMA) survey aims to produce the deepest direct detections of HI, allowing for our most complete view of this relationship. We analyze a small sample of galaxies in the LADUMA L-Band selected for existing Spectral Energy Distribution (SED) fit results and NUV data (Swift or XMM).  These galaxies have low HI fractions, which we interpret as the result of recent quenching and possible rejuvenation.  We present our multi-year plan to take advantage of the excellent synergy of the LADUMA data with upcoming instruments such as Rubin Observatory and the Euclid and Roman Space Telescopes.</t>
  </si>
  <si>
    <t>Kyle Cook, Benne Holwerda, Clayton Robinson</t>
  </si>
  <si>
    <t>Kyle Cook</t>
  </si>
  <si>
    <t>Naethe Motta</t>
  </si>
  <si>
    <t>pedronaethemotta@usp.br</t>
  </si>
  <si>
    <t xml:space="preserve">A GPU-accelerated approach for realistic radiative cooling in black hole X-ray binary simulations
</t>
  </si>
  <si>
    <t>Observational evidence of low-mass black hole X-ray binary systems (XRBs) reveals significant spectral changes over short periods, often associated with state transitions and accompanied by substantial alterations in the accretion flow. There is a great effort in simulating these systems using general relativistic magnetohydrodynamic (GRMHD) codes because the intricate interplay of magnetic topology, thermodynamics, and radiative processes imposes challenges. The cooling involved in these systems is not trivial to implement and can increase the computational cost considerably. In this paper, we propose an approach to address this challenge by incorporating a realistic cooling prescription, such as bremsstrahlung, synchrotron, and inverse Compton effects, in the GPU-accelerated code H-AMR leveraging the capabilities of GPU’s texture memory. We observe a considerable speed enhancement, being approximately 10,000 times faster compared to resolving the equations on the fly. This method can be effective in the studying of the dynamic evolution of these systems, shedding light on the intricate processes involved.</t>
  </si>
  <si>
    <t>Pedro Motta, Rodrigo Nemmen</t>
  </si>
  <si>
    <t>Pedro Motta</t>
  </si>
  <si>
    <t>Samboco</t>
  </si>
  <si>
    <t>vicky.samboco@gmail.com</t>
  </si>
  <si>
    <t>SolarKAT: Imaging Pipeline for Solar Interference Mitigation in MeerKAT</t>
  </si>
  <si>
    <t xml:space="preserve">In radio astronomy, one of the biggest challenges is radio frequency interference (RFI) caused by different sources, whether artificial or natural. This study focuses on mitigating interference from a natural source, the Sun, which can completely corrupt the data. To address this issue, we developed SolarKAT, an imaging pipeline that effectively mitigates interference caused by the Sun in MeerKAT, recovering the viabilities rather than discarding them. This is achieved while preserving the flux measurements in the main field.  SolarKAT is versatile and can be applied to general radio astronomy observations and solar radio astronomy; additionally, generated solar images can be used for weather forecasting. SolarKAT is deployed in Stimela. It is based on existing radio astronomy software, including CASA, breizorro, WSclean, Quartical, and Astropy.
</t>
  </si>
  <si>
    <t>Victoria Samboco, Ian Heywood, Ian Heywood</t>
  </si>
  <si>
    <t>Victoria Samboco</t>
  </si>
  <si>
    <t>Faezeh</t>
  </si>
  <si>
    <t>Bidjarchian</t>
  </si>
  <si>
    <t>fbidjarchian@gmail.com</t>
  </si>
  <si>
    <t>A New Implementation of Convolutional Neural Networks for Astronomical Data</t>
  </si>
  <si>
    <t>With the arrival of JWST, Euclid, LSST, J-PAS, and other whole sky surveys astronomers now have unprecedented access to massive amounts of data. However, processing and extracting knowledge from this data is a challenging task due to the enormous amounts of data. To enhance efficiency and functionality, software methods such as machine learning have gained significant attention in the physics research community in recent years. A deeper understanding of how these networks distinguish available objects and patterns to accurately predict new data is essential for their optimal usage. 
In this talk, we have explored the limitations of current neural network architectures applied to astronomical data. Our research has revealed that the existing networks may not be well-suited for handling astronomical data and multiple issues can impact the performance of these networks. For example, our deep FITS images are 32-bit floating point and in many filters, so the conversion to 8-bit RGB JPEG format images causes the loss of valuable data early in the process. This is compounded by adding all filters together in inner layers, which may not fully capture the complexities of the data, and the presence of NaN values which are prevalent in astronomical data.  
To address such and other limitations of current neural networks when applied to astronomical data, we are developing a dedicated program within GNU Astronomy Utilities (Gnuastro). Our implementation is designed to account for the such issues mentioned above problems.</t>
  </si>
  <si>
    <t>Faezeh Bidjarchian, Mohamamd Akhlaghi</t>
  </si>
  <si>
    <t>Faezeh Bidjarchian</t>
  </si>
  <si>
    <t>Seblu</t>
  </si>
  <si>
    <t>Negu</t>
  </si>
  <si>
    <t>seblu1557@gmail.com</t>
  </si>
  <si>
    <t>Statistical analysis of Algol-type eclipsing binaries with stable mass transfer</t>
  </si>
  <si>
    <t>In this study, we have investigated the stellar parameters of Algol-type eclipsing binaries in the range of primary and secondary masses between 0.2 and 8 M⊙, which were obtained from the catalog of approximate photometric and absolute elements of eclipsing variable stars. We examined those parameters for classical Algols and hot semidetached binaries. We have made a statistical analysis of Algol-type eclipsing binaries' stellar parameters and constructed the mass–luminosity and mass–radius relations for the primary and secondary components of classical Algols and hot semidetached binaries.</t>
  </si>
  <si>
    <t>Seblu Negu</t>
  </si>
  <si>
    <t>Joao Victor</t>
  </si>
  <si>
    <t>Correa Rodrigues</t>
  </si>
  <si>
    <t>joaov.crodrigues@usp.br</t>
  </si>
  <si>
    <t>Disentangling the star-forming region of Canis Major: A radio and near-infrared perspective</t>
  </si>
  <si>
    <t>Many of the key aspects that impact star formation are at the interface between scales of molecular clouds and galactic disks. In this context, our goal is to put together a coherent view of the Canis Major OB1/R1 (CMa) region, which is one of the most intriguing star-forming scenarios in the Milky Way. This study is essential to better understand the relationship between young stellar clusters and their corresponding parental molecular clouds in our Galaxy. CMa is part of a large shell-like structure (~60 pc of diameter), which probably was shaped by three successive Supernovae events from 3 to 1 Myr ago. This feedback process also affected the evolution process of the young stellar objects (YSOs) in the region. Our work takes advantage of the synergy between different wavelengths to investigate the physical characteristics of the interstellar material (ISM) and to correlate them with the spatial distribution and properties of the YSOs. Using the IRAM-30 metre telescope, our group compared the stellar population in the eastern portion of CMa with the cores shown by 13CO map, confirming the association of these objects and their dense natal gas. In this work we also present near-infrared data acquired with the SOAR telescope (Spartan camera), using the filters H2 (2138/30 nm); Brγ (2157/20 nm); and Cont.3 (2207/30 nm), that we are using to search for molecular gas condensations typically related to star formation conditions, such as knots and filaments.</t>
  </si>
  <si>
    <t>João Victor Correa Rodrigues, Jane Gregorio-Hetem</t>
  </si>
  <si>
    <t>João Victor Correa Rodrigues</t>
  </si>
  <si>
    <t>Barnes</t>
  </si>
  <si>
    <t>c.barnes1@derby.ac.uk</t>
  </si>
  <si>
    <t>Dark Skies: Reconnecting People with the Night</t>
  </si>
  <si>
    <t xml:space="preserve">The global environmental crisis is one of the biggest challenges of our time and - while there is a growing body of research that demonstrates a link between the human-nature relationship, pro-conservation behaviour and mental wellbeing - more needs to be done to mitigate the impact of human activities on biodiversity and natural systems.  Indeed, far less is understood about the importance natural darkness plays in our lives and the psychological benefit there may be from establishing a strong connection to the natural environment at night.   This presentation reports on the development and validation of two new psychometric scales; The Night Sky Connectedness Index (NSCI) and the Dark Sky Protection Scale (DSPS), and how they relate to a broad range of psychological factors.  Moreover, our findings indicate that, not only are the measures robust, but they also illustrate that, (i) a greater connection to the night sky is significantly and positively related to a person’s mental health and happiness, (ii) those who live in more light-polluted areas are less connected to the night sky, (iii) those with an interest in the night sky - such as astronomy - feel more connected to it independent of the frequency they engage with it, and (iv) that night sky connectedness is the strongest predictor of dark sky conservation behaviour.  These new measures may provide a way to assess stargazing interventions that encourage people to appreciate the beauty and wonder of the night sky, promote mental health, and restore the human-night sky relationship.
</t>
  </si>
  <si>
    <t>Christopher Barnes, Holli-Anne Passmore</t>
  </si>
  <si>
    <t>Christopher Barnes</t>
  </si>
  <si>
    <t>shahrzad</t>
  </si>
  <si>
    <t>mirsoltani</t>
  </si>
  <si>
    <t>shahrzad.mirsoltani@gmail.com</t>
  </si>
  <si>
    <t>Exploring Indigenous Astronomy: The Kargahe Setare Project's Use of Iran's Cultural Heritage for Astronomy Education</t>
  </si>
  <si>
    <t>Astronomy stands out as one of the oldest sciences cultivated by humanity. Iran, as one of the most ancient countries, holds a rich heritage that has been globally recognized for centuries. Throughout history, people have gazed upon the night sky, and the reflection of their astronomical observations can be seen in various formats. These celestial objects, such as the moon, sun, and stars, have manifested in different ways in Iran's heritage, such as pottery, coins, manuscripts, and instruments. Indigenous astronomy has emerged as an important issue in the field of astronomy education and outreach in today's world. To address this issue, the Kargahe Setare Project undertook extensive research to explore the visualization of the heavens in Iran. By gathering objects from Iran's heritage and creating a database, the project utilized the visualization of the heavens to produce novel educational astronomy content for younger generations. This project offers a compelling example of how ancient heritage from different countries can be employed to create educational resources. By leveraging this heritage to disseminate knowledge about astronomy, history, culture, and art, we can transfer the legacy of our past to the present and future generations.This work can inspire researchers, Educators, Science Promoters and Scientists  worldwide to explore their own country's cultural heritage in astronomy, history, culture, and art. By examining these fields together, we can gain a deeper understanding of our shared human experience.</t>
  </si>
  <si>
    <t>Shahrzad Mirsoltani</t>
  </si>
  <si>
    <t>Elis</t>
  </si>
  <si>
    <t>Cristina Silva Sales</t>
  </si>
  <si>
    <t>ecssales@usp.br</t>
  </si>
  <si>
    <t>Exploring the protostellar synchrotron jet in W3(H2O) via full-polarization observations</t>
  </si>
  <si>
    <t>Utilizing the Karl G. Jansky Very Large Array (JVLA), we conducted full-polarization observations on a protostellar synchrotron jet within the W3(H2O) region, linked to a TW object and a highly polarized water maser source. Our goals are to: (i) intricately map the ionized jet structure and (ii) ascertain the 3D morphology and strength of the magnetic field by analyzing total intensity, spectral index, and polarization of the radio emission. Our methodology involves integrating spectral index and polarization maps to discern thermal (free-free) and non-thermal (synchrotron) emissions. Additionally, we analyze high-resolution radio data spanning multiple frequencies (S, C, X, Ku, K bands). The TW object serves as a valuable case study, shedding light on the magnetic field's role in protostellar jet launching. Moreover, the techniques devised in this study can be extrapolated to investigate magnetic fields through full-polarization observations across a broader spectrum of protostellar jets. This research contributes to advancing our understanding of the intricate interplay between magnetic fields and protostellar jet dynamics.</t>
  </si>
  <si>
    <t>Elis Cristina Silva Sales, Ciriaco Goddi</t>
  </si>
  <si>
    <t>Elis Cristina Silva Sales</t>
  </si>
  <si>
    <t>hawi</t>
  </si>
  <si>
    <t>john</t>
  </si>
  <si>
    <t>hawijohn10@gmail.com</t>
  </si>
  <si>
    <t xml:space="preserve">Approach of the NGC1977 star cluster tothe TOI-2796 host star
Hawi Yohanis Wakjira1, 2, Seblu Humne Negu1, Daria A.Mosunova3, Mariya D. Sizova3, Ekaterina S. Postnikova3, Natalia V. Chupina3, Anna M. Fateeva3, Alexander M. Fateev3and Sergei V. Vereshchagin3^
1 Space Science and Geospatial Institute (SSGI), Entoto Observatory and Research Center (EORC), Astronomy and Astrophysics Department, Addis Ababa, Ethiopia
2Finfine Aerospace and Robotics International Institute (FARIS), Addis Ababa, Ethiopia
3Institute of Astronomy of the Russian Academy of Sciences Moscow, 119017 Russia
</t>
  </si>
  <si>
    <t xml:space="preserve">We looked for a rapprochement in space between astar cluster and an extrasolar planetary system in past epochs. We found a host star TOI-2796 – a candidatefor such approach for the cluster NGC 1977. These parameters allowed us to estimate the gravitational effect on the loss of comets from the Oort cloud of the TOI-2796.
The galpy package is used to calculate the orbital parameters for the sample. The MWPotential14 isused, a gravitational potential composed of a power law, exponentially cut-off bulge, Miyamoto-Nagaipotential disc, and Navarro-Frenk-White dark matterhalo.
By extending the track of the movement of the cluster and stars in past epochs (5.5 Myr), the time of the maximum approach (30 pc) of the host star withplanetary system TOI-2796 with the NGC 1977 hasbeen found. As the result of our research, we derivedthat the host star’s approach with the cluster mightentail effects related with the cluster’s gravitationalpull on the nuclei of comets located in the outer border of the planetary system’s Oort cloud. The impact of approach on Oort cloud comets has been estimated.
According to our calculations, the NGC 1977 cluster was the closest to the host star TOI-2796 at the distance ≈ 29.85 pc. The result of our work is that the we found approach of the host star to the cluster entailed effects associated with the gravitational influence of the cluster on the nuclei of comets located in the outer parts of the Oort cloud of the TOI-2796 planetary system. The result of this influence, on the one hand, may be the appearance of comets, which in later eras could approach the star, on the other hand, some cometary nuclei could leave the planetary system and end up in interstellar space. This depends on whether the directions of the velocity vectors of the star and the cluster were co-directional or opposite.
</t>
  </si>
  <si>
    <t>Hawi Yohanis, Seblu Humne, Sergei Vereshchagin</t>
  </si>
  <si>
    <t>Hawi Yohanis</t>
  </si>
  <si>
    <t>BEREKET</t>
  </si>
  <si>
    <t>ASSEFA</t>
  </si>
  <si>
    <t>bereketeassefa@gmail.com</t>
  </si>
  <si>
    <t>Emission line properties of type-2 AGN in the
Lockman-SpReSo survey</t>
  </si>
  <si>
    <t>Active galactic nuclei (AGN) are some of the brightest sources in the Universe, emitting light at all wavelengths due to their complex structure. Deep multi-wavelength extra-galactic surveys are therefore important for understanding the full physics of AGN and their role in the formation and evolution of galaxies. The Lockman-SpReSo survey is one of the deepest multi-
wavelength spectroscopic surveys in the optical and far-infrared (FIR), obtained using the GTC 10 m and Herschel telescopes, respectively. Using this survey, we selected an unique sample of type-2 AGN in the FIR with deep optical spectroscopic data to study the relationship between their fundamental properties in the FIR and in the optical. Specifically, in this work we aim to better understand the optical spectroscopic properties of type-2 FIR AGN by characterizing the emission line properties and comparing them with the FIR properties. In this talk, we will present the analyses performed on the identification and characterization of the emission lines and the various spectroscopic and IR properties of selected type-2 AGN.</t>
  </si>
  <si>
    <t>Bereket Assefa, Mirjana Povic</t>
  </si>
  <si>
    <t>Bereket Assefa</t>
  </si>
  <si>
    <t>Lerothodi</t>
  </si>
  <si>
    <t>Leeuw</t>
  </si>
  <si>
    <t>lerothodi@gmail.com</t>
  </si>
  <si>
    <t>Dust in the Archetypical FRI and FRII Galaxies Centaurus A and Cygnus A</t>
  </si>
  <si>
    <t>We will give a census of dust in the archetypical Fanaroff-Riley I and II (FRI and FRII) galaxies Centaurus A and Cygnus A to date, covering their breakthrough observations at least decades ago to today. The presentation will consider the results of these archetypes in the broader context of FRI and FRII galaxies and the implications of these studies more broadly to other galaxies and their evolutionary studies.</t>
  </si>
  <si>
    <t>Lerothodi Leeuw</t>
  </si>
  <si>
    <t>Gaurav</t>
  </si>
  <si>
    <t>gauravbhu2010@gmail.com</t>
  </si>
  <si>
    <t>Data Processing And Scientific Exploration of the Moon-Based Ultraviolet Telescope on the Chang’E-3 Lander</t>
  </si>
  <si>
    <t>We present the first results pipeline processed data observed from the Moon-based Ultraviolet Telescope (MUVT). The MUVT system is set up to perform multi-day observation activities that can monitor variables tars and active galaxies in the near ultraviolet band, which include variable stars, binaries, novae, quasars and blazers. MUVT is capable of detecting objects with a brightness down to magnitude 13. We will discuss the steps involved in processing the data and further analysis for the desired scientific usage. This includes the first results of the pipeline processed Level 2A and 2B data observed through MUVT over a decade. </t>
  </si>
  <si>
    <t>Gaurav Singh</t>
  </si>
  <si>
    <t>Rebolledo</t>
  </si>
  <si>
    <t>dreboll3@gmail.com</t>
  </si>
  <si>
    <t>A resolved view of the impact of massive star formation in the atomic, molecular and ionized gas in the Carina Nebula</t>
  </si>
  <si>
    <t xml:space="preserve">The Carina Nebula Complex (CNC) is a spectacular star-forming region located at 2.3 kpc, which is close enough to observe different size scales in detail. With more than 65 O-stars and more than 900 young stellar objects identified it is also the nearest analogue of more extreme star forming regions, such as 30 Doradus. In this talk I will present the results of a major effort to study the relationship between the different gas phases in the Carina region from 100 pc to 0.01 pc using the Australia Telescope Compact Array (ATCA), the Mopra telescope and ALMA.  At large scales, CO image combined with far-infrared data from Herschel revealed the overall molecular mass and its distribution across the CNC (Rebolledo et al. 2016).  An extremely detailed map of the HI 21-cm line across the whole nebula revealed a complex filamentary structure in the atomic gas, which allowed the identification of regions where phase transition between atomic and molecular gas is happening (Rebolledo et al. 2017). An ATCA 1-3 GHz radio continuum image across the whole Carina region revealed a complete and spectacular view of the ionized gas in the region (Rebolledo et al. 2021).  At small scales, ALMA high spatial resolution observations of molecular line tracers and dust showed that the level of stellar feedback effectively influences the fragmentation process in clumps, and provides further evidence for a higher level of turbulence in the material with a higher level of massive stellar feedback (Rebolledo et al. 2020).
</t>
  </si>
  <si>
    <t>David Rebolledo, Anne Green, Michael Burton, Guido Garay</t>
  </si>
  <si>
    <t>David Rebolledo</t>
  </si>
  <si>
    <t>Sheperd</t>
  </si>
  <si>
    <t>Doeleman</t>
  </si>
  <si>
    <t>shepdole@gmail.com</t>
  </si>
  <si>
    <t>The next-generation Event Horizon Telescope</t>
  </si>
  <si>
    <t>The next-generation Event Horizon Telescope (ngEHT) is project that will transform the EHT, creating an array that will be capable of making real-time and time-lapse movies of supermassive black holes on event horizon scales. These movies will resolve complex structure and dynamics in the immediate vicinity of the event horizon, bringing into focus not just the persistent strong-field gravity features predicted by General Relativity (GR), but details of active accretion and relativistic jet-launching that drive large scale structure in the Universe. This effort builds upon recent results by the Event Horizon Telescope (EHT): the first image of M87’s supermassive black hole and its magnetic field structure, as well as resolved images of Sgr A*, the central black hole at the heart of the Milky Way. 
These images, though scientifically rich, show that evolution of the EHT to a more capable array can address even deeper questions across physics and astronomy. The central concept behind the ngEHT is that the addition of many modest-diameter dishes at new geographic locations will enable high-dynamic-range imaging and time-resolved dynamical studies of the black hole boundary. 
The central elements of the ngEHT include: 
 * Adding multiple 10-meter-class radio dishes in new geographic locations. 
 * Enabling tri-band (86, 230, 345 GHz) simultaneous observations to increase Fourier spatial frequency sampling and enable multi-frequency modeling and imaging. 
 * Increasing bandwidth for higher instantaneous sensitivity, moving to a per-station data capture rate of &gt;256 Gbps. 
 * Developing a high-throughput data processing and analysis pipeline that speeds time to science. </t>
  </si>
  <si>
    <t>Sheperd Doeleman, Lindy Blackburn, Garret Fitzpatrick, Michael Johnson, Aaron Oppenheimer, Dominic Pesce, Jonathan Weintroub</t>
  </si>
  <si>
    <t>Sheperd Doeleman</t>
  </si>
  <si>
    <t>Stephanie</t>
  </si>
  <si>
    <t>Juneau</t>
  </si>
  <si>
    <t>stephanie.juneau@noirlab.edu</t>
  </si>
  <si>
    <t>A high(er) fraction of Active Galactic Nuclei identified in massive galaxies</t>
  </si>
  <si>
    <t>Supermassive black holes reside at the centers of galaxies and likely play an important role in galaxy evolution via active galactic nuclei (AGN) feedback. However, our understanding of the role of AGN in galaxy evolution is hampered by our incomplete census of AGN. To improve our ability to identify AGN, we investigated the efficacy of traditional optical and infrared AGN diagnostic diagrams using an unprecedented sample of 5.8 million galaxies with optical spectra from the ongoing Dark Energy Spectroscopic Instrument (DESI) survey, which is more than 10 times larger than SDSS in the same redshift range. Combining optical emission line measurements with the deepest available WISE infrared photometry, we have jointly analyzed a variety of different AGN diagnostics, and present new recommendations to more sensitively select AGN. One of our most significant findings is that we infer a higher AGN duty cycle in massive star-forming galaxies relative to previous efforts. This implies an even tighter AGN-host galaxy connection than inferred before. Overall, this work has important ramifications for both AGN classification and the co-evolution of AGN and their host galaxies. Lastly, I will highlight how the DESI spectroscopic survey can further enable a slew of discoveries for follow-up with JWST but also with ALMA, MeerKAT and eventually Rubin thanks to its footprint overlapping with part of the southern hemisphere sky.</t>
  </si>
  <si>
    <t>Stephanie Juneau</t>
  </si>
  <si>
    <t>Slyusarev</t>
  </si>
  <si>
    <t>i.slyusarev@karazin.ua</t>
  </si>
  <si>
    <t>A contemporary view on M-type asteroids</t>
  </si>
  <si>
    <t xml:space="preserve">M (metallic)-type was introduced in the 1970s to classify asteroids that were believed to be parent bodies of iron meteorites. This type is well-separated from other asteroid composition types by featureless visible spectra and moderate albedos. With the accumulation of observational data obtained by different techniques, it became evident that large M-type asteroids may include diverse compositions similar to some types of metal-rich chondrites, mesosiderites, and iron meteorites. New color indices and visible spectra from numerous surveys (Gaia, SDSS, SkyMapper) together with geometric albedos (WISE, Akari), make it possible to identify all M-type asteroids among smaller main-belt objects (5-30 km). Additional information on the diversity of M-asteroids was obtained from sparse photometry (Pan-STARRS, Atlas, PTF) and polarimetry. Based on the analysis of available data for about a thousand of M-type asteroids, we found possible criteria for distinguishing two main sub-groups among M-type asteroids. We will discuss the general distribution of M-type asteroids in the main belt, their membership in families and pairs, paths of transition from the main belt to the near-Earth region, and their connection to iron meteorites. 
The work was supported by the National Research Foundation of Ukraine (grant N 2020.02/0371 “Metallic asteroids: search for parent bodies of iron meteorites, sources of extraterrestrial resources”).
</t>
  </si>
  <si>
    <t>Ivan Slyusarev, Irina Belskaya, Vasilij Shevchenko, Yurij Krugly, Oleksiy Golubov, Ihor Kyrylenko, Alexey Sergeyev, Olga Mikhalchenko</t>
  </si>
  <si>
    <t>Ivan Slyusarev</t>
  </si>
  <si>
    <t>Baddiley</t>
  </si>
  <si>
    <t>cjbaddiley@gmail.com</t>
  </si>
  <si>
    <t>The effect on the dark skies from LED lighting from towns and cities both local and beyond the horizon in the UK Malvern Hills area of outstanding natural beauty.</t>
  </si>
  <si>
    <t xml:space="preserve">This presentation summarises the work and conclusions of a long-running dark-sky measurement project at the author’s UK rural-located observatory, to study the effects of the introduction of LED outside lighting and from changes in the weather. The monitoring uses a mast-mounted sky quality meter (SQM) recording at two-minute intervals every night, and a fisheye lens camera recording on the darkest nights, now with over 10 years of data. The SQM is tilted from vertical slightly north to avoid the Milky Way. 
Conclusions: the clear night sky brightness smoothly decreases during the night until hours before dawn.  Histograms show a reduction in the number of dark nights over the period and the frequency of reaching the darkest values, attributed to changes in the weather. The colour change from orange to white from LED lighting is clearly shown in the camera images, and sky domes above the horizon can be seen from identifiable cities up to 150 kilometres away, also shown by plotting isophote contours.  The darkest zenith brightness remains the same over years, (magnitude 21.1 mag/arcsec2 at the observatory location), but the horizon brightness has increased greatly.   The background light-pollution contribution across the sky follows a simple empirical curve.
LEDs are directional if properly mounted with full horizontal cut-off, but the blue content causes far more scattering in the sky, together with increased brightness and reflection from the ground.   This unfunded voluntary work has been used to advise policy makers, including the highways agency and the institute of lighting professionals. 
</t>
  </si>
  <si>
    <t>Christopher Baddiley</t>
  </si>
  <si>
    <t>Raquel</t>
  </si>
  <si>
    <t>Ruiz Valença</t>
  </si>
  <si>
    <t>vruizraquel@usp.br</t>
  </si>
  <si>
    <t>Unveiling high-redshift quasars with anomaly detection techniques in S-PLUS</t>
  </si>
  <si>
    <t>The search for quasars at high redshifts has become an increasingly relevant topic. Studying these objects, especially the more luminous ones, contributes to research on the accretion physics of supermassive black holes, the evolution of galaxies, and the large-scale structure in the early epochs of the Universe. As the number of known quasars declines sharply past z~3.5 (Lyke et al., 2020), high redshift (z&gt;5) quasars can be considered as rare objects, so in this project we apply anomaly detection techniques in order to find high redshift quasars in the Southern Photometric Local Universe Survey (S-PLUS). S-PLUS, with its extensive photometric coverage (~3000 square degrees with S-PLUS DR4), serves as an ideal laboratory for identifying these rare objects, enabling effective photometric selection for subsequent spectroscopic follow-up. To find such quasars, we will use the photometric information contained in the 5 broad bands and 7 narrow bands from S-PLUS, along with the photometry from the WISE survey. Moreover, we will study how the photometric redshifts we estimate (Nakazono &amp; Valença et al., submitted) for S-PLUS quasar candidates can assist us in anomaly detection. We have compared color-color diagrams of our quasar candidates with quasars confirmed by spectroscopy and found that a 3-dimensional diagram including the S-PLUS u, g, and J0861 bands and both WISE W1 and W2 bands provides a good selection of high redshift quasars. Additionally, we have applied dimensionality reduction techniques (e.g. t-SNE) and machine learning methods, such as Isolation Forest, to refine this analysis.</t>
  </si>
  <si>
    <t>Raquel Ruiz Valença, Lilianne Nakazono, Claudia Mendes de Oliveira</t>
  </si>
  <si>
    <t>Raquel Ruiz Valença</t>
  </si>
  <si>
    <t>Call</t>
  </si>
  <si>
    <t>scott.g.call@gmail.com</t>
  </si>
  <si>
    <t>Time-series NIR spectroscopy of classical Cepheids</t>
  </si>
  <si>
    <t>Over 100 years ago, Henrietta Leavitt discovered that Cepheid variable stars followed a period-luminosity relation, and to this day, they play a crucial role in the cosmic distance ladder. At near-infrared (NIR) wavelengths, the Cepheid period-luminosity relation is tighter, and interstellar extinction has less impact. NIR data can still be obtained using ground-based observatories, making the NIR regime popular for the study of Cepheids.
In this study, we present time-series spectra for several classical Cepheid variable stars. The data were obtained using the Astrophysical Research Consortium (ARC) 3.5-m telescope and spectrograph, TripleSpec, located in New Mexico, USA. The targets range in pulsation period from less than 6 to more than 25 days. Our analyses focus on the molecular features CO (2.3-micron) and CN (1.1-micron) for the sample, specifically examining the dissociation and recombination of these simple molecules throughout the pulsation cycle. Additionally, we conducted static atmosphere fitting and determined NIR colors for the phased observations.</t>
  </si>
  <si>
    <t>Scott Call, Eric Hintz, Steve Ardern, Victoria Scowcroft, Tim Morrell</t>
  </si>
  <si>
    <t>Scott Call</t>
  </si>
  <si>
    <t xml:space="preserve">Towards Improved EHT Observations: Measuring Precipitable Water Vapour at Potential Sites for the AMT in Namibia.
</t>
  </si>
  <si>
    <t>The first images of the shadow of the central black holes in the radio galaxy Centaurus A and in our own Milky Way, by the Event Horizon Telescope (EHT), opened a new window of research into active galactic nuclei (AGN) as well as into black holes. Soon it became clear that for improved image quality particularly also temporal resolution, additional telescopes would need to be added to the EHT network of telescopes. The Africa Millimetre Telescope (AMT)
will close this gap by being the first telescope in Africa to observe at millimetre wavelengths and, by that, will enable imaging of Sgr A∗ with the "Eastern" sub-array of the EHT. Beyond those VLBI observations, the AMT will also operate as a single-dish telescope for flux monitoring of AGN and transient science. Observations at millimetre wavelength are strongly influenced by the
amount of precipitable water vapour (PWV) in the atmosphere. Here we present the current status of investigations of the PWV content of the atmosphere at the H.E.S.S. and Mt. Gamsberg sites in Namibia.</t>
  </si>
  <si>
    <t>Francisco Fenias Macucule, Michael Backes</t>
  </si>
  <si>
    <t>Lawrence</t>
  </si>
  <si>
    <t>Faria</t>
  </si>
  <si>
    <t>20laf3@queensu.ca</t>
  </si>
  <si>
    <t>Probing Star Formation in Interacting Galaxies through Cosmological Simulations</t>
  </si>
  <si>
    <t xml:space="preserve">Mergers and interactions play pivotal roles in the evolutionary trajectory of galaxies, significantly influencing various dynamical and baryonic properties throughout their histories. Understanding the impact of these major and minor interactions on galaxy evolution is crucial for constraining galaxy formation and evolution processes. Observational studies have shown that interacting galaxies exhibit elevated star formation rates compared to their more isolated counterparts. Idealised high-resolution merger simulations indicate that this enhancement may result from a combination of enhanced fuelling or enhanced efficiency of star formation. In this talk, I will explore how cosmological hydrodynamical simulations provide a unique opportunity for us to study these processes as a function of time within a cosmological context.
Using reconstructed orbits of galaxy pairs in the IllustrisTNG simulation, we assemble a dataset of distinct pericentric encounters over which we track changes in galaxy properties relative to the pericentre. We find that star formation rates, gas fraction, and star formation efficiency are significantly centrally enhanced approximately 0.1 Gyrs after a pericentric encounter. We identify the enhanced star formation efficiency of hydrogen gas as the primary driver for the increased star formation following a pericentric encounter. This investigation helps to better link observational pair studies of interacting galaxies with the findings of high-resolution merger simulations.
</t>
  </si>
  <si>
    <t>Lawrence Faria, David Patton</t>
  </si>
  <si>
    <t>Lawrence Faria</t>
  </si>
  <si>
    <t>Zhaozhou</t>
  </si>
  <si>
    <t>lizz.astro@gmail.com</t>
  </si>
  <si>
    <t>Formation of galaxies at cosmic dawn by feedback-free starbursts</t>
  </si>
  <si>
    <t>JWST observations indicate a surprising excess of luminous galaxies at z≳10, consistent with an efficient conversion of accreted gas into stars. This is very different from the suppressed star formation by feedbacks at later times, demanding a potential paradigm shift for early galaxy formation. I will show that the high densities and low metallicities at this epoch guarantee a high star-formation efficiency by feedback-free starbursts (FFBs) in the most massive dark-matter haloes. FFBs are expected in high-z massive halos where the gas density exceeds 1e3 cm^-3, with a free-fall time of ≲1 Myr, below the time required for low-metallicity massive stars to develop winds and supernovae. I will discuss the conditions for FFB and the observable predictions for galaxy mass and luminosity functions, sizes, outflows, dust attenuation, etc. Tentative comparisons to early JWST results at high z seem to indicate qualitative agreement with the FFB predictions.</t>
  </si>
  <si>
    <t>Zhaozhou Li, Avishai Dekel, Kartick C. Sarkar</t>
  </si>
  <si>
    <t>Zhaozhou Li</t>
  </si>
  <si>
    <t>Gorski</t>
  </si>
  <si>
    <t>mark.gorski@northwestern.edu</t>
  </si>
  <si>
    <t xml:space="preserve">A Spectacular MHD-Powered Wind in The Galaxy ESO 320-G030 
</t>
  </si>
  <si>
    <t xml:space="preserve">In 1982 Blanford and Payne predicted that magnetic fields are fundamental for accretion onto supermassive black holes (SMBHs). Magnetic field lines anchored in the disk accelerate a wind via the centrifugal force, allowing for the angular momentum to be transferred out of the system. Almost a half century later, the detailed mechanisms of SMBH growth are still a passionate area of research. Astronomers currently debate whether winds are fuelled by jets, mechanical winds, or radiation, with magnetic processes being the least accepted explanation. Here, I present detailed ALMA observations of ESO 320-G030. Our analysis of these spectacular observations excludes the possibility of a starburst driven wind, a mechanically or radiation driven wind, and exposes a molecular magnetohydrodynamic wind. ESO 320-G030 is a luminous infrared galaxy known to host a compact obscured nucleus (CON) and a kiloparsec-scale molecular wind. CONs represent a significant phase of galactic nuclear growth, with opaque and compact centers (r &lt;100 pc). These results imply that growth of SMBHs is similar to the growth of hot cores or protostars.
</t>
  </si>
  <si>
    <t>Mark Gorski, Susanne Aalto, Sabine Konig, Clare Wethers, Chentao Yang, Sebastien Muller, Kyoko Onishi, Mamiko Sato, Niklas Falstad, Jeffery Mangum, Sean Linden, Francoise Combes, Sergio Martín, Masa Imanishi, Keiichi Wada, Lorteto Barcos-Muñoz, Flora Stanley, Santiago García-Burillo, Paul van der Werf, Aaron Evans, Christian Henkel, Serena Viti, Nanase Harada, Tanio Díaz-Santos, John Gallagher, Eduardo González-Alfonso</t>
  </si>
  <si>
    <t>Mark Gorski</t>
  </si>
  <si>
    <t>Isaac</t>
  </si>
  <si>
    <t>Magolego</t>
  </si>
  <si>
    <t>isaacike07@gmail.com</t>
  </si>
  <si>
    <t xml:space="preserve">Title: A search for relics and halos associated with SZ-selected clusters in the wide-field MeerKAT + South Pole Telescope Survey 
</t>
  </si>
  <si>
    <t xml:space="preserve">Galaxy clusters are the largest gravitationally bound objects in the universe. They serve as important astrophysical laboratories and cosmological probes when used on a statistical basis. Here we present first results from the MeerKAT UHF band (544–1087 MHz) search for radio halos and relics in the South Pole Telescope discovered SZ-selected cluster sample. The homogeneously mass-selected cluster sample is therefore complemented by deep (~10 uJy/beam), high fidelity, uniform sensitivity imaging at 816 MHz, leveraging MeerKAT high survey speed at this frequency. Expanding statistical samples into these broader ranges will enhance our comprehension of the life cycle of widespread radio emission in clusters. This, in turn, will allow us to enhance existing models of particle reacceleration and potentially suggest adjustments should our observations unveil previously undiscovered behaviours. 
</t>
  </si>
  <si>
    <t>Isaac Magolego</t>
  </si>
  <si>
    <t>Forson</t>
  </si>
  <si>
    <t>Albert</t>
  </si>
  <si>
    <t>forsonalbert@gmail.com</t>
  </si>
  <si>
    <t>DESIGN AND DEVELOPMENT OF A L-BAND FOUR-ELEMENT INTERFEROMETER FOR THE STUDY OF GALACTIC NEUTRAL HYDROGEN EMISSION</t>
  </si>
  <si>
    <t>Understanding the complexities of our galaxy's structure and dynamics is a challenge due to our position within its rotating disc of stars, gas, and dust. Optical wavelengths face hindrances from dust obscuration, while radio waves, especially the 21cm line emission of neutral hydrogen (HI), offer a potent investigative tool. HI, distributed across various spatial scales in the Milky Way, exhibits a power-law nature in spatial power spectra, ranging from 2.2 to 3.0. Previous studies have demonstrated that the spatial power spectrum can be directly sampled through interferometric measurements of HI on corresponding short baselines. This enables the determination of structures at various scales and the construction of Interstellar Medium (ISM) models.
Despite advantages shown in past interferometry studies, limitations emerged due to dish sizes, restricting exploration of shorter baselines. This paper presents the design and development of an L-band four-element interferometer at the Mauritius Radio Astronomy Observatory, featuring a baseline of 8 - 62m. This system facilitates the large-scale study of galactic neutral hydrogen, monitors the sky for radio transient sources, and serves as a crucial radio astronomy instrument for research, training, and outreach in Africa. Overcoming challenges, including cyclone-adapted mechanical stability, the converted satellite dish antennas proved durable under extreme weather conditions. Tests, including wide-band and narrow-band mode measurements, validated the system's performance, yielding encouraging results on the Galactic HI spectrum. The study, detailed by A. K. Forson et al. (2023), provides valuable insights into radio astronomical measurements and interferometry</t>
  </si>
  <si>
    <t>Albert Kuntu Forson, Nalini Heeralall-Issur, Deshpande A. Avanish, Peter Wilkinson, Kumah Golap, Paul Akumu</t>
  </si>
  <si>
    <t>Albert Kuntu Forson</t>
  </si>
  <si>
    <t>Ambrose</t>
  </si>
  <si>
    <t>EZE</t>
  </si>
  <si>
    <t>jerry410001@gmail.com</t>
  </si>
  <si>
    <t xml:space="preserve">ACCRETION FLOW CHARACTERISTICS OF A BLACK HOLE CANDIDATE; MAXI J1535-571
</t>
  </si>
  <si>
    <t xml:space="preserve">MAXI J1535-571 outburst was an episodic phase of enhanced dramatic changes/disruptions of the accretion disk. These lead to the ejection of optically thick (Keplerian) and optically thin (sub-keplerian) plasma/flow. The emergent thermal (multi-color black body) and non-thermal (power-law) X-radiations originate from the individual manifestations of components of the accretion flow. Hard X-rays are produced when soft photons are thermally or inverse comptonized by high-temperature electrons in the Compton cloud/post-shock region. The variations/fluctuations of components of the accretion flow create propagating oscillatory shocks/humps (Quasi-periodic oscillations) when the resonance condition is satisfied. Mass accretion rates are intrinsic properties of the accretion flow, and their variations/fluctuations seem to regulate other accretion flow characteristics. In this study, spectral analysis of MAXI J1535-571 data observed by the three X-ray missions (MAXI/GSC, Swift/BAT, and NuSTAR) during the hard-intermediate state was carried out using HEASoft version 6.26.1 and its software packages, and standard pipeline product of each detector. Spectral fittings/modeling data was done in XSPEC version 12.10.1f using a combination of selected XSPEC and TCAF models. These models gave a statistically acceptable fit with a reduced Chi-squared value of ≤ 1.0. The accretion flow characteristics were constrained, and their correlation with one another suggests that the saturation effect and variations/fluctuations of other accretion flow characteristics, intermittent/flickering behavior, and origin of photon index–QPO frequency (Γ–vQPO) relation are tied to the variations/fluctuations of the mass accretion flow rates.
Keywords; MAXI J1535-571, outburst evolution, hard X-rays, accretion flow characteristics; mass accretion rates.
</t>
  </si>
  <si>
    <t>Ambrose EZE, Romanus EZE, Augustine CHUKWUDE</t>
  </si>
  <si>
    <t>Ambrose EZE</t>
  </si>
  <si>
    <t>Di Giacomo</t>
  </si>
  <si>
    <t>federico.digiacomo@inaf.it</t>
  </si>
  <si>
    <t>LOOK UP! Learning from the past, looking at the future</t>
  </si>
  <si>
    <t>The new technologies are changing every aspect of our social and work lives. In the same way, digital tools are becoming increasingly important to preserve, disseminate and valorize cultural heritage. Following this approach and using new technology we developed Look Up!, an articulate project to study and promote the historical astronomical atlases preserved in the Italian Astronomical Observatories, the most ancient scientific institutions in Italy.
Look Up! is an effective virtual tool designed to allow digital visitors to explore and understand how our knowledge of the cosmos, Moon, and planets has evolved and changed. Using virtual reality, 3D models, videos, audio, etc., visitors can explore the scientific and cultural contents of the stellar and cartographic atlases. Users interact with them to have information about the instruments used to observe and measure the stars, the cosmology of the time and the cultural environment in which the atlases were created. 
Using the contents conveyed within the exhibition and in partnership with Save the Children-Italia, we have realized a series of educational workshops for children living in Italian urban areas of greater social fragility. So, the workshops aim to reach that segment of the school population that suffers from greater social fragility, promoting and supporting the individual's self-determination and self-expression, regardless of personal condition, gender, social status, or culture of belonging. In doing so, we use the cultural heritage of Italian astrophysics as a tool for growth and an opportunity to develop new skills and passions.</t>
  </si>
  <si>
    <t>Federico Di Giacomo, Antonella Gasperini, Mauro Gargano, Valeria Zanini, Mariachiara Falco</t>
  </si>
  <si>
    <t>Lilianne</t>
  </si>
  <si>
    <t>Nakazono</t>
  </si>
  <si>
    <t>lilianne.nakazono@gmail.com</t>
  </si>
  <si>
    <t>Narrow-band photometric selection of quasars with large-sky surveys (S-PLUS)</t>
  </si>
  <si>
    <t xml:space="preserve">Quasars are among the most luminous sources in the Universe and are found at a wide range of redshift up to z ~ 7.6. However, most of the confirmed quasars are in the northern hemisphere and the number decreases drastically in the southern hemisphere. Enlarging the sample of confirmed quasars at a wide range of masses and luminosities will improve our understanding of the large-scale structure and the underlying physical processes surrounding the supermassive blackholes. The Southern Photometric Local Universe (S-PLUS) will cover ~9300 square degrees of the southern sky with an 80-cm telescope located in the Cerro Tololo Inter-American Observatory. The observations are taken in 12 optical bands: 5 sloan-like broad bands and 7 narrow bands centered in stellar features. Currently, S-PLUS is the survey that has released data for the largest area of the southern sky (~3000 square degrees in DR4) with the highest number of narrow bands, hence S-PLUS is a great laboratory for evaluating the importance of narrow-band information in machine learning using real data. We show in our work that the narrow-band photometry increases the performance of star/galaxy/quasar classification (Nakazono et al. 2021) and photometric redshift estimation (Nakazono &amp; Valença, submitted) compared to broad-band models, even when also considering infrared data. In this talk, I will present these works in detail and our publicly-available quasar photometric catalog for S-PLUS DR4 that contains &gt;600k high-probability candidates. Finally, I will discuss our prospects of using these photometrically selected quasars for studying large-scale structures.
</t>
  </si>
  <si>
    <t>Lilianne Nakazono, Raquel Ruiz Valença, Claudia Mendes de Oliveira</t>
  </si>
  <si>
    <t>Lilianne Nakazono</t>
  </si>
  <si>
    <t>Rodrigo</t>
  </si>
  <si>
    <t>Córdova Rosado</t>
  </si>
  <si>
    <t>rodrigoc@princeton.edu</t>
  </si>
  <si>
    <t>The Atacama Cosmology Telescope: Galactic Dust Structure and the Cosmic PAH Background in Cross-correlation with WISE</t>
  </si>
  <si>
    <t>We present a cross-correlation analysis between 1′ resolution total intensity and polarization observations from the Atacama Cosmology Telescope (ACT) at 150 and 220 GHz and 15″ mid-infrared photometry from the Wide-field Infrared Survey Explorer (WISE) over 107 12.5∘×12.5∘ patches of sky. We detect a spatially isotropic signal in the WISE×ACT TT cross power spectrum at 30σ significance that we interpret as the correlation between the cosmic infrared background at ACT frequencies and polycyclic aromatic hydrocarbon (PAH) emission from galaxies in WISE, i.e., the cosmic PAH background. Within the Milky Way, the Galactic dust TT spectra are generally well-described by power laws in ℓ over the range 103&lt;ℓ&lt;104, but there is evidence both for variability in the power law index and for non-power law behavior in some regions. We measure a positive correlation between WISE total intensity and ACT E-mode polarization at 1000&lt;ℓ≲6000 at &gt;3σ in each of 35 distinct ∼100 deg2 regions of the sky, suggesting alignment between Galactic density structures and the local magnetic field persists to sub-parsec physical scales in these regions. The distribution of TE amplitudes in this ℓ range across all 107 regions is biased to positive values, while there is no evidence for such a bias in the TB spectra. This work constitutes the highest-ℓ measurements of the Galactic dust TE spectrum to date and indicates that cross-correlation with high-resolution mid-infrared measurements of dust emission is a promising tool for constraining the spatial statistics of dust emission at millimeter wavelengths.</t>
  </si>
  <si>
    <t>Rodrigo Córdova-Rosado, Brandon Hensley, Susan Clark, Adriaan Duivenvoorden, Jo Dunkley, The Atacama Cosmology Telescope Collaboration</t>
  </si>
  <si>
    <t>Rodrigo Córdova-Rosado</t>
  </si>
  <si>
    <t>Srikrishna</t>
  </si>
  <si>
    <t>Sekhar</t>
  </si>
  <si>
    <t>ssekhar@nrao.edu</t>
  </si>
  <si>
    <t>Scientific Computing at Scale : How do we approach a petabyte scale problem?</t>
  </si>
  <si>
    <t xml:space="preserve">Current generation radio interferometers (e.g., MeerKAT, JVLA) are producing data at rates of a few to tens of terabytes per day, with the rates predicted to go up substantially with the next generation of instruments (ngVLA, SKA). In order to keep up with the expected data, and to produce science ready data products on reasonable timescales, the data processing architectures must necessarily be highly parallel and scaleable. 
In this talk, I will discuss two approaches to parallel computing at scale. The first is the approach adopted by the IDIA MeerKAT pipeline, deployed at the Institute for Data Intensive Astronomy (IDIA) facility in Cape Town, South Africa. The pipeline is an automated, parallel, scaleable full Stokes calibration and imaging pipeline designed to operate on the ilifu cluster using off-the-shelf software. The pipeline was designed to be scaleable and reproducible by interfacing with cluster workload managers (such as SLURM) and utilizing software containers (Singularity) to manage software versions and dependencies. 
The second is the VIPER framework, being designed as the parallelization backbone of the next-generation CASA software package. VIPER utilizes DAGs (directed acyclic graphs) using Dask to manage the parallelization. These DAGs can then be deployed on a connected cluster, or a distributed cluster architecture using technologies such as HTCondor. 
I discuss synergies between these approaches, as well as their applicable regimes with a view on the data processing requirements from next-generation instruments.
</t>
  </si>
  <si>
    <t>Srikrishna Sekhar</t>
  </si>
  <si>
    <t>Stefano</t>
  </si>
  <si>
    <t>Bellotti</t>
  </si>
  <si>
    <t>bellotti@strw.leidenuniv.nl</t>
  </si>
  <si>
    <t>Monitoring the large-scale magnetic field for active M dwarfs with SPIRou, ESPaDOnS and Narval: the case of AD Leo, CN Leo, DS Leo and EV Lac</t>
  </si>
  <si>
    <t xml:space="preserve">One clear manifestation of dynamo action on the Sun is the 22-yr magnetic cycle which sees polarity reversals of the large-scale magnetic field. Despite we have some evidence of cycles on other sun-like stars, low-mass, cool M dwarfs are still an unexplored territory. With a long-term spectropolarimetric monitoring of active M dwarfs, we can trace the long-term evolution of their large-scale magnetic field and hunt for magnetic cycles. These observational constraints provide valuable information for dynamo theories and a better understanding of the processes that generate magnetic fields in the interior of stars. For instance, these observations feed back on the dichotomy of magnetic field topologies for fully-convective stars, potentially shedding more light on whether this phenomenon is due to dynamo bistability or the existence of magnetic cycles. 
We analysed optical (ESPaDOnS and Narval) and near-infrared (SPIRou) spectropolarimetric data of four well-studied M dwarfs: AD Leo, CN Leo, DS Leo, and EV Lac. We used circularly polarised spectra collected over a baseline of 15 years and reconstructed the large-scale magnetic topology with tomographic inversion (Zeeman-Doppler Imaging). We found different long-term trends, that exhibit similarities or complementarities with the solar cycle, in the form of evolving poloidal-to-toroidal energy fraction, oscillating axisymmetry, and sinusoidal variations of the field strength. This potentially indicates a underlying variety of dynamo processes in action.
</t>
  </si>
  <si>
    <t>Stefano Bellotti</t>
  </si>
  <si>
    <t>Noah</t>
  </si>
  <si>
    <t>Rogers</t>
  </si>
  <si>
    <t>noah.rogers@northwestern.edu</t>
  </si>
  <si>
    <t>Novel Chemical Abundance Measurements with JWST MIRI/MRS</t>
  </si>
  <si>
    <t>Gas-phase chemical abundances are powerful tracers of star formation and galactic evolutionary mechanisms. To constrain the overall metallicity of the interstellar medium, many prior galaxy surveys have relied on strong-line abundance diagnostics, which relate the emission of intense optical collisionally-excited lines to the O/H abundance in a nebula. However, these diagnostics have been shown to have large variation and discrepancies when calibrated on empirical or photoionization model data. One alternative is to utilize the IR fine-structure lines, which are insensitive to the electron temperature and reddening, and which accurately probe gas-phase abundances/ionization conditions. We present new JWST MIRI/MRS observations of multiple extragalactic H II regions in the spiral galaxies M33 and M101 with prior direct Te and abundance measurements from the CHAOS survey. We provide the first empirical calibration of Ne23, a novel MIR abundance diagnostic that can infer O/H in high-metallicity or obscured environments from the MIR Ne fine-structure lines and H I recombination lines. We employ other intense fine-structure emission lines to directly calculate the gas-phase abundance of Ne, S, and Ar from all relevant ionization states. The total abundances of these alpha elements are compared to the optical abundance measurements to assess the validity of ionization correction factors that are commonly adopted for chemical abundance inferences in local and high-z galaxies.</t>
  </si>
  <si>
    <t>Noah Rogers, Evan Skillman, Danielle Berg, Rick Pogge, Karla Arellano-Cordova</t>
  </si>
  <si>
    <t>Noah Rogers</t>
  </si>
  <si>
    <t>Helali</t>
  </si>
  <si>
    <t>mohelaly71@gmail.com</t>
  </si>
  <si>
    <t>Upgrading Helwan Satellite Laser Ranging Station in Egypt, Past and Future.</t>
  </si>
  <si>
    <t>Since the seventies of the last century Helwan SLR station instruments, which is a member of the International Laser Ranging Service ILRS network have been upgraded many times Starting from photography of Satellites with respect to the background stars using the Russian AFU and NAFA cameras passing through Ruby Laser along with a photomultiplier tube with Cesium clock, Nd: YAG laser with GPS and Photon Interval Counter to  until the year 2007. Then, a wholly new Station has been built near by the old one at NRIAG, Helwan Egypt during the last three years in cooperation with the Chinese Observatories which is planned to start operation and observation of Satellites and space debris in 2024 both by laser and Electro - Optical telescopes. An Introduction, comparison, and future of both stations are shortly presented in this paper.</t>
  </si>
  <si>
    <t>Mohamed Helali, Makram Ibrahim, Ahmed Magdy, Shafeeq Abdalazeez</t>
  </si>
  <si>
    <t>Mohamed Helali</t>
  </si>
  <si>
    <t>felicia</t>
  </si>
  <si>
    <t>letuku</t>
  </si>
  <si>
    <t>feliciasechabe@gmail.com</t>
  </si>
  <si>
    <t>Foreground cleaning of MeerKAT HI intensity mapping data using machine learning techniques</t>
  </si>
  <si>
    <t>We investigate 21cm intensity mapping foreground cleaning techniques with machine learning methods. We train a CNN UNet architecture with 3-dimensional convolutions simulated data cubes, and test the extent to which we can reconstruct an unbiased estimate of the 21cm power spectrum from the cleaned cubes. Particular emphasis is put on realistic instrumental effects specific to MeerKAT and on comparing the machine learning approach to well established methods like principal component analysis.</t>
  </si>
  <si>
    <t>Felicia Setshabe</t>
  </si>
  <si>
    <t>Jayde</t>
  </si>
  <si>
    <t>Bhana</t>
  </si>
  <si>
    <t>jaydebhana@gmail.com</t>
  </si>
  <si>
    <t>Resolving extreme star formation and black hole activity in a high redshift quasar</t>
  </si>
  <si>
    <t>Understanding feedback processes occurring in quasars and the nature of their faint radio emission is needed to reconcile known theories of galaxy formation and AGN evolution. It is unclear whether the faint radio emission from optically bright quasars is associated with weak jets, star-formation or another process close to the black hole. To shed light on this area, for which there have been several recent statistical studies, I will present new detailed observations of an extremely luminous high redshift (z=3.911) quasar that aims to resolve underlying emission mechanisms at radio wavelengths. The extreme radio luminosity of the gravitationally lensed quasar APM08279+5255 results in a star-formation rate density exceeding the Eddington-limited star-formation rate by a significant fraction. Using very long baseline interferometry (VLBI), we dissect the relationship between star-formation and accretion processes driving quasar activity. First, we present high angular resolution observations (50-100 mas) with the VLA at 22 GHz and e-MERLIN at 1.5 and 5 GHz. With these data, we find evidence for a flat-spectrum radio component associated with the optically bright quasar and evidence for offset steep spectrum emission. Next, using the European VLBI Network (EVN) at 1.7 GHz, we detect a compact radio core with a brightness temperature consistent with AGN activity. However, considerable radio emission is resolved-out on VLBI-scales, suggesting an extended component likely associated with star-formation exists. Our results demonstrate that high angular resolution imaging of both continuum and spectral emission are necessary to interpret weak radio emission found for the large fraction for quasars (&gt;65%).</t>
  </si>
  <si>
    <t>Jayde Bhana</t>
  </si>
  <si>
    <t>From virtual present to real future: planetarium show and virtual reality as a tool to describe the future of high-energy astronomy.</t>
  </si>
  <si>
    <t>Over the next few years, between Chile and the Canary Islands, the Cherenkov Telescope Array Observatory (CTAO) will install more than 60 telescopes, of three different sizes, which will form the largest ground-based gamma-ray observatory. To date, this large international observatory is still under construction, but thanks to the most advanced virtual technologies, it will be possible to delve into the details of the future of CTAO, in which Italy is involved.
Within the framework of the PNRR CTA+ project (PNRR M4C2 IR0000012 CTA+), funded by the European Union and led by the National Institute of Astrophysics (INAF), a public engagement project has been funded for the use of virtual reality, 3D videos, interactive infographics, etc., to describe the scientific and technological goals of CTAO. Among the various multimedia products, currently being developed by a professional company in the field of new technology, there is the creation of a virtual reality exhibit and a planetarium show. The virtual experience, in particular, is conceived as a real tour in which users will have to overcome a series of challenges in order to explore in detail high energy astronomy. 
The main objective of this project is to use the new technologies, such as virtual reality, immersive videos, gaming strategies for educative purposes etc., in order to exploit the "wow effect" to capture the interest of the public and describe the science and technology of CTAO, the future of the largest ground-based gamma ray observatory, and the italian contribution in this project.</t>
  </si>
  <si>
    <t>Federico Di Giacomo, Laura Daricello, Anna Wolter, Sandro Bardelli, Antonio De Blasi, Laura Paganini, Valentina La Parola, Antonino La Barbera, Laura Leonardi, INDACO group .</t>
  </si>
  <si>
    <t>Zeljko</t>
  </si>
  <si>
    <t>Ivezic</t>
  </si>
  <si>
    <t>ivezic@uw.edu</t>
  </si>
  <si>
    <t>The Impact of Satellite Constellations on the Vera C. Rubin Observatory Legacy Survey of Space and Time</t>
  </si>
  <si>
    <t>Beginning in 2025, the Rubin Observatory Legacy Survey of Space and Time (LSST) will survey the southern sky with unprecedented cadence and depth and open new windows to discovery in all areas of astrophysics. At the same time, satellite companies are launching new hardware into low-Earth orbit (LEO) at a rapid pace, and estimates predict about 50,000-100,000 active LEO satellites during the decade of LSST Operations. This presentation will begin with an overview of how streaks from LEO satellites due to reflected sunlight can affect LSST data products and science goals. It will then discuss work underway to quantify and mitigate the science impacts, such as modifying the observing strategy to avoid some satellites, identifying glints and flares, and detecting streaks so the LSST alert stream does not include them.</t>
  </si>
  <si>
    <t>Zeljko Ivezic, Meredith Rawls</t>
  </si>
  <si>
    <t>Zeljko Ivezic</t>
  </si>
  <si>
    <t>zhi</t>
  </si>
  <si>
    <t>li</t>
  </si>
  <si>
    <t>lizhi27039@163.com</t>
  </si>
  <si>
    <t>Grids of Wolf–Rayet Stars Using MESA with the k−omega Model</t>
  </si>
  <si>
    <t>To explore overshoot mixing and rotational mixing beyond the convective core during the core He-burning phase in massive stars, we computed a grid of stellar models, both rotating and nonrotating, with the k − ω model at Z = 0.02, covering a mass range of 25–120 Msun. Models with the k − ω model provide larger convective cores and a broadening of the main-sequence width. The diffusive-overshoot models with fov = 0.027 are, on average, closer to the k − ω models for massive stars at Z = 0.02, particularly for the stars with masses greater than 40 Me. The final masses of the Wolf–Rayet stars range from 9.5–17.5 Msun and 10–23 Msun for the rotating and nonrotating models, respectively. In the rotating models, the C/N ratio decreases slowly below 0.1 outside the convective core, resulting in a flatter element transition region. In addition, the lifetimes of the WNC phase are 1–4 × 104 yr, which is about 1 order of magnitude longer than that in the nonrotating models. The masses of the WNC stars are dominated by internal mixing processes and the maximum masses of the He-burning convective cores during the core He-burning phase are in the range of 15–35 Msun. The expected WNC/WR ratios are 0.059 and 0.004 for the rotating and nonrotating models, respectively.</t>
  </si>
  <si>
    <t>zhi li</t>
  </si>
  <si>
    <t>Cabada Malvar</t>
  </si>
  <si>
    <t>cintia.cabada@uvigo.gal</t>
  </si>
  <si>
    <t>ADVANCES IN CULTURE OF MARINE TARDIGRADES: AN ASTROBIOLOGICAL MODEL FOR OTHER OCEANIC WORLDS</t>
  </si>
  <si>
    <t>Most hypotheses locate the origin of life in an aquatic environment, emphasizing the importance of oceanic celestial bodies like Enceladus, Europa, and exoplanets in the search for extraterrestrial life. Thus, investigating analogous Earth's habitats is essential. One of them is tidal zones, an extreme environment where conditions of desiccation and exposure to ultraviolet radiation are common. These areas harbor marine tardigrades, known for their extreme resilience. Despite extensive study in various habitats, marine tardigrades remain relatively unexplored. Our research aims to improve the current level of knowledge through the study of marine tardigrades as models of extraterrestrial habitability, particularly concerning oceanic celestial bodies.
In this study, we collected several samples of Caloplaca, Lichina pygmaea and macroalgae of the genus Ulva at Portiño Beach (Galicia, NW Spain). After isolating individuals, six genera were identified: Ramazzottius, Macrobiotus, Milnesium, Echiniscoides, Styraconyx and Batillipes. Individuals of different ages as well as eggs were isolated. Morphological differences were also observed between taxa and between females and males in some genera. Individuals of Echiniscoides and Ramazzottius were selected to establish long-term cultures under laboratory conditions. We will present the results obtained, including observations on life cycles and resistance mechanisms.
Our study also aims to gather information on the response of marine tardigrades in active or resistant states to different stress conditions. In particular, we are investigating the influence of hypomagnetic conditions on this taxon, for which there are very few studies. To do this, we will compare the results obtained in the genera Echiniscoides and Ramazzottius.</t>
  </si>
  <si>
    <t>Cintia Cabada, Ana Ulla-Miguel, Marcos Rubal, Daniel Rey, Yara Meleán, Milagrosa Aldana</t>
  </si>
  <si>
    <t>Ana Ulla-Miguel</t>
  </si>
  <si>
    <t>Abundances and Excitation of A Glycine Precursor, Methanimine, in Compact Obscured Nuclei</t>
  </si>
  <si>
    <t>We have uncovered evidence for abundant Methanimine (CH2NH) in Compact Obscured Nuclei (CONs) rivaling Galactic hot cores. CONs account for a significant fraction (~30%) of LIRGs and ULIRGS, but their power sources remain unknown. CH2NH emission is detected in both galactic and extragalactic environments, but it is particularly strong towards CONs. CH2NH is the simplest imine, and thus a precursor to amino acids. This makes CH2NH an important tracer of complex organic chemistry in the universe. Here, we present observations and excitation analysis of CH2NH that imply complex organic abundances rivaling SGR b2 and Galactic hot cores. Abundances of CH2NH appear to be enhanced in the outflow of the galaxy IC 860, hinting that feedback from the nuclear source may be driving complex organic chemistry in CONs. From these results, we propose that the growth of galaxy nuclei is similar to enormous hot cores.</t>
  </si>
  <si>
    <t>Mark Gorski, Susanne Aalto, Sabine König, Clare Wethers, Chentao Yang, Sebastien Muller, Serena Viti, John Black, Kyoko Onishi, Mamiko Sato</t>
  </si>
  <si>
    <t>Numerical geodynamic simulations of the thermal evolution within the outer ice shell of Ganymede.</t>
  </si>
  <si>
    <t xml:space="preserve">Ganymede has caught the attention of scientist due to its potentially of harboring the favorable conditions for hosting life. The JUICE mission was recently launched to conduct experiments on Jupiter and its Galilean moons, with a particular emphasis on characterizing Ganymede's internal dynamics, surface processes, and atmospheric conditions. Here, we present geodynamic experiments of the physical parameters that provoke melting within the outer ice shell and are associated to surface processes such as cryovolcanism and impact cratering. We perform a sensitive analysis of the thermal evolution for compressible and incompressible fluids by varying the viscosity, thickness, and pressure of the melting temperature, applying the Boussinesq Approximation (BA), Anelastic Liquid Approximation (ALA), and the Isentropic Liquid Approximation (ICA). Additionally, it was conducted a hyperspectral analysis on the surface contaminants regions like impact craters and cryovolcanism that might be connected to internal processes, using the data taken by the JIRAM instrument on board of the JUNO mission. Results show molten material under a restricted geophysical states that could allow for emerging material from the subsurface ocean to the surface. These results will support the objectives of the RIME instrument on board of JUICE mission, because they highlight specific conditions that, in the future, might help to have a better understanding of the internal mechanisms that could transfer heat on surface and modify the geology and atmospheric processes, and could also predict how much energy transfer takes place at the limit between the subsurface ocean and the bottom of the ice shell.
</t>
  </si>
  <si>
    <t>Katherine Elizabeth Villavicencio Valero</t>
  </si>
  <si>
    <t>Siyambonga</t>
  </si>
  <si>
    <t>Matshawule</t>
  </si>
  <si>
    <t>smatshawule@uwc.ac.za</t>
  </si>
  <si>
    <t>HI Intensity mapping with MeerKAT: primary beam effects on foreground cleaning</t>
  </si>
  <si>
    <t xml:space="preserve">HI intensity mapping surveys will provide a great opportunity to study the evolution of neutral hydrogen across cosmic time and constrain cosmology in the post-reionization Universe. The MeerKAT Large Area Synoptic Survey (MeerKLASS) is the proposed HI IM survey to be conducted with the MeerKAT and future SKAO radio telescopes, mainly in single-dish mode. The successful application of this observational technique requires good accuracy in the separation of strong astrophysical foregrounds and the cosmological HI signal. Foreground cleaning methods are often applied under the assumption of a simplistic Gaussian primary beam. 
In this talk, I will discuss how we simulate a single-dish HI intensity mapping wide-area survey with MeerKAT radio telescope characteristics to test the cleaning of foregrounds in the presence of a realistic primary beam model with a non-trivial frequency dependence. Using the same observation pipeline I discuss how we probe the effect of primary beam sidelobes in the recovery of the cosmological HI signal, particularly in the presence of strong point sources.  
</t>
  </si>
  <si>
    <t>Siyambonga Matshawule</t>
  </si>
  <si>
    <t>Touch the sky. A multisensory planetarium to discover the Universe </t>
  </si>
  <si>
    <t>This project is to offer a common perceptual and cognitive framework to all users, both sighted, deaf and blind or visually impaired, concerning the experience of observing the sky. The acoustic stimuli are intended to introduce a perceptual equivalent for blind and visually impaired users, while the haptic ones introduce quantitative features, which can only be known through instrumental observations.
The planetarium consists of a plexiglass hemisphere on which stars from the first to the fourth magnitude are represented each by a metal bar that, when touched, activates visual, haptic and acoustic stimuli. The represented features for each star are its apparent magnitude and its distance from us. We mapped the magnitude, the most commonly used feature in night sky observation, both on acoustic (notes at different volumes), visual (LED at different brightness) and haptic (number of bolts) stimuli. The distance of the star is mapped on a vibration, faster/slower for smaller/greater distances.
Through the integration of these stimuli, we have given a wide range of users the opportunity to immerse themselves in a unique and shared experience of the fascinating celestial panorama. The combination of thoughtful design, focused prototyping and thorough preliminary assessment demonstrated the effectiveness of this innovative approach. Thanks to this multisensory planetarium, we not only make the beauty of the night sky accessible, but also open new perspectives for inclusive science education, offering everyone, regardless of sensory abilities, the opportunity to explore and understand the vast universe around us.</t>
  </si>
  <si>
    <t>Federico Di Giacomo, Stefania Varano, Rachele Toniolo, Marco Poloni, Juri Roda</t>
  </si>
  <si>
    <t>Christian</t>
  </si>
  <si>
    <t>Partmann</t>
  </si>
  <si>
    <t>christian@partmann.com</t>
  </si>
  <si>
    <t>Simulating the dynamics, growth and feedback of massive black hole seeds in the high-redshift Universe</t>
  </si>
  <si>
    <t xml:space="preserve">The origin of massive black holes at high-redshift as detected by JWST is still unclear. With cosmological zoom simulations of the high-redshift Universe as well as idealised galaxy simulations, we explore the dynamics and growth of black hole seeds.
Our solar-mass (~4 solar mass) resolution simulations of galaxy formation and evolution have a resolved three-phase interstellar medium and account for non-equilibrium heating, cooling, and chemistry processes. The stellar initial mass function is fully sampled between 0.08 – 150 star masses while massive stars can form HII regions and explode as resolved supernovae. With an accurate algorithmic regularization scheme, we follow stellar and dark matter orbits around MBHs and their coalescence with PN corrections up to 3.5 order, taking perturbations form the gas phase into account. With our scheme, we automatically resolve dynamical friction and various complex evolution paths of MBHs (sinking of MBHs, formation of binaries, triplets, free-floating MBHs, and dynamical or recoil ejections of MBHs). We model the MBH accretion from the multiphase interstellar medium with a sink particle prescription and include a momentum, energy, and mass-conserving wind feedback.
In my talk, I will present first results from these novel simulations and discuss the relative importance of MBH growth by stellar collisions, gas accretion and MBH mergers in the low mass, high redshift (z&gt;6) progenitors of massive galaxies. I will discuss implications for recent high-redshift observations of massive black holes by JWST.
</t>
  </si>
  <si>
    <t>Christian Partmann, Thorsten Naab, Natalia Lahen</t>
  </si>
  <si>
    <t>Christian Partmann</t>
  </si>
  <si>
    <t>Stephane</t>
  </si>
  <si>
    <t>Werner</t>
  </si>
  <si>
    <t>stephane.werner@durham.ac.uk</t>
  </si>
  <si>
    <t>Unveiling proto-clusters of galaxies with JWST data</t>
  </si>
  <si>
    <t>Galaxy proto-clusters are known to be forming structures at high redshifts and the progenitors of galaxy clusters. The manner in which the proto-cluster environment influences the properties of galaxies and their assembly remains an area of ongoing debate. To understand their evolution over time, it is essential to investigate these structures in their early stages of formation. The James Webb Space Telescope (JWST) capabilities provide valuable data of the high redshift Universe, allowing us to study galaxies that could not be seen before. Furthermore, the gravitational lensing effect caused by foreground clusters can magnify galaxies and together with JWST data can be a powerful tool to detect high redshift overdensities. In this work, we report on the analysis of proto-clusters candidates in SMACSJ0723.3-7327 field, also known as the ‘Webb's First Deep Field’. The dynamics of these systems suggest they are considerably massive systems. We also explore how gravitational lensing affects the observed properties of proto-clusters’ galaxies, finding that some proto-clusters’ members are strongly affected by the presence of the foreground cluster. We also discuss that these proto-clusters in the same line-of-sight can possibly affect background galaxies, so the lensing analysis might go beyond considering only the nearest cluster. This sample can be very useful for future studies on how galaxies evolve in dense environments in the early stages of structure formation.</t>
  </si>
  <si>
    <t>Stephane Werner</t>
  </si>
  <si>
    <t>Masekamisha Andries</t>
  </si>
  <si>
    <t>Mathiba</t>
  </si>
  <si>
    <t>mthmas034@myuct.ac.za</t>
  </si>
  <si>
    <t>Multi-wavelength Monitoring of Two Gamma-ray Binary Stars: 1FGLJ1018.6-5856 and LMC P3</t>
  </si>
  <si>
    <t>Gamma-ray binaries are a subclass of high-mass binary systems consisting of a compact object (neutron star/black hole) and an O- or B-type stellar companion. They emit across the electromagnetic spectrum, with a characteristic energy spectrum that peaks above 1 MeV. To date, there are only nine objects in this class.
1FGLJ1018.6-5856 and LMC P3 were discovered in 2011 and 2016, respectively. We are using observational radio data from MeerKAT and archival X-ray and Gamma-ray from Swift and Fermi space telescopes to study these two sources. The main objective of the study is to:
i) Conduct a radio analysis for these sources,
ii) Infer the localization of the multi-wavelength emission and whether it is produced by the same set of particles.
The results of the study will shed light on the dominant emission mechanism in the sources, which will provide evidence about the type of compact object in these binaries (i.e., whether we have a neutron star or black hole).</t>
  </si>
  <si>
    <t>Masekamisha Andries Mathiba</t>
  </si>
  <si>
    <t>Olena</t>
  </si>
  <si>
    <t>Bannikova</t>
  </si>
  <si>
    <t>olena.bannikova@inaf.it</t>
  </si>
  <si>
    <t>N-body simulations of a clumpy torus in AGNs with dissipation, wind and accretion</t>
  </si>
  <si>
    <t>The central regions of active galactic nuclei (AGNs) exhibit a complex dynamics due to a variety of physical mechanisms. An important role is played by the mutual influence of the radiation pressure, which generates winds/outflows, and dissipation effects, which are responsible for the accretion of matter from the torus to the disk. The main goal of our work is to study the mutual influence of the dissipation effects between the clouds in the torus and the wind from the accretion disk. We have performed a set of N-body simulations of the clumpy torus with dissipation effects between clouds which are orbiting around a supermassive black hole (SMBH). The wind is simulated as the radiation pressure from the accretion disk with a dependence on the polar angle. To account for the accretion on the SMBH, we choose a sphere with a radius equal to that of the accretion disk. The clouds passing through this radius are assumed to feed the accretion disk, thus finally increasing the SMBH mass. The result of our simulations shows that the dissipation effects maintain the geometrical thickness of the torus during the whole simulation time. There is a self-regulation of the system, which is provided by the equilibrium between wind and accretion. The dissipation leads to the matter accretion from the clumpy torus with the formation of a ring-like structure between the accretion disk and the torus. This may account for the recent discovery of the ring-like structure in the central region of NGC 1068.</t>
  </si>
  <si>
    <t>Elena Bannikova, Peter Berczik, Volodymyr Akhmetov, Sergey Skolota, Marina Ishchenko, Massimo Capaccioli</t>
  </si>
  <si>
    <t>Elena Bannikova</t>
  </si>
  <si>
    <t>BOITUMELO</t>
  </si>
  <si>
    <t>GAOLAPE</t>
  </si>
  <si>
    <t>bgaolape@gmail.com</t>
  </si>
  <si>
    <t xml:space="preserve">Investigating Star Formation Rates in Spiral Galaxies: Reducing Uncertainties in Key Indicators
</t>
  </si>
  <si>
    <t xml:space="preserve">Understanding the star formation process in galaxies is fundamental to unravelling the mysteries of galaxy evolution. Spiral galaxies, with their characteristic arms of stars and gas, offer an ideal setting for studying star formation due to their diverse morphologies and ongoing stellar birth. This study focuses on investigating the star formation rates (SFRs) of a sample of several hundred spiral galaxies, aiming to address major uncertainties in commonly used SFR indicators.
In this research, we aim to investigate the star formation rates (SFRs) of a sample of several hundred spiral galaxies, focusing on reducing uncertainties in three commonly used SFR indicators: ultraviolet (UV) emission, total far infrared (FIR) emission, and 1.4GHz non-thermal radio continuum (NTRC). We will utilize the CIGALE SED fitting model to analyze the complete FIR spectral energy distribution and compare the observed results and our models to Monte Carlo radiative transfer models of dust absorption, scattering, and emission.
This research work provides much better constraints on the fraction of the total FIR emission of galaxies due to star formation. Additionally, we will use this improved modelling of the FIR to gain a more precise understanding of how much UV radiation from hot young stars is lost to dust heating.
</t>
  </si>
  <si>
    <t>Boitumelo Gaolape, Rhodri Evans</t>
  </si>
  <si>
    <t>Boitumelo Gaolape</t>
  </si>
  <si>
    <t>Mahmoud</t>
  </si>
  <si>
    <t>Abdelfatah NegmEdlin</t>
  </si>
  <si>
    <t>negmeldin@sci.cu.edu.eg</t>
  </si>
  <si>
    <t xml:space="preserve">The Physical Characteristics Based on The Photometric Study of The Close Binary Systems: KIC 2715417 and KIC 6050116 
</t>
  </si>
  <si>
    <t xml:space="preserve">   We present and analyze the light curve data to determine the physical parameters of the two close binary systems: KIC 2715417 and KIC 6050116. The data obtained from the Kepler space telescope in wide band approaching to Johnson V filter. In order to study the variation due to the eclipsing without any effect of stellar activity, we selected the observed data for a short interval within about 10 days. We used the Wilson Devinney code inside the software PHOEBE (v 0.031a) packages  to make the photometric analysis of our systems. The photometric mass ratio has been determined using the q-search method for each system owing to the unavailability of the spectroscopic data. Finally, we found the spectral type of each component of our binary systems from their effective temperatures according to the calibration of Morgan-Keenan (MK).
</t>
  </si>
  <si>
    <t>Mahmoud NegmEldin</t>
  </si>
  <si>
    <t>Kathleen</t>
  </si>
  <si>
    <t>Charlton</t>
  </si>
  <si>
    <t>chrkat009@myuct.ac.za</t>
  </si>
  <si>
    <t>The Spectral Ages of GRGs with MeerKAT</t>
  </si>
  <si>
    <t>Giant radio galaxies are the largest and potentially oldest AGN systems in the universe. Thus they are an ideal laboratory to probe the latest stages of galaxy evolution as well as the surrounding inter-galactic medium. Spectral aging is one technique that can be utilized to determine the distirbution of ages thoughout a source and thus how it has evolved over time. In this study we present a spatially-resolved spectral age analysis of three giant radio galaxies (GRGs) in the COSMOS field. One of these GRGs is reported as such here for the first time with a projected linear size of 1.29 Mpc at z=0.1035. We examine the spectral age distributions of the three GRGs using new MeerKAT Open Time UHF-band (544-1088 MHz) observations, as well as L-band (900-1670 MHz) data from the MeerKAT International GHz Tiered Extragalactic Exploration (MIGHTEE) survey. Two different models of spectral ageing, the Jaffe-Perola and Tribble models, are applied. The results are compared to dynamical ages of GRGs modelled in a standard cluster density environment. Our results are consistent with the theory that the dominant factor in a radio galaxy's size is age, rather than environment or power of the galactic nucleus. </t>
  </si>
  <si>
    <t>Kathleen Charlton, Jacinta Delhaize, Kshitij Thorat</t>
  </si>
  <si>
    <t>Kathleen Charlton</t>
  </si>
  <si>
    <t>Niko</t>
  </si>
  <si>
    <t>Pyykkinen</t>
  </si>
  <si>
    <t>niko.pyykkinen@gmail.com</t>
  </si>
  <si>
    <t>A new insight into the helium-layer stripping mechanism from the peculiar Type Ib supernova 2021efd interacting with hydrogen-poor circumstellar material</t>
  </si>
  <si>
    <t>Stripped-envelope supernovae (SESNe) are explosions of massive stars that have lost a part of the hydrogen layer (IIb), the whole hydrogen layer (Ib) or both the hydrogen and helium layers (Ic). The mechanism leading to the hydrogen-envelope stripping is thought to be close binary interaction, in which the primary star fills the Roche-lobe potential and transfers its outer parts into the companion star and the interstellar space. However, the stripping mechanism for the helium layer has not yet been understood. I present photometry and spectroscopy of the unique Type Ib SN 2021efd showing a multi-peaked light curve. The observational properties are consistent with a picture of a Type Ib SN interacting with a clumpy hydrogen-poor circumstellar medium (CSM). From the light-curve modeling, I estimate the CSM density, which corresponds to the mass-loss rate of the progenitor of ~1e-3 Msun/yr. This value is too high for the usual mass-loss mechanism in massive stars, i.e. the line-driven wind mechanism. The dense and clumpy CSM suggests eruptive mass ejections as the possible He-layer stripping mechanism at least for this SN. If this mass-loss is related to late-burning processes in the core of massive stars, the expected time scale to remove the whole He layer (~1e3 yr) may support a mechanism that is related to the carbon burning phase. I discuss the possible parameters that trigger the He-layer stripping by comparing the ejecta properties of this SN with those of other typical Type Ib and Ic SNe.</t>
  </si>
  <si>
    <t>Niko Pyykkinen, Hanindyo Kuncarayakti, Takashi Nagao</t>
  </si>
  <si>
    <t>Niko Pyykkinen</t>
  </si>
  <si>
    <t>Tej</t>
  </si>
  <si>
    <t>Chand</t>
  </si>
  <si>
    <t>chandtej11@gmail.com</t>
  </si>
  <si>
    <t>Investigation of Inverse Compton Emission and Cooling Processes in Relativistic Particle Acceleration at Shear Boundary Layers within Relativistic Jets</t>
  </si>
  <si>
    <t xml:space="preserve">Relativistic jets within active galactic nuclei (AGN) and gamma-ray bursts (GRBs) are structured with a fast inner spine surrounded by a slower outer sheath, forming shear boundary layers (SBLs). We present findings from particle-in-cell (PiC) simulations investigating magnetic field generation from initially unmagnetized plasma and particle acceleration within these SBLs. Specifically, we examine the impact of inverse Compton cooling on relativistic particles, incorporating self-consistent calculations of the resulting radiation spectrum. Our results demonstrate significant Compton cooling influenced by the energy characteristics of the external radiation field. Additionally, we observe strong anisotropy in the emitted radiation, particularly along the jet direction. This study sheds light on the dynamics of relativistic jets and offers potential insights into the Doppler Factor Crisis.
</t>
  </si>
  <si>
    <t>Tej Chand, Markus Boettcher</t>
  </si>
  <si>
    <t>Tej Chand</t>
  </si>
  <si>
    <t>james.g.adam1997@gmail.com</t>
  </si>
  <si>
    <t>Probing Late-Time Anisotropies With Weak-Lensing</t>
  </si>
  <si>
    <t xml:space="preserve">One of the cornerstones of the standard model of cosmology is the assumption that, on sufficiently large scales, the Universe is homogeneous and isotropic. Some dark energy and modified gravity models, however, naturally lead to large-scale anisotropies. Thus, it is of great importance to test this broad assumption. One possible method of probing these anisotropies involves the use of weak gravitational lensing. More specifically, the imprints that these anisotropies would have on the weak shear of light beams on cosmological scales could be analysed in upcoming surveys like Euclid, SKA, and LSST.
</t>
  </si>
  <si>
    <t>James Adam</t>
  </si>
  <si>
    <t xml:space="preserve">Comprehensive Compilation of Stellar Data in M33's Central Region: Unveiling the Final-Stage Evolution Through Near-Infrared Survey
</t>
  </si>
  <si>
    <t xml:space="preserve">We obtained data using three cameras at the UK InfraRed Telescope (UKIRT) between 2003 and 2007. The observations in the K-band were conducted by the UKIRT Fast-Track Imager (UFTI) over three consecutive nights in August 2005. The Wide Field Camera (WFCAM) data in the J and H bands were collected between 2005 and 2007. Additionally, UIST data in the K-band for the central region of M33 were gathered from 2003 to 2007.
Our focus was on stars in the final stage of their evolution, where luminosity is more directly related to birth mass. By combining data from multiple instruments and projects, we aim to identify long-period variables in the galaxy's central region, as this area provides the deepest and most comprehensive investigation of the galactic center due to the nature of the data. The identification of variables will involve photometry on the WFCAM data with PSF calibration followed by a re-examination of the data.
</t>
  </si>
  <si>
    <t>Yash</t>
  </si>
  <si>
    <t>Bhargava</t>
  </si>
  <si>
    <t>yash.bhargava1992@gmail.com</t>
  </si>
  <si>
    <t>Spectro-timing Insights into the Neutron Star Low mass X-ray binary GX 340+0</t>
  </si>
  <si>
    <t xml:space="preserve">Persistent neutron star low-mass X-ray binaries are a few of the enigmatic sources in the X-ray sky. These sources have been extensively observed with various X-ray missions and still are feebly understood due to their complex evolution. One of the subset of these sources includes Z-sources which trace a peculiar Z-shaped track on the Hardness-Intensity diagram. Z-sources are accrete close to the Eddington limit and trace the HID over a timescale of a few days. In this talk, I will discuss the spectral and timing properties of one of the prominent Z-source GX 340+0 which has been extensively observed with AstroSat. The wideband coverage with AstroSat has proved to be paramount to disentangling the spectral components and the fast time resolution and large effective area of LAXPC provide a unique timing view of the source to constrain the evolving components in the source. I will also discuss some prospects in the X-ray polarisation emission from this source in the context of the recently launched IXPE and XPoSat mission.
</t>
  </si>
  <si>
    <t>Yash Bhargava, Sudip Bhattacharyya, Jeroen Homan, Mayukh Pahari</t>
  </si>
  <si>
    <t>Yash Bhargava</t>
  </si>
  <si>
    <t>Searching for AGN-associated HI 21-cm Absorption in the MIGHTEE survey</t>
  </si>
  <si>
    <t>Two important components of galaxies, which are thought to play important roles in their evolution, are the neutral hydrogen gas (HI) content and active galactic nuclei (AGN) actvity. Yet very little is known about the relationship and interplay between these components. The phenomenal sensitivity achieved with the precursor telescope MeerKAT now allows us to more directly examine the influence of AGN feedback on the gas content of galaxies. Thus, we present a study of the AGN-associated HI absorption detected in the MIGHTEE-HI survey over a redshift range of 0 &lt; z &lt; 0.6. This is first done in a targeted search and then followed by a blind survey using both SoFiA-2 and Flash-Finder in order to compare and confirm results. </t>
  </si>
  <si>
    <t>Kathleen Charlton, Jacinta Delhaize, Matt Jarvis, Ian Heywood</t>
  </si>
  <si>
    <t>Elisa</t>
  </si>
  <si>
    <t>Schösser</t>
  </si>
  <si>
    <t>elisa.schoesser@uni-heidelberg.de</t>
  </si>
  <si>
    <t>Misidentification of Short GRBs as Magnetars in Nearby Galaxies</t>
  </si>
  <si>
    <t>Time-domain astronomy is a rapidly growing field with ever more instruments dedicated to measuring transient events on the sky. As the number of observations grows, the likelihood of chance coincidences between these events or with temporally static astrophysical objects grows. In this young field, the proper statistical techniques to compute these chance coincident detection probabilities do not yet fully exist.
We examined one such association to derive its misidentification probability: Recent observations of GRB 200415A and 231115A, short and very bright pulses of gamma-rays, have been claimed to be extragalactic magnetar giant flares (MGF) as their origins were associated with the nearby galaxies NGC 253 and M82. However, as the redshifts of the transient objects were not measured, it is possible that the measured locations of the transients on the celestial sphere and the location of the local galaxy merely coincided. Thus, their real progenitors could have been arbitrarily far away, leaving the standard model of short gamma-ray bursts (SGRBs), the merger of two compact objects, as an explanation for the observations. We estimate the false-alarm rate of SGRBs being incorrectly identified as MGFs using population synthesis.</t>
  </si>
  <si>
    <t>Elisa Schösser</t>
  </si>
  <si>
    <t>Tanita</t>
  </si>
  <si>
    <t>Ramburuth-Hurt</t>
  </si>
  <si>
    <t>tanita.ramhurt@gmail.com</t>
  </si>
  <si>
    <t>Chemical diversity in distant damped Lyman-alpha absorbers </t>
  </si>
  <si>
    <t>Damped Lyman-alpha absorbers (DLAs), defined as gas systems with hydrogen column densities greater than 1020.3 cm-2, are important for understanding the distribution and evolution of neutral hydrogen gas, shedding light on the formation and chemical makeup of galaxies across cosmic epochs through their absorption of light from distant quasars. With high resolution spectroscopy it is possible to study chemical variations and kinematics between individual gas components within DLAs. Without information on the HI content for individual gas components, however, metallicity cannot be directly calculated in each component. MeerKAT and the SKA have the potential to resolve the caveat in the future. In the meantime, dust depletion can be used as a proxy for chemical enrichment. This talk will focus on a component-by-component analysis of 64 DLAs between 1.7 &lt; z &lt; 4.2, highlighting the main results, which include chemical diversity within galaxies, evidence for alpha-element enhancement, and potential hints for gas inflows and outflows. These results are important for understanding the chemical evolution of galaxies and galactic gas cycles. </t>
  </si>
  <si>
    <t>Tanita Ramburuth-Hurt</t>
  </si>
  <si>
    <t>Ryan</t>
  </si>
  <si>
    <t>Boyden</t>
  </si>
  <si>
    <t>rboyden@virginia.edu</t>
  </si>
  <si>
    <t>New Candidate Proplyds in the Orion NGC 1977 and NGC 2024 Clusters</t>
  </si>
  <si>
    <t>I will present new results from my VLA programs that aim to constrain the photoevaporative mass-loss rates of protoplanetary disks in the Orion NGC 1977 and NGC 2024 clusters. Both clusters were recently found to host populations of externally evaporating disks (i.e., “proplyds”), but the HST observations used to discover these photoevaporating disks only targeted a small area of each cluster. My VLA programs have mapped all of NGC 1977 and NGC 2024 at high sensitivity and high angular resolution over multiple radio continuum bands, allowing for the first systematic search of photoevaporating disks in clustered star-forming regions with less extreme radiation environments than the Orion Nebula Cluster. We identify several-dozen new candidate proplyds in NGC 1977 and NGC 2024, as evidenced by their centimeter-wavelength morphologies and free-free emission spectra. We measure the photoevaporative mass-loss rates using the observed brightness of the free-free emission, and find typical mass-loss rates of ~10^(-8) Msun/yr. These mass-loss rates, combined with the discovery of additional proplyds in each region, indicate that disks in NGC 1977 and NGC 2024 are impacted by the external environment, but to a lesser degree than disks in the Orion Nebula Cluster. Overall, this study highlights the importance of external photoevaporation over a range of cluster conditions, and it lays the groundworks for future studies of disk photoevaporation that will be achievable in more distant, yet more typical, star-forming clusters with next-generation radio interferometeric facilities like SKA and, eventually, ngVLA.</t>
  </si>
  <si>
    <t>Ryan Boyden</t>
  </si>
  <si>
    <t>matin</t>
  </si>
  <si>
    <t>najarzadeh</t>
  </si>
  <si>
    <t>matin.najarzadeh@gmail.com</t>
  </si>
  <si>
    <t> Searching For Potential Locations For Astronomers To Establish Dark Sky Camps In Iran</t>
  </si>
  <si>
    <t>The purpose of this research is to identify prospective locations for semi-professional and amateur dark sky camps in Iran. This study employs a descriptive research design that gathers data in the field through application. Local experts, tourist specialists, and amateur astronomers made up the research's statistical population. 
In this study, 25 factors in 8 recommended regions in Iran for semi-professional and amateur sky observation have been examined and compared using  questionnaires and interviews. This allows one to determine the optimal locations for setting up appropriate facilities and constructing a dark sky camp. 
It was both amateur and semi-professional. The height above the open water's surface, the sky's upper bound, seismicity, Among the factors measured in this research are the quantity of dust on the horizon, the level 
of light pollution, the number of clear and cloudless nights throughout the year, access roads, and security of the study region. The project aims to explore the following eight locations: Star Valley in Qeshm Island in Hormozgan Province, Viligia Peak in Jasb Village in Markazi Province, and Seghale Desert in Semnan Province. Based on the findings of this study, these three locations can be recommended as good sites for the development of specialist infrastructure to cater to astronomy enthusiasts traveling there.</t>
  </si>
  <si>
    <t>Matin Najarzadeh, Sahar Momeni behjatabadi</t>
  </si>
  <si>
    <t>Matin Najarzadeh</t>
  </si>
  <si>
    <t>Rachel</t>
  </si>
  <si>
    <t>Freed</t>
  </si>
  <si>
    <t>r.freed2010@gmail.com</t>
  </si>
  <si>
    <t>Remote telescope-based curricula for undergraduate introductory astronomy</t>
  </si>
  <si>
    <t>Twenty-first century technology enables astronomy educators to offer our students unprecedented hands-on learning experiences. Two curricula, Our Place in Space! (OPIS!) and Multiwavelength Universe! (MWU!), have been developed for undergraduate astronomy which incorporate the use of the Skynet robotic telescope network. The advent of such telescope networks that enable remote collection of photometric, spectroscopic and even radio telescope observations as well as the proliferation of time domain and multiwavelength data from world-class facilities and advanced computing resources provide opportunities for students to learn and participate in modern astronomy, even at an introductory level. Within these curricula, students access remote telescopes and collect their own observations for analysis in activities aimed at teaching many of the major concepts in introductory astronomy courses in the United States. In conjunction with curriculum development, new analysis tools, Afterglow Access, have been and continue to be developed by the Skynet team. Using some of these tools students can contribute data to improve current catalog components, such as star cluster reddening and distance values. 
Educational research has been carried out with several thousand students using these curricula and there has been a significant increase in self-efficacy relating to not only learning astronomy content, but also in technical skills revolving around using the telescopes. Furthermore, over the course of a single semester, the initial gender gap in self-efficacy disappeared as both men and women in the courses showed increased self-efficacy to the same levels. </t>
  </si>
  <si>
    <t>Rachel Freed, Tiffany Stone-Wolbrecht</t>
  </si>
  <si>
    <t>Rachel Freed</t>
  </si>
  <si>
    <t xml:space="preserve">Precision timing of the relativistic double neutron star binary, PSR J1757-1854 with MeerKAT
PSR J1757-1854 is a 21.5 ms pulsar in a tight eccentric orbit of 4.4 hr period, making it one of the most relativistic double neutron star binary systems known in our galaxy . It is known to have the highest gravitational wave (GW) luminosity and orbital decay rate due to GW damping. PSR J1757-1854 exhibits extreme relativistic properties enabling stringent tests of General Relativity. Here, we present the results from the ongoing monitoring program of this pulsar using MeerKAT at both L (900 - 1670 MHz) and S (1750 - 2625 MHz) bands. This includes new constraints on the pulsar's long-term timing and post-Keplerian parameters. 
</t>
  </si>
  <si>
    <t xml:space="preserve">PSR J1757-1854 is a 21.5 ms pulsar in a tight eccentric orbit of 4.4 hr period, making it one of the most relativistic double neutron star binary systems known in our galaxy . It is known to have the highest gravitational wave (GW) luminosity and orbital decay rate due to GW damping. PSR J1757-1854 exhibits extreme relativistic properties enabling stringent tests of General Relativity. Here, we present the results from the ongoing monitoring program of this pulsar using MeerKAT at both L (900 - 1670 MHz) and S (1750 - 2625 MHz)  bands. This includes new constraints on the pulsar's long-term timing and post-Keplerian parameters. 
</t>
  </si>
  <si>
    <t>Jaikhomba Singha, Vivek V Krishnan, Marisa Geyer</t>
  </si>
  <si>
    <t>Dzifcakova</t>
  </si>
  <si>
    <t>elena@asu.cas.cz</t>
  </si>
  <si>
    <t xml:space="preserve">Si IV emission model of the response of the flare energy transport through the transition region
</t>
  </si>
  <si>
    <t xml:space="preserve">Results of the Si IV emission modelling at the footpoints of flaring loops are presented. The radiation-hydrodynamical simulations were performed using the FLARIX code. We modelled time dependent plasma parameters (temperature, density, non-Maxwellian beam electron distribution function...) in the transition region. They are response to an electron beam transport of energy from reconnection site down to the chromosphere. We tested a wide range of the beam parameters. Consequently, non-equilibrium ionization states for non-Maxwellian distributions of silicon and Si IV emission were calculated with high temporal resolution. The results are then compared with Si IV emission observed by IRIS during the impulsive phase of solar flares.
</t>
  </si>
  <si>
    <t>Elena Dzifcakova, Jana Kasparova, Jaroslav Dudik, Alena Zemanova</t>
  </si>
  <si>
    <t>Elena Dzifcakova</t>
  </si>
  <si>
    <t>MARIA ISABEL</t>
  </si>
  <si>
    <t>ROMERO COLMENARES</t>
  </si>
  <si>
    <t>maria.romero.21@alumnos.uda.cl</t>
  </si>
  <si>
    <t>Determining the efficiency, accuracy, and precision between supervised and unsupervised machine learning algorithms in hunting for satellite streaks in astronomical survey images</t>
  </si>
  <si>
    <t xml:space="preserve">The increasing presence of LEO satellite constellations like Starlink raises concerns for astronomical observations. These satellites leave faint trails, impacting data quality across various disciplines, including space telescopes. Machine learning offers a promising avenue for addressing this challenge through anomaly detection techniques.
Both supervised and unsupervised methods can be utilized. Supervised learning requires pre-labeled data, while unsupervised methods identify deviations from "normal" astronomical images. Ground-based observations from diverse locations provide valuable data for training and validating these models, ultimately enabling the identification and mitigation of satellite constellation trails.
Research groups like CLEOsat and the IAU's CPS have studied the impact of LEO satellites, relying on observations from various observatories at the expense of dedicated science time. ML offers a solution by automatically identifying satellite trails in existing data, such as long-term astronomical surveys. Unsupervised methods have proven successful in other astronomical applications, prompting its exploration for satellite trail detection.
This work presents the development and accuracy of an unsupervised ML method for classifying images with and without satellite trails. While both supervised and unsupervised methods could potentially identify contaminated images, their comparative performance remains unaddressed. This research aims to compare their effectiveness in detecting satellite trails in publicly available surveys, ultimately providing a valuable tool for astronomers and satellite operators to study and mitigate these potential impacts.
</t>
  </si>
  <si>
    <t>Isabel Romero-Colmenares, Jeremy Tregloan-Reed</t>
  </si>
  <si>
    <t>Isabel Romero-Colmenares</t>
  </si>
  <si>
    <t>Kene</t>
  </si>
  <si>
    <t>Anumba</t>
  </si>
  <si>
    <t>kene.anumba@duke.edu</t>
  </si>
  <si>
    <t>Training Models of Type Ia Supernovae for the Next Generation of Cosmology Surveys</t>
  </si>
  <si>
    <t>In the next few years, a new generation of supernova surveys will begin, including the Legacy Survey of Space and Time (LSST)  and the Nancy Grace Roman Space Telescope surveys.  These surveys will help discover up to a million supernovae, orders of magnitude beyond what has been discovered so far.  To use Type Ia Supernovae (SNe Ia) to constrain cosmological parameters like the equation-of-state of dark energy, one must establish a spectro-photometric model of the supernova explosion time series.  The accuracy of the model itself may be one of the limiting systematic uncertainties of any cosmological inference.  Here, we use new simulations of the LSST and Roman survey to train a light-curve model.  We show in this poster the accuracy and precision of this model over the range of wavelengths that these surveys will probe, from the optical to the near-infrared.  We present a first look at how changing certain parts of the observing strategy of these surveys can change the precision of the trained models.  Finally, we explain how to reproduce this work and use our trained models in forecasting the cosmological constraints of this next generation of surveys.</t>
  </si>
  <si>
    <t>Kene Anumba, Maria Vincenzi, Daniel Scolnic, David Jones</t>
  </si>
  <si>
    <t>Kene Anumba</t>
  </si>
  <si>
    <t>Kgomotso</t>
  </si>
  <si>
    <t>Thelo</t>
  </si>
  <si>
    <t>thelok@biust.ac.bw</t>
  </si>
  <si>
    <t>The Square Kilometre Array project economic potential: Perspective of an African partner country (Botswana).</t>
  </si>
  <si>
    <t xml:space="preserve">The Square Kilometre Array (SKA project) is an international effort to build the world’s largest radio telescope, with a square kilometre of collecting area. It is among the biggest scientific projects ever undertaken. With the African continent being one of the hosts of the instrument, this presents an opportunity for economic benefit for Africa. This opportunity needs to be exploited and African partner countries must take deliberate steps towards this exploitation. Africa has not been at the vanguard of radio astronomy development, however the potential for growth is limitless. For Botswana in particular, the country is transitioning from a mineral led economy to a knowledge led as it gears towards high income status. With about 70% of Botswana covered by the Kalahari Desert and a vast majority of the land uninhabited and not valuable for agricultural purposes, this presents a case for radio astronomy proliferation. Several advantages for Botswana include;
 * A geographical and meteorological advantage for astronomy due to its exceptionally clear skies, low humidity and high, flat and very extensive plateau.
 * The low population density of the country means that Botswana has dark skies, largely free from light pollution, and in the radio, relatively sparse sources of radio interference from human activity.
 * There is great potential to build on the nation’s well-developed tourism industry to add high-value offerings in astro-tourism, taking advantage of our exceptionally clear and dark skies.
Botswana has taken active steps in human capital development, policy development and infrastructure as it poises for the SKA.
</t>
  </si>
  <si>
    <t>Kgomotso Thelo</t>
  </si>
  <si>
    <t>Arno</t>
  </si>
  <si>
    <t>Rüegg</t>
  </si>
  <si>
    <t>arno.rueegg@gmail.com</t>
  </si>
  <si>
    <t>Assessing Ionospheric Responses to Geomagnetic Storms with VLBI and VGOS</t>
  </si>
  <si>
    <t>Space weather impacts Earth's atmosphere, and accurate ionospheric models helps us study these effects. Traditionally, these models primarily use GNSS data, benefiting from its continuous, extensive global coverage. Very Long Baseline Interferometry (VLBI) provides an alternative method to measure the ionosphere's Vertical Total Electron Content (VTEC), which allows the potential utilization of VLBI observations to enhance ionospheric models, provided that the robustness and reliability of the derived values are sufficient. The launch of the VLBI Global Observing System (VGOS) and its four frequency band observations significantly enhances our ability to accurately measure VTEC.
Our research utilizes a new approach based on least squares adjustment designed for VTEC estimation from both legacy VLBI and VGOS data. We analyze operational 24-hour sessions, focusing on sessions at co-located stations where VLBI and VGOS data overlap, allowing for unique comparative studies. The VTEC values obtained through our method are examined for their consistency and accuracy. For validation, we compare our results with two independent GNSS-based datasets, namely Global Ionosphere Maps (GIM) and Madrigal TEC Maps (MTM). Initial comparisons show that VGOS sessions correlate better with GIM than VLBI sessions, indicating a higher consistency overall.
Furthermore, our algorithm supports the creation of long-term ionospheric time series, enabling the study of variations in relation to solar activity. Besides the long-term evaluations, also the short-term effects of space weather on the ionosphere will be analyzed and evaluated. Concretely, we will study the ionospheric response during geomagnetic storms using legacy VLBI and VGOS data. </t>
  </si>
  <si>
    <t>Arno Rüegg, Benedikt Soja</t>
  </si>
  <si>
    <t>Arno Rüegg</t>
  </si>
  <si>
    <t>Saida Milena</t>
  </si>
  <si>
    <t>Diaz Castillo</t>
  </si>
  <si>
    <t>smdiazcas@leibniz-kis.de</t>
  </si>
  <si>
    <t>Exploring convolutional neural networks for classification and segmentation of evolving granular structures in the solar surface</t>
  </si>
  <si>
    <t xml:space="preserve">Solar granulation is the visible signature of convective cells emerging from the upper convective zone towards the solar surface. High-resolution images have revealed the complexity of the granulation, evidencing special phenomena such as exploding granules or granular lanes, which are known to be directly related to the emergence of small-scale magnetic flux. Unveiling the nature of magnetic emergence in granules requires extensive statistical studies. The development of new automatic tools has become crucial to perform statistics on a large amount of data expected by new/upcoming instrumentation: DKIST or Sunrise III.
In this contribution, we present the current advances of our classification algorithm of solar granulation based on neural networks including the exploration of recurrent modules for covering the temporal dimension. An initial model was tested using U-net architecture in a supervised approach using the continuum intensity of the IMaX instrument onboard the Sunrise I and their corresponding segmented maps. We study the performance of this approach to assess the versatility of the U-Net architecture for single-frame segmentation. We found an interesting potential of the U-Net to identify granules reaching matching in pixels greater than 80%, achieving high levels of accuracy in the identification of the intergranular network and allowing the effective separation of granular morphologies. We identify per-class accuracy levels of around 60% in single snapshots which are substantially reduced when temporal sequences are included as extra channels. Recurrent modules added within the deep layers seem to improve the prediction accuracy compared with the previous case.
</t>
  </si>
  <si>
    <t>Saida Milena Díaz Castillo, Andrés Asensio Ramos</t>
  </si>
  <si>
    <t>Saida Milena Díaz Castillo</t>
  </si>
  <si>
    <t>Understanding Noise Modelling of best-timed millisecond pulsars in MeerKAT Pulsar Timing Array Dataset</t>
  </si>
  <si>
    <t>The recent results from various Pulsar Timing Array (PTA) experiments have opened a new era of nanohertz gravitational wave astronomy. The PTA datasets show strong evidence for a common uncorrelated red noise signal along with good agreement with the spatial correlations of the Hellings and Downs (HD) curve, as expected from a Gravitational Wave Background signature. The MeerKAT Pulsar Timing Array (MPTA) also aims to detect such signatures in their recent dataset. However, since the MPTA dataset spans less than 5 yrs, it is more impacted by the noise-processes of the pulsars themselves, and dominated by the results from the best-timed millisecond pulsars in the sample. It is therefore necessary to understand the noise processes in these pulsars and its impact on the HD curve detection. Owing to the complexities of the various noise processes, a hierarchical approach of modeling noise has been used for the MPTA dataset.  Additionally, most of the PTA millisecond pulsars are in relativistic binaries and it is thus important to use appropriate binary models to understand these systems completely. In this work, we investigate the validity of assuming simple power law models for various noise processes used in PTA analysis. Furthermore, we study the implications of using different binary models towards the HD curve detection sensitivity. </t>
  </si>
  <si>
    <t>Jaikhomba Singha, Md Atiqur Rahman, Ryan M Shannon, Matthew T. Miles, Marisa Geyer</t>
  </si>
  <si>
    <t>Md Atiqur</t>
  </si>
  <si>
    <t>Rahman</t>
  </si>
  <si>
    <t>ovi.atik.bd@gmail.com</t>
  </si>
  <si>
    <t xml:space="preserve">Search for alternative GW polarisation modes in the MeerKAT Pulsar Timing Array data.
</t>
  </si>
  <si>
    <t xml:space="preserve">Pulsar Timing Arrays are now reaching sensitivity towards detecting angular spatial correlations described by Hellings and Downs (HD) curve, as expected from binary mergers of a cosmic population of Super Massive Black Hole Binaries. The remarkable sensitivity of the MeerKAT telescope has enabled the detection of HD curve in  MeerKAT Pulsar Timing Array (MPTA) dataset spanning around 5 years. This HD signature results from the expected quadrupolar nature of the Gravitational Wave Background (GWB) – specifically the h+ and hx polarisation modes. In this work, we investigate alternative GW polarisation modes known as the Scalar Transverse (ST) modes, along with the h+ and hx modes and consider the sensitivity of the MPTA and future Square Kilometre Array (SKA) datasets to these Scalar Transverse (ST) modes. This provides an excellent test for modified gravity theories. We will present our preliminary results using the MPTA dataset and simulations.
</t>
  </si>
  <si>
    <t>Md Atiqur Rahman, Jaikhomba Singha, Marisa Geyer, Ryan Shannon, Matthew T. Miles</t>
  </si>
  <si>
    <t>Md Atiqur Rahman</t>
  </si>
  <si>
    <t>Kushagra</t>
  </si>
  <si>
    <t>Shrivastava</t>
  </si>
  <si>
    <t>kushagrashrivastava22@gmail.com</t>
  </si>
  <si>
    <t>Astronomy Levels the Playing Field: Analysis of Cosmic Cup in Jhansi, India.</t>
  </si>
  <si>
    <t xml:space="preserve">Astronomy is usually absent from the limelight (at best hidden behind the broader umbrella of physics) when it comes to pre-university education. The issue is exacerbated in Indian Tier Y and Z cities, where standard curriculum education is prioritised. Furthermore, the limited extracurricular opportunities are mostly available for privately-funded English-medium schools, and not for publicly-funded Hindi-medium schools. To expose pre-university students to Astronomy in Jhansi, a Tier Y city, we organised Cosmic Cup in April 2023 – an astronomy competition for Grade 9 to 12 students from all educational institutions. The competition involved an open-universe test for qualifiers, a team round for the semi-finals, and a quiz round for the finals. Cosmic Cup saw 800+ registrations from 50+ schools, was funded by Jhansi Smart City, and was featured on major media outlets like the Times of India. While the overwhelmingly positive response indicated a strong enthusiasm for astronomy, Cosmic Cup was mainly commended for being highly inclusive. We tried to provide equal treatment and opportunities for both English and Hindi-medium students, and hence the latter did not feel inferior to the former (which is usually the case). Astronomy bridging the disparity between the two mediums was an unexpected outcome, but it motivated us to transform Cosmic Cup into a (currently unregistered) non-profit organisation, and our mission changed. Now, we not only aim to expose students to astronomy and create a community of passionate individuals, but also decrease the education inequity in Jhansi and beyond to level the playing field.
</t>
  </si>
  <si>
    <t>Kushagra Shrivastava, Charles Lee</t>
  </si>
  <si>
    <t>Kushagra Shrivastava</t>
  </si>
  <si>
    <t>Eliab Tokelo D</t>
  </si>
  <si>
    <t>Malefahlo</t>
  </si>
  <si>
    <t>malefahloeliab@gmail.com</t>
  </si>
  <si>
    <t>Deblending of Radio Sources in the MIGHTEE Survey Using XID+</t>
  </si>
  <si>
    <t xml:space="preserve">Stacking analysis has been a powerful technique for pushing scientific measurements below typical survey detection limits over the past decades. However, when applied to the deep, high-resolution MeerKAT International GHz Tiled Observations of the Extragalactic Sky (MIGHTEE) survey, we encounter challenges. Stacked flux densities are often overestimated due to radio source confusion and angular resolution mismatches compared to the near-infrared (NIR).
In this work, we apply a probabilistic deblending method termed XID+ to the confused MIGHTEE fields to blend them. Leveraging NIR galaxy positions as priors, XID+ models the flux distribution of these blended sources using Bayesian inference. The result is a set of robust, deblended radio fluxes along with their uncertainties at the precise positions of NIR galaxies.
By applying XID+ to MIGHTEE data, we aim to extract fluxes for sources below the nominal confusion limit. These refined measurements will enable us to derive reliable radio source counts and luminosity functions, reaching depths previously unattainable. Furthermore, we can apply our stacking techniques on the debblended fluxes. This approach highlights the need for sophisticated deblending techniques to fully exploit future, confusion-limited radio surveys.
</t>
  </si>
  <si>
    <t>Eliab Malefahlo</t>
  </si>
  <si>
    <t>Amber</t>
  </si>
  <si>
    <t>Bonsall</t>
  </si>
  <si>
    <t>awbonsall@gmail.com</t>
  </si>
  <si>
    <t>Apatite Formation in Shergottite NWA-7397: Implications for the Mapping of Martian Meteorites</t>
  </si>
  <si>
    <t xml:space="preserve">Martian meteorites are currently our only existing samples from Mars. They are divided into two primary types, the shergottites and the nakhlite-chassignite types.  The shergottites are by far the most abundant of the martian meteorites.  Poikilitic shergottites are mineralogically the most complex sub-group among shergottites comprising multiple generations of both olivine and pyroxene and characterized by the presence of coarse-grained (&gt;1cm) compositionally zoned pyroxene containing abundant olivine and chromite.  Here we use various chemical analyses to accurately map the mineralogy of shergottites to constrain its petrogenesis.
For this sample, what we focused on was the phosphates.  Mainly on the calcium phosphates,  apatite (Ca5[PO4]3[F,CL,OH]) and merrillite (Ca9Na(Fe,Mg)(PO4)7).  These phosphates contain specific volatile species that contain incompatible trace elements (ITE), which formed in the mantle during planetary cooling and allow us to observe how the Martian mantle cooled during planetary differentiation.  The phosphates within the sample tend to appear more elongated in appearance. Merrillite and apatite show similar chemical properties with apatite tending to have F and Cl in its composition and merrillite having neither of those.  Apatite and merrillite also show variations in their CaO content.  This sample in particular, shows the melt boundaries between apatite and merrillite, which will be key in uncovering the melt inclusion properties of the early martian mantle.
</t>
  </si>
  <si>
    <t>Amber Bonsall-Pisano, Geoff Howarth, Chad Peel, Gelu Costin</t>
  </si>
  <si>
    <t>Amber Bonsall-Pisano</t>
  </si>
  <si>
    <t xml:space="preserve">KAPPA package: Impact Multi-Ionization and Suppression of Dielectronic Recombination on the ionization equilibria for kappa-distributions
</t>
  </si>
  <si>
    <t xml:space="preserve">There is a strong theoretical support of idea that non-Maxwellian electron distributions are present in the solar corona and transition region. The kappa-distributions or distributions exhibiting high-energy tails change individual ionization, recombination and collisional excitation rates. These changes are reflected in the changes in the ionization equilibrium, populations of the energy levels and finally in line intensities. In the latest version of KAPPA package (software and database, http://kappa.asu.cas.cz/), the electron impact multi-ionization and density suppression of dielectronic recombination into calculations of the ionization equilibria were added. Calculated synthetic spectra for different values of kappa and plasma parameters allow us to search for diagnostic opportunities of non-Maxwellian distributions from observations. We also present the successful diagnostics of kappa-distributions based on the forbidden lines and diagnostic proposal based on the Fe XVII and Fe XVIII lines in soft X-ray spectral range. Latest results show that the quiet Sun spectra are consistent with a Maxwellian distribution but spectra of coronal loops, moss, and for the transient loop observed within active region are strongly non-Maxwellian with kappa 3 or 2.
</t>
  </si>
  <si>
    <t>Elena Dzifcakova, jaroslav Dudik, Alena Zemanova</t>
  </si>
  <si>
    <t>Lott</t>
  </si>
  <si>
    <t>Frans</t>
  </si>
  <si>
    <t>franslott8@gmail.com</t>
  </si>
  <si>
    <t>Precipitable water vapour measurements at the potential sites
for the Africa Millimetre Telescope</t>
  </si>
  <si>
    <t>The Event Horizon Telescope (EHT) is a network of antennas across the globe that is used to image super-massive blackholes (SMBHs). These antennas observe together in very long baseline interferometry (VLBI) at a frequency of 230 GHz to produce a single image. Since the release of the first image of M87* in 2019 and, subsequently, the image of Sgr A* in 2022 by the EHT collaboration, the focus has shifted to dynamically imaging blackholes. This has led to a search for possible sites to extend and fill the gaps within the EHT network. The Khomas highlands of Namibia have been found to have optimal conditions for astronomy and thus have been identified as one such area to add an observatory. The Gamsberg Mountain and the H.E.S.S. site are both located within the Khomas highlands and have been identified as potential sites for the AMT observatory. Precipitable water vapour (PWV) in the atmosphere is the main source of opacity when observing at millimetre wavelengths and therefore this study aims to establish the PWV content at the potential sites. Preliminary results show the overall PWV conditions at the Gamsberg Mountain was lower than that at the H.E.S.S. site. The winter period at both sites offered relatively low PWV’s whilst the EHT window had relatively higher PWV at both sites in 2023. Both sites have higher atmospheric transmission during the winter period at 86 GHz and 230 GHz, with the possibility of conducting observations at 345 GHz at the Gamsberg Mountain under the best possible conditions of the winter period.</t>
  </si>
  <si>
    <t>Lott Frans, Michael Backes, Heino Falcke, Tiziana Venturi</t>
  </si>
  <si>
    <t>Lott Frans</t>
  </si>
  <si>
    <t>Rasakanya</t>
  </si>
  <si>
    <t>w.rasakanya@gmail.com</t>
  </si>
  <si>
    <t>X-shaped sources in the MeerKAT + South Pole Telescope 100 square-degree survey at 816 MHz</t>
  </si>
  <si>
    <t>X-shaped Radio Galaxies (XRGs) exhibit rare, exotic morphologies with two pairs of radio lobes with an offset jet axis. Their formation remains an open question, with a wide range of proposed models, including reoriented radio jet axes due to black hole spin-flips following a binary black hole merger, hydrodynamical backflows, and overpressurised lobes, amongst others. A large, uniformly selected sample of X-shaped sources mapped with high-image fidelity is an important step towards understanding the relative presence of an XRG sample in the MeerKAT + South Pole Telescope 100 square-degree survey at 816 MHz. To date, five sources that fit the description have been found in approximately half the data, highlighting the rarity of these objects. We present a multiwavelength analysis of these sources, including sub-arcsecond Dark Energy Survey multi-band optical imaging. Uniform studies of XRGs from wide-area surveys such as this will help us understand the various formation models of XRGs, improve 3D GRMHD simulations, and refine our understanding of radio galaxy formation, including the role of their environment.</t>
  </si>
  <si>
    <t>William Rasakanya</t>
  </si>
  <si>
    <t>OneWeb Satellites Photometric Modelling: Specular and DiffuOneOneWeb satellites Photometric Modelling: Specular and Diffuse Components</t>
  </si>
  <si>
    <t>The proliferation of Low Earth Orbit (LEO) satellite constellations, with tens of thousands planned from companies like OneWeb and Starlink, raises concerns for ground-based astronomy. These satellites leave trails in astronomical images, impacting research across various disciplines. Studies have measured the reflective brightness of Starlink satellites (Boley et al. 2022; Tregloan-Reed et al. 2020, 2021; Tyson et al. 2020) to quantify these risks.
This study investigates the impact of the OneWeb constellation and its reflective brightness, whilst, considering satellite design, solar phase angle, range, effective albedo, and effective cross-section. Observations of over 300 OneWeb satellites from the 0.6m telescope at the Chungbuk National University Observatory (CbNUO), combined with diffuse sphere models (e.g. Boley et al. 2022; Pradhan et al. 2019), demonstrate the feasibility of identifying operational ("On-station") and non-operational ("Off-station") satellites based on their brightness. Additionally, the phase angle can be used to provide an estimate of the observation direction. This research provides valuable insights into the impact of OneWeb constellations on astronomical observations and lays the groundwork for further mitigation strategies. </t>
  </si>
  <si>
    <t>Maria Isabel Romero-Colmenares, Jeremy Tregloan-Reed</t>
  </si>
  <si>
    <t>Maria Isabel Romero-Colmenares</t>
  </si>
  <si>
    <t>Hosna.</t>
  </si>
  <si>
    <t>fadaei</t>
  </si>
  <si>
    <t>hosna.fadaei.y@gmail.com</t>
  </si>
  <si>
    <t xml:space="preserve">25 Years Thaqeb astronomy community activists
</t>
  </si>
  <si>
    <t xml:space="preserve">This is a scientific report about the Thaqib Gilan Astronomy Association Acitites for 25 years in Iran. The Thaqib Gilan Astronomy Association began its journey, aiming to spread excitement about space in Iran's Gilan province. Back then, there wasn't much focus on teaching astronomy, so this association stepped up to fill the gap, especially in areas where learning resources were scarce.
The association made sure everyone could join in, not just students and teachers but anyone interested in stars and planets. They wanted to create a friendly space where people could learn and have fun together.
Their goal was clear: to change how people learn, with the help of enthusiastic folks. They believed in working together, planning carefully, and keeping the excitement going. Even before they officially started, they were already making waves with their activities.
The Thaqib Gilan Astronomy Association marked the beginning of a big change in education. Over the past 25 years, they've made a real difference. More students and everyday folks are interested in astronomy now.
</t>
  </si>
  <si>
    <t>Hosna Fadaei yekta kaldehi</t>
  </si>
  <si>
    <t>Jaya</t>
  </si>
  <si>
    <t>Maithil</t>
  </si>
  <si>
    <t>jaya.maithil@cfa.harvard.edu</t>
  </si>
  <si>
    <t>Investigating the X-ray jet emission mechanism of two radio-loud quasars at z ~ 3</t>
  </si>
  <si>
    <t>One of the outstanding questions in extragalactic astrophysics is unraveling the interplay between actively accreting supermassive black holes and their host galaxies. A pivotal aspect of this inquiry involves studying energetic jetted outflows, which transport energy from the galactic center to spatial scales spanning from milliparsecs to megaparsecs. While jets are primarily observed at radio wavelengths in nearby quasars, several factors favor X-ray jets at high redshifts. The X-ray emission in relativistic jets is attributed to the inverse Compton scattering of the cosmic microwave background (IC/CMB), which is enhanced by the (1+z)4 increase in CMB energy density at high redshifts. Conversely, the radio surface brightness undergoes a cosmological dimming of the same factor. Additionally, the electrons responsible for X-ray production via IC/CMB have longer lifetimes compared to electrons emitting GHz synchrotron radiation. The detection of X-ray jets in high-redshift quasars is limited, making the findings of each detection crucial for understanding the trends in jet populations across cosmic time. This study focuses on two z~3 radio-loud quasars that present kiloparsec-scale extended X-ray emission but lack an extended underlying radio jet. Their VLBI observations confirm relativistic jet speeds. I will present the follow-up deeper Chandra X-ray and high-resolution, high-sensitivity Very Large Array 6 GHz radio observations of these quasars. Using the IC/CMB model, I will present the constraints we found on relativistic beaming parameters and magnetic fields, providing insights into the enthalpy flux of these high-redshift quasar jets.</t>
  </si>
  <si>
    <t>Jaya Maithil, Daniel Schwartz, Aneta Siemiginowska, Preeti Kharb, Chi C. Cheung, Doug Gobeille, Herman Marshall, Giulia Migliori, John Wardle, Diana Worrall, Bradford Snios</t>
  </si>
  <si>
    <t>Jaya Maithil</t>
  </si>
  <si>
    <t>Abel Tesfaye</t>
  </si>
  <si>
    <t>Sisaye</t>
  </si>
  <si>
    <t>abel_tesfaye@dbu.edu.et</t>
  </si>
  <si>
    <t>The Impact of Astronomical Based Outreach for Inspiring Young Minds in Debre Berhan, Ethiopia.
Abel T. Sisaye, Gizaw B. Yitayew, Abubeker S. Ali, Awoke Tadesse, and Getachew Tesfaye</t>
  </si>
  <si>
    <t>The Ethiopian Space Science Society (ESSS) - Debre Berhan University (DBU) Branch is one of the earliest established branches of ESSS. For the past 15 years, the branch has conducted remarkable outreach activities. These activities aim to ignite a passion for Astronomy and Space Science among DBU and local high school students through a variety of engaging methods, such as Q&amp;A contests, creativity and innovation contests, stargazing sessions, public talks, documentary screenings, lecture series, and hands-on workshops on rocket and satellite model building, and celestial photography. The goal of these efforts is to inspire young minds and foster a love and respect for science in Ethiopia. This initiative was deemed necessary due to the observed trend among Ethiopian youths, and globally, where students in high schools and universities show limited interest in science, particularly physics. Using astronomy as a tool for inspiration, although not new, has proven effective again here in our society, thanks to the substantial efforts of the society's executive committee. The results of these efforts have been profoundly encouraging: a significant number of DBU students from diverse academic backgrounds have developed an appreciation for science in general, with a notable increase in interest in pursuing advanced studies in Astronomy and Astrophysics. Furthermore, high school members of the society have shown a marked increase in their enthusiasm for science, demonstrating the program's effectiveness in fostering a culture of curiosity and innovation.</t>
  </si>
  <si>
    <t>Abel T. Sisaye</t>
  </si>
  <si>
    <t>Max</t>
  </si>
  <si>
    <t>Briel</t>
  </si>
  <si>
    <t>max.briel@gmail.com</t>
  </si>
  <si>
    <t>GRB formation through reverse mass transfer: a positive metallicity relation</t>
  </si>
  <si>
    <t>Most long gamma-ray bursts (GRBs) are observed at relatively high redshift, often taking place in low-metallicity galaxies. This apparent metallicity aversion can be interpreted as a condition for the progenitor massive star to retain a large angular momentum reservoir to power the GRB, which would be lost in winds otherwise. The necessary stripping of the hydrogen envelope of the GRB progenitor in such a scenario can be provided by interactions with a binary companion.
GRB 221009A, the brightest GRB observed to date, occurred at a redshift of only z=0.15. Since an event with similar properties would have been visible up to z=10, the question arises of why such GRBs are not observed at intermediate and high redshifts.
In this talk, I present a new, previously unexplored GRB formation channel in a massive stellar binary where mass transfer from an initially less massive companion back onto a hydrogen-poor primary leads to rapid spin up close to core-collapse. Using the binary population synthesis framework POSYDON, we model binary interactions using MESA over a wide range of metallicities and create a synthetic population of such "reverse mass transfer" GRBs.
This channel has a positive metallicity dependence, while being subdominant with respect to the traditional binary formation channels that prefer low metallicity. The modelling of such channel requires a detailed treatment of the mass transfer and its stability. At low redshift, solar and slightly sub-solar systems dominate the cosmic rate, when considering only the progenitors with the highest angular momentum reservoirs in the population.</t>
  </si>
  <si>
    <t>Max Briel, Anastasios Fragos</t>
  </si>
  <si>
    <t>Max Briel</t>
  </si>
  <si>
    <t>Stronger Clustering in Unobscured AGN with an HSC × WISE Selection</t>
  </si>
  <si>
    <t>We use the angular cross-correlation between active galactic nucleui (AGN) and galaxies to study the dark matter halo masses of AGN as a function of obscuration. Selected from the Hyper Suprime Camera Subaru Strategic Program (HSC-SSP) Optical + Wide-field Infrared Survey Explorer (WISE) mid-IR photometry, we identify ~ 34,000 luminous AGN, in addition to ~ 1.7 million galaxies from HSC-SSP, with z∈ 0.6−1.2 across ~ 600 deg2. While we find no evolution in halo mass as a function of redshift or luminosity, we do see significant evidence that unobscured AGN reside in halos that are 3-4 times more massive, on average, than obscured AGN. We discuss the implications for unification and evolutionary models of AGN growth.</t>
  </si>
  <si>
    <t>Rodrigo Córdova-Rosado, Jenny Greene, Andy Goulding</t>
  </si>
  <si>
    <t>Interfacing Galaxy Physical Properties from Cosmological Simulations and Observations Using Atomic Gas As a Probe</t>
  </si>
  <si>
    <t>Exploiting HI observations of galaxies with unprecedented sensitivities from new telescopes such as MeerKAT and in the future SKA, together with advances in computational simulations, we initiated a program to compare the physical properties of galaxies in observations and cosmological simulations using HI as a probe. We employ a radiative transfer code SKIRT on galaxy data from cosmological simulations such as TNG50 in an attempt to make them as realistic as possible to the observations and then compare both data not processed in this way to data directly from simulations and that from observations. In this light the program is at the interface of cosmological simulations and observations and has several subprograms underway that will be reported in this talk.</t>
  </si>
  <si>
    <t>Lerothodi Leeuw, Maarten Baes, Sabelo Kunene, Andrea Gebek</t>
  </si>
  <si>
    <t>Lauryn</t>
  </si>
  <si>
    <t>Williams</t>
  </si>
  <si>
    <t>laurynwi@uw.edu</t>
  </si>
  <si>
    <t>Modeling the Formation of Thorne-Zytkow Objects: Hydrodynamical Simulations of Neutron Star-Main Sequence Mergers</t>
  </si>
  <si>
    <t xml:space="preserve">Thorne-Zytkow Objects (TZOs) are hypothetical hybrid stars with a neutron star at the core of a large, diffuse envelope. TZOs may be formed when a newly formed neutron star is kicked by its supernova into its main-sequence companion. Using a moving-mesh hydrodynamics solver integrated into the parallel-code Charm N-body GrAvity solver (ChaNGa), we conduct a two-parameter study into these ”impact scenarios” focusing on stellar mass and periapsis. Our hydrodynamical simulations show that at sufficiently small periastrons, there is a successful merger of the massive companion and the neutron star, resulting in a dynamically stable TZO. The relevance of this work significantly progresses our limited understanding of the physics of the formation for TZOs, as well as setting important constraints on their relative abundance which aids in the observational search for TZO candidates. 
</t>
  </si>
  <si>
    <t>Lauryn E. Williams, Philip Chang, Emily Levesque, Tom Quinn</t>
  </si>
  <si>
    <t>Lauryn E. Williams</t>
  </si>
  <si>
    <t>Gor</t>
  </si>
  <si>
    <t>Mikayelyan</t>
  </si>
  <si>
    <t>gor.mikayelyan87@gmail.com</t>
  </si>
  <si>
    <t>Optical and IR SEDs for ULIRGs: optical activity types and other properties</t>
  </si>
  <si>
    <t>High-luminosity IR galaxies (LIRGs, ULIRGs, and HLIRGs) are important for studies related to star-formation processes in the early Universe, as their luminosity allows to detect them at large distances. High IR indicates active star-formation and often starburst processes, which is typical to HII (mostly Starburst, SB), as well as very often, Active Galactic Nuclei (AGN). In 2018 we have analyzed the IRAS PSC/FSC Combined Catalogue for search for new bright ULIRGs. By means of the SDSS DR14 data, namely redshifts for those objects having spectroscopy, we calculated the IR luminosities and found 114 very high-luminosity IR galaxies; 107 ULIRGs and 7 HLIRGs. Among them, 48 new ULIRGs and 7 new HLIRGs were discovered. We have used 22 photometric bands data including SDSS (u, g, r, i, z), 2MASS (J, H, Ks), AllWISE (W1, W2, W3, W4), AKARI IRC (9, 18 micron) and AKARI FIS (65, 90, 140, 160 micron), and IRAS PSC/FSC (12, 25, 60, 100 micron) to build up optical to IR SEDs for 114 ULIRGs. The obtained SEDs were grouped into similar shaped SEDs and were compared to activity types of respective ULIRGs in order to understand whether there is a connection between SED and activity type. Spectral indices were calculated in several ranges, also indicating on the differences in the nature of objects. Some additional data from long-wavelength surveys (JWST, Spitzer, Herschel, ALMA, etc.) were also used when available.</t>
  </si>
  <si>
    <t>Gor Mikayelyan, Areg Mickaelian, Hayk Abrahamyan</t>
  </si>
  <si>
    <t>Gor Mikayelyan</t>
  </si>
  <si>
    <t>Redait</t>
  </si>
  <si>
    <t>Basaznew</t>
  </si>
  <si>
    <t>redait21@gmail.com</t>
  </si>
  <si>
    <t>Observational properties of Short Period Low Mass EBs</t>
  </si>
  <si>
    <t xml:space="preserve">In this work, we have determined the parameters of an eclipsing binary system using the observed parameters from the catalog of the original Kepler data. Also, we used this catalog to determine the evolution of stars in eclipsing binaries and to determine the orbital and physical characteristics of these within the stellar mass range of 0.302 M⊙ to 1.512 M⊙. The parameters that we have performed include the temperature, the primary and secondary luminosities, the total mass, the orbital period, the orbital angular momentum, and the Roche lobe radius of the donor star. We have also examined the internal stellar structure of stars in these systems between the theoretical models of the zero-age main sequence phase and the terminal-age main sequence phase, as well as beyond. The binary stellar evolution models and the observational data from the catalog of the original Kepler field have been used in these computations. We seek to improve our knowledge of stellar systems and the physical mechanisms influencing their behavior by examining and parameterizing the characteristics and evolution of eclipsing binaries. The study's findings will advance the science of stellar astrophysics and offer important new information on the genesis and development of the Eclipsing binary star system.
</t>
  </si>
  <si>
    <t>Redait Basznew, Seblue Humne</t>
  </si>
  <si>
    <t>Redait Basznew</t>
  </si>
  <si>
    <t>Alterman</t>
  </si>
  <si>
    <t>blaltermanphd@gmail.com</t>
  </si>
  <si>
    <t>Ongoing Science Activities of Solar Orbiter’s Heavy Ion Sensor</t>
  </si>
  <si>
    <t>Solar Orbiter’s Heavy Ion Sensor (HIS) is a time-of-flight ion mass spectrometer that observes heavy ions from solar wind through the lower portion of suprathermal energies. To date, HIS has returned approximately 5,807 hours of observations in its normal mode cadence. These are the first inner heliosphere observations of heavy ion composition that resolve both mass and charge-state. This presentation provides a brief update on HIS’ status and then summarizes ongoing work by the HIS science team. Subjects of ongoing studies include particle energization at shocks, observations of prominence material inside an ICME, pickup ions, and comet tail ion composition.</t>
  </si>
  <si>
    <t>B.L. Alterman, Stefano Livi, Ryan Dewey, Susan Lepri, J. M. Raines, Sarah Spitzer, Domenico Trotta, Christopher Bert, Frederic Allegrini, George Ho, Keiichi Ogasawara, Mark Phillips, Georgios Nicolaou, Christopher Owen, Daniel Verscharen, Andrei Fedorov, Philippe Louarn, Keeling Ploof, Antoinette Galvin, Lynn Kistler, Peter Wurz, Yeimy Rivera, Virgina Angelini, Tim Horbury, Harald Kucharek, Ed Fauchon-Jones, Joseph Wang</t>
  </si>
  <si>
    <t>B.L. Alterman</t>
  </si>
  <si>
    <t>Pairs and multiples among IR galaxies: search for starburst/AGN/interactions interrelations</t>
  </si>
  <si>
    <t>About half of all IRAS sources are still not identified and there is a need for optical identifications to have an overall picture of Mid- and Far- IR sources. Since 1995, a project of optical identifications has been carried out in the Byurakan Astrophysical Observatory (BAO), in order to detect new galaxies with bursts of star formation in their central regions (SB, or Starburst galaxies), galaxies with active nuclei (AGN, Active Galactic Nuclei), interacting pairs and multiples, and galaxies with high IR luminosity (ULIRG, Ultra-Luminous IR Galaxies), which resulted in revealing 1178 galaxies and 399 stars, named Byurakan-IRAS Galaxies (BIG) and Byurakan-IRAS Stars (BIS), respectively. BIG objects have been studied spectroscopically using BAO 2.6m, Special Astrophysical Observatory (SAO, Russia) 6m, Observatoire de Haute-Provence (OHP, France) 1.93m telescopes and the Sloan Digital Sky Survey (SDSS) spectroscopic catalogue. In total, 257 BIG objects have been studied and their redshifts and activity types are available. In this work we have made a sample of spectroscopically observed BIG pairs and multiples, the correct associations in each system were identified, IR and FIR luminosities were calculated for the genuine association and physical distances between the components were measured based on available redshifts and accurate positions. Color-color diagrams using SDSS colors and morphological classification of all system members have been made. Cross-correlations with radio catalogues were carried out and a number of radio sources were detected. </t>
  </si>
  <si>
    <t>Gor Mikayelyan, Areg Mickaelian</t>
  </si>
  <si>
    <t>PROF. Golden Gadzirayi</t>
  </si>
  <si>
    <t>Nyambuya</t>
  </si>
  <si>
    <t>gadzirai@gmail.com</t>
  </si>
  <si>
    <t>A Plausible Solution to the Hubble Tension via Cosmologically Varying Fundamental Natural Constants</t>
  </si>
  <si>
    <t>A number of scientists have wondered if the Hubble tension  heralds some hitherto yet unknown 
physics or there might be some serious error in our methods and analysis? For a plausible solution, 
we suggest a cosmologically varying Planck constant --- i.e., a Planck constant that varies in 
proportion to the cosmic expansion scale factor. This cosmologically varying Planck constant 
introduces a new correction term to the distance modulus. When the new corrected distance modulus 
term is applied to the Union2.1 dataset of 580 type Ia supernovae which typically 
yield: H0 ∼ 70-to-76 km/s/Mpc, we obtain a 99.49% (i.e., R2-value) fit between the proposed theory 
and the Union2.1 dataset of 580 SNe Ia and this impressive fit-to-data 
yields: H0 = 68.70 ± 0.30 km/s/Mpc. We consider our result to be in good agreement with that 
obtained by the Planck collaboration, thus, the tension in the two values may have found a solution 
worthy to be taken seriously. If acceptable, this solution somewhat forces physicists to the 
drawing board to re-consider and take much more seriously the idea of variable Fundamental Natural 
Constants (FNCs) as this phenomenon may introduce `dark' effects which may be interpreted as 
darkenergy or darkmatter.</t>
  </si>
  <si>
    <t>Golden Gadzirayi Nyambuya</t>
  </si>
  <si>
    <t>Shaonwita</t>
  </si>
  <si>
    <t>Pal</t>
  </si>
  <si>
    <t>shao.physics@gmail.com</t>
  </si>
  <si>
    <t xml:space="preserve">Algebraic Quantification of the Sun's Dipole Moment: Probing the Role of Babcock-Leighton Mechanism in Solar Activity
</t>
  </si>
  <si>
    <t>The solar dynamo theory explains the Sun's magnetic activity, involving the generation and recycling of the toroidal and poloidal fields. Recent observations suggest that the primary driver of the Sun's magnetic field variations is the Babcock-Leighton mechanism. Surface flux transport dynamo models leverage these concepts to replicate various characteristics of sunspot cycles. In this study, we propose an algebraic approach as an alternative method to explain the role of the Babcock-Leighton mechanism in sustaining the dynamo. By inputting sunspot properties from observational resources into our analytical model, we estimate the dipole moment at the sunspot minimum, thereby quantifying the contribution of individual active regions to the Sun's dipolar field. We find that this algebraic method reasonably estimates the dipole moment at the end of solar cycles spanning a century of observations. Furthermore, we extend our analysis to reconstruct the past solar cycle amplitudes and predict the ongoing cycle 25. By examining the dipole moment estimation during periods of minimum activity and its impact on solar cycle strength, we conclude that the Babcock-Leighton mechanism is a primary contributor to the generation of the Sun's poloidal field.</t>
  </si>
  <si>
    <t>Shaonwita Pal, Dibyendu Nandy</t>
  </si>
  <si>
    <t>Shaonwita Pal</t>
  </si>
  <si>
    <t>K M</t>
  </si>
  <si>
    <t>Hiremath</t>
  </si>
  <si>
    <t>hiremath@iiap.res.in</t>
  </si>
  <si>
    <t xml:space="preserve">Thermal model of rocky exoplanets: Estimation magnetic diffusion time scales
</t>
  </si>
  <si>
    <t xml:space="preserve">Sustenance of magnetic field structure of rocky extra-solar planet is very important for the survival of life. Most importantly, understanding of magnetic field structure is also important for probing thermal structure of planets as magnetic diffusion is a function of temperature structure of the planetary core.  For different spectral types, about 53 exoplanets with masses in the range 0.1 to 10 Earth masses with their respective radius and density data are obtained from NASA website ( https://exoplanetarchive.ipac.caltech.edu ). In the exoplanetary cores, from the information of hydrostatic equilibrium and with the estimated surface radius, mass and density, central pressure at the core are estimated. With simple equation of state and with composition of Iron and Nickel for the masses &gt; 1.0 Earth masses and, Iron and Sulphur for the masses &lt; 1.0 Earth masses, core temperature are estimated. For the the Earth and Mercury, estimated core temperatures are almost similar to the temperatures as quoted in the literature. From the Wiedemann-Franz law and with the assumption of similar thermal conductivity as in the Earth's core, magnetic diffusivity of the planetary cores are estimated.   For different exoplanets, magnetic diffusion time scales are estimated and are found to be ~ million yrs if the planets have acquired the ratio Bd /B0 &gt;1 and are ~ billion yrs if the the same ratio Bd /B0 is &lt;&lt; 1 during early history of solar/stellar formation. Here Bd is exoplanet's dipole magnetic field structure and  B0 is asymptotically uniform magnetic field structure of interstellar origin.
</t>
  </si>
  <si>
    <t>K M Hiremath</t>
  </si>
  <si>
    <t>Jake</t>
  </si>
  <si>
    <t>Noel-Storr</t>
  </si>
  <si>
    <t>j.noel-storr@rug.nl</t>
  </si>
  <si>
    <t>Observing Programmes in Cloudy, Rainy, Bright, Sites</t>
  </si>
  <si>
    <t>Remote observatories can provide us with great opportunities! Here I provide the information from those of us that are in Cloudy, Rainy and Bright sites.... with impact data from New York City, up state NY, the UK and the Netherlands. I will also share the possibilites we consider around the world in small telescope collaborations, including our latest project for La Palma. </t>
  </si>
  <si>
    <t>Jake Noel-Storr</t>
  </si>
  <si>
    <t>Lister Vivian</t>
  </si>
  <si>
    <t>Kgwatalala</t>
  </si>
  <si>
    <t>listerkgwatalala@gmail.com</t>
  </si>
  <si>
    <t xml:space="preserve">Investigating Maia-like Physical Features in TESS Target TIC 202431888
</t>
  </si>
  <si>
    <t>We present a comprehensive study of the Maia-type TESS target, TIC 202431888, to investigate its physical features. The study focuses on the Maia Phenomenon among B-type stars, which is characterized by multiple high frequencies between the red edge of the β Cephei and the blue edge of the δ Scuti instability strips. It is possible that the high frequencies observed in late B-type stars still lack an explanation based on current knowledge. In addition the current models do not take into account pulsations in either of these two categories, which even add complexity to pulsation models in the upper main sequence. Recent space missions such as Kepler/K2 and TESS play a pivotal role in accurately determining stellar parameters and solving the classification puzzle of Maia Phenomenon among B-type stars. The frequency content of the star was extracted using TESS photometry, yielding several genuine, harmonics, and combination frequencies. The highest peaks occurred at f1=19.32 d−1 and f2=22.10 d−1. The atmospheric parameters, projected rotational velocity v sin i, and chemical abundance of selected elements of TIC 202431888 were determined using ground-based spectroscopic observations obtained with the 2-m RCC telescope at Rozhen Station of the Bulgarian National Astronomical Observatory. The findings indicate that TIC 202431888 complies with Maia-like physical features, except for having low Fe and Mg values compared to solar values. </t>
  </si>
  <si>
    <t>Lister Kgwatalala, Ceren Ulusoy, Ivanka Stateva</t>
  </si>
  <si>
    <t>Lister Kgwatalala</t>
  </si>
  <si>
    <t>Stable Mass Transfer: Explaining the observed BBH mass distribution features</t>
  </si>
  <si>
    <t>With the remarkable success of the LVK consortium in detecting binary black hole mergers, it has become possible to use the population properties to constrain our understanding of the progenitor stars' evolution. The most striking features of the observed primary black hole mass distributions are the extended tail up to 100 solar masses and an excess of masses at 35 solar masses. Traditional isolated binary population synthesis has difficulty explaining these two features due to the dominance of pair-instability supernovae (PISN) in shaping the BH mass distribution. Additional formation pathways, such as hierarchical merger, are required to explain these features in rapid population synthesis codes.
We use the semi-detailed binary population synthesis code, BPASS, to provide the first self-consistent explanation for the $35 \Msun$ excess and the extended tail using isolated binary evolution without fine-tuning evolutionary parameter.
In this talk, we discuss how the $35 \Msun$ excess is a result of stable mass transfer, which only shows up when accurately modelling the donor’s response to mass loss, and is not shaped by pulsation pair-instability supernovae. Moreover, we show that this detailed treatment of mass transfer stability together with super-Eddington accretion can lead to merging BBH mergers within the age of the Universe with masses in the pair-instability mass gap. We further discuss potential observational constraints and the redshift evolution of this stable mass transfer formation channel.</t>
  </si>
  <si>
    <t>Max Briel, Helosie Stevance, Jan Eldridge</t>
  </si>
  <si>
    <t>Surhud</t>
  </si>
  <si>
    <t>More</t>
  </si>
  <si>
    <t>surhud@iucaa.in</t>
  </si>
  <si>
    <t>Cosmological constraints from Subaru HSC Y3 weak lensing observations</t>
  </si>
  <si>
    <t>The Subaru Hyper Suprime-Cam (HSC) survey is the deepest amongst the ongoing Stage 3 weak gravitational lensing surveys. Using data from the Year 3 (Y3) release of the shapes of galaxies, we have performed three blinded cosmology analyses to measure the amplitude of fluctuations in the late Universe. The tomographic cosmic shear analyses were carried out in both real and Fourier space. A 3x2 point analysis, which combines the cosmic shear with the clustering and galaxy-galaxy lensing signal of galaxies from a combination of the HSC data with spectroscopic galaxy samples from the SDSS, was also performed in order to obtain cosmological constraints. These analyses utilize more than 25 million galaxies in the HSC-Y3 catalogs in four tomographic redshift bins ranging from 0.3 to 1.5 and over the survey area of 416 sq. degrees. Applying wide and conservative uninformative priors on the photometric redshift errors, for a flat LCDM model, we obtain values of S8=0.767+0.031-0.034 (68% C.I.), a 4 percent error with the real space cosmic shear analyses. The rest of the analyses also result in values for S8 which are internally consistent with this number. A comparison of our result in the context of the LCDM model with the Planck 2018 cosmic microwave background observations shows consistency albeit a ~2 sigma lower value for the parameter S8. We identify the inference of the redshifts of the photometric source galaxies to be the largest contribution to the systematic uncertainty budget and comment on possible ways to empirically address it.</t>
  </si>
  <si>
    <t>Surhud More, Sunao Sugiyama, Hironao Miyatake, Roohi Dalal, Xiangchong Li, Tianqing Zhang, Markus Michael-Rau</t>
  </si>
  <si>
    <t>Surhud More</t>
  </si>
  <si>
    <t>Welsh</t>
  </si>
  <si>
    <t>wwelsh@sdsu.edu</t>
  </si>
  <si>
    <t>A New Tool for High-Precision Radial Velocity Measurements</t>
  </si>
  <si>
    <t>The cross correlation function (CCF) is the standard way to measure wavelengths shifts between spectra, and thus construct Doppler radial velocity curves. Given the need for ever more precise RVs to detect and characterize Earth-mass planets, any improvement of the CCF can be of significant value. I present a new functional form for measuring wavelength shifts that has several advantages over the classic CCF. The technique is based on the concept of a physical resonance and uses a Cauchy-Lorentz function to estimate when the two spectra are best-matched in wavelength. Tests show that it offers higher resolution than the standard CCF, and this is its main strength. It also provides uncertainties for the RV estimate, and it is very simple to compute. The method should work particularly well for constructing "CCF images" (CCF vs. time or CCF vs. orbital phase), where higher resolution is extremely important for detecting a faint signal against the background. While it is a general technique that can be used to measure the shift between any two time series, this new version of the correlation function shows considerable promise not just for precision RVs but for many cases in astrophysics where a time lag or shift needs to be determined (e.g. AGN reverberation mapping, time lags between multiple images caused by gravitational-lensing, image registration, etc.).</t>
  </si>
  <si>
    <t>William Welsh</t>
  </si>
  <si>
    <t>Caproni</t>
  </si>
  <si>
    <t>and_caproni@yahoo.com.br</t>
  </si>
  <si>
    <t>Numerical simulations of an intriguing head-tail radio galaxy in the outskirts of Abell 754</t>
  </si>
  <si>
    <t>Low-frequency radio images have been used to map several clusters of galaxies. One of this clusters is Abell 754 (A754), formed from an ongoing collision between two smaller substructures. Besides a diffuse halo-like emission and radio relics, observations at frequencies below some GHz revealed the presence of a fainter radio source towards the eastern border of A754. Its complex morphology resembles that seen in head-tail galaxies, where the jet and counter-jet are bent back close each other, in the opposite direction from the brighter core-like feature (coincident with its optical host galaxy) seen in the radio maps. In this work, we explore the scenario where those bends are produced by ram-pressure forces due to the relative motion of the host galaxy through the intracluster medium. Viable orbits of this active galaxy are integrated numerically considering observational constraints from multiwavelength observations of A754 and the own target galaxy. Three-dimensional magnetohydrodynamic simulations are used to evolve a pair of jets emanating from the galaxy's core, which moves through the A754's environment according to the orbits derived previously. Our numerical results suggest the feasibility of the ram-pressure scenario in the case of this galaxy.</t>
  </si>
  <si>
    <t>Anderson Caproni, Lucimara Pires Martins, Tatiana Ferraz Laganá, Viral Parekh</t>
  </si>
  <si>
    <t>Anderson Caproni</t>
  </si>
  <si>
    <t>Amit Kr.</t>
  </si>
  <si>
    <t>Ratewal</t>
  </si>
  <si>
    <t>ratewalamit@gmail.com</t>
  </si>
  <si>
    <t>Environmental effects on subhalo masses of satellite galaxies in galaxy clusters</t>
  </si>
  <si>
    <t xml:space="preserve">We investigate the matter distribution around satellite galaxies evolving in dense galaxy clusters, using the weak gravitational lensing technique; leveraging Year-1 public data from the Hyper Suprime Cam survey. We explore the effect of environment specific processes on the dark matter mass around SDSS redMaPPer satellites, by comparing it to the distribution around a control sample of galaxies matched to satellites in photometric properties but residing in a non-cluster environment. In order to understand the impact of host potential on the subhalo mass of the satellite, we bin satellite galaxies as a function of projected separation from the cluster centre. We see hints of a difference in the subhalo mass of satellites compared to the halo masses of galaxies in our control sample, especially in the innermost cluster-centric radial bin (0.1 &lt; R &lt; 0.3 h-1Mpc). We use these measurements to put a first-ever direct upper limit on the prevalence of galaxies that have lost their subhalo entirely, i.e. orphan galaxies, at different distances from the cluster center.  We confront a leading galaxy formation model, i.e. UniverseMachine to these observational constraints on the prevalence of orphan galaxies. We find the fraction of orphan galaxies invoked by the UniverseMachine is marginally consistent with these observational upper limits in the innermost regions of galaxy clusters and significantly higher in the outer regions of galaxy clusters particularly beyond 0.3 h-1Mpc. We also discuss ways to distinguish any physical effects that could result in orphan galaxies from any numerical effects in the empirical model.
</t>
  </si>
  <si>
    <t>Amit Kumar, Surhud More, Tomomi Sunayama, Divya Rana</t>
  </si>
  <si>
    <t>Dane</t>
  </si>
  <si>
    <t>Kleiner</t>
  </si>
  <si>
    <t>kleiner@astron.nl</t>
  </si>
  <si>
    <t>The atomic and molecular ISM of an interacting triplet</t>
  </si>
  <si>
    <t>I will present a multi-wavelength view of an interacting triplet on different scales. Ultra-deep MeerKAT HI observations from the MHONGOOSE survey have discovered a newly interacting triplet (D = 11.3 Mpc). The global properties and scaling relations are consistent with other late type, star forming galaxies of the same stellar mass. However, there is extensive (~ 50 kpc) extra-planar low column density (1017 - 1018 cm-2) HI gas associated with the two late type galaxies as well as an extended HI tail complex that connects the two satellite galaxies. Recent, successive flybys are likely the cause of the HI complex, and despite the tidal influence, the star-formation rate and cool gas in the ISM appears largely unaffected. The central galaxy is part of the PHANGS-ALMA survey and the H2 mass places it on the main sequence of the H2 fraction. Given the ~ similar (sub-kpc) resolutions, I will present the resolved HI and H2 components and cool gas ratios of the ISM. The eastern-half of the ISM has significantly higher H2 surface density, which is likely due to compression from the recent flyby. This effect is not seen in the star-formation. This scenario may be prevalent in the local Universe and we predict the SKA will detect many star forming galaxies in close (e.g. &lt; 100 kpc) proximity that have normal HI, H2 and star-formation in the stellar disk, but contain extensive, diffuse HI complexes connecting nearby galaxies.</t>
  </si>
  <si>
    <t>Dane Kleiner</t>
  </si>
  <si>
    <t>SIFISO</t>
  </si>
  <si>
    <t>MAHLALELA</t>
  </si>
  <si>
    <t>3826024@myuwc.ac.za</t>
  </si>
  <si>
    <t>Calculating the spectral index of the Galactic synchrotron emission using UHF MeerKAT data</t>
  </si>
  <si>
    <t>Our project focuses on measuring the defused Galactic synchrotron emission to probe the Galactic magnetic field and point source distribution across redshift and various angular scales. We are examining the 8 blocks of observational data acquired in 2022, where the Temperature-Temperature plot method is employed to do the analysis  of the synchrotron emission by calculating the spectral index. Since this method requires two different frequencies to do the analysis, we use the Haslam map at 408 MHz with our frequency channels. This approach helps in validating the current pipeline as well as probing the Interstellar Medium (ISM). The correlation of coefficient with Haslam helps in identifying regions that are affected by the RFI. Despite a strong correlation coefficient, we see peculiar behaviour from the spectral index. Unlike the anticipated patterns, the spectral index changes drastically as the frequency increases particularly on regions characterised by steep slopes. This unexpected behaviours requires more investigation.</t>
  </si>
  <si>
    <t>Sifiso Mahlalela</t>
  </si>
  <si>
    <t>Amal</t>
  </si>
  <si>
    <t>Loutfi</t>
  </si>
  <si>
    <t>loutifi.amal@gmail.com</t>
  </si>
  <si>
    <t>Longitudinal variation of ionospheric electron density over 10 years provided by Swarm satellites.</t>
  </si>
  <si>
    <t>The electron density in the topside ionosphere, monitored by Langmuir probes on Swarm satellites, has been systematically analyzed to investigate the Equatorial Ionization Anomaly (EIA) over a decade (2013-2023). This analysis provides valuable insights into the behavior of ionospheric density during both quiet and disturbed days, as well as its variations with the solar cycle, and seasonal changes across different longitudes, latitudes, and local time sectors. Moreover, the study sheds light on the interhemispheric asymmetry of the Equatorial Ionization Anomaly in the African sector, offering a comprehensive understanding of this phenomenon in the region. Additionally, the latitudinal distribution of total magnetic field intensity at mid- and low-latitude regions in various longitudinal and local time sectors has been quantified, enhancing our knowledge of magnetic field variations in these regions.</t>
  </si>
  <si>
    <t>Amal loutfi, Aziza Bounhir, Frederic Pitout, Zouhair Benkhaldoun</t>
  </si>
  <si>
    <t>Amal loutfi</t>
  </si>
  <si>
    <t>Athanaseus</t>
  </si>
  <si>
    <t>Ramaila</t>
  </si>
  <si>
    <t>ramaila.jat@gmail.com</t>
  </si>
  <si>
    <t>CARACal:  A Comprehensive Container-based Data Reduction Pipeline for Radio Astronomy</t>
  </si>
  <si>
    <t>Recent advancements in radio interferometry software have reached a level of sophistication that enables astronomers to tackle calibration and imaging challenges presented by next-generation telescopes, notably the South African MeerKAT, LOFAR, ASKAP, and the Square Kilometre Array (SKA). We will present the CARACal pipeline (Józsa et al. 2020), which uses a platform-independent scripting framework stimela that allows the easy creation of astronomical data reduction pipelines using Python and any of the supported container technology of choice (Docker, Podman and Singularity/Apptainer). In this framework, radio interferometry-related tasks such as data synthesis, calibration, polarimetry, continuum and spectral line imaging are executed in containers. In CARACal, the ideal tools available for each task are used seamlessly to produce some of the best astronomical images in an automated manner. The pipeline is indeed leveraged across multiple MeerKAT Large Survey Programs and instruments (such as JVLA and GMRT) to generate science deliverable data products shortly after the conclusion of observations. It has enabled tens of publications across a wide range of astronomy applications, including radio continuum, polarisation and spectral line imaging. We have enhanced the pipeline by implementing distributed computing approaches across the workflow, which includes a comprehensive suite of remotely accessible imaging quality metrics. 
The primary objectives of this initiative are to offer essential services to the Radio Astronomy community, which include: a) A user-friendly environment that facilitates easy access to cutting-edge radio interferometry packages. b) Streamline installation processes and facilitate production deployment to enhance usability across various computing environments.</t>
  </si>
  <si>
    <t>Athanaseus Ramaila, Oleg Smirnov, Benjamin Hugo, Simon Perkins, Mpati Ramatsoku, Lexy Andati, Paolo Serra, Filippo Maccagni, Dániel Molnár, Francesca Loi, Sarah White, Sphesihle Makhathini, Dane Kleiner, Erwin de Blok, Gyula Jozsa, Peter Kamphuis, Kshitij Thorat</t>
  </si>
  <si>
    <t>Athanaseus Ramaila</t>
  </si>
  <si>
    <t>Grace</t>
  </si>
  <si>
    <t>Telford</t>
  </si>
  <si>
    <t>grace.telford@princeton.edu</t>
  </si>
  <si>
    <t>Extremely Metal-Poor O Stars in Nearby Galaxies as Analogs of Ionizing Photon Producers in the Early Universe</t>
  </si>
  <si>
    <t>JWST is now revealing the low-metallicity galaxies that likely powered cosmic reionization at high redshift. Theory predicts that the winds and ionizing fluxes of their massive, O-type stars significantly diverge from those at higher metallicity, with implications for the contribution of low-mass galaxies to reionization. Yet, our understanding of this complex astrophysics is fundamentally limited because few observations of individual massive stars below 20% solar metallicity (Z_sun) exist to validate stellar models. I will present Hubble Space Telescope FUV spectra of three O stars in nearby dwarf galaxies spanning 3-14% Z_sun. These data reveal that the two most metal-poor stars are both fast rotators driving weak stellar winds, suggesting high ionizing photon production. I will then show Keck/KCWI optical spectroscopy of the HII region that is powered by the only O star in the extremely metal-poor galaxy Leo P. The shape and normalization of the star's ionizing spectrum are encoded by the observed nebular emission lines, providing a novel constraint on a stellar ionizing spectrum at just 3% Z_sun. Finally, I will describe the Treasury of Extremely Metal-Poor O Stars (TEMPOS), a new Large Treasury HST program that is assembling a comprehensive FUV and optical spectral library across O-star parameter space at ~5-10% Z_sun. These observations will provide the community with a much-needed empirical benchmark for the stellar models necessary to analyze feedback and ionizing photon production in early galaxies.</t>
  </si>
  <si>
    <t>Grace Telford</t>
  </si>
  <si>
    <t>Shanobe</t>
  </si>
  <si>
    <t>mshanobe@gmail.com</t>
  </si>
  <si>
    <t>POST-STARBURST GALAXIES IN THE COSMOS FIELD</t>
  </si>
  <si>
    <t>Post-starburst galaxies (PSBs) play a role in galaxy evolution as they bridge the gap between actively star forming galaxies and their quenched counterparts. Characterised by their lack of massive young stars and a substantial fraction of intermediate-mass A- and F-type stars, they offer a plausible transitional channel between the two phases. Moreover, PSBs are among the prime candidates for investigating why some gas-rich galaxies quench their star formation; they are thought to be descendants of starburst galaxies and some are known to possess substantial reservoirs of neutral hydrogen gas (HI). We present a catalogue of 39 spectroscopically selected PSBs, at z&lt;0.45 within the Cosmic Evolution Survey (COSMOS) field. We measure their colours, star formation rates and morphologies finding indications suggestive of a transitional phase. We find, using empirical emission line diagnostic techniques, that some galaxies within our sample have LINER-like emission properties, which further supports our claim that they are in an intermediate evolutionary phase and hints at a potential quenching pathway. In addition, we leverage HI emission data and radio continuum data from the COSMOS HI Large Extragalactic Exploration Survey (CHILES) and the MeerKAT International Giga Hertz Tiered Extragalactic Exploration (MIGHTEE) survey to study the star formation history and star formation potential in these PSBs.</t>
  </si>
  <si>
    <t>Martin Shanobe</t>
  </si>
  <si>
    <t>Kseniia</t>
  </si>
  <si>
    <t>Tlatova</t>
  </si>
  <si>
    <t>k.tlatova@mail.ru</t>
  </si>
  <si>
    <t>Sunspot inclination of leading and tail magnetic field polarity</t>
  </si>
  <si>
    <t xml:space="preserve">We investigated the inclination of sunspots a relative to the vertical. To determine the deviation angle a, a method was used to search for differences at different distances of sunspots from the central meridian, in the eastern and western hemispheres of the Sun. Particular attention is paid to the difference in angles a for spots of leading and tail polarity of the magnetic field. It has been established that the angles of deviation of sunspot umbra from the vertical depend on the logarithm of the area, but have opposite signs for leading sunspot umbra’s  and  for umbra’s tail polarity. When the magnetic field is Bmx~1500 G, the deviation angle a is approximately equal to zero. The found dependencies indicate the ascent of U-shaped force tubes.
</t>
  </si>
  <si>
    <t>Kseniia Tlatova, Andrey Tlatov</t>
  </si>
  <si>
    <t>Kseniia Tlatova</t>
  </si>
  <si>
    <t>The rapid removal of HI from dwarf galaxies</t>
  </si>
  <si>
    <t>I will present results of how quickly the smallest galaxies lose their HI in the Fornax Cluster. As part of the MeerKAT Fornax Survey, we detect (and resolve in most cases) HI in 17 dwarf galaxies that range between MHI ~ 106 - 109 Msol. Up until now, galaxies of this HI mass have only been detected in the Local Group. The deep MeerKAT observations enable the exploration of low column density (1018 - 1019 cm-2), resolved (~ a few to tens arcsec) HI in dwarf galaxies at 20 Mpc. I will present the collection of evidence that results in late type star-forming dwarf galaxies losing their HI in only a few hundred Myr once tidal and / or hydrodynamical forces in the cluster act on their interstellar medium. We also detect HI in 3 early type dwarfs (out of 260), a rare class of objects with HI, that are at a different stage of evolution compared to the late type dwarfs. I will discuss the different scenarios that lead to the early type dwarfs containing HI. Due to the efficient removal of HI from low-mass galaxies, the HI Mass Function of the Fornax collapses below MHI = 107 Msol. </t>
  </si>
  <si>
    <t>Marta</t>
  </si>
  <si>
    <t>Puig-Subirà</t>
  </si>
  <si>
    <t>puigsubiramarta@gmail.com</t>
  </si>
  <si>
    <t>A multi-wavelength approach of AGN feedback in LINERs: The case of NGC 4438</t>
  </si>
  <si>
    <t xml:space="preserve">Outflows generated by Active Galactic Nuclei (AGNs) and intense episodes of star formation may play a crucial role in galaxy evolution. In order to better understand how AGN feedback works, multi-wavelength studies of large galaxy samples are required. AGN LINERs (Low Ionization Nuclear Emission-line Regions) represent the most numerous AGN population in the local Universe; the frequency of multi-phase outflows in LINERs has been confirmed. The lack of strong star formation in LINERs makes them a promising opportunity to study AGN’s feedback effects, in particular in innermost  regions. Since LINERs exhibit both low Eddington ratios and radiative inefficiency, commonly observed radio jets appear as potential power sources for their outflows.
We systematically explore the connections between ionized gas morphology and the radio continuum structures, establishing a robust parametrization of the feedback. It allows for better understanding and evaluation of its impact on host galaxy evolution, and determine whether LINER outflows are driven by jets. Our first approach relies on a pilot study focused on NGC4438. We have comprehensive radio coverage, from 1.4 to 15 GHz (VLA and e-MERLIN data). We conducted an in-depth study, obtaining flux and spectral index maps, complemented by optical IFS and X-ray data for better outflow and AGN tracing. This has validated the feasibility of our methodology and provided the precursor for a larger sample, encompassing diverse ionized gas morphologies. Addressing our aims, we are involved in the LeMMINGs e-MERLIN Legacy project which presents a Low-Luminosity AGNs (LLAGNs) radio-survey of 280 galaxies, 94 of them being LINERs.
</t>
  </si>
  <si>
    <t>Marta Puig-Subirà</t>
  </si>
  <si>
    <t>Scibelli</t>
  </si>
  <si>
    <t>samanthamariescibelli@gmail.com</t>
  </si>
  <si>
    <t>Complex Chemistry at the Earliest Stage of Low-mass Star Formation</t>
  </si>
  <si>
    <t>Before low-mass (M ≤ few solar masses) stars like our Sun are formed, they are conceived inside cold (~10 K) and dense (&gt; 105 cm-3) regions of gas and dust known as starless or dynamically evolved prestellar cores. It is essential to study the chemical complexity and evolution of prestellar cores because they set the initial conditions of star and planet formation. In recent years, it has been the detection of interstellar complex organic molecules (or COMs; any molecule with at least one carbon atom and six total atoms) in prestellar cores that has sparked interest in the star formation and astrochemistry communities, as COMs are believed to be important precursors to more biologically relevant species such as amino acids, DNA and RNA. And, it is with the use of single-dish submillimeter radio observing facilities, including the Arizona Radio Observatory (ARO) 12m, Yebes Observatory 40m, and Green Bank Observatory 100m Telescope (GBT), that we are able to systematically observe faint molecular lines at prestellar core scales (~ a few thousand AU). Here we present results from several surveys targeting a large (&gt; 60) sample of starless and prestellar cores across two different molecular clouds – Taurus and Perseus. New COM detections are reported, including for methanol, CH3OH, methyl cyanide, CH3CN, acetaldehyde, CH3CHO, vinyl cyanide CH2CHCN, methyl formate, HCOOCH3, and dimethyl ether, CH3OCH3, which has more than doubled COM detection statistics in cold cores. Our results reveal COMs are prevalent earlier than previously thought and seeded early on before the formation of stars and planets.</t>
  </si>
  <si>
    <t>Samantha Scibelli</t>
  </si>
  <si>
    <t>THERMAL AND MAGNETIC FIELD STRUCTURES OF SOLAR CORONAL HOLES: GENESIS AND SPACE WEATHER EFFECTS</t>
  </si>
  <si>
    <t xml:space="preserve">Coronal holes, with unipolar magnetic field structures are the lowest density plasma activity features that are mainly detected in either UV or X-ray radiations of the sun's atmosphere. These activity features are associated with rapidly expanding magnetic field structure and the acceleration of the high-speed solar wind in the heliosphere and beyond. Possible link of sunspot activity on the Earth's atmosphere and climate are well recorded in the literature. Recently, evidences are building up that coronal holes also trigger responses in the Earth's upper atmosphere, ionosphere and magnetosphere. In one of our studies (Hiremath et.al. 2015, New Astronomy, 35, 8), we find that, in addition to influence of sunspots, radiative emission of coronal holes also trigger and maintain Indian Monsoon rainfall. For this purpose, estimation of radiative flux and energy of the coronal holes at 1 AU during their evolution passage on the solar disk are necessary. Eight years of full-disk SOHO/EIT 195 Angstrom calibrated images that are used to measure latitudinal and day to day variations of thermal (radiative flux and energy) and magnetic field structures of near equatorial coronal holes on the sun and at Lagrange point L1 are estimated. These estimated physical parameters are not only useful for the instruments (such as SOHO and Aditya) stationed at Lagrange point L1 but also for models of space weather effects in the heliosphere and beyond. Lastly, genesis of coronal holes and their latitudinal variation of thermal and magnetic field structures also will be discussed.
</t>
  </si>
  <si>
    <t>Prerna</t>
  </si>
  <si>
    <t>Rana</t>
  </si>
  <si>
    <t>prerna.rana92@gmail.com</t>
  </si>
  <si>
    <t>The second data release of Indian Pulsar Timing Array experiment</t>
  </si>
  <si>
    <t>Pulsar Timing Arrays (PTAs) are expected to inaugurate the era of nano-Hertz Gravitational Wave astronomy, facilitated by the collaborative efforts of the International PTA (IPTA) consortium. This consortium will combine data from more than 100 milli-second pulsars (MSPs) and resources from different PTA experiments for its forthcoming Data Release 3 (IPTA DR3)  to begin such an era. Integral to this global initiative is the Indian PTA (InPTA: Indo-Japanese collaboration), an active participant in the IPTA consortium, which made its first official data release (DR1) featuring observations from 14 MSPs, concurrently monitored across the 300-500 MHz (Band 3) and 1260-1460 MHz (Band 5) frequency bands of the premier Indian radio astronomy facility, the upgraded Giant Metrewave Radio Telescope (uGMRT). The InPTA DR1 dataset is already combined with the other PTA data in the forthcoming IPTA DR3 for the international effort of ultra-low frequency GW search. The next pivotal milestone for the InPTA collaboration is its second data release (DR2) of a 6.5-year long uGMRT data set of 29 MSPs, which will also include data set in frequency range 550-750 MHz (Band 4). This presentation will include the intricacies of InPTA's second data release, focusing on the precise estimation of pulsar Time of Arrival (ToA) and Dispersion Measures (DM) using the multi-band Narrowband and Wideband techniques. Additionally, details of the timing characteristics of our pulsar sample will be presented. Towards the end, a summary of the results along with uniqueness of the InPTA experiment in context of IPTA efforts will be provided.</t>
  </si>
  <si>
    <t>Prerna Rana</t>
  </si>
  <si>
    <t>Eslam</t>
  </si>
  <si>
    <t>Elhosseiny</t>
  </si>
  <si>
    <t>eslam_elhosseiny@nriag.sci.eg</t>
  </si>
  <si>
    <t>Unveiling the Optical Variability of Blazar OJ 287: Insights from Kottamia Astronomical Observatory</t>
  </si>
  <si>
    <t>Blazars, driven by supermassive black holes at the hearts of active galaxies, exhibit remarkable variability across the electromagnetic spectrum. Among these, OJ 287 stands out for its intriguing behavior. In this study, we conduct a thorough analysis of OJ 287's optical variability, utilizing raw data from the Kottamia Astronomical Observatory's (KAO) 1.88m telescope.
From December 28, 2021, to January 29, 2024, we monitored OJ 287 over 123 nights , with five nights of continuous observation detecting minimal variability. Leveraging high-temporal-resolution data, we probe mechanisms driving its variability across various time scales, from intra-night fluctuations to long-term trends.
Statistical analyses and comparisons with theoretical models yield insights into the underlying processes governing blazar variability. Our findings underscore the significance of multi-band observations in unraveling the complexities of blazar behavior, providing crucial constraints for theoretical models. This study advances our comprehension of OJ 287's enigmatic nature, paving the path for further exploration into this captivating cosmic phenomenon.</t>
  </si>
  <si>
    <t>Eslam Elhosseiny</t>
  </si>
  <si>
    <t>Moein</t>
  </si>
  <si>
    <t>Mosleh</t>
  </si>
  <si>
    <t>moein.mosleh@shirazu.ac.ir</t>
  </si>
  <si>
    <t>Galaxy Structures from the Perspective of Stellar Mass Distribution within Galaxies</t>
  </si>
  <si>
    <t>How stellar mass assembles within galaxies is still an open question. We present measurements of the stellar mass distribution on kiloparsec-scales for ∼5500 galaxies with stellar masses above log(M*) &gt; 9.8 up to redshift 2.0. We create stellar mass maps from Hubble Space Telescope observations by means of the pixel-by-pixel spectral energy distribution fitting method. These maps are used to derive radii encompassing 20%, 50%, and 80% (r20, r50, and r80) of the total stellar mass from the best-fit Sérsic models. The reliability and limitations of the structural parameter measurements are checked extensively using a large sample (∼3000) of simulated galaxies. The size–mass relations and redshift evolution of r20, r50, and r80 are explored for star-forming and quiescent galaxies. At fixed mass, the star-forming galaxies do not show significant changes in their r20, r50, and r80 sizes, indicating self-similar growth. Only above the pivot stellar mass of log(M*) ~ 10.5 does r80 evolve as r80∝ (1+z)^(−0.85±0.20), indicating that mass builds up in the outskirts of these systems (inside-out growth). The Sérsic values also increase for the massive star-forming galaxies toward late cosmic time. Massive quiescent galaxies show stronger size evolution at all radii, in particular, the r20 sizes. For these massive galaxies, Sérsic values remain almost constant since at least z∼1.3, indicating that the strong size evolution is related to the changes in the outer parts of these galaxies. </t>
  </si>
  <si>
    <t>Moein Mosleh</t>
  </si>
  <si>
    <t>Frehiwot</t>
  </si>
  <si>
    <t>Garomsa</t>
  </si>
  <si>
    <t>fritafrita05@gmail.com</t>
  </si>
  <si>
    <t xml:space="preserve">Empowering School Girls and Children in STEAM Education: The Case of C-Link Outreach Program in Ethiopia
</t>
  </si>
  <si>
    <t xml:space="preserve">In the pursuit of nurturing the next generation of scientists and fostering innovation, directing attention towards children and girls is imperative.The Women, Children, and Youth Affairs (WCYF) department, within the Space Science and Geospatial Institute (SSGI), collaborates on impactful initiatives, such as the SSGI KAAI (Knock, Attract, Act, Innovate) outreach project, in partnership with the East Africa Regional Office of Astronomy for Development (EA-ROAD).
The C-Link project, a collaboration involving IAU European ROAD, EA-ROAD, WCYF of SSGI, and Miskaye Hizunane Medehane Alem Monastery School in Ethiopia, focuses on children aged 6 to 9 from diverse countries. Aligned with Carolina Ödman's vision of global accessibility to the Universe, the initiative aims to transcend borders and foster interconnectedness.
To ensure equal opportunities and inclusivity, the WCYF team addresses the educational needs of students in remote areas, developing a STEAM education program for schoolgirls and children in Ethiopia. Actively promoting global experience-sharing activities through the C-Link project under the SSGI KAAI framework, the WCYF team scales the initiative to remote Ethiopian schools.
Efforts within the C-Link project aim to reach communities, providing necessary tools for full participation in global experience-sharing activities. In conclusion, this abstract shares insights the potential impact of the C-Link outreach program in empowering schoolgirls and children in Ethiopia. The collaboration between SSGI and EA-ROAD strives to establish a scalable model for advancing STEAM education, contributing to a more inclusive and sustainable educational landscape in Ethiopia.
</t>
  </si>
  <si>
    <t>Frehiwot Garomssa, Alemiye Mamo</t>
  </si>
  <si>
    <t>Frehiwot Garomssa</t>
  </si>
  <si>
    <t>A new HI perspective of star forming galaxies in the Local Universe</t>
  </si>
  <si>
    <t>I will present high resolution, ultra-deep HI images of the nearby, newly discovered interacting NGC 4781 triplet, observed by MeerKAT as part of the MHONGOOSE survey. The triplet is situated at 11 Mpc, and consists of two late types and one dwarf irregular galaxy. The global properties and scaling relations are consistent with other late type, star forming galaxies of the same stellar mass. However, the diffuse (1017 - 1018 cm-2) HI component shows a remarkable new scenario of interacting galaxies. There is extensive (~ 50 kpc) extra-planar HI gas associated with the two late type galaxies as well as an extended HI tail complex that connects the two satellite galaxies. The HI velocity field shows many diffuse components that are not associated with the rotating disk, and both late types contain large coherent arcs of HI with a high (30 - 80 km s-1) velocity dispersion, well outside the stellar disk. Two quick, successive flybys that tidally disturbed the diffuse HI but left the HI in the disk and stellar component untouched is likely responsible for the observed properties. We compute the timescale of the flybys and compare it to similar galaxies in the SIMBA simulations. We predict that the SKA will detect many systems like this, as extensive diffuse HI complexes is likely very common for late-type, star-forming galaxies in close (e.g. &lt; 100 kpc) proximity.</t>
  </si>
  <si>
    <t>Jeremy</t>
  </si>
  <si>
    <t>Tregloan-Reed * INCT *</t>
  </si>
  <si>
    <t>jeremy.tregloan-reed@uda.cl</t>
  </si>
  <si>
    <t>CLEOsat: Combating Satellite Constellation Impacts on Astronomy through Research, Policy, and Collaboration</t>
  </si>
  <si>
    <t xml:space="preserve">The Chilean Low Earth Orbit Satellite (CLEOsat) group actively researches the impact of satellite constellations on astronomy through collaborative observational campaigns with the IAU Centre for the Protection of the Dark and Quiet Sky from Satellite Constellation Interference (CPS), currently focusing on AST SpaceMobile's Bluewalker 3 and Starlink V2 mini-satellites.
Additionally, CLEOsat conducts independent campaigns utilizing its network of telescopes across Chile, Spain, Mexico, Vietnam, and South Korea, aiming to characterize the multi-wavelength reflective brightness of OneWeb and Starlink satellites and assess the accuracy of supplemental Two Line Elements (TLEs) for orbit determination.
Beyond research, CLEOsat actively contributes to national and international policy and regulations. Members participate in developing regulations to minimize ground-based light pollution and protect observatories in Chile. Notably, they provide expertise and advice to the Chilean Ministry of Transport and Telecommunications regarding the licensing of ground stations used by satellite operators. Furthermore, CLEOsat members represent Chile within the IAU CPS policy hub group of friends, contributing to international dialogue and policy formation.
This multifaceted approach empowers CLEOsat to effectively address the challenges posed by satellite constellations, ensuring the continued viability of astronomical research and the protection of the night sky. 
</t>
  </si>
  <si>
    <t>Jeremy Tregloan-Reed</t>
  </si>
  <si>
    <t>Tigist</t>
  </si>
  <si>
    <t>Simachew</t>
  </si>
  <si>
    <t>tigist2321sima@gmail.com</t>
  </si>
  <si>
    <t>The Role of External Pressure in Low Mass Star-Forming Cloud</t>
  </si>
  <si>
    <t>This thesis explores the critical mass required for low-mass star formation within a self-gravitating cloud influenced by external pressure. The study delves into the molecular cloud’s critical mass formation under the impact of external pressure, utilizing theoretical modeling to incorporate fundamental equations and assumptions. The research also investigates the external pressure’s role in massive star formation processes, analyzing the star formation rate and efficiency of low-mass star-forming clouds subjected to external pressure. The findings indicate that external pressure can either induce cloud collapse or lead to cloud dispersion. The study concludes that external pressure can have a dual effect on low-mass star-forming clouds. When external pressure is present, clouds with a relatively minimal critical mass can collapse and form stars, whereas clouds with out external pressure require a larger critical mass for collapse. Ultimately, the research highlights the significant impact of external pressure on star-forming molecular clouds.</t>
  </si>
  <si>
    <t>Tigist Simachew, Gemechu Muleta</t>
  </si>
  <si>
    <t>Tigist Simachew</t>
  </si>
  <si>
    <t>Leon</t>
  </si>
  <si>
    <t>Mtshweni</t>
  </si>
  <si>
    <t>leon.mtshweni@tuks.co.za</t>
  </si>
  <si>
    <t>Was the recent radio activity of PKS 2014-55 triggered by a merger?</t>
  </si>
  <si>
    <t>Gas in the inner regions of a galaxy can be siphoned into a SMBH to transform it into an AGN. It is through these interactions and galactic mergers that starving blackholes are fed and kept active. We present new high spectral resolution MeerKAT observations of HI absorption in the restarted X-shaped radio galaxy PKS 2014-55.  The multi-component spectrum reveals three features, all redshifted relative to the systemic velocity of the radio core, suggesting an inward motion of gas clouds towards the core. Notably, all three components exceed the galaxy's typical rotational velocity of approximately 100 km/s, suggesting potential infall into the supermassive black hole and subsequent AGN fueling. At present, there is no conclusive evidence linking the redshifted gas directly to fueling the AGN. For completeness, we consider alternative explanations: the least redshifted and strongest components may represent regularly rotating gas, as they remain relatively close to the galaxy's rotational velocity. In contrast, the broad component could be a foreground cloud of warm gas gravitationally bound by PKS 2014-55. We also detect HI emission from nearby dwarf galaxies. The recent reactivation of PKS 2014-55, coupled with the spatial proximity of these dwarf galaxies, suggests a possible merger as a triggering event. Our observations help put constraints on the neutral hydrogen dynamics correlated with a newly restarted jet activity. This finding underscores the significance of such interactions as potential drivers of AGN and highlights the need to further study gas associated with galaxies.</t>
  </si>
  <si>
    <t>Leon Mtshweni, Kshitij Thorat, Roger Deane</t>
  </si>
  <si>
    <t>Leon Mtshweni</t>
  </si>
  <si>
    <t>Erik</t>
  </si>
  <si>
    <t>Lima</t>
  </si>
  <si>
    <t>erik.vini@usp.br</t>
  </si>
  <si>
    <t>Deconvolving photometric redshifts: Using machine learning to obtain the large-scale structure from photometric data</t>
  </si>
  <si>
    <t>The determination of galactic distances, derived from the redshift of their spectral features, is of fundamental importance for several astronomical investigations, spanning from the identification of local universe structures to cosmological studies. However, this approach presents several challenges since the time required to obtain reliable spectra increases exponentially, specially at fainter magnitudes. In the age of very large surveys able to probe several millions or billions of objects, this approach becomes infeasible. Therefore a different methology is required.
This alternative method leverages the large amount of photometric data that the aforementioned surveys will provide, allowing the estimation of photometric redshifts. However, although faster to obtain, their lower precision can lead to biases that can be hard to address, limiting their application in some fields of study.
In this work we take advantage of the accurate photometric redshifts from the Southern Local Universe Survey and develop a machine learning model with the goal of deconvolving these estimates providing a new, less noisy photometric redshift, which enables us to recover the structures in the local universe with good precision (10% lower scatter and 3 times less bias) using exclusively photometric data. With this we will also present an analysis of the physical properties of galaxies in the Stripe-82 region and their connection to the different environments, giving insights into their formation and evolution.
The results of this work can be applied to other surveys, allowing for a better utilization of their scientific potential specially in the context of large-scale structure studies.</t>
  </si>
  <si>
    <t>Erik Lima, Laerte Sodré</t>
  </si>
  <si>
    <t>Erik Lima</t>
  </si>
  <si>
    <t>Laenita</t>
  </si>
  <si>
    <t>De Jonge</t>
  </si>
  <si>
    <t>laenitaoberholzer@gmail.com</t>
  </si>
  <si>
    <t>Study of the hadronic synchrotron mirror model for orphan flares in blazars - Application to
3C279</t>
  </si>
  <si>
    <t>Blazars are a class of Active Galactic Nuclei (AGN), found in the centres of elliptical galaxies, that are radio loud and have a small angle between the jet and the observer’s line of sight. In some cases, flaring events in one frequency band are not accompanied by flaring in other bands. Such events are called orphan flares. The causes of this variability and conditions in and location of the high energy emission region are not completely understood. As a possible explanation for rapid orphan gamma-ray variability, the hadronic synchrotron mirror model has been suggested in previous work. A TeV orphan flare was observed on the 28th of January 2018 by the H.E.S.S. observatory from 3C 279. A primary flare was observed 11 days earlier by Fermi-LAT. The hadronic synchrotron mirror model is applied to this flare. A study uses the SED and multi-wavelength light curve results to determine which parameters provide the best fit and to draw conclusions about the radiation mechanism that caused this orphan flare. A search for neutrino emission is also conducted to establish if orphan flares are a possible source.</t>
  </si>
  <si>
    <t>Laenita De Jonge, Markus Böttcher</t>
  </si>
  <si>
    <t>Laenita De Jonge</t>
  </si>
  <si>
    <t>Filippo Marcello</t>
  </si>
  <si>
    <t>Maccagni</t>
  </si>
  <si>
    <t>filippo.maccagni@inaf.it</t>
  </si>
  <si>
    <t xml:space="preserve">Multi-phase and multi-wavelength: the feeding and feedback AGN cycle revealed by sensitive observations of the ISM
</t>
  </si>
  <si>
    <t xml:space="preserve">MAGNHIFFIC (MeerKAT AGN HI feeding and feedback investigation close-by) is an on-going survey of 16 nearby (&lt;40 Mpc) active galactic nuclei (AGN) which leverages the combined power of sensitive and high resolution MeerKAT, ALMA and MUSE observations to study how the multi-phase gas sustains the AGN feeding and feedback loop. MeerKAT's wide field of view and sensitivity to low-column density neutral atomic hydrogen (HI) allows us to simultaneously probe the small scales near the super-black hole (SMBH), the larger scales of the galactic disks and the environments of nearby AGN. ALMA and MUSE observations probe at parsec resolution the kinematics and physical conditions of the molecular and ionised gas fuelling the SMBH and/or flowing out of the circum-nuclear regions and galaxy because of feedback from the AGN radiative wind and jets. 
I will show recent results from four radio-jetted sources which together cover the full range of nuclear activities, i.e. newly started activity, jets piercing through the gaseous medium of the host galaxy and sources with giant radio lobes. The multi-wavelength observations allowed us to infer which mechanisms fuel and sustain the nuclear activity, distinguishing, for example, between ‘external’ phenomena (mergers and interactions) and ‘internal’ phenomena (cold chaotic accretion, secular events). Furthermore, we identified how the multi-phase gas fuelling the nuclear activity is also affected by the energetic feedback of the expanding radio jets, and how these two mechanisms can co-exist self sustaining the nuclear activity.
</t>
  </si>
  <si>
    <t>Filippo Maccagni</t>
  </si>
  <si>
    <t>mponeng</t>
  </si>
  <si>
    <t>kopana</t>
  </si>
  <si>
    <t>pheladi.kopana@gmail.com</t>
  </si>
  <si>
    <t>Multi-tracing the primordial Universe with future surveys</t>
  </si>
  <si>
    <t xml:space="preserve">HI intensity mapping (21cm maps) trace the large-scale structure in the Universe, and contain a wealth of information about the origins and evolution of that structure, which in turn provide measurements and tests of the standard cosmological model. In particular, 21cm maps can provide accurate measurements of redshift space distortions generated by galaxy peculiar velocities.  Since fluctuations seed the large-scale structure, any primordial non-Gaussianity of local type will leave an imprint on the tracer power spectrum on ultra-large scales. We employ and develop models of 21cm intensity maps and their power spectra, as expected from HIRAX and PUMA, in order to forecast the precision with which we can measure the non-Gaussianity parameter (f_NL). We include linear effects in redshift space, in addition to telescope beam and foreground effects. These are interferometer modes of 21cm intensity mapping will be investigated. Furthermore, we investigate the combination of 21cm intensity maps with contemporaneous galaxy surveys, such as those planned for the Euclid and MeggaMapper telescopes. Such synergies can suppress some of the systematics that affect each survey, as well as improving on the precision and accuracy of cosmological measurements made by the separate surveys.
</t>
  </si>
  <si>
    <t>Mponeng Kopana, Roy Maartens, Sheean Jolicoeur</t>
  </si>
  <si>
    <t>Mponeng Kopana</t>
  </si>
  <si>
    <t>Lomara</t>
  </si>
  <si>
    <t>Maksimova</t>
  </si>
  <si>
    <t>lomara.maksimova@gmail.com</t>
  </si>
  <si>
    <t>Simulation of Thermal Surface Waves in a Protoplanetary Disk in a Two-Dimensional Approximation</t>
  </si>
  <si>
    <t xml:space="preserve">Theoretical models predict that the obscuration of stellar radiation by irregularities on the surface of a protoplanetary disk can cause self-generating waves traveling towards the star. However, this process is traditionally simulated using the 1+1D approach, the key approximations of which — vertical hydrostatic equilibrium of the disk and vertical diffusion of IR radiation — can distort the picture. This article presents a two-dimensional radiative hydrodynamic model of the evolution of an axially symmetric gas and dust disk. Within this model, but using simplified assumptions from 1+1D models, we have reproduced the spontaneous generation and propagation of thermal surface waves. The key conclusion of our work is that taking into account two-dimensional hydrodynamics and diffusion of IR radiation suppresses the spontaneous generation and development of thermal waves observed in the 1+1D approximation. The search for the possibility of the existence of surface thermal waves should be continued by studying the problem for various parameters of protoplanetary disks.
</t>
  </si>
  <si>
    <t>Lomara Maksimova, Yaroslav Pavlyuchenkov, Vitaly Akimkin</t>
  </si>
  <si>
    <t>Lomara Maksimova</t>
  </si>
  <si>
    <t>Kent</t>
  </si>
  <si>
    <t>bkent@nrao.edu</t>
  </si>
  <si>
    <t>3D Astronomical Visualization with Open Shading Language and Blender</t>
  </si>
  <si>
    <t>Astronomical datasets now exhibit complexity that requires innovative displays of observational
and theoretical data.  We describe methods for using Open Shading Language (OSL) and Python to render 3D data in the software package Blender.  The API allows control over camera angles, rendering, and GUI programming with the node compositor.  Using OSL code and its C-like syntax with Blender allows for rendering and animating data.  We show examples of all sky maps, 3D data cubes, and astronomical catalogs that can be examined in real time with a viewer, or with rendered output in high resolution.</t>
  </si>
  <si>
    <t>Brian Kent</t>
  </si>
  <si>
    <t>Di Vruno</t>
  </si>
  <si>
    <t>federico.divruno@skao.int</t>
  </si>
  <si>
    <t>The impact of large satellite constellations on radio astronomy</t>
  </si>
  <si>
    <t>This talk will give a broad overview of the different effects that large satellite constellations (existing and planned) can have on radio astronomy receivers and science.</t>
  </si>
  <si>
    <t>Federico Di Vruno</t>
  </si>
  <si>
    <t>Carl</t>
  </si>
  <si>
    <t>Melis</t>
  </si>
  <si>
    <t>cmelis@ucsd.edu</t>
  </si>
  <si>
    <t>Dynamical Chaos and Disappearing Dust in the TYC 8830 410 1 Planetary System</t>
  </si>
  <si>
    <t>TYC 8830 410 1 is a very dusty, intermediate-age, main sequence, Sun-like star. Optical monitoring of the star over several years has identified a transiting body with a period near 167 days that blocks &gt;50% of the host star's optical light in each transit event, but radial velocity monitoring limits any orbiting companion to planet masses. We present a suite of ground- and space-based observations that have been used to characterize the star and its orbiting bodies, resulting in several outstanding enigmas. Chief among them are what appears to be transit timing variations in the arrival of the deep transit events, a dust grain distribution skewed to sub-micron sizes, significant radial velocity jitter that is not due to stellar activity, and what appears to be actively disappearing dust over the 2023-2024 timeframe. We explore an interpretation where TYC 8830 410 1 experienced a dramatic planetary system instability that has driven two major planets to collide.</t>
  </si>
  <si>
    <t>Carl Melis, Johan Olofsson, Leonardo Paredes, Maxwell Millar-Blanchaer, Ralf Launhardt, Christopher Mann, Alycia Weinberger, Jorge Lillo-Box, Grant Kennedy</t>
  </si>
  <si>
    <t>Carl Melis</t>
  </si>
  <si>
    <t>Lis</t>
  </si>
  <si>
    <t>Zwicky</t>
  </si>
  <si>
    <t>foxastrophys@gmail.com</t>
  </si>
  <si>
    <t>Observational and Chemical Modelling of Protoplanetary Disks after FU Ori outbursts</t>
  </si>
  <si>
    <t>FU Ori stars (FUors) are undergoing powerful luminosity outbursts of ~100 L⊙ in magnitude and of several decades in duration. Such outbursts inevitably affect physical and chemical structure of the surrounding protoplanetary disk. Using astrochemical and radiative transfer modelling, we study the lasting impact of the outburst on disks with and without an envelope and how it changes flux in chosen molecular lines. We formulate a number of criteria indicative of a recent outburst activity based on the molecular emission, analyze the chemistry behind the flux change and apply the criteria to available observations of quiescent protoplanetary disks. The latter revealed ten objects with possible outbursts in the past and four of them satisfy multiple proposed criteria.</t>
  </si>
  <si>
    <t>Lis Zwicky, Tamara Molyarova, Vitaly Akimkin, Dmitry Semenov, Ágnes Kóspál, Péter Ábrahám</t>
  </si>
  <si>
    <t>Lis Zwicky</t>
  </si>
  <si>
    <t>Tick-Tock: a supermassive black hole binary?</t>
  </si>
  <si>
    <t xml:space="preserve">Recently, Pulsar Timing Array (PTA) collaborations around the world have found evidence for a stochastic gravitational waves (GWs) background at the nanohertz frequencies. One of the possible sources for these low-frequency GWs are the supermassive black hole binaries (SMBHBs). Despite having several hundreds of SMBHB candidates, none of them are confirmed till date. In 2022, Ning Jiang et. al. proposed the Tick-Tock (SDSSJ143016.05+230344.4) galaxy to host a highly eccentric SMBHB based on the variability in its optical lightcurve and postulated that the binary will merge in the next few years. In this work, we use an accurate post-Keplarian model and Bayesian inference to authenticate the presence of a binary in this galaxy and determine its orbital parameters. High eccentricity of this source indicates that this galaxy has undergone a recent major merger and we are using high-resolution uGMRT HI observations to probe its merger history. If this galaxy is found to host an SMBHB as proposed, it can have major implications for PTA to search for the GW memory effect.
</t>
  </si>
  <si>
    <t>Avinash Kumar Paladi, Lankeswar Dey, Gopakumar Achamveedu, Apurba Bera, Nirupam Roy</t>
  </si>
  <si>
    <t>Monika</t>
  </si>
  <si>
    <t>Jurkovic</t>
  </si>
  <si>
    <t>monikajurkovic@gmail.com</t>
  </si>
  <si>
    <t>MOBY – Modeling Binary Systems That End in Stellar Mergers and Give Rise to Gravitational Waves</t>
  </si>
  <si>
    <t xml:space="preserve">The newest observations of gravitational waves, by the Virgo and LIGO telescopes, indicate that the observed radiation originates in mergers of black holes with masses up to about 100 M⊙. Within the MOBY project, the progenitor evolution of such gravitational wave sources, related to the most massive double black holes is investigated. 
The evolutionary models of rotating close (Case A) super-massive binary systems are calculated with the MESA (Modules for Experiments in Stellar Astrophysics) numerical code. The goal of the MOBY project is to produce an extensive grid of detailed evolutionary models of rotating super-massive binary systems with the initial masses between 100 M⊙ and 250 M⊙,  in order to reproduce double black hole systems with masses above 50 M⊙  and constrain the initial and other physical parameters of possible progenitors of gravitational wave sources. Here we present the first examples of such rotating super-massive Case A binary evolutionary models calculated from the main sequence to the core collapse.
*The MOBY project is funded by the Science Fund of the Republic of Serbia within the PRIZMA call for the period 2024-2027.
</t>
  </si>
  <si>
    <t>Jelena Petrović, Monika I. Jurkovic, Bojan Arbutina, Atila Čeki, Gojko Đurašević</t>
  </si>
  <si>
    <t>Monika I. Jurkovic</t>
  </si>
  <si>
    <t>Berczik</t>
  </si>
  <si>
    <t>berczik.peter@gmail.com</t>
  </si>
  <si>
    <t xml:space="preserve">Formation and evolution of the Nuclear Star Cluster in the Milky Way and other spiral galaxies on the cosmological time scale
</t>
  </si>
  <si>
    <t xml:space="preserve">According to the standard LCDM model, the globular clusters (GCs) of the Milky Way (MW) are the first gravitationally bound stellar systems to form in the early Universe, with a typical age of about 10-12 billion years. GCs are quite common in the Galaxy. In early 2020, 150 of them were found in the MW, in 2022 - 160, and more than 10 stellar systems are candidates for GCs. In the past few years, we have been getting more and more direct evidence for the existence of a supermassive black hole (SMBH) at the center of the MW and other galaxies. In addition to the SMBH, the Nuclear Star Cluster (NSC) is also located in the center of the Galaxy. Several mechanisms have been proposed for the formation of such NSCs. Two main ones are distinguished: (i) the migration of gas into the center of the Galaxy and the subsequent formation of the stellar content of the NSCs, and (ii) the migration of GCs into the center of the Galaxy and their subsequent destruction and total or partial merging with the compact central NSCs. The goal of our study is to numerically model the formation of NSCs by the dynamical interaction of GCs with the central region of the MW and other spiral galaxies (e.g., Andromeda), including the strong interaction with the central SMBHs. Based on the numerical calculations performed, qualitative estimates of the probabilities of complete and partial absorption of individual GCs in different orbits will be given.
</t>
  </si>
  <si>
    <t>Peter Berczik, Marina Ishchenko, Margarita Sobolenko</t>
  </si>
  <si>
    <t>Peter Berczik</t>
  </si>
  <si>
    <t>Soumyadeep</t>
  </si>
  <si>
    <t>soumyadeep.das.m44@gmail.com</t>
  </si>
  <si>
    <t>The LOFAR Two-metre Sky Survey: The Nature of the Faint Source Population and SFR-Radio Luminosity Relation using Prospector</t>
  </si>
  <si>
    <t>Spectral energy distribution (SED) fitting has been extensively used to determine the nature of the faint radio source population. Recent efforts have combined fits from multiple SED-fitting codes to account for the host galaxy and any active nucleus that may be present. We show that it is possible to produce similar-quality classifications using a single energy-balance SED fitting code, Prospector, to model up to 26 bands of UV - far-infrared aperture-matched photometry for over 31000 sources in the ELAIS-N1 field from the LOFAR Two-Metre Sky Survey (LoTSS) Deep fields first data release. One of a new generation of SED-fitting codes, Prospector accounts for potential contributions from radiative active galactic nuclei (AGN) when estimating galaxy properties, including star formation rates (SFRs) derived using non-parametric star formation histories. Combining this information with radio luminosities, we classify 92 per cent of the radio sources as a star-forming galaxy, high/low-excitation radio galaxy, or radio-quiet AGN and study the population demographics as a function of 150 MHz flux density, luminosity, SFR, stellar mass, redshift and apparent r-band magnitude. Finally, we investigate the SFR--150 MHz luminosity relation for a sample of 133000 3.6 micron-selected z&lt;1 sources, finding that the stellar mass dependence is significantly weaker than previously reported, and may disappear altogether at moderate to high SFR regimes. This study makes it significantly easier to classify forthcoming radio source samples from LoTSS and elsewhere, and have important implications for upcoming radio frequency studies of star-forming galaxies.</t>
  </si>
  <si>
    <t>Soumyadeep Das</t>
  </si>
  <si>
    <t xml:space="preserve">The impact of post-Newtonian effects on massive black hole binary evolution from 1000 to ~10 Rsch separations. 
</t>
  </si>
  <si>
    <t xml:space="preserve">Supermassive black hole (hereafter SMBH) mergers are promising candidates for gravitational wave (GW) detections with the LISA mission (Amaro-Seoane et al. 2017) and the Pulsar Timing Arrays (Reardon et al. 2016; Desvignes et al. 2016; Arzoumanian et al. 2016; Verbiest et al. 2016). After galactic mergers, the SMBHs located at the center of the resulting merged galaxy are expected to form binary systems that would eventually coalesce and emit a burst of GWs. Begelman et al. (1980) famously described the three main phases of an SMBH merger. We study the effect of post-Newtonian correction terms (up to PN3.5) on the energetic interaction between a gravitational wave (GW)-emitting SMBH binary and incoming stars using three-body scattering experiments. We use the combination of phi-GPU and AR chain code to simulate with high accuracy the interactions between stars and an SMBH binary at separations from 1000 to ~10 Rsch. For all interactions, we study in detail the energy balance of the three-body systems, using both Newtonian and post-Newtonian expressions for the orbital energy of the SMBH binary, taking into account the GW emission from the binary. We find that at these separations, a purely Newtonian treatment of the binary orbital energy is insufficient to properly account for the SMBH binary orbital evolution. Instead, in addition to the GW emission, terms must be included in the PN corrections to describe the energy change of the binary during the stellar interaction.
</t>
  </si>
  <si>
    <t>Peter Berczik, Margarita Sobolenko, Marina Ishchenko</t>
  </si>
  <si>
    <t>Cecilia</t>
  </si>
  <si>
    <t>Mac Cormack</t>
  </si>
  <si>
    <t>ceciliamaccormack@gmail.com</t>
  </si>
  <si>
    <t>A multi-view study of consecutive CMEs observed by SoloHI during March 2022</t>
  </si>
  <si>
    <t>With the new solar missions, we have integrated high-resolution instruments that are able to fill some pre-existing gaps by providing observations closer to the Sun and out of the ecliptic (e.g. Solar Orbiter). These observations are crucial to understand the CME evolution from their origin until 1 au. The Solar Orbiter Heliospheric Imager (SoloHI) onboard the Solar Orbiter mission provides higher-resolution white-light images that allow us to track specific features detected before the CME erupts through the solar corona and the heliosphere. Previous studies found a moderate to strong correlation between the kinematic properties of a CME and the magnetic properties of the active region (AR) where the CME originated. In this work, we perform a study on the magnetic evolution of the Earth-facing AR 12795 during the period March 24 - April 02, 2022. This single AR presents high magnetic activity and has produced four consecutive CMEs in late March. All the CMEs were detected by the SoloHI onboard the SolO mission. By combining SoloHI data with other remote sensing observations located at 1 au, we can perform a multi-viewpoint analysis that can describe the global picture of the early evolution of a CME from its origin. We present preliminary results of this analysis, performing a 3D reconstruction and correlating it with the flux emergence and magnetic evolution of the AR. </t>
  </si>
  <si>
    <t>Cecilia Mac Cormack, Cristina Mandrini, Laura Balmaceda, Shaheda B. Shaik, Germán Cristiani, Phillip Hess, Robin Colannino, Teresa Nieves-Chinchilla</t>
  </si>
  <si>
    <t>Cecilia Mac Cormack</t>
  </si>
  <si>
    <t>JOSEPHINE</t>
  </si>
  <si>
    <t>CHISHALA</t>
  </si>
  <si>
    <t>cj23019128@studentmail.biust.ac.bw</t>
  </si>
  <si>
    <t>Merger-AGN connection in galaxy close pairs</t>
  </si>
  <si>
    <t xml:space="preserve">Most (if not all) galaxies host a supermassive black hole ( SMBH) in their center. When these SMBHs accrete cold gas, and the viscous drag on the accretion disks produces a highly luminous source we identify as an active galactic nuclei (AGN). AGNs are some of the most luminous sources of electromagnetic radiation in the universe. It is commonly assumed that AGNs are triggered by violet relaxations such as the ones that occur in mergers and interactions which induce feedback that suppresses star formation. Therefore, suggesting a connection between Mergers, AGN activity, and star formation. However, this is not observational well supported. Despite decades of years being dedicated to establishing a connection between the three, the theoretical and observational results remain inconsistent, leaving an open question on the topic, and indicating the need for additional studies to be carried out. In this work, we aim to go a step further in understanding the connection between galaxy mergers, AGN activity, and star formation. This will be achieved using a mass-selected sample of low redshift(z &lt; 0.1) galaxies in dynamically close pairs. We will test for increased star formation and AGN activity via their NUV -r colors and x-ray luminosity as a function of pair separation in projected distance and velocity. We compare the properties of the widely separated objects to those of galaxies at smaller separations and therefore more likely to be interacting.
</t>
  </si>
  <si>
    <t>Josephine Chishala, Roberto Depropris, Mirjana Povic</t>
  </si>
  <si>
    <t>Josephine Chishala</t>
  </si>
  <si>
    <t>Arthur</t>
  </si>
  <si>
    <t>Magalhães</t>
  </si>
  <si>
    <t>arthurmaga@usp.br</t>
  </si>
  <si>
    <t xml:space="preserve">Characterization of the Young Stellar Clusters Collinder 205 and Ruprecht 709
</t>
  </si>
  <si>
    <t>Star clusters are characterized as a group of stars formed from the same cloud of gas and dust within the same period of time. For this reason, the stars in a cluster share common characteristics, making them essential objects for the study of stellar evolution. The evolution of clusters can be better understood based on the study of dynamic conditions of the gas associated with the parental molecular cloud, the clustering properties and by the evaluation of the effects due to the presence of ionization sources. In order to compare the characteristics of the cluster members with the conditions of the molecular gas in the cloud where the young stars are associated, our group conducted near-infrared imaging towards the young clusters Collinder 205 and Ruprecht 79, using the SOAR telescope and the Spartan camera.  We aim to extract the sources detected in such images and correlate them with complementary data from public catalogs (optical and infrared), following the example of previous studies perfomed by our group in the CMa region and extended to clusters in different regions of the Galaxy. We conducted PSF photometry on the infrared images of the clusters acquired with the H2, Cont.3, and Brγ filters, and extracted their photometric data using the StarFinder software. In addition to the analysis of Spartan images and photometric extraction to create a catalog of detected sources, we are able to identify confirmed members belonging to the cluster through parallax and proper motion analysis, using data from the Gaia DR3 Catalog. </t>
  </si>
  <si>
    <t>Arthur Magalhães, Jane Gregorio-Hetem</t>
  </si>
  <si>
    <t>Arthur Magalhães</t>
  </si>
  <si>
    <t>Pablo</t>
  </si>
  <si>
    <t>Araya Araya</t>
  </si>
  <si>
    <t>paraya-araya@usp.br</t>
  </si>
  <si>
    <t> Dusty star-forming galaxies as tracers of protoclusters: A simulated perspective</t>
  </si>
  <si>
    <t>Dusty star-forming galaxies (DSFGs) are commonly used as tracers of galaxy protoclusters, withmany spectacular examples identified with telescopes such as the South Pole Telescope, Planck, andHerschel. However, to date, there has been relatively little ’first principles’ theoretical work that modelsthe connection between DSFGs and protoclusters. To address this gap, we have incorporated scalingrelations (derived in previous work by performing radiative transfer calculations on hydro simulations)to predict far-IR/submm flux densities into the L-Galaxies semi-analytic model. I will present a fewresults from this new model. Specifically, I will show that protocluster cores exhibit an excess of DSFGsrelative to protocluster ’outskirts’ and the field. However, contrary to some claims in the literature, thisis not due to the dense environment ’triggering’ starbursts. Rather, the DSFGs typically lie near the starformation main sequence. The reason for the excess is that protocluster cores have an excess of massivegalaxies relative to less-overdense regions. Moreover, the model predicts that the brightest DSFGs arepredominantly located in protocluster cores.</t>
  </si>
  <si>
    <t>Pablo Araya Araya, Christopher Hayward, Rachel Cochrane, Laerte Sodré Jr., Robert Yates, Douglas Rennehan, Roderik Overzier, Marcelo Vicentin</t>
  </si>
  <si>
    <t>Pablo Araya Araya</t>
  </si>
  <si>
    <t>The LOFAR Two-Metre Sky Survey: Unveiling the nature of the faint source populations and identifying underlying AGN with Prospector</t>
  </si>
  <si>
    <t>Loreany</t>
  </si>
  <si>
    <t>Araujo</t>
  </si>
  <si>
    <t>loreanyfa@usp.br</t>
  </si>
  <si>
    <t>Exploring possible effects of the dark sector on neutron stars</t>
  </si>
  <si>
    <t>The potential relationship between the baryonic and the dark sector of the universe is investigated in order to explore the possible effects of dark energy and dark matter in the structure of neutron stars. In our approach, a fraction of the dark components depend on the energy density of the baryonic matter. It is also discussed how the equation of state of dark energy, pde = ω ρde, affects the convergence of the mass-radius relation for constant and variable ω. As expected, the results are heavily dependent on the proportion of each component present in the interacting scenario. When the dark fluids interact and the amount of dark energy exceeds that of dark matter, there is an increase in mass and radius (although less apparent) in comparison to the baryonic case. This outcome is consistent with recent observations, which indicate increasingly higher masses.</t>
  </si>
  <si>
    <t>Loreany Araujo, José Ademir Lima, German Lugones</t>
  </si>
  <si>
    <t>Loreany Araujo</t>
  </si>
  <si>
    <t>Margaryta</t>
  </si>
  <si>
    <t>Sobolenko</t>
  </si>
  <si>
    <t>sobolenko.margarita@gmail.com</t>
  </si>
  <si>
    <t>Milky Way like potentials in TNG-50 and their application to GCs system evolution</t>
  </si>
  <si>
    <t>It has been demonstrated that using time-variable Galactic potentials (TVPs) for the long-term (&gt;3–4 Gyrs) examination of the globular clusters (GCs) orbital development is essential. The high-resolution cosmological simulation TNG50 gives us the opportunity to substantially increase the quality of constructed potentials. We used the list of preselected 198 MW-like subhaloes from TNG50 as the basic set. For further construction of the TVPs (up to 10 Gyr) we recovered basic subhaloes merging tree and analysed the sizes and masses of each of the components (dark matter, gas, stars, supermassive black holes). The preparation of the subhaloes sample included the deletion of the subhaloes with complex merging history, cutting the subhaloes at a radius 103 kpc, smoothing subhaloes with sharp falls in mass and size evolution. Previously implemented methods of describing the stars distribution with Miyamoto-Nagai disk and halo with gas distribution with Navarro–Frenk–White potential showed unsatisfactory results. Mainly because the gas component has a mass comparable with the mass of the stellar component, but the size of the gas component is comparable with the size of the dark matter component. We decided to calculate the summarised potential and acceleration using multipole expansions. In such a way, we reconstructed the TVPs for around 100 subhaloes. The evolution of each of the components strongly affects the dynamic behaviour of the galactic structures. Smooth and maximally alike TVPs give us a unique opportunity to investigate the GCs subsystem evolution.</t>
  </si>
  <si>
    <t>Margaryta Sobolenko, Peter Berczik, Evgeny Polyachenko, Maryna Ishchenko</t>
  </si>
  <si>
    <t>Margaryta Sobolenko</t>
  </si>
  <si>
    <t>An unusual, high-redshift, disk galaxy population discovered with JWST</t>
  </si>
  <si>
    <t xml:space="preserve">We present a study on the morphological and global stellar population synthesis (SPS) properties of high-redshift galaxies within the redshift range of 3 &lt; z &lt; 6. We use public JWST data from the UNCOVER survey, offering photometric redshifts and SPS properties derived via the photo-z code Prospector. We select a sample of 674 galaxies with SNR &gt; 10 (in the F444w JWST/NIRCam filter) within the specified redshift range. We carry out visual morphological classifications by categorizing the sample into seven groups: disk only, spheroid only, irregular only, disk + spheroid, spheroid + irregular, disk + irregular, and disk + irregular + spheroid. We also derive non-parametric morphological classifications of the galaxies, calculating CASGM (Concentration, Asymmetry, Smoothness, Gini coefficient, M20) statistics. Our visual classifications reveal that 56% of galaxies in our sample contain a disk component, consistent with the disk fraction derived using CASGM statistics. We explore the correlations between morphologies and SPS properties of these high-redshift galaxies, noting that the majority of these galaxies are vigorously star-forming. We observe that disk galaxies dominate the more massive end of the population, and in the size-mass relation, disks exhibit larger sizes and greater masses. This result is surprising, as with previous studies done with HST, it was thought that most galaxies at high redshift are either spheroids or irregulars. Our findings align with similar other studies utilizing data from deep JWST surveys, such as CEERS and SMACS 0723.
</t>
  </si>
  <si>
    <t>Rashi Jain, Yogesh Wadadekar</t>
  </si>
  <si>
    <t>Rashi Jain</t>
  </si>
  <si>
    <t>Sachin</t>
  </si>
  <si>
    <t>Pradeep E T</t>
  </si>
  <si>
    <t>sachinpradeepet@gmail.com</t>
  </si>
  <si>
    <t>Multi-Screen scattering in Fast Radio Bursts</t>
  </si>
  <si>
    <t xml:space="preserve">Fast Radio Bursts (FRBs) are known for their scintillation and scattering phenomena, often attributed to multiple screens within the interstellar medium (ISM). These plasma screens, spanning from 1-100 AU in scale, cause multipath propagation and angular broadening of single pulses. When two screens appear "pointlike" to each other, they scintillate on both small and large scales, aiding in constraining scattering to FRB host galaxies.In this study, we use simulations to explore this regime, revealing that when one screen resolves the other, it quenches Milky Way scintillations. 
We introduce a new theoretical framework to study multi-screen scattering of single pulses, considering the cosmological nature of FRBs and the screens involved. Our primary goal is to understand how pulses appear when screens resolve each other, allowing us to distinguish such systems.
Simulations show that changes in the scintillation pattern over time in the dynamic spectra of the pulse I(t,ν) is the key. Moreover, we propose an updated formula for locating the host galaxy screen from the FRB source, giving insights into probing extragalactic ISM structures at AU scales. This approach also opens up avenues in calculating the velocities of such plasma screens, particularly when a sufficient number of bursts allows for the analysis of secondary spectra.
An intriguing prospect is the use of such screens as cosmic lenses to constrain emission region sizes from pulsars, FRBs, and other coherent emissions from neutron stars. Through simulation studies, we have devised a novel observational technique for this purpose.
</t>
  </si>
  <si>
    <t>Sachin Pradeep Etakkepravan Thulicheri</t>
  </si>
  <si>
    <t>Tiago</t>
  </si>
  <si>
    <t>Pinheiro</t>
  </si>
  <si>
    <t>francisco.pinheiro@unesp.br</t>
  </si>
  <si>
    <t>New approach to constraint on the dynamics of extra solar ring systems</t>
  </si>
  <si>
    <t xml:space="preserve">No exoplanetary ring has been confirmed yet. However, observations in 2007 of the star J1407 revealed a prolonged dimming event, attributed to the passage of an inclined disk with a radial extension of 0.3 ua, potentially indicative of an exoplanetary ring system associated with an unseen secondary companion, J1407b. Another star, PDS110 in 2008 and 2011 underwent two similar eclipses with a depth of 26% and lasted 25 days each. A plausible explanation is the presence of a ring system around an unseen giant planet (PDS110b). In this work, we aim to constrain some orbital and physical parameters that are not well determined just by observational data. We applied two different approaches to study the stability of each system. We numerically integrated the three-body problem (star, planet and particle), exploring millions of different initial conditions for the PDS110b system and ruling out all that did not match with the observations. The most likely result shows an almost circular planet, with a mass &gt; 35 Jupiter masses, a ring inclination &lt; 60º, and a radius of [0.1–0.2] au. In the second approach, to reduce substantially computational efforts, we utilized Machine Learning algorithms to predict stable regions around J1407b. The performance of algorithms has an accuracy &gt; 93% using a dataset with just 10% of the amount of numerical simulations if were applied the first approach. The results show J1407b has a mass &gt; 50 Jupiter masses, an eccentricity ~ 0.3, the eclipse can be explained by prograde and retrograde rings.
</t>
  </si>
  <si>
    <t>Tiago Pinheiro, Giovana Ramon, Rafael Sfair</t>
  </si>
  <si>
    <t>Tiago Pinheiro</t>
  </si>
  <si>
    <t>Jure</t>
  </si>
  <si>
    <t>Japelj</t>
  </si>
  <si>
    <t>japelj.jure@pm.me</t>
  </si>
  <si>
    <t>GoChile telescope: A remote facility for secondary school and undergraduate students</t>
  </si>
  <si>
    <t>University of Nova Gorica (Slovenia) and astronomical magazine Spika run the GoChile project, which uses two small telescopes at the El Sauce Observatory in Chile. The two remotely operated telescopes are primarily intended for teaching—significant telescope time is reserved for secondary school and undergraduate students interested in astronomy. Through the project the students gain experience in observations and get introduced to the process of scientific research. I will present our activities in the past two years: remote teaching, mentoring of research projects and the organization of two summer schools. Interestingly, there has been a great interest in the telescope among girls, which was particularly evident in the summer schools, where more than half of the registrants and participants were girls. After two successful years of operation we intend to expand our activities and offer our facilities to other universities in need.</t>
  </si>
  <si>
    <t>Andreja Gomboc, Jure Japelj</t>
  </si>
  <si>
    <t>Andreja Gomboc</t>
  </si>
  <si>
    <t>Ojima</t>
  </si>
  <si>
    <t>Ocheni</t>
  </si>
  <si>
    <t>ojima2018@gmail.com</t>
  </si>
  <si>
    <t>Astronomy Education for Blind and Visually Impaired Students at the University of Nigeria Using Tactile Methods</t>
  </si>
  <si>
    <t>To achieve the all-inclusive United Nations education, people with special needs must be engaged in science, technology, and education. This project engaged 50 undergraduate and postgraduate students with special needs at the University of Nigeria, focusing on blind people and students with visual impairment. The project reached out to 35 undergraduate students and 15 postgraduate students. The project adopted a workshop approach; tactile methods were used during the hands-on sessions, while lectures were presented using live talks and pre-recorded audio. The hands-on sessions of the project were on a touch of the universe, solar system modeling using beads, the galaxies, a feel of the moon, the telescopes, and the black hole. The workshop lectures were on the pale blue dot, astronomy for mental health and wellbeing, the solar system planets, and women in the space sector. The outcomes of the workshop were measured using pre-and-post surveys. The students filled out these surveys with the assistance of the workshop facilitators. The pre-workshop results of the survey showed 23% knowledge about space science and astronomy, while the post-workshop survey showed 75% increased knowledge of space science and astronomy. The workshop outcomes showed over 50% interest in Science, Technology, Engineering, and Mathematics (STEM). Astronomy and space science knowledge are not limited to race, gender, or people without disabilities. The outcomes of this workshop proved that education should be for all, as the curious mind is innovative.</t>
  </si>
  <si>
    <t>Ojima Ocheni, Timothy Egbuim, Bonaventure Okere, Nnaemeka Onyeuwaoma</t>
  </si>
  <si>
    <t>Ojima Ocheni</t>
  </si>
  <si>
    <t>Gravitational waves from the triple black holes systems</t>
  </si>
  <si>
    <t>We believe that the successive evolution of stellar and supermassive black holes (SMBH) in a dense environment makes it possible to analyze the different types of triple (or even N-body) systems. Gravitational waves (GWs) from these systems can be produced sporadically or continuously. We studied the effect of different initial black hole masses and spins on merging timescales, and we found a qualitative picture of merging as a whole. In the case of merging triple SMBHs systems, it is also important to characterise the central density profile of the host galaxies. We started by studying the merging dynamics in the test triple systems with stellar-mass black holes and two different initial spatial configurations. N-body simulations were performed with the phi-GRAPE/GPU code. To check the numerical convergence, we tried different particle numbers 64k, 128k, 256k, 512k, 1024k. For sufficient triple merging evolution, we first explored the pure Newtonian runs. In many cases, these triple systems showed evidence of the von Zeppel-Lidov-Kozai mechanism. Some of these prominent cases (with higher eccentricity &gt;0.9) were selected for further post-Newtonian simulations. Since the von Zeppel-Lidov-Kozai mechanism is part of the Newtonian dynamics and is suppressed in the post-Newtonian formalism, merging such a triple system was a difficult task. We have also studied the effect of black hole spins on the binary orbit and derived the GW emission for a black hole covering a large parameter space. These results can be easily scaled to triple black holes in observed galaxies (such as NGC 6240).</t>
  </si>
  <si>
    <t>Margaryta Sobolenko, Peter Berczik, Wei Hao, Rainer Spurzem</t>
  </si>
  <si>
    <t>Multi-Screen scattering in Fast Radio Bursts to probe extragalactic ISM</t>
  </si>
  <si>
    <t>Fast Radio Bursts (FRBs) are known for their scintillation and scattering phenomena, often attributed to multiple screens within the interstellar medium (ISM). These plasma screens, spanning from 1-100 AU in scale, cause multipath propagation and angular broadening of single pulses. When two screens appear "pointlike" to each other, they scintillate on both small and large scales, aiding in constraining scattering to FRB host galaxies.In this study, we use simulations to explore this regime, revealing that when one screen resolves the other, it quenches Milky Way scintillations. 
We introduce a new theoretical framework to study multi-screen scattering of single pulses, considering the cosmological nature of FRBs and the screens involved. Our primary goal is to understand how pulses appear when screens resolve each other, allowing us to distinguish such systems.
Simulations show that changes in the scintillation pattern over time in the dynamic spectra of the pulse I(t,ν) is the key. Moreover, we propose an updated formula for locating the host galaxy screen from the FRB source, giving insights into probing extragalactic ISM structures at AU scales. This approach also opens up avenues in calculating the velocities of such plasma screens, particularly when a sufficient number of bursts allows for the analysis of secondary spectra.
An intriguing prospect is the use of such screens as cosmic lenses to constrain emission region sizes from pulsars, FRBs, and other coherent emissions from neutron stars. Through simulation studies, we have devised a novel observational technique for this purpose.</t>
  </si>
  <si>
    <t xml:space="preserve">Hunting for satellite trails in astronomical images with machine learning
</t>
  </si>
  <si>
    <t xml:space="preserve">The proliferation of Low Earth Orbit (LEO) satellite constellations raises concerns for ground-based and space-based astronomy due to their impact on the night sky. Research groups like CLEOsat and the IAU's CPS are working to quantify this impact, but doing so requires dedicated observing time, diverting resources from scientific astronomy.
This work proposes a solution using pre-existing data from wide-field surveys, which inevitably capture satellite trails. However, analyzing terabytes of data containing a mix of clear and contaminated images is computationally expensive.
We address this challenge by developing a supervised machine learning algorithm trained on datasets with equal numbers of clear and satellite trail-contaminated images. This approach leverages existing "wait and catch" observations from the CLEOsat network, ensuring balanced training sets and mitigating potential bias.
Our algorithm is currently undergoing validation on public data from WASP and HATNet, with initial results showing promising accuracy (96%). This work paves the way for utilizing machine learning to efficiently analyze existing astronomical data and alleviate the burden on dedicated observing time, ultimately aiding astronomers in understanding and mitigating the impact of LEO constellations on the night sky. 
</t>
  </si>
  <si>
    <t>Jeremy Tregloan-Reed, María Romero-Colmenares</t>
  </si>
  <si>
    <t>A New Way to Measure Time Delays for Reverberation Mapping</t>
  </si>
  <si>
    <t>The time lag between AGN continuum and broad emission-line light curves gives us an estimate of the light-travel time across the Broad Line Region (BLR), and thus the physical size of the BLR. If velocity-resolved emission line light curves are used, we can then also infer the geometry and flow of the BLR gas, and thus estimate the mass of the supermassive black hole. The cross correlation function (CCF) is the standard way to estimate the time-delay lags. In this work, I present a new functional form for measuring the lag that offers several advantages over the venerable CCF. This technique is based on the concept of a physical resonance to estimate the lag - it is not an improved numerical method to compute the standard CCF nor a way to handle data gaps. Tests show that it offers higher resolution than the standard CCF, and this is its main strength. It can also provide uncertainties in the lag estimate, and it is very simple to compute. While it is a general technique that can be used to measure the shift between any two time series, the method works well for the reverberation mapping case where the AGN light curves typically contain significant red-noise. The higher resolution yields smaller and more statistically robust uncertainties and sharper velocity-delay maps.</t>
  </si>
  <si>
    <t>Nouh</t>
  </si>
  <si>
    <t>mohamed.nouh@nriag.sci.eg</t>
  </si>
  <si>
    <t>Compact Stars with Non-Uniform Relativistic Polytrope</t>
  </si>
  <si>
    <t>This paper presents new relativistic composite polytropic models for compact stars by solving Einstein field equations simultaneously with the polytropic equation of state to simulate the spherically symmetric, static matter distribution. Using a non-uniform polytropic index, we get the Tolman-Oppenheimer-Volkoff equation for the relativistic composite polytrope (CTOV). To analyze the star's structure, we numerically solve the CTOV equation and compute the Emden and mass functions for various relativistic parameters and polytropic indices appropriate for neutron stars. The calculation results show that, as the relativistic parameter approaches zero, we recover the well-known Lane-Emden equation from the Newtonian theory of polytropic stars; thus, testing the computational code by comparing composite Newtonian models to those in the literature yields good agreement. We compute composite relativistic models for the neutron star candidates Cen X-3, SAXJ1808.4-3658, and PSR J1614-22304. We shall compare the findings with various existing models in the literature. Based on the accepted models for PSR J1614-22304 and Cen X-3, the star's core radius is predicted to be between 50-60% percent of its total radius, while we found that the radius of the core of star SAXJ1808.4-3658 is around 30% of the total radius. Our findings show that the neutron's structure may be approximated by a composite relativistic polytrope, resulting in masses and radii that are quite consistent with observation.</t>
  </si>
  <si>
    <t>Mohamed Nouh, Mona Foda, Mohamed Shaban</t>
  </si>
  <si>
    <t>Mohamed Nouh</t>
  </si>
  <si>
    <t>Kelebogile</t>
  </si>
  <si>
    <t>Gasealahwe</t>
  </si>
  <si>
    <t>kelebogile@saao.ac.za</t>
  </si>
  <si>
    <t>Neutron star X-ray binary jets with MeerKAT</t>
  </si>
  <si>
    <t>X-ray binaries are split into Black hole and Neutron star systems. The nature and properties of
these systems provide a clear dichotomy, however, exploring the distinct differences has presented
similarities in certain properties. The process of the disk and jet production in XRBs remains a
large factor to understanding the two classes of systems and while this has been widely studied
for BH XRBs, there is still a lot of ground to cover for NS XRBs. The sources SAX J1808.4–3658,
Cir X-1, XTE J1701-462, Cyg X-2 provide a control sample of NS XRBs to investigate the jet
outflows of such systems. The sources have been observed through the ThunderKAT project with
MeerKAT and Swift, while Cyg X-2 has undergone extensive long term monitoring with AMI.
The wealth of data allow us to present here the lightcurves of these sources where multiple flare
events are observed for each source. We additionally include minimum energy measurements of
these flare events and distinguish the spectral states of the outbursts. We place the sources on the
radio : X-ray correlation plane to establish how the disk production and jet outflows relate during
an outburst and compare this to Black hole X-ray binaries.</t>
  </si>
  <si>
    <t>Kelebogile Gasealahwe, Itumeleng Monageng, Rob Fender, Patrick Woudt</t>
  </si>
  <si>
    <t>Kelebogile Gasealahwe</t>
  </si>
  <si>
    <t>Hanane</t>
  </si>
  <si>
    <t>Essamlali</t>
  </si>
  <si>
    <t>hanounaessamlali@gmail.com</t>
  </si>
  <si>
    <t> Shedding Light on Exoplanetary Science: Moroccan Efforts in Popularizing Planetary Sciences and Exoplanets</t>
  </si>
  <si>
    <t>Morocco is seeing an exciting upswing in interest in planetary sciences and the study of exoplanets, alongside an increase in public outreach to make these subjects more approachable. This talk highlights the country's energetic push to demystify exoplanetary science for people from all walks of life. Through a diverse array of conferences, discussions, and gatherings, Morocco is breaking down complexities and sparking enthusiasm for space exploration. These initiatives are all about simplifying the intricate ideas of space. This session will showcase standout events and measures that reflect Morocco’s dedication to science outreach. From star festivals to interactive online sessions, a variety of platforms are being leveraged to get communities talking and thinking about exoplanets and planetary science. This movement is especially timely with the advent of the James Webb Space Telescope, which promises to revolutionize our understanding of exoplanets. Morocco’s forward-thinking approach in science outreach not only aims to educate but also to encourage global cooperation and public participation. Sharing lessons and insights, this presentation aims to encourage more initiatives and investment in science communication within Morocco and further afield. By coming together, we can bridge the gap between our world and distant planets, unravel cosmic mysteries, and inspire future generations of scientists. </t>
  </si>
  <si>
    <t>Hanane Essamlali, Zouhair Benkhaldoun</t>
  </si>
  <si>
    <t>Hanane Essamlali</t>
  </si>
  <si>
    <t>Satish</t>
  </si>
  <si>
    <t>Sonkamble</t>
  </si>
  <si>
    <t>satish04apr@gmail.com</t>
  </si>
  <si>
    <t>X-Ray Catalog of Radio Galaxies Identified through the MeerKAT Galaxy Cluster Legacy Survey</t>
  </si>
  <si>
    <t>We compiled an X-ray catalog of radio galaxies identified through the MeerKAT Galaxy Cluster Legacy Survey (MGCLS) by cross-referencing data from the Dark Energy Camera Legacy Survey (DECaLS), eROSITA X-ray survey, Mid-IR WISE survey, and LoTSS 144 MHz radio survey. Numerous radio galaxies were detected in the soft X-ray range (0.5–2 keV). Our investigation uncovered key statistical characteristics of these sources and examined their mass and accretion properties. We specifically targeted obscured AGN populations using radio and Mid-IR emissions, which remained largely unaffected by obscuration. Luminosity relationships between X-ray and Mid-IR, as well as X-ray and 1.4 GHz radio emissions, were also investigated. We also investigated the connection between the AGN jet and the disk for these sources. </t>
  </si>
  <si>
    <t>Satish Sonkamble, Ilani Loubser</t>
  </si>
  <si>
    <t>Satish Sonkamble</t>
  </si>
  <si>
    <t>Chad</t>
  </si>
  <si>
    <t>Leukes</t>
  </si>
  <si>
    <t>lkscha002@myuct.ac.za</t>
  </si>
  <si>
    <t>Introductory Astronomy students' reasoning about astrophysical phenomena within their observational experience</t>
  </si>
  <si>
    <t xml:space="preserve">The present contribution forms a broader programme of research aimed at understanding how students reason when engaging with astronomy concepts. To this end an instrument consisting of 4 questions was designed in order to probe student thinking by eliciting detailed written responses. The questions required explanations that students (a) would be expected to know from prior teaching and (b) had not been taught formally. The latter thus required students to come up with their own explanatory ideas.  The instrument was administered to group of 87 introductory astronomy students.
This poster presents details of the instrument and selected results from the analysis of student writing. The analysis indicated that the central idea(s) the students used to underpin the reasoning for the phenomena they had been previously taught were largely in agreement with the accepted astronomical explanations. However, the way in which the students expressed these central idea(s) was surprisingly diverse. This highlighted the fact that diversity of thinking amongst a student cohort is masked when the focus is placed only on the summative outcome. With regard to the questions that probed areas that had not been formally taught, the key observation was that the majority of students drew on ideas that were plausible. Additionally, even where the ideas expressed did not coincide with the concepts that are central to the canonical explanation, it was clear that “sensemaking” was driving student reasoning.
</t>
  </si>
  <si>
    <t>Chad Leukes, Saalih Allie, Dale Taylor, Sarah Blyth</t>
  </si>
  <si>
    <t>Chad Leukes</t>
  </si>
  <si>
    <t>Urban</t>
  </si>
  <si>
    <t>Eriksson</t>
  </si>
  <si>
    <t>astro.eru@gmail.com</t>
  </si>
  <si>
    <t>The Astronomy Education Journal: A vehicle for publishing your practice and research</t>
  </si>
  <si>
    <t xml:space="preserve">In 2019, following the inaugural AstroEdu Conference in 2019, Garching, at the ESO Supernova, the international Astronomy Education Journal (AEJ, astroedjournal.org) was founded by Prof. Urban Eriksson and the late Prof. Paulo S. Bretones. 
AEJ aims to meet the needs of the astronomy education community by providing a location for all manner of practical, newsworthy and scholarly publications involving developments in the field. In a sense, the journal tries to capture the original spirit whilst taking on board the important lessons from the, now out-of-print, Astronomy Education Review. By focusing on building community collaboration, disseminating important news and opinions, while also maintaining a section on formal, technical, Astronomy Education Research (AER). This research section intends to offer to you a compliment to the current scholarly discipline-based work undertaken by Latin-American Journal of Astronomy Education (RELEA), the Journal of Astronomy &amp; Earth Sciences Education (JAESE) and, recently, the acceptance of AER articles into Physical Review Physics Education Research (PRPER).
There are also a less formal, peer-reviewed, but edited and curated section that contains other relevant material, such as, news, resources, correspondences, classroom and astronomical activities, to help circulate information among the community.
In this talk I will present the successful journey of the journal from its inauguration till today, where three volumes with very excellent articles has been published out of the many manuscripts that has been submitted to the journal. I will describe the width and breadth of articles and also discuss AEJ future directions.
</t>
  </si>
  <si>
    <t>Urban Eriksson, Saeed Salimpour</t>
  </si>
  <si>
    <t>Urban Eriksson</t>
  </si>
  <si>
    <t>Michal</t>
  </si>
  <si>
    <t>Zajacek</t>
  </si>
  <si>
    <t>michal.zajacek31@gmail.com</t>
  </si>
  <si>
    <t>Comparison of AGN luminosity distances and cosmological parameters derived using the X-ray/UV and BLR radius-luminosity relations </t>
  </si>
  <si>
    <t>Active galactic nuclei (AGN) are promising alternative probes in cosmology due to the fact that they are localized both in the local Universe as well as at higher redshifts, when first galaxies were just forming. In this regard, they partially bridge local measurements performed using calibrated type Ia supernovae and distant measurements provided by the cosmic microwave background. They could thus help solve current tensions in cosmology, such as the Hubble tension. Up to now, two relations have been employed to standardize AGN: X-ray/UV luminosity relation and the broad-line region radius-luminosity relation. In Khadka et al. (2023), we tested both relations using the sample of 58 reverberation-mapped, X-ray detected AGN. While the radius-luminosity relation yields cosmological constraints consistent with the standard flat LambdaCDM model, the X-ray/UV luminosity relation prefers the matter parameter significantly larger than given by standard cosmological probes. In addition, the distribution of the differences of the two luminosity distances has a peak that is positively shifted with respect to zero and the distribution is clearly asymmetric. In Zajacek et al. (2024) we found that the differential extinction of X-ray and UV photons always contributes to the difference in the luminosity distances inferred using the two standardization methods. For the studied sample, we quantify the amount of extinction to be ~0.03-0.28 mag in terms of the X-ray/UV colour index. This amount of extinction is rather mild and consistent with the majority of type I AGN, where it can be attributed to dust in nuclear regions. </t>
  </si>
  <si>
    <t>Michal Zajaček, Bozena Czerny, Narayan Khadka, Bharat Ratra</t>
  </si>
  <si>
    <t>Michal Zajaček</t>
  </si>
  <si>
    <t>Nyangi</t>
  </si>
  <si>
    <t>samuelnyangi1@gmail.com</t>
  </si>
  <si>
    <t>SPACE OUTREACH PROGRAMS IN KENYAN UNIVERSITIES.</t>
  </si>
  <si>
    <t xml:space="preserve">Over the past year, Leo Sky Africa has engaged in extensive outreach initiatives with Kenyan universities, particularly through collaborations with the University of Nairobi and Kenyatta University. Our efforts have included organizing Astro-nights and workshops at the University of Nairobi, covering diverse topics ranging from computer science to black holes, alongside sessions dedicated to highlighting the role of women in astronomy. Complementing these educational endeavours were public star-gazing events and captivating planetarium shows. Additionally, our partnership with Kenyatta University facilitated practical workshops focusing on drones and satellite technology, providing students with invaluable industry exposure. During World Space Week 2023, we further expanded our reach by joining forces with the Kenya Space Agency, Technical University of Kenya, Jomo Kenyatta University of Agriculture and Technology and Kenyatta University to address the four thematic areas of Astronomy and space science, earth observation, space and satellite technology, and space systems engineering. Through these collaborative efforts, we have strived to foster a deeper appreciation for space exploration and technological innovation within the Kenyan academic community. In this presentation, we present the work done in a bid to continuously build capacity and a community around space science education in Kenyan Universities, while creating a platform for students to engage with the ever-growing space industry.
</t>
  </si>
  <si>
    <t>Kimani Nyoike, Samuel Nyangi, Olyvia Gatwiri</t>
  </si>
  <si>
    <t>Samuel Nyangi</t>
  </si>
  <si>
    <t>Rosa</t>
  </si>
  <si>
    <t>Doran</t>
  </si>
  <si>
    <t>rosa.doran@gmail.com</t>
  </si>
  <si>
    <t>The Power of Hybrid Events</t>
  </si>
  <si>
    <t xml:space="preserve">Since 2019, a series of hybrid events have emerged around the world. In this talk, I would like to discuss the importance and power of these events. Some statistics on the number of participants, in particular from developing countries, are very encouraging and clearly indicate the need for these events.  However, there is now what is called the Zoom overload. There are many online activities, and participants are somehow overwhelmed with the offers and unsure how to cope with the multiple opportunities. In this presentation, we would like to share some numbers of hybrid conferences and training opportunities and present a few suggestions of innovative ways to reach out and make sure that communities around the globe are reached and feel represented by our initiatives.
</t>
  </si>
  <si>
    <t>Rosa Doran</t>
  </si>
  <si>
    <t>Nancy Julianna</t>
  </si>
  <si>
    <t>TOVOLAHY</t>
  </si>
  <si>
    <t>tovolahynancyjulianna@gmail.com</t>
  </si>
  <si>
    <t>Turbulence properties and star formation in nearby spiral and dwarf galaxies</t>
  </si>
  <si>
    <t>In this analysis, we trace the turbulence properties in nearby spiral and dwarf galaxies and compare them with their star formation distribution. We use Gaussian decomposition of the velocity profiles of neutral atomic hydrogen (HI) and statistical tools from the TurbuStat package to trace the turbulence properties of our sample galaxies. We infer their local star formation rate using ultraviolet and infrared radiation as tracers. Our sample galaxies include spiral and dwarf galaxies from The HI Nearby Galaxy Surveys (THINGS). We aim to understand the possible effects of turbulence on the local star formation rate.</t>
  </si>
  <si>
    <t>Nancy Julianna TOVOLAHY</t>
  </si>
  <si>
    <t>Judiet</t>
  </si>
  <si>
    <t>Van Der Mescht</t>
  </si>
  <si>
    <t>judiet2014@gmail.com</t>
  </si>
  <si>
    <t>New spacetime resonance effect due to rotational frequency. </t>
  </si>
  <si>
    <t>Orbital resonances around black holes may have observable signatures when testing relativity around supermassive black holes such as Sgr A* and in the gravitational waves emitted during an extreme mass ratio inspiral observable with LISA.
Hitherto careful analytic characterization of the parameter space where these resonances occur has been restricted to considering the resonances between the two libration type frequencies (ωr and ωθ) associated with the radial and longitudinal motions around the Kerr black hole. This work expands the body of knowledge of orbital resonances by carefully characterizing the parameter space where resonances occur if the rotational frequency (ωϕ) is also included. Including the rotational frequency in the analysis increases the locations in parameters space where resonant phenomena could be observed. It also completes the characterization in the sense that no additional parameters need be considered. If the locations in parameter space are described with Kepler type constants associated with the orbital geometry rather than the standard energy (E), azimuthal angular momentum (Lz) and Carter constant (Q) a very regular structure emerges. This leads us to predict a distinctive spin dependent frequency spectrum for any observable originating from resonant effects.</t>
  </si>
  <si>
    <t>Judiet Van der Mescht, Jeandrew Brink</t>
  </si>
  <si>
    <t>Judiet Van der Mescht</t>
  </si>
  <si>
    <t>Kaltenbrunner</t>
  </si>
  <si>
    <t>kald@mpe.mpg.de</t>
  </si>
  <si>
    <t>The population of high-mass X-ray binaries in the LMC detected during the first eROSITA all-sky survey</t>
  </si>
  <si>
    <t>The Magellanic Clouds are our closest star-forming galaxies with low Galactic foreground absorption. This makes them a unique laboratory to study the population of high-energy sources. The SMC hosts a large population of Be/X-ray binaries associated with high star formation activity 25-40 Myr ago. It has been proposed that the HMXB population in the LMC is associated with more recent star formation. However, due to the large angular extent and resulting insufficient coverage of the LMC, this association with SFR is not well established yet.
An essential asset for studying the HMXB population in the entire LMC was the launch of eROSITA. eROSITA scans the sky in great circles crossing at the ecliptic poles. Due to the vicinity of the south-ecliptic pole, sources in the LMC are monitored for up to several weeks during each all-sky survey, leading to a deep total exposure and the possibility of studying long-term temporal behaviour. This allowed us to discover several new HMXBs, verify candidate HMXBs and construct a complete, flux-limited catalogue. During my presentation, I will first focus on HMXB population properties in the LMC. Then I will discuss individual systems we discovered with eROSITA, such as a Be-WD and an SFXT candidate.</t>
  </si>
  <si>
    <t>David Kaltenbrunner, Chandreyee Maitra, Frank Haberl, Georgios Vasilopoulos</t>
  </si>
  <si>
    <t>David Kaltenbrunner</t>
  </si>
  <si>
    <t>Dr Hürcan</t>
  </si>
  <si>
    <t>Tarhan</t>
  </si>
  <si>
    <t>hurcantarhan@gmail.com</t>
  </si>
  <si>
    <t>"Astronomy Connects People"</t>
  </si>
  <si>
    <t>Astronomy can play a significant role in supporting individuals and organizations in their efforts towards equity and inclusion which can be used as a tool and accessible technology for educational outreach programs targeting underrepresented communities. Resources and education can be provided in schools with diverse student populations which was previously experienced by the researcher (https://cledi.unimib.it/project). 
Workshops can be offered that highlight the inclusivity of astronomy and its relevance to various cultures including individuals with disabilities. It can be used as public engagement and community building where astronomy will be utilized to engage the public in discussions about diversity and inclusion in science. Events, lectures, and public talks can be organized from which organizations will benefit and actively work towards fostering diversity and inclusion. 
International Collaborations will enable to share resources, knowledge, and opportunities on a global scale. Besides exchange programs will facilitate diverse participation in international projects. Astronomy can be used as a storytelling tool to convey the rich history of diverse contributions to the field which can inspire individuals from underrepresented groups to pursue careers. 
On the other hand mentorship programs can connect individuals from underrepresented groups with experienced mentors in astronomy. Provided guidance and support will ensure a more inclusive and supportive professional environment. 
By leveraging astronomy as a tool for education, outreach, research, and community-building, individuals and organizations can contribute to creating a more equitable and inclusive landscape in the field. This involves actively recognizing and addressing barriers while promoting diversity at all levels.</t>
  </si>
  <si>
    <t>Hürcan Tarhan</t>
  </si>
  <si>
    <t>Miora Mbolatiana</t>
  </si>
  <si>
    <t>RANDRIANASY</t>
  </si>
  <si>
    <t>miora.randrianasy@gmail.com</t>
  </si>
  <si>
    <t xml:space="preserve">Investigating the radio properties and star formation activity of galaxy population at higher z.
</t>
  </si>
  <si>
    <t xml:space="preserve">Galaxies are captivating celestial objects, with intricate dynamics that astronomers explore. This reveals the fundamental processes behind their formation and evolution, providing profound understanding of our vast universe.
In this study, we investigate the radio properties and star formation activities of galaxies using archival data from the COSMOS surveys, encompassing a broad spectrum of observations, from optical to radio frequencies, coupled with associated redshift information. Our research incorporates 3GHz data, covering an extensive region of approximately 1.8 square degrees within the COSMOS field. Additionally, we analyze the data using photometric redshift, cataloging an impressive 10,830 sources detected at or above the 5σ significance level, effectively spanning a generous 2-square-degree area of the COSMOS field. To enhance our analysis, we also plan to integrate publicly available radio data obtained from SKA MeerKAT/MIGHTEE continuum observations conducted within the COSMOS field.
In this poster, we outline the primary objectives of our research project and provide an overview of the data sources we are working on. We present our initial findings and provide a glimpse into our future work.
</t>
  </si>
  <si>
    <t>Miora Mbolatiana Randrianasy, Solohery Randriamampandry</t>
  </si>
  <si>
    <t>Miora Mbolatiana Randrianasy</t>
  </si>
  <si>
    <t>Damir</t>
  </si>
  <si>
    <t>Gasymov</t>
  </si>
  <si>
    <t>gasymov.df18@physics.msu.ru</t>
  </si>
  <si>
    <t>Closer look at the edge-on low surface brightness galaxies with big disks</t>
  </si>
  <si>
    <t>To understand the origin of formation of extended disks of low surface brightness (LSB) we present detailed studies of four galaxies with big edge-on LSB disks. The edge-on position of these systems is beneficial because it boosts surface brightness giving an opportunity to assess stellar population properties of the LSB disk spectroscopically. We observed these systems with the Russian 6-meter telescope and at the Keck observatory. We also performed deep photometric observations of one of the galaxies with the 1.4-m Milankovi\'c telescope which we combined with archival HSC and DECaLS data available for other systems. By analyzing spectroscopic data, we estimated the properties of the stellar populations in the HSB+LSB regions of these galaxies as well as the radial profiles of gas metallicity and kinematics. From the photometrical observations we obtained the structural parameters of the disks. We estimated the dark halo mass contribution both dynamically and by assessing the ratio of radial to vertical disc scalelenghts. The dark halo to disk mass fractions lie in the range of 1 to 4 for these galaxies according to these two different approaches, both of which rely on the assumption of marginal gravitational stability of the disks. The gas metallicity gradient in these galaxies is about -0.07..-0.13 dex per exponential disc scalelength, which is consistent with other disky galaxies. We propose the possible formation scenarios for these galaxies giving greater credibility to the scenario in which LSB disks were formed by minor wet-mergers which agrees better with both photometrical and spectral data.</t>
  </si>
  <si>
    <t>Damir Gasymov, Anna Saburova, Igor Chilingarian, Evgenii Rubtsov, Sviatoslav Borisov, Ivan Gerasimov, Fedor Kolganov, Anastasia Kasparova, Michal B'ilek, Ana Lalovi</t>
  </si>
  <si>
    <t>Damir Gasymov</t>
  </si>
  <si>
    <t>Amidou</t>
  </si>
  <si>
    <t>S</t>
  </si>
  <si>
    <t>asorgho@iaa.es</t>
  </si>
  <si>
    <t>Large-scale HI content of late-phase Hickson Compact Groups</t>
  </si>
  <si>
    <t>In hierarchical assembling, galaxies are predicted to undergo pre-processing within groups before infalling into denser environments such as clusters. During this pre-processing phase, they are expected to lose an important fraction of their star formation reservoir, their HI gas. Due to their moderate size and compactness, Hickson Compact Groups (HCGs) form a unique laboratory for understanding the role of environments on HI and galaxy evolution. An evolutionary sequence with three main phases contextualises the systematic differences in HCGs' evolution. As compact groups evolve, HI is stripped from member galaxies into the intragroup medium, forming bridges and tails. In the late phase, most of the HI is found in a diffuse form, with a significant amount missing. However, until recently, no HI observations with sufficient sensitivity and resolution have allowed for a comprehensive understanding of the transition towards the late phases. Leveraging MeerKAT's enhanced capabilities, we have mapped the HI in and around six HCGs in the intermediate and late phases of the evolutionary sequence. In this talk, I will discuss the similarities and distinctions between the two phases regarding the large-scale HI content and distribution, and what these imply in the context of the rapid transition of HCGs from intermediate to late evolutionary phase.</t>
  </si>
  <si>
    <t>Amidou Sorgho, Lourdes Verdes-Montenegro, Ianjamasimanana Roger</t>
  </si>
  <si>
    <t>Amidou Sorgho</t>
  </si>
  <si>
    <t>NHLAKANIPHO SABELO</t>
  </si>
  <si>
    <t>KUNENE</t>
  </si>
  <si>
    <t>3941709@myuwc.ac.za</t>
  </si>
  <si>
    <t xml:space="preserve">Rotation Curves from Cosmological Simulation with Mock HI Cubes for Comparison with Observations
</t>
  </si>
  <si>
    <t>HI rotation curves are one of the main tools to investigate the connection between baryonic and dark matter in galaxies. We present a pipeline designed to produce realistic observed HI data cubes for galaxies extracted from cosmological hydrodynamical simulations, while fully considering radiative transfer and other observational effects. More specifically, we examine synthetic rotation curves for a large sample of simulated disc galaxies selected from the TNG50 simulation, generated using the SKIRT radiative transfer code. We compare the rotation curves to those derived from HI observations from cutting-edge telescopes like MeerKAT, and critically investigate the effect of observational effects and rotation curve modelling tools. The project's outcomes are poised to significantly narrow the divide between simulated and observed data in cosmology, offering invaluable insights for studies comparing cosmological simulations with observational data through galaxy kinematics.</t>
  </si>
  <si>
    <t>Nhlakanipho Kunene, Lerothodi Leeuw, Maarten Baes, Andrea Gebek</t>
  </si>
  <si>
    <t>Nhlakanipho Kunene</t>
  </si>
  <si>
    <t>Stefan</t>
  </si>
  <si>
    <t>swagner@lsw.uni-heidelberg.de</t>
  </si>
  <si>
    <t>Variability properties of Gamma-ray bright AGN</t>
  </si>
  <si>
    <t>A very large fraction of all AGN detected at gamma-ray energies displays significant flux variability.  Variability time scales have been found to range from a few minutes to decades. Studies of variability time scales are limited by instrumental sensitivity and the lifetime of current generation facilities (while previous generation instruments did not offer sufficient sensitivity to explore the dynamic range of variability).
While gamma-ray variations are generally correlated with changes observed at lower frequencies in the radio-, optical, and X-ray bands, the degree and temporal characteristics of the correlations vary widely. Most sources observed in the VHE gamma-ray band above 100 GeV can also be monitored with the Fermi-LAT instrument above 100 MeV and thus allow variations to be tracked simultaneously over up to 5 consecutive orders of magnitude.
In this study the variability properties at the highest energy gamma-ray band (temporal and spectral characteristics) will be presented along with comparisons to the standard models of one- and two-zone scenarios of leptonic or hadronic gamma-ray emission models.
The most challenging constraints emerge from observations of very fast variations, which require rigorous statistical treatment in deriving source properties.</t>
  </si>
  <si>
    <t>Stefan Wagner</t>
  </si>
  <si>
    <t>Murli Manohar</t>
  </si>
  <si>
    <t>Verma</t>
  </si>
  <si>
    <t>sunilmmv@yahoo.com</t>
  </si>
  <si>
    <t>Signatures of dark matter  through gravitational 
waves in modified gravity</t>
  </si>
  <si>
    <t>It is shown that scalarons   as  an extra  scalar degree of freedom in f(R)  gravity model can be  a potentially viable candidate for dark matter.  Scalarons  also introduce  new scalar modes of polarization in  gravitational  waves, in addition to the  already present two tensor modes generated  in general relativity. The detection of such  additional modes will remain  open to observational tests in future.  Further,  since the scalaron mass is  directly influenced by the background  environment of dark matter distribution through  a chameleon effect, it is discussed how these modes of  GW  polarization can predict  the dark matter masses,  which can  be   confirmed   in galactic mass measurements.  These investigations will  be significant   to set our future goals.</t>
  </si>
  <si>
    <t>Murli  Manohar Verma</t>
  </si>
  <si>
    <t>Fatma</t>
  </si>
  <si>
    <t>Shaban</t>
  </si>
  <si>
    <t>fatmashaban0@gmail.com</t>
  </si>
  <si>
    <t xml:space="preserve">X-RAY PROPERTIES OF HIGH-REDSHIFT RADIO LOUD AND RADIO QUIET QUASARS OBSERVED BY CHANDRA
</t>
  </si>
  <si>
    <t xml:space="preserve">We performed a study of high redshift (z &gt; 2) quasars, looking for the main differences between Radio Loud Quasars (RLQ) and Radio Quiet Quasars (RQQ) in the X-ray band. Our sample of 472 RQQ and 81 RLQ was selected by cross-matching the SDSS DR7 quasars catalog with the Chandra Source Catalog. We computed the X-ray luminosity for the two samples and confirmed the X-ray luminosity excess of RLQ over RQQ. We fit the X-ray spectra assuming the absorbed power law model and obtained the photon index (Γ) values for all the sources in the sample. We excluded quasars with a low number of counts (&lt;10) and large uncertainty on the best-fit photon index (Γerr &gt; 1), and obtained the mean values of ΓRLQ = 1.70-0.33+0.36 and ΓRQQ = 2.19-0.44+0.46 for the RLQ and RQQ samples, respectively, showing that the RLQ have flatter (harder) X-ray spectra than RQQ. The Kuiper-two test confirms this result with the significant difference between the RLQ and RQQ photon index distributions (Dk = 0.37 and P-value =10-6). We also evaluated the hardness ratio distributions and confirmed that the spectra of RLQ are flatter than the spectra of the RQQ. The RLQ's hard-to-soft ratio distribution is skewed towards the hard X-ray band, while the RQQ is towards the soft X-ray band. The hard-to-medium and medium-to-soft ratios show no difference.
</t>
  </si>
  <si>
    <t>Fatma Shaban</t>
  </si>
  <si>
    <t>Yeimy Dallana</t>
  </si>
  <si>
    <t>Camargo Camargo</t>
  </si>
  <si>
    <t>ydcamargoc@unal.edu.co</t>
  </si>
  <si>
    <t>Understanding the Galaxy-Halo connection: A perspective from the Mutual Information statistics</t>
  </si>
  <si>
    <t>The galaxy-halo connection is a very active area of research in cosmology and it is crucial for understanding the galaxy formation and evolution. In this work we investigate the correlations between the assembly times of the dark matter haloes and the assembly times, star formation efficiency (F∗), color (g-i), and the specific Star Formation Rate (sSFR) of central and satellite galaxies. We use data of galaxies and dark matter haloes from the TNG300-1 simulation, which is part of The Next Generation Illustris simulations (IllustrisTNG). To quantify the correlations mentioned above, we compute  the Mutual Information (MI) statistics on galaxies with stellar masses in the range of 109  ≤ M_\star(h-1Msun) ≤1011.2 and their host dark matter haloes. The MI statistics reveals that the assembly times of galaxies and F∗ are correlated with the assembly times of their host DM haloes for central galaxies with stellar masses below $M∗  ≅1010.25h-1Msun , whereas the color (g-i) and sSFR show a weaker correlation with the assembly times of their haloes. In the case of satellite galaxies the MI is close to zero across all stellar masses and quantities tested. The analysis of these results can be used to refine galaxy formation models.</t>
  </si>
  <si>
    <t>Yeimy Camargo, Rigoberto Casas-Miranda</t>
  </si>
  <si>
    <t>Yeimy Camargo</t>
  </si>
  <si>
    <t>Habumugisha</t>
  </si>
  <si>
    <t>ihabumugisha@kab.ac.ug</t>
  </si>
  <si>
    <t>The Structure and Stability of a Quasi-Keplerian Accretion Disc around a Compact Objects</t>
  </si>
  <si>
    <t>Accretion discs play a crucial role in astrophysical systems, serving as reservoirs of matter that fuel the energetic processes observed in various compact objects such as black holes and neutron stars. The study of the structure and stability of these accretion discs is essential for elucidating the mechanisms governing accretion processes and the associated emission phenomena. In this study, we investigate the properties of a quasi-Keplerian accretion disc around a compact object with or without a dynamo, focusing on both its structural characteristics and its stability against perturbations. The stability of the quasi-Keplerian accretion disc against axisymmetric and non-axisymmetric perturbations are governed by an evolution equation for matter surface density ∑(R,T). Through linear stability analysis and nonlinear simulations, we identify critical conditions under which instabilities may develop, leading to the formation of structures such as spiral waves, shocks, and vortices within the disc. We discuss the implications of these instabilities for the accretion process, including their potential impact on the accretion rate, energy dissipation, and the generation of observational signatures.
Keywords: Accretion discs, Compact objects, Quasi-Keplerian motion, Stability analysis, Numerical analysis, Dynamos.</t>
  </si>
  <si>
    <t>Isaac Habumugisha</t>
  </si>
  <si>
    <t>Lago</t>
  </si>
  <si>
    <t>bruno.lago@cefet-rj.br</t>
  </si>
  <si>
    <t>Arrival Direction Studies of Ultra-High-Energy Cosmic Rays Detected by the Pierre Auger Observatory</t>
  </si>
  <si>
    <t>The origin of ultra-high-energy cosmic rays remains an enigmatic phenomenon, and studies about their arrival direction play an important role in the attempt to solve this issue. The Pierre Auger Observatory, located in Argentina, stands as the world's largest cosmic ray observatory exhibiting an effective area spanning 3,000 km² and an accumulated exposure of 135,000 km² yr sr over 19 years of operation. These studies are performed using the events reconstructed with the surface detector of the Observatory over the entire field of view which covers about 85% of the sky. To analyze large angular scales in the distribution of arrival directions, we employ a combined Fourier analysis in right ascension and azimuth above the full trigger efficiency. The “east–west” method is used for energies at which the efficiency is small. For studies on small and intermediate angular scales, our approach involves blind searches for overdensities, investigations around the Centaurus region, and likelihood analyses using astrophysical catalogs. At large scales, we observe a first-harmonic modulation in right ascension above 8 EeV with a significance of 6.9𝜎. This suggests an extragalactic origin above this energy. Above ~ 40 EeV the intermediate-angular-scale analyses reveal an excess near Cen A with a significance of 4.0𝜎, while catalog-based searches yield a 3.8𝜎 signal from nearby starburst galaxies. These results provide crucial insights into the origins and distribution of ultra-high-energy cosmic rays, advancing our understanding of cosmic ray astrophysics and underscoring the unique capabilities of the Pierre Auger Observatory in unraveling cosmic mysteries.</t>
  </si>
  <si>
    <t>Bruno Lago</t>
  </si>
  <si>
    <t>Kushatha</t>
  </si>
  <si>
    <t>Ntwaetsile</t>
  </si>
  <si>
    <t>ntwaetsilek@biust.ac.bw</t>
  </si>
  <si>
    <t>The development of Astronomy in Botswana through Outreach</t>
  </si>
  <si>
    <t>Astronomy as a field in Botswana is still in its infancy and developing interests in Astronomy is crucial for the development of Astronomy. Schools outreach can be used to increase the interest of the teachers and students in Astronomy and also enhance the interest of young people in appreciating and studying Astronomy-related courses at University. Outreach is an important tool for reaffirming the critical importance of science. This presentation will center on previous and ongoing outreach initiatives designed to involve the students in astronomical exploration. In the last eight months, the Botswana team, in collaboration with the Botswana International University of Science and Technology, has organized diverse astronomy outreach events, encompassing teacher training, school visits, stargazing sessions, and more. </t>
  </si>
  <si>
    <t>Kushatha Ntwaetsile</t>
  </si>
  <si>
    <t xml:space="preserve">Neural network prediction of mass model parameters for galaxy-scale strong lenses from Hyper Suprime-Cam Survey
</t>
  </si>
  <si>
    <t>Gravitational lensing is an important tool to probe the matter distribution in the Universe. Analysing strongly lensed systems, like a galaxy lensed by another foreground galaxy or a cluster, where we can get multiple distorted images of the background galaxy, provides us crucial information about the distribution of the total matter in the foreground lens. Conventional lens modelling techniques used to analyse the strongly lensed systems are in general time and resource consuming, require sophisticated lensing codes and expertise in the physics involved. To inspect the tens of thousands of lenses expected from upcoming advanced imaging surveys like Rubin LSST, we need fast and automated techniques. In our work, we construct a simple convolutional neural network to rapidly predict the lens mass model parameters of lenses from the ground-based imaging surveys and demonstrate this on existing data from HSC. We focus on the lens mass model parameters such as Einstein radius, axis ratio and position angle of the major axis of the mass distribution. The network is first trained on simulated data where we have added lensed features on top of real data. The optimised network is then use to predict the lens parameters of galaxy-scale lenses from HSC. We find good agreement with the Einstein radii of these lenses, and a poorer performance on the axis ratio and position angles of the mass distribution, when compared to conventional modelling methods. We present comparison between our predictions of 10 high quality HSC lenses with conventional modelling methods from the literature.</t>
  </si>
  <si>
    <t>Priyanka Gawade, Anupreeta More, Surhud More, Akisato Kimura, Alessandro Sonnenfeld, Masamune Oguri, Naoki Yoshida</t>
  </si>
  <si>
    <t>Rukaiya</t>
  </si>
  <si>
    <t>Khatoon</t>
  </si>
  <si>
    <t>rukaiyakhatoon12@gmail.com</t>
  </si>
  <si>
    <t>Temporal and spectral study of the BL-Lacertae during 2021 flare</t>
  </si>
  <si>
    <t>BL Lacertae, the prototype of the BL Lacertae (BL Lac) class of blazars, underwent a massive outburst across multiple wavebands during the months of July and August 2021. Specifically, the Fermi Gamma-ray Space Telescope's Large Area Telescope (Fermi-LAT) recorded bright γ-ray emission on July 30, 2021, detecting an 0.1 – 500 GeV γ-ray flux of approximately 0.9 × 10−5 photons cm−2 s−1. Simultaneously, the Swift-XRT/UVOT monitored the source across X-ray, optical, and UV wavelengths during the γ-ray flare. Remarkably high levels of brightness were detected. We investigated the source's variability by examining its fractional variability amplitude. This analysis revealed a pattern of variability with the highest variability occurring in gamma-rays, succeeded by X-rays, then optical, UV, and radio emissions. To elucidate the observed major activity episodes in July and August 2021, we employed a time-dependent leptonic model that incorporates diffusive shock acceleration and radiation transfer. By employing this model, we were able to reproduce the broadband spectral energy distributions and the corresponding light curves. This approach provided valuable insights into the acceleration of particles during these significant periods of heightened activity.</t>
  </si>
  <si>
    <t>Rukaiya Khatoon, Markus Boettcher</t>
  </si>
  <si>
    <t>Rukaiya Khatoon</t>
  </si>
  <si>
    <t xml:space="preserve">Stellar-scale astrophysics with optical telescopes using HBT interferometry
</t>
  </si>
  <si>
    <t>The Hanbury Brown and Twiss (HBT) effect is a basic process in quantum optics, but it was actually developed (in the 1950s) in the context of stellar astrophysics. Recent years have seen rapid developments in using the HBT effect to resolve mas and sub-mas scales in stars (commonly referred to as stellar intensity interferometry) through deploying new-generation photonics and electronics to existing optical focal planes, even with very modest image quality.  A good example are recent measurements of sub-mas stellar diameters from H.E.S.S. in Namibia (which is primarily a gamma-ray telescope, but can also operate as a stellar intensity interferometer at visible light). Observations in stellar astrophysics have so far been overwhelmingly spectroscopic, and hence the availability of spatial resolution opens up many new research opportunities. Almost any optical telescope can contribute to the new research questions (i) by providing simultaneous spectroscopic observations, especially in the case of interacting systems, or (ii) by deploying suitable instrumentation along with another nearby telescope, to carry out stellar intensity interferometry, (iii) similar, but using multiple segments of a single large telescope.</t>
  </si>
  <si>
    <t>Michael Backes, Jonathan Biteau, Colin Carlile, Hambeleleni Davids, Dainis Dravins, Michele Fiori, Tarek Hassan, Eli Kasai, David Kieda, Michael Lisa, Prasenjit Saha, Naomi Vogel, Roland Walter, Luca Zampieri, Andreas Zmija</t>
  </si>
  <si>
    <t>Prasenjit Saha</t>
  </si>
  <si>
    <t>Kyra</t>
  </si>
  <si>
    <t>Kummer</t>
  </si>
  <si>
    <t>kyraluthien@gmail.com</t>
  </si>
  <si>
    <t>A Multiwavelength Study of Star Formation in PHANGS galaxy IC 5332</t>
  </si>
  <si>
    <t>The Physics at High Angular Resolution in Nearby GalaxieS (PHANGS) project seeks to understand the relation between the small-scale physics of gas and star formation, and galactic structure and evolution, through high-angular resolution, multi-wavelength observations of nearby galaxies.
IC 5332 is a low surface brightness, star-forming, face-on spiral galaxy located in the Sculptor constellation. We explore how the neutral hydrogen (HI) properties compare with the molecular gas (from Atacama Large Millimeter Array; ALMA), dust (traced by the James Webb Space Telescope; JWST), and star formation (traced by Hɑ, UV, and radio continuum) in IC 5332.
We present the preliminary results of our detailed study of the internal kinematics and star forming properties of IC 5332, and discuss the implications of these results on the star forming properties of such spiral galaxies.</t>
  </si>
  <si>
    <t>Kyra Kummer, D.J. Pisano, Lucia Marchetti</t>
  </si>
  <si>
    <t>Kyra Kummer</t>
  </si>
  <si>
    <t>Mekuanint</t>
  </si>
  <si>
    <t>Kifle</t>
  </si>
  <si>
    <t>mekunet@gmail.com</t>
  </si>
  <si>
    <t>Multi-wavelength properties of Herschel blazars</t>
  </si>
  <si>
    <t xml:space="preserve">The universe undergoes several processes that lead to the production of gamma rays. Among the processes are supernova explosions, energetic electrons interacting with magnetic fields, and cosmic rays interacting with interstellar gas. The detection of electromagnetic radiation and high- energy particles from galactic and extragalactic sources is crucial to studying the properties of the sources and how high-energy particles accelerate and propagate in the interstellar medium. Nowadays, the availability of high-accuracy data from various telescopes (i.e., from radio to gamma-ray observing facilities) makes it convenient to study a wide range of astronomical phenomena in our universe, ranging from studying radiation from compact sources, like the case of active galactic nuclei (AGNs), to probing the large-scale structure of the universe. In this project, we are investigating the multi-wavelength properties of gamma-ray blazars in the Herschel field. I cross-matched the Herschel catalog with the ROMA-BZCAT catalog, which has gamma-ray blazars, in order to identify blazars in the Herschel catalog. We also look into the Fermi sources in Herschel's footprint.
</t>
  </si>
  <si>
    <t>Mekuanint Hailemariam, Lerothodi Leeuw</t>
  </si>
  <si>
    <t>Mekuanint Hailemariam</t>
  </si>
  <si>
    <t>Augusto</t>
  </si>
  <si>
    <t>augustocarvalho@usp.br</t>
  </si>
  <si>
    <t>Global and local particle feedback on 3D PIC-RMHD simulations of astrophysical jets</t>
  </si>
  <si>
    <t>In magnetically dominated regions of Astrophysical systems like the inner regions of relativistic jets, magnetic reconnection driven by turbulence has been lately invoked as a dominant particle acceleration mechanism.  Previous works by our group analyzed this in 3D relativistic numerical simulations of blazars using the PLUTO and RAISHIN codes. It was found that particles can be accelerated up to ~ 10^18 eV when turbulent magnetic reconnection is present. However, in such cases the feedback of the particles into the background plasma was not accounted for. We compute such interaction by considering the work performed by the particles (component 1) and comparing it with that performed by the jet (component 2). This work is accounted for in terms of the Lorentz force of each component, and then a particle-to-jet work ratio is obtained. We consider a global ratio, meaning that the whole simulation domain with ~ 1.67 x 10^7 cells is taken into account, and a local one, where only the cells containing particles are accounted for, i.e. 4.7 x 10^4 cells. We consider jets with sigma ~ 1 and sigma ~ 10 to find that, in all cases, the average ratio is below zero in the regions where the energetic particles are localized, being more accentuated for the sigma ~10 case. Our results indicate that particle feedback is negligible. This result has strong implications on the derivation of  the emission at very high energies in blazars and relativistic jets in general.</t>
  </si>
  <si>
    <t>Augusto Carvalho, Elisabete Maria de Gouveia Dal Pino, Tania Medina-Torrejón, Grzegorz Kowal</t>
  </si>
  <si>
    <t>Augusto Carvalho</t>
  </si>
  <si>
    <t>Hilker</t>
  </si>
  <si>
    <t>mhilker@eso.org</t>
  </si>
  <si>
    <t>Globular cluster systems as tracers of galaxy assembly and dark matter halos in nearby galaxy clusters</t>
  </si>
  <si>
    <t>The globular cluster (GC) systems of present-day galaxies were assembled through the hierarchical merger history of their host galaxies. Characterizing the GC's photometric and spectroscopic properties offers the opportunity to disentangle the galaxy's assembly history and to derive its enclosed mass via dynamical modelling. GC subpopulations have been identified in the nearby Fornax and Hydra galaxy clusters via multi-colour photometry and spectroscopy and the phase-space analysis. In both clusters, blue, metal-poor GCs were identified in filamentary and patchy substructures occupying the intra-cluster space. Their low velocity dispersion within Fornax cluster substructures point to low mass progenitor galaxies contributing to the mass assembly of the cluster. In Hydra, the GC line-of-sight velocity dispersion in the halo of the central galaxy NGC3311 rises up to the cluster velocity dispersion. In the context of Jeans models, a massive dark halo with a large core is needed to explain this finding. However, spectroscopic observations of the diffuse stellar halo showed that the velocity dispersion does not simply rise but fills an increasingly large range of values with two well defined envelopes. The lower envelope is about constant at 200km/s. The upper envelope rises smoothly, joining the velocity dispersion of the outer GCs and cluster galaxies.  We interpret this behaviour as the superposition of tracer populations with increasingly shallower radial distributions. A combination of different mass profiles, tracing the inner galaxy component (red nugget), the inner halo, the  displaced outer cD envelope and the overall galaxy population, can account for the observed complex kinematic behaviour.</t>
  </si>
  <si>
    <t>Michael Hilker</t>
  </si>
  <si>
    <t>Mary</t>
  </si>
  <si>
    <t>Ndimuwaki</t>
  </si>
  <si>
    <t>ndimmary@gmail.com</t>
  </si>
  <si>
    <t>Studying the effect of physical parameters on galaxy classification using the concentration index tool.</t>
  </si>
  <si>
    <t xml:space="preserve">Our study explores how stellar mass, redshift, and environmental factors influence galaxy morphology through concentration index analysis. Using multi-wavelength data from optical and infrared surveys, we analyze galaxies across diverse redshifts and environments. Our findings reveal correlations between these parameters and morphological types.
Preliminary results suggest that galaxies with higher luminosities tend to exhibit higher concentration indices, indicating more centrally concentrated light profiles. Additionally, we observe subtle dependencies on stellar mass and environment, highlighting the complex interplay between intrinsic properties and environmental influences.
This research deepens our understanding of galaxy formation and evolution mechanisms by elucidating the role of specific physical parameters in shaping galactic morphology. These insights have significant implications for theoretical models in galaxy formation and contribute to a richer understanding of extragalactic astronomy.
</t>
  </si>
  <si>
    <t>Mary Ndimuwaki</t>
  </si>
  <si>
    <t>Jaeyi</t>
  </si>
  <si>
    <t>Song</t>
  </si>
  <si>
    <t>jsong2024@gmail.com</t>
  </si>
  <si>
    <t>Increased Precision in Stellar Parameters of HD189733b and HD209458 Using TESS Light Curves</t>
  </si>
  <si>
    <t>HD189733b and HD209457 are both canonical exoplanets with deep transits, short periods and bright host stars, allowing us to determine a precise and accurate radius and temperature. We used EXOFASTv2 to run a series of stellar fits and were able to infer HD189733b’s radius to 1.1% (0.7585: +0.0088, −0.0086 R⊙) and its temperature to 1.2% (5141: +61, −60 K) - a factor of 2 improvement in precision over previous studies. Our stellar radius is 2.6 sigma discrepant from its CHARA-measured interferometric value (0.805: +0.016, −0.016 R⊙) which, we argue, are due to systematic errors in the interferometric radius. HD189733’s angular size is only 1.1 mas, and interferometric radius measurements have shown significant disagreements when the angular diameter is below 1.25 mas. Thus, this suggests that the widely accepted stellar parameters are significantly overestimated and less precise than our conclusions. For HD209458, we were able to measure the radius to 1.5% (1.169: +0.017, −0.018, R⊙) and the temperature to 1.8% (6150: +120, −100 K) - a factor of 2.8 improvement in precision over alternative studies. While HD209458 does not have an available interferometric radius, we determined that our values have a higher level of precision than traditional methods that rely on spectroscopy and theoretical modeling. In this paper, we generalize our procedure so we can accurately and precisely determine the radii and temperatures of stars with high signal to noise transiting planets while carefully accounting for systematic errors.
Keywords: data analysis, planetary systems, planetary parameters, TESS, EXOFASTv2</t>
  </si>
  <si>
    <t>Jaeyi Song, Jason Eastman</t>
  </si>
  <si>
    <t>Jaeyi Song</t>
  </si>
  <si>
    <t>Nathan</t>
  </si>
  <si>
    <t>Deg</t>
  </si>
  <si>
    <t>nathan.j.deg@gmail.com</t>
  </si>
  <si>
    <t>3D Asymmetries and their application to Simulations and Surveys</t>
  </si>
  <si>
    <t>The large volumes of data now being generated by surveys and simulations requires new statistical tools and techniques to fully leverage their power.  One area of particular interest is the characterization of galaxy morphology.  The asymmetry statistic is one method of quantizing the disturbance/disruption of a galaxy, and has been used with great success in studies of images and spectra that probe the influence of interactions and environment on galaxy evolution.  However, it has proved challenging to apply to interferometric surveys as typical detections from untargetted surveys are low resolution and have a low S/N.  We have developed an extension of the asymmetry statistic that can be applied to 3D data products.  We have also developed an improved method of quantifying the effect of noise, allowing for the asymmetry to be used at lower resolutions than ever before.  We will present this new asymmetry measure and early results from its application to the Simba hydrodynamical simulations.  We will also show how we can compare the results from our asymmetric Simba analysis (ASymba) to those from interferometric surveys like WALLABY.</t>
  </si>
  <si>
    <t>Nathan Deg, Marcin Glowacki, Sarah Blyth</t>
  </si>
  <si>
    <t>Nathan Deg</t>
  </si>
  <si>
    <t>F</t>
  </si>
  <si>
    <t>Khatamsaz</t>
  </si>
  <si>
    <t>fateme.khatam99@gmail.com</t>
  </si>
  <si>
    <t>Investigating the Dust Production in the Local Group Dwarf Irregular Galaxy, NGC 6822, Through Dusty Stellar Populations</t>
  </si>
  <si>
    <t>NGC 6822 is a dwarf irregular galaxy in the local group at a distance of ∼ 490 kpc. Several studies show that NGC 6822 began forming stars around 12-13 billion years ago, harboring a significant population of evolved stars. When stars with low to intermediate mass (approximately between 0.5 and 8 solar mass) reach the final stages of their evolution, they evolve into asymptotic giant branch (AGB) stars. Pulsating AGB stars, known as long-period variables (LPV), and red super-giants (RSG) enrich the interstellar medium (ISM) and are significant sources of dust production in galaxies. To study the dust production in NGC 6822, the mass-loss rates of LPV and RSG stars are measured. The utilized sample consists of the photometric data in 12 photometric bands spanning the near- to mid-infrared, collected from several published surveys. The mass-loss of the stars is estimated through spectral energy distribution (SED) modeling, adopting an age-metallicity relation (AMR) to account for the variation of metallicity by time. It is estimated that the overall mass-loss rate in NGC 6822 is approximately ∼ 0.00080 solar mass per year. RSGs contribute ∼ %15 to this value with an overall mass-loss of ∼ 0.00012 solar mass per year. The estimated overall mass-loss from the AGB stars is not sufficient to account for the current star formation rate (SFR) of ∼ 0.007. This suggests that the mass must have been provided through other feedback factors or the surrounding environment.</t>
  </si>
  <si>
    <t>Fatemeh Khatamsaz, Mahdi Abdollahi, Hedieh Abdollahi, Atefeh Javadi, Hamidreza Mahani, Jacco Van Loon, Faezeh Akhlaghmanesh</t>
  </si>
  <si>
    <t>Fatemeh Khatamsaz</t>
  </si>
  <si>
    <t>Markus</t>
  </si>
  <si>
    <t>Pössel</t>
  </si>
  <si>
    <t>mpoessel@gmail.com</t>
  </si>
  <si>
    <t>The IAU Office of Astronomy for Education – what members of Division C might want to know</t>
  </si>
  <si>
    <t>Division C, and more specifically Commission C1, and the IAU Office of Astronomy for Education  (OAE) have similar outlooks. This poster gives a brief introduction of the OAE and its activities, with a particular eye towards what Division C members should be aware of, and where there are possible opportunities for collaboration.</t>
  </si>
  <si>
    <t>Marks Pössel</t>
  </si>
  <si>
    <t xml:space="preserve">Temporal variability in the HERA observations that pose a challenge to observing light from the early universe
</t>
  </si>
  <si>
    <t xml:space="preserve">In an effort to learn about the origin of our universe, new telescopes devoted to studying the early universe are becoming operational. Among these are the James Webb Space Telescope (JWST) and the Hydrogen Epoch of Reionization Array (HERA) in the infrared and radio windows, respectively. Looking for the light from the early universe, the epoch when the very first stars and galaxies formed, is one of James Webb's primary scientific objectives, which is in line with HERA’s mission. HERA is a staged experiment designed to characterize our cosmic dawn, the period of time between the formation of the first stars and black holes to the full reionization of the intergalactic medium, using the redshifted 21 cm line of neutral hydrogen. The bright extragalactic foreground emissions dominate the extremely faint 21-cm line emissions. Along with the foreground emissions, the antenna system's systematics makes it challenging to accurately measure the extremely weak signals. The systematics results in high or low power, bad bandpass shape, excess correlation, and temporal structure. To reduce or eliminate the effects and retrieve the original information from the epoch of reionization, the systematics need to be carefully studied. Our goal is to identify the source of the temporal structure and suggest strategies to reduce or eliminate it. We examine the temporal discontinuity and variability metrics to characterize the temporal structure. Furthermore, we use correlation metrics to analyze the temporal structure and investigate its link with two important failure modes: abnormal bandpass shape and high/low power. 
</t>
  </si>
  <si>
    <t>Mekuanint Hailemariam, Lerothodi Leeuw, Miguel Morales, David DeBoer</t>
  </si>
  <si>
    <t>Konstantinos</t>
  </si>
  <si>
    <t>Antoniadis</t>
  </si>
  <si>
    <t>k.antoniadis@noa.gr</t>
  </si>
  <si>
    <t>Establishing a mass-loss rate relation for Red Supergiants</t>
  </si>
  <si>
    <t>High mass-loss rates of red supergiants (RSGs) drastically affect their evolution and final fate, yet their mass-loss mechanism remains poorly understood. Various empirical prescriptions scaled with luminosity have been derived in the literature, yielding results with a dispersion of 2-3 orders of magnitude. We determine an accurate mass-loss rate relation using over 2000 RSG candidates, with UV to mid-IR photometry in up to 49 filters, in the Large Magellanic Cloud, and investigate the discrepancy reported in previous works. We determined the luminosity of each RSG by integrating the spectral energy distribution and the mass-loss rate using the radiative transfer code DUSTY. We established a mass-loss rate relation as a function of the luminosity and the effective temperature. Furthermore, we found a turning point in the mass-loss rate versus luminosity relation at approximately log(L/L⊙)=4.4, indicating enhanced rates beyond this limit. Yang et al. (2023) found this limit at log(L/L⊙)=4.6 in the Small Magellanic Cloud, hinting at a metallicity dependence. We show that this enhancement correlates with photometric variability. Additionally, we examined the effect of different assumptions on our models and found that radiatively driven winds result in higher mass-loss rates by 2-3 orders of magnitude compared to steady-state winds. Finally, we apply the same methodology to model a large sample of RSGs in different galaxies, such as the Small Magellanic Cloud, M31, and M33, to find if metallicity affects mass loss.</t>
  </si>
  <si>
    <t>Konstantinos Antoniadis, Alceste Bonanos, Stephan de Wit, Emmanouil Zapartas, Gonzalo Munoz-Sanchez, Grigoris Maravelias</t>
  </si>
  <si>
    <t>Konstantinos Antoniadis</t>
  </si>
  <si>
    <t>Sarrvesh</t>
  </si>
  <si>
    <t>Seethapuram Sridhar</t>
  </si>
  <si>
    <t>sarrvesh.ss@gmail.com</t>
  </si>
  <si>
    <t>How to monitor the radio transient sky with the SKA telescopes?</t>
  </si>
  <si>
    <t>The SKA Low and Mid telescopes are next-generation flagship radio astronomical facilities that will revolutionize radio astronomy for decades. Both telescopes are complex instruments that can be configured to monitor a large sky area due to their multi-beaming and subarraying capabilities. Furthermore, the SKA telescopes can also respond quickly to external triggers following a transient event. 
In this talk, I will discuss details of the SKA telescopes and their specifications, highlighting some of the areas where the increased sensitivity, spatial resolution, survey speed, and quick response to triggers from external facilities are particularly well suited to making significant contributions to transient science cases. I will also briefly discuss our operational model and provide details of how and when the community might expect to access the SKA.</t>
  </si>
  <si>
    <t>Sarrvesh Seethapuram Sridhar, Shari Breen, Nichol Cunningham, Jimi Green, Sharmila Goedhart, Danny Price</t>
  </si>
  <si>
    <t>Sarrvesh Seethapuram Sridhar</t>
  </si>
  <si>
    <t>atefeh</t>
  </si>
  <si>
    <t>javadi</t>
  </si>
  <si>
    <t>atefehj@gmail.com</t>
  </si>
  <si>
    <t>Tracing the assembly history of the Local Group galaxies through long-period variable stars</t>
  </si>
  <si>
    <t>The Local Group of galaxies represents the only group in which we have detailed knowledge of stellar populations, their formation, and evolution. As a result, we monitored a majority of galaxies in the Local Group at different wavelenghts, including the M33 galaxy and satellite galaxies surrounding the Milky Way and Andromeda galaxy in addition to isolated dwarf galaxies. Based on light curve analysis, we identified cool evolved stars pulsating in fundamental mode. Then, a novel technique developed by Javadi et al. 2011 was used to derive star formation history (SFH) using the luminosity of these cool-evolved stars. Through analyzing an entire satellite system, we determined how satellites vary as a result of infall histories, cosmic reionization, and internal processes. Then we gathered the multi-wavelength observations of LPVs to determine the mass-loss rates and dust production. In this paper, I will first present the results we obtained for SFH and dust production rate in individual galaxies separately so that we can understand how different types of galaxies have evolved over cosmic time. In the second part of my talk, I will discuss whether the mass return from dusty evolved stars can provide enough gas reservoirs to sustain star formation or even rejuvenate dwarf galaxies.  In conclusion, I will compare the star formation histories of various types of galaxies found in different environments to gain a comprehensive understanding of galaxy evolution in the Local Group.</t>
  </si>
  <si>
    <t>Atefeh Javadi</t>
  </si>
  <si>
    <t>How to observe your favourite HI source(s) with the SKA telescopes?</t>
  </si>
  <si>
    <t>The SKA Low and Mid telescopes are next-generation flagship radio astronomical facilities that will revolutionize radio astronomy for decades. With the SKA telescopes now officially in their construction phase, the first HI observations are almost in sight, but when is the HI community likely to see their first SKA data? What kinds of HI science will be possible and when?
In this talk, I will provide a detailed overview of the technical capabilities of the SKA telescopes and describe how the telescopes can be configured to achieve transformational HI science. I will also introduce several user-facing tools (like the sensitivity calculator and subarray simulation tool) that SKAO has recently released to the community. I will conclude with a timeline for the telescope construction and how the community can participate in the Science Verification process. </t>
  </si>
  <si>
    <t>Sarrvesh Seethapuram Sridhar, Shari Breen, Nichol Cunningham, Sharmila Goedhart, Jimi Green, Danny Price</t>
  </si>
  <si>
    <t>Munashe MacDonald</t>
  </si>
  <si>
    <t>Manyevere</t>
  </si>
  <si>
    <t>munashemacdonald@gmail.com</t>
  </si>
  <si>
    <t>Investigating the Applicability of Massive Photon Theory to Galactic Rotation Curves and its Implications for Dark Matter</t>
  </si>
  <si>
    <t>The enigma of dark matter continues to challenge the scientific community. Initial hints of its presence emerged from gravitational anomalies observed in the Coma Cluster by Zwicky et al. (1933), and later, compelling evidence came from the analysis of the Andromeda galaxy's rotation curve by Rubin et al. (1970). This work investigates the applicability of the Massive Photon Theory (Nyambuya et al., 2014-2023) to the rotational curves of spiral galaxies. We hypothesize that the proposed "dark field" generating the photon's mass within this theory could potentially explain the observed rotational anomaly and, consequently, represent the long-sought dark matter. Our theoretical framework suggests a specific range for the photon's mass, aligning with the predictions of the Massive Photon Theory. Based on these findings, we propose the intriguing possibility that dark matter may consist of massive photons. Further research and experimental verification are crucial to validate this hypothesis and deepen our understanding of the universe's composition</t>
  </si>
  <si>
    <t>munashe manyevere, Gadziari Nyambuya</t>
  </si>
  <si>
    <t>munashe manyevere</t>
  </si>
  <si>
    <t>Mohammed</t>
  </si>
  <si>
    <t>SABIL</t>
  </si>
  <si>
    <t>m.sabil@usms.ma</t>
  </si>
  <si>
    <t xml:space="preserve">Site Testing at Tassemit Mountain, Morocco: Atmospheric Parameters Analyzed Using ERA5 Data
</t>
  </si>
  <si>
    <t xml:space="preserve">In addition to the Oukaimeden Observatory for VLT and the Aklim site for the European Extremely Large Telescope (E-ELT), which have been selected for site testing campaigns, we introduce a promising new astronomical site: Tassemit, situated in the High Atlas Mountains of Morocco. Tassemit is located at geographic coordinates 32°18'0" North and 6°15'0" West, boasting a large plateau at an altitude of 2300m. 
This study begins with a comprehensive introduction to the Tassemit site, followed by a detailed statistical analysis of key meteorological parameters including air temperature, barometric pressure, relative humidity, and wind speed and direction. These crucial data points are derived from the ECMWF Reanalysis v5 (ERA5).
Moreover, the study delves into the analysis of parameters such as Cn2, free Seeing, Coherence time, and isoplanatic angle, spanning a period of 10 years. The initial findings underscore the potential suitability of the Tassemit site for future astronomical observations.
</t>
  </si>
  <si>
    <t>Mohammed SABIL, Tarik Mouhtafid, Zineb Ihssane, Elarbi SIHER, Zouhair BENKHALDOUN</t>
  </si>
  <si>
    <t>Mohammed SABIL</t>
  </si>
  <si>
    <t>Mass-loss rates and dust production from cool evolved stars in the Local Group galaxies</t>
  </si>
  <si>
    <t>The final stages of stellar evolution are critical for the evolution of galaxies because the processed matter is returned to the interstellar medium (ISM). Furthermore, the feedback from cool evolved stars is in the form of dust grains that play an important role in the temperature regulation of ISM, chemistry, and formation of planets. To begin, to understand the mass-loss mechanism we: [1] carried out a census of cool evolved stars in the majority of Local Group galaxies via long-term monitoring surveys in optical and near-IR wavelengths [2] performed accurate modeling of spectral energy distribution (SEDs) to measure the excess infrared emission from dust produced by these stars and to quantify the amount of matter they return to the interstellar medium. In this paper, I first present the mass-loss rates of cool evolved stars in a wide range of masses to see how mass loss mechanism acts in different populations (RGBs, AGBs (M-type or carbon stars) and RSGs) and to investigate whether it differs in different environments. Then, I will discuss the ISM replenishment by mass-loss via cool evolved stars in different galaxies.</t>
  </si>
  <si>
    <t>Atefeh Javadi, Jacco van Loon</t>
  </si>
  <si>
    <t>Chandranathan</t>
  </si>
  <si>
    <t>Anandavijayan</t>
  </si>
  <si>
    <t>chandranathan.a@icts.res.in</t>
  </si>
  <si>
    <t>Quasi-two-dimenstionality of three-dimensional, magnetically dominated, decaying turbulence</t>
  </si>
  <si>
    <t xml:space="preserve">Decaying magnetohydrodynamic (MHD) turbulence is important in various astrophysical contexts, including early universe magnetic fields, star formation, turbulence in galaxy clusters, magnetospheres and solar corona. Of particular interest are systems that are not driven by external agencies, i.e., are freely decaying and are magnetically dominated. An example in focus is the magnetic fields in the intergalactic medium, which are thought to be of primordial origin. Previously known in the nonhelical case, we show that magnetic reconnection is important also in the fully helical case and is likely the agent responsible for the inverse transfer of energy. Again, in the fully helical case, we find that there is a similarity in power law decay exponents in both 2.5D and 3D simulations. To understand this intriguing similarity, we investigate the possible quasi-two dimensionalization of the 3D system. We perform Minkowski functional analysis and find that the characteristic length scales of a typical magnetic structure in the system are widely different, suggesting the existence of local anisotropies. Finally, we provide a quasi-two-dimensional hierarchical merger model which recovers the relevant power law scaling. In the nonhelical case, we show that a helicity-based invariant cannot constrain the system, and the best candidate is still anastrophy or vector potential squared, which is consistent with the quasi-two-dimensionalization of the system. Studying the decay properties of these systems is vital to estimating the evolution of the strength and scale of cosmological magnetic fields. Thus, our findings could have far-reaching implications for the physics of the early universe.
</t>
  </si>
  <si>
    <t>Shreya Dwivedi, Chandranathan Anandavijayan, Pallavi Bhat</t>
  </si>
  <si>
    <t>Chandranathan Anandavijayan</t>
  </si>
  <si>
    <t>Kajrekar FRAS</t>
  </si>
  <si>
    <t>kajrekarpallavi@gmail.com</t>
  </si>
  <si>
    <t>Probing the Origins of Biomolecular Handedness with SKA Surveys for Sugar and Amino Acid Enantiomers</t>
  </si>
  <si>
    <t xml:space="preserve">The sugars and amino acids that make up terrestrial life exhibit exclusive handedness, with only D-sugars and L-amino acids incorporated into biology. The origins of this selective chirality remain unknown. As the world's largest radio telescope, the Square Kilometer Array (SKA) is set to provide unrivaled sensitivity for interstellar molecular surveys; this project will exploit SKA's capabilities for sensitive, wide-bandwidth observations to search for enantiomeric excesses in the simplest sugar (glyceraldehyde) and amino acid (alanine/glycine) toward galactic center clouds. The detection of both enantiomeric forms in interstellar space would demonstrate that abiotic synthesis yields racemic mixtures, implicating further chiral selection on planetary surfaces. Null detections may indicate asymmetric interstellar chemistry, providing astrophysical insight into the intriguing origins of biomolecular homochirality.Flux ratios of D- over L-enantiomers can further quantify any asymmetry, distinguishing interstellar versus planetary origins of chiral asymmetry essential for terrestrial biology.
</t>
  </si>
  <si>
    <t>Pallavi Kajrekar</t>
  </si>
  <si>
    <t>Boris</t>
  </si>
  <si>
    <t>Sorokin</t>
  </si>
  <si>
    <t>boris.sorokin@skao.int</t>
  </si>
  <si>
    <t xml:space="preserve">List of radio astronomy stations as a database for sharing and compatibility studies
</t>
  </si>
  <si>
    <t xml:space="preserve">In the evolving landscape of spectrum sharing between radio astronomy observatories and satellite operators, the interplay between them becomes more and more important. Historically it was national administrations to support data exchange between different radio spectrum users. However, with rapid satellite development a need for a more global approach arises.
Our discussion extends to the development and utilization of a CPS-based database, incorporating data from a snapshot of the Master International Frequency Register (MIFR) to house radio astronomy observatories’ characteristics. This database not only serves as a vital resource for sharing and compatibility studies within the IAU CPS framework but also addresses gaps in existing registries by including data from unfiled observatories, like the South Pole Telescope.
Furthermore, we introduce a novel tool designed to help those with access to the ITU database, allowing for efficient retrieval of radio astronomy station data. This tool, aimed at both the radio astronomy and satellite communities, promises to streamline the process of conducting sharing and compatibility studies by providing comprehensive access to essential parameters, including station and antenna specifics, frequency bands, and operational details. This initiative represents a significant step forward in ensuring the harmonious coexistence of satellite and radio astronomy operations, bolstering the efficacy of global regulatory frameworks.
</t>
  </si>
  <si>
    <t>Boris Sorokin, Federico Di Vruno, Mike Peel</t>
  </si>
  <si>
    <t>Boris Sorokin</t>
  </si>
  <si>
    <t>Derck</t>
  </si>
  <si>
    <t>Smits</t>
  </si>
  <si>
    <t>derck.smits@gmail.com</t>
  </si>
  <si>
    <t xml:space="preserve">Full Stokes Observations of excited OH and methanol masers
</t>
  </si>
  <si>
    <t xml:space="preserve">We report on a recent survey of excited OH (4.7 and 6.0 GHz) and methanol (6.7 GHz) 
masers in a sample of 21 star-forming regions lying between Right Ascensions of 23h and 08h.  
The observations were made using the C-band of the Greenbank 100m radio telescope (GBT) in 
full Stokes mode to record the polarisation of the masers. Five sources had no masers at any 
frequencies. The 4.765 GHz masers in Mon R2, which will be reported on in a separate talk, are 
the only polarised sources at this frequency.   Two new 4.765 GHz masers were found, weak 
4.750 GHz thermal emission was found in two sources, and one source had absorption at 4.660 
GHz.  No masers were found at either 4.750 or 4.660 GHz, confirming the rarity of these masers. 
Two sources had 6.7 GHz methanol masers only, and another two sources had excited OH 
masers but no 6.7 GHz methanol masers. Excited OH 6.016 GHz absorption was found in two 
sources, and a weak 6.049 GHz maser was confirmed in one source. When present, 6.035 and 
6.031 GHz excited OH masers had complex patterns of both circular and linear polarisation. Two 
6.7 GHz methanol masers had no polarisation, all other sources showed a combination of linear 
and circular polarisation.
</t>
  </si>
  <si>
    <t>Derck Smits, Paul Fallon</t>
  </si>
  <si>
    <t>Derck Smits</t>
  </si>
  <si>
    <t>Nikhil</t>
  </si>
  <si>
    <t>Arora</t>
  </si>
  <si>
    <t>nikhil.arora@queensu.ca</t>
  </si>
  <si>
    <t>Comparing simulations and observations of disk galaxies.</t>
  </si>
  <si>
    <t>Given their importance for constraining galaxy formation and evolution models, studies of galaxy scaling relations have enjoyed a rich history. In this talk, I will present a large dataset of observed spiral galaxies with resolved photometry and rotation curves from the MaNGA galaxy survey. Along with the ancillary data, numerous fundamental galaxy scaling relations can be constructed which are uniformly compared to similar relations from cosmological simulations such as NIHAO. Given the versatility of resolved observed data, we can now begin studying resolved galaxy scaling relations. I will also present spatially resolved scatters for the velocity-size-stellar mass structural relations using MaNGA and NIHAO samples. The scatter for these relations in the galactic interiors is a consequence of the diversity of inner RC shapes, while scatter in the outskirts is dictated by the large range of stellar surface densities, which is itself driven by sporadic star formation within galaxies. The detailed spatially resolved scatter analysis highlights the complex interplay between local and global astrophysical processes and provides a strong, novel constraint to numerical simulations. This new era of high-resolution, spatially resolved multiwavelength observations and state-of-the-art cosmological simulations will benefit from the multifaceted analysis discussed in this presentation.</t>
  </si>
  <si>
    <t>Nikhil Arora, Stéphane Courteau, Connor Stone, Andrea Maccio</t>
  </si>
  <si>
    <t>Nikhil Arora</t>
  </si>
  <si>
    <t>Samyaday</t>
  </si>
  <si>
    <t>Choudhury</t>
  </si>
  <si>
    <t>samyaday.choudhury@ahduni.edu.in</t>
  </si>
  <si>
    <t xml:space="preserve">The UVIT/AstroSat's first-ever unprecedented view of the Magellanic Bridge - What does it reveal?
</t>
  </si>
  <si>
    <t xml:space="preserve">The Magellanic Bridge, a trail of stars and gas connecting the LMC and SMC, supposedly formed during the closest tidal interaction between them about 100-300 Myr ago. However, the origin and formation history of the Bridge are still poorly understood. We present the first-ever results on the Bridge using the Ultraviolet Imaging Telescope (UVIT) onboard AstroSat, the Indian space observatory to understand aforementioned aspects. The UVIT has a resolution of 1.2 arcsec (thrice better than GALEX) and a field of view of 28 arcmin, allowing an unprecedented view of the Bridge and individual stars in far-ultraviolet. Our UVIT observed fields combined with those from the archive (9 fields) span ~3° near the tidally disrupted SMC. These fields host UV bright star clusters and OB associations. We combined UVIT data with Gaia DR3 to estimate their parameters (age, distance, metallicity and extinction), by employing an automated fitting technique that uses a grid of these parameters and an MCMC sampling routine. About 80% of the clusters in these fields are parametrized for the first time, and we can dissociate clusters from OB-type associations. The study provides strong evidence that interactions between the LMC-SMC continued up to a few 10 Myr ago. We estimated the stellar (e.g. Teff and log g) and kinematical properties of hot and young stellar populations by combining UVIT data with Gaia, VMC and other multiwavelength data sets. The results are significant in the context of understanding the structure, star formation history and metallicity of the Bridge, and the unique environmental conditions (low-gas density, low-metallicity, and tidally stripped) that could lead to the formation of OB-type stars.
</t>
  </si>
  <si>
    <t>Samyaday Choudhury</t>
  </si>
  <si>
    <t>The advantages of a remote telescope in Kenya for teaching purposes</t>
  </si>
  <si>
    <t>We will describe our work towards establishing a remote observatory in northern Kenya, in the context of its use for education. The Kenya Optical Telescope Initiative has been developing plans for an observatory in the remote, dark, and arid area of Kenya near lake Turkana, which is one of the few equatorial sites in the world that is well suited to optical astronomy. We installed a small telescope at the Turkana Basin Institute in 2022 to perform observations of the NASA DART mission's impact with an asteroid, and have subsequently used this for on site training of African students, which we will continue as part of the Development in Africa with Radio Astronomy programme in the coming years. In parallel we are performing site testing measurements on nearby mountain sites, which appear to be promising for a larger permanent and remotely controllable telescope. Such a telescope would be at an excellent longitude and latitude for university teaching in western Europe, with observations in the early evening after lectures but not requiring very late nights; daytime observing from the Americas; and provide a research and training facility for African astronomers.</t>
  </si>
  <si>
    <t>Colin Snodgrass, Cyrielle Opitom, Richard Vaughan, Melvin Hoare, Acacia Leakey, Edward Graham, Paul Baki, Susan Murabana, Dan Hillier</t>
  </si>
  <si>
    <t>Daniel Brito</t>
  </si>
  <si>
    <t>de Freitas</t>
  </si>
  <si>
    <t>danielbrito@fisica.ufc.br</t>
  </si>
  <si>
    <t>Nonadditive entropy of the gravitational wave signal from GW150914</t>
  </si>
  <si>
    <t>We study the first gravitational wave, GW150914, detected by advanced LIGO and constructed from the data of measurement of strain relative deformation of the fabric of spacetime. We show that the time series from the gravitational wave obeys a nonadditive entropy and its dynamics evolve of the three associated Tsallis' indices named q-triplet. This fact strongly suggests that these black hole merger systems behave in a non-extensive framework. Furthermore, our results point out that the entropic indexes obtained as a function of frequency are useful statistical parameters to determine the dominant frequency when black hole coalescence is achieved.</t>
  </si>
  <si>
    <t>Daniel Brito de Freitas</t>
  </si>
  <si>
    <t>Kamau</t>
  </si>
  <si>
    <t>elizabethww33@gmail.com</t>
  </si>
  <si>
    <t>Variability analysis of a subsample of Southern Calibrators Observed by MeerKAT</t>
  </si>
  <si>
    <t xml:space="preserve">
Calibration is a crucial process that ensures that radio interferometers like MeerKAT and the upcoming Square Kilometre Array provide accurate scientific products. Calibrators are objects in the sky whose characteristics are utilized to calibrate radio arrays. Ideal calibrators should be bright, compact, and most importantly, be a non-variable radio source. We investigate the intrinsic variability of a MeerKAT calibrator subsample, building on previous studies of potential southern calibrators observed by KAT7 as MeerKAT provides a higher resolution and sensitivity. We perform data reduction on raw data, imaging, and light curve extraction for observed calibrators. We also conduct a statistical analysis to analyze flux variability quantitatively. At length, this assessment of the intrinsic variability of calibrators is crucial for understanding their behavior, phenomena that cause extrinsic variability and ultimately improving radio array calibration. </t>
  </si>
  <si>
    <t>Elizabeth Kamau</t>
  </si>
  <si>
    <t>Даниил</t>
  </si>
  <si>
    <t>Власенко</t>
  </si>
  <si>
    <t>leeordanek@gmail.com</t>
  </si>
  <si>
    <t>Results of MASTER Global Robotic Network follow-up observations of LIGO/Virgo/Kagra gravitational wave alerts</t>
  </si>
  <si>
    <t xml:space="preserve">Gravitational wave astronomy has been one of the most promising areas of study in the last decade. MASTER Global Robotic Network takes part in programm of electromagnetic electromagnetic support of the LIGO/Virgo/Kagra gravitational wave expepiments. Here we present the results of this support. This study deals with all observational sets: O1(September 2015 - January 2016), O2(November 2016 - August 2017), O3(April 2019 - April 2020), O4(May 2023 - present days). The main purpose of these observations is to perform the first-time accurate localization of gravitational-waves sources. The first success was discovery of a Kilonova during GW 170817 event. An optical transient, MASTER OTJ130948.10-232253.3/SSS17a was independently found by MASTER network. In numerous other observations, dozens of optical transients unrelated to gravitational waves were discovered and among them there is not a single obvious candidate for kilonovae. Nevertheless, this first gravitational-wave localization experiment in the history of astronomy is of exceptional importance for the development of future successful strategy for localization of GW events involving relativistic stars. Furthermore, the objects discovered during the inspection of huge error boxes were studied in particular detail by the telescopes worldwide and provided important information about such objects in the Universe as supernovae, novae, active galactic nuclei, dwarf novae and other explosive phenomena in the Universe. This study reports on the observations of the MASTER Global Robotic Network for all LIGO/Virgo/Kagra confirmed events from the O1, O2, O3 and significant alerts from first part of O4 observing runs.
</t>
  </si>
  <si>
    <t>Daniil Vlasenko, Vladimir Lipuniov</t>
  </si>
  <si>
    <t>Daniil Vlasenko</t>
  </si>
  <si>
    <t>Sultana</t>
  </si>
  <si>
    <t>Nahar</t>
  </si>
  <si>
    <t>nahar.1@osu.edu</t>
  </si>
  <si>
    <t>Features of photoionization of Fe XVII, XVIII, Fe XIX impacting solar
  opacity</t>
  </si>
  <si>
    <t xml:space="preserve">                                                
Iron is the dominant heavy element that plays an important role in radiation transport in stellar interiors. Owing to its abundance and large number of bound levels and transitions, iron ions determine the opacity more than any other abundant element. A few iron ions constitute the abundance and opacity of iron at the base of the convection zone (BCZ) at the boundary between the solar convection and radiative zones, and are the focus of the present study. Together, Fe xvii , Fe xviii and Fe xix contribute 85% of iron ion fractions 20%, 39% and 26% respectively, at the BCZ physical conditions of temperature T ∼ 2.11 × 106K and electron density Ne = 3.1 × 1022cc. We report heretofore the most extensive R-matrix atomic calculations for these ions for bound-bound and bound-free transitions, the two main processes of radiation absorption.  We chose large wavefunction expansions which includes core ion excitation to n=2,3,4 complexes enable accuracy, convergence of photoionization cross sections, and inclusion of high lying resonances. The resulting datasets include 454 bound levels for Fe xvii, 1,174 levels for Fe xviii, and 1,626 for Fe xix up to n ≤ 10 and l=0 - 9. Corresponding datasets of oscillator strengths for photoabsorption are: 20,951 transitions for Fe xvii , 141,869 for Fe xviii , and 289,291 for Fe xix . Photoionization cross sections have obtained for all bound fine structure levels of Fe xvii and Fe xviii , and for 900 bound LS states of Fe xix. Selected results demonstrating prominent characteristic features of photoionization are presented, particularly the strong Seaton PEC (photoexcitation-of-core) resonances formed via high-lying core excitation with ∆n = 1 that significantly impact bound-free opacity.
</t>
  </si>
  <si>
    <t>Sultana Nahar</t>
  </si>
  <si>
    <t>Hongming</t>
  </si>
  <si>
    <t>Tang</t>
  </si>
  <si>
    <t>abo060313@gmail.com</t>
  </si>
  <si>
    <t>eXplainable AI for Radio Galaxy Morphology Classification</t>
  </si>
  <si>
    <t>Radio galaxy morphological classification is one of the critical steps when producing source catalogues for large-scale radio continuum surveys. While many recent studies attempted to classify source radio morphology from survey image data using deep learning algorithms (i.e., Convolutional Neural Networks), they concentrated on model robustness most time. It is unclear whether a model similarly makes predictions as radio astronomers did. In this work, we used Local Interpretable Model-agnostic Explanation (LIME), an state-of-the-art eXplainable Artificial Intelligence (XAI) technique to explain model prediction behaviour and thus examine the hypothesis in a proof-of-concept manner. In what follows, we describe how LIME generally works and early results about how it helped explain predictions of a radio galaxy classification model using this technique.</t>
  </si>
  <si>
    <t>Hongming Tang, Shiyu Yue, Zijun Wang</t>
  </si>
  <si>
    <t>Hongming Tang</t>
  </si>
  <si>
    <t>Chandrachur</t>
  </si>
  <si>
    <t>chandrachurchakraborty@gmail.com</t>
  </si>
  <si>
    <t>A new channel to form near- and sub-solar-mass black holes and naked singularities</t>
  </si>
  <si>
    <t xml:space="preserve">Existence of naked singularities is a topical and fundamental issue of physics. The formation
mechanism of such objects, particularly those with near-solar-mass, is not yet clear. Since, recent
gravitational wave events have suggested the existence of near-solar-mass collapsed objects which
cannot be formed via stellar evolution, here we investigate a likely formation channel, and especially
if a near-solar-mass cosmic object can be transmuted into a Kerr naked singularity by capturing
primordial dark matter particles. If the dynamical ejecta is small during the transmutation, the said
cosmic object could be transmuted to a Kerr naked singularity. On the other hand, if the dynamical
ejecta is large, the same will be transmuted to a sub-solar mass Kerr BH. We show that many white
dwarfs could transmute into Kerr naked singularities or a sub-solar mass Kerr BHs (depending on
the amount of dynamical ejecta), while neutron stars may not, and mention plausible observational
implications (https://arxiv.org/abs/2401.08462). 
</t>
  </si>
  <si>
    <t>Chandrachur Chakraborty, Sudip Bhattacharyya</t>
  </si>
  <si>
    <t>Chandrachur Chakraborty</t>
  </si>
  <si>
    <t>Bennett</t>
  </si>
  <si>
    <t>jake.bennett@cfa.harvard.edu</t>
  </si>
  <si>
    <t>The co-evolution of the earliest supermassive black holes and their host circumgalactic media</t>
  </si>
  <si>
    <t>Current and future use of instruments like ALMA, JWST and the SKA will allow a detailed investigation of the surroundings of high-redshift massive galaxies, allowing us to probe the processes driving the evolution of them and their gaseous haloes. Of particular interest is the potentially competing roles of cosmological inflow and feedback from supermassive black holes (SMBHs).
The largest SMBH discovered at z &gt; 6 to date has an inferred mass in excess of 10^10 solar masses, raising questions about both how they reach such a size, and the impact these monster BHs have on their surroundings at early times. The role they could play in heating the gas around early quasars, cutting off inflows and interrupting star formation, is so far largely unconstrained. Additionally, as the masses inferred from observations have a significant associated uncertainty, it is important to explore how the use of probes of the CGM could also be used to further constrain early BH growth in protoclusters. 
We use cosmological simulations to study such systems, looking at how the accretion of material onto the protocluster leads to black hole growth, and in turn how the host is impacted by feedback from that growth. We further discuss predictions for observations, across a range of wavelengths, of such an object.</t>
  </si>
  <si>
    <t>Jake Bennett</t>
  </si>
  <si>
    <t>Kouroumpatzakis</t>
  </si>
  <si>
    <t>konstantinos.kouroumpatzakis@asu.cas.cz</t>
  </si>
  <si>
    <t>Star formation rate and stellar mass calibrations based on JWST and WISE infrared photometry and the biases from stellar population age and extinction</t>
  </si>
  <si>
    <t>Measuring accurately the fundamental properties of stellar mass (M⋆) and star formation rate (SFR) is critical for understanding the present state of galaxies, their history, and their future. This work explores the dependence of the IR emission of galaxies on their extinction, and star-formation intensity, and provides accurate calibrations that account for these effects. We used the CIGALE spectral energy distribution (SED) fitting code to create model SEDs of galaxies with a wide range of star formation histories, dust content, and interstellar medium properties. Results based on the Markov-chain Monte-Carlo method and machine-learning random forest analysis provide calibrations for the SFR using a combination of the WISE 1 and 3, or the JWST NIR-F200W and MIRI-F2100W bands. Mass-to-light ratio calibrations are also proposed based on the WISE band-1 or the JWST NIR-F200W, and the optical u−r or g−r colors which account for biases attributed to stellar population (SP) age, while they are given in the form of extinction-dependent and extinction-independent relations. The proposed calibrations show enhanced estimations while minimizing the scatter and biases throughout a wide range of SFRs and stellar masses. The SFR calibrations offer better results, especially in dust-free or passive galaxies where the contributions of old SPs or biases from the lack of dust are significant. Similarly, the M⋆ calibration yields enhanced estimations for dusty and high-SFR galaxies where dust emission can otherwise bias the estimations.</t>
  </si>
  <si>
    <t>Konstantinos Kouroumpatzakis, Andreas` Zezas, Elias Kyritisis, Samir Salim, Jiri Svoboda</t>
  </si>
  <si>
    <t>Konstantinos Kouroumpatzakis</t>
  </si>
  <si>
    <t>Guillaume</t>
  </si>
  <si>
    <t>Mahler</t>
  </si>
  <si>
    <t>guillaume.mahler@uliege.be</t>
  </si>
  <si>
    <t xml:space="preserve">Hundred strong lens models. Strong lensing efficiency and dark matter mass distribution.
</t>
  </si>
  <si>
    <t>Clusters of galaxies are the largest, more massive, gravitationally bound structures observ- able in the Universe emerging after photon decoupling, containing tens of galaxy groups and hundreds of galaxies. According to the hierarchical structure formation typical of a universe dominated by CDM, structures grow by accretion and merging with small halos (galaxies) assembling first, followed by medium halos (galaxy groups) and then large halos (galaxy clusters) forming around the denser nodes of the cosmic web. Strong gravitational lensing provides unique opportunities to investigate the mass distribution at the cores of galaxy clusters. Using 94 strong lensing models of 74 cluster fields from the Hubble Frontier Fields (HFF), Reionization Lensing Cluster Survey (RELICS), and Sloan Giant Arcs Survey (SGAS), modeled with three parametric approaches, we evaluate the lensing strength of each cluster. We assess how large scale mass, projected inner core mass, and the inner slope of the projected mass density profile relate to lensing strength. While we do not identify a strong correlation between lensing strength and large scale mass as naive assume usually, we reveal that the inner slope (50 kpc ≤ r ≤ 200 kpc) of the projected mass density profile is indicative of lensing strength and can set an upper bound on the possible lensing strength of a cluster. These should be tightly connected to the cluster's growth itself and I will show how it connects to subhalos mass fraction and cluster mass assembly. </t>
  </si>
  <si>
    <t>Guillaume Mahler</t>
  </si>
  <si>
    <t>Aziz</t>
  </si>
  <si>
    <t>Qazbour</t>
  </si>
  <si>
    <t>azizqazbourr@gmail.com</t>
  </si>
  <si>
    <t>Advancing Apodization Techniques: Optimizing Interferometric Apodization by Homothety for Exoplanet Detection</t>
  </si>
  <si>
    <t>New apodization techniques are emerging rapidly to enhance the coronagraphs’ rejection capabilities and refine the optics for directly detecting exoplanets. One such technique, Interferometric Apodization by Homothety (IAH), involves splitting the incident Point Spread Function (PSF) into two using a 50 : 50 beamsplitter. One of the resulting PSFs has its amplitude reduced by a factor γ and its transverse dimension expanded by a factor η. By combining these two PSFs, an apodized PSF is generated. In this study, we aim to determine the optimal values of γ and η for apodization in both rectangular and circular apertures. We implement this approach in the laboratory using a Mach- Zehnder Interferometer with Cube Beamsplitters, chosen for their advantages over Plate Beamsplitters, including easy integration at a 0° angle of incidence and equal optical path lengths for reflected and transmitted light. This technique shows significant promise, achieving a contrast of approximately 10−4 at small angular separations around 1.8 λ/D.
Keywords : High angular resolution – Apodization – Interferometric Apodization by Homothety "IAH" – Exoplanets – Interferometry – Mach-Zehnder interferometer</t>
  </si>
  <si>
    <t>AZIZ QAZBOUR, Youssef El Azhari, Jamal Chafi, Zouhair Benkhaldoun, Ossama Azagrouze, Abdelkarim Boskri</t>
  </si>
  <si>
    <t>AZIZ QAZBOUR</t>
  </si>
  <si>
    <t>Chayan</t>
  </si>
  <si>
    <t>Chatterjee</t>
  </si>
  <si>
    <t>chayanchatterjee1994@gmail.com</t>
  </si>
  <si>
    <t>Decoding the Cosmic Orchestra: Reconstruction of Binary Black Hole Harmonics in LIGO Using Deep Learning</t>
  </si>
  <si>
    <t>Gravitational wave signals from coalescing compact binaries in the LIGO and Virgo interferometers are primarily detected by the template-based matched filtering method. While this method is optimal for stationary and Gaussian data scenarios, its sensitivity is often affected by non-stationary noise transients in the detectors. Moreover, current searches do not account for the effects of precession of black hole spins and higher-order waveform harmonics, focusing solely on the leading-order quadrupolar modes. This limitation impacts our search for interesting astrophysical sources, such as intermediate-mass black hole binaries and hierarchical mergers. Here we show for the first time that deep learning can be used for accurate waveform reconstruction of precessing binary black hole signals with higher-order modes. This approach can also be adapted into a rapid trigger generation algorithm to enhance online searches. Our model, tested on simulated injections in real LIGO noise from the third observing run (2019-2020) achieved high-degree of overlap with injected signals. This accuracy was consistent across a wide range of black hole masses and spin configurations chosen for this study. When applied to real gravitational wave events, our model’s reconstructions achieved between 85% and 98% overlap with those obtained by Coherent WaveBurst (unmodeled) and LALInference (modeled) analyses. These results suggest that deep learning is a potent tool for analyzing signals from a diverse catalog of compact binaries.</t>
  </si>
  <si>
    <t>Chayan Chatterjee, Karan Jani</t>
  </si>
  <si>
    <t>Chayan Chatterjee</t>
  </si>
  <si>
    <t>Onesimo</t>
  </si>
  <si>
    <t>Mtintsilana</t>
  </si>
  <si>
    <t>onie.moss@gmail.com</t>
  </si>
  <si>
    <t>EmpoweringHer: Unlocking the Potential of Girls in Rural South Africa</t>
  </si>
  <si>
    <t xml:space="preserve">Gender disparities in STEM fields persist globally, with cultural stereotypes and societal expectations often discouraging young women from pursuing careers in science. In South Africa, these challenges are compounded by a lack of support structures and opportunities for female students, particularly in rural areas. The EmpowerHer project, initiated by Algorythm Tech and Sivenkosi Uphawu, seeks to address these issues by promoting the participation of girls in physics through targeted outreach efforts.
This abstract outlines the project's objectives, strategies, and outcomes. By reaching out to rural schools in the Eastern Cape Province, EmpowerHer aims to introduce girls in grades 1-11 to the importance of physics and science through practical exercises and experiments. Recognizing the importance of 21st-century skills in preparing learners for the future, the project incorporates coding into its activities, emphasising its relevance in both technology literacy and data analysis—a crucial aspect of physics.
Through this presentation, we will highlight the progress and impact of the EmpowerHer project, including increasing awareness of physics careers, promoting enrolment in the South African Institute of Physics, and educating participants about WiPISA (Women in Physics in South Africa). Furthermore, we will discuss the challenges faced and lessons learned, along with future directions for sustaining and expanding the project's reach.
EmpowerHer represents a significant step towards challenging stereotypes, empowering girls, and fostering a more inclusive and diverse scientific community in South Africa.
</t>
  </si>
  <si>
    <t>Onesimo Mtintsilana</t>
  </si>
  <si>
    <t>Radio Galaxy Zoo: EMU - paving the way for EMU cataloguing</t>
  </si>
  <si>
    <t>The Evolutionary Map of the Universe (EMU) survey is an ongoing large-scale radio continuum survey conducted by ASKAP, which will discover around 40 million radio sources. While conventional source-finding algorithms could handle ~90% of source cataloguing in EMU, there might be 4 million sources with well-extended and complex morphological structures awaited to be identified through visual inspection or reliable machine-learning methods. In this talk, I will introduce the Radio Galaxy Zoo: EMU (RGZ-EMU) citizen science project, explaining how the use of citizen science/machine learning helps to characterise the observed radio emission of these complex sources and associate them with belonging host galaxies we use multi-wavelength observations of the same sky area. Team efforts in outreach and education will also be mentioned.</t>
  </si>
  <si>
    <t>Hongming Tang, Eleni Vardoulaki</t>
  </si>
  <si>
    <t>Ulla-Miguel</t>
  </si>
  <si>
    <t>ulla@uvigo.es</t>
  </si>
  <si>
    <t>FreeDSM: an open software and hardware dark sky meter based on IoT technologies for wide monitoring of light pollution</t>
  </si>
  <si>
    <t xml:space="preserve">FreeDSM (Free Dark Sky Meter) is an IoT photometer for citizen light pollution monitoring, developed in the context of the Gaia4Sustainability project (https://gaia4sustainability.eu/language/en/gaia-4-sustainability/), intended to develop a robust, reliable, and straightforward framework for estimating the night sky brightness. Among environmental problems, light pollution is among those with a fastest growing in recent times, particularly in highly populated areas and developed countries. This is a global issue that very seriously affects the natural day-night life cycle and has a deep impact on the well-being of many living species, including humans, even contributing to fossil fuel combustion and the aggravation of climate change.
FreeDSM is based on an ESP32 microcontroller, which is a cheap and low-consumption component that integrates different sensors. The ESP32 is powered by Tasmota, a well-known open software home assistant tool that integrates basic logic for many commercial sensors. Interestingly, it has a rechargeable battery, which allows different device use ways. Our group has developed a low cost, easy to handle, open software and hardware solution with the aim to empower individuals to take action to reduce the amount of unnecessary outdoor lighting, spreading the word on night sky protection and popular access to astronomy at the same time. 
The project is now in a commercial feasibility study phase and we here intend to summarise its current status, achievements and future plans. Either from homes, schools, parks or hospital roofs, advantageous possibilities are to be offered to NGOs, administrations, stakeholders and individuals for easy and cheap dark sky surveyance.
</t>
  </si>
  <si>
    <t>Carlos Dafonte, Ana Ulla-Miguel, Minia Manteiga, Eduard Masana</t>
  </si>
  <si>
    <t>SSEMBATYA</t>
  </si>
  <si>
    <t>RONALD</t>
  </si>
  <si>
    <t>ronald.ssembatya2019@gmail.com</t>
  </si>
  <si>
    <t xml:space="preserve">Grid-based tool for inferring stellar core properties
</t>
  </si>
  <si>
    <t>Abstract: The proper description of stellar interior physics (such as core overshoot, atomic diffusion) necessities for the revision of the mass transition region where main sequence stars could develop convective cores. We developed a grid-based tool capable of ascertaining the nature (i.e convective or radiative) and properties (chemical abundances, masses, radii) of stellar cores. Our tool relies on comparing radiative and adiabatic temperature gradients in allocating the convective core boundaries. We also test the efficiency of our grid-based tool when the stellar interior physics capable of varying convective boundaries is included in stellar models. We present a revised mass transition region highlighting how each of the essential model physics impacts this region.</t>
  </si>
  <si>
    <t>Ronald Ssembatya, Benard Nsamba</t>
  </si>
  <si>
    <t>Ronald Ssembatya</t>
  </si>
  <si>
    <t>Muphulusi</t>
  </si>
  <si>
    <t>Nekhavhambe</t>
  </si>
  <si>
    <t>mnekhavhambe28@gmail.com</t>
  </si>
  <si>
    <t>Identifying interesting AGN in DINGO continuum images</t>
  </si>
  <si>
    <t>To obtain a complete picture of galaxy evolution and active galactic nuclei (AGN), we need to observe them at different wavelengths. At radio wavelengths, radio continuum observations provide an insight into some of the most energetic phenomena that occur within galaxies, namely star formation and feedback from supermassive black holes. The Deep Investigations of Neutral Gas Origins (DINGO) survey, recently conducted on the Australian Square Kilometre Array Pathfinder (ASKAP), was primarily designed as an HI spectral line survey, however it simultaneously provides sensitive continuum observations. We present a first look at DINGO continuum maps within the Galaxy and Mass Assembly (GAMA) fields G23, G15, and G09. We have performed initial source finding using both PyBDSF and PROFOUND. By comparing these, we have developed a technique to automatically identify AGN with interesting, extended features such as wide-angle tails and precessing jets.</t>
  </si>
  <si>
    <t>Muphulusi Nekhavhambe</t>
  </si>
  <si>
    <t>Amirah</t>
  </si>
  <si>
    <t>Izidine</t>
  </si>
  <si>
    <t>amirahlunaizidine15@gmail.com</t>
  </si>
  <si>
    <t>Phatima ka ti Nheleti (Shine of the stars)</t>
  </si>
  <si>
    <t>Human settlements and cities have expanded in recent years, causing environmental issues such as light pollution. This problem is often overlooked, yet has harmful effects on both our environment and circadian rhythm. Our project, "Phatima ka ti Nyeleti" (Shine of the Stars in changana), aims to address this issue by providing better public space illumination while reducing the negative impact of light pollution. Our innovative luminary, composed of recyclable materials and powered by renewable energy sources, will provide lighting to rural areas while preserving the night sky and the environment. By reducing electricity usage and costs, we believe we can significantly improve the situation. The name of our project reflects our dedication to preserving the night sky while illuminating the world.
According to the International Energy Agency's 2021 study, approximately 600 million people in Africa lack access to electricity, with only 44% of Mozambique's population having electricity. Our solution will benefit Africans by addressing their needs, reducing these percentages, and creating job opportunities throughout the design and renewable energy development process.
In conclusion, our project has the potential to pioneer an eco-friendly and modern approach to illuminating present and future settlements while minimizing the damaging impact of light pollution.</t>
  </si>
  <si>
    <t>Amirah Izidine, Nicholas Romero, Cristóbal Castro</t>
  </si>
  <si>
    <t>Amirah Izidine</t>
  </si>
  <si>
    <t>Hood</t>
  </si>
  <si>
    <t>hood.astro@gmail.com</t>
  </si>
  <si>
    <t>The South Pole Telescope AGN Monitoring Campaign: First Release of SPTpol Bright AGN Lightcurves</t>
  </si>
  <si>
    <t xml:space="preserve">The South Pole Telescope (SPT) collaboration has started a campaign to monitor active galactic nuclei (AGN) that will grow to include more than 1,000 sources. Here, we show SPT AGN light curves and data for 100+ sources that are being made publicly available for the first time. We show data from the SPTpol instrument, which was designed for observations of the CMB at angular scales of 1 arcminute and larger and ran from 2012 to 2016. These observations come from the 500-square-degree SPTpol survey field, which was covered several times a day using detectors that were sensitive to radiation in bands with centers at 90 and 150 GHz. We discuss the data processing pipeline, the matched filter process, and the source selection parameters. We also show light curves for selected sources and variability statistics for the full sample. All of the data products we show here will be available for download through the SPT Treasury Record of AGN With Historical Activity and Time Series, or STRAWHATS, catalog. This is the first step in a larger release that will include polarized AGN light curves from SPTpol data and three-band polarized light curves from the ongoing SPT-3G survey. This project will serve as a basis for monitoring AGN with current and future CMB experiments like Simons Observatory and CMB-S4, as well as multi-wavelength studies with facilities like VRO-LSST and Strobe-X.
</t>
  </si>
  <si>
    <t>John Hood</t>
  </si>
  <si>
    <t>Calmay</t>
  </si>
  <si>
    <t>26103028@mynwu.ac.za</t>
  </si>
  <si>
    <t xml:space="preserve">Investigating the relationship between photospheric differential rotation and sunspot area using the Solar Observing Optical Network and terrestrial solar observations from the North-West University solar telescope
</t>
  </si>
  <si>
    <t>The North-West University in Potchefstroom, South Africa, commissioned a dedicated solar telescope observatory in 2021. Since its inception several postgraduate projects have been completed using the solar telescope. This study focuses on the latitudinal dependence of the photospheric differential rotation rate of sunspots and its relationship to sunspot area. The rotation rates and areas are experimentally determined by using a dedicated hydrogen alpha solar telescope by tracking sunspots across the solar disk for several months. The results are compared with the Solar Observing Optical Network observations extracted from their daily Solar Region Summary. Our results confirm the previously reported underestimation of sunspot areas, and we discuss its relationship with the differential rotation rates. </t>
  </si>
  <si>
    <t>Calmay Lee, Ruhann Steyn</t>
  </si>
  <si>
    <t>Calmay Lee</t>
  </si>
  <si>
    <t>Michel</t>
  </si>
  <si>
    <t>Dennefeld</t>
  </si>
  <si>
    <t>dennefel@iap.fr</t>
  </si>
  <si>
    <t>RAPAS, PRO-AM NETWORK FOR  SCIENTIFIC ALERTS, 2024 STATUS</t>
  </si>
  <si>
    <t>RAPAS is a french ProAm project networking Amateurs with Professionals, for   the detection and follow-up of astronomical transients. Funded under the Paris Observatory Incentive Pro-Am Action (AIP) since 2022, it aims at standardising observationnal practices. We designed  a set of broad-band filters (to increase sensitivity with small telescopes) along the Gaia G, Bp and Rp bandpasses and already equiped 25 telescopes, with another set to come-up this year. We have also launched the design of two low-dispersion spectrograph prototypes, to characterise the Alerts, which will be finalised this year for a wider distribution. At the same time, we are testing and calibrating the photometric observations of the various participants. This program, once stabilised, will be further extended to international collaborations.</t>
  </si>
  <si>
    <t>Thierry Midavaine, William Thuillot, Michel Dennefeld</t>
  </si>
  <si>
    <t>Michel Dennefeld</t>
  </si>
  <si>
    <t>Interferometric Apodization using Deformable Mirror in a Michelson Interferometer to Improve Exoplanet Detection</t>
  </si>
  <si>
    <t>To capture images of Earth-like planets orbiting distant stars, advanced instruments with exceptional contrast ratios are imperative. While coronagraphs play a crucial role, they often lack the capability to achieve the requisite contrast levels independently. Hence, supplementary apodization techniques are indispensable for augmenting their rejection capabilities. In this context, we introduce an innovative apodization method that harnesses interferometry, seamlessly integrating a deformable mirror into the Michelson interferometer setup. This sophisticated approach entails splitting the incident Point Spread Function (PSF) into two components, introducing an additional inhomgenious phase φ(x, y) to one of them via a deformable mirror, and subsequently recombining them to yield an apodized PSF. We illustrate, in particular, the influence of several parameters of the deformable mirror on the optimization of the additional phase profile.
Keywords : High angular resolution – Apodization – Deformable mirrors – Exoplanets – Michelson interferometer – Interferometry</t>
  </si>
  <si>
    <t>Corle</t>
  </si>
  <si>
    <t>Van Der Walt</t>
  </si>
  <si>
    <t>corle.vdw@gmail.com</t>
  </si>
  <si>
    <t>Spin Perspectives: Imaging Resonant Orbits of Sgr A*</t>
  </si>
  <si>
    <t>Obtaining the spin magnitude and orientation of Sagittarius A* (Sgr A*) has important implications for formation scenarios associated with the Milky Way Galaxy and is a necessary step in any rigorous test of the No-Hair theorems of General Relativity. In 2022, the Event Horizon Telescope (EHT) collaboration synthesized the first image of Srg A*. This significant milestone has provided valuable insights into the behaviour of the black hole's spin magnitude and orientation. 
This project aims to glean the dependence of the radio image on the black hole's spin axis orientation. The aim is to produce the lensed radio image of the resonant orbital structures predicted by Brink, Geyer and Hinderer restricted to the equatorial plane. The advantage of such a pseudo-analytic model is that it is rapid to compute on a laptop using analytic techniques, such as Carlson's integrals, to solve the null geodesic paths. The model will permit the parameter space to be fully explored systematically, with many spin orientations.
The hope is that the research will provide greater insight into the near-horizon dynamics of Sgr A*. These dynamics, characterized by periods of one to three hours and reliant on resonant phenomena, are expected to significantly influence the observed image as perceived from different spin orientations. The insights could permit us to explore possible strategies for jointly analyzing time and image domain radio data in a self-consistent manner to yield a deeper understanding of the mysteries hidden in the core region of our Milky Way galaxy.</t>
  </si>
  <si>
    <t>Jeandrew Brink, Corlé van der Walt</t>
  </si>
  <si>
    <t>Corlé van der Walt</t>
  </si>
  <si>
    <t>sumanchttrj05@gmail.com</t>
  </si>
  <si>
    <t>On-The-Fly interferometric imaging with the MeerKLASS survey</t>
  </si>
  <si>
    <t xml:space="preserve">MeerKLASS, the MeerKAT Large Area Synoptic Survey, aims to survey large areas of the sky with MeerKAT in order to probe cosmology using the single dish HI intensity mapping technique, while producing continuum images with the interferometer. The target is to cover 10,000 deg2 on the UHF band with 25 uJy rms and 13’’ resolution (a new survey in the L-band with the MeerKAT extension aiming at 5,000 deg2, 9 uJy rms and 5’’ has also been proposed). The single dish survey requires a fast scanning mode at constant elevation in order to deal with systematics. This requires the use of the “On-The-Fly” (OTF) interferometric imaging technique to enable commensal observing for intensity mapping and interferometric imaging. In this work, we demonstrate that science-quality OTF interferometric continuum imaging with fast scanning speeds is possible with MeerKAT, using available MeerKLASS data. We develop a framework to transform MeerKLASS scan observations into OTF-format measurement sets and mitigate these issues. We use these measurement sets to produce OTF interferometric imaging snapshots and employ two different techniques to add multiple OTF snapshots. Till now we have processed OTF snapshots in L-band, that cover about 300 square degrees in the Southern sky and achieved an image sensitivity of ~140 uJy and we aim to reach about 30 uJy with the existing observations. In future, with many fold data acquisition by the MeerKLASS survey we expect to embark on the search for slow transient and deep imaging.
</t>
  </si>
  <si>
    <t>Suman Chatterjee</t>
  </si>
  <si>
    <t>MeerKLASS, the MeerKAT Large Area Synoptic Survey, aims to survey large areas of the sky with MeerKAT in order to probe cosmology using the single dish HI intensity mapping technique, while producing continuum images with the interferometer. The target is to cover 10,000 deg2 on the UHF band with 25 uJy rms and 13’’ resolution (a new survey in the L-band with the MeerKAT extension aiming at 5,000 deg2, 9 uJy rms and 5’’ has also been proposed). The single dish survey requires a fast scanning mode at constant elevation in order to deal with systematics. This requires the use of the “On-The-Fly” (OTF) interferometric imaging technique to enable commensal observing for intensity mapping and interferometric imaging. In this work, we demonstrate that science-quality OTF interferometric continuum imaging with fast scanning speeds is possible with MeerKAT, using available MeerKLASS data. We develop a framework to transform MeerKLASS scan observations into OTF-format measurement sets and mitigate these issues. We use these measurement sets to produce OTF interferometric imaging snapshots and employ two different techniques to add multiple OTF snapshots. Till now we have processed OTF snapshots in L-band, that cover about 300 square degrees in the Southern sky and achieved an image sensitivity of ~140 uJy and we aim to reach about 30 uJy with the existing observations. In future, with many fold data acquisition by the MeerKLASS survey we expect to embark on the search for slow transient and deep imaging.</t>
  </si>
  <si>
    <t>Mansur</t>
  </si>
  <si>
    <t>Ibrahimov</t>
  </si>
  <si>
    <t>mansur@inasan.ru</t>
  </si>
  <si>
    <t xml:space="preserve">Exotic Red Flare on the Stars as Exo-Asteroid Manifestations
</t>
  </si>
  <si>
    <t>Exo-world population is currently presented by 2 type of objects – exo-planets and exo-comets. To the date, more than 5000 exo-planets were discovered using spectroscopy (wobbling effect) and photometry (transiting effect), and more than 500 exo-comet observed as so called FEB-events (Falling Evaporating Body lines observed only spectroscopically). A question is: could exo-asteriods, the 3rd type of population, be discovered using existing observational methods ? A talk’s answer is: yes, they can be discovered and they’d already been observed using IR/optic photometry. It is argued that a manifestation of an exo-asteriod activity is so called “red flare” on a star. For the first time, the talk brings together and presents practically all the observed red flares in IR/optic photometry. Exotic red flares are interpreted as collisional interaction and subsequent disintegration of the exo-asteroids accompanied by a huge (up to 1039 erg in optic) and long timescale (about of hours) energy production emitted mostly in IR and a red part of optical spectra. In contrast to well-studied “blue flares” on M dwarfs (flares on UV Cet-type stars), the red flares exhibit a red maximum in magnitude, red colors in optic, and a “red” distribution of flare amplitudes. So far, the red flares had already been observed in space IR missions (2 events), in several normal stars (6 events), in several systems with compact objects (tens of events), and in available star-flare statistical studies (hundreds of events). All the mentioned red flare events are briefly compared and analyzed in the talk.</t>
  </si>
  <si>
    <t>Mansur Ibrahimov</t>
  </si>
  <si>
    <t>Pavel</t>
  </si>
  <si>
    <t>Mancera Piña</t>
  </si>
  <si>
    <t>pavel@strw.leidenuniv.nl</t>
  </si>
  <si>
    <t>Dynamic relations of disc galaxies at the Universe’s half-age</t>
  </si>
  <si>
    <t>According to our theories, the total mass and the angular momentum of galaxies govern most stages of their formation and evolution, imprinting clear signatures into their dynamical structure, morphology and ISM conditions. Therefore, understanding the relation between the observed properties of galaxies and those expected from their dark matter haloes is crucial to building an integral view of galaxies through cosmic time. At low redshift, accurate measurements of the halo mass and angular momentum of disc galaxies have been obtained, allowing us to characterise the dynamics of nearby systems. However, primarily due to the limitations of existing data, what happens at higher redshift remains largely unknown, preventing us from building a coherent picture of the evolution of galaxy dynamics.
In this talk, I will present recent results of a campaign to characterise the dynamical properties of disc galaxies at z~1-2, a critical epoch between the Universe’s half-age and cosmic noon. For this, I have exploited
ultra-deep NIRSpec@JWST and KMOS@VLT data of a sample of galaxies, for which robust kinematic models have been derived. I will focus on the relations between stellar and dynamical masses and between stellar mass and stellar specific angular momentum, and discuss the evolution of the dark matter fractions and the angular momentum with respect to present-day galaxies. Finally, I will contrast these results against the expectations of the Cold Dark Matter model.</t>
  </si>
  <si>
    <t>Pavel E. Mancera Piña</t>
  </si>
  <si>
    <t>Renee</t>
  </si>
  <si>
    <t>Hlozek</t>
  </si>
  <si>
    <t>renee.hlozek@gmail.com</t>
  </si>
  <si>
    <t>Supercharging transient science in the Rubin Observatory era</t>
  </si>
  <si>
    <t xml:space="preserve">Science with transients — objects that change in brightness over a given time frame in the optical sky — will be revolutionized by the Vera C. Rubin Observatory, which will see first light in 2025. The Rubin observatory will scan the entire sky visible from Chile every few nights in optical wavebands. Millions of ‘alerts’ that new objects have formed in the sky will be generated by the telescope each night, and several dedicated brokers will absorb those alerts, classify them into different categories and send them out into the community. These data will be stored and processed by data centres in the US and through International Data Access Centres (IDACS) provided by international partners.
I will describe the Extended LSST Astronomical Time-series Classification Challenge (ELAsTiCC), which challenged LSST broker teams to classify simulated Rubin alert streams in advance of the arrival of data. I will highlight how ELAsTiCC supported improvement of algorithms and methods in participant broker classification schemes, and how classification performance was evaluated in the challenge.
I will also describe the Canadian Data Intensive Astrophysics PLatform (CanDIAPL), a Canadian data centre under construction that will process and serve multi-wavelength data from Rubin and surveys at other wavelengths.
</t>
  </si>
  <si>
    <t>Renee Hlozek, Rob Knop, Gautham Narayan, The ELAsTiCC Team</t>
  </si>
  <si>
    <t>Renee Hlozek</t>
  </si>
  <si>
    <t>Silvia</t>
  </si>
  <si>
    <t>Pellegrini</t>
  </si>
  <si>
    <t>silvia.pellegrini@unibo.it</t>
  </si>
  <si>
    <t>The choice of orbital anisotropy in dynamical studies of axisymmetric galaxies</t>
  </si>
  <si>
    <t>Over recent years, the stellar kinematic properties of galaxies of the local Universe have been recovered for samples of ever-growing size, and with increasing detail, thanks to progress in the instrumentation and the completion of large spectroscopic surveys (as for example ATLAS3D, SAMI, MaNGA). At the same time, analysis tools and modeling techniques have also improved significantly. One standard tool to derive the internal dynamical structure of galaxies (including their total mass and dark mass distribution) from spectroscopic observations is provided by the Jeans equations; these however suffer from a closure problem: the unknown velocity moments are in general more numerous than the equations. To overcome this problem, a relation between the velocity moments is often adopted, through a phenomenological “ansatz". In the modeling of axisymmetric systems, a widely used ansatz is that of a relationship between the vertical and radial velocity dispersion components (as in the JAM modeling; Cappellari 2008). We present an investigation of the a priori requirements on this ansatz for the physical consistency of the solutions of the Jeans equations, and an analysis of the ansatz effects on the kinematical fields that one can use to be guided before computing them. The results are useful for the dynamical modeling, to avoid repeated and time-consuming tests in a part of the parameter space that is forbidden, or corresponds to unwanted kinematical properties.</t>
  </si>
  <si>
    <t>Silvia Pellegrini, Leonardo De Deo, Luca Ciotti</t>
  </si>
  <si>
    <t>Silvia Pellegrini</t>
  </si>
  <si>
    <t>Marc</t>
  </si>
  <si>
    <t>CRAMPE</t>
  </si>
  <si>
    <t>crampemarc@gmail.com</t>
  </si>
  <si>
    <t>EARTH'S PROTOTYPE, MOON'S FUTURE: MACHINE LEARNING FOR SMART AND SUSTAINABLE LUNAR CITIES</t>
  </si>
  <si>
    <t>  With the moon emerging as the next significant milestone in space colonization, it's crucial to learn from Earth's development and prioritize sustainability for lunar habitation. Using Earth as a blueprint, with its centuries of civilization and vast dataset is the best way to get ready for the next step. 
  What we have managed from now is using machine learning (ML) and Earth observation (EO) technologies to analyze urban organization and assist cities in expanding sustainably and strategically. We are now seeking  to integrate insights from Fatemeh Fazel's work on ML with exoplanets and Molly Balfe and Caitlin Robertson's research on lunar mapping to develop a model for optimal organization of future moon villages and cities.
  Recognizing that moon colonization will be an ongoing process requiring adaptability, our primary objective is to create an ML model, employing techniques such as Random Forest (RF) and Convolutional Neural Networks (CNN), to enable Moon urban mapping. This model will segment lunar areas based on key characteristics such as altitude, soil composition, and mineral deposits, while also considering the strategic placement of infrastructure elements as features which are crucial for city organization.
  In conclusion, this comprehensive strategy offers Moon investors guidance in selecting the most suitable locations for infrastructure investment, fostering collaborative efforts towards lunar exploration and settlement in a sustainable way.</t>
  </si>
  <si>
    <t>Marc Crampe, Fatemeh Fazel, Jack Laffey, Caitlin Robertson, Molly Balfe, Bernard FOING</t>
  </si>
  <si>
    <t>Marc Crampe</t>
  </si>
  <si>
    <t>geoffgmurphy@gmail.com</t>
  </si>
  <si>
    <t>Statistical Modelling and Mitigation of Systematics in 21-cm Radio Observation Experiments</t>
  </si>
  <si>
    <t xml:space="preserve">In the current era of cutting-edge radio astronomy, instruments are becoming ever more sensitive to the highly-redshifted 21-cm signal, and as a consequence are suffering from more numerous systematics which inhibit their performance. While many systematic mitigation methods are capable of recovering signals down to the noise level, statistical modelling of these systematics can produce equivalent results with the addition of uncertainties rigorously propagated throughout the analysis. In this talk, we demonstrate the application of Hamiltonian Monte Carlo sampling to the signal chain systematics in the Hydrogen Epoch of Reionisation Array (HERA), namely cable reflections and antenna coupling. Recovery of the underlying power spectra can be made at a similar level to the methods currently implemented in the HERA pipeline, along with an associated uncertainty estimate, and without significant attenuation of the underlying signal. Additionally, we present results from the joint modelling of the signal, foregrounds, and systematics (RFI, cable reflections, and ground-spill) in MeerKAT datacubes on a per-antenna basis with Gibbs sampling, which allows the order 105-dimensional parameter space to remain computationally tractable. As radio experiments probe deeper into the Universe, and continue to place improved constraints on cosmological models, the addition of propagated statistical uncertainty estimates from the systematic mitigation steps would lend additional confidence to the upper limits on, and future direct detections of, faint 21-cm signals.
</t>
  </si>
  <si>
    <t>Geoff Murphy</t>
  </si>
  <si>
    <t>Selassie</t>
  </si>
  <si>
    <t>Karobwa</t>
  </si>
  <si>
    <t>karobwaselassie@gmail.com</t>
  </si>
  <si>
    <t>Re-visiting the masses of retired A type stars</t>
  </si>
  <si>
    <t>The detection of planets around bright stars (A, F-type stars) along the main sequence is challenging. This is due to the larger stellar radius and the increased line broadening
induced by the faster rotation of these stars. However, the brightness of these stars reduce as they evolve to their sub-giant and low luminosity red-giant phases increasing
the detection probability. The characterisation of planets around stars requires robust mass estimates of the hosts. However, the mass estimates of the retired A-type stars using
spectroscopic constraints are reported to be overestimated. In this poster, we present a detailed analysis of an ensemble of retired A-type stars while taking into account the
available asteroseismic constraints.</t>
  </si>
  <si>
    <t>Selassie Karobwa, Cosmos Dumba</t>
  </si>
  <si>
    <t>Selassie Karobwa</t>
  </si>
  <si>
    <t>Ciotti</t>
  </si>
  <si>
    <t>lucaciotti64@gmail.com</t>
  </si>
  <si>
    <t>Rotation curves of disk galaxies and General Relativity</t>
  </si>
  <si>
    <t>It has been suggested that the observed flat rotation curves observed at large radii in disk galaxies can be a manifestation of unexpectedly large General Relativity (GR) effects instead of the presence of Dark Matter halos, with obvious astrophysical consequences.  After reviewing the basic theory behind the construction of rotation curves of disk galaxies in Newtonian gravity, I will present the results of a careful mathematical study of the problem, and will show that the derived (quantitative and rigorous)
values of the effects of GR on the galactic rotation curves are (as expected on general grounds) so small that Dark Matter halos in disk galaxies are required in General Relativity as in Newtonian gravity.</t>
  </si>
  <si>
    <t>Luca Ciotti</t>
  </si>
  <si>
    <t>Jacob</t>
  </si>
  <si>
    <t>Cardinal Tremblay</t>
  </si>
  <si>
    <t>jacobcardinaltremblay@gmail.com</t>
  </si>
  <si>
    <t>Wide-Band Observations of Pulsar Radio Emission</t>
  </si>
  <si>
    <t>Pulsar radio emission is currently poorly understood, especially the wide-band coherent emission process. To arrive at a consistent theory which explains all observed emission features, other phenomena such as moding, nulling, and profile evolution must be examined in the wide-band context. For this purpose a radio receiver capable of receiving wide-band radio signals such as the Ultra-BroadBand receiver (UBB) is needed. The UBB is a novel receiver on the Effelsberg 100 meter radio telescope. The UBB is capable of detecting radio emission in the frequency ranges from 1.3 GHz to 6 GHz. This bandwidth is larger than typical receivers which is particularly interesting for studies which analyze properties that vary in frequency. Understanding the frequency dependent properties will not only help in understanding emission mechanisms of pulsars but can also lead to better timing precision for pulsar timing array experiments such as the European Pulsar Timing Array.</t>
  </si>
  <si>
    <t>Jacob Cardinal Tremblay, Ramesh Karuppusamy, Michael Kramer</t>
  </si>
  <si>
    <t>Jacob Cardinal Tremblay</t>
  </si>
  <si>
    <t>Looser</t>
  </si>
  <si>
    <t>tjl54@cam.ac.uk</t>
  </si>
  <si>
    <t xml:space="preserve">Discovery of a recently (mini-)quenched galaxy at z=7.3 and more observational evidence for bursty SFHs in the first billion years
</t>
  </si>
  <si>
    <t xml:space="preserve">Directly observing the first quenched galaxies - i.e. galaxies with no or negligible star formation activity at the epoch of observation - and determining the causes which quenched them (perhaps only temporarily), is of utmost importance to constrain models of galaxy formation and transformation. To date, quenched galaxies have been identified out to z&lt;5; and are all found to be massive (M⋆ &gt; 1010 M⊙). I will present the discovery of an extremely recently (mini-)quenched, post-starburst galaxy at z=7.3. This galaxy exhibits a Lya drop, a Balmer break and complete absence of any emission lines. Its SFH consists of a short and intense burst terminating only 10-40 Myr before the time of observation. Crucially, this galaxy has a stellar mass of only 4–6×108 M⊙. This is a significantly lower stellar mass than any known high-redshift quenched galaxy (redshifts 3&lt;z&lt;5), yet it is much larger than the maximum mass of reionization-quenched dwarf galaxies in simulations. The fact that the galaxy does not have any close companions rules out environmental quenching. This suggests that likely different physical mechanisms were dominantly responsible for quenching this galaxy. This galaxy lies in a pivotal mass range between ‘bursty’ and stable SFHs, and in which feedback from a primordial black hole or star formation might drive powerful outflows leading to (temporary) quiescence. In addition to this discovery, I will present more observational evidence for an extremely stochastic evolution of high-redshift and low-mass galaxies based on inferred SFHs of ~200 galaxies (0.6&lt;z&lt;11) from deep NIRSpec prism spectra.
</t>
  </si>
  <si>
    <t>Tobias Looser</t>
  </si>
  <si>
    <t>An overdensity of Lyman Break Galaxies around Hot Dust Obscured Galaxies</t>
  </si>
  <si>
    <t>Studying the environments of high-redshift galaxies is crucial for understanding the physics of the early Universe and providing insights into how galaxies evolve across cosmic time. The Lyman break selection approach is one of the well-used techniques for studying the environment of high-redshift galaxies. A population of hyper-luminous obscured quasars known as Hot Dust - Obscured Galaxies (Hot DOGs) were identified by the Wide-field Infrared Survey Explorer satellite telescope (WISE). We are studying the environment of the most luminous 3 Hot DOGs. We found an overdensity of LBGs around each Hot DOG. Our results strongly suggest that Hot DOGs are an excellent tracer of protoclusters. In this talk, I will discuss our interesting results about the environment of Hot DOGs, which are somewhat higher than what is typically found for radio galaxies and luminous quasars at a similar redshift.</t>
  </si>
  <si>
    <t>A Comprehensive  Review on Past, Present, and Future Prospect on Exoplanet Detection. 
by Abel T. Sisaye,  Debre Berhan University, North Shawa, Ethiopia.</t>
  </si>
  <si>
    <t>This review paper provides a glimpse into the remarkable evolution of exoplanet science over the past three decades and offers insights into its promising future. The field progress in detection methods, ambitious missions, and sophisticated data analysis capabilities. As of today, the confirmed number of exoplanets stands at 5,587. These discoveries have been made possible through innovative methods such as astrometry, imaging, radial velocity, transit, and microlensing. The paper chronicles the extraordinary journey from the first exoplanet ever detected (PSR B1257+12 b in 1992) to the "super-Earth" exoplanet (TOI-715 b) discovered in 2024. This progress has been achieved through advancements in detection technologies and the remarkable milestones achieved by missions like Kepler, TESS, and the Hubble Space Telescope, which have unveiled numerous exoplanets as well as the transformative potential of upcoming missions like PLATO, &amp; Ariel, along with promising ground-based technologies like large interferometers. Nowadays, the impressive accomplishments of quantum computing in specific tasks like optimization problems raise intriguing possibilities for future applications in exoplanet science. While still an active area of research, quantum computing has the potential to significantly boost our capabilities in this field. The market interest is significant, with projections reaching $125 billion by 2030. Researchers are exploring ways to leverage quantum computers for specific tasks or create hybrid systems with classical computers to tackle complex scientific problems with help of AI. This review paper presents a comparative overview of exoplanetary science, aiming to bridge the gap between our current knowledge and the limitless possibilities that lie tomorrow.</t>
  </si>
  <si>
    <t>Awareness, Interest and Challenges of Studying Astronomy among Students in Nigerian Universities</t>
  </si>
  <si>
    <t>Never in the history of Africa has there been the need to better understand the way forward out of the social, cultural, economic and political crises bedeviling the continent than now and Nigeria is not excluded. Deep interest in astronomy can serve as a way out of this quagmire but this interest can only begin from attracting the interest of students who eventually become astronomers. This study hence focused on assessing the level of awareness, interest and challenges of students in embracing astronomy in Nigerian Universities. The survey sampled respondents from first generation Nigerian Universities. The Universities selected are University of Ibadan in the South and Ahmadu Bello University in the North. Purposive sampling technique was used to select 104 astronomy students in their first and final year in these Universities. These respondents responded to a structured questionnaire which was analyzed using descriptive statistics. The result of the study indicated that the level of awareness and interest of students in astronomy is low in the Universities. Some of the students offering the course had no option after failing to get their first choice courses. The challenges in embracing astronomy included parental career influence, low career prospects and the absence of human and material resources for the programmes in Nigerian Universities. It was recommended that increased funding and political will need to be channeled to this area for Nigeria’s socio-economic stability</t>
  </si>
  <si>
    <t>Emmanuel Eseyin</t>
  </si>
  <si>
    <t>Clifton David</t>
  </si>
  <si>
    <t>Laney</t>
  </si>
  <si>
    <t>cephradius@yahoo.com</t>
  </si>
  <si>
    <t>Dwarf Cepheids, Classical Cepheids and the PL relation</t>
  </si>
  <si>
    <t>Various authors in the past have looked at the possibility that dwarf Cepheids (HADS) can be regarded as small analogues of classical Cepheids (Eggen 1979, Fernie 1992, Laney et al. 2003). It is apparent, however, that the period-luminosity relation for these stars is strongly metallicity dependent (McNamara 1997). I reanalyze the available data to obtain a correlation between metallicity and Stroemgren photometry specifically for dwarf Cepheids, and find that the relation appears to differ from that which applies to non-pulsating stars of similar temperature and luminosity. I then derive a new period-luminosity-metallicity relation for HADS, and compare the period-luminosity relation for solar metallicity to the PL relation for classical Cepheids, both in the visual and in the K-band, using Gaia parallaxes to derive distances. These are corrected for bias as needed (Lutz &amp; Kelker 1973, Benedict et al. 2011, Bailer-Jones et al. 2021).</t>
  </si>
  <si>
    <t>Clifton D Laney</t>
  </si>
  <si>
    <t>Jaroslaw</t>
  </si>
  <si>
    <t>Kijak</t>
  </si>
  <si>
    <t>j.kijak@ia.uz.zgora.pl</t>
  </si>
  <si>
    <t>Radio Pulsars with gigahertz-peaked spectra</t>
  </si>
  <si>
    <t xml:space="preserve">The discovery of gigahertz-peaked spectra pulsars (GPS)  revealed new aspects inthe field of pulsar spectra. Until today we know of more than 30 objects that show high-frequency turnover in the spectrum, between 0.5 and 2.0 GHz, and in the case of radiomagnetars the peak frequencies are above 2 GHz. The GPS phenomenon in pulsars is most likely a result of thermal free-free absorption of the pulsar flux in specialized environments along the line of sight. The appearance of the GPS in these pulsars is often related to the environments these objects reside in, such as pulsar wind nebulae (PWN), supernova remnant (SNR) nebulae, or H II regions.
The spectral nature in these objects were studied using the thermal free–free absorption model. The results of the fits were then used to estimate the physical properties of the absorbing electron gas: its density, temperature, and possible sizes of the absorber. In the summary we present and discuss the properties of the entire GPS pulsar population.
</t>
  </si>
  <si>
    <t>Jaroslaw Kijak</t>
  </si>
  <si>
    <t>Rigoberto</t>
  </si>
  <si>
    <t>Casas-Miranda</t>
  </si>
  <si>
    <t>racasasm@unal.edu.co</t>
  </si>
  <si>
    <t>Cosmic Web: Influence of Tidal Anisotropy in the formation of Galaxies and Haloes</t>
  </si>
  <si>
    <t>The observed galaxy distribution beyond halo scale is organised into a filamentary network known as the cosmic web. In this work we explore the influence of the cosmic web on the formation of halos and galaxies by examining the tidal anisotropy, estimated using the NEXUS algorithm and data from The Next Generation Illustris simulations (IllustrisTNG). Specifically, we use galaxies and dark matter haloes from the simulation labelled as TNG300-1, focusing on galaxies with stellar masses in the range of 109  &lt; M*(Msun/h) &lt; 1011.5 and their host dark matter haloes. For this purpose, we used the assembly times of the dark matter haloes, as well as the assembly times, star formation efficiency F*, colour (g-i), and specific Star Formation Rate sSFR of both central and satellite galaxies. In each case, the samples are separated in several sets: early and late assembly time, low and high F*, red and blue (g-i) colour, and low and high sSFR. We aim to understand the relationship between the cosmic web environment and some characteristics related to the formation and evolution of DM haloes and galaxies.</t>
  </si>
  <si>
    <t>Rigoberto Casas-Miranda</t>
  </si>
  <si>
    <t>INVESTIGATING LEARNERS' EXPERIENCES AND ATTITUDES TOWARDS ASTRONOMY IN THE NEW CURRICULUM OF UGANDA: A CASE STUDY OF KABALE MUNICIPALITY</t>
  </si>
  <si>
    <t>Astronomy as natural science, is magnificently rich in concept. It is embedded in the various fields of modern 21st century; Science, Technology, Engineering and Mathematics (STEM). Slightly before the onset of Covid-19 pandemic (February 2020) in Uganda, the government rolled out the new lower secondary education curriculum (LSC). The aim of LSC was to equip learners with an enhancement skills training as opposed to the old curriculum, which was designed on colonial system. Interestingly, concepts on astronomy for beginners were included in the New LSC, but do learners have any experience in the content and how interested are they towards it. That is why this study investigated the learners’ experience and attitudes towards Astronomy concepts. A total of 160 students from six secondary schools in Kabale Municipality (St. Marys’ College-Rushoroza, Ndorwa Secondary School, Trinity College, Kabale Brainstorm High School, Rock High School, and Kigezi College-Butobere) were randomly sampled. A questionnaire-with carefully chosen set of questions was administered. Majority of the learners (67%) were found to have heard basic knowledge on astronomy, with 33% not conversant with astronomical concepts when first introduced in class. 81% of them were highly interested in Astronomy. Additionally, learners stated that they heard about astronomy from various sources like T.V programs, YouTube videos, among others. However, majority of the teachers were not trained about astronomy concepts. Thus thorough facilitation in teaching of Astronomy and Astrophysics is required. It is recommended that Physics teachers be given refresher courses and the scope of astronomy and astrophysics expanded.</t>
  </si>
  <si>
    <t>Danny</t>
  </si>
  <si>
    <t>Price</t>
  </si>
  <si>
    <t>daniel.price@skao.int</t>
  </si>
  <si>
    <t>Handling the Data Deluge from the Square Kilometre Array telescope </t>
  </si>
  <si>
    <t>The SKA Low and Mid telescopes are next-generation flagship radio astronomical facilities that will revolutionize radio astronomy for decades. The data rates anticipated from the telescopes require that signal processing and data reduction are integrated into the telescope design and operational model. In this talk,  I will discuss details of the SKA telescopes and their specifications, highlighting the expected data rates, supported data products, signal processing solutions, and challenges. I will also briefly discuss our operational model and provide details of how and when the community might expect to access the SKA.</t>
  </si>
  <si>
    <t>Danny Price, Jimi Green, Shari Breen, Nichol Cunningham, Sarrvesh Sridhar, Sharmila Goedhart</t>
  </si>
  <si>
    <t>Danny Price</t>
  </si>
  <si>
    <t>tombo</t>
  </si>
  <si>
    <t>fitahiana</t>
  </si>
  <si>
    <t>tombofitahiana@gmail.com</t>
  </si>
  <si>
    <t>MeerKAT and uGMRT search for restarted radio AGN in the XMM-LSS field</t>
  </si>
  <si>
    <t>AGN are known to undergo multiple cycles of nuclear activity but the mechanisms behind these are still under debate. However, such details are crucial information for understanding galaxy evolution and the mechanisms driving jet triggering. By using 250 to 1400 MHz observations of the XMM-LSS field from the superMIGHTEE/uGMRT (σ = 4 µJy/beam) and the MIGHTEE/MeerKAT (σ = 1.5 µJy/beam) surveys, we select a parent sample of 300 sources. From visual inspection, we classify eleven potential restarted radio galaxies. Most of them are characterized by the so-called Double-Double Radio Galaxy (DDRG) morphology, where the source displays a double pair of lobes which have been proven to be an imprint of radio AGN intermittency. However, in some cases, we found sources that have the DDRG structure in only one side which might be due to nonuniform density across the source environment or it might be a tantalizing hint of different timing in the restarting activity in both sides of the galaxy. By using other classification criteria, including high core prominence and steep core, we expect to discover other restarted radio AGN. Afterwards, we will investigate how the host environment influences the radio AGN duty cycle. Furthermore, superMIGHTEE observations will offer sensitive polarization information in addition to MIGHTEE-pol. We will therefore trace the polarization properties of our classified restarted radio AGN. This will allow the exploration of magnetic field roles in radio AGN duty cycle which might complement the picture of radio AGN that we have so far.</t>
  </si>
  <si>
    <t>Tombo Fitahiana Rarivoarinoro, Zara Randriamanakoto, Russ Taylor, Dharam Lal</t>
  </si>
  <si>
    <t>Tombo Fitahiana Rarivoarinoro</t>
  </si>
  <si>
    <t>Melina</t>
  </si>
  <si>
    <t>Bersten</t>
  </si>
  <si>
    <t>merlinada.bersten@gmail.com</t>
  </si>
  <si>
    <t>Core-Collapse Supernova Progenitors from Light Curves and Stellar-Evolution Models</t>
  </si>
  <si>
    <t>Supernovae (SNe) are excellent laboratories for testing many aspects of stellar-evolution theory with strong implications on many various areas of astrophysics. Their light curves are extremely sensitive to the properties of their progenitor stars or systems and their environments. With the increasing amount and improved quality of current data, new types of SNe or unexpected features in normal events are being detected. These discoveries challenge our standard knowledge of how massive stars explode, as well as the mechanisms that power these events. In this talk I will focus on the modelling efforts that we have been doing in order to understand the properties of normal and some peculiar objects. Particularly, I will show our results on a large sample of hydrogen-rich SNe. Our analysis indicates that most of the SNe II come from relatively low-mass progenitors (MZAMS &lt; 10 Msun). This results have important implications on our knowledge of massive-star evolution. I will also present our recent hydrodynamic modeling of the famous SN 2023ixf.</t>
  </si>
  <si>
    <t>Melina Bersten</t>
  </si>
  <si>
    <t>Bhuwan</t>
  </si>
  <si>
    <t>Joshi</t>
  </si>
  <si>
    <t>bjoshi.in@gmail.com</t>
  </si>
  <si>
    <t>A frequency-dependent classification for DH type II solar radio bursts: Toward exploring near-Sun and interplanetary characteristics of coronal mass ejections</t>
  </si>
  <si>
    <t>The exploration of type II solar radio emission at decameter-hectometer (DH) wavelengths, which sometimes extend even up to kilometer domain, provide a means of remotely studying and tracking Coronal Mass Ejections (CMEs) from the solar corona out to 1 AU and beyond.  The present study focused on the following aspects of DH type II bursts: (1) solar cycle evolution, (2) flare-CME association, and (3) consequences in near-Earth region. To explore the insights of DH type II bursts in the light of the above objectives, we classified the observed events in three frequency domains: Low Frequency Group (LFG; 20 kHz &lt; f &lt; 200 kHz), Medium Frequency Group (MFG; 200 kHz &lt; f  &lt;1 MHz), and High Frequency Group (HFG; 1 MHz &lt; f &lt; 16 MHz). Our analysis revealed that CME initial speed or flare energetics is partly related to the duration of type II burst and that survival of CME-associated shock is determined by multiple factors/parameters related to CMEs, flares, and state of coronal and interplanetary medium. The profile relating CME heights with respect to the end frequencies of DH type II bursts suggest that for HFG and MFG categories, the location for majority of CMEs (65% -70%) is in well compliance with ten-fold Leblanc coronal density model, whereas for LFG events, a lower value of density multiplier (3) seems to be compatible. We further extended our work to explore the properties of Earth-directed CMEs in detail, which bring insights of the interrelations between CMEs, ICMEs, and geomagnetic storms. </t>
  </si>
  <si>
    <t>Bhuwan Joshi, Binal D. Patel</t>
  </si>
  <si>
    <t>Bhuwan Joshi</t>
  </si>
  <si>
    <t>Simone</t>
  </si>
  <si>
    <t>SACQUEGNA</t>
  </si>
  <si>
    <t>simone.sacquegna@unisalento.it</t>
  </si>
  <si>
    <t>Early-stopping SOMs as a tool to classify SSOs in space surveys</t>
  </si>
  <si>
    <t>Self-organizing maps (SOMs) are unsupervised machine learning techniques that reduce the dimensionality of the original dataset while preserving its topological structure. Their implementation can be represented as a transformation of n data points each with p variables as clusters of similar data on a two-dimensional map.
This approach is widely used in astronomy due to the simplicity of the algorithm and the capability of identifying unknown features emerging from the variable space. In particular, we present its implementation as a classifier of stars, Solar System Objects (SSOs) and galaxies in space surveys with large amounts of data such as TESS.
We distinguish this approach from the previous studies on the matter by including an early-stopping method. By training the neural network on an input data set and, at the same time, testing its performance on an independent, randomly chosen, control set, it is possible to minimize the risk of falling into an over-fitting state and therefore losing the genericity which is required of this algorithm.
As a number of important space surveys will begin their operations in the coming decade, adding to those launched in the last few years, an algorithm capable of swiftly handling large amounts of data and discerning SSOs from galactic or extragalactic sources will be enormously valuable, for the main scientific objectives of the surveys as well as improving our knowledge of objects in the nearest regions of the sky.</t>
  </si>
  <si>
    <t>Simone Sacquegna, Antonio Franco, Achille Nucita, Mikko Pöntinen</t>
  </si>
  <si>
    <t>Simone Sacquegna</t>
  </si>
  <si>
    <t>Antoine</t>
  </si>
  <si>
    <t>Mahoro</t>
  </si>
  <si>
    <t>antoine@saao.ac.za</t>
  </si>
  <si>
    <t>Active galactic nuclei (AGN) in the green valley</t>
  </si>
  <si>
    <t>We present a study of properties of active and non-active galaxies in the so- called green valley, suggested to be a parameter space where galaxies undergoing morphological transformation may be found. We studied the connections of the far-infrared active and non-active galaxies at 0.2&lt;= z &lt;= 1.2 using public data from the COSMOS field, one of the largest and deepest galaxy surveys, and our own data from the 11m-SALT. In particular, we studied their star formation rate, morphological properties and stellar populations, as well as the [OIII]𝜆5007 Å emission line profile in order to characterise gas flows in the galaxies.
Overall, we found that far-infrared AGN green valley galaxies in our sample have enhanced star formation rate in comparison to non-AGN green valley galaxies, suggesting that if there is any influence of the AGN on the star formation properties of their host galaxies, it would be positive AGN feedback, rather than negative feedback that has been suggested in most previous X-ray and optical studies.</t>
  </si>
  <si>
    <t>Antoine Mahoro, Pović Mirjana Pović, Petri Väisänen, Pheneas Nkundabakura, Kurt van der Heyden</t>
  </si>
  <si>
    <t>Antoine Mahoro</t>
  </si>
  <si>
    <t>Tuğba</t>
  </si>
  <si>
    <t>EROL</t>
  </si>
  <si>
    <t>xtugbaerol@gmail.com</t>
  </si>
  <si>
    <t>Determination of the merger time in shell galaxies with IllustrisTNG</t>
  </si>
  <si>
    <t>Stellar shells are low surface brightness features generally in the shape of concentric arcs. Stellar shells observed in many giant elliptical and lenticular, as well as a few spiral and dwarf galaxies, presumably result from minor and intermediate radial mergers of galaxies. An essential factor in determining the merger time is the distance of the shells from the centre of the galaxy. Shells move away from the centre after they are created; therefore, the outermost shell indicates the lower limit of the merger time. Thus, we use the radius of the outermost shell to calculate the time of the merger. Based on the relation between the merger time and distance, the resulting merger time significantly changes if shells are further behind than the observed ones. Therefore, we need to look at galaxies from different angles and determine the distances of the shells. However, the visibility and radii of the shells change with the viewing angle; thus, we cannot see the shells behind the galaxy.We can only explore these effects in simulated galaxies. In our study, we investigate up to which precision the shell radii depend on the orientation of the galaxy with respect to the observer. We make use of the Illustris TNG50 simulation.We look at galaxies from 9 selected points of view angles and measure the distances of the shells. We calculate the merger time for each line of sight and evaluate how different orientation affects the results.We also learn about how shells evolved by creating an evolutionary scheme.</t>
  </si>
  <si>
    <t>Tuğba EROL, Mustafa Kürşad YILDIZ, Ivana Ebrová, Michal Bílek</t>
  </si>
  <si>
    <t>Tuğba EROL</t>
  </si>
  <si>
    <t>Shio</t>
  </si>
  <si>
    <t>Kawagoe</t>
  </si>
  <si>
    <t>shiok@iis.u-tokyo.ac.jp</t>
  </si>
  <si>
    <t>Practice of Stargazing Tour on a Ship as a Astro-Tourism</t>
  </si>
  <si>
    <t xml:space="preserve">Recently, astro-tourism, in which people leave residences to look up at beautiful starry skies, has attracted people. The main sites chosen as fields for astro-tourism research are those with international observatories and those accredited by the International Dark Sky Association (IDA). Astro-tourism is becoming popular in Japan. However, there is a paucity of academic research on astro-tourism.
This study implemented a tour to observe the Geminids meteor shower on a ferry as a case study of astro-tourism in Japan. In this tour, the participants boarded the Tokyo-Kyushu Ferry instead of observing at a specific location as certified by IDA. They observed from the ferry's deck as it traveled over the Pacific Ocean. Before observing, the author lectured on the Geminids meteor shower. After the lecture, we surveyed 27 tour participants.
It rained on the tour day in December 2023, and the Geminids meteor shower could not be observed. However, about 80% of the participants answered "very good" or "good." About 90% of the respondents said they would like to participate in future tours with astronomy as a theme. The results also suggest that tours with astronomy as a theme have the potential to attract a wide range of participants, regardless of their background in the humanities or sciences.
</t>
  </si>
  <si>
    <t>Shio Kawagoe, Nobuhiko Kusakabe</t>
  </si>
  <si>
    <t>Shio Kawagoe</t>
  </si>
  <si>
    <t>Juma</t>
  </si>
  <si>
    <t>Kamulali</t>
  </si>
  <si>
    <t>kamulali@mpa-garching.mpg.de</t>
  </si>
  <si>
    <t>A grid-based machine learning tool for inferring exoplanet host-star parameters.</t>
  </si>
  <si>
    <t xml:space="preserve">Uniform inference of exoplanet-host star parameters (such as mass, radius, and age) taking into account the relevant stellar physics is essential in the robust characterisation of planetary systems. This is attributed to the strong synergy between planets and their host-stars. In this poster, we present a machine learning tool which precisely and accurately infers exoplanet host-star parameters, based on available set of spectroscopic constraints. The tool rapidly trains on a set of theoretical model observables, delivering instant estimates of stellar parameters. The results from our machine learning tool are consistent with stellar properties of binary stars, thus can be adopted in uniformly deriving stellar properties of a catalogue of exoplanet-host stars.
</t>
  </si>
  <si>
    <t>Juma Kamulali, Benard Nsamba</t>
  </si>
  <si>
    <t>Juma Kamulali</t>
  </si>
  <si>
    <t>Manifestation of 3D magnetic reconnection in circular ribbon flares</t>
  </si>
  <si>
    <t>The observations of parallel ribbons and associated overlying large post-flare arcades have been the most conspicuous and classical signatures of a solar flare, leading to the widely accepted two-dimensional model of solar flares − the standard flare model.  However, contemporary observations with high spatial, temporal, and spectral resolutions indicate the inevitability of exploring 3D magnetic structures involved in solar flares. Contextually, the observations of “circular ribbon flares” stand out where one of the ribbons presents an almost fully closed quasi-circular or quasi-ellipsoidal shape, evidencing the involvement of a typical fan-spine magnetic configuration which exclusively requires a 3D description. In this talk, we discuss observational features vis à vis theoretical understanding of solar flares in view of 2D and 3D models of magnetic reconnection. We present a few complex cases of circular ribbon flares exhibiting parallel ribbons, a coronal jet, and/or an erupting magnetic flux rope. Investigating various 3D topologies also enables us to probe similarities between the physical conditions that govern the onset of jets, confined flares, and CME-producing eruptive flares.</t>
  </si>
  <si>
    <t>Bhuwan Joshi, Ramit Bhattacharyya, Avijeet Prasad, Prabir K. Mitra</t>
  </si>
  <si>
    <t>Amir</t>
  </si>
  <si>
    <t>Yarahmadi</t>
  </si>
  <si>
    <t>amir.yarahmadi73@gmail.com</t>
  </si>
  <si>
    <t>Unveiling Magnetic Fields From Star-Forming Regions to Diffuse ISM in M31</t>
  </si>
  <si>
    <t>Magnetic fields play an important role in the energy balance and structure formation in the interstellar medium (ISM)of galaxies. However, the origin of the magnetic fields on different spatial scales and the link between them are still pressing questions. The Andromeda Galaxy (M31) is an ideal laboratory to investigate the magnetic field from kpc scales down to scales of star-forming regions. To measure the field structure, we need high-resolution and high sensitivity data of polarized intensity as well as Faraday rotation (RM) measures. Thanks to the VLA, RM synthesis can be performed on scales of ~60-100 pc and also with high resolution in the Faraday spectrum. We propose L,S, and C band observations of two segments in the 10-kpc ring of M31 to 1) discriminate between the tangled and coherent fields as a function of scale, 2) study the 3-D structure of the coherent field, 3) understand the link between the field in star-forming regions and in the diffuse ISM, and 4) assess amplification theories of the magnetic field</t>
  </si>
  <si>
    <t>Amir Yarahmadi, Fatemeh Tabatabaei, Rainer Beck, Aritra Basu</t>
  </si>
  <si>
    <t>Amir Yarahmadi</t>
  </si>
  <si>
    <t>Janvi</t>
  </si>
  <si>
    <t>Agarwal</t>
  </si>
  <si>
    <t>janviagarwal200@gmail.com</t>
  </si>
  <si>
    <t>Imortance of networking in Outreach and Astronomy through the eyes of an India's prime Observatory.</t>
  </si>
  <si>
    <t>At our institution, we deeply value the power of teamwork and collaboration in driving our astronomy outreach efforts. Proudly home to India's largest optical telescope, the 3.6m DOT, we share observing time with Belgium, showcasing a model of international collaboration. Additionally, our institution boasts the world's first liquid mirror telescope for Astronomy, the 4m ILMT, which supports an Open Data Policy intended for citizen science projects driven by data science.  In my presentation, I aim to spotlight our unique facilities and emphasize the collaborative ethos that propels our Astronomy and outreach. We engage diverse audiences in daily outreach activities of national/international significance. Our outreach aims in actively participating in exhibitions and cultivate partnerships with different institutional organizations.
Operating from a remote location, our telescopes are vital sources of reliable data for advanced scientific endeavors. Furthermore, I will highlight the Aditya L1 support cell, a joint initiative by ISRO and ARIES, serving as a training center for a community of enthusiasts involved in collaborative satellite data analysis for the Solar Physics community. I would like to present how we can enhance the networking with the rural community and rural areas with almost no resources. 
I will discuss strategies for expanding our astronomy outreach facilities and inspiring seasoned stargazers and budding scientists to join us in the pursuit of discovery and exploration. Apart from all these, I would also like to give a glimpse of the challenges one can face in the outreach with such a unique setting and infrastructure.</t>
  </si>
  <si>
    <t>Janvi Agarwal</t>
  </si>
  <si>
    <t>Thomas</t>
  </si>
  <si>
    <t>tom.moore017@gmail.com</t>
  </si>
  <si>
    <t>SN 2022jli: A Type Ic Supernova with Periodic Modulation of Its Light Curve and an Unusually Long Rise</t>
  </si>
  <si>
    <t>I will present extensive multi-wavelength optical and ultraviolet observations of SN 2022jli, an unprecedented Type Ic supernova discovered in the galaxy NGC 157 at a distance of approximately 23 Mpc. The multi-band light curves reveal many remarkable characteristics. Peaking at a magnitude of g=15.11 ± 0.02, many facilities gathered high-quality, high-cadence photometry, revealing a remarkable 12.5-day periodicity superimposed on the supernova decline. This periodicity is observed in the light curve with seven separate filter and instrument configurations with amplitudes of ~ 0.1 mag. Such periodicity, over many cycles has not been observed before in any supernova to date. SN 2022jli displays an extreme early excess which fades over at least 25 days, likely due to shock cooling or companion interaction. We observe a long rise to maximum light (at least 59 rest-frame days), and broad peak with a decay tail with high cadence photometry over 200 days. In this talk I will present optical spectroscopic follow-up during the first 100 days, showing this is a hydrogen and helium-poor Type Ic supernova, with very little evolution and significant velocity structure in the line profiles. I will present light curve and spectral modelling and discuss the possible origin of the periodic variability in the light curve, including interaction of the SN ejecta with nested shells of CSM and neutron stars colliding with binary companions.</t>
  </si>
  <si>
    <t>Thomas Moore</t>
  </si>
  <si>
    <t>Wathela</t>
  </si>
  <si>
    <t>Alhassan</t>
  </si>
  <si>
    <t>walhassan@camk.edu.pl</t>
  </si>
  <si>
    <t>Einstein Telescope: Detection of Binary Black Hole Gravitational Wave Signals Using Deep Learning</t>
  </si>
  <si>
    <t>Expanding upon our prior work (Alhassan et al. 2022), where we evaluated the performance of single sub-detector data (SSDD) from the Einstein Telescope (ET) for binary black hole (BBH) detection using deep learning (DL). In this study, we explore the detection efficiency of BBHs using data combined from all three proposed sub-detectors of ET (TSDCD), employing five different lower frequency cutoffs ($F_{\text{low}}$): 5 Hz, 10 Hz, 15 Hz, 20 Hz, and 30 Hz, while maintaining the same match-filter Signal-to-Noise Ratio (MSNR) ranges as in our previous work: 4-5, 5-6, 6-7, 7-8, and &gt;8. The Deep Residual Neural Network model (ResNet) was trained and evaluated for the detection of BBH gravitational wave signals using both TSDCD and SSDD. Compared to SSDD, the detection accuracy from TSDCD has shown substantial improvements, increasing from 60%, 60.5%, 84.5%, 94.5% to 78.5%, 84%, 99.5%, 100%, and 100% for sources with MSNR of 4-5, 5-6, 6-7, 7-8, and &gt;8, respectively. In a qualitative evaluation, the ResNet model detected sources at 86.601 Gpc, with an averaged MSNR of 3.9 (averaged across the three sub-detectors) and a chirp mass of 13.632 at 5 Hz. The results demonstrate a notable accuracy improvement for lower MSNR ranges (4-5, 5-6, 6-7) by 18.5%, 24.5%, and 13%, respectively, and by 5.5% and 1.5% for higher MSNR ranges (7-8 and &gt;8). TSDCD proves suitable for near-real-time detection and can benefit from a more powerful setup.</t>
  </si>
  <si>
    <t>Wathela Alhassan, Tomek Bulik, M. Suchenek</t>
  </si>
  <si>
    <t>Wathela Alhassan</t>
  </si>
  <si>
    <t>Maria</t>
  </si>
  <si>
    <t>Stone</t>
  </si>
  <si>
    <t>mbstone12@gmail.com</t>
  </si>
  <si>
    <t>Quasar environments</t>
  </si>
  <si>
    <t xml:space="preserve">In this talk, I present research done throughout my PhD on investigating quasar environments using observations in the optical and near-infrared regimes.
Galaxies are termed as the visible 'building blocks' of the Universe. However, they do not exist in isolation. There is an exchange in energy and matter between the galaxy and its environment. Certain galaxies have active supermassive black holes in their centers, and are called 'active galactic nuclei' (AGN). Active galaxies have high luminosities from non-stellar emission, sometimes outshining the host galaxy starlight. The emission spans the full electromagnetic spectrum. The size of the emitting region is very small compared to the scale of the host galaxy. There are many unanswered questions about AGN, including the mechanisms responsible for triggering and maintaining this activity. AGN are broadly divided into two groups: Type I quasars which show broad and narrow emission lines in the optical, and Type II quasars which only exhibit the narrow emission lines. In my research, I use observations of the environments to understand AGN and their role in the evolution of galaxies. During my PhD studies, I focused on studying in particular the environments of nearby Type I quasars and compare them to inactive galaxies, using survey data (GAMA, SDSS) and new observations. In several papers included in my dissertation, it has been shown that major mergers do not seem to be the dominant mechanism for triggering the less distant quasars, and our data is more consistent with alternative scenarios: secular evolution and minor mergers. 
</t>
  </si>
  <si>
    <t>Maria Stone</t>
  </si>
  <si>
    <t>Nikki</t>
  </si>
  <si>
    <t>Zabel</t>
  </si>
  <si>
    <t>nikki.zabel@uct.ac.za</t>
  </si>
  <si>
    <t>Understanding the Evolutionary History of UGCA319 Through Analysis of HI Gas Distributions &amp; Kinematics</t>
  </si>
  <si>
    <t>The dwarf irregular galaxy UGCA 319 (Mstar ~ 3^8 Msol) was serendipitously detected in HI as part of the MeerKAT HI Observations of Nearby Galactic Objects - Observing Southern Emitters (MHONGOOSE) survey. Being part of the same small galaxy group as one of MHONGOOSE's main targets (UGCA 320), and as such contained in MeerKAT's FoV, UGCA 319 was discovered to harbour a very unusual HI "disc". It appears to consist of several clouds, of which it is, at this stage, unclear whether they are accumulating or dissipating. My study of UGCA 319 aims to investigate the characteristics of this unusual dwarf galaxy, in order to understand the galaxy's HI gas dynamics and its evolutionary context within its galaxy group. Besides studying the neutral gas distribution and kinematics using tools such as moment maps and position-velocity diagrams, I perform Gaussian decomposition of the HI line where appropriate, and I exploit the "Visualization Laboratory" to analyse the 3D structure of the neutral gas in this galaxy in detail. Additionally, our analysis is complemented by deep VST optical imaging to provide further insights into the galaxy's morphology. Not only does UGCA 319 provide important insights in the formation and evolution of dwarf galaxies in groups, it is also a great example of the unexpected but important surprises the SKA will bring us.</t>
  </si>
  <si>
    <t>Omri Scannell, Nikki Zabel, D.J. Pisano, Erwin De Blok</t>
  </si>
  <si>
    <t>Omri Scannell</t>
  </si>
  <si>
    <t>Sepideh</t>
  </si>
  <si>
    <t>Ghaziasgar</t>
  </si>
  <si>
    <t>sepide.ghaziasgar@gmail.com</t>
  </si>
  <si>
    <t>Machine Learning Approach for the Spectral Classification of Dusty Stellar Sources in the Magellanic Clouds</t>
  </si>
  <si>
    <t>Dusty stellar point sources contribute to stellar dust emissions and enrichment of galaxies such as the Magellanic Clouds (MCs). We applied supervised machine learning classifiers for dusty stellar point source classification in the MCs, including young stellar objects (YSOs) and evolved stars. We implemented typical algorithms to classify dusty stellar categories comprising YSOs, oxygen- and carbon-rich asymptotic giant branch stars (AGBs), red supergiants (RSGs), and post-AGB stars. In the following, we created synthetic samples based on the minority class using the Synthetic Minority Oversampling Technique (SMOTE) method to resolve the SAGE catalogs' imbalanced spectral counts. The classification accuracy of these sources, which include 619 spectral labeled counts, was assessed using infrared features and multiwavelength filters. Therefore, the Probabilistic Random Forest (PRF) classifier, a tuned Random Forest (RF), performed best among all the models applied before and after data augmentation with the SMOTE. We reached an accuracy of ~89 percent based on the recall metric for the spectral classification. In this study, using the SMOTE technique does not improve the accuracy of the best model for the CAGB, PAGB, and RSG classes; it stays at 100% and 88%, respectively. However, there are variations for the CAGB, OAGB, and YSO classes. We collected photometric labeled data with properties similar to the training dataset and classified them using the top four models with more than 87% accuracy. The labeled data is available for three dusty stellar types, YSOs, oxygen- and carbon-rich AGBs, due to the reliable accuracy we achieved for them in models.</t>
  </si>
  <si>
    <t>Sepideh Ghaziasgar, Mahdi Abdollahi, Atefeh Javadi, Jacco Th. van Loon, Iain McDonald, Amirhossein Masoudnezhad, Habib G. Khosroshahi, Bernard H. Foing, Fatemeh Fazel, Hamidreza Mahani</t>
  </si>
  <si>
    <t>Sepideh Ghaziasgar</t>
  </si>
  <si>
    <t>Giovana</t>
  </si>
  <si>
    <t>Ramon Luiz Neto</t>
  </si>
  <si>
    <t>giovana.ramon@unesp.br</t>
  </si>
  <si>
    <t>Application of Machine Learning to map stable regions around planets</t>
  </si>
  <si>
    <t xml:space="preserve">The number of exoplanets increases every year and the study of the stability of extra-solar planetary systems led to a question if they could host exomoons or exorings. These studies are typically performed numerically by solving a large set of computationally expensive N-body simulations. We propose to apply Machine Learning (ML) to predict maps of stable regions of S-type orbits around planets. To identify the stable regions we perform numerical simulations of a system formed by a star, a planet, and a particle, using the Rebound package and IAS15 integrator. Each system has nine features representing the initial conditions of the orbital elements of the planet, the particle, and the mass ratio of the system. The constructed ensemble characterizes the set for training and testing ML methods; thus, based on the dataset features, the model learns the behavior of stability regions and can predict the stability of a system. In total, we run 5x104 numerical systems, where stable particles comprise around 12% of the sample, resulting in an unbalanced data set. The ML training with imbalanced classes can lead to classification biases and impair the algorithms’ effectiveness. To solve this problem, we used resampling methods, hyperparameter and threshold tuning.  We applied 5 different supervised models: Decision Tree, Random Forest, XGboost, LIGHTGBM and Histogram Gradient Boosting, achieving  an accuracy of up to 98%, a recall and a precision of 91% and 93% respectively for stable particles. This approach reduces the invaluable time that would be spent in numerical simulations to a training of minutes. 
</t>
  </si>
  <si>
    <t>Giovana Ramon, Tiago Francisco Leal Pinheiro, Rafael Sfair</t>
  </si>
  <si>
    <t>Giovana Ramon</t>
  </si>
  <si>
    <t>Usman</t>
  </si>
  <si>
    <t>Isa</t>
  </si>
  <si>
    <t>usman.isa@gmail.com</t>
  </si>
  <si>
    <t xml:space="preserve">Comparison of the light curves from single planet P and S type systems orbiting binaries with possible candidates systems.
</t>
  </si>
  <si>
    <t xml:space="preserve">This study compares the light curves from binary systems having 1 planet in either S-Type and P-Type orbit with that of possible candidates systems. Data from TESS, Kepler and other telescopes is analyzed with the EXOTIC program and contrasted with the light curves of eclipsing, spectroscopic and visible binary systems.
</t>
  </si>
  <si>
    <t>Usman Isa, Abdullateff Momodu, Zouhair BenKhaldoun, Kaeouach Aziz Ettahar</t>
  </si>
  <si>
    <t>Usman Isa</t>
  </si>
  <si>
    <t>Suchira</t>
  </si>
  <si>
    <t>suchira.sarkar.phys@gmail.com</t>
  </si>
  <si>
    <t xml:space="preserve">Massive disc galaxies with high surface brightness plus low surface brightness stellar disks, hosted by massive dark matter halo  - a TNG50 simulation study
</t>
  </si>
  <si>
    <t xml:space="preserve">We study massive disk galaxies (stellar mass &gt;=10^11 solar mass) from IllustrisTNG-50 simulation, and perform 2-D structural decomposition of the galaxies using their SKIRT synthetic SDSS images for z=0. We find a dynamically interesting sample of galaxies having a central high surface brightness (HSB) stellar disk, surrounded by an extended ( scale length as high as 30 kpc) low surface brightness (LSB) stellar disk, similar to giant LSB galaxies. These massive, double-exponential disk galaxies are found to be hosted by dark matter haloes as massive as ~10^12 solar mass, and have extended gas reservoir, in agreement to observations of such galaxies. Their maximum rotation velocity, a measure of their total dynamical mass, lies in the range of ~(300-400) km/s. The stellar-to-halo mass ratio and the baryon-to-halo mass ratio of the sample lies in the range of ~(0.04 - 0.3) and ~ (0.07 - 0.3) respectively. This shows that cosmological simulations are able to form giant disc galaxies with HSB+LSB disks, in agreement with observations.
</t>
  </si>
  <si>
    <t>Suchira Sarkar, Kanak Saha</t>
  </si>
  <si>
    <t>Suchira Sarkar</t>
  </si>
  <si>
    <t>Angela</t>
  </si>
  <si>
    <t>Zegarelli</t>
  </si>
  <si>
    <t>angela.zegarelli@yahoo.it</t>
  </si>
  <si>
    <t>Towards future multi-messenger detections of core-collapse supernovae harbouring choked jets</t>
  </si>
  <si>
    <t xml:space="preserve">Over the last decade, the scenario of choked jets embedded in core-collapse supernovae (CCSNe) has attracted careful attention. The extended stellar envelopes of red supergiant (RSG) and blue supergiant (BSG) stars, both progenitors of Type II SNe, may constitute a challenge to the launch of a powerful jet able to burrow through their envelopes. As the jet carves its way through them, it dissipates its energy in a double-shock structure that forms at its head. The hot head material spills sideways, forming a cocoon that engulfs the jet and collimates it. If before choking the jet crossed a significant fraction of the stellar envelope, the cocoon is energetic enough to break out of the star, releasing ultraviolet (UV) and optical (O) emissions lasting over a few days. For a proper characterisation of RSGs and BSGs, the identification of both these electromagnetic signals is of paramount importance, because of the low probability for gamma rays to emerge.
I here discuss prospects in measuring UV emission, in view of the launch in 2026 of the satellite ULTRASAT which will operate in the UV band, complementing the performances of the currently active optical telescope ZTF.  Furthermore, choked jets are also extremely interesting within the growing field of multi-messenger astronomy, being considered as possible contributors to the astrophysical diffuse neutrino flux, not yet associated with any existing source. In this regard, I discuss the possibility of exploiting multi-messenger detections on how to optimise combined detections between UV/O/neutrino telescopes.
</t>
  </si>
  <si>
    <t>Angela Zegarelli, Dafne Guetta, Silvia Gagliardini, Silvia Celli, Irene Di Palma, Antonio Capone, Imre Bartos</t>
  </si>
  <si>
    <t>Angela Zegarelli</t>
  </si>
  <si>
    <t>First MeerKAT Observations of the Brightest M31-M33 Neutral Hydrogen Cloud in the Circumgalactic Medium of M31</t>
  </si>
  <si>
    <t>In 2004, Braun and Thilker discovered a bridge of faint, diffuse HI gas appearing to link the galaxies M31 and M33. Follow-up, higher resolution observations by Wolfe et al. (2013, 2016) with the Green Bank Telescope (GBT) revealed that the filament broke up into individual and discrete higher column density clouds in the region surveyed. The nature and origin of these clouds remains an open question. Previous observations lacked the spatial and spectral resolution to probe the internal structure of the clouds, limiting our understanding of these objects.
We present the first MeerKAT observations of the brightest HI cloud in the M31-M33 filament, at a resolution of 40” - a factor of 13x higher than the GBT. Our analysis unveils previously unseen details in the internal kinematic structure of the HI cloud. We measure the peak HI column density to be NHI~1019 cm-2 - an order of magnitude greater than previously observed. We recover approximately two-thirds of the HI mass detected by the GBT.
We see signs of ram pressure stripping implying a CGM HI number density of nHI~10-4. The cloud may also have been tidally disrupted by M31. Both results suggest that this cloud is being destroyed as it falls through the CGM of M31.</t>
  </si>
  <si>
    <t>Kyra Kummer, D.J. Pisano</t>
  </si>
  <si>
    <t>Spectral features of ions: Ho I-III, Er I-IV, Tm I - V, Yb I - VI,
   Lu I-VII</t>
  </si>
  <si>
    <t>The broad emission bump in the electromagnetic spectra observed
 following the detection of gravitational waves created during the
 kilonova event of merger of two neutron stars in August 2017, GW170817,
 has been linked to the heavy elements of lanthanides (Z=57-71), and a
 new understanding of creation of heavy elements in the r-process. The
 initial  spectral emission bump has a wavelength range of 3000 - 7000
 A, thus covering the region of ultraviolet to optical wavelengths, and is similar to those seen for lanthanides. Most lanthanides have large number of closely lying energy levels which
 introduce extensive sets of radiative transitions that often form
 broad region of lines of significant strength.
 The current study explores these broad features through
 photoabsorption spectroscopy of 25 lanthanides ions, Ho I-III, Er I-IV,
 Tm I-V, Yb I-VI and Lu I-VII. With excitation only to a few orbitals
 up beyond the ground configurations, most of these ions cover
 large number of bound levels with open 4f orbital and produce
 tens to about hundred thousands lines that may form one or multiple
 broad features in X-ray to ultraviolet, optical, and infrared regions. Spectrum
 of each of 25 ions is presented indicating presence, shape and
 wavelength region of these features.  The present study aims at providing improved atomic data
 for energies and transition parameters  and predict possible features. The data
 have been benchmarked with available experimental data. The study finds that number of ions
 under the present study are possible contributors of the emission
 bump of GW170817.</t>
  </si>
  <si>
    <t>Chengli</t>
  </si>
  <si>
    <t>Huang</t>
  </si>
  <si>
    <t>clhuang@shao.ac.cn</t>
  </si>
  <si>
    <t>Cryospheric Excitation on the Earth’s Chandler Wobble</t>
  </si>
  <si>
    <t>Leveraging GRACE mascon products during 2002 and 2023, we for the first time ascertain the substantial influence of mass variations in cryosphere on the Earth’s Chandler wobble (CW). In addition, in contrast to traditional analysis conducted in the excitation domain, our study focuses on the polar motion domain and incorporates the wavelet analysis technique. The findings reveal some intriguing phenomena: between 2006 to 2020, the cryosphere contributed an average amplitude of approximately 4.85 mas to CW, equivalent to 5.05%, with its impact escalating to about 11 mas from 2018 to 2022, representing a fourfold rise in its contribution ratio to approximately 20%. This marked surge can be attributed to more erratic glacier mass balance resulting from ongoing climate change. Moreover, there is a pronounced decrease in the CW signal post-2018, which starkly contrasts with cryospheric contribution, suggests a potential linkage to climate change yet warrants further investigation.</t>
  </si>
  <si>
    <t>Cancan Xu, Qiqi Shi, Chengli Huang, Yonghong Zhou</t>
  </si>
  <si>
    <t>Chengli Huang</t>
  </si>
  <si>
    <t>Vladimir</t>
  </si>
  <si>
    <t>Tchernyi</t>
  </si>
  <si>
    <t>chernyv@bk.ru</t>
  </si>
  <si>
    <t>MAGNETISM OF SATURN IN THE ORIGIN OF THE RINGS AND IN THEIR PECULIARITIES RECORDED BY THE CASSINI PROBE. THE TCHERNYI-KAPRANOV EFFECT.
 </t>
  </si>
  <si>
    <t>We show that Saturn's magnetism makes an important contribution to the origin of dense rings and provides an explanation and evaluation of features observed by the Cassini probe that have not yet been explained, such as the equilibrium separation of ice particles in dense rings.  The action of Saturn's magnetic field, in addition to the action of the gravitational field, explains the transformation of a protoplanetary cloud into a disk of a stable system of dense rings in a three-dimensional well with a strong flatness of their structure, and allows obtain formulas for estimating particle separation.</t>
  </si>
  <si>
    <t>Vladimir Tchernyi</t>
  </si>
  <si>
    <t>Cosmos</t>
  </si>
  <si>
    <t>Dumba</t>
  </si>
  <si>
    <t>cosmos.dumba@must.ac.ug</t>
  </si>
  <si>
    <t xml:space="preserve">Astronomy Outreach and Education in Ugandan Secondary Schools
</t>
  </si>
  <si>
    <t xml:space="preserve"> 
Astronomy education in Uganda is on the rise as more public universities have included Astronomy in their curricula. This has lead to an increase in the necessity of Astronomy awareness in Secondary schools, which feed the universities with science students, and to the general public.  To this end, we embark on a nationwide program, visiting secondary schools (high schools), conducting Astronomy outreach activities. These activities are designed to fit with the newly designed secondary school curriculum that is learner centered.
We report the outcome from the outreach visits to secondary schools from the East, North, West, South West and Central regions of Uganda. We also show that such programs highly motivate the learners to take on Science and Engineering based higher education courses. It is however noted too that in regions that are further away from the cities, the knowledge on Astronomy is still low and therefore more awareness has to be done to widen the scope.
</t>
  </si>
  <si>
    <t>Cosmos Dumba, Benard Nsamba</t>
  </si>
  <si>
    <t>Cosmos Dumba</t>
  </si>
  <si>
    <t>Andrew</t>
  </si>
  <si>
    <t>Yen</t>
  </si>
  <si>
    <t>a.c.l.yen@gmail.com</t>
  </si>
  <si>
    <t xml:space="preserve">Robotic telescopes can change the trajectory of student’s study and careers in STEM. Perspectives on the impacts and lessons learned from building a high school based remotely accessible observatory and how it has changed my own career trajectory.
</t>
  </si>
  <si>
    <t xml:space="preserve">For forty years I have enjoyed bringing astronomy to young people through my involvement in astronomy associations and local schools. While I am passionate about astronomy, I’ve found it difficult to engage young people with the field.  Access to reasonable telescopes, to allow continuation of the engagement pathway is an obvious hurdle.  The telescope a youth can afford is likely to be disengaging rather than engaging.
Come to this talk to hear how this changed when I got involved with building a remotely accessible observatory (with a CDK17 and a RASA11) at my own children’s school, Eltham College.  This experience led to me returning to university to train as a teacher and a job as a Senior Physics teacher at another nearby school, Luther College.  Luther College management were quickly convinced of the STEM teaching and engagement possibilities of robotic telescopes and have installed a 10” remotely accessible Newtonian.  
I will present lessons learned and vital aspects to consider from the perspectives of a parent, an amateur astronomer, a physics teacher and a student on engaging middle and high school children, and the education institutions they attend, in education with robotic telescopes.  Making real science, science where the youth gathers the data or takes the photo, engages young minds where pictures in books cannot. Giving youth the opportunity to take their science to professional level, continues the engagement pathway.  In five years, I have helped students write journal papers on exoplanet followups, double star measurements, and discoveries of double stars. 
</t>
  </si>
  <si>
    <t>Andrew Yen</t>
  </si>
  <si>
    <t>Asasira</t>
  </si>
  <si>
    <t>Marion</t>
  </si>
  <si>
    <t>asasiramarion@gmail.com</t>
  </si>
  <si>
    <t>Radiation Vs convection: revisiting the core behaviours of main-sequence stars in the mass transition zone</t>
  </si>
  <si>
    <t>The evolution and interior structure of main-sequence stars significantly depends on their core properties. Main-sequence models in the mass range [1.1 -1.2] solar masses and constructed at solar metallicity may develop a convective core during their evolution. We revisit this mass transition zone taking into account the most relevant model physics which affects stellar core properties and chemical profiles, i.e. core overshoot, atomic diffusion including gravitational settling and metal abundance. Our preliminary findings demonstrate that core overshoot and metallicity has the greatest impact in sustaining small convective cores during the main-sequence evolution of  stars in the mass transition zone.</t>
  </si>
  <si>
    <t>MARION ASASIRA, BENARD NSAMBA</t>
  </si>
  <si>
    <t>MARION ASASIRA</t>
  </si>
  <si>
    <t>A summary report on Spanish OAO NOC activities for 2021-2024</t>
  </si>
  <si>
    <t>From August 2021 to August 2024, the Spanish OAO/NOC team has been composed by a NOC (Ana), a vice-NOC (David) and a former NOC as advisor (Amelia). After August 2024 this will change, with our current vice-NOC becoming NOC and new names from the Spanish astronomy community –not yet designed, occupying the vice-NOC and advisor posts. In this communication we intend to highlight some of the relevant activities developed in the triennium, with Pro-Am collaborations, Dark and Quiet Skies initiatives or NOC funding projects such as Amanar and SKAO, as examples. Particular attention can also be given to the Spanish NameExoWorlds22 results obtained and to the Solar Eclipse 26-27-28 project already in preparation. The experience gained is expected to aid our NOC team to foster and to expand even further ongoing and future collaborations, reaching out to as many stakeholders as possible.</t>
  </si>
  <si>
    <t>Ana Ulla-Miguel, David Galadí-Enríquez, Amelia Ortiz-Gil</t>
  </si>
  <si>
    <t xml:space="preserve">In 2004, Braun and Thilker discovered a bridge of faint, diffuse HI gas appearing to link the galaxies M31 and M33. Follow-up, higher resolution observations by Wolfe et al. (2013, 2016) with the Green Bank Telescope (GBT) revealed that the filament broke up into individual and discrete higher column density clouds in the region surveyed. The nature and origin of these clouds remains an open question. Previous observations lacked the spatial and spectral resolution to probe the internal structure of the clouds, limiting our understanding of these objects.
We present the first MeerKAT observations of the brightest HI cloud in the M31-M33 filament, at a resolution of 40” - a factor of 13x higher than the GBT. Our analysis unveils previously unseen details in the internal kinematic structure of the HI cloud. We measure the peak HI column density to be NHI~1019 cm-2 - an order of magnitude greater than previously observed. We recover approximately two-thirds of the HI mass detected by the GBT.
We see signs of ram pressure stripping implying a CGM HI number density of nHI~10-4. The cloud may also have been tidally disrupted by M31. Both results suggest that this cloud is being destroyed as it falls through the CGM of M31.
</t>
  </si>
  <si>
    <t>Dawei</t>
  </si>
  <si>
    <t>dwxu@nao.cas.cn</t>
  </si>
  <si>
    <t>The nature of changing-look AGNs: a journey through multi-epoch spectroscopy and multi-wavelength studies</t>
  </si>
  <si>
    <t>“Changing-look” active galactic nuclei (CL-AGNs), as AGNs with a temporary appearance or disappearance of their broad emission lines, show a spectral transition within a timescale of years to decades. The nature of this rare phenomenon remains an open question. Our research has delved into the multi-epoch spectroscopy and multi-wavelength studies of CL-AGNs. Here, we highlight (1) the spectroscopic identifications of new CL-AGNs; (2) Swift/XRT follow-up observations that reveal the association of the CL phenomenon in two recently identified repeat CL-AGNs is with either X-ray luminosity or X-ray spectral slope; and (3) the investigation of the coevolution between SMBHs and their hosts by examining the newly identified CL-AGNs in a sample of local “partially obscured” AGNs.</t>
  </si>
  <si>
    <t>Dawei Xu, Jing Wang</t>
  </si>
  <si>
    <t>Dawei Xu</t>
  </si>
  <si>
    <t>HI at unprecedented sensitivities: the remarkable HI contents of MHONGOOSE galaxy UGCA320 and its neighbours</t>
  </si>
  <si>
    <t>One of the key questions in the field of galaxy evolution is "How do galaxies assemble and evolve?". The MeerKAT HI Observations of Nearby Galactic Objects - Observing Southern Emitters (MHONGOOSE) survey aims to address this question by imaging the diffuse gas at the outskirts of galaxies down to HI column densities as low as ~5x10^17 cm^-2 for the first time, looking for direct evidence of accretion, among other science goals. In this talk I will show results from one of the MHONGOOSE targets, UGCA320. UGCA320 is an edge-on dwarf galaxy (stellar mass ~10^9 Msol) with a remarkable HI disc. It contains extraplanar gas that can only be detected with these highly sensitive observations, as well as asymmetries and velocity structures that cannot be explained with simple models. UGCA320 is part of a small galaxy group, and has possibly interacted with one or more of its neighbours. These are also included in the MeerKAT FoV, and have resulted in some very interesting serendipitous HI detections that warrant detailed, individual studies of their own. In this talk I will present a detailed analysis of the HI content of UGCA320, and discuss possible interpretations in the context of the group environment. The surprising low column density features we detect with these ultra-deep observations showcase excellently what unprecendented detections of the neutral hydrogen in and around galaxies the SKA might bring, not only in groups of dwarf galaxies, but in a wide range of galaxy types and masses.</t>
  </si>
  <si>
    <t>Nikki Zabel, Sushma Kurapati, D.J. Pisano, Erwin De Blok, Julia Healy</t>
  </si>
  <si>
    <t>Nikki Zabel</t>
  </si>
  <si>
    <t>Marko</t>
  </si>
  <si>
    <t>Stalevski</t>
  </si>
  <si>
    <t>mstalevski.astro@gmail.com</t>
  </si>
  <si>
    <t>All the colors of AGN in Circinus: from infrared and optical to X-ray</t>
  </si>
  <si>
    <t>Circinus galaxy harbors an archetypal obscured active galactic nucleus (AGN). At a distance of ∼ 4 Mpc, it is one of the closest Seyfert 2 galaxies, allowing high angular resolution studies across a wide range of wavelengths. Recent MIR interferometry and single dish imaging have cast this galaxy in a major role as a prototype of the newly recognized population of polar dust AGN. In this picture, a major fraction of the MIR emission is associated with dusty winds blown away from the sublimation zone by the radiation pressure. I will present our recent and ongoing efforts to understand the obscuring and outflowing structures in Circinus using MIR imaging and interferometry, optical polarimetry and IFU spectroscopy, and X-ray observations, tied together by state-of-the-art radiative transfer simulations. All the evidence paint a consistent picture of a compact dusty disk responsible for the obscuration and feeding of the black hole, and a dusty outflow in the polar direction, illuminated by a tilted accretion disk.</t>
  </si>
  <si>
    <t>Marko Stalevski</t>
  </si>
  <si>
    <t>Suhel</t>
  </si>
  <si>
    <t>Ahmeti</t>
  </si>
  <si>
    <t>suhel.ahmeti@gmail.com</t>
  </si>
  <si>
    <t>Stars Shine for Everyone: Fostering Inclusivity and Unity in Astronomy Outreach.</t>
  </si>
  <si>
    <t>As a passionate advocate for astronomy outreach, education, and diversity, I am privileged to share my efforts at the IAU General Assembly in Cape Town, South Africa. In recent years, I have been committed to fostering a global appreciation of astronomy while eliminating barriers to accessibility in Kosovo, a region historically burdened by ethnic divisions and tensions.
I've worked to make astronomy inclusive for marginalized groups in Kosovo, such as those with disabilities, economically disadvantaged individuals, and people living in remote areas. I've hosted outreach sessions, and multi-ethnic astronomy camps, distributed solar glasses and telescopes through the "Stars Shine for Everyone" program, and reopened the Prishtina Observatory with UN support that was abandoned for more than 40 years which is now serving as a multi-ethnic science hub for children and youth coming from diverse communities. These efforts aim to share the marvels of the universe with those who might not have access to astronomy resources due to the various challenges they face.
By bringing people together to build trust under the vastness of the night sky, I've shown how astronomy can break down barriers, inspire a new generation of scientists, and create positive change both within Kosovo and internationally.
In my presentation at the GA2024, I seek to inspire others by sharing valuable knowledge, in seeking donations and experiences gained in Kosovo. I aim to encourage the embrace of diversity, dissolve barriers, and foster a welcoming environment where individuals can connect and explore the captivating mysteries of the universe.</t>
  </si>
  <si>
    <t>Suhel Ahmeti</t>
  </si>
  <si>
    <t>Qian</t>
  </si>
  <si>
    <t>Zhai</t>
  </si>
  <si>
    <t>zhaiqian@ynao.ac.cn</t>
  </si>
  <si>
    <t>SN 2014C: a metamorphic supernova exploded in the intricate and hydrogen-rich surroundings</t>
  </si>
  <si>
    <t>SN 2014C has garnered significant interest due to its remarkable transition from a hydrogen-deficient Type Ib supernova (SN Ib) to a hydrogen-rich Type IIn supernova (SN IIn). This transition arises from the altered interaction between the supernova and the circumstellar material (CSM), providing an opportunity to investigate the mass loss process experienced by its progenitor leading up to the explosion. Given the unique photometric and spectroscopic data of SN 2014C, especially within the first month after the explosion, we have revealed the structure of its surrounding environment. Within the first 20 days, a fading Hα absorption indicates a limited amount of hydrogen in the outermost layer of the ejecta, while the variation of narrow Hα emission can be attributed to the interaction between the supernova and the H-rich CSM. The inferred distance between the progenitor and CSM, based on these interaction signals, is roughly one order of magnitude smaller than that derived from the nebular spectra. Furthermore, the rapid rise in the bolometric light curve of SN 2014C and the subsequent slow decline from peak luminosity suggest the presence of an additional energy source beyond the radioactive decay of 56Ni, possibly arising from these interactions. Collectively, these findings suggest that SN 2014C exploded in a continuously distributed H-rich CSM, likely formed during the envelope-stripping process of a massive star in a binary system. It can also be inferred that massive stars in binary systems may explode at various stages of envelope stripping, resulting in a rich diversity of observational phenomena.</t>
  </si>
  <si>
    <t>Qian Zhai</t>
  </si>
  <si>
    <t>JC</t>
  </si>
  <si>
    <t>Viljoen</t>
  </si>
  <si>
    <t>jcviljoen3@gmail.com</t>
  </si>
  <si>
    <t>Determining the properties of galaxies in MeerChoirs groups</t>
  </si>
  <si>
    <t>MeerChoirs is an HI study of the Choirs groups (Sweet et al., 2013), a selection of 15 nearby groups catalogued in SINGG (Meurer et al., 2006). Galaxy groups hold a significant position in the cosmic hierarchy, bridging the gap between low-density field environments and high-density clusters, revealing how galactic interactions and rising density impact galaxies as they move from the blue cloud to the red sequence. The Choirs groups are late-type dominated, gas-rich, and believed to be in the early stages of assembly. Compared with the interaction-rich Hickson Compact groups, the Choirs groups are more representative of typical group environments, some displaying morphological similarities to the local group, with approximately half featuring pairs of large interacting spirals alongside numerous dwarf galaxies.
This study examines HIPASS-J1059-09, at D=122Mpc, with MHI=10.42dex and M200=1.09M⊙, this group features a central pair of spiral galaxies with a tidal dwarf and several nearby spiral and dwarf galaxies. The MeerKAT observations improved the resolution and field of view of previous HI imaging, allowing for a detailed study of intragroup interactions and their effects on galaxy properties. Faint gas bridges were observed between the central spirals and HIPASS-J1059-09:S2, and interactions between HIPASS-J1059-09:S2 and HIPASS-J1059-09:S6 were also observed. The HI peak was observed outside the central spiral, suggesting complex gas dynamics, ongoing interactions, and gas stripping processes. These findings provide insights into the ongoing interactions and material exchanges within the group. Furthermore, previously unseen group members were revealed, thus expanding our understanding of the group’s composition and dynamics.</t>
  </si>
  <si>
    <t>JC Viljoen</t>
  </si>
  <si>
    <t>GLOBAL ONLINE TEACHING AND RESEARCH TRAINING IN ATOMIC ASTROPHYSICS</t>
  </si>
  <si>
    <t>With realization of globalization of knowledge can bring scientific
advances faster, one important objective in all areas of STEM has been
globalize education and research. I found that objective was served most
efficiently by teaching and training research online through zoom platform
during COVID-19 pandemic. I have been delivering the 3-weeks long research training course "Atomic Astrophysics and Spectroscopy
with Computational Workshops on R-matrix and SUPERSTRUCTURE codes"
in-person internationally since 2013. It took a pause due to COVID-19.
However,  guiding students and researchers on the zoom in 2019, I
realized the potential of zoom and transformed my course for virtual
presentation, and offered it successfully to 75 participants organized
by Choaib Doukkali University of Morocco in 2020. The following year, I
expanded it to over 100 participants from 11 countries, from USA, Africa,
Middle East to Asia, joining at the same time, afternoon in Mexico to
early morning in Bangladesh. Interestingly and fortunately, the participants
were enthusiastic with the subject materials with no complain on the time
zones. The staff of my partner Ohio Supercomputer Center for
facilitating high performance computers for the computational workshops provided all technical help patiently to the non-English speaking
participants. The other best part was forming a what's app group of the
participants who would help each other with projects and running programs, and ended in forming a wonderful bond among them. A news article of it was published on the front page of American Physical Society Newsletter Vol 31, No. 6, page 1 (2022).</t>
  </si>
  <si>
    <t>Basia</t>
  </si>
  <si>
    <t>Nasiorowska</t>
  </si>
  <si>
    <t>basia@neovrar.com</t>
  </si>
  <si>
    <t>Can James Webb Telescope discoveries inspire the next Albert Einstein to come?- How to make Astronomy Accessible to the AfricanYouth?</t>
  </si>
  <si>
    <t xml:space="preserve"> 
This paper discusses and explores the idea of promoting Astronomy to the youth of Africa in conjunction with the James Web Telescope discoveries.
The JWST's new images are  beautiful and at the same time scientifically valuable. Currently they are known only to a selected group of scientists, astronomers, amateur astronomers and all other knowledgeable enthusiast. How can an African youth be exposed to and then inspired by the JWST imagery and become a journalist, astronomer, astrophysicist or an Astronaut?
The surrounding cosmos has captured the imaginations of generations and is inspiring technological innovations and artistic expressions. JWST showcasing galaxies across the universe  and other cosmic imagery can inspire the youth of Africa as long as it is made known and accessible.
Observatories such as Meer KAT radio telescope in South Africa would be a good starting point to be an introduction to the projects to better understand how galaxies are born and exist by observing the stars.
The interest can be born from star gazing initiatives by communities outreach projects through to 
competitions such as “From Star Gazing through the Galaxies to Living on Mars and Moon Competition”. Participants can express the beauty of Space as imaginative works of art such as paintings, drawings or digital forms inspired by JWST.
 Competitions can be the engine to drive entrepreneurial spirit and form future  African startups in Astronomy and Space Technologies.
The African youth is motivated and excited to be part of the discoveries and  experience the fruits of such amazing tools as James Web Telescope. 
</t>
  </si>
  <si>
    <t>Basia Nasiorowska</t>
  </si>
  <si>
    <t>Moumita</t>
  </si>
  <si>
    <t>Aich</t>
  </si>
  <si>
    <t>moumita.aich@gmail.com</t>
  </si>
  <si>
    <t xml:space="preserve">Bispectrum correlations of HI intensity mapping and large-scale structure surveys
</t>
  </si>
  <si>
    <t xml:space="preserve">Neutral hydrogen (HI) intensity mapping (IM) experiments probe the large-scale structure of the universe through the integrated redshifted 21-cm line emission from unresolved sources of neutral hydrogen. Optical surveys also probe the large-scale structure of the universe with much higher precision and depth by mapping the galaxy distribution. In this article, we study the cross-correlations of the HI IM field from HIRAX (Hydrogen Intensity and Real-time Analysis eXperiment) with the galaxy density and cosmic shear fields from the Rubin observatory large-scale structure survey, laying down the tools to do parameter forecasts and study constraints on the neutral hydrogen fraction, galaxy bias, and cosmological parameters. Astrophysical foregrounds limit the long-wavelength line-of-sight HI modes, reducing the constraining power of these cross-correlations. We introduce bispectrum estimators, specifically HI-HI-galaxy density and HI-HI-shear cross bispectra estimators, to recover modes lost in the foreground subtraction process and improve the parameter constraints.
</t>
  </si>
  <si>
    <t>Moumita Aich</t>
  </si>
  <si>
    <t>Office of Astronomy for Development. Flagship 2: Astronomy for Mental Health Overview</t>
  </si>
  <si>
    <t xml:space="preserve">The Office of Astronomy for Development's flagship program, Astronomy for Mental Health, harnesses the power of astronomy and the night sky to improve mental health and well-being. 
I will share the work of the Office of Astronomy for Development (OAD) in integrating astronomy and mental health. Our work builds on research that shows engaging with astronomy can inspire awe, spark curiosity, and relieve anxiety and depression. 
In this presentation, I will discuss the origins of this program, including supporting literature on astronomy's benefits for mental health. I will outline the challenges we faced in bringing psychology and astronomy together and the barriers that still need to be overcome to firmly establish astronomy as a mental health support tool, sharing lessons learned and best practices from our mental health astronomy initiatives along the way.
</t>
  </si>
  <si>
    <t>The Complex Star Formation History of the Halo of NGC5128 (Cen A)</t>
  </si>
  <si>
    <t xml:space="preserve">NGC5128 (CenA) is the nearest giant elliptical galaxy and one of the brightest extragalactic radio sources in the sky, boasting a prominent dust lane and jets emanating from its nuclear supermassive black hole. In this paper, for the first time in a galaxy outside the Local Group, we construct the star formation history (SFH) of two small fields in the halo of NGC5128: a northeastern field (Field 1) at a projected distance of ∼ 18.8 kpc from the center, and a southern field (Field 2) ∼ 9.9 kpc from the center. Our method is based on identifying long-period variable (LPV) stars that trace their sibling stellar population and historical star formation due to their high luminosity and strong variability; we identified 395 LPVs in Field 1 and 671 LPVs in Field 2. Even though the two fields are ∼ 28 kpcs apart on opposite sides from the center, they show similar SFHs. In Field 1, star formation rates (SFRs) increased significantly around t ∼ 800 Myr and t ∼ 3.8 Gyr; and in Field 2, SFRs peaked around t ∼ 800 Myr, t ∼ 3.8 Gyr, and t ∼ 6.3 Gyr, where t is lookback time. The increase in SFR ∼ 800 Myr ago agrees with previous suggestions that the galaxy experienced a merger around that time. The SFH reconstructed from LPVs supports a scenario in which multiple episodes of nuclear activity lead to episodic jet-induced star formation. 
</t>
  </si>
  <si>
    <t>Mahdi Abdollahi, Sima Taefi Aghdam, Atefeh Javadi, Seyedazim Hashemi, JACCO TH. VAN LOON, Habib Khosroshahi, Roya Hamedani Golshan, Elham Saremi, Maryam Saberi</t>
  </si>
  <si>
    <t>Keenan</t>
  </si>
  <si>
    <t>keenan@mpia.de</t>
  </si>
  <si>
    <t>Background HI Galaxies in the MHONGOOSE Survey</t>
  </si>
  <si>
    <t>The sensitivity and wide bandpass of MeerKAT mean that even targeted observations detect HI emission from large numbers of background galaxies. MHONGOOSE targeted 30 galaxies for deep (55 hour) MeerKAT observations. Wideband spectra recorded as part of the survey contain HI emission from galaxies at z&lt;0.6 at a ~50 km/s velocity resolution. This provides a volume of ~2.4x10^8 Mpc^3 over which to search for serendipitous HI background galaxies. We will present the first results from our mining of this rich dataset. Significant numbers of background galaxies are present with only the first 10% of data for each field. We plan to use this data to measure the HI mass function and constrain the evolution of the cosmic HI mass density. </t>
  </si>
  <si>
    <t>Ryan Keenan, Erwin de Blok, Fabian Walter</t>
  </si>
  <si>
    <t>Ryan Keenan</t>
  </si>
  <si>
    <t>Clinton</t>
  </si>
  <si>
    <t>Stevens</t>
  </si>
  <si>
    <t>clinton.stevens.7@gmail.com</t>
  </si>
  <si>
    <t xml:space="preserve">Prospects of Measuring the 21cm Signal with HERA using 21cm2-kSZ2 Cross Correlation
</t>
  </si>
  <si>
    <t>The Hydrogen Epoch of Reionization Array (HERA) upon completion will be a 350-element Radio Interferometer, consisting of 14 m parabolic dishes operating in the low-frequency range (50-250 MHz). HERA aims to achieve the first detection of the 21cm power spectrum during the Epoch of Reionization (z = 6-12). During the Epoch of Reionization (EoR), radiation from the first stellar populations causes fluctuations in the 21cm brightness temperature. By successfully measuring the 21cm power spectrum, the Astrophysics underlying the EoR may be constrained. These Astrophysical constraints include the timing and efficiency of reionization, as well as the star-formation and halo properties of the first galaxies (Berkhout et al., 2024). Previous EoR 21cm mapping experiments suffer from residual foreground noise and systematic uncertainties (La Plante et al., 2020). Therefore, we propose a new cross-correlation technique involving the squared 21cm intensity field and the squared kinematic Sunyaev-Zeldovich (kSZ) effect. We present our novel &lt;δT21cm2ΔTkSZ2&gt; cross-correlation technique and forecast signal-to-noise estimates for future experiments. In particular, cross-correlation experiments with the South Pole Telescope (SPT) and the Next Generation CMB Experiment (CMB-S4).
Berkhout, L.M., Jacobs, D.C., Abdurashidova, Z., Adams, T., Aguirre, J.E., Alexander, P., Ali, Z.S., Baartman, R., Balfour, Y., Beardsley, A.P. and Bernardi, G., 2024. Hydrogen Epoch of Reionization Array (HERA) Phase II Deployment and Commissioning. arXiv preprint arXiv:2401.04304.
La Plante, P., Lidz, A., Aguirre, J. and Kohn, S., 2020. The 21 cm kSZ–kSZ Bispectrum during the Epoch of Reionization. The Astrophysical Journal, 899(1), p.40.</t>
  </si>
  <si>
    <t>Clinton Denis Stevens, Yin-Zhe Ma</t>
  </si>
  <si>
    <t>Clinton Denis Stevens</t>
  </si>
  <si>
    <t>Justas</t>
  </si>
  <si>
    <t>Zdanavičius</t>
  </si>
  <si>
    <t>justas.zdanavicius@tfai.vu.lt</t>
  </si>
  <si>
    <t>Modelling concurrent processes of isolated open cluster disruption: relaxation vs. tidal forces</t>
  </si>
  <si>
    <t xml:space="preserve">Context. Episodic mass losses in open clusters, due to passage through the Galactic plane or interactions with giant molecular cloud complexes, could significantly accelerate the dissolution of the cluster in the overall disk population, affecting the observed cluster mass function and parameters of the disk's evolution.
Aims. To obtain key parameters such as central concentration (density profile variation), Initial Mass Function and total bound mass by modelling spatial (projected) variation of the cluster mass distribution in the presence of a variable external gravitational potential.
Methods. Starting from a standard (Plummer profile) observed mass distribution, stellar clusters models are evolved up to an age of 1 Gyr using Nbody6 package with varying and constant external potential. Gravitational interaction simulation sets are iteratively adjusted to reproduce the observed spatial and kinematic distribution properties of intermediate-age (10 to 500 Myr) open clusters characteristic of Galactic inter-arm regions.
Results. We present an initial set of models replicating the different evolutionary paths of isolated medium- and low-mass open clusters.
</t>
  </si>
  <si>
    <t>Justas Zdanavičius, Dmitrij Semionov, Marius Maskoliūnas, Saulius Raudeliunas, Vytautas Čepas</t>
  </si>
  <si>
    <t>Justas Zdanavičius</t>
  </si>
  <si>
    <t>Lu</t>
  </si>
  <si>
    <t>lilu@shao.ac.cn</t>
  </si>
  <si>
    <t>Modeling open clusters in CMD: binaries, mass function, and dynamic effects</t>
  </si>
  <si>
    <t>As cradles of stars and building blocks of galaxies, open clusters (OCs) encode valuable information about star formation and galaxy evolution. Hence, precisely and robustly measuring the fundamental properties of OCs, including age, metallicity, distance, extinction, stellar mass function (MF), and binary properties, is of great importance. The field star contamination has long been a major obstacle. Here I will present a state-of-the-art Bayesian framework that models the color-magnitude diagram of an observed OC as a mixture of single stars, photometric unresolved binaries, and field stars. Its advanced statistics and comprehensive physical models enable the determination of all the OC properties simultaneously with unprecedented precision and permit exciting discoveries. This method enables us to build a comprehensive OC parameter catalog, in particular, including the MF and binary properties, which were unfeasible in conventional catalogs. Applying the method to Gaia data, we find clear evidence of dynamical evolution in OCs for the first time. Taking NGC3532 as the first example, we find that stars with smaller mass or in the inner region tend to have less low mass-ratio binaries. Using a larger OC sample, we unveil that the MF slope is evolving with cluster age: older OC has flatter MF (i.e., less low mass stars). This is because the dynamic encounters can destroy the low mass-ratio binaries (especially in the cluster center) and kick out low-mass stars. Finally, this method has a great potential to incorporate other stellar models or physical processes in OCs, such as stellar rotation or blue stragglers.</t>
  </si>
  <si>
    <t>Lu Li</t>
  </si>
  <si>
    <t>tomoaki</t>
  </si>
  <si>
    <t>oyama</t>
  </si>
  <si>
    <t>t.oyama@nao.ac.jp</t>
  </si>
  <si>
    <t>Trigonometric parallax and proper motion of Sagittarius A* measured by VERA using the new broad-band back-end system OCTAVE-DAS</t>
  </si>
  <si>
    <t>We successfully measured the trigonometric parallax of Sagittarius A* (Sgr A*) to be 117 ± 17 micro-arcseconds (µas) using the VLBI Exploration of Radio Astrometry (VERA) with the newly developed broad-band signal-processing system named “OCTAVE-DAS.” The measured parallax corresponds to a Galactocentric distance at the Sun of R0 = 8.5+1.5-1.1 kpc. By combining the astrometric results with VERA and the Very Long Baseline Array (VLBA) over a monitoring period of 25 years, the proper motion of Sgr A* is obtained to be (µα, µδ) = (−3.133 ± 0.003, −5.575 ± 0.005) mas yr-1 in equatorial coordinates, corresponding to (µl ,µb) = (−6.391 ± 0.005, −0.230 ± 0.004) mas yr-1 in Galactic coordinates. This gives an angular orbital velocity of the Sun of Ω⊙ = 30.30±0.02 km s-1 kpc-1 . We find upper limits to the core wander, ∆θ &lt; 0.20 mas (1.6 AU), peculiar motion, ∆µ &lt; 0.10 mas yr−1 (3.7 km s-1 ), and acceleration, a &lt; 2.6 µas yr-1 (0.10 km s-1 yr-1 ) for Sgr A*. Thus, we obtained upper mass limits of ≈ 3 × 104 M⊙ and ≈ 3 × 103 M⊙ for the supposed intermediate-mass black holes at 0.1 and 0.01 pc from the Galactic center, respectively.</t>
  </si>
  <si>
    <t>Tomoaki Oyama, Takumi Nagayama, Aya Yamauchi, Daisuke Sakai, Hiroshi Imai, Mareki Honma, Yu Asakura, Kazuhiro Hada, Yoshiaki Hagiwara, Tomoya Hirota, Takaaki Jike, Yusuke Kono, Syunsaku Suzuki, Hideyuki Kobayashi, Noriyuki Kawaguchi</t>
  </si>
  <si>
    <t>Tomoaki Oyama</t>
  </si>
  <si>
    <t>Atomic Gas Over 8 Gyr of Cosmic History with the DSA-2000</t>
  </si>
  <si>
    <t>Atomic gas disks provide the source of cool gas that will eventually fuel star formation, and are also an interface between galaxies and accreting material from the intergalactic medium. The history of this atomic gas is critically linked to the building and evolution of galaxies. The DSA-2000 will survey HI over three-quarters of the sky beginning in 2028. The planned survey will provide an unprecedented combination of sensitivity and sky coverage. We expect to detect of HI emission from massive galaxies up to z=1 and will produce extensive target catalogs for high-resolution follow-up with the SKA. I will discuss our work preparing for the DSA-2000 HI survey. I will show our forecasted constraints on the HI mass function and the total HI mass density of the universe over 8 billion years of cosmic history. These results will reveal a key phase of the baryon cycle with exquisite detail and place tight constraints on models of galaxy evolution.</t>
  </si>
  <si>
    <t>Ryan Keenan, Fabian Walter, Leindert Boogaard, Marcel Neeleman</t>
  </si>
  <si>
    <t>Kennedy</t>
  </si>
  <si>
    <t>Konga</t>
  </si>
  <si>
    <t>kennedykonga@gmail.com</t>
  </si>
  <si>
    <t xml:space="preserve">Cosmic Dynamics Unveiled: A Relativistic Approach to Structure Formation and Evolution 
</t>
  </si>
  <si>
    <t xml:space="preserve">Modern cosmology is broadly based on the Cosmological principle, which assumes homogeneity and isotropy as its foundational pillars. Thus, there is not much debate about the metric (i.e., Friedmann-Lemaitre-Robertson-Walker; FLRW) one should use to describe the cosmic space-time. But Einstein’s equations do not unilaterally constrain the constituents in the cosmic ﬂuid, which directly determine the expansion factor appearing in the metric coefﬁcients. As its name suggests, ΛCDM posits that the energy density is dominated by a blend of dark energy (typically a cosmological constant, Λ), cold dark matter (and a “contamination” of baryonic matter), and radiation. We propose a model founded on redshift, light intensity, and number density per solid angle of galaxies as the three key astronomical parameters. We explore these parameters with models of different geometries (i.e. open, closed, or flat). Our analysis implores that the model can account for both accelerated and decelerated expansion of the universe. Our analytical solutions and simulations describe patterns of formation and evolution of cosmic structures. There is great activity at redshifts after which there is gradual progress until an indication of a nursery for the formation of most cosmic structures. At redshifts we observe a gradual decline in activity until where it flattens. This transition is directly related to the matter density and is dependent on the geometry of the universe. The model explains the intricate connections between cosmic acceleration and deceleration hence elucidating the formation of structures, dynamics, and evolution of the universe.
</t>
  </si>
  <si>
    <t>Kennedy Konga, Dismas Wamalwa, Dickson Kinyua, Daniel Memeu</t>
  </si>
  <si>
    <t>Kennedy Konga</t>
  </si>
  <si>
    <t>Lindie</t>
  </si>
  <si>
    <t>Muller</t>
  </si>
  <si>
    <t>l.muller@saasta.nrf.ac.za</t>
  </si>
  <si>
    <t>Embracing the Stars: A Journey into Astronomy Awareness and Inclusive Participation by Learners with Disabilities</t>
  </si>
  <si>
    <t xml:space="preserve">This study, to be presented by a 12-year-old learner with special needs (LSEN), explores the experiences that led to the development of a profound passion for astronomy awareness and participation. The research investigates the crucial role of inclusive environments and effective strategies that capture the interest of learners, promoting active engagement in astronomy exploration outside traditional educational settings.
The study highlights the transformative impact of a supportive environment and engaging approaches, revealing how the LSEN learner's initial fascination with astronomy evolved into a deep-seated passion. It emphasizes the significance of inclusivity, allowing learners of all abilities to feel empowered as they independently explore their interests.
Furthermore, the research delves into the ripple effect generated by the learner's heightened awareness, sparking conversations among impaired peers. This, in turn, resulted in a collective effort among the peer group to actively engage in science and astronomy-related programs.
Presented by the LSEN learner, this study aims to share insights with parents, educators, and stakeholders, emphasizing the importance of inclusive practices in cultivating a love for astronomy exploration among learners with special needs. The presentation also underscores the broader impact of individual awareness, demonstrating how it can inspire collective enthusiasm and engagement in science and astronomy programs within peer communities.
</t>
  </si>
  <si>
    <t>Lindie Muller, Landie Rose Muller</t>
  </si>
  <si>
    <t>Landie Rose Muller</t>
  </si>
  <si>
    <t>Searching for signs of recent member loss events in open clusters of the Cyg-Cep-Lac region</t>
  </si>
  <si>
    <t xml:space="preserve">Context. The dynamical evolution of an isolated star cluster is driven by internal, continuous and relatively low-rate mechanisms, and external, episodic and possibly periodic disruption mechanisms. The latter causes some members to detach from the rest of the cluster forming halos and tidal tails. Reconstructing this process should help to determine the main characteristics of the cluster population, such as the initial mass function, as well as refining the Galactic gravitational potential model.
Aims. To construct a set of observable key cluster parameters and interaction signatures that can be compared with dynamical evolution models computed using N-body problem-solving programs.
Methods. Using Gaia DR3 astrometry in combination with available Gaia DR3 broadband photometry and complemented by our observations in the Vilnius medium-band photometric system, we search for previously unrecognized members outside the Hill sphere of known star clusters in Perseus and the Local Arm region.
Results. We present a first sample of the star clusters we have studied, expanding their lists of likely members. Stellar classification using Vilnius photometry data allows us to update estimates of clusters key parameters, including age and extinction, while Gaia astrometry reveals signatures of their dynamical history, e.g. the most recent mass loss event.
</t>
  </si>
  <si>
    <t>Dmitrij Semionov, Justas Zdanavičius, Richard Boyle, Marius Maskoliūnas, Algirdas Kazlauskas, Saulius Raudeliūnas, Vytautas Čepas, Robert Janusz</t>
  </si>
  <si>
    <t>Dmitrij Semionov</t>
  </si>
  <si>
    <t>Notahiana</t>
  </si>
  <si>
    <t>Ranaivoharimina</t>
  </si>
  <si>
    <t>notahianaranaivoharimina@gmail.com</t>
  </si>
  <si>
    <t>Exploring the disk thickness of HI galaxies in MHONGOOSE</t>
  </si>
  <si>
    <t xml:space="preserve">Understanding the thicknesses of disk galaxies is crucial to further determine galaxy properties such as the volumetric star formation law and the shape of dark matter halo. The neutral hydrogen (HI) component stands out due to its ubiquity in disk galaxies and its tight connection to star formation and feedback in galaxies. In this project, we examine the HI scale heights h of four edge-on MHONGOOSE galaxies at z ～ 0 and find the presence of both an HI thin and thick disk with typical values of h_thin = 0.7 - 1.4 kpc and h_thick = 1.4 - 3.6 kpc. We will also discuss how the HI scale heights relate to other properties of the galaxies, including the scale height in the IR and optical, and investigate the implications for star formation and feedback in these galaxies.
</t>
  </si>
  <si>
    <t>Notahiana Ranaivoharimina</t>
  </si>
  <si>
    <t>Onubi</t>
  </si>
  <si>
    <t>peteroffsapientia@gmail.com</t>
  </si>
  <si>
    <t>An Exposition on Globular Clusters: Theory and Observation </t>
  </si>
  <si>
    <t>In this paper, we discuss the collaboration and focus between the Geneva Lake Astrophysics and STEAM (GLAS) group and the West Africa Office of Astronomy for Development (WAROAD). In particular, this collaboration aims to provide upcoming scientists with data analysis tools and resources in astrophysics to observe, reduce, and analyze globular cluster data from the Stone Edge Observatory (SEO). Within our framework, each student is equipped to stack images using Jupyter notebooks, plot histograms, and statistics (mean, std), observe and download images using SEO, as well as leverage different filters for mosaicing, flux calibration, and data reduction (bias, darks, flats). We show some of our initial results. In particular, we present the mosaics of our chosen globular cluster (M3), our data reduction process, and statistics of our data, as well as our work on what we have done on asteroid photometry. We also include preliminary colour-magnitude diagram (CMD) of our globular cluster.</t>
  </si>
  <si>
    <t>P. O. Onubi, I. A. Sani, E. A. Idogbe, N .O. Njoku-Achu, C .N. Sunday, C. F. Okany, R. A. Okere, J. C. Nnaji, S Parker, K Gozman, A McCulloch, M Nowinski, A Pagul</t>
  </si>
  <si>
    <t>P. O. Onubi</t>
  </si>
  <si>
    <t>Ron-Ryan</t>
  </si>
  <si>
    <t>Baatjes</t>
  </si>
  <si>
    <t>baatjesronryan@gmail.com</t>
  </si>
  <si>
    <t>Multipoles of the redshift-space power spectrum from SKAO and other surveys</t>
  </si>
  <si>
    <t>The large-scale distribution of neutral hydrogen in the late Universe provides a probe of the underlying distribution of matter, which is a powerful complement to the standard probe delivered by galaxy number counts. Measuring the neutral hydrogen distribution with MeerKAT, SKAO and other radio telescopes through the hydrogen 21 cm line emission, has the potential to become a key cosmological probe in the coming years. We will investigate the cosmological constraining power of the 21 cm intensity mapping power spectrum in redshift space. To this end, we will decompose the power spectrum into multipoles, modelling the effects of foreground avoidance, telescope beam,instrumental noise and the bias of 21 cm intensity fluctuations. Then we will use Fisher forecasting methods to estimate the precision that is obtainable by proposed surveys on MeerKAT (the 64-dish precursor array of the SKA Observatory), on the full SKAO, and potentially on other dish arrays such as HIRAX. Measurements of the power spectrum multipoles enable measurements of key cosmological parameters and we will estimate the precision of such measurements. In particular, the multipoles provide an estimate of the growth rate of large-scale structure, which can deliver tests of the theory of gravity.</t>
  </si>
  <si>
    <t>Ron Baatjes</t>
  </si>
  <si>
    <t>Ruhann</t>
  </si>
  <si>
    <t>Steyn</t>
  </si>
  <si>
    <t>ruhann.steyn@nwu.ac.za</t>
  </si>
  <si>
    <t>A multi-wavelength investigation into the photospheric effects of a solar flare on 1 July 2012 using Swedish Solar Telescope observations</t>
  </si>
  <si>
    <t>The solar flare event of 1 July 2012 13:08 UTC was observed in multiple wavelengths by the Swedish Solar Telescope (SST), providing information about the state of the photosphere, chromosphere and corona. In this study, focus is placed on the changes in sheared photospheric flow pre and post flare. Two pores and several bright points inside the flow pattern are tracked using the Local Correlation Tracking software package YAFTA. The border between two counter flows and the location of a polarity inversion line are identified, while the distance between two pores over time is monitored for the changes in magnetic field line tension. The velocity flow vectors show the degree of shearing before and after the solar flare and the Poynting flux quantifies the magnetic energy evolution before and after the flare. The SST results are combined with results from the Solar Dynamics Observatory (SDO), the Geostationary Orbital Environmental Satellite (GOES) and the FERMI Gamma-Ray Space Telescope providing a multi-wavelength evolution of this event.</t>
  </si>
  <si>
    <t>Ruhann Steyn, Gert Botha, Eamon Scullion</t>
  </si>
  <si>
    <t>Ruhann Steyn</t>
  </si>
  <si>
    <t>KOKETSO</t>
  </si>
  <si>
    <t>MOHALE</t>
  </si>
  <si>
    <t>4224009@myuwc.ac.za</t>
  </si>
  <si>
    <t>Enabling unsupervised discovery in astronomical images through self-supervised representations.</t>
  </si>
  <si>
    <t>The next generation of telescopes such as the Square Kilometre Array (SKA) are expected to produce enormous amounts of high-resolution data. Machine learning, being data-driven, is increasingly being applied in astronomy. Unsupervised Learning, a sub-field of machine learning, is a more powerful approach for dealing with large and unlabeled datasets. The two most important unsupervised learning tasks are anomaly detection (detecting anomalous objects) and clustering (detecting groups of similar objects). However, these algorithms often fail to work with high-dimensional datasets, such as image datasets. This leads to a need for algorithms that reduce the dimensionality of resolved datasets, thereby obtaining what are called representations. We explore the use of deep learning techniques such as transfer learning and self-supervised learning to obtain deep representations of optical morphologies. We apply unsupervised learning on this representation space and show that we can obtain meaningful clusters as well as anomalies.</t>
  </si>
  <si>
    <t>Koketso Mohale, Michelle Lochner</t>
  </si>
  <si>
    <t>Koketso Mohale</t>
  </si>
  <si>
    <t>A STUDY OF POST-AGB STARS IN THE LIGHT OF GAIA DR3 DATA</t>
  </si>
  <si>
    <t>Low and intermediate-mass stars evolve through the Post Asymptotic Giant Branch (post-AGB) phase before they reach the Planetary Nebulae stage. After leaving the Main Sequence, they undergo intense episodes of mass loss when in the Giant Branch and, then, they enter the post-AGB stage which is a rather puzzling stellar evolutionary phase . Also, it has a very short duration, of the order of a few thousand years at most, so the number of confirmed post-AGB objects is really small and, thus, our understanding of this elusive evolutionary stage is still very constrained. Post-AGB stars are characterized by infrared excesses and high luminosities. The publication of precise Gaia DR3 parallaxes made it possible to calculate accurate distances and to revise the derivation of luminosities for post-AGB candidates to discard objects outside the expected luminosity range. By identifying post-AGB stars or possible candidates from the literature, then searching for their Gaia DR3 counterparts and using available photometry, interstellar extinction, published spectroscopically derived temperatures or spectral types and parallax-based distances, we fitted their Spectral Energy Distributions (SED) and we estimated their luminosities and circumstellar extinctions. When compared to models, luminosity values allowed us to disclose objects that are likely post-AGB stars from other target types whose observational properties mimic those of post-AGB stars. The position of our selected sample on the Hertzsprung-Russell (HR) diagram allows direct comparison with updated post-AGB evolutionary tracks and an estimation of their masses and evolutionary ages. A summary of the so far obtained outcome will be here presented.</t>
  </si>
  <si>
    <t>Minia Manteiga, Iker González-Santamaría, Arturo Manchado, Eva Villaver, Ana Ulla-Miguel, Carlos Dafonte</t>
  </si>
  <si>
    <t>Rodi</t>
  </si>
  <si>
    <t>james.rodi@inaf.it</t>
  </si>
  <si>
    <t>Studying GRBs with INTEGRAL/IBIS-PICsIT in Preparation for the Next GW-EM Counterpart Observations</t>
  </si>
  <si>
    <t>With the advent of gravitational wave (GW) astronomy and the detection of GW170817/GRB170817A, observatories across the electromagnetic (EM) spectrum have been preparing for the next GW trigger with an EM counterpart.  The INTEGRAL satellite is no exception.  The high-energy detector plane of the IBIS telescope onboard INTEGRAL covers the ~200 keV - 10 MeV energy range inside the  field of view and is also sensitive to impulsive events out to ~70 deg in the range up to 2.6 MeV.  However, the sensitivity is reduced past ~ 10 deg to passive lead shielding. Here we present PICsIT temporal and spectral results from GRBs 221009A and 231115A as examples of PICsIT capabilities for a future GW-EM event.</t>
  </si>
  <si>
    <t>James Rodi, Angela Bazzano, Pietro Ubertini, Lorenzo Natalucci</t>
  </si>
  <si>
    <t>James Rodi</t>
  </si>
  <si>
    <t>Saul</t>
  </si>
  <si>
    <t>Phiri</t>
  </si>
  <si>
    <t>saulphiri@gmail.com</t>
  </si>
  <si>
    <t xml:space="preserve">Properties of molecular clumps in the nearby galaxy: M33
</t>
  </si>
  <si>
    <t xml:space="preserve">Resolving molecular clouds in external galaxies offers an opportunity to study the properties of molecular clouds from different environments and compare them to our own Galaxy the Milky Way (MW). It also offers an opportunity to study molecular clouds without worrying about materials obscuring our line of sight as it is mostly the case in the MW. We have resolved molecular clouds to clump level and created a catalog of clumps in M33 for the first time using ALMA archival data. The GMCs were traced by 12CO(2-1), 13CO(2-1) and C18O(2-1). We derived different properties of these clumps and compared them to those done in other Local Group of galaxies.The molecular clouds resolved are at different evolutionary stages, giving insights of environmental variation in our clumps and their properties.
</t>
  </si>
  <si>
    <t>Saul Paul Phiri, Jason Kirk, Derek Ward-Thompson, Anne E. Sansom, George Bendo</t>
  </si>
  <si>
    <t>Saul Paul Phiri</t>
  </si>
  <si>
    <t>Sourav</t>
  </si>
  <si>
    <t>souravchatterjee.tifr@gmail.com</t>
  </si>
  <si>
    <t>Detached Compact Object-Luminous Companion Binaries Discoverable by Gaia can Connect High-Mass Progenitors to the Compact Objects they Form</t>
  </si>
  <si>
    <t>The discovery of gravitational waves (GWs) from merging binary black holes (BHs) and neutron stars (NSs) have created unprecedented interest in improving our understanding of how high-mass stars evolve and form compact objects (COs). Recently, using detailed binary population synthesis and taking into account inherent detection biases and reddening effects, we have predicted that Gaia, by end of mission, should discover hundreds of BH binaries with luminous companions (LCs) through astrometry, photometry, spectroscopy, and their combinations. These predictions have started to come true through analysis of Gaia's third data release. These COs are complementary to those discoverable through the detection of GWs, X-ray, and radio emissions. Our results show that the distribution of properties for Gaia's detectable COs is identical to that of the intrinsic, showing little observational biases based on the CO properties. Furthermore, since Gaia itself provides the distance, magnitude, and colors for the LCs, it is relatively straightforward to constrain the metallicities and ages for the LCs, and in turn, infer those for the progenitors of the COs, a constraint that is hard to come by for COs discovered through other methods. Moreover, if indeed detected in large numbers as our study predicts, the mass and orbital properties of the CO-LC binaries can provide clues to constrain the supernova mechanism, a constraint highly useful to guide detailed modeling of high-mass stellar evolution.</t>
  </si>
  <si>
    <t>Sourav Chatterjee</t>
  </si>
  <si>
    <t>Roman</t>
  </si>
  <si>
    <t>Uklein</t>
  </si>
  <si>
    <t>uklein.r@gmail.com</t>
  </si>
  <si>
    <t>MAGIC: a focal reducer for the study of active galactic nuclei</t>
  </si>
  <si>
    <t>We present the universal focal reducer MAGIC (Monitoring of Active Galaxies by Investigation of their Cores), which will be commissioned on the Russian 1-meter telescope in 2020. Three observing modes are currently implemented: photometry, polarization, and long-slit spectroscopy. MAGIC provides a wide field of view for photometry and a slit height for spectroscopy of ~12',  and a field of view of ~6'.4 for polarization with a quadrupole Wollaston prism. This feature provides an efficient way to study extended nebulae and galaxies. The spectral mode in the range 4200-7000 AA provides a spectral resolution of R ~1000; for stellar objects up to 14 mag in mid-band filters with 1'' image quality over a 20 minute exposure, the photometric accuracy is better than 0.01 mag and the polarization accuracy is better than 0.6%. We will also highlight the current status and prospects of the project.</t>
  </si>
  <si>
    <t>Roman Uklein, Eugene Malygin, Elena Shablovinskaya, Vladimir Amirkhanyan, Alexander Perepelitsyn, Irina Afanasieva</t>
  </si>
  <si>
    <t>Roman Uklein</t>
  </si>
  <si>
    <t>Kunal</t>
  </si>
  <si>
    <t>kun9969@outlook.com</t>
  </si>
  <si>
    <t>Finding Tidal Disruptions Events in Vera C. Rubin Observatory data</t>
  </si>
  <si>
    <t>Tidal disruption events (TDE), a multimessenger source, have been slowly growing in statistics over the past few decades, and with the upcoming Vera Rubin Observatory and their Legacy Survey of Space and Time (LSST), the number of detected TDEs will rise to thousands. It is thus crucial to prepare detection and identification techniques to implement in the unprecedented amount of data that would be acquired in the survey. We use ELAsTiCC, a LSST-like simulated photometric dataset, to develop our search algorithm and build a TDE classifier. The goal is to build a candidate catalogue of multimessenger sources to cross correlate with other messengers such as high energy photons and neutrinos, and demystify the origin of some of the ultra high energy cosmic rays.</t>
  </si>
  <si>
    <t>Kunal Bhardwaj</t>
  </si>
  <si>
    <t>Srinjana</t>
  </si>
  <si>
    <t>Routh</t>
  </si>
  <si>
    <t>srinjana.routh@gmail.com</t>
  </si>
  <si>
    <t>Exploring the Dynamic rotational Profile of the Solar atmosphere: A multiwavelength approach</t>
  </si>
  <si>
    <t xml:space="preserve">The global rotational profile of the solar atmosphere and its variation at different layers, although crucial for a comprehensive understanding of the dynamics of the solar magnetic field, has been a subject to contradictory results throughout the past century. In this study, we thereby unify the results for different parts of the multi-thermal Solar atmosphere by utilizing 13 years (2010 May-2023 August) of data in 7 wavelength channels of the Atmospheric Imaging Assembly (AIA) atop the Solar Dynamic Observatory (SDO). Using the method of image correlation, we find that the solar atmosphere, at all representative temperatures, exhibits a rotational profile that is up to 4.18%  and 1.92% faster at the equator and comparatively less differential than that of the photosphere, as derived from Doppler measurements and sunspots, respectively. Additionally, we observe a significant increase in equatorial rotation rate and decrease in differential nature at different layers above the photosphere. We also find results suggestive of the possible presence of torsional oscillation in the solar atmosphere on the correlation of yearly rotation parameters with yearly averaged sunspot numbers.
</t>
  </si>
  <si>
    <t>Srinjana Routh, Bibhuti Kumar Jha, Dibya Kirti Mishra, Subhamoy Chatterjee, Dipankar Banerjee</t>
  </si>
  <si>
    <t>Srinjana Routh</t>
  </si>
  <si>
    <t>Preeti</t>
  </si>
  <si>
    <t>Kharb</t>
  </si>
  <si>
    <t>preeti.kharb@gmail.com</t>
  </si>
  <si>
    <t>The Nature and Impact of Radio-quiet AGN on their Host Galaxies</t>
  </si>
  <si>
    <t>Active galactic nuclei (AGN) are the energetic and luminous centres of massive galaxies that are powered by mass accretion onto supermassive black holes. AGN are expected to influence galaxy evolution through their outflows, which are especially prominent at radio frequencies, as well as through ionising radiation from their accretion disks. This process is known as "AGN feedback" and is essential to explain a wide variety of astrophysical phenomena including the tight correlation observed between the black hole mass and the galactic bulge mass. The vast majority of AGN are however "radio-quiet" and have radio outflows that barely extend beyond their own host galaxies. I will present multi-scale and multi-band data on eclectic samples of radio-quiet AGN and demonstrate that in spite of their radio compactness, radio-quiet AGN can influence the gas and star-formation in their host galaxies through jets and thereby act as agents for radio-mode AGN feedback. I will present data showing that jet formation and propagation, especially in radio-quiet AGN, is likely to be a complex process and therefore warrants regular Very Long Baseline Interferometry (VLBI) monitoring to be fully understood. In particular, I will discuss how two-epoch VLBI observations of some LINER galaxies are revealing superluminal jet motion in them, suggesting that relativistic jets can also be present in radio-quiet AGN, similar to those in the more powerful radio-loud AGN. I will discuss the implications of these findings on the larger question of the radio-quiet/radio-loud AGN divide.</t>
  </si>
  <si>
    <t>Preeti Kharb, Mousumi Das</t>
  </si>
  <si>
    <t>Preeti Kharb</t>
  </si>
  <si>
    <t>Santabrata</t>
  </si>
  <si>
    <t>sbdas@iitg.ac.in</t>
  </si>
  <si>
    <t xml:space="preserve">Relativistic viscous accretion flow model for BH-ULX sources with XMM–Newton observations
</t>
  </si>
  <si>
    <t>We develop a model formalism to study the structure of a relativistic, viscous, optically thin, advective accretion flow around a rotating black hole in presence of radiative coolings. We use this model to examine the physical parameters of four black hole Ultra-luminous X-ray sources (BH-ULXs), namely mass ($M_{\rm BH}$), spin ($a_{\rm k}$) and accretion rate (${\dot m}$), respectively. While doing this, we adopt a recently developed effective potential to mimic the spacetime geometry around the rotating black holes. We solve the governing equations to obtain the shock induced global accretion solutions in terms of ${\dot m}$ and viscosity parameter ($\alpha$). Using shock properties, we compute the Quasi-periodic Oscillation (QPO) frequency ($\nu_{\rm QPO}$) of the post-shock matter pragmatically, when the shock front exhibits Quasi-periodic variations. We also calculate the bolometric luminosity ($L_{\rm bol}$) of the entire disc for these shock solutions. Utilizing $\nu_{\rm QPO}$ and $L_{\rm bol}$, we constrain BH-ULXs mass by varying their spin ($a_{\rm k}$) and accretion rate ($\dot m$). We find that NGC6946 X$-$1 and NGC5408 X$-$1 seem to accrete at sub-Eddington accretion rate provided their central sources are rapidly rotating, whereas IC342 X$-$1 and NGC1313 X$-$1 can accrete in sub/super-Eddington limit irrespective to their spin values.</t>
  </si>
  <si>
    <t>Santabrata Das</t>
  </si>
  <si>
    <t>The Varied Outcomes of Sub-Neptune Collisions</t>
  </si>
  <si>
    <t>Most of the observed exoplanets in multiplanet systems are smaller than Neptune and larger than Earth. It is widely believed that most of the mass in these planets are confined within a small likely rocky core. However, most of the volume comes from an envelope that contains ~10% of the total mass. The low average densities, high star to planet mass ratio, and compact orbits for these planets indicate that dynamical instabilities, a natural outcome in maximally packed compact multiplanet systems, would often lead to planet-planet collisions. Using N-body models for the kinematics of the collisions, 1D hydro models to construct internal structures involving core, mantle, and envelope, and smooth-particle hydrodynamics (SPH) to resolve collisions while the planets are in orbit to the host star, we create detailed sub-Neptune collisions models. We find that in about 75% of these collisions the planets do not merge. If the collision is sufficiently energetic catastrophic mass loss from the planets may ensue resulting in the disruption of one or both planets. In all cases, significant mass may be lost from the planets forming long tidal tails which may be observed. We find simple analytical boundaries for the different outcomes- hit-and-run, merger, and catastrophic collisions- that can be incorporated into N-body simulations which traditionally incorporate simplistic ‘sticky-sphere’ assumptions for planet-planet collisions. Our results suggest that, especially for sub-Neptunes, this assumption is very wrong. A comprehensive numerical exploration of sub-Neptune collisions is underway. I will present the latest results.</t>
  </si>
  <si>
    <t>Sourav Chatterjee, Tuhin Ghosh</t>
  </si>
  <si>
    <t>Yining</t>
  </si>
  <si>
    <t>zhangyn@bao.ac.cn</t>
  </si>
  <si>
    <t>Quasi-periodic oscillations of flare loops and slipping motion along flare ribbons during a C-class flare</t>
  </si>
  <si>
    <t>Quasi-periodic oscillations are commonplace in many flares. To date, the underpinning processes resulting in the quasi-periodic oscillations remain unknown. In this paper, we report a unique event that exhibits both the long-duration quasi-periodic intensity oscillations of the flare loops and the quasi-periodic slipping motion of ribbon substructures during a C9.1 class of SOL20150315-T01:15, using the observations from Solar Dynamics Observatories and Interface Region Imaging Spectrograph. The high-temperature flare loops rooted in the straight part of the ribbons display ``bright-dim" intensity oscillation, with a period of about 4.5 minutes. The oscillation starts just after the flare onset and lasts over 3 hours. Meanwhile, the substructures within the ribbon tip display the quasi-periodic slipping motion along the ribbons at 1400 \AA~images, with the similar period of the stationary intensity oscillation of flare loops at the straight part of flare ribbons. We suggest that the quasi-periodic pattern is probably caused by the interaction of the intermittent reconnection outflows and flare loops.</t>
  </si>
  <si>
    <t>Yining Zhang, Ting Li, Jing Ye</t>
  </si>
  <si>
    <t>Yining Zhang</t>
  </si>
  <si>
    <t>Sawant</t>
  </si>
  <si>
    <t>prasad.sawant@ncbj.gov.pl</t>
  </si>
  <si>
    <t>Probing the baryonic cycle of z~5 star-forming galaxies from the ALMA Large-Program ALPINE</t>
  </si>
  <si>
    <t xml:space="preserve">The early growth phase of the Universe (6 &gt; z &gt; 4) marks a pivotal transition between the primordial galactic formation and the onset of the peak of cosmic star formation rate density. During this phase, galaxies are rapidly growing in mass and size, fueled by the intricate interplay of gas and dust within the interstellar medium (ISM). Constraining the evolution of these galaxies is a challenge owing to degeneracies in cosmological simulations and chemical evolution models.
In this work, we make use of chemical evolution models to probe the baryonic evolution of z~5 main-sequence star-forming galaxies as part of the ALMA Large Program ALPINE. We utilize panchromatic observations to perform spectral energy distribution fitting for these galaxies, employing both Chabrier and top-heavy initial mass functions (IMFs) to derive the physical parameters (i.e stellar mass, star formation rate and dust mass).
Our models successfully reproduce the gas and dust content in most of these primordial galaxies, indicating dust production primarily through Type II supernovae and gas/dust removal via galactic outflows and moderate inflow of primordial gas. Furthermore, a subset of these galaxies displays rapid dust build-up in shorter timescales (~20 Myr - 100 Myr), which is partially reconcilable with a top-heavy IMF. These findings, coupled with upcoming studies driven by James Webb Space Telescope observations will help us bridge the gap between observations and models, shedding new light on dust production mechanisms in the early universe.
</t>
  </si>
  <si>
    <t>Prasad Sawant</t>
  </si>
  <si>
    <t>Planetary Instabilities can Explain the Orbital Architectures of Kepler Multis</t>
  </si>
  <si>
    <t>Understanding the formation and assembly of the multi-transiting planetary systems discovered by Kepler and TESS is one of the most interesting areas of today's exoplanet research. We investigate whether the properties and property correlations can be explained as a result of past dynamical instabilities or specific input from formation theories is crucial. We simulate a large number of direct N-body models of compact multi-planet systems consisting of planets similar in structural properties to those observed in Kepler's multis. We provide no input or fine-tuning in the initial orbital properties based on specific planet-formation theories. We carefully take into account the observational biases and transit probabilities in order to directly compare our modeled ensembles with those observed. We find that our generic model multiplanet systems, through dynamical instabilities, without any input from formation theories, can naturally reproduce the orbital architectures of the observed multis including the distributions of Hill separations, planetary masses and radii, orbital periods, and the ratio of orbital periods between adjacent transiting planets. We find that key correlations, including (i) intra-system uniformity commonly known as 'peas in a pod,' (ii) anti-correlation between planetary multiplicity and orbital eccentricities, and (iii) lower eccentricity for larger planets, naturally emerge as a result of past dynamical instabilities even when no such correlations were initially present in the models. Our results suggest that the orbital properties and correlations observed in Kepler's multis may have been sculpted through past dynamical instabilities independent of the formation process.</t>
  </si>
  <si>
    <t>Ianjamasimanana</t>
  </si>
  <si>
    <t>ianja@iaa.es</t>
  </si>
  <si>
    <t xml:space="preserve">The dark matter distribution, gas, star formation, and turbulence properties in NGC 6822 as seen by MeerKAT
</t>
  </si>
  <si>
    <t xml:space="preserve">The neutral atomic hydrogen (HI) is the main cool gas reservoir from which star-forming molecular clouds form. In addition, it is an excellent tracer of the luminous and dark matter distribution in galaxies. To investigate the relationship between the gas dynamics, turbulence, magnetic fields, and the local star formation, we recently obtained deep, high-resolution, high-sensitivity, full polarisation, 2 by 2 degree mosaic of the HI distribution in NGC 6822 with MeerKAT. This has allowed us to derive high-precision rotation curves through 3D kinematical modelling and model the luminous and dark matter distribution in this galaxy. Moreover, we have mapped the different HI phases of this galaxies by means of Gaussian decompositions of its velocity profiles. This enabled us to address questions related to cold HI formation and the onset of star formation. This kind of study was previously hindered by the lack of velocity resolution and signal-to-noise ratio to resolve the cold component of HI, so-called Cold Neutral Medium (CNM) as predicted by HI thermodynamics. With the narrow mode of MeerKAT and its superb sensitivity, we were able to map the CNM in this galaxy, an important step to get a more complete view of the processes leading to star formation in galaxies.
</t>
  </si>
  <si>
    <t>Roger IANJAMASIMANANA</t>
  </si>
  <si>
    <t>Merlin</t>
  </si>
  <si>
    <t>Kole</t>
  </si>
  <si>
    <t>merlinkole@gmail.com</t>
  </si>
  <si>
    <t>Adding Gamma-Ray Polarimetry to the Multi-Messenger Era</t>
  </si>
  <si>
    <t xml:space="preserve">Many open questions remain regarding the emission from the high energy transient events known as Gamma-Ray Bursts (GRBs). Studies of the spectral and timing properties of both their bright prompt gamma-ray component as well as the longer lasting afterglow have taught us much about these extreme events. However, questions regarding the origin of the prompt gamma-rays as well as the structure of the jets in which they are thought to be emitted remain unanswered to this day. This can soon change thanks to the emergence of two novel measurement types: Gravitational Wave (GW) astronomy and high energy polarimetry. Here we explore how these two can complement one another. The polarization degree (PD) of the gamma-ray emission has long been thought to hold vital information regarding the emission mechanism. The polarization angle (PA), however, cannot be easily used as the orientation of the progenitor is not known. GW measurements can, in the near future, however measure this orientation. We will show here how information from GW measurements will improve model discrimination when combining it with the PD. Furthermore we will show how GW measurements will enable the PA to be used in this analysis. Furthermore, we will discus how, in addition, measurements with radio and optical can further complement such studies. Finally, the number of anticipated joint detections between current GW detectors and upcoming polarimetry missions such as POLAR-2, Daksha and LEAP will also be presented.
</t>
  </si>
  <si>
    <t>Merlin Kole, Nicolas Produit, Francesco Iacovelli, Michele Mancarella</t>
  </si>
  <si>
    <t>Merlin Kole</t>
  </si>
  <si>
    <t>Prasanna</t>
  </si>
  <si>
    <t>Deshmukh</t>
  </si>
  <si>
    <t>pgdeshmukh.iia@gmail.com</t>
  </si>
  <si>
    <t>codeSMT – An Integrated Modelling tool for Segmented Mirror Telescopes.</t>
  </si>
  <si>
    <t>Segmented mirror technology is slowly becoming a natural choice for upcoming telescopes of mid to large sizes. The challenge with the segmented primary mirror telescope (SMT) is to maintain the alignment of mirror segments against gravity, thermal and wind induced disturbances. This is achieved through an active control system using three actuators and six intersegment edge sensors. The conversion of sensor positions to required displacement in the actuator is carried out using a primary mirror control system (M1CS), which utilizes an interaction control matrix. As telescope size increases, control of segmented mirror telescope becomes more and more challenging due to its complexity and the presence of a high order system. So, the use of an Integrated model of the telescope becomes a necessity in the early design phase of the telescope for parameter selection and optimisation. A generic Integrated Modelling tool (codeSMT) for the design and analysis of a Segmented Mirror Telescope is developed at IIA. The codeSMT tool is built based on the state-space model of a soft actuator with Multiple-Input Multiple-Output (MIMO) capability to incorporate dynamic wind disturbance and vibration effects. A detailed error multiplier analysis can be performed numerically using this tool. A parameter sensitivity analysis can be performed to fine-tune the primary mirror control system variables. In this paper, I will present features and applications of the codeSMT tool along with a case study of the National Large Optical Telescope (NLOT) under design and development at the Indian Institute of Astrophysics.</t>
  </si>
  <si>
    <t>Prasanna Deshmukh</t>
  </si>
  <si>
    <t>Guojian</t>
  </si>
  <si>
    <t>gjwang2018@gmail.com</t>
  </si>
  <si>
    <t>CoLFI: Likelihood-free Inference with Neural Density Estimators</t>
  </si>
  <si>
    <t>In this talk, I will present how to constrain cosmological parameters with Neural Density Estimators (NDEs). Specifically, I will show three NDEs that we presented: the artificial neural network (ANN), the mixture density network (MDN), and the mixture neural network (MNN). I will show the principle of estimating parameters using these three NDEs. Then I will show a flexible code called CoLFI that we developed to constrain parameters using ANN, MDN, and MNN, which is suitable for any parameter estimation of complicated models in a wide range of scientific fields. CoLFI can obtain a high-fidelity posterior distribution using O(10^2) simulation samples, which makes parameter estimation faster, especially for complex and resource-consuming cosmological models.</t>
  </si>
  <si>
    <t>Guo-Jian Wang</t>
  </si>
  <si>
    <t>Onkabetse</t>
  </si>
  <si>
    <t>Sengate</t>
  </si>
  <si>
    <t>sengateo@biust.ac.bw</t>
  </si>
  <si>
    <t>Embracing the Night Sky: Astro-Tourism Potential in Botswana</t>
  </si>
  <si>
    <t>Botswana, with its vast expanses of pristine wilderness and remarkably low light pollution levels, presents a unique opportunity for astro-tourism enthusiasts to explore the wonders of the cosmos. This poster highlights the potential and challenges of astro-tourism in Botswana, offering insights into the socio-economic and environmental impacts of this emerging niche within the country's tourism sector. By examining the factors driving the growth of astro-tourism in Botswana and the strategies for sustainable development, this presentation aims to shed light on how Botswana can leverage its celestial assets to promote economic growth, cultural exchange, and scientific discovery while preserving its natural heritage. Join us as we journey through Botswana's enchanting night sky and discover the limitless possibilities of astro-tourism in this captivating poster presentation.</t>
  </si>
  <si>
    <t>Onkabetse Sengate</t>
  </si>
  <si>
    <t>Matipon</t>
  </si>
  <si>
    <t>Tangmatitham</t>
  </si>
  <si>
    <t>matipon@gmail.com</t>
  </si>
  <si>
    <t>Top-Down approach to astronomy outreach at the national level in Thailand</t>
  </si>
  <si>
    <t>Astronomy outreach and communication is traditionally done via a bottoms-up approach: with many independent groups of people contributing to the efforts. However, in many developing countries there is not enough science infrastructures for any independent group alone can gain enough traction. As a result, there was virtually zero astronomy outreach activities in Thailand. When the National Astronomical Research Institute of Thailand (NARIT) was founded two decades ago, we recognize that the missing astronomy outreach is detrimental to the scientific literacy and appreciation from the public. For the past twenty years, NARIT has been undertaking one of the most ambitious astronomy outreach programs ever attempted: to have one single outreach team that will transform the entire outreach landscape into a healthy and sustainable environment. Via multitudes of our efforts including social media articles, star parties, investing in planetariums and museum infrastructures, public nights, astronomy camps, training workshops, etc. we have successfully and completely transform the landscape of astronomy outreach in Thailand. Starting from zero twenty years ago, we now enjoy interacting with close to a million participants annually in all our outreach efforts combined. More importantly, citizens of Thailand now enjoy a thriving ecosystem never seen before in astronomy and science outreach where many science bloggers, astrotourisms, astronomy camps, etc. can now make a career communicating astronomy with the public.</t>
  </si>
  <si>
    <t>Matipon Tangmatitham</t>
  </si>
  <si>
    <t>The lifecycle of gas in Hickson compact groups as seen by MeerKAT</t>
  </si>
  <si>
    <t>Hickson Compact Groups (HCGs) are systems of four to ten galaxies located close to each other, making them prime targets for studying the processes that quench gas and star formation. These groups exhibit similar conditions to those found in rich clusters but they are located in less dense environments. According to an evolutionary sequence proposed in the literature, HCGs undergo three main phases. In the first phase, the galaxies’ kinematics are mostly unperturbed, with the bulk of their neutral hydrogen gas (HI) located within their disks. In the second phase, galaxy interactions disrupt the gas kinematics and morphology, displacing a significant portion of the gas out of the disk to form tidal tails and bridges. In the third phase, most or all of the gas exists as features not associated with the disks of the galaxies. In this talk, we present results from recent MeerKAT HI observations of six HCGs in phase 2 and phase 3 of their evolutionary sequence. The superb sensitivity of MeerKAT allowed us to detect many extended features not previously seen by the Very Large Array (VLA) for phase 2 groups. We use advanced 3D visualisations of these groups to aid in the separation of extended structures not associated with the disk of the member galaxies. For phase 3 groups, no diffuse Hi emission was found, though we detected high-brightness features not previously seen at the core of the group.  We also detected many surrounding galaxies that opened up a new window to study environmental effects on the evolution of these galaxies.  </t>
  </si>
  <si>
    <t>Roger IANJAMASIMANANA, Lourdes Verdes-Montenegro, Amidou Sorgho, Ixaka Labadie</t>
  </si>
  <si>
    <t>Dorothy</t>
  </si>
  <si>
    <t>Museo</t>
  </si>
  <si>
    <t>dorothymuseo@gmail.com</t>
  </si>
  <si>
    <t xml:space="preserve">                      PHOTOMETRIC STUDY OF VARIABLE STARS IN AN OPEN CLUSTER NGC 7209
Dorothy Museo Mwanzia1,2*, Geoffrey. O. Okeng’o 1 , Soumen Mondal2, Sneh Lata3
1Department of Physics, Faculty of Science and Technology, University of Nairobi, Kenya
2S. N. Bose National Centre for Basic Science, Department of Science and Technology, Kolkata, India
3Aryabhatta Research Institute of Observational Sciences, Manora Peak-Nainital, India
</t>
  </si>
  <si>
    <t>Photometric variability study provides a unique opportunity to investigate the interplay of processes governing stellar objects. This study presents a comprehensive survey of long-term photometric variability in the intermediate-age open cluster NGC 7209. We conducted V-band photometric observations on over 180 nights, utilizing two telescopes. Our analysis of these observations led to the discovery of more than 280 variable stars within the cluster. 21 of these periodic variables were confirmed as cluster members, while the remaining were classified as field variables. Among the periodic variables, some exhibited short periods (P &lt; 1 day) and others displayed longer periods (P &gt; 1 day). These variable stars demonstrated periodicity spanning from 3.1 hours to 27 days, with brightness ranging from V = 0.053 to 0.764 mag.
Key words: open clusters, variable stars, photometric observations.</t>
  </si>
  <si>
    <t>Dorothy Museo, Geoffrey Okeng'o, Soumen Mondal, Sneh Lata</t>
  </si>
  <si>
    <t>Dorothy Museo</t>
  </si>
  <si>
    <t>Jan</t>
  </si>
  <si>
    <t>Scholtz</t>
  </si>
  <si>
    <t>honzascholtz@gmail.com</t>
  </si>
  <si>
    <t>Dusty Star-forming galaxy at z=6.8 with deep JWST/NIRSpec and ALMA</t>
  </si>
  <si>
    <t xml:space="preserve">With the recent discovery of quiescent galaxies at z&gt;3, studying of dusty star-forming galaxies at high redshift became more vital than ever, as they are thought to be precursors of quiescent galaxies. However, until the launch of JWST, studying the rest-frame of optical emission of these sources at redshifts higher than 3 was out of reach of astronomers, often solely relying on the ALMA observations of their FIR emission lines. In this talk, I will present one of the first JWST/NIRSpec IFS data of a massive dusty star-forming galaxy at the Epoch of Reionisation. COS-30 (Smit+18, Witstok+22), is a unique UV bright galaxy (LUV&gt;2 L*) at z~6.8, previously only observed using ALMA ([CII]158 microns, [OIII] 88 microns), VLT X-Shooter (Lyman-alpha). Furthermore, this galaxy has a large amount of dust (log Mdust =7.7 Msol) and an excess of [OIII]88micron emission suggesting that this might be an AGN. In this talk, I will present deep high-resolution JWST/NIRSpec IFS observations of rest-frame UV and optical continuum and emission lines, in combination with deep ALMA [CII] and [OIII]88micron observations and NIRCam photometry. Using the deep and unique NIRSpec IFS (PRISM+R2700) observations, I will show the ISM conditions in this unique galaxy: excitation conditions (extreme star formation or AGN?), metallicity gradient, location of dust obscured (from ALMA high resolution observations) and unobscured star formation. Finally, I will answer the question: What is driving such an extreme production of dust in this galaxy and UV luminosity in this galaxy?
</t>
  </si>
  <si>
    <t>Jan Scholtz</t>
  </si>
  <si>
    <t>Luyanda</t>
  </si>
  <si>
    <t>Mazwi</t>
  </si>
  <si>
    <t>luyandamazwi10@gmail.com</t>
  </si>
  <si>
    <t xml:space="preserve">On non-detection of gamma-ray bursts in three compact binary merger events detected by LIGO
</t>
  </si>
  <si>
    <t>The joint detection of gravitational wave (GW) event GW170817 and the short-duration gamma-
ray burst (SGRB) event GRB 170817A, marked the beginning of GW multi-messenger astronomy
and confirmed that binary neutron star mergers are progenitors of at least some SGRBs. An esti-
mated joint detection rate of 0.3 - 1.7 per year between the LIGO Hanford, LIGO Livingston and
Virgo GW network at design sensitivity, and the Fermi Gamma-ray Burst Monitor was predicted.
However, to date, the GW170817/GRB 170817A joint detection has been the only event of its kind
so far. Taking into account that SGRBs are narrowly beamed, we propose that previous mergers
involving neutron stars, were orientated such that observation of the emitted SGRB along this nar-
row jet was not possible. To support this hypothesis this study aims to determine the inclination of
the progenitor systems for previously detected Binary Neutron Star and Black Hole Neutron Star
mergers through GW analysis. This analysis is performed using BILBY, a python based Bayesian
inference library, to estimate the inclination of the progenitor binaries for GW170817, GW190425,
GW190917 114630 and GW200115 042309. The results obtained in this study all seems to suggest
that these binaries had inclinations greater than 30◦ with respect to the line of sight from Earth.
From observations of GRB 170817A, we set 33◦ as the upper bound on the viewing angle of a
SGRB. This then suggests that the observation of the emitted SGRB from these past mergers was
not possible</t>
  </si>
  <si>
    <t>Luyanda Mazwi, Soebur Razzaque, Lutendo Nyadzani</t>
  </si>
  <si>
    <t>Luyanda Mazwi</t>
  </si>
  <si>
    <t>Edward</t>
  </si>
  <si>
    <t>Jurua</t>
  </si>
  <si>
    <t>ejurua@gmail.com</t>
  </si>
  <si>
    <t>Use of Astronomy as a tool to improve gender balance in Tertiary Institutions</t>
  </si>
  <si>
    <t>The number of women in the science disciplines is still low in Uganda. In the case of Mbarara University of Science and Technology, the percentage of bachelor’s degrees going to ladies in physics and mathematics is about 7%, while for chemistry and biology it is close to 15%. This is a very small percentage which needs to be increased. There is evidence that culture has a large influence on the participation of women in Sciences. In order to change this perspective about pursuing science careers, we organised a number of activities, which included visits to selected secondary schools, Universities and other institutions to investigate the climate for girls/women, to catalogue the problems that they face, and to suggest improvements that could be made. We present our findings in this paper.</t>
  </si>
  <si>
    <t>Edward Jurua</t>
  </si>
  <si>
    <t>Nilanjana</t>
  </si>
  <si>
    <t>nandi.nilanjana154@gmail.com</t>
  </si>
  <si>
    <t>Dynamical lineage of HI-rich field ultra-diffuse galaxies</t>
  </si>
  <si>
    <t xml:space="preserve">Ultra-diffuse galaxies (UDGs) are remarkable for their low surface brightness yet relatively large stellar extent given their dynamical mass in the dwarf regime. They exhibit morphological similarities with other low luminosity galaxies indicating a possible evolutionary connection. We investigate for a common dynamical origin of HI-bearing field UDGs with other low luminosity field galaxies, namely the low surface brightness galaxies (LSBs) and the dwarf irregulars (dIrrs). Obtaining the scaling relations between (i) central stellar surface density and exponential stellar disk scale length, (ii) stellar and atomic hydrogen mass, and (iii) stellar and dynamical mass for LSBs and dIrr populations separately, and superposing the data for UDGs on them, we note that UDGs evolve fairly akin to dIrrs. We next construct distribution function-based stellar-dynamical models of these galaxies. Comparison of the ratios of the modelled radial-to-vertical velocity dispersion ratio, and the rotational velocity-to-total stellar velocity dispersion also indicates that the stellar kinematics of UDGs and dIrrs are fairly similar. Finally, we conducted principal component analysis to identify the key parameters accounting for the variance in the structure and kinematical data for the respective galaxy populations. We observe that the total HI-mass mostly regulates the variance for the UDGs and dIrrs, while the ratio of radial-to-vertical velocity dispersion dominates the same in LSBs. We therefore conclude that field UDGs and dIrrs possibly share a common dynamical lineage.
</t>
  </si>
  <si>
    <t>Nilanjana Nandi, Arunima Banerjee</t>
  </si>
  <si>
    <t>Nilanjana Nandi</t>
  </si>
  <si>
    <t>WALTER</t>
  </si>
  <si>
    <t>SILIMA</t>
  </si>
  <si>
    <t>4177331@myuwc.ac.za</t>
  </si>
  <si>
    <t>Machine Learning Approaches to Study Star Formation and Black Hole Accretion in the MeerKAT/MIGHTEE Survey</t>
  </si>
  <si>
    <t xml:space="preserve">Galaxy formation and evolution are driven by two main physical processes: star formation and black hole accretion. Both processes can be traced via the synchrotron emission at radio wavelengths. However, a reliable classification of radio sources as star-formation-dominated sources (or Star-Forming Galaxies, SFGs) and black-hole-accretion-dominated sources (or Active Galactic Nuclei, AGN) is non-trivial and often requires extensive use of multi-wavelength data. Although significant effort has been put into classifying radio sources as SFGs or AGN over the decades, the rapid growth of radio data available from facilities such as the South African MeerKAT telescope, the Australian Square Kilometre Array Pathfinder (ASKAP), and eventually the Square Kilometre Array (SKA) requires the development of efficient and reliable automated classification techniques. In this study, we develop, optimise and compare supervised machine learning (ML) models such as Logistic Regression (LR), Support Vector Machine (SVM), K-Nearest Neighbour (kNN), Random Forest (RF) and Extreme Gradient Boosting (XGB) to classify radio sources detected in the MeerKAT International GHz Tiered Extragalactic Exploration (MIGHTEE)–COSMOS survey as SFGs and AGN. We found that supervised ML models perform very well in classifying SFGs and AGN detected in radio continuum surveys. All models performed well with accuracies greater than 90%, even when only 20% of the data was used to train models.
</t>
  </si>
  <si>
    <t>Walter Silima</t>
  </si>
  <si>
    <t>Anushka</t>
  </si>
  <si>
    <t>Doke</t>
  </si>
  <si>
    <t>anushka.doke@gmail.com</t>
  </si>
  <si>
    <t>Exploring the Impact of Magnetic Fields on Gravitational Waves from Binary Neutron Stars</t>
  </si>
  <si>
    <t>We explore the impact of strong magnetic fields on gravitational waves produced during the last stages of the inspiral of binary neutron stars in eccentric orbits. While the number of detected neutron stars with strong magnetic fields (1014-15 G) is relatively low, their magnetic fields can potentially reach up to 1018 G. Neutron star binaries formed through dynamical capture may possess strong magnetic fields and a substantial eccentricity during their late inspiral stage, prompting a thorough investigation into these systems. Such magnetic fields can influence orbital dynamics by inducing additional tidal deformation in the companion (modifications to tidal love numbers), radiating orbital energy (motion of magnetic dipoles), and inducing attractive or repulsive effects based on the relative alignment of the magnetic dipoles. To quantify these effects, we analyse the change in the gravitational wave cycles, accumulated dephasing, and energy loss rates of gravitational and electromagnetic radiation. Our results indicate that magnetic fields around 1016 G in binary neutron stars contribute significantly to these effects, with potential detectability by third-generation gravitational wave detectors. The detection and subsequent parameter estimation of such binaries could provide valuable insights into ultra-strong magnetic fields, magnetar binaries, and the potential formation channels of such systems.</t>
  </si>
  <si>
    <t>Anushka Doke, R. Prasad, Prayush Kumar</t>
  </si>
  <si>
    <t>Anushka Doke</t>
  </si>
  <si>
    <t>Marcin</t>
  </si>
  <si>
    <t>Glowacki</t>
  </si>
  <si>
    <t>marcin.glowacki@curtin.edu.au</t>
  </si>
  <si>
    <t>The HI asymmetries within the host galaxies of fast radio bursts</t>
  </si>
  <si>
    <t>While analysis of localised fast radio burst (FRB) host galaxies typically focuses on the stellar component, neutral hydrogen (HI), traced through the 21-cm transition with radio telescopes, informs us on the gas content of galaxies. The HI distribution can reveal to us the history of the galaxy through asymmetry, such as merger events that may not be evident from the stellar information alone. This is an important consideration for understanding the environments of FRBs and their progenitors. We report on HI follow-up of several host galaxies of FRBs identified by the CRAFT survey team and other surveys, including the first commensal detection and localisation of FRB20211127I, and the detection of HI emission in the FRB host galaxy with ASKAP. While other examples have shown strong asymmetric HI spectra or disturbed HI distributions, MeerKAT follow-up of FRB20211127I revealed remarkably normal HI gas – unlike any previous detection of HI emission in an FRB host, complicating the previous picture supporting a ‘fast channel model’ for FRB progenitors. Separate MeerKAT observations also demonstrated how we can use HI to obtain the redshift of obscured FRB host galaxies where optical follow-up is difficult, such as those at low Galactic latitudes.</t>
  </si>
  <si>
    <t>Marcin Glowacki, Karen Lee-Waddell</t>
  </si>
  <si>
    <t>Marcin Glowacki</t>
  </si>
  <si>
    <t xml:space="preserve">Spectral classification of HD 73574
</t>
  </si>
  <si>
    <t xml:space="preserve">Interesting phenomena such as pulsation, rotation, and spot induced variability, have been observed in normal A/F and Am/Fm stars. These phenomena seem to be connected with the chemical anomalies in chemically peculiar (CP) stars. However, the connection between such phenomena and chemical peculiarity still needs to be investigated. Using high resolution spectroscopic observations from Hanle Echelle Spectrograph (HESP), we performed spectral analysis and determined the fundamental atmospheric parameters such as effective temperature, surface gravity, projected rotational velocity, radial velocity, microtubulent velocity, and chemical abundances of HD 73574. From the spectral analysis and the chemical abundance patterns, we classify HD 73574 as Am (kA7hA8mK2) star
</t>
  </si>
  <si>
    <t>Edward JuruA, Otto Trust, Gabriel Modo</t>
  </si>
  <si>
    <t>Edward JuruA</t>
  </si>
  <si>
    <t>Baker</t>
  </si>
  <si>
    <t>wb308@cam.ac.uk</t>
  </si>
  <si>
    <t>Inside-out growth in the early Universe: a core in a vigorously star-forming disc</t>
  </si>
  <si>
    <t xml:space="preserve">How do the morphologies of the most distant high-z galaxies evolve? How do they build up mass and structure and what can this tell us about bulge growth, structure formation, and Early-type galaxy formation? These questions are of vital importance to both observations and simulations in understanding feedback process, galaxy quenching and star-formation.
I will address these questions using the JADES survey, the most extensive extragalactic survey with JWST. I will present spatially resolved photometric results for a spectroscopically confirmed, redshift 7.4 galaxy with a compact central core (proto-bulge) and a strongly star-forming disc. I will explore the stellar population properties of these components and show that the radial profile of the specific star formation rate of this galaxy is sharply rising (approximately 1dex within the central 1kpc) implying rapid inside-out growth within the first 700Myrs of the universe’s existence. I will also show how, despite being 1000 times less massive than present day elliptical galaxies, the central stellar mass surface density is within 0.2-0.3dex of present day massive ellipticals, and that the expected size evolution of the galaxy would see it, by redshift 2, reaching the quiescent (early-type) population, suggesting it could be a progenitor to these well-studied massive quiescent (early-type) ellipticals.
</t>
  </si>
  <si>
    <t>William Baker</t>
  </si>
  <si>
    <t>恩慈</t>
  </si>
  <si>
    <t>林</t>
  </si>
  <si>
    <t>entzu0395@gmail.com</t>
  </si>
  <si>
    <t>Uxploring Merger Jets: A Bayesian Study of GW170817, GW190425, and the Electromagnetic Signals in Short Gamma-Rat Bursts</t>
  </si>
  <si>
    <t>The joint discovery of the binary neutron star (BNS) merger GW170817 and short gamma-ray burst GRB170817A has shed new lights on the investigation of such system. In this work, assuming all BNSs produce GRBs, we seek to constrain the jet geometry of short gamma-ray bursts through a multi-messenger approach. Our analysis incorporates observations from two binary neutron star merger events, GW170817 and GW190425, as well as the gamma-ray prompt emission of GRB170817A and its subsequent X-ray afterglow. Additionally, we consider the observed rate of short GRBs from Swift telescope's 10 years' operation to restrain the BNS merger rate. </t>
  </si>
  <si>
    <t>En-Tzu Lin, Fergus Hayes, Gavin Lamb, Ik Siong Heng, Albert K. H. Kong</t>
  </si>
  <si>
    <t>En-Tzu Lin</t>
  </si>
  <si>
    <t>Xiaofan</t>
  </si>
  <si>
    <t>xfzhang@bao.ac.cn</t>
  </si>
  <si>
    <t>Magnetic Loop breakout during a X5.0 Class Flare</t>
  </si>
  <si>
    <t xml:space="preserve">We newly report a magnetic loop breakout process during a GOES X5.0 class flare initiating at 21:36 UT on December 31, 2023. The breakout of the magnetic loop was triggered by the eruption of a magnetic flux rope (MFR) below, which was situated above the polarity inversion line (PIL) of AR 13536 with two footpoints located in the positive and negative polarities, respectively. Especially, both the studied magnetic loop and the MFR below share their west footpoints in the same positive magnetic patch of a sunspot with strong magnetic fields. The MFR showed instability since 20:47 UT that manifested as intermittent brightenings of its two footpoints based on EUV observations from the Solar Dynamics Observatory/Atmospheric Imaging Assembly (SDO/AIA). The MFR was identified as a high-temperature magnetic-channel structure in 131 Å. It erupted with two flare ribbons along the PIL. Its ejecting material first interacted with the nearest magnetic loops, but caused none of topologic changes. When the ejecting MFR kept reaching the studied magnetic loop that shared the same west magnetic footpoints, this magnetic loop occurred magnetic breakout phenomenon. An associated EUV wave was observed to propagate through a coronal hole nearby at the southeast. The intensity variation of the coronal hole was analyzed to relate to the dynamic process of the EUV wave. It discusses that the strong magnetic interactions in the PIL near the sunspot destabilized the MFR. The eruption of the MFR modified the magnetic fields of its west footpoint, which was also beared the instability of the studied magnetic loop. This should be the reason that the magnetic loop can happen magnetic breakout. Our findings provide insights into the new physical mechanisms of solar eruptions by uncovering the magnetic breakout process of a magnetic loop that was triggered by the ejecting MFR.
</t>
  </si>
  <si>
    <t>Xiaofan Zhang, Guiping Zhou</t>
  </si>
  <si>
    <t>Xiaofan Zhang</t>
  </si>
  <si>
    <t>Ana Rita</t>
  </si>
  <si>
    <t>Silva</t>
  </si>
  <si>
    <t>astroanarita@gmail.com</t>
  </si>
  <si>
    <t>Astronomy communication and influencing via Instagram</t>
  </si>
  <si>
    <t>Social media have an ubiquitous presence in the daily lives of younger generations, turning them into the ideal platforms to communicate science to teens and young adults. Instagram and TikTok are the preferred mobile apps of young people, which is leading many academic and scientific institutions, as well as science communicators, to be present in this virtual world.
For the past couple of years, I have been managing and producing content for an Instagram account where I communicate about Astronomy and being an Astronomer. The account's username is @astrophd.rita, and there I share the "backstage" of astronomy research and my experience as a PhD candidate in this field. The main goal is to influence a new generation to be interested in Astronomy, Astrophysics, and Space Sciences. The foundation of this account is to be as honest and true to reality as possible, presenting both the pros and cons of these fields and careers. This fosters the humanization of science, allowing social media users to recognise and associate a face to this science, and find someone with whom they can interact without having to leave their house, contributing to tearing down access barriers.
In this talk, I will describe my experience as a science communicator on Instagram, review the current scene of Astronomy/Space Science communication on Instagram, and share with the audience the strong potential of social media mobile apps to reach younger people, who might be the astronomers of the future, if exposed to more "science influencers".</t>
  </si>
  <si>
    <t>Ana Rita Costa Silva</t>
  </si>
  <si>
    <t>Suraj</t>
  </si>
  <si>
    <t>Dhiwar</t>
  </si>
  <si>
    <t>suraj@iucaa.in</t>
  </si>
  <si>
    <t>Direct detection of Extreme UV emitting Lyman Continuum Leakers at the Cosmic Noon</t>
  </si>
  <si>
    <t>Using the deep observations from the Ultraviolet Imaging Telescope (UVIT) onboard AstroSat, we report the direct detection of Lyman Continuum (LyC) emission from 9 galaxies and 1 Active Galactic Nuclei (AGN) at the cosmic noon (z ∼ 1.1-1.6) in the GOODS-North field. The restframe UV wavelength of the sources are in the extreme-ultraviolet (EUV) regime ∼ 550-700 Å, the shortest LyC wavelength range probed so far. The absolute escape fraction of the sources span a range ∼ 10 - 55 %,  estimated from the far-ultraviolet (FUV) and Hα line luminosities using Monte Carlo (MC) analysis of two Inter-Galactic Medium (IGM) models. Due to the instrumental limitations of previously available facilities, this redshift range had remained devoid of direct detections of LyC emission. With UVIT having a very low detector noise, each of these sources are detected with an individual signal-to-noise ratio (SNR) &gt; 3 while for the stack of six sources, we achieve an SNR ∼ 7.4, making it the first coherent sample of the Lyman continuum leakers at this epoch. In most of the sources the LyC emission is observed to be offset from the optical centroids and extended beyond the UVIT PSF of 1.′′6. This sample fills an important niche between GALEX and Cosmic Origins Spectrograph (COS) at low-z, and HST WFC3 at high-z and is crucial in understanding the evolution of LyC leakers.</t>
  </si>
  <si>
    <t>Suraj Dhiwar, Kanak Saha, Soumil Maulick, Brent Smith, Chayan Mondal, Harry I. Teplitz, Marc Rafelski, Rogier A. Windhorst</t>
  </si>
  <si>
    <t>Suraj Dhiwar</t>
  </si>
  <si>
    <t>fateme</t>
  </si>
  <si>
    <t>fatemehasheminasab2000</t>
  </si>
  <si>
    <t>sfhasheminasab2000@gmail.com</t>
  </si>
  <si>
    <t>Micrometeorites Project in Iran,
 Inspiring Discovery and Learning Journey</t>
  </si>
  <si>
    <t xml:space="preserve">This is a scientific report about the international Micrometeorites project based on NASE's proposal for the International Day of Light, which was held in Iran by the Thaqib Astronomical Association.
It would describe our experience coordinating and conducting a special program on micrometeorites in Iran. At the end of this project, 212 students and 38 teachers from nine provinces in Iran actively participated. Our aim was to make space exploration captivating and accessible for Iranian students. The micrometeorite project empowered teachers across the country to bring the wonders of the universe into their classrooms. Students not only observed the night sky but also had the tangible experience of handling actual pieces of space debris, enriching their understanding of astronomy. 
</t>
  </si>
  <si>
    <t>Seyedeh Fatemeh Hasheminasab, Hosan Fadaei Yekata Kaldehi, Rahimeh Foroughi</t>
  </si>
  <si>
    <t>Seyedeh Fatemeh Hasheminasab</t>
  </si>
  <si>
    <t>Damien Cole</t>
  </si>
  <si>
    <t>Ragavan</t>
  </si>
  <si>
    <t>damiencole02@gmail.com</t>
  </si>
  <si>
    <t xml:space="preserve">The Evolution of the Galaxy Stellar Mass Function in Sunyaev-Zel’dovich Selected Galaxy Clusters from ACT DR5
</t>
  </si>
  <si>
    <t xml:space="preserve">An important observable of galaxy populations is their stellar mass function (SMF), which describes the number density of galaxies as a function of stellar mass. In the context of galaxy clusters, which are massive gravitationally-bound systems, the SMF becomes particularly important as it provides crucial information about the distribution of stellar masses within clusters and the mechanisms that lead to this observed distribution. Thus, accurate measurements of the cluster SMF can help us understand the impact of the cluster environment on galaxy formation and evolution. In this presentation, I will discuss the role of the galaxy SMF in galaxy clusters and present our current work on this topic. In this work, we will be studying the galaxy population of a large sample of Sunyaev-Zel’dovich (SZ) selected galaxy clusters, drawn from the fifth data release of the Atacama Cosmology Telescope (ACT DR5), by measuring their composite cluster SMFs using optical data from the Dark Energy Camera Legacy Survey (DECaLS). Taking advantage of accurate photometry from DECaLS, photometric redshifts will be used to construct redshift-binned and cluster mass-binned composite SMFs. This type of SMF study has never been performed on this specific cluster sample. Implementing these methods on the ACT DR6 cluster sample (yet to be released) using deep photometry from the Large Synoptic Survey Telescope (LSST) is a logical way forward for this research.
</t>
  </si>
  <si>
    <t>Damien Cole Ragavan, Matt Hilton</t>
  </si>
  <si>
    <t>Damien Cole Ragavan</t>
  </si>
  <si>
    <t>Shavani</t>
  </si>
  <si>
    <t>Naicker</t>
  </si>
  <si>
    <t>shavaninaicker10@gmail.com</t>
  </si>
  <si>
    <t xml:space="preserve">Title: Cosmological dust models in Einstein-Gauss-Bonnet gravity
</t>
  </si>
  <si>
    <t xml:space="preserve">Dust is considered to be the simplest form of matter composed of pressureless, radiation and is abundant in galaxies, clusters and superclusters in a cosmological context. It has also been shown that stars are encompassed by these radiating pressureless particles which make up the atmosphere of the star. In this work, the gravitational behaviour of these pressureless fluid distributions are investigated in Einstein-Gauss-Bonnet (EGB) gravity in the presence of an electromagnetic field. The EGB field equations are generated for this system in arbitrary dimensions. It was found that the governing equation for this static charged dust configuration is classified as an Abel differential equation of the second kind; a complicated nonlinear differential equation. These are difficult to solve in general however we demonstrate a method that reduces the nonlinear differential equation to a simpler form enabling exact solutions to be found. This process of finding exact solutions to the governing equations in any gravitational field theory is important for stellar modelling and represents a foundation for analysing the gravitational dynamics of astrophysical objects. Furthermore, we demonstrate that the charged dust model obtained is physically well-behaved in a region at the centre, and dust spheres can be generated. It can be observed that the higher order curvature terms influence the dynamics of charged dust and the gravitational behaviour which is distinct from general relativity.
</t>
  </si>
  <si>
    <t>Shavani Naicker, Sunil Maharaj, Byron Brassel</t>
  </si>
  <si>
    <t>Shavani Naicker</t>
  </si>
  <si>
    <t>The extremes of NLS1 variability in the era of the space mission SVOM</t>
  </si>
  <si>
    <t>The extremes of variability provide us with important new insights into accretion physics of AGN and their environment. Here, we address the largely unexplored class of changing-look (CL) narrow-line Seyfert 1 (NLS1) galaxies. Our focus lies on their detection through the space mission SVOM (Space Variable Objects Monitor). We spotlight NGC 1566, a standout CL AGN known for its great proximity and exceptional outbursts. By examing its NLS1 characteristics, NGC 1566 serves as a local prototype for similar systems yet to be discovered, especially through SVOM. Furthermore, we investigate the broader implications and utility of CL phenomena within NLS1 galaxies, underscoring how a more extensive identification of such systems will significantly propel our understanding of the physics surrounding the rapid growth of supermassive black holes.</t>
  </si>
  <si>
    <t>Dawei Xu, S. Komossa</t>
  </si>
  <si>
    <t>Peel</t>
  </si>
  <si>
    <t>email@mikepeel.net</t>
  </si>
  <si>
    <t>The potential impact of satellite constellations on Cosmic Microwave Background experiments</t>
  </si>
  <si>
    <t>Cosmic microwave background experiments observe large angular scale emission at extremely high sensitivity at 10-1,000GHz. At these frequencies, satellites both actively transmit (currently around 10GHz, extending up to ~200GHz in the future), and will be thermal black bodies/reflectors of thermal emission. While small numbers of satellites can be ignored as glitches, the dramatic increase in satellite numbers over recent years means this component has to be taken into account with future ground-based CMB experiments. This presentation will describe work so far to understand the effect of satellites on CMB experiments, using observations of individual satellites by the Atacama Cosmology Telescope (ACT), the South Pole Telescope (SPT), and the SCUBA-2 instrument on the James Clerk Maxwell Telescope (JCMT). The presentation will also cover the extrapolation of these observations to make predictions of the overall impact on observations by entire satellite constellations.</t>
  </si>
  <si>
    <t>Mike Peel, Dave Clements, Allen Foster</t>
  </si>
  <si>
    <t>Mike Peel</t>
  </si>
  <si>
    <t>Shelley-Anne</t>
  </si>
  <si>
    <t>Harrisberg</t>
  </si>
  <si>
    <t>harrisbergshell@gmail.com</t>
  </si>
  <si>
    <t xml:space="preserve">A high precision mass measurement of the central black hole in the massive elliptical galaxy NGC 2513 with ALMA molecular gas dynamics
</t>
  </si>
  <si>
    <t>Supermassive black holes (SMBH) are believed to co-evolve with their host galaxies. Evidence for this co-evolution is found in the form of several correlations between the SMBH mass and various properties of the host galaxy, the tightest of which is the bulge stellar velocity dispersion. In order to better understand these correlations, a large and robust dataset of SMBH measurements is required, particularly in the low- and high-mass regime where measurements are still relatively few.
 In this talk, I present the results of a mass measurement of the putative SMBH in the massive elliptical galaxy NGC 2513. The measurement is obtained via the method of cold molecular gas dynamics, using high resolution ALMA (Atacama Large Millimetre/sub-millimetre Array) observations.
I introduce the method, its advantages and limitations. I then present how I derive the luminous mass using near-infrared images from the Hubble Space Telescope, taking detailed dust masking into account. This is a necessary step, as an accurate knowledge of the luminous mass of the galaxy is crucial towards obtaining a precise SMBH mass measurement. I then present how I combine different CO(2-1) ALMA observations to obtain the highest possible resolution at a sufficient sensitivity. By forward modelling the resulting ALMA datacube with the KinMS (KINematic Molecular Simulation) routines developed by Davis et al. (2013), a best-fit model to the data is attained. Finally, I discuss my SMBH mass measurement with respect to different SMBH evolution scenarios and future requirements needed to significantly advance the field.</t>
  </si>
  <si>
    <t>Shelley-Anne Harrisberg, Sabine Thater, Dieu D. Nguyen, Alvaro Hacar</t>
  </si>
  <si>
    <t>Shelley-Anne Harrisberg</t>
  </si>
  <si>
    <t>PRADIP KUMAR</t>
  </si>
  <si>
    <t>CHATTOPADHYAY</t>
  </si>
  <si>
    <t>pkc_76@rediffmail.com</t>
  </si>
  <si>
    <t xml:space="preserve">Estimating the maximum mass of an anisotropic star admitting modified Chaplygin gas EOS and prediction of radius of lighter object in GW190814 event 
</t>
  </si>
  <si>
    <t xml:space="preserve">A new class of model is proposed for relativistic compact stars considering anisotropic fluid distribution. Interior matter is assumed to be satisfy modified Chaplygin gas EOS, $p=H\rho-\frac{K}{\rho^{n}}$, where $H$, $K$ and $n$ are constants with $0&lt;n\leq1$, and employing Buchdahl-I metric for $g_{rr}$ component within the framework of GR stellar model is obtained. As softer EOS is unable to support massive stellar bodies, a constraint on the EOS must hold. Hence proper choice of EOS may reveal viable information which are consistent with the observational evidences. Recent observations show that observed maximum mass of lighter object in GW 190814 event is approximately $2.59^{+0.08}_{-0.09}~M_{\odot}$ till date. To find the maximum mass in this model, we have solved the TOV equations and noted that the mass of $3.72~M_{\odot}$ is achieved when $H=1.0$, $K=10^{-7}$ and $n=1$. This $3.72~M_{\odot}$ can hardly be obtained in general relativity considering fast rotation effects too. This model is suitable to describe the mass of pulsars PSR J2215+5135 and PSR J0952-0607 and the mass of the lighter component in the GW 190814 event. We consider the pulsar PSR J0740+6620 to study the relevant properties in this approach. All the properties of physical parameters namely, energy density, pressures, and pressure anisotropy etc. are satisfied in this model. To check the physical viability, we have opted for energy conditions and stability analysis. The model satisfies all the necessary criteria to be a physically realistic one.
</t>
  </si>
  <si>
    <t>Pradip Kumar Chattopadhyay</t>
  </si>
  <si>
    <t>Evolution of QPOs and other timing-spectral parameters of Swift J1727.8-1613 during the 2023 outburst observed with NICER and NuSTAR</t>
  </si>
  <si>
    <t xml:space="preserve">Several NICER and one NuSTAR observation have been analyzed for QPOs and other time-lag parameters of the newly discovered LMXB Swift J1727.8-1613 since it underwent into an outburst in mid-2023. Using GHATS, we observed the presence of type-C LFQPOs with varying centroid frequency in range 0.35-1.45 Hz. With the light-curves from NICER observation, hardness parameter has also been computed in 0.3-2.0 keV, 2.0-4.0 keV and 4.0-10.0 keV to trace the transition states. Further, we also analyzed the time-lag properties with pyLag and the results suggest that during the hard to soft transitioning state, the reverberation lags become wider and prominent at lower Fourier frequency. A model fit of const*tbabs*plabs(diskbb+relxillcp+cutoffpl) for the energy spectra in XSPEC suggests the inclination angle to be ~39.87 degree and spin to be ~0.978.
</t>
  </si>
  <si>
    <t>Khandakar Mohammad Asif</t>
  </si>
  <si>
    <t>Elahi</t>
  </si>
  <si>
    <t>asifelahi999@gmail.com</t>
  </si>
  <si>
    <t>Towards 21-cm Intensity Mapping at z = 2.2 using uGMRT</t>
  </si>
  <si>
    <t>The neutral hydrogen (HI) 21-cm Intensity Mapping signal is a promising probe for the large-scale structures in the Universe. Here, we present a tight upper limit on the HI mass density and the HI bias [ΩHI * bHI] &lt; 0.010 at the redshift z = 2.2. The upper limit is within an order of magnitude of the expected signal, and we have achieved this result by removing the foregrounds from a 25-hour uGMRT interferometric observation at the frequency interval 394-494 MHz. The technique we use has two steps: first, we estimate the multifrequency angular power spectrum (MAPS) using the Tapered Gridded Estimator (TGE), which suppresses the bright point sources that appear through the sidelobes of the telescope. Then, we remove the residual foregrounds from the measured MAPS by using our newly developed polynomial fitting and Gaussian process regression techniques. We find the power spectrum to be consistent with noise in the entire Fourier space. We plan to observe longer to make a detection. The techniques and the results are encouraging for ongoing and future 21-cm intensity mapping surveys with MeerKAT and SKA-mid.</t>
  </si>
  <si>
    <t>Khandakar Md Asif Elahi, Somnath Bharadwaj, Srijita Pal, Abhik Ghosh, Sk. Saiyad Ali, Samir Choudhuri, Arnab Chakraborty, Abhirup Datta, Nirupam Roy, Madhurima Choudhury, Prasun Dutta</t>
  </si>
  <si>
    <t>Khandakar Md Asif Elahi</t>
  </si>
  <si>
    <t>Callum</t>
  </si>
  <si>
    <t>Lynn</t>
  </si>
  <si>
    <t>callum.lynn@anu.edu.au</t>
  </si>
  <si>
    <t>Spatial Variation of Cold and Unstable Neutral Hydrogen Gas of the Milky Way in the Southern Sky</t>
  </si>
  <si>
    <t>Star formation occurs through the gravitational collapse of dense molecular clouds, however the processes leading to the production of these over-densities are still unclear. One key element seems to be related to the efficiency of thermal condensation of the neutral interstellar medium from warm to cold gas, leading to the formation of molecular cloud precursors. As part of the Galactic Australian Square Kilometre Array Pathfinder (GASKAP) neutral Hydrogen (HI) survey, we have observed more than 2000 background radio sources distributed homogeneously across a 300 square-degree region in the southern sky, making it the first unbiased survey with high source density ever observed. While hundreds of them show direct detections of Milky Way HI absorption against these background sources, ~2000 sight-lines are dominated by noise. However, these noise-dominated sight-lines still carry multiphase information on the interstellar medium of the solar neighbourhood. I will present a stacking analysis of this sample of spectra classified as non-detections revealing, for the first time, the properties of the unstable neutral medium and its phase transition to the cold neutral medium over a large region of the southern sky. Uniquely, I will show how the high source density of our survey allows us to probe the spatial variation of both the cold and unstable gas compressed along the wall of the Local Bubble, a region that is a primary laboratory for investigating the early phase of star formation.</t>
  </si>
  <si>
    <t>Callum Lynn, Antoine Marchal, Naomi McClure-Griffiths</t>
  </si>
  <si>
    <t>Callum Lynn</t>
  </si>
  <si>
    <t>Ndanganeni</t>
  </si>
  <si>
    <t>Mahani</t>
  </si>
  <si>
    <t>ndanganeni.mahani@saip.org.za</t>
  </si>
  <si>
    <t>Impact of science outreach interventions towards high school learners</t>
  </si>
  <si>
    <t xml:space="preserve">The purpose of this study was to investigate the impact of science outreach interventions towards high school learners. Quantitative, descriptive research was conducted through a comprehensive review of existing literature and data analysis, and several key findings emerged. Firstly, exposure to STEM at an early age is critical for fostering interest and engagement among diverse student populations. Secondly, mentorship and peer support are essential for building confidence and sense of belonging among underrepresented groups in STEM fields. Science learning and teaching has gained prominence in modern economic due to their importance in the development and management of modern technology that modern economy relies on (UNESCO, 2017). The use of outreach interventions becomes as important just as the learning and teaching as it aims to promote the teaching and learning techniques for effectiveness.
</t>
  </si>
  <si>
    <t>Ndanganeni Mahani</t>
  </si>
  <si>
    <t>Lisa</t>
  </si>
  <si>
    <t>Seconna</t>
  </si>
  <si>
    <t>llseconna13@gmail.com</t>
  </si>
  <si>
    <t>Investigating the blue stellar clumps of the collisional ring galaxy Arp 142</t>
  </si>
  <si>
    <t xml:space="preserve">Star formation (SF) is a complex and dynamic process influenced by various factors including stellar feedback, gas dynamics, and environmental conditions. Formed through the head-on collision between a small galaxy companion and the rotation axis of a larger disk galaxy, collisional ring galaxies (CRGs) offer a unique laboratory that helps understand the origin of SF in clumpy systems. The collision is so intense that it triggers new episodes of starburst activities leading to the formation of blue stellar clumps. These objects represent the youngest and most massive (&gt; 105 M⊙) form of SF in nearby galaxies. In this work, we study a large sample of blue stellar clumps in the CRG Arp 142 using high-resolution HST multiband observations (PSF ~ 0.1ʹʹ). By studying the photometric and physical properties of the stellar clump population, we aim to investigate the effects of the host environment on the cluster formation and evolution mechanisms. We find that clumps have approximate mass and age ranges of ~ 105 – 107 M⊙ and ~ 10 – 500 Myr, respectively. Their spatial distribution suggests that their physical properties are likely influenced by the host environment.
</t>
  </si>
  <si>
    <t>Lisa Seconna</t>
  </si>
  <si>
    <t>Ammar</t>
  </si>
  <si>
    <t>Abdulla</t>
  </si>
  <si>
    <t>amabdulla@sharjah.ac.ae</t>
  </si>
  <si>
    <t>Sharjah Astronomical Observatory (SAO) Transit Photometry of Exoplanets I: TOI 3604.01.</t>
  </si>
  <si>
    <t xml:space="preserve">This study delves into a comprehensive analysis of the exoplanet TOI 3604.01 b through transit photometry observations conducted at the Sharjah Astronomical Observatory (SAO). Leveraging cutting-edge instrumentation, particularly the 17” Corrected Dall-Kirkham Reflector (CDK) and the SBIG STX16803 CCD camera. The study aimed to reveal insights into the physical properties of TOI 3604.01 b. Central to our observation is the exceptional PlaneWave Dall-Kirkham telescope, renowned for its precision from its reflective components that ensure optimal performance. With a 17" (432 mm) aperture and a focal ratio of f/6.8, this telesope proved ideal for in-depth exoplanetary characterization. The observations were facilitated by the SBIG STX16803 CCD imaging system with a 16-megapixel KAF-16803 CCD that operates at 9 microns. The camera's superior cooling capabilities, down to -50 degrees C below ambient with air only, and optional accessories, such as the FW7-STX 7-Position Filter Wheel, contribute to high-quality data capture. In this observation, the Sharjah Astronomical Observatory (SAO) utilized the CDK telescope with an R photometric filter. The main findings include the mid-transit Julian Date (JDmid) of 2460230.22617±0.00077 and the mid-transit Heliocentric Julian Date (HJDmid) of 2460230.22904±0.00077 with heliocentric correction (helcor) =0.00287,, corresponding to a UTC time of 2023-10-12 17:25:41. The transit duration was 78.2±2.8 minutes, and the transit depth was 0.0229±±0.0021 magnitudes. The radius of TOI 3604.01 was estimated to be 1.410±0.066 times the radius of Jupiter (Rjup). A comprehensive analysis and discussion of results will be expounded in the full paper.
</t>
  </si>
  <si>
    <t>Ammar Abdulla</t>
  </si>
  <si>
    <t>Kabelo</t>
  </si>
  <si>
    <t>Kesebonye</t>
  </si>
  <si>
    <t>kablokes@rocketmail.com</t>
  </si>
  <si>
    <t>Investigating star formation rates as a function of the galaxy clusters environment using the MeerKAT telescope.</t>
  </si>
  <si>
    <t>This study presents the study of star formation (SF) activity in 20 clusters of different dynamical states at redshifts 0.15 &lt; z &lt; 0.35 using dust-unbiased radio luminosities from the MeerKAT radio telescope. We use optical data from the Dark Energy Camera Legacy Survey (DECaLS) to estimate photometric redshifts using the zCluster SED-fitting algorithm. We use radio diffuse emission in the form of haloes and relics as a proxy for cluster merger activity, and we divide our cluster sample between disturbed/merger clusters and relaxed clusters. This study presents the first statistical investigation of SF activity in clusters using MeerKAT-detected galaxies. It leverages the large field of view coverage by MeerKAT to investigate the relation between SF activity and the environment in clusters of different dynamical states out to 2R200. We observe a higher fraction of star-forming galaxies (fSF) in disturbed clusters than in relaxed clusters. Disturbed clusters also exhibit higher masses (M200) and total star formation rates (∑SFR) than relaxed clusters. On analysing the redshift evolution of mass-normalised ∑SFR, we observe a ≅4 times decline in SF activity from a redshift of 0.35 to 0.15, corresponding to ≅2 Gyr in look-back time. Our result is roughly consistent with cluster studies using infrared-derived SFR (≅5 times decline) at a similar redshift slice as our sample.</t>
  </si>
  <si>
    <t>Kabelo Kesebonye</t>
  </si>
  <si>
    <t>Cortese</t>
  </si>
  <si>
    <t>luca.cortese@uwa.edu.au</t>
  </si>
  <si>
    <t>MAUVE: Tracking the influence of the environment on the gas-star formation cycle of cluster galaxies during infall </t>
  </si>
  <si>
    <t>I will present the first results from the MAUVE (MUSE and ALMA Unveiling the Virgo Environment) survey a multi-wavelength observational campaign combining VLT/MUSE, ALMA and HI observations of 40 galaxies in the Virgo cluster aimed at understanding the environmental impacts on the gas-star formation cycle in cluster galaxies during their infall. These data are allowing us to probe the distributions and kinematics of stars, ionized and molecular gas over the full extent of the inner galactic disks, at scales of a few hundred of parsecs, making it possible to  investigate the link between cold gas and star formation when and where environmental processes are at play. Excitingly, these observations are starting to reveal unexpected cases of star formation driven outflows even in ram-pressure stripped and HI deficient galaxies, as well as providing new insights into how star formation proceeds after first pericentre passage. While still at the early stages, MAUVE is showing us how outflows may still play an important role in the full quenching of the star formation of satellite galaxies and highlight how a multi-phase mapping of the interstellar medium is critical to fully unveil the physical processes regulating the star formation cycle of galaxies.</t>
  </si>
  <si>
    <t>Luca Cortese, Barbara Catinella</t>
  </si>
  <si>
    <t>Luca Cortese</t>
  </si>
  <si>
    <t>Marjolein</t>
  </si>
  <si>
    <t>Verkouter</t>
  </si>
  <si>
    <t>verkouter@jive.eu</t>
  </si>
  <si>
    <t>30 years of improving VLBI - technology developments at JIVE</t>
  </si>
  <si>
    <t>The Very Long Baseline Interferometry (VLBI) radio astronomical observing technique is booming. Due to massive technological improvements and cost reduction in digital equipment this techique is increasingly popular and able to address unique science questions such as imaging the shadows of black holes or localising Fast Radio Bursts within their host galaxies.
The Joint Institute for VLBI European Research Infrastructure Consortium (JIVE) celebrates is 30th birthday this year. JIVE, and its Technical Operations and R&amp;D department's, core mission states "improve the VLBI technique in the widest sense". Over the institute's life time so far, many tools, products, and algorithms were developed that not only benefit the European VLBI Network, but have found application in other VLBI arrays, communities, or into the Common Astronomical Software Applications (CASA) standard radio data reduction package.
 In this talk I would like to introduce some of those technological developments potentially relevant to current, and future instruments such as the SKA, from a software VLBI correlator providing unique science opportunities to global high-speed data recording and transmission tools (the EVN is the only VLBI array offering real-time correlation as standard observing mode), Jupyter-notebook based radio data processing with CASA, and supporting radio data (including raw visibilities) in the International Virtual Observatory, demonstrated by the inclusion of the EVN Archive in the VO. To address future scalability in data rates and volumes, currently developments include porting the correlator's algorithm to a TensorCore-based GPU platform and the fringe fit algorithm to the Python Dask framework.</t>
  </si>
  <si>
    <t>Marjolein Verkouter</t>
  </si>
  <si>
    <t>Zongnan</t>
  </si>
  <si>
    <t>zongnanli@yahoo.com</t>
  </si>
  <si>
    <t>Understanding circumnuclear environments in M31 and M81 with multi-wavelength, high-resolution observations</t>
  </si>
  <si>
    <t xml:space="preserve">Galactic circumnuclear regions, where stars and supermassive black holes interact with the interstellar medium, are crucial for understanding black hole feeding, feedback, and galaxy co-evolution. However, the connection between black hole feedback and the surrounding interstellar medium remains elusive. We utilizes multiwavelength observations of nearby galaxies (M31 and M81) to investigate the interaction between the multiphase interstellar medium and supermassive black holes in circumnuclear regions. Millimeter and infrared observations reveal a deficiency of cold gas in the circumnuclear region of M31 compared to the Milky Way, but with higher temperatures possibly linked to past nuclear activity. Additionally, optical spectroscopic observations uncover a biconical ionized gas outflow structure located at around 200 pc from the center of M81, likely associated with the low luminosity active galactic nucleus. We also addresses the long-standing puzzle of the origin of low-ionization nuclear emission-line regions (LINERs) in both galaxies. Using the CLOUDY photoionization code, the model incorporating contributions from inactive nuclei and stellar populations fails to fully explain the observed radial distribution of emission-line intensity within 1 kpc. This discrepancy suggests the presence of additional mechanisms, such as shocks or previous nuclear activity, in the ionization processes of these nearest LINERs.
</t>
  </si>
  <si>
    <t>Zongnan Li</t>
  </si>
  <si>
    <t>Fazel</t>
  </si>
  <si>
    <t>fateme.fazel13@gmail.com</t>
  </si>
  <si>
    <t>            
Analysis of Kepler “KIC 8462852” Light Curves using ML Techniques
    </t>
  </si>
  <si>
    <t>            
The intricate patterns and hidden secrets embedded within celestial light curves hold immense potential for understanding the underlying physical processes governing the cosmos and identifying potentially habitable worlds in the context of exoplanet research. However, deciphering these patterns is often hindered by the complexity and noise inherent in light curve data. To address this challenge, we propose a novel multi-model regression approach that combines the strengths of Gaussian Process Regression (GPR), Linear Regression, and Random Forest Regression (RFR) to analyze light curve data effectively. This comprehensive approach enables us to uncover deep insights even in noisy and complex signals, particularly relevant for identifying exoplanets.
We leverage the wealth of Kepler light curve data and employ meticulous data collection and preprocessing techniques to utilize this multi-model regression approach. Our analysis of the KIC 8462852 dataset, a potential exoplanet host, demonstrates the effectiveness of our method in unveiling the complex interplay of periodic and non-periodic phenomena, providing valuable insights for exoplanet detection. This groundbreaking approach empowers us to decode the mysteries of light curves, paving the way for transformative insights into exoplanets and the search for habitable worlds.                                               
    </t>
  </si>
  <si>
    <t>Fatemeh Fazel Hesar, Bernard Foing, Atefeh Javadi, Leila Sadeghi</t>
  </si>
  <si>
    <t>Fatemeh Fazel Hesar</t>
  </si>
  <si>
    <t>Oliva-Altamirano</t>
  </si>
  <si>
    <t>paulacecil8@gmail.com</t>
  </si>
  <si>
    <t>Pioneering Astronomy in Remote Communities of Central America – The El Rincon Pilot Project</t>
  </si>
  <si>
    <t xml:space="preserve">El Rincon is a small community in Honduras with around 400 residents who live and work in coffee fields. Children are expected to work from an early age, and access to education and entertainment is limited. Oved, born and raised in El Rincon, possesses a strong drive to uplift the skills of his community. For the past six years, he has been working to connect this community with scientists, artists, and educators through the internet.
Alpha-Cen is an association created to foster the development of astronomy in Central America and the Caribbean. They have partnered with Oved to build a 12-month program that will bring science education to the community. This project, funded by the Office of Astronomy for Development (OAD), has now kicked off, and we would like to share our process of getting to know the community, designing a program, and applying for funding with you.
</t>
  </si>
  <si>
    <t>Paola Oliva Altamirano</t>
  </si>
  <si>
    <t>Hannah</t>
  </si>
  <si>
    <t>Schunker</t>
  </si>
  <si>
    <t>hannah.schunker@newcastle.edu.au</t>
  </si>
  <si>
    <t>Surface flows prior to active region emergence on the Sun</t>
  </si>
  <si>
    <t>Understanding the physics of how magnetic active regions on Sun form and evolve at the surface will improve space weather forecasting. On average, it has been shown that active regions prefer to emerge in converging flows. We identified a sample of 42 emerging active regions (EARs) associated with small magnetic bipoles at least one day before the time of emergence in the Solar Dynamics Observatory Helioseismic Emerging Active Region survey (Schunker et al. 2016, A&amp;A. 595, A107). We then identified a contrasting sample of 42 EARs that emerge more abruptly. We computed the supergranulation-scale surface flows using helioseismic holography, and averaged the flow maps and magnetic field maps over all active regions in each sample over the emergence time. We found that EARs associated with a persistent pre-emergence bipole evolve to be, on average, lower flux active regions than EARs that emerge more abruptly. Our results show that there is a statistical dependence of the surface flow signature throughout the emergence process on the maximum magnetic flux of the active region. </t>
  </si>
  <si>
    <t>Hannah Schunker, Camron Alley</t>
  </si>
  <si>
    <t>Hannah Schunker</t>
  </si>
  <si>
    <t>Fulvio</t>
  </si>
  <si>
    <t>Franchi</t>
  </si>
  <si>
    <t>franchif@biust.ac.bw</t>
  </si>
  <si>
    <t>Science and Astronomy in Southern Botswana</t>
  </si>
  <si>
    <t xml:space="preserve">Basic education inequality between remote area dwellers and others has long been a problem in Botswana. Distances are great and conditions make equal distribution of resources uneven, a condition exacerbated by the pandemic. Teachers in rural areas live in tents and are often deprived of minimal tools for teaching. Lack of transport and resources erodes the motivation of both pupils and teachers precluding the access to decent education. There is need for a change in paradigm in the science education in rural areas, introducing ad hoc solutions to empower teachers and inspire young people.
The project SASB (Science and Astronomy in Souther Botswana), funded by the IAU-OAD, organized a week-long event in Southern Botswana to promote science education for teachers and pupils from rural schools. In the first phase of the project, 13 teachers (mostly young women) from rural schools were provided with training in planetary science, geology and astronomy for practical use with their students. SASB provide science experiment kits, including a small telescope and a paper microscope.
The second phase of the project took place at Machana primary school. Students were taught how to run simple experiments using a paper microscope and attended a star gazing event that triggered their imagination and love for science.
At the end of the project a simple questionnaire teachers filled a questionnaire in order to collect their feedback and improve the quality of the activities. This project has been already replicated with the support of the Government of Botswana.
</t>
  </si>
  <si>
    <t>Fulvio Franchi, Bill Tomlinson, Patricia Tomlinson, Moletlanyi Tshipa, Ceren Ulusoy</t>
  </si>
  <si>
    <t>Fulvio Franchi</t>
  </si>
  <si>
    <t>Kingsley</t>
  </si>
  <si>
    <t>Okpala</t>
  </si>
  <si>
    <t>kingsley.okpala@unn.edu.ng</t>
  </si>
  <si>
    <t xml:space="preserve">Heliopsheric and Magnetospheric modulation of cosmic rays during the St. Patrick day storms of 2013 and 2015.
</t>
  </si>
  <si>
    <t>The heliospheric and magnetospheric conditions from cosmic ray observations during the March 16-17, 2013 storm and March 17, 2015 super storm is studied. Data from the OMNI database and cosmic ray data measurements at the Geostationary Operational Environmental Satellite (GOES) and from global network of neutron monitors were employed.  The interplanetary magnetic field (IMF), proton density, coronal mass (CME) speed and the, heliospheric current sheet (HCS) were investigated. The magnetospheric conditions were deduced from the disturbance storm time index. The principal component analysis from the scores of the PC1 of the Cosmic rays during these storms reveal that the IMF and HCS accounts for the greatest variance (&gt;74%) of the cosmic rays during the storms. Both storms reveal a small but significant contribution from the ring current during the main phase of the storm. These results have important implications for the present understanding of the modulation of cosmic rays during energetic events in the heliosphere.</t>
  </si>
  <si>
    <t>Kingsley Okpala</t>
  </si>
  <si>
    <t>Mrozek</t>
  </si>
  <si>
    <t>tmrozek@cbk.pan.wroc.pl</t>
  </si>
  <si>
    <t>Triple coronal Hard X-Ray source observed by STIX during a failed eruption of a filament.</t>
  </si>
  <si>
    <t>Solar Hard X-Ray (HXR) emission is observed typically in the form of localized, rather compact sources. Majority of previously observed HXR sources are flare related, however there is growing evidence, observational and theoretical, that we can expect HXR emission from places not directly related to primary energy release regions. From this point of view, failed eruptions are very promising. There are only a few observations, from past instruments, showing some evidence of HXR production in failed eruptions. Recently, the Solar Orbiter has been launched giving a completely new perspective for observation and analysis of coronal dynamic events. Apart from others, it carries onboard Extreme-Ultraviolet Imager (EUI) and Spectrometer/Telescope for Imaging X-rays (STIX) telescopes open an opportunity to understand the physics of failed eruptions. Here, we present a case study of a very well observed flare accompanied by a failed eruption. From the Earth (AIA) perspective the event was visible very close to the west limb of a solar disc. For Solar Orbiter it was a behind-the-limb event with occulted footpoints which gave us a very good view, especially in the HXR range, of emission coming from the solar corona. During a flare's impulsive phase, the eruption accelerated to the velocity of a few hundreds kilometers per second and after six minutes it stopped abruptly at the height of 100 000 km above the solar surface. The eruption reconnected with overlying coronal loops leading to occurrence of at least three HXR regions observed by STIX.</t>
  </si>
  <si>
    <t>Tomasz Mrozek, Marek Stęślicki, Sylwester Kołomański, Krzysztof Barczyński</t>
  </si>
  <si>
    <t>Tomasz Mrozek</t>
  </si>
  <si>
    <t>Gauri</t>
  </si>
  <si>
    <t>7.gaurisharma@gmail.com</t>
  </si>
  <si>
    <t xml:space="preserve">Dark Matter Across Galactic Scales: Current Challenges and Perspectives
</t>
  </si>
  <si>
    <t xml:space="preserve">Observations from new generation spectrographs, on Very Large Telescopes, has allowed us to study the resolved velocity profiles, or rotation curves, of galaxies at high redshifts (z=0.6-3.0). This enables us to answer some of the most intriguing open questions in modern astrophysics. These include: Is the nature of dark matter cold as presumed in the most successful ΛCDM cosmological simulations? What is the fraction of dark matter in high-redshift galaxies compared to locals? Do dark matter halos evolve along with galaxies over cosmic time? Do baryonic processes impact the distribution of dark matter and, if so, can they be constrained? In my talk, I intend to elaborate on each of these questions. Specifically, I will present a combination of previous studies and a new study of mine that utilizes data from KROSS, KGES and KMOS3D data, comprise ~300 disk-like galaxies, a largest sample up to date, spanning a redshift range of 0.5 &lt; z &lt; 2.5. I will present accurate rotation curves, dark matter estimates, and scaling relations. Finally, I will engage in a discussion on how we can examine the assembly history of galaxies and disk-halo co-evolution using gas kinematics at high-redshift. This work provides significant insights into the early Universe and galaxy formation, highlighting the need for future advancements in our kinematic and dynamical modelling techniques.
</t>
  </si>
  <si>
    <t>Gauri Sharma</t>
  </si>
  <si>
    <t>Observations of kink-and-dissconnection solar failed eruption: 3D perspective.</t>
  </si>
  <si>
    <t xml:space="preserve">We report first stereoscopic observations of HXR emission sources registered by STIX onboard Solar Orbiter and HXI on ASO-S. This is a case study of two-stage failed eruption. First, it was stopped due to kink instability. However, kinked structure started to reconnect in the X-point and second stage of eruption started. This eruption was failed few minutes later due to reconnection below the magnetic flux rope and confinement by overlying magnetic fields. We identified three X-ray sources located in the corona which are related to reconnection site, and to the magnetic cloud arrested by overlying fields. Combining stereoscopic X-ray observations from STIX and HXI (31.5 degrees vantage point separation) together with Differential Emission Measure (DEM) maps based on SDO/AIA observations we were able to locate X-ray sources sites in the corona in the 3D space. The completness of the observed features was achieved by adding radio observations from STEREO/Waves. Results and further perspectives of stereoscopic observations of CMEs initiation (or failure) will be discussed.
</t>
  </si>
  <si>
    <t>Tomasz Mrozek, Zhentong Li, Marian Karlický, Nicolina Chrysaphi</t>
  </si>
  <si>
    <t>Yu-Sik</t>
  </si>
  <si>
    <t>yusik023@gmail.com</t>
  </si>
  <si>
    <t>Multi-wavelength and VLBI study of a neutrino blazar 0735+178</t>
  </si>
  <si>
    <t>Neutrinos, being neutral particles, allow for tracking their spatial origins well regardless of interstellar magnetic fields. This characteristic makes neutrino blazars an ideal target for studying the origins and physics of high-energy cosmic particles. IceCube detected a significant high-energy neutrino event in 2021 Dec 08, and then the blazar PKS 0735+178 rose as a new major neutrino candidate. PKS 0735+178 reached its peak flux at the time of the arrival of the neutrinos, suggesting a correlation between neutrino emission and electromagnetic radiation. However, the source's current flux level in 2022 is rising again. By using data from various observations, including radio (VLBA), gamma-ray (Fermi-LAT), X-ray (Swift X-ray), and optical (g, V) (ASAS-SN), we aim to explore the connection between neutrino generation and electromagnetic radiation across various wavelengths and find a physical model that explains the observed neutrino flare. For this, we especially analyze the VLBA monitoring observations in detail and explore the kinematics of VLBI components. Notable, we find the ejection of a new VLBI component at the time of sharp rise of neutrino and electromagnetic flux. In this talk, we present preliminary results from our study.</t>
  </si>
  <si>
    <t>Yu-Sik Kim, Jae-Young Kim</t>
  </si>
  <si>
    <t>Yu-Sik Kim</t>
  </si>
  <si>
    <t>Investigating the Origin of the X-ray to Gamma-ray Emission In Cen A with INTEGRAL</t>
  </si>
  <si>
    <t>The nearby radio galaxy Centaurus A (Cen A) provides opportunities to study emission mechanisms across the electromagnetic spectrum.  However, the physical process(es) underlying the emission from X-rays to soft gamma-rays has long been debated (thermal Comptonization from a corona vs synchrotron self-Comptonization (SSC) from a jet).   Recent analysis of radio to X-ray polarimetry measurements find the polarimetry SED is consistent with an SSC model of 1-3% polarization.  This implies a spectral cutoff above ~ 1 MeV.  We present spectral results from 3 keV to 1 TeV to constrain the spectral cutoff in Cen A to test the SSC model.</t>
  </si>
  <si>
    <t>James Rodi, Elisabeth Jourdain, Manuela Molina, J. P. Roques</t>
  </si>
  <si>
    <t xml:space="preserve">The physical connection between angular momentum and cold gas is not that simple
</t>
  </si>
  <si>
    <t xml:space="preserve">In our current theoretical framework, the growth of angular momentum of galaxies is tightly connected to their ability to accrete gas and use it for star formation. As such, for decades there has been the expectation that the amount of cold gas in discs is primarily set by a galaxy's angular momentum. However, observational confirmation of this has been missing due to the lack of large representative samples of galaxies for which information on cold gas content and angular momentum were available.
In this talk, we will show how data from the extended GALEX Arecibo Survey (xGASS) have allowed us to quantify for the first time the physical connection between cold gas content and angular momentum across the whole galaxy population (from gas-rich to gas poor). Our findings highlight how angular momentum is not the only, and in some cases not even the primary, driver of HI content in nearby galaxies, contrary to what expected from analytical models of disc stability. By combining xGASS with cosmological hydro-dynamical simulations such as EAGLE and TNG we will unveil under which conditions and why the physical connection between HI and angular momentum is broken.      
</t>
  </si>
  <si>
    <t>Donggeun</t>
  </si>
  <si>
    <t>Tak</t>
  </si>
  <si>
    <t>takdg123@gmail.com</t>
  </si>
  <si>
    <t>Identifying the Heavy Element Signatures in Kilonovae: How Kilonova Ejecta Properties Affect Its Spectrum and Lightcurve.</t>
  </si>
  <si>
    <t>A merger of a compact binary system produces electromagnetic emissions through a delicate interplay of physical processes, involving r-process nucleosynthesis and interactions between heavy elements and photons via radiative transfer. This phenomenon is called kilonovae. Due to its complexity and rarity, comprehensive understanding of its spectrum and lightcurve has been limited. To enhance our understanding and establish connections between physical parameters and observables, we conducted a series of radiative-transfer simulations. Recently, we investigated how the properties of the ejecta influence the resulting kilonova spectrum. For each species, the relative strength of its line features in the kilonova spectrum depends on the ejecta temperature and its mass, leading to the formation of a distinct region in the parameter space, where the line signature of that species is notably evident in the kilonova spectrum. We also explored the origin and applications of this region. In this talk, I will summarize our recent works on identifying the heavy element signatures in kilonovae and discuss potential challenges and future perspectives in observing heavy elements and determining their masses.</t>
  </si>
  <si>
    <t>Donggeun Tak, Z. Lucas Uhm</t>
  </si>
  <si>
    <t>Donggeun Tak</t>
  </si>
  <si>
    <t xml:space="preserve">Tathagata </t>
  </si>
  <si>
    <t>Ghosh</t>
  </si>
  <si>
    <t>tathag@iucaa.in</t>
  </si>
  <si>
    <t>Bayesian Inference of the Hubble constant from Cross-Correlation of Individual Gravitational Wave Events with Galaxies</t>
  </si>
  <si>
    <t>Gravitational waves (GW) from the inspiral of binary compact objects offer a direct way to measure the luminosity distance to the event, which is essential for estimating the expansion rate of the Universe, called the Hubble constant. However, unlike binary neutron stars, the inspiral of binary black holes is not expected to be accompanied by electromagnetic radiation. Thus, a subsequent determination of its redshift using the traditional host identification method is not possible. Therefore, independent redshift measurements of such GW events are necessary to measure the Hubble constant. Current state-of-the-art methods that perform statistical host identification in existing galaxy catalogs are limited by the completeness of such catalogs. In this study, we present a novel Bayesian method, which is less sensitive to the completeness of the galaxy catalog, to infer the Hubble constant from the cross-correlation between galaxies with known redshifts and individual binary black hole merger events. We demonstrate the efficacy of our method with 250 simulated GW events distributed within 1 Gpc in colored Gaussian noise of Advanced LIGO and Advanced Virgo detectors operating at O4 sensitivity. We show that such measurements can constrain the Hubble constant with a precision of 15% or less (90% highest density interval). We also discuss the potential improvements that are required before applying this method to the real data.</t>
  </si>
  <si>
    <t>Tathagata Ghosh, Surhud More, Sayantani Bera, Sukanta Bose</t>
  </si>
  <si>
    <t>Tathagata Ghosh</t>
  </si>
  <si>
    <t>Mfuphi</t>
  </si>
  <si>
    <t>Ntshatsha</t>
  </si>
  <si>
    <t>mfuphin95@gmail.com</t>
  </si>
  <si>
    <t>GeV–TeV emission from Compton-induced cascades in blazar-type AGN jets</t>
  </si>
  <si>
    <t>Active Galactic Nuclei (AGNs) are some of the most luminous astrophysical objects throughout the entire electromagnetic spectrum. Blazars, a subclass of AGNs, are especially luminous in the high-energy (HE, 100 &gt; MeV) to very high-energy (VHE, &gt; 100 GeV) gamma-ray band. Their emissions can vary on timescales as short as days. According to the unified scheme for radio-loud galaxies, blazar jets are aligned close to our line of sight. In these jets, particles are accelerated to relativistic speeds, leading to the Doppler enhancement of their emissions to high energies. Furthermore, the scheme identifies radio galaxies as the misaligned parent class of the blazar population. By this assumption, they can be expected to be intrinsic HE to VHE emitters. Indeed, late-generation Atmospheric Cherenkov Detectors have been detecting a growing number of radio galaxies emitting in the gamma rays. Previous works have shown that given mild magnetic fields and external low-frequency radiation fields in AGN environments, Inverse-Compton-induced gamma-ray cascades can produce these emissions. We refine this work by including the more realistic Shakura-Sunyaev accretion disk model expected to be found in AGN-type systems. We study the radiative signatures resulting from such cascades as an explanation for HE–VHE emissions from radio galaxies. We then use them to evaluate their contribution to the broadband spectral energy distributions of some radio galaxies and blazars.</t>
  </si>
  <si>
    <t>Mfuphi Ntshatsha, Soebur Razzaque, Markus Boettcher</t>
  </si>
  <si>
    <t>Mfuphi Ntshatsha</t>
  </si>
  <si>
    <t>Yichao</t>
  </si>
  <si>
    <t>liyichao@mail.neu.edu.cn</t>
  </si>
  <si>
    <t>HI Intensity Mapping Survey with FAST Drift Scan Observation.</t>
  </si>
  <si>
    <t>The HI intensity mapping is a promising way to probe the large-scale structure (LSS) of the Universe. It has been explored using different survey experiments, such as the Green Bank Telescope, Parkes Telescope, MeerKAT, and Five-hundred-meter Aperture Spherical Telescope (FAST). A couple of specially designed HI intensity mapping facilities, such as Tianlai, CHIME, BINGO, and HIRAX, are under construction or collecting data. The HI intensity mapping technique is also proposed as the major cosmology project with the Square Kilometre Array in the near future. However, cosmic HI LSS detection with intensity mapping is still underway. The major challenge comes from the foreground residual, which is primarily induced by instrumental effects or inaccurate calibration. Such systematic effect needs to be either well-controlled or eliminated. In this talk, I will present our recent efforts in building an accurate data analysis pipeline for the HI intensity mapping survey with FAST, and the foreground subtraction method based on deep learning to eliminate the systematic effect.</t>
  </si>
  <si>
    <t>Yichao Li</t>
  </si>
  <si>
    <t>Mosima</t>
  </si>
  <si>
    <t>Masipa</t>
  </si>
  <si>
    <t>mosima101masipa@gmail.com</t>
  </si>
  <si>
    <t>Identification and cleaning of contaminants for HI intensity mapping using machine learning techniques</t>
  </si>
  <si>
    <t>            
HI intensity mapping is a recent observational technique that promises to open a new exquisite window into constraining cosmology. Observations at these radio frequencies (~ 1 GHz) are however contaminated by several signals that threaten a detection of the cosmological signal. In particular, Radio Frequency Interference (RFI) is one of the most serious contaminants faced by modern radio telescopes. This is especially true for the low signal to noise quantities targeted by cosmology. Looking for RFI in data is one of the most important and time consuming processes in current observations with radio telescopes. This project aims to apply machine learning methods to available single dish MeerKAT data to try to flag the RFI and compare with standard RFI flagging algorithms. Particular emphasis will be given to deep convolutional network architectures which have been previously proposed for MeerKAT. The same techniques will also be tested for other contaminants, such as the strong sky foregrounds.
    </t>
  </si>
  <si>
    <t>Mosima Masipa</t>
  </si>
  <si>
    <t>Sivitilli</t>
  </si>
  <si>
    <t>alexandersivitilli@gmail.com</t>
  </si>
  <si>
    <t>From Analog Roots to Digital Frontiers: Investigating the Modern Planetarium in Astronomy Education</t>
  </si>
  <si>
    <t>The modern planetarium, blending digital immersion with its traditional analog roots, still serves as an important educational tool in astronomy. This study investigated the role of the digital planetarium in teaching and learning through two main inquiries: a) examining student engagement with the digital planetarium, and b) identifying factors influencing the teaching and learning space within the planetarium. Data for these inquiries were derived from both student responses and observational data, analyzed using the Grounded Theory Method. Responses were collected from university students during two visits to a digital planetarium, integrated into their introductory astronomy course. An instrument was created to assess their overall experiences and educational content engagement. Analysis of individual student responses revealed key ideas grouped into categories, forming a localized mid-level model of student engagement. The concept of a "spectrum of attentiveness" emerged, influencing student engagement levels, along with an optimal level for relevant engagement affected by coincident distractions. Detailed observations, gathered during multiple visits to the planetarium, also contributed to constructing categories for a second localized mid-level model. This model outlined key contextual factors shaping the planetarium's teaching and learning space. To expand on the initial inquiries, these two localized models were integrated with broader cognitive theory, specifically Working Memory (WM) and Cognitive Load Theory (CLT). The synthesis of these models culminated in the development of a comprehensive Model for Curriculum Design in the Planetarium (MCDiP), aimed at systematically enhancing the digital planetarium as an effective teaching and learning space.</t>
  </si>
  <si>
    <t>Alexander Sivitilli, Saalih Allie</t>
  </si>
  <si>
    <t>Alexander Sivitilli</t>
  </si>
  <si>
    <t>Kamphuis</t>
  </si>
  <si>
    <t>peterkamphuisastronomy@gmail.com</t>
  </si>
  <si>
    <t>The Neutral Gas Reservoirs around Nearby Galaxies</t>
  </si>
  <si>
    <t xml:space="preserve">It has been know for decades that in order to maintain the observed star formation rates, spiral galaxies require ongoing replenishment of their neutral gas reservoir. To date observational evidence of the required accretion remains elusive. In this talk I will present results from a systematic search for neutral hydrogen around  the galaxies in the Hydrogen Accretion in LOcal GalaxieS (HALOGAS) survey (Heald et al. 2011, Kamphuis et al. 2022).
The HALOGAS observations are still some of the most sensitive HI observations around and probe the neutral gas reservoir around 22 nearby galaxies down to column densities of a few times 10^18 cm^-2, well below the densities predicted by the simulations where accretion should occur. We show that the total observed neutral hydrogen reservoir, i.e. including the gas in companions and satellites, does not suffice to sustain the star formation rates observed in these galaxies. Additionally, we show that extensive cloud complexes, as seen in NGC 891, M31 and the Milky Way, are not common place in nearby galaxies. We calculate that this lack of neutral gas is no longer  merely a sensitivity issue.
These results mean that nearby galaxies can not be accreting enough gas to sustain the observed star formation rates in a neutral form. The cold mode accretion seen in the simulations must either relate to ionized hydrogen or is lacking entirely in nearby galaxies.  To conclude we will compare our results with the latest results from SKA pathfinder HI surveys.
</t>
  </si>
  <si>
    <t>Peter Kamphuis</t>
  </si>
  <si>
    <t>Viscasillas Vázquez</t>
  </si>
  <si>
    <t>cviscasil@gmail.com</t>
  </si>
  <si>
    <t>Unveiling the Dynamics of Open Clusters: Insights from External and Internal Perspectives.</t>
  </si>
  <si>
    <t>Delving into the dynamical evolution of open clusters offers invaluable insights into Galactic disc properties. Leveraging Gaia DR3 data, our study explores the temporal evolution of kinematical and dynamical characteristics within the Galactic open cluster population. Our investigation adopts a dual approach, scrutinizing both external perturbations and internal kinematic evolution. Externally, we investigate the determinants of cluster survival, including factors such as mass, density, size, and galactic perturbations. Internally, we employ diverse metrics to track the evolution of intra-cluster member distances over time.
This poster presentation unveils the boundaries and potential of the oldest open clusters as crucial tools for deciphering the complexities of our Milky Way.</t>
  </si>
  <si>
    <t>Carlos Viscasillas Vázquez</t>
  </si>
  <si>
    <t>VINDYA</t>
  </si>
  <si>
    <t>VASHISHTH</t>
  </si>
  <si>
    <t>vindyavashishth.rs.phy19@itbhu.ac.in</t>
  </si>
  <si>
    <t>Dynamo modelling for cycle variability and occurrence of grand minima in Sun-like stars: Rotation rate dependence</t>
  </si>
  <si>
    <t>Like the solar cycle, stellar activity cycles are also irregular. Observations reveal that rapidly rotating (young) Sun-like stars exhibit a high level of activity with no Maunder-like grand minima and rarely display smooth regular activity cycles. On the other hand, slowly rotating old stars like the Sun have low activity levels and smooth cycles with occasional grand minima. We, for the first time, try to model these observational trends using flux transport dynamo models. Following previous works, we build kinematic dynamo models of one solar mass star with different rotation rates. Differential rotation and meridional circulation are specified with a mean-field hydrodynamic model. We include stochastic fluctuations in the Babcock-Leighton source of the poloidal field to capture the inherent fluctuations in the stellar convection. Based on extensive simulations, we find that rapidly rotating stars produce highly irregular cycles with strong magnetic fields and rarely produce Maunder-like grand minima, whereas the slowly-rotating stars (with a rotation period of 10 days and longer) produce smooth cycles of weaker strength, long-term modulation in the amplitude, and occasional extended grand minima. The average duration and the frequency of grand minima increase with decreasing rotation rate. These results can be understood as the tendency of less supercritical dynamo in slower rotating stars to be more prone to produce extended grand minima. </t>
  </si>
  <si>
    <t>Vindya Vashishth, Bidya Binay Karak, Leonid Kitchatinov</t>
  </si>
  <si>
    <t>Vindya Vashishth</t>
  </si>
  <si>
    <t>Exploring the role of meridional circulation in the solar and stellar dynamos</t>
  </si>
  <si>
    <t xml:space="preserve">Meridional flow plays a pivotal role in generating the solar poloidal magnetic field by facilitating the poleward transport of the field from lower latitudes, where it originates through the decay and dispersal of tilted Bipolar Magnetic Regions (BMRs). A moderate meridional flow helps in driving the trailing polarity of a BMR towards the pole, enhancing the cross-equatorial cancellation of the leading polarity field. However,  a strong meridional flow tends to transport both polarities of BMRs poleward, potentially resulting in a reduction of the polar field. Our aim is to first replicate and understand this phenomenon through a kinematic solar dynamo model and then to explore the role of meridional flow in solar and stellar dynamos, in particular in determining the toroidal field and cycle duration. We employ a 3D kinematic solar dynamo model, STABLE [Surface flux Transport And Babcock–LEighton], which realistically captures the Babcock-Leighton process, which is consistent with observations. In accordance with previous surface flux transport (SFT) models, in our dynamo model, we find an initial increase in the polar field strength at low meridional flow speed and further decline at higher speeds, which is confirmed in a wide range of parameters. Additionally, we reveal how the dependencies of cycle duration and toroidal field on the meridional flow differ from those predicted by axisymmetric flux transport dynamo models. Our research shows the impact of meridional flow on cycle strength, providing insights into modeling cycles of stars at different rotations.
</t>
  </si>
  <si>
    <t>Vindya Vashishth, Bidya Binay Karak</t>
  </si>
  <si>
    <t>Anu</t>
  </si>
  <si>
    <t>Sreedevi</t>
  </si>
  <si>
    <t>anubsreedevi.rs.phy20@itbhu.ac.in</t>
  </si>
  <si>
    <t>AutoTAB: Automatic Tracking Algorithm for Bipolar Magnetic Regions</t>
  </si>
  <si>
    <t xml:space="preserve">Bipolar magnetic regions (BMRs) provide crucial information about solar magnetism. They exhibit varying morphology and magnetic properties throughout their lifetime, and studying these properties can provide valuable insights into the workings of the solar dynamo. The majority of previous studies have counted every detected BMR as a new one and have not been able to study the full life history of each BMR. To address this issue, we have developed Automatic Tracking Algorithm for BMRs (AutoTAB) that tracks the BMRs for their entire lifetime or throughout their disk passage. AutoTAB uses the binary maps of detected BMRs and their overlapping criterion to automatically track the regions. Here, we provide a detailed description of the working of the algorithm and evaluate its strengths and weaknesses by comparing it with existing algorithms. AutoTAB excels in tracking even for the small BMRs (with a ﬂux of ∼1020 Mx), and it has successfully tracked close to 12000 BMRs over the period of (1996–2023), providing a comprehensive data set that depicts the evolution of various properties for each BMR. The tracked BMRs exhibit the well-known butterﬂy diagram and 11 yr solar cycle variation, except for small BMRs, which appear at all phases of the solar cycle and show a weak latitudinal dependence. Finally, we discuss the possibility of adapting our algorithm to other data sets and expanding the technique to track other solar features in the future.
</t>
  </si>
  <si>
    <t>Anu Sreedevi, Bibhuti Kumar Jha, Bidya Binay Karak, Dipankar Banerjee</t>
  </si>
  <si>
    <t>Anu Sreedevi</t>
  </si>
  <si>
    <t>Vasuda</t>
  </si>
  <si>
    <t>Trehan</t>
  </si>
  <si>
    <t>vasudatrehan@gmail.com</t>
  </si>
  <si>
    <t>Exoplanet Habitability: A multidimensional  Approach (Using AI to study and Predict Planet Habitability)</t>
  </si>
  <si>
    <t>As space technology advances, the possibility of humans becoming an interplanetary species becomes more realistic. Companies like SpaceX and Blue Origin are working towards making space travel more accessible to people. With the help of space observatories like James Webb and Hubble telescope, we can now study multiple planets and gather data about them. Bayesian data analysis is used to predict the spectral features of extrasolar planets, which is a challenging task that involves forecasting spectral bin heights with multi-planetary parameters. Each bin is a function of all the parameters, and spline curves with defined knots are used to model spectral bin heights. This iterative process helps us better understand Bayesian techniques and aligns with the broader goal of characterizing extrasolar planets through innovative data analysis. Ultimately, this will help us to understand the habitability of Earth better.</t>
  </si>
  <si>
    <t>Vasuda Trehan</t>
  </si>
  <si>
    <t>Jordan</t>
  </si>
  <si>
    <t>Collier</t>
  </si>
  <si>
    <t>jordan@idia.ac.za</t>
  </si>
  <si>
    <t>Exascale AGN Science in the Desert: Building on the Big Data Precursors</t>
  </si>
  <si>
    <t>The Square Kilometre Array (SKA) is a global multi-billion dollar project set up to build and operate the world’s largest telescope, primarily located within the desert regions of the Murchison, Western Australia, and the Northern Karoo, South Africa. To fully exploit the scientific output of the immense amount of data flowing from the telescopes, the SKA Observatory (SKAO) is working with science communities across the world through SKA Regional Centres (SRCs), which are nationally lead hubs containing infrastructure for supporting the science and computing required by this international community.
In this presentation, I will cover the AGN science projects facilitated by the SRCs and their prototypes in Australia and South Africa, namely the Australian SRC (AusSRC), and the Inter-University Institute for Data-Intensive Astronomy (IDIA), including my own research interests investigating young and distant AGN, and our use of the ilifu facility, operated by IDIA, and the Pawsey Supercomputing Centre, to analyse these data.</t>
  </si>
  <si>
    <t>Jordan Collier</t>
  </si>
  <si>
    <t>Analysis of BMR tilt from AutoTAB catalog: Hinting towards the thin flux tube model?</t>
  </si>
  <si>
    <t xml:space="preserve">The solar convection zone is characterised by the birth of the concentrated magnetic field regions known as Bipolar Magnetic Regions (BMRs), which are tilted with respect to the equatorial line. The thin flux tube model, employing the rising of magnetically buoyant flux loops twisted by the Coriolis force, is a popular paradigm to explain the formation of the tilted BMRs.  In this study, we assess the validity of the thin flux tube model by analyzing the tracked (Hale and Anti-Hale) BMR data obtained through the Automatic Tracking Algorithm for BMRs (AutoTAB). Our observations reveal that the tracked BMRs exhibit the expected collective behaviors and the polarity separations of BMRs increase over their normalized lifetimes, supporting the assumption of the rising flux tubes from the CZ.  Furthermore, we observe an increasing trend of the tilt with the flux of the BMR, suggesting that rising flux tubes associated with lower flux regions are primarily influenced by drag force and Coriolis force, while in higher flux regions, magnetic buoyancy dominates. Additionally, we observe Joy's law dependence for emerging BMRs from their first detection, indicating that at least a portion of the tilt observed in BMRs can be attributed to the Coriolis force. Finally, we observe that the lower flux regions exhibit a higher amount of fluctuations associated with their tracked tilt measurements, suggesting that they are more susceptible to turbulent convection. All these results hint towards the thin flux tube model as a viable theory for explaining the formation of BMRs.
</t>
  </si>
  <si>
    <t>Kostrichkin</t>
  </si>
  <si>
    <t>imkostrichkin@gmail.com</t>
  </si>
  <si>
    <t>Parsec-scale jet direction variations in active galaxies</t>
  </si>
  <si>
    <t>We present the results of analyzing the variations of the apparent jet direction of 2311 quasars at frequencies from 2 to 43 GHz observed from 1994 to 2023. To perform this analysis, we developed an automated algorithm to measure the direction from VLBI images. We find that the apparent jet rotation is likely caused by the precession or wobbling of the nozzle at its beginning. Other scenarios, such as the non-radial motion of individual jet components, are less likely. In the approximation of the apparent jet rotation rate staying constant over time, we determine that the typical rates are faster at higher frequencies, ranging from 0.22 deg/yr at 2 GHz to 1 deg/yr at 43 GHz. If this variability is periodic, we can infer that characteristic periods are on the order of 100-1000 years. We evaluate potential scenarios for jet nozzle direction changes, from binary system to plasma instabilities, and constrain their physical parameters to be consistent with the measured direction variations.</t>
  </si>
  <si>
    <t>Ivan Kostrichkin, Alexander Plavin</t>
  </si>
  <si>
    <t>Ivan Kostrichkin</t>
  </si>
  <si>
    <t>Whiting</t>
  </si>
  <si>
    <t>matthew.whiting@csiro.au</t>
  </si>
  <si>
    <t>ASKAP’s high-performance processing: lessons from big data operations at scale</t>
  </si>
  <si>
    <t>The Australian Square Kilometre Array Pathfinder (ASKAP) is a new-technology radio telescope and SKA precursor, operated by CSIRO at Inyarrimanha Ilgari Bundara, the CSIRO Murchison Radio-astronomy Observatory. Its innovative receivers, with their wide field-of-view, generate very large data rates, necessitating high-performance computing to create the required calibrated images and catalogues, and deposit them in the CSIRO ASKAP Science Data Archive (CASDA) for use by astronomers.
The processing is performed through the ASKAP pipeline, a scripted workflow that interfaces with the Slurm workload manager to run large numbers of ASKAPsoft calibration, imaging and source-extraction tasks, all executed in near-real-time to keep up with the incoming data rate, allowing the telescope to efficiently survey the entire sky. 
This talk will address several aspects of dealing with changing computational demands and infrastructure, reviewing some lessons learned from the point of view of a mature big data / big compute project. ASKAP is in its second year of survey operations, following several years of pilot surveys and early science, and we have built up concrete experience of the practicalities of running intensive, near-real-time processing on an HPC platform to produce science-ready data. This includes the recent move of our workflows to a new platform, made possible through the exploitation of containers and adaptation to the new infrastructure constraints of memory and compute resources. We have also been through the experience of scaling up our processing to deal with larger data sizes, and will speak to the role of large-scale simulations in paving the way. </t>
  </si>
  <si>
    <t>Matthew Whiting, Wasim Raja, Matt Austin, Paulus Lahur, Eric Bastholm, Mark Wieringa, Max Voronkov, Pascal Elahi, Daniel Mitchell, Stephen Ord, Minh Vuong</t>
  </si>
  <si>
    <t>Matthew Whiting</t>
  </si>
  <si>
    <t>Hyeonho</t>
  </si>
  <si>
    <t>hhchoi1022@snu.ac.kr</t>
  </si>
  <si>
    <t>TCSpy: Multiple Telescope Control System for 7 Dimensional Telescope (7DT)</t>
  </si>
  <si>
    <t xml:space="preserve">In this poster, we introduce TCSpy, an innovative software which is designed to efficiently control an array of multiple telescopes through the network-based communication. The primary objectives of TCSpy contain centralized control of multiple telescope, realization of diverse observation modes with multiple telescopes and a swift response to the follow-up transient observations. To achieve these objectives, TCSpy utilizes the ASCOM Alpyca, establishing robust communication among multiple telescopes. Through the integration of Alpyca, TCSpy achieves three distinctive observation modes with the rapid follow-up capabilities. 1. Spectroscopic mode: synchronizes all telescopes precisely to target the same coordinate with different filters, 2. Deep mode: controls all telescopes to observe the same coordinate, but with identical filter. 3. Search mode: all telescopes operate separately to scan wide regions for capturing time-sensitive astronomical transients swiftly. For the practical application of TCSpy, we implement TCSpy within the 7 Dimensional Telescope (7DT). 7DT is a telescope array consisting of 20 0.5-m telescopes, each equipped with a different filter set. The main scientific goals of 7DT encompass detecting the optical counterparts of gravitational wave sources and identifying kilonovae through fast follow-up spectroscopic observation. In addition to these goals, 7DT embarks on the 7 Dimensional Survey (7DS), acquiring time-series spectroscopy across the entire southern hemisphere sky. Here, we show how these scientific goals are accomplished with TCSpy and preliminary performance of TCSpy.
</t>
  </si>
  <si>
    <t>Hyeonho Choi, Myungshin Im, Ji Hoon Kim</t>
  </si>
  <si>
    <t>Hyeonho Choi</t>
  </si>
  <si>
    <t>Exascale Science in the Desert: Building on the Big Data Precursors</t>
  </si>
  <si>
    <t>The Square Kilometre Array (SKA) is a global multi-billion dollar project set up to build and operate the world’s largest telescope, primarily located within the desert regions of the Murchison, Western Australia, and the Northern Karoo, South Africa. To fully exploit the scientific output of the immense amount of data flowing from the telescopes, the SKA Observatory (SKAO) is working with science communities across the world through SKA Regional Centres (SRCs), which are nationally lead hubs containing infrastructure for supporting the science and computing required by this international community.
In this presentation, I will cover the broad and diverse scientific projects facilitated by the SRCs and their prototypes in Australia and South Africa, namely the Australian SRC (AusSRC), and the Inter-University Institute for Data-Intensive Astronomy (IDIA), including my own research interests investigating Odd Radio Circles (ORCs) and young and distant radio galaxies, and our use of the ilifu facility, operated by IDIA, and the Pawsey Supercomputing Centre, to analyse these data. In particular, I will focus on our current support for the SKA Precursors, the MeerKAT Radio Telescope, the Murchison Widefield Array (MWA), and Australian SKA Pathfinder (ASKAP), in themselves routinely producing big data, as well as our future plans to build on top of this to develop the capabilities essential to facilitating SKA science, in preparing for SKA data at the exabyte scale.</t>
  </si>
  <si>
    <t>Walid</t>
  </si>
  <si>
    <t>Majid</t>
  </si>
  <si>
    <t>majidw@gmail.com</t>
  </si>
  <si>
    <t>Pan-Chromatic Observations of Short Duration Transients</t>
  </si>
  <si>
    <t>Fast Radio Bursts (FRBs) are bright, milli-second duration transient radio pulses of unknown origin. Since their discovery in 2007, FRBs have been shown to have extragalactic origins and enormous energy outputs in the radio band alone. Compared to other radio transients, FRBs occupy a unique and extreme part of the radio luminosity versus time scale phase space, and as such hunting for FRBs and understanding their physical origin(s) have become a leading scientific goal in astrophysics. As neither the progenitors nor their emission mechanisms are known, simultaneous multi-wavelength studies of repeating FRBs would enable new tests of emission models.
A subclass of the current FRB population shows repeat radio pulses, providing an opportunity to study this phenomenon in more detail across a vast swath of the electromagnetic spectrum. In this presentation, we will describe the status of an extensive observing campaign of a nearby FRB in the radio, visible, and X-ray band using both ground-based and space-borne facilities.  Radio and optical observations were carried out simultaneously using a novel hybrid radio/optical instrument now operating at the NASA Deep Space Complex in Goldstone, CA.  X-ray observations were carried out using NASA’s NICER instrument on-board the ISS.  The planned observations with the new facility will enable precise measurements of the relative optical to radio energy flux of the bursts, a key observable for discriminating between the various proposed progenitors and emission mechanisms for FRBs. </t>
  </si>
  <si>
    <t>Walid Majid, Michael Shao, Daniel Hoppe, Russell Trahan, Robert Preston, Charles Naudet, Barzia Tehrani</t>
  </si>
  <si>
    <t>Walid Majid</t>
  </si>
  <si>
    <t>Xiao Xia</t>
  </si>
  <si>
    <t>xxyu@ihep.ac.cn</t>
  </si>
  <si>
    <t xml:space="preserve">Comparative Reseaeches of Two Distinct Cosmic Ray Events (Forbush decrease and GLE event) Caused by the Solar Eruptions during September, 2017 
Xiao Xia Yu 1 , Shuang Nan Zhang 1 , Hong Lu 1 , Hong Bo Hu 1 , Ping Zhang 2,3 , and Wei Kang Gao 1 
   1 Key Laboratory of Particle Astrophysics, Institute of High Energy Physics, Chinese Academy of Sciences, Beijing, 100049, People’s Republic of China 
          xxyu@ihep.ac.cn 
   2 Department of Physics and Technology, Wuhan University, Wuhan, 430072, People’s Republic of China 
   3 WHU-NAOC Joint Center for Astronomy, Wuhan University, Wuhan, 430072, People’s Republic of China 
</t>
  </si>
  <si>
    <t xml:space="preserve">Two large solar eruptions on AR 12673 produced a Forbush decrease (FD) on September 8 and ground-level enhancement (GLE) event on September 10, 2017. The two contrast cosmic ray (CR) events occurring within two days, associated with two similar X-class solar flares (X9.3 and X8.2) and sharing the same active region on the Sun, provide us a rare opportunity to understand the dominant factors that determine the characteristics of transient CR events. Using a suite of modern-day instruments, using ground-based CR detectors, we continuously tracked solar eruptions from the Sun to the Earth, revealing the complete cause–effect chain of these two events. We conclude that different consequences on the ground arise from two effects of the eruptions near the Sun: (1) the geometric effect of CMEs and (2) the intensity effect of CME-driven shocks. The ﬁrst eruption, which originated at the heliographic longitude of W34° on September 6, had its CME ejecta and CME-driven shock intercept the Earth, leading to the FD event. The second eruption, which occurred on September 10 at W88°, only had its far ﬂank reach the Earth. The peak shock speed of 3344 km s −1 of the second eruption, much faster than 2175 km s −1 of the ﬁrst eruption, is the dominant factor producing GLE event, even though the ﬁrst eruption is better connected magnetically to the Earth and has a similar ﬂare. The results indicate the production of GLE particles can be dominated by fast-enough CME-driven shocks. In addition, the Neupert effect was shown using HXR data from Insight and SXR data from GOES satellite .
</t>
  </si>
  <si>
    <t>Xiao Xia Yu</t>
  </si>
  <si>
    <t>Thunyapong</t>
  </si>
  <si>
    <t>Mahapol</t>
  </si>
  <si>
    <t>tmahapol@gmu.edu</t>
  </si>
  <si>
    <t>A Fourier-Transformation Model for the Production of X-ray Time Lags from AGN Accretion Discs</t>
  </si>
  <si>
    <t>The complex and rapidly varying X-ray emission from active galactic nuclei (AGNs) may provide insights to the thermal and dynamical structure of the central black hole accretion disc. To analyse the observed variability, X-ray time lags which are the temporal delays between Fourier transforms of light curves in hard and soft X-ray energy channels can be used. These time lags may be either hard lags or soft lags, depending on whether the variability in the hard energy channel follows that in the soft channel or vice versa. The source for the observed X-ray time lags from AGNs has been a subject of debate. In this study, we investigate the scenario where the X-ray time lags are generated by thermal and bulk Comptonisation, as well as spatial reverberation of iron L-line and K-line seed photons, which are produced via fluorescence due to local instability. We model the inner region of the accretion flow as a hot, geometrically thick ADAF disc, with the outer radius equal to the shock formation radius located just outside the centrifugal barrier. Using a Fourier-transformed, vertically-averaged transport equation in cylindrical coordinates, we analyse the time-dependent radiative transfer in the inner ADAF region and simulate the X-ray time lag data. We then compare the simulated time lags to the observed time lags for model fitting. Our new model successfully reproduces the complex X-ray variability data for the Seyfert 1 galaxies 1H 0707-495 and Ark 564.</t>
  </si>
  <si>
    <t>Thunyapong Mahapol, Peter Becker</t>
  </si>
  <si>
    <t>Thunyapong Mahapol</t>
  </si>
  <si>
    <t>Alisher S.</t>
  </si>
  <si>
    <t>Hojaev</t>
  </si>
  <si>
    <t>hojaev@yahoo.com</t>
  </si>
  <si>
    <t>On Indo-Uzbek Collaboration in Observational Astronomy</t>
  </si>
  <si>
    <t xml:space="preserve">We present information about large-scale multifaceted Indo-Uzbek collaboration, covering all areas of OAD activity. The astronomies of Uzbekistan and India have traditional historical connections: for example, during the construction of the Jantar Mantar observatories in India, the experience of the Ulugbek Observatory in Samarkand was widely used. Active cooperation resumed in 2021 with a three-annual scientific project to study variable stars supported by the governments of India and Uzbekistan. Initially, ARIES, India and UBAI, Uzbekistan were involved. In the project’s research part, a large number of variable stars were discovered and studied both in clusters and outside them, based on our observations and the use of  TESS data, some results of which have already been published in peer-reviewed journals and proceedings of international conferences. In terms of education, long-term internships were carried out for young Uzbek astronomers at ARIES, where they gained experience in observations with 3.6-meter active telescope - a prototype of 4-meter adaptive telescope to be installed in Uzbekistan. In terms of project’s outreach activities, we gave lectures at a number of institutes and universities in India on the ancient roots of Uzbek astronomy and on popularization of astronomy. In terms of further development of collaboration, India has expressed a desire to join the IIA, TIFR, CRIST University, etc., which intend to create a novel polarimeter for Uzbekistan. We hope our experience will be useful for astronomers in other countries. We are open to expanding cooperation, which upon completion of 70-meter radio-telescope in Uzbekistan, may become a multi-frequency.
</t>
  </si>
  <si>
    <t>Alisher S. Hojaev</t>
  </si>
  <si>
    <t>Marchal</t>
  </si>
  <si>
    <t>antoine.marchal@anu.edu.au</t>
  </si>
  <si>
    <t>A search for cold gas in the Magellanic system with ASKAP: Novel approach using Time-frequency analysis of hyper-spectral data</t>
  </si>
  <si>
    <t>I will present recent work exploring the use of time-frequency analysis (Fourier and Wavelet transforms) on hyper-spectral data of the 21 cm line acquired by the ASKAP, pointing the way to new approaches suitable for analysing the massive data that will be delivered by the Square Kilometer Array (SKA). This advances a broader effort exploiting 21 cm emission line data alone to extract integrated properties of the multiphase structure of HI gas. Specifically, I will focus on demonstrating how these tools can be used to search for cold gas in the Magellanic system as a whole, including the leading Arm and the Magellanic Stream. Ultimately, these tools will catalyze discoveries made with the SKA from multiple communities of astronomers working on understanding the structure and evolution of diffuse matter in the Milky Way and nearby galaxies.</t>
  </si>
  <si>
    <t>Antoine Marchal</t>
  </si>
  <si>
    <t>Yong-Jae</t>
  </si>
  <si>
    <t>Moon</t>
  </si>
  <si>
    <t>moonyj@khu.ac.kr</t>
  </si>
  <si>
    <t xml:space="preserve">Scientific Perspectives of Remote-sensing Observations by the Heliophysics L4 Mission
</t>
  </si>
  <si>
    <t xml:space="preserve">The Sun-Earth Lagrange point L4, which is called a parking space of space, is considered one of the unique places where solar activity and heliospheric environment can be observed continuously and comprehensively. The L4 mission affords a clear and wide-angle view of the Sun-Earth line for the study of the Sun-Earth connections from remote-sensing observations. The L4 mission will significantly contribute to advancing heliophysics science, improving space weather forecasting capability, extending space weather studies far beyond near-Earth space, and risk reduction from solar radiation hazards on human missions to the Moon and Mars. Our paper outlines the importance of L4 observations by using remote-sensing instruments and advocates comprehensive and coordinated observations of the heliosphere at multi-points including other planned L1 and L5 missions. We mainly discuss scientific perspectives on three topics in view of remote sensing observations: (1) solar magnetic field structure and evolution, (2) source regions of geoeffective solar energetic particles (SEPs), and (3) stereoscopic views of solar corona and coronal mass ejections (CMEs).
</t>
  </si>
  <si>
    <t>Yong-Jae Moon, Kyung-Suk Cho, Sung-Hong Park, Eun-Kyung Lim, Roksoon Kim, Donguk Song, Jongyeob Park, Eunsu Park, Harim Lee, Hyun-Jin Jeong, Jihye Kang, Jinhye Park, Kangwoo Yi, Il-Hyun Cho, Hyeonock Na</t>
  </si>
  <si>
    <t>Yong-Jae Moon</t>
  </si>
  <si>
    <t>I will present recent work exploring the use of time-frequency analysis (Fourier and Wavelet transforms) on hyper-spectral data of the 21 cm line acquired by the ASKAP, pointing the way to new approaches suitable for analyzing the massive data that will be delivered by the Square Kilometer Array (SKA). This advances a broader effort exploiting 21 cm emission line data alone to extract integrated properties of the multi-phase structure of HI gas. Specifically, I will focus on demonstrating how these tools can be used to search for cold gas in the Magellanic system as a whole, including the leading Arm and the Magellanic Stream. Ultimately, these tools will catalyze discoveries made with the SKA from multiple communities of astronomers working on understanding the structure and evolution of diffuse matter in the Milky Way and nearby galaxies.</t>
  </si>
  <si>
    <t>Jian</t>
  </si>
  <si>
    <t>Fu</t>
  </si>
  <si>
    <t>fujian@shao.ac.cn</t>
  </si>
  <si>
    <t xml:space="preserve">The simulation of the 21cm interferometer signals for HI gas in galaxies
</t>
  </si>
  <si>
    <t xml:space="preserve">In this talk, we will present our recent work on the simulation of the 21cm interferometer signals by radio arrays for HI gas in galaxies. We will first introduce our recent developed software OmniUV, a toolkit to simulate the observational signals for interferometer arrays, which can offer the simulations for visibility data and image reconstructions. We will use the HI gas outputs from Illustris-TNG and L-Galaxies semi-analytic model to simulate the 21cm signals of HI gas by radio arrays. We create the mock light cones to mimic the observers coordinates and convert the HI mass to 21cm flux. We adopt the configurations of SKA1-mid and MeerKAT into OmniUV and generate the visibility data for HI gas in nearby Universe, and we can also reconstruct the mock images based on the mock visibility data.
Our work can help to test the observations strategies and target selections for HI sources by future interferometer arrays, like SKA, FASTA etc.
</t>
  </si>
  <si>
    <t>Jian Fu</t>
  </si>
  <si>
    <t xml:space="preserve">Search and Study of Variables in Open Clusters and Beyond 
</t>
  </si>
  <si>
    <t xml:space="preserve">The determination and understanding of observable properties of stars of different masses and evolutionary stages, their time variability, the physical mechanisms that govern them still remain very relevant. In particular, the search and study of variable stars in star clusters is important not only for studying the variability nature, but also for understanding clusters’ physics, kinematics and evolution.    We present current results of long-term photometric monitoring campaign of 15 open clusters obtained under the international Uzbek-Indian research project during 2021-2023. Earlier the time series were also obtained for 7 clusters in 2003. Analyzing our data with TESS and Gaia ones, we discovered a large number of new variable stars as well as checked the few known variables in these clusters and determined their belonging to the cluster (membership), kinematics, distance, age and other parameters of the host cluster. Besides, we also conducted 4-5 hours patrol observations for 14 individual selected magnetic cataclysmic variables (MCVs) in different regions of the sky. In particular, the variables 1RXS J174320.1-042953 and YY Sex have been proven to be magnetic polars.  Continuous monitoring of number of selected eclipsing binary stars and of the 2021 outburst of recurrent Nova RS Oph (about 4 months after maximum) were carried out too. The obtained observational database and the current results of its analysis in combination with TESS and other data is discussed. Processing and in-depth analysis of this data using original pipelines and existed BigData analysis software for Gaia and TESS is currently ongoing together with Indian partners.
</t>
  </si>
  <si>
    <t>ＫＩＡＮＨＯＮＧ</t>
  </si>
  <si>
    <t>ＬＥＥ</t>
  </si>
  <si>
    <t>lee.kianhong.d2@tohoku.ac.jp</t>
  </si>
  <si>
    <t>Outflows of ionized gas and molecular gas in a radio galaxy at z=5.17</t>
  </si>
  <si>
    <t xml:space="preserve">High-redshift radio galaxies are massive star-forming galaxies with powerful radio jets, often located on or below the star-forming main sequence of galaxies. This suggests that they are in the process of being quenched. TN J0924-2201 is one of the most distant known radio galaxies, associated with three CO(1-0)-detected companions at z~5.2. 
We present ALMA observations of [CII] line and the corresponding 1 mm continuum emission of TN J0924-2201. While obtaining [CII] and 1mm continuum emission at the host galaxy, our observations revealed no detection at the positions of the three CO(1-0) companions. The derived systematic redshift z_[CII] of the host galaxy from the [CII] line is 5.17, indicating a blueshift than the Lya-derived redshift by a velocity offset of ~1000 km/s, marking the largest velocity offset between [CII] line and Lya line recorded at z&gt;5 to date. Within the host galaxy, we identified an extended [CII] structure with a velocity of ~500 km/s, suggestive of an outflow. This finding aligns with the shell outflow model, providing consistency with the observed large velocity offset of Lya. 
Applying the PDR model, our analysis indicates that three massive CO(1-0) companions exhibit high density and a weak radiation field. Assuming they are also outflow, their velocities of ~1500 km/s surpass the escape velocity of a 10^13 Msun halo, implying the removal of molecular gas from the host galaxy. These results collectively point towards a distinctive phase in galaxy evolution occurring in a radio galaxy.
</t>
  </si>
  <si>
    <t>Kianhong Lee, Masayuki Akiyama, Kotaro Kohno, Bunyo Hatsukade, Xiaoyang Chen, Fumi Egusa, Kohei Ichikawa, Masatoshi Imanishi, Daisuke Iono, Takuma Izumi, Naoki Matsumoto, Tohru Nagao, Malte Schramm, Toshiki Toba, Hideki Umehata, Kenta Matsuoka</t>
  </si>
  <si>
    <t>Kianhong Lee</t>
  </si>
  <si>
    <t xml:space="preserve">Astrometry of Variable Stars in Clusters 
</t>
  </si>
  <si>
    <t xml:space="preserve">The search and study of variable stars in star clusters and associations is of interest not only for studying the nature of their variability, but also for understanding the physics, kinematics and evolutionary characteristics of these groups of stars themselves.    We present current results of long-term photometric monitoring campaign of the 15 galactic open clusters of different ages carried out under the international Uzbek-Indian research project. We obtained the extensive photometric time series database of these clusters during 3 years in 2021-2023. In addition to new data set, the time series were also obtained for 7 clusters earlier in 2003, i.e. with the twenty-year break. The aggregate analysis, together with the available data obtained by TESS and Gaia missions, made it possible to discover a significant number of new variable stars in different clusters, check the few known variables in these clusters and determine their belonging to the cluster (membership), their kinematics, distance, age and other parameters of the native cluster. The resulting observational database and the current results of its analysis in combination with TESS and other data is discussed. Processing and in-depth analysis of this data using original pipelines and existed BigData analysis software for Gaia and TESS is currently ongoing together with our Indian partners.
</t>
  </si>
  <si>
    <t>Bastholm</t>
  </si>
  <si>
    <t>eric.bastholm@csiro.au</t>
  </si>
  <si>
    <t>ASKAP software development: research software engineering for a radio telescope</t>
  </si>
  <si>
    <t>In this session, discover practical insights and lessons learned in development of a large scale, distributed, high performance computing (HPC) radio astronomy data ecosystem for the Australian Square Kilometre Array Pathfinder (ASKAP), a new-technology radio telescope, operated by CSIRO at Inyarrimanha Ilgari Bundara, the CSIRO Murchison Radio-astronomy Observatory in the Western Australian outback. 
Building a functional data management and processing pipeline on an HPC platform for big data astronomy is a challenge that transcends the normal batch processing tasks that are more familiar in HPC data centres. Creating and maintaining a computing environment hosting a distributed data reduction application and various interconnected data sources and services to augment the real-time operation of a remote radio telescope is an ambitious goal. Success requires: development of effective software engineering practices that are compatible with the unpredictability of a research domain; adoption of proven software design patterns; good collaboration with the HPC platform provider; good collaboration with research scientists; consideration of scale early; establishment of sound development, build and test environments; and recognition that software engineering for a science research context is quite different to that of a typical industry context.  
Using open-source components to accelerate and standardise development of the architecture and adopting design practices to facilitate extensibility and reusability of the codebase is a path to both effective agile design and development, and the ability to engage industry software engineers allowing domain specialists to work on domain problems. </t>
  </si>
  <si>
    <t>Eric Bastholm, Paulus Lahur, Pascal Elahi, Matt Austin, Matthew Whiting</t>
  </si>
  <si>
    <t>Eric Bastholm</t>
  </si>
  <si>
    <t>Ji Hoon</t>
  </si>
  <si>
    <t>jhkim.astrosnu@gmail.com</t>
  </si>
  <si>
    <t>The Formation of Late-type Galaxies: Nature versus Nurture</t>
  </si>
  <si>
    <t>The central density relation (CDR) is one of the fundamental relations that dictate the physical properties of late-type galaxies; The dynamical mass surface density of a disk galaxy scales with its central surface brightness. While it may sound trivial, the dynamical surface density of late-type galaxies dominated by dark matter should not be related to luminous matter. In the standard galaxy formation picture based on LCDM, the distribution of late-type galaxy size at a given mass abides by the two following hypotheses or mixtures of them; SH (Same Halo) in which galaxy sizes depend on the spin of the parent dark matter halos, and DD (Density begets Density) in which the surface brightnesses depend on the density of the dark matter halos. However, these hypotheses cannot reproduce late-type galaxies that follow CDR and the baryonic Tully-Fisher relation at the same time. Using SPARC (Spitzer Photometry and Accurate Rotational Curves) and Cosmicflows4 data, we are studying the correlations between the angular momentum, the spin parameter, and the central surface brightness of late-type galaxies, while small and large environments of galaxies affect these correlations. While we found that low surface brightness galaxies (LSBGs) have slightly higher specific angular momentum than high surface brightness galaxies (HSBGs), the difference is quite marginal. We also found that LSBGs have higher spin parameters than HSBGs, but have a large scatter. Moreover, we found a severe inconsistency across various proxies for the spin parameters. The effect of the environment is still unclear.</t>
  </si>
  <si>
    <t>Ji Hoon Kim</t>
  </si>
  <si>
    <t>Big Data and Novel Processing Capabilities in Stellar Variability</t>
  </si>
  <si>
    <t xml:space="preserve">The exponential growth of data in astronomy with the prospect of accelerating its flow makes astronomy not only one of the most productive branches of science, but also poses urgent challenges for fast (often in real time) and efficient processing and analysis of incoming data. Huge amounts of data obtained by TESS, Kepler, Gaia, PanSTARRS, SAGES and expected from LSST (Vera Rubin Observatory), as well as special photometric monitoring projects, provide excellent opportunities for studying stellar variability and searching for new variable objects. Here we present some results of long-term photometric monitoring campaign of a number of star clusters carried out under the international Uzbek-Indian research project. We obtained the extensive photometric time series database of 15 galactic open clusters during 3 years in 2021-2023. In addition to new data set, the time series were also obtained for 7 clusters in 2003. The complex analysis, together with the available data obtained by TESS and Gaia missions, made it possible to discover a significant number of new variable stars in different clusters and check the few known variables in these clusters. We also conducted ~4-5 hour continuous (patrol) observations of each of 14 individual magnetic cataclysmic variables (MCVs) in different regions of the sky. The resulting observational database and the current results of its analysis in combination with TESS and other data is discussed. Processing and in-depth analysis of this data using original pipelines and existed BigData analysis sofftware is currently ongoing together with our Indian partners.
</t>
  </si>
  <si>
    <t>Variability of Massive Stars in Open Clusters and Beyond</t>
  </si>
  <si>
    <t xml:space="preserve">We present some results of long-term photometric monitoring of a number of star clusters carried out under the international Uzbek-Indian research project. The extensive photometric time series of 15 galactic open clusters were obtained during 3 years in 2021-2023. In addition to new data set, the time series were also obtained for 7 clusters in 2003. The complex analysis, together with the available data obtained by TESS mission, made it possible to discover a significant number of new variable stars and check the few known variables in these clusters. The extensive observational data we obtained from the project has a sufficiently high accuracy, range of magnitudes and cadence, which also allows us to search for variability phenomena on massive stars (greater than several solar masses). Along with monitoring of clusters, we also conducted 4-5 hour continuous (patrol) observations of each of 14 individual selected magnetic cataclysmic variables (MCVs) in different regions of the sky. In addition to monitoring clusters and MCVs, continuous (about 4 months) monitoring of the 2021 outburst of recurrent Nova RS Oph was also carried out. The resulting observational database and the current results of its analysis in combination with TESS and other data is discussed. In particular, the variables 1RXS J174320.1-042953 and YY Sex have been proven to be magnetic polars.  Further careful processing and in-depth analysis of this material is currently ongoing together with our Indian partners.
</t>
  </si>
  <si>
    <t>Tasker</t>
  </si>
  <si>
    <t>elizabeth.tasker@jaxa.jp</t>
  </si>
  <si>
    <t>Sharing a fragment from the start of our world: international exhibits of grains collected from asteroid Ryugu by the Hayabusa2 mission</t>
  </si>
  <si>
    <t>On December 6, 2020, the Japan-led Hayabusa2 spacecraft returned a tightly sealed container to Earth holding grains collected from asteroid Ryugu. These grains are now being studied by scientists around the world to uncover clues about how the planets formed, and how habitability began on Earth. But to avoid contamination from the Earth’s current life-heavy environment, such studies must be conducted in controlled cleanrooms, where very few people will ever set foot. With 60% of the sample stored for the next generation of scientific investigation, having the current work so restricted in visibility risks severely reducing the ultimate impact of the mission. So how can the amazement and importance of returning a sample from space be shared beyond the laboratory? 
To tackle this issue, the Hayabusa2 curation team assigned a few of the asteroid grains for outreach, removing these from the scientific study and making them available for public display. In addition to displays around Japan, the team have collaborated with two major European museum, the Science Museum in London and Cité de l’espace in Toulouse, to exhibit the grains internationally. The team worked closely with the museums to design exhibits that would showcase the importance of the grains, and make the tiny particles as visible as possible to museum visitors.  This presentation will look at the importance of outreach for the mission, the design of the exhibits and the woes of transporting asteroid grains around the globe!</t>
  </si>
  <si>
    <t>Elizabeth Tasker, Masaki Fujimoto, Kate Kitagawa, Tomohiro Usui</t>
  </si>
  <si>
    <t>Elizabeth Tasker</t>
  </si>
  <si>
    <t>Uzbek-Indian Cooperation in Astronomy: Opportunities for Expansion to Africa</t>
  </si>
  <si>
    <t xml:space="preserve">The connection between the astronomy of Uzbekistan and India can be traced back to ancient times: in particular, the experience of the Ulugbek Observatory in Samarkand was used during the construction of the Jantar Mantar observatories in India. A new stage of active cooperation began in 2021 with a three-year project to search for and study variable stars in clusters, associations and beyond, supported by the Ministries of Science and Technology (India) and Innovative Development (Uzbekistan). The project initially involved the Aryabhatta Research Institute of Observational Sciences (ARIES) on the part of India and the Ulugh Beg Astronomical Institute on the part of Uzbekistan. As for the scientific part of the project, time-domain observations of 15 star clusters, 14 cataclysmic and a number of other variables (flare star, novae, supernovae, binaries, etc.) were carried out, some of the results of which have already been published in peer-reviewed journals. During long trips to ARIES, young Uzbek astronomers gained experience in observations with their 3.6-meter active telescope (a similar 4-meter telescope is planned to be installed in Uzbekistan). The Indian Institute of Astrophysics, Tata Institute of Fundamental Research, CRIST University, etc., who intend to create a modern polarimeter for Uzbekistan, have expressed a desire to join the next stage of cooperation from India. The experience of our cooperation will be useful for African astronomers. We are also open to joining them in cooperation, which subsequently, after the completion of the 70-meter radio telescope in Uzbekistan, can become multi-wave.
</t>
  </si>
  <si>
    <t>Toky Herimandimby</t>
  </si>
  <si>
    <t>Randriamampandry</t>
  </si>
  <si>
    <t>tokyherimandimby@gmail.com</t>
  </si>
  <si>
    <t>Mapping HI and Dark Matter Distribution in Low and Intermediate Mass Galaxies through LADUMA</t>
  </si>
  <si>
    <t xml:space="preserve">LADUMA, or Looking At the Distance Universe using MeerKAT Array, is one of MeerKAT large HI surveys aiming to resolve galaxies in HI up to redshift 1. This survey has already identified around 200 galaxies, primarily comprising low and intermediate mass systems, crucial for understanding galaxy formation and evolution.
Utilizing the widely-used 3D tilted ring model software, 3D BAROLO, we derived precise rotation curves, velocity dispersion curves, and HI distribution maps for these galaxies. By integrating the derived rotation velocities with optical images from the Dark Energy Legacy Survey, we explored the dark matter and baryonic contents of these galaxies.
This presentation will highlight our findings, including inferred dark matter profiles modeled with the Einasto profile, and provide insights into the kinematics and HI distribution of these low and intermediate mass systems, essential for advancing our understanding of galaxy formation and evolution.
</t>
  </si>
  <si>
    <t>Toky Herimandimby Randriamampandry</t>
  </si>
  <si>
    <t>Photometric monitoring of galactic star clusters and its relevance to JWST</t>
  </si>
  <si>
    <t xml:space="preserve">Despite the significant expansion of the capabilities of observational astrophysics represented by JWST, the importance of ground-based observations not only does not lose their relevance, but also becomes an indispensable aid to the space telescope. The need for synchronous ground-based observations of targets observed by JWST is obvious, as well as support for JWST observations using ground-based time domain astronomy and indication for JWST of new targets detected by ground-based telescopes. In this sense, long-term monitoring of a large number of star clusters and associations carried out under the international Uzbek-Indian research project is of particular interest. Dense photometric time series of 15 galactic open clusters were obtained over 3 years (2021-2023). In 2003, time series were also obtained for 7 clusters. The combined analysis, together with the available data obtained by TESS, made it possible to discover a significant number of new variable stars and study the few known variables in these clusters. The resulting extensive observational material of sufficiently high accuracy and cadence also makes it possible to search for transits of probable new exoplanets. We will present the resulting observational database and the current results of its analysis. Further careful processing and in-depth analysis of this material is currently ongoing together with our Indian partners.
</t>
  </si>
  <si>
    <t>Zhengwei</t>
  </si>
  <si>
    <t>zwliu@ynao.ac.cn</t>
  </si>
  <si>
    <t>Type Ia supernova explosions in binary systems</t>
  </si>
  <si>
    <t>Type Ia supernovae (SNe Ia) play a key role in the fields of astrophysics and cosmology. It is widely accepted that SNe Ia arise from thermonuclear explosions of white dwarfs in binary systems. However, there is no consensus on the fundamental aspects of the nature of SN Ia progenitors and their actual explosion mechanism. This fundamentally flaws our understanding of these important astrophysical objects. In this talk, I will discuss the recent theoretical and observational progress in addressing the SN Ia progenitor and explosion mechanism in terms of the observables at various stages of the explosion, including rates and delay times, pre-explosion companion stars, ejecta-companion interaction, early radio emission from circumstellar material interaction, surviving companion stars, late-time spectra, and supernova remnant properties, and so on.</t>
  </si>
  <si>
    <t>Zhengwei Liu</t>
  </si>
  <si>
    <t>Zsolt</t>
  </si>
  <si>
    <t>Keszthelyi</t>
  </si>
  <si>
    <t>zsolt.keszthelyi@nao.ac.jp</t>
  </si>
  <si>
    <t>The effects of surface fossil magnetic fields on massive star evolution</t>
  </si>
  <si>
    <t>The presence of large-scale magnetic fields in some hot, massive stars with OBA spectral types challenges our understanding of stellar magnetism since these stars lack significant convective zones in their envelopes. Such magnetic fields, presumed to be of fossil origin—either remnants of star formation or products of early-stage magnetic instabilities or stellar mergers—play a crucial role in stellar evolution. Our study utilizes appropriate parametric prescriptions to model these fossil magnetic fields by integrating key physical mechanisms, such as magnetic mass-loss quenching, magnetic braking, and efficient angular momentum transport, into stellar evolution calculations. We have developed an extensive grid of models that cover various initial conditions (in mass, magnetic field strength, chemical mixing, and metallicity). This effort marks the first opportunity to systematically compare theoretical predictions with observations of magnetic hot stars, including those potentially observable in the Magellanic Clouds. This contribution aims to bridge the gap between theory and observation, shedding light on the role of magnetic fields in non-convective regions and their impact on the observable properties of massive stars. Our models offer new insights into the characteristics of magnetic massive stars, providing a theoretical framework for understanding the complex interplay between fossil magnetic fields and stellar evolution.</t>
  </si>
  <si>
    <t>Zsolt Keszthelyi</t>
  </si>
  <si>
    <t>Penton</t>
  </si>
  <si>
    <t>steven.penton@colorado.edu</t>
  </si>
  <si>
    <t>GHOTI: The GOES-R High-cadence Operational Total Irradiance project; using the EXIS SPS as a TSI proxy.</t>
  </si>
  <si>
    <t xml:space="preserve">The GOES-R series of geostationary satellites include a redesigned instrument for solar spectral irradiance: the Extreme ultraviolet and X-ray Irradiance Sensor (EXIS). Our team uses the Sun Position Sensor (a set of high-cadence broadband visible light diodes) on GOES-16 and GOES-18 EXIS instruments to construct a high-cadence proxy for Total Solar Irradiance (TSI).
This has two advantages over the existing TSI measurements:
1) the measurements are taken at 4 Hz, so the cadence of our TSI proxy is much faster than existing measurements, such as the 6 to 24-hour measurements produced by SORCE or TSIS-1, and
2) from a geostationary position, the time series of measurements is virtually uninterrupted.
Our calibration of the GOES-R EXIS diode measurements includes thermal and sun-satellite distance corrections, while the irradiance calibration relies on TSIS-1 TIM TSI composites. Another measurement from GOES-EXIS that will be used is the Magnesium II core-to-wing ratio. The MgII index is a proxy for chromospheric activity and is measured by EXIS every 3 seconds.The combination of the two proxies is used to generate a model of the full solar spectrum similar to the NRLSSI2 empirical model.
We are in the final year of a four-year grant to develop the TSI proxy and the SSI model.
</t>
  </si>
  <si>
    <t>Steven Penton, Martin Snow, Stéphane Béland, Odele Coddington, Don Woodraska</t>
  </si>
  <si>
    <t>Steven Penton</t>
  </si>
  <si>
    <t>sarah</t>
  </si>
  <si>
    <t>healy</t>
  </si>
  <si>
    <t>sarah.healy642@gmail.com</t>
  </si>
  <si>
    <t>Getting all our Messengers in a row: Red supergiants and Multi-messenger efforts to prepare for the next Galactic Supernova</t>
  </si>
  <si>
    <t>Red Supergiants (RSGs), as the classical progenitors of core-collapse, are important for the development of stellar evolution theory. Galactic RSGs even more so as the progenitors of what is likely to be the next event where we can measure EM waves, gravitational waves, and neutrinos, giving us the most complete depiction of the explosion from the internal mechanisms via neutrinos to the structures of the surrounding material via EM waves. The era of big data provides new avenues to overcome the barriers that have limited previous Galactic RSG searches. Using Gaia parameters and all-sky survey catalogs, we developed a method that incorporates machine learning to both distinguish cool SGs from other bright late-type stars and to classify them. We tailored the resulting catalog to resolve objects through their evolution along the RSG branch and their transition off, including assessing our ability to take advantage of the inherent warning signal from the neutrino burst of supernovae. To maximize the future science potential of the next Galactic supernova, we increased the number of known Galactic RSGs, determined based on current and future detectors how completely we can observe each case, and with SNEWS’s coincidence network, are preparing to provide directional information to the science community.</t>
  </si>
  <si>
    <t>sarah healy, Shunsaku Horiuchi, Danny Milisavljevic</t>
  </si>
  <si>
    <t>sarah healy</t>
  </si>
  <si>
    <t>Bridging dimensions: numerical simulations of core-collapse supernova progenitors in 1, 2, 3D</t>
  </si>
  <si>
    <t xml:space="preserve">Our study leverages new computational capabilities to explore core-collapse supernova progenitors through numerical simulations across one (1D), two (2D), and three dimensions (3D). We focus on the silicon-burning phase in the late stages of massive star evolution. Employing a one-dimensional stellar evolution code, we study a dense parameter space. In this case, the computation of an order of 10^4 - 10^5 models can be suitably accomplished. Expanding into multidimensional simulations, we adopt 2D and 3D models to capture the interplay between complex phenomena such as convection, rotation, and magnetic fields, which are inherently three-dimensional and cannot be fully understood within the confines of 1D models. These higher-dimensional simulations offer a more realistic representation of stellar processes. However, the computational cost of more sophisticated 3D simulations is still prohibiting large parameter studies. Currently, we are able to compute an order of 10^2 2D models and up to about 10^1 3D models within computational feasibility. Our research aims not only to deepen our understanding of core-collapse supernova progenitors but also to bridge the gap between simulations and the wealth of data emerging from current and future astronomical surveys. By integrating observational data with simulation outputs, we confront the challenges of interpreting Big Data within the context of complex theoretical models. This synergy promises to refine our comprehension of stellar evolution, emphasizing the need for robust computational infrastructure and innovative data analysis techniques.
</t>
  </si>
  <si>
    <t>Zsolt Keszthelyi, Tomoya Takiwaki, Koh Takahashi</t>
  </si>
  <si>
    <t>Stas</t>
  </si>
  <si>
    <t>Shabala</t>
  </si>
  <si>
    <t>stanislav.shabala@utas.edu.au</t>
  </si>
  <si>
    <t>Are Odd Radio Circles phoenixes of powerful radio galaxies?</t>
  </si>
  <si>
    <t>Odd Radio Circles (ORCs) are a class of low surface brightness, circular objects approximately one arcminute in diameter. ORCs were recently discovered in the Australian Square Kilometre Array Pathfinder (ASKAP) data, and subsequently confirmed with follow-up observations on other instruments -- yet their origins remain uncertain. In this talk, I will show that ORCs can be formed from the interaction of two common processes in galaxy groups and clusters: remnant lobes of powerful radio galaxies being re-energised by the passage of a shock. Using relativistic hydrodynamic simulations with synchrotron emission calculated in post-processing, I show that buoyant evolution of remnant radio lobes is alone too slow to produce the observed ORC morphology. However, the passage of a shock can produce both filled and edge-brightened ORC-like morphologies for a wide variety of shock and observing orientations. Circular ORCs are predicted to have host galaxies near the geometric centre of the radio emission, consistent with observations of these objects. Significantly offset hosts are possible for elliptical ORCs, potentially causing challenges for accurate host galaxy identification. Observed ORC number counts are consistent with a paradigm in which moderately powerful radio galaxies are their progenitors.</t>
  </si>
  <si>
    <t>Stas Shabala</t>
  </si>
  <si>
    <t>aallen@ascl.net</t>
  </si>
  <si>
    <t>How Important is Software to Astronomy?</t>
  </si>
  <si>
    <t>Software is by far the most used instrument in astronomy, and as robust research requires reproducibility and transparency, computational methods should be easily discoverable and open to examination. The Astrophysics Source Code Library (ASCL, ascl.net) makes the software that drives our discipline discoverable. The ASCL is a free online registry and repository for astrophysics research software. Containing over 3300 entries, it not only includes all the major codes that have enabled astro science, thus making it easy to find this software, it also advocates for open source and FAIR practices, and enables trackable formal software citation. Its entries have been cited over 14,000 times in over 200 journals, and are indexed by ADS and Web of Science. This presentation will cover how to use the ASCL and how it benefits the community.</t>
  </si>
  <si>
    <t>Alice Allen</t>
  </si>
  <si>
    <t xml:space="preserve">Environmental processes driving the low-column density gas in and out of galaxies
</t>
  </si>
  <si>
    <t xml:space="preserve">The MHONGOOSE  survey is bringing the study of the neutral atomic hydrogen (HI) in nearby galaxies (&lt; 30 Mpc) to the next level: thanks to deep (55 hours) high spatial (&gt;7’’) and spectral (1.4 km/s) resolution observations over a wide field of view (1.5 degrees), we are able to study the kinematics of the HI gas in star forming galaxies down to M(HI)=106 Msun and column densities ~1018 cm-2. In this talk, I will focus on the interaction history of the massive (M(HI)~1010 Msun) star-forming  galaxy NGC1566 (DL=18 Mpc) and the impact on its star formation (SF). For the very first time, we identified that a past tidal interaction with a massive companion has left several HI debris clouds in the Dorado group. The low-column density (a few times 1018 cm-2) HI filaments connecting the disk of NGC1566 with nearby dwarf galaxies (M(HI) ~106-7 Msun), suggest that more minor interactions are still on-going, actively contributing to the accretion of HI onto the star-forming disk. Lastly, I will focus on the lowest HI-mass (M(HI)~1.6x106 Msun) object we found in Dorado. This novel detection allowed us to identify a gas-rich low-surface brightness (Mstar~2x106 Msun) galaxy whose recent infall into the group is changing the physical condition of the HI and triggered a new episode of star formation in its center.  
</t>
  </si>
  <si>
    <t>Van Hiep</t>
  </si>
  <si>
    <t>vanhiep.nguyen@anu.edu.au</t>
  </si>
  <si>
    <t>Charting the SKA Era: Representation Learning for Neutral Hydrogen Mapping with TPCNet</t>
  </si>
  <si>
    <t>We introduce TPCNet, a neural network predictor combining convolutional and Transformer architectures, for neutral atomic hydrogen (HI) spectral analysis. Trained on synthetic datasets, our models predict the amount of optically-thick cold neutral gas from emission spectra based on the learned relationships between the desired output parameters and observables (optically–thin column density and peak brightness temperature). TPCNet outperforms its deep Convolutional Neural Network counterpart in testing accuracy, algorithmic (training) stability, and convergence speed. Our findings highlight the robustness of the proposed model with sinusoidal positional encoding applied directly to the spectral input, addressing perturbations in training dataset shuffling and convolutional network weight initializations. Diverse synthetic datasets enhance model performance and generalization, as demonstrated by producing values consistent with evaluation ground truths. Applications of TPCNet to observed emission data reveal strong agreement between the predictions and Gaussian decomposition–based estimates (from emission and absorption surveys), emphasizing its potential in HI emission analysis. Looking ahead to the SKA era, TPCNet's capabilities will be essential for processing an unprecedented wealth of HI emission data to efficiently map the HI distribution in galaxies' interstellar medium. This, in turn, will allow us to probe the properties of the atomic medium across cosmic time and provide insights into galaxy evolution.</t>
  </si>
  <si>
    <t>Hiep Nguyen, Haiyang Tang, Matthew Alger, Antoine Marchal, Cheng Soon Ong, Naomi McClure-Griffiths</t>
  </si>
  <si>
    <t>Hiep Nguyen</t>
  </si>
  <si>
    <t>Shelley</t>
  </si>
  <si>
    <t>shelley.cheng@cfa.harvard.edu</t>
  </si>
  <si>
    <t>Estimating Eruptive Mass Loss in Massive Stars with MESA</t>
  </si>
  <si>
    <t>Eruptive mass loss in massive stars has been observed but is not yet well understood. It is thought that episodes of eruptive mass loss are due to opacity peaks in the upper envelope of evolved massive stars that may cause the star to locally exceed the Eddington limit. Previous work in the literature either involve scaling formulae based on empirical mass loss rates rather than physical motivation or informative but computationally costly 3D simulations. We present estimated upper limits of eruptive mass loss rates derived from 1D MESA models for stars with masses between 10-100 solar masses at solar and SMC metallicities. Our model applies a physically-motivated energy argument to the envelope of massive stars to estimate eruptive mass loss by locating regions where the energy associated with locally super-Eddington luminosity exceeded the binding energy of the overlaying envelope. We find that, at a 10% model efficiency, eruptive mass loss of up to ~10-2 solar masses/year is driven by the Helium opacity peak and occurs in a vertical band on the HR diagram between 3.5 K &lt; Teff &lt; 4.0 K. This predicted eruptive mass loss prevents stars of initial masses &gt;20 solar masses from evolving to become red supergiants, offering a possible explanation for observations. </t>
  </si>
  <si>
    <t>Shelley J. Cheng, Matteo Cantiello, Jared Goldberg, Evan Bauer, Mathieu Renzo, Charlie Conroy</t>
  </si>
  <si>
    <t>Shelley J. Cheng</t>
  </si>
  <si>
    <t>Macinissa</t>
  </si>
  <si>
    <t>Hadjara</t>
  </si>
  <si>
    <t>mhadjara@uchile.cl</t>
  </si>
  <si>
    <t>BRICS Southern Observatory (BRICS-SO) Project: Invitation to African countries to invest in Chile</t>
  </si>
  <si>
    <t>Recently, the BRICS countries created a promising astronomy consortium, which was joined last year by some emerging countries, including two African countries, namely: Egypt and Ethiopia. Certainly, other African countries will join BRICS+ in the years to come. Thus, by pooling their efforts, emerging countries (BRICS+) are sure to quickly catch up with their technological delay in the field of astronomy, particularly through ambitious and large-scale projects.
Chile, due to the exceptional climatic conditions of its North, is recognized as the world capital of astronomy where all the largest consortia have settled there and applied all their know-how.
The official launch of BRICS (and then its expansion to other countries; BRICS+) is welcomed as an excellent opportunity to think big in the development of astronomy. China showed great determination by being the first southern country to settle by force and astronomical means in Chile, thus opening a possible opportunity for BRICS+ astronomers.
Ambitious astronomical instrumentation is essential for the future of Astronomy and Astrophysics. Access to existing facilities is becoming more and more difficult because of saturation. Existing programs like the VLT-I/ELT and their instruments necessitated decades of collaboration between international institutions. It is therefore necessary for the BRICS+ astronomical community to collaborate together on ambitious projects without wasting time in order to offer a new pole with new opportunities for the researchers. This pole (BRICS-SO), in addition to attracting highly qualified people, will also help train new generations in all our countries, and encourage exchanges and collaborations.</t>
  </si>
  <si>
    <t>Massinissa Hadjara, Amokrane Berdja, Swagat Ranjan, Elisson de Almeida, Slobodan Jankov, Vladmir Lukin, Abdelkarim Boskri, Zouhair Benkhaldoun, zheng jinghui</t>
  </si>
  <si>
    <t>Massinissa Hadjara</t>
  </si>
  <si>
    <t>Giorgio</t>
  </si>
  <si>
    <t>Siringo</t>
  </si>
  <si>
    <t>giorgio.siringo@alma.cl</t>
  </si>
  <si>
    <t>Spectrum Management at ALMA</t>
  </si>
  <si>
    <t>We present here the work carried out by the Joint ALMA Observatory Spectrum Management Office (JSMO) and its commitment to RFI protection and prevention at the ALMA site. Coordination efforts between the Chilean national radio-communication authority SubTel and the ALMA European and North American representatives in Chile in 2023 made possible a 10-year renewal of the exempt resolutions that give ALMA radio protection in a 30 km radius and coordination in a 120 km radius on Chilean territory. Thanks to the efficient collaborative relationship with SubTel, we are evaluating the possibility of extending the two areas to the neighboring territories of Argentina and Bolivia. Another topic of conversation with SubTel is to impose a minimum distance from ALMA to new satellite-constellation gateway stations installed on Chilean territory.
Our office is also involved at both national and international levels in developing synergies with groups active in the field of spectrum management, e.g. the radio committee of the SoChiAs, the multidisciplinary initiative CLEOSat, the CARF in Europe, the NRDZ in the USA. An aspect of particular importance for ALMA is the extension of the ITU Recommendations related to Radio Astronomy to cover frequencies from 275 GHz upwards , where more than 70% of ALMA's observation spectrum falls, and which is currently without any protections. We plan to maintain active participation in the preparatory work for the next WRC in 2027.</t>
  </si>
  <si>
    <t>Giorgio Siringo, Sean Dougherty</t>
  </si>
  <si>
    <t>Giorgio Siringo</t>
  </si>
  <si>
    <t>Suleiman Iguda</t>
  </si>
  <si>
    <t>Ladan</t>
  </si>
  <si>
    <t>suleiguda@hukpoly.edu.ng</t>
  </si>
  <si>
    <t>KNOWLEDGE AND PERCEPTION OF ASTRONOMICAL EVENTS AMONG STUDENTS OF HASSAN USMAN KATSINA POLYTECHNIC, KATSINA KATSINA STATE, NORTHERN NIGERIA</t>
  </si>
  <si>
    <t xml:space="preserve">ABSTRACT
Over the years astronomical events such as lunar eclipse, solar eclipse and the falling of meteorites etc have been occurring in different parts of the world and how such events are viewed depend largely on the knowledge and perception among the citizens. This paper examines knowledge and perception of astronomical events with particular reference to the Friday 27th July 2018 lunar eclipse, among students of Hassan Usman Katsina Polytechnic, Katsina Katsina State. The sampling of a Polytechnic for the study is apt as the Polytechnics are science and technology based institutions that play a critical role in the technological advancement of the country. Data for the research were generated using structured questionnaire survey conducted on two sets of students studying National Diploma Science Laboratory Technology and National Diploma Mass Communication numbering one hundred (100).The results have shown a varying degrees of knowledge of the lunar eclipse as the Mass Communication students depict an average while the Science Laboratory Technology students depict above average knowledge. In terms of the perception of the event only a small percentage of the students perceive the event as a normal astronomical event that occurs from time to time. It is therefore recommended that efforts should be made towards improving the student’s knowledge of astronomical events and right perception of the event as experienced in Nigeria.
Key words: Knowledge, perception, astronomical events, students, Katsina.
</t>
  </si>
  <si>
    <t>Suleiman Iguda Ladan</t>
  </si>
  <si>
    <t>Yunzhao</t>
  </si>
  <si>
    <t>wu</t>
  </si>
  <si>
    <t>wu@pmo.ac.cn</t>
  </si>
  <si>
    <t>Mineralogy of (99942) Apophis derived from VNIR spectra and a new model</t>
  </si>
  <si>
    <t>Apophis was a potentially hazardous asteroid (PHA) and it has attracted the attention of researchers. Quantitative mineral abundances based on reflectance spectroscopy are of great significance for studying the compositions and evolution of NEAs and are also beneficial for the implementation of defense strategies for NEAs. In this study we show a new model for quantitively predicting mineralogy of S-type asteroids which was developed in Wang et al. (2022). The mineralogy of Apophis was derived using this model and the VNIR spectra which are available from the MIT-Hawaii Near-Earth Object Spectroscopic Survey(MITHNEOS) (Binzel et al. 2009). We determined that the abundances of olivine and pyroxene of Apophis are 53.46 wt% and 35.62 wt%, and the ratio of olivine to olivine +pyroxene is 0.60. It indicates that the Apophis corresponding meteorite analog was identified as an LL chondrite.</t>
  </si>
  <si>
    <t>Yunzhao Wu, Pengyue Wang</t>
  </si>
  <si>
    <t>Yunzhao Wu</t>
  </si>
  <si>
    <t>The RAMBO Project</t>
  </si>
  <si>
    <t>Dozens of hot stars with OB spectral types have been identified to host large-scale magnetic fields. These fields are globally-organised and form a magnetosphere around the star, crucially impacting its mass loss, rotation, and consequently its evolution and final fate. Despite being enigmatic objects, magnetic hot stars are much less studied in radio frequencies than in other domains of the electromagnetic spectrum. We seek to remedy this issue with a new project called “The RAdio Magnetospheres of B and O Stars” (RAMBO). The main goal of the RAMBO project is to characterise radio magnetospheres, and in particular to evaluate very recent theoretical models about the origin of gyro-synchrotron and auroral cyclotron maser emission. There are two straightforward objectives: i) understand radio flux variability as a function of the rotation cycle by monitoring the radio-bright stars, and ii) detect expected radio emission from yet-undetected magnetic hot stars. We aim to use radio telescopes with a suitable frequency range of ~100 MHz to a few GHz (ASKAP, ATCA, JVLA, MeerKAT, LOFAR, uGMRT) and prepare for SKA, which will provide an order of magnitude higher sensitivity and thus enable us to double our target list. In this contribution, we will outline the project goals and discuss the first results using radio continuum observations with uGMRT.</t>
  </si>
  <si>
    <t>Jiaxin</t>
  </si>
  <si>
    <t>hanjiaxin@gmail.com</t>
  </si>
  <si>
    <t>The depletion radius of dark matter halo--from theory to observations</t>
  </si>
  <si>
    <t>A dark matter halo has traditionally been viewed as a virialized structure bounded by its virial radius. However, the growth of a halo means it is inevitably  surrounded by a non-virialized envelope of freshly accreted material. The splashback radius is one recent development in characterizing this growth envelope, motivated by the microscopic process of mass accretion. In this talk I will present a new alternative boundary for the envelope called the depletion radius, stemming from the macroscopic effect of halo growth which causes the environment to deplete. This radius is defined as the separation between the growing halo and the depleting environment, and is located at the radius of the maximum mass infall rate according to continuity. I will show that the depletion radius is both an important physical boundary for halo evolution and a natural geometric boundary for halo models of the largescale structure. It can naturally explain the formation of the nonlinear bias around a halo and the fast and slow accretion dichotomy in halo evolution. When used in a halo model, it automatically solves the difficulty in modelling the halo exclusion effect, resulting in very simple and intuitive model components and a high accuracy across scales. Lastly, I will present our observational measurement of the depletion radius both for our Milky Way halo and for DESI galaxy groups.</t>
  </si>
  <si>
    <t>Jiaxin Han</t>
  </si>
  <si>
    <t>Raihana</t>
  </si>
  <si>
    <t>Abdul Wahab</t>
  </si>
  <si>
    <t>raihanawahab@um.edu.my</t>
  </si>
  <si>
    <t>Bringing Astronomer to Empowering Astronomy Club at Secondary School: Experience in Malaysia</t>
  </si>
  <si>
    <t>The Astronomy Club at Secondary School plays a very important role for nurturing student’s curiosity about astronomical sciences and fostering their scientific inquiry through the theoretical knowledge and practical applications. However, due to factors like a lack of experience and a deviation from complete, organised theoretical and practical training that can be translated into student-led hands-on activities, these club members are unable to fulfil this role.  Hence, the goal of this project is to strengthen the function of the secondary school astronomy club by combining theoretical and practical instruction under the supervision and direction of qualified astronomers.  As a result, this project creates a simple module in Malay Language named "Modul Celik Falak" that serves as curriculum direction for an astronomy club. Consequently, this project is being carried out to allow members of the astronomy club to share their knowledge with other students and the local community. This project was warmly received by both the teachers and the students who attended the training. The response clearly demonstrates that the majority of club members believe the astronomy club has a positive impact on capturing students' curiosity, encouraging lifelong learning, and developing the next wave of astronomers and the universe enthusiasts.</t>
  </si>
  <si>
    <t>Raihana Abdul Wahab</t>
  </si>
  <si>
    <t>Mid-term Periodicities in Helioseismic Observations – A challenge to Solar Dynamo Models</t>
  </si>
  <si>
    <t>The cyclic behavior of solar magnetic activity is the manifestation of the dynamo processes in the Sun’s interior. Solar activity displays a variety of periodicities; some are long term, and others are short term. Among them, the most dominant cyclic behavior is commonly known as the solar activity cycle or Schwabe cycle, the period of which ranges from 9 to 13 yr. The shorter quasiperiodic variations, such as quasi biennial oscillations with periods ranging from 0.6 to 4 yr, also exist in all types of data. In addition, Rieger-type periods of 150 to 200 days have also been identified in solar data. Though the solar dynamo theories successfully explain the 11-yr cycle to some extent, the origin of short-term periodicities is not yet fully understood. In this paper, we present results on different periodicities found in helioseismic observations and their consequences on the dynamo models.</t>
  </si>
  <si>
    <t>Kiran Jain, Sushanta Tripathy, Partha Chowdhury</t>
  </si>
  <si>
    <t>ZETY SHARIZAT BINTI</t>
  </si>
  <si>
    <t>HAMIDI</t>
  </si>
  <si>
    <t>zetysh@uitm.edu.my</t>
  </si>
  <si>
    <t>EVOLUTION OF SOLAR ENERGY FLARES AND CLIMATE CHANGE IN RELATIONSHIP WITH ACTIVE REGION STRUCTURE</t>
  </si>
  <si>
    <t xml:space="preserve">Understanding the relationship between the magnetic field and solar activity requires an examination of how different types of solar activity are triggered by the structure of the active region flare events. These changes will lead to a variety form of solar flares phenomenon and also the amount of magnetic energy that will be released per day. Here, it was found that the βγ of magnetic class in AR 12877 releases the highest magnetic energy amount of and the releasing of powerful solar flares depended more on the number of sunspots and the amount of magnetic energy than the magnetic class. The result also gives an overview where the duration of the flare did not have a relationship with the class of solar flare events. It was believed that the magnetic class of the active region played a crucial role in this case of study. The third aim is to analyze the radiation of these solar activities regarding the climate change phenomena by applying a Pearson correlation technique.   As far as climate change observation is concerned, found that sunspot number and TCI have a positive correlation, r = 0.59 as both of the variables showed an increasing pattern that related to each other’s. Amount of TCI is classified as low levels along with fewer sunspot numbers from 2019 until 2021 which resulted in the thermosphere cooling off since a small amount of plasma penetrated the atmosphere. One of the benefits of this study is that it can lead to knowledge for future work on climate change studies.
</t>
  </si>
  <si>
    <t>ZETY SHARIZAT BINTI HAMIDI</t>
  </si>
  <si>
    <t>Tirna</t>
  </si>
  <si>
    <t>Deb</t>
  </si>
  <si>
    <t>tirna.deb@cfa.harvard.edu</t>
  </si>
  <si>
    <t>SYMPHANY: SYnergy of Molecular PHase And Neutral hYdrogen in galaxies in A2626</t>
  </si>
  <si>
    <t xml:space="preserve">The morphology-density relation in galaxies suggests that the cosmic environment significantly shapes both the morphology and star formation (SF) activity of galaxies. Dense environments like galaxy groups and clusters somehow expedite the quenching of SF and the transformation of gas-rich, late-type galaxies into gas-poor early-type systems. Various gravitational perturbations, such as tidal interactions along with hydrodynamical processes like ram pressure stripping, contribute to these transformations. It is not clear, however, which of these processes are effective or dominant in which cosmic environment, and to what extent they impact the various constituents of the interstellar medium and the SF activity.  Observations of neutral Hydrogen (HI) gas in galaxies reveal that the extended HI disks are notably affected by the cluster environment, leading to deficient HI reservoirs compared to field galaxies. This deficiency is less apparent for the centrally concentrated and more tightly bound molecular gas (H2). However, studies of H2 in cluster galaxies often yield conflicting results that may vary between clusters. Given that H2 gas serves as the direct fuel for star formation, understanding its response to the cluster environment is crucial for unraveling galaxy evolution in clusters and groups. I will discuss the spatial and kinematic properties of atomic and molecular gas discs, linking them to specific local environments within the A2626 galaxy cluster, and explore their connection with the galaxy's star formation history.
</t>
  </si>
  <si>
    <t>Tirna Deb</t>
  </si>
  <si>
    <t>Keigo</t>
  </si>
  <si>
    <t>Fukumura</t>
  </si>
  <si>
    <t>keigofukumura@gmail.com</t>
  </si>
  <si>
    <t>Dual Role of Accretion Disk Winds as X-ray Obscurers and UV Line Absorbers in AGNs</t>
  </si>
  <si>
    <t>The physics of AGN outflows is among the outstanding questions in high-energy astrophysics. In this presentation, we propose that a Compton-thick layer of a large-scale accretion disk wind can obscure continuum X-rays and also lead to broad UV absorption such as in the blue wing of CIV; the former originates from the inner part of the wind while the latter from the outer part of the wind as a dual role. Motivated by a number of observational evidence showing strong AGN obscuration phenomena in radio-quiet Seyfert 1 AGNs (e.g. NGC 5548 and NGC 3783), we demonstrate, by utilizing a physically-motivated wind model coupled to post-process radiative transfer calculations, that an extended disk wind of stratified structure (e.g. morphology, velocity and density) could naturally cause a sufficient obscuration qualitatively consistent with UV/X-ray observations. Predicted X-ray hardness ratio and UV/X-ray correlation are presented as a consequence of variable spatial size of the wind in this scenario.</t>
  </si>
  <si>
    <t>Keigo Fukumura, Missagh Mehdipour, Ehud Behar, Chris Shrader, Mauro Dadina, Demosthenes Kazanas, Stefano Marchesi, Francesco Tombesi</t>
  </si>
  <si>
    <t>Keigo Fukumura</t>
  </si>
  <si>
    <t>Aditya</t>
  </si>
  <si>
    <t>J.N.H.S.</t>
  </si>
  <si>
    <t>adi.jnhs@gmail.com</t>
  </si>
  <si>
    <t>Parsec-scale properties of HI 21-cm absorbers</t>
  </si>
  <si>
    <t xml:space="preserve">Currently we are conducting LBA and VLBA follow-up continuum observations of
33 HI 21-cm absorbers detected in ASKAP-FLASH pilot surveys. The observations will
allow us to make pc-scale maps of the background radio emission arising from the AGN.
A comparison of DESI optical and VLBI radio positions of the AGN core will allow
us to distinguish the absorber as either AGN-associated or as an intervening system.
Further, these observations will allow us to estimate the gas covering factor, and thereby,
the true optical depth of the absorbing gas. In this talk I will discuss the details of
these science cases, and present preliminary results from the follow-up observations.  
Particularly, I will present the case of MRC 0531-237 (at z=0.851), which has the highest integrated optical depth detected till date. Further, I will present VLBI HI spectroscopic studies of two local systems; one with recent eMERLIN results, probing few X 100 pc-scale vicinities of a merger hosting an AGN, where HI inflow is likely fuelling the AGN core for a second episode of jet activity. And, another system being probed by VLBA+GBT(HSA) observations, where the jet expansion is likely constrained by dense ambient gas; ineffective mechanical feedback and jet frustration scenarios. I will present the gas densities, compare results with existing simulations, and analyse their jet-gas interactions.
</t>
  </si>
  <si>
    <t>Aditya J.N.H.S., Elaine Sadler, FLASH team</t>
  </si>
  <si>
    <t>Aditya J.N.H.S.</t>
  </si>
  <si>
    <t>The IAU CPS SatHub: Updates on observation campaigns, services and software to mitigate satellite constellation interference</t>
  </si>
  <si>
    <t xml:space="preserve">SatHub is one of the four hubs of the IAU Centre for the protection of the Dark and Quiet Sky from Satellite Constellation Interference (IAU CPS). SatHub focuses on observation campaigns, brightness data analysis and software curation to improve our understanding of the impact of satellite constellations on astronomy and observers worldwide. That includes online services hosted in concert with our contributing members that simplify satellite constellation mitigation in astronomical observation planning. In this contribution we will give a summary of services offered by SatHub and its members and discuss the current status of satellite constellation observation campaigns for several operators and across the electromagnetic spectrum. Online services such as SatChecker and the Satellite Constellation Observation REpository (SCORE) will be presented. 
</t>
  </si>
  <si>
    <t>Siegfried Eggl, Meredith Rawls, Mike Peel, Michelle Dadighat, Constance Walker, Federico Di Vruno, Richard Green</t>
  </si>
  <si>
    <t>Narendranath</t>
  </si>
  <si>
    <t>Layek</t>
  </si>
  <si>
    <t>narendranathlayek2017@gmail.com</t>
  </si>
  <si>
    <t>Long-term X-ray temporal and spectral study of a Seyfert galaxy Mrk 6</t>
  </si>
  <si>
    <t xml:space="preserve">We present a long-term X-ray study of a nearby Active Galactic Nucleus Mrk 6, utilizing observations from XMM–Newton, Suzaku, Swift, and NuSTAR observatories, spanning 22 years from 2001 to 2022. From timing analysis, we estimated variance, normalized variance, and fractional rms amplitude in different energy bands. The temporal study shows fractional rms amplitude (FVAR) below 10 per cent for the shorter time-scale (∼60 ks) and above 20 per cent for the longer time-scale (∼weeks). A complex correlation is observed between the soft (0.5–3.0 keV) and hard (3.0–10.0 keV) X-ray bands of different epochs of observations. This result prompts a detailed investigation through spectral analysis, employing various phenomenological and physical models on the X-ray spectra. Our analysis reveals a heterogeneous structure of the obscuring material surrounding Mrk 6. A partially ionized absorber exhibits a rapid change in location and extends up to the narrow-line regions or torus. In contrast, another component, located far from the central engine, remained relatively stable. During the observation period, the source luminosity in the 3.0–10.0 keV range varies between (3–15) × 1042 erg s-1
</t>
  </si>
  <si>
    <t>Narendranath Layek, Prantik Nandi, Sachindra Naik, Neeraj Kumari, Arghajit Jana, Birendra Chhotaray</t>
  </si>
  <si>
    <t>Narendranath Layek</t>
  </si>
  <si>
    <t>Bertrand</t>
  </si>
  <si>
    <t>Tchanche</t>
  </si>
  <si>
    <t>bf.tchanche@gmail.com</t>
  </si>
  <si>
    <t xml:space="preserve">Improving Air Quality Monitoring through Research and Trainings on IoT-Based Air Sensors
</t>
  </si>
  <si>
    <t xml:space="preserve">Atmospheric pollution is a global threat with an increasing health, environmental, social, and economic costs. Poor air quality is becoming an emerging issue in African cities. This situation is driven by urbanization and industrialization, but governments have been too slow to react. Instruments based on low-cost sensors and Internet of Things are increasingly considered as solution to evaluate the concentration of different pollutants in place of standard monitors. They have several advantages: easy to design, cheap and can be easily deployed. Here we present the IoT4AQ project, funded by the International Astronomical Union (IAU). Its main objective is to carry out research and organize training sessions for researchers and students on the design and implementation of low-cost sensors for air quality monitoring. Participants are trained in IoT techniques showing how to build low-cost sensors-based instruments and deploy them. The project started on February 2023, and will last for two years. A couple of hands-on trainings and online seminars will be organized each year. Specific objectives are: (1) organize hands-on trainings and seminars on IoT and air quality monitoring, (2) train researchers, teachers, and students on various aspects of air quality monitoring and (3) improve Physics education in Africa through low-cost sensors and IoT. Expected outcome are as follows: (1) train participants on IoT and air quality monitoring; (2) improve the experimental skills of participants; and (3) increase awareness of the threat that represents atmospheric pollution. So far, we designed three monitoring systems, organized one online training and one hands-on training. 
</t>
  </si>
  <si>
    <t>Bertrand Tchanche, Jacob Taamté Mbarndouka, Uli Raich</t>
  </si>
  <si>
    <t>Bertrand Tchanche</t>
  </si>
  <si>
    <t>Warren</t>
  </si>
  <si>
    <t>Skidmore</t>
  </si>
  <si>
    <t>was@tmt.org</t>
  </si>
  <si>
    <t>The scientific importance of Laser Guide Star AO Systems and impacts arising from the protection of LEO satellites.</t>
  </si>
  <si>
    <t>The scientific output of ground based observatories is becoming increasingly dependent on the us use of laser support adaptive optics systems. I will show that as we move toward the era of the ELTs, the majority of the envisioned science will depend on laser guide star supported AO. Presently, any ground based observatory related to the United States is required to adhere to the US Laser Deconfliction Policy, which means that laser propagation from the ground has to stop as and when set by the Laser Clearinghouse. With the continuing rise in the number of LEO satellites, a situation will arise where laser supported adaptive optics operations will become essentially impossible. I report on efforts to evaluate the risk to space assets from astronomical lasers and moves to adapt the policies to enable laser guide star supported science by US facilities.</t>
  </si>
  <si>
    <t>Warren Skidmore, Julian Christou</t>
  </si>
  <si>
    <t>Warren Skidmore</t>
  </si>
  <si>
    <t>Kwok</t>
  </si>
  <si>
    <t>sunkwok@mail.ubc.ca</t>
  </si>
  <si>
    <t>A new approach to teach astronomy</t>
  </si>
  <si>
    <t xml:space="preserve">In our education system, science is often presented to our students as a series of facts.  In fact, science is about the process of rational thinking and creativity.  What we consider to be the truth is constantly evolving and has certainly changed greatly over the history of humankind.   The essence of science is not so much about the current view of our world, but how we changed from one set of views to another.  In a course designed for the Common Core program of the University of Hong Kong, I use the historical development of astronomy to illustrate the process of rational reasoning and its effect on philosophy, religion, and society. I begin with a description of basic observations, summarize the patterns observed and the problems they pose, and discuss the suggested theories and their implications.   The pros and cons of these theories are evaluated alongside alternate theories.  This approach differs from typical science textbooks, which usually take an axiomatic approach by first stating the correct theory and deriving the deductions before comparing them with experimental results.  With this historical approach, students can better understand the scientific process and learn from this process when they tackle real-life problems in their careers.  
References
Kwok, S. Our Place in the Universe: understanding fundamental astronomy from ancient discoveries, Springer, 2017
Kwok, S. Our Place in the Universe II: the scientific approach to discovery, Springer, 2021
</t>
  </si>
  <si>
    <t>Sun Kwok</t>
  </si>
  <si>
    <t>Stuart</t>
  </si>
  <si>
    <t>Ryder</t>
  </si>
  <si>
    <t>sn1978k@gmail.com</t>
  </si>
  <si>
    <t>The host galaxies of Fast Radio Bursts</t>
  </si>
  <si>
    <t>Due to the dispersion imprinted in their millisecond-timescale pulses, Fast Radio Bursts (FRBs) have great potential as cosmological probes provided their host galaxies can be identified and their redshifts measured. The Commensal Real-time ASKAP Fast Transients (CRAFT) survey has pioneered the localisation of non-repeating FRBs not just to, but even within their host galaxies. I will summarise what we have learned about the galaxies that host FRBs, and the insight this offers on their progenitors. I will also discuss the challenges and highlights in the search for the most distant FRBs.</t>
  </si>
  <si>
    <t>Stuart Ryder, Lachlan Marnoch, Alexa Gordon</t>
  </si>
  <si>
    <t>Stuart Ryder</t>
  </si>
  <si>
    <t>Sottie</t>
  </si>
  <si>
    <t>Steve</t>
  </si>
  <si>
    <t>stevesottie@gmail.com</t>
  </si>
  <si>
    <t>Characterising GRAO observations of 6.7-GHz methanol masers</t>
  </si>
  <si>
    <t>We developed a computational model that estimates the parameters that characterize GRAO masers. Three probability distribution functions (models), including Gaussian, Lorentzian, and Voigt models, were fitted onto the Maser data using Bayesian inference and Markov Chain Monte Carlo approaches. This estimated the fwhm, which determined the peak flux and central velocity of the Maser. For this work, the parameters for four Masers species (G9.62+0.20, G351.44+00.65, G328.277-00.530, and G339.884+1.259) were found. The Gaussian model fit for G9.62 + 0.20 (for instance) estimated the peak flux, central velocity, and FWHM values to be 998.920 Jy, 0.034 km/s, and 0.00079 km/s respectively. The Voigt model fits G339.
This tool does not only streamlines data analysis but also significantly contributes to astrophysical research in Ghana.</t>
  </si>
  <si>
    <t>Stephen Sottie, Emmanuel Proven-Adzri, Theophilus Ansah-Narh</t>
  </si>
  <si>
    <t>Stephen Sottie</t>
  </si>
  <si>
    <t>The synthesis of organic and inorganic compounds in the circumstellar environment</t>
  </si>
  <si>
    <t>The evolution stages from asymptotic giant branch (AGB) stars to planetary nebulae represents a prolific phase of molecular synthesis.  Millimeter-wave and infrared spectroscopic observations have found that molecules, minerals, and organic solids can form in the circumstellar environment of these objects. We will discuss the chemical pathways leading to complex organic nanoparticles with mixed aromatic/aliphatic (MAONs) structures and the possible role as carrier of the unidentified infrared emission bands widely observed in the interstellar medium.</t>
  </si>
  <si>
    <t>Mona</t>
  </si>
  <si>
    <t>Molham</t>
  </si>
  <si>
    <t>monamolham@nriag.sci.eg</t>
  </si>
  <si>
    <t xml:space="preserve">X-ray Properties and Scaling Relations of Galaxy Clusters at redshift &gt; 0.2 in the X-CLASS Survey
</t>
  </si>
  <si>
    <t xml:space="preserve">There are power-law relations between X-ray observables of galaxy groups and clusters at different redshift and mass scales. These relations are used to link the physical properties of clusters at cosmic scales, probe the evolution of the large-scale structure, and constrain cosmological parameters through cluster counts.
The XMM Cluster Archive Super Survey, X-CLASS, is a serendipitous search of X-ray-detected galaxy clusters in 4176 XMM-Newton archival observations until August 2015 (Koulouridis et al. 2021, A&amp;A 652, A12). The catalog consists of 1646 well-selected X-ray-detected clusters over a wide sky area, along with their selection function. It spans a wide redshift range up to z ~ 1.5, with 982 clusters spectroscopically confirmed. We will investigate the scaling relations between X-ray observables of the clusters and study the spectral and radial properties of the intracluster medium (ICM). The results from this study will be the base for the cosmological studies in the X-CLASS survey and comparison studies with other surveys compiled from other X-ray missions  (e.g. eROSITA, Chandra).
</t>
  </si>
  <si>
    <t>Mona Molham</t>
  </si>
  <si>
    <t>S.</t>
  </si>
  <si>
    <t>Komossa</t>
  </si>
  <si>
    <t>astrokomossa@gmx.de</t>
  </si>
  <si>
    <t>The candidate binary SMBH in the blazar OJ 287: no longer in the PTA regime, but a LISA precursor</t>
  </si>
  <si>
    <t>Binary supermassive black holes (SMBHs) are the loudest sources of gravitational waves (GWs) in the Universe in the frequency regime accessible by future space-based GW interferometers.
Binary SMBHs form and evolve in the course of galaxy mergers, and as the BHs undergo major episodes of accretion as well as ejection in form of winds and jets, they not only shape the galaxy core environment, but also represent important multi-messenger sources themselves.
Therefore, an intense search for wide and close systems of binaries is ongoing. The most compact systems, far beyond the final parsec in their evolution, can no longer be spatially resolved into two separate black holes, and we therefore rely on indirect methods to search for such binaries.  The most common of these methods makes use of (semi-periodic) signals in lightcurves.
The blazar OJ 287 is one of the best-known candidates for harboring a compact binary system. Multiple binary models for OJ 287 have been explored in the past which make distinctly different predictions for the lightcurve variability mechanisms, as well as for the orbital parameters and the masses of the two black holes. Based on the project MOMO we have obtained multiple tight new constraints on the different binary models. We present the results of these tests. In particular, the low measured primary SMBH mass of 10^8 M_sun implies that OJ 287 no longer is a source for soon-to-come pulsar timing arrays (PTAs), but rather is a candidate precursor to coalescing binaries in the LISA sensitivity regime.</t>
  </si>
  <si>
    <t>S. Komossa, Dirk Grupe</t>
  </si>
  <si>
    <t>S. Komossa</t>
  </si>
  <si>
    <t>Mixed aromatic/aliphatic organic nanoparticles as possible carriers of the unidentified infrared emission bands</t>
  </si>
  <si>
    <t>Circumstellar envelopes of evolved stars are prolific sites of molecular synthesis.   Starting with acetylene, aromatic molecules such as benzene can form.  Aliphatic side chains have been observed to form around islands of aromatic rings, leading to complex mixed aromatic/aliphatic organic nanoparticles (MAONs). From quantum chemistry calculations, we show that MAONs have spectral properties similar of the family of identified infrared emission (UIE) bands widely observed in the interstellar medium. Comparisons will be made with other models of possible carriers of the UIE bands. </t>
  </si>
  <si>
    <t>Sun Kwok, SeyedAbdolreza Sadjadi</t>
  </si>
  <si>
    <t>Jeffrey</t>
  </si>
  <si>
    <t>Linsky</t>
  </si>
  <si>
    <t>jlinsky@jila.colorado.edu</t>
  </si>
  <si>
    <t>Properties and structure of the local ISM obtained from HST ultraviolet spectra as prototypes for the Galactic ISM</t>
  </si>
  <si>
    <t>High-resolution spectra obtained with the STIS instrument on the Hubble Space Telescope are providing line widths and velocities that characterize interstellar gas in the sightlines to several hundred stars located within 100 pc of the Sun. All of these sightlines show at least one interstellar velocity component with partially ionized hydrogen, and many sightlines show multiple velocity components. Line widths for elements with different masses permit the separation of thermal from non-thermal (turbulent) components. The identification of different velocity components that share a comment velocity vector allowed the identification of 15 individual clouds located within about 10 pc of the Sun. The Sun appears to be located in a mixed cloud region where the Local Interstellar Cloud and the G Cloud overlap. Within 4 pc of the Sun, the local ISM is completely filled with partially ionized warm gas clouds, but with increasing distance, the clouds become isolated and are surrounded by fully ionized hydrogen produced by supernovae explosions. The temperatures and densities of the partially ionized gas in the local clouds are very inhomogeneous on small distance scales. There appears to be total pressure balance between the heliosphere, the local warm clouds, and the surrounding Local Cavity (Bubble) with ram pressure playing an important role. There are several proposed explanations for the structure of the local ISM.
This work is supported by NASA grant 80NSSC20K0785.</t>
  </si>
  <si>
    <t>Jeffrey Linsky, Seth Redfield</t>
  </si>
  <si>
    <t>Jeffrey Linsky</t>
  </si>
  <si>
    <t xml:space="preserve">The intriguing multi-wavelength properties of the radio-loud NLS1 galaxy and radio-calibrator 3C 286: disk or jet variability, and how much absorption ?
</t>
  </si>
  <si>
    <t xml:space="preserve">3C 286, a well-known radio-calibrator source, was found to show remarkable multi-wavelength properties. Its rich and complex optical emission-line spectrum revealed its narrow-line Seyfert 1 (NLS1) nature. Given its strong radio emission, this makes 3C 286 one of the radio-loudest NLS1 galaxies known. 3C 286 is also one of very few known compact steep-spectrum (CSS) sources detected in the gamma-ray regime.
   Observations in the X-ray regime, rarely carried out so far, revealed evidence for variability, raising the question if driven by the accretion disk or jet. 3C 286 is also well known for its damped Lyman alpha system from an intervening absorber at z = 0.692, triggering a search for the corresponding X-ray absorption along the line-of-sight.  
   Here, we present multiple new follow-up observations in the radio, X-ray, optical and UV band
and discuss implications for the nature of the variability. Further, for the first time, spectroscopic data are deep enough to address the puzzle of the `missing' X-ray absorption along the line of sight. New radio observations combined with simultaneous higher-frequency optical-to-X-ray data are used to study the SED and the physical mechanisms that dominate its emission across the electromagnetic spectrum.
</t>
  </si>
  <si>
    <t>St. Komossa, S. Yao, A. Kraus</t>
  </si>
  <si>
    <t>St. Komossa</t>
  </si>
  <si>
    <t>umut</t>
  </si>
  <si>
    <t>demirbozan</t>
  </si>
  <si>
    <t>umutdemirbozan@gmail.com</t>
  </si>
  <si>
    <t>The Gravitational Lensing Imprints of DES Y3 Superstructures on the CMB: A Matched Filtering Approach</t>
  </si>
  <si>
    <t xml:space="preserve">Low density cosmic voids gravitationally lens the cosmic microwave background (CMB), leaving a negative imprint on the CMB convergence 𝜅. This effect provides insight into the distribution of matter within voids, and can also be used to study the growth of structure. We measure this lensing imprint by cross-correlating the Planck CMB lensing convergence map with voids identified in the Dark Energy Survey Year 3 data set, covering approximately 4,200 deg2 of the sky. 
We use two distinct void-finding algorithms: a 2D void-finder which operates on the projected galaxy density field in thin redshift shells, and a new code, Voxel,which operates on the full 3D map of galaxy positions. We employ an optimal matched filtering method for cross-correlation, using the MICE N-body simulation as a representative of ΛCDM model both to establish the template for the matched filter and to calibrate detection significances.
Using the DES Y3 photometric luminous red galaxy sample, we measure 𝐴𝜅 , the amplitude of the observed lensing signal relative to the simulation template, obtaining 𝐴𝜅 = 1.03 ± 0.22 (4.6𝜎 significance) for Voxel and 𝐴𝜅 = 1.02 ± 0.17 (5.9𝜎 significance) for 2D voids, both consistent with ΛCDM expectations.  Our study is uique in the sense that we compare two different stacking/filtering methods and show how they compare.
We find that the leading source of noise in our measurements is Planck convergence noise, implying that future data from the Atacama Cosmology Telescope (ACT), South Pole Telescope (SPT) and CMB-S4 will increase sensitivity and allow for more precise measurements.
</t>
  </si>
  <si>
    <t>Umut Demirbozan</t>
  </si>
  <si>
    <t>Project MOMO: Testing binary SMBH models of the blazar OJ 287</t>
  </si>
  <si>
    <t xml:space="preserve">OJ 287 is one of the best-known candidates for a compact binary SMBH system. It is also a nearby, bright, highly variable blazar.
In order to test predictions of different binary SMBH models, which differ for instance in the mass of the primary SMBH, and, independently, to understand disk-jet physics of vthis nearby blazar, we have set up the project MOMO (Multi-wavelength observations and modelling of OJ 287). In the course of MOMO, we carry out the densest and longest multi-frequency photometric and spectroscopic monitoring observations so far done of OJ 287 involving &gt;13 frequencies from the radio to the high-energy regime, covering OJ 287 in all its extreme flux and spectral states, and involving space- and ground-based missions (including Swift, XMM-Newton, NuSTAR, Fermi, the Effelsberg telescope, SMA, the Xinglong telescope, HET, and other observatories).
     A wealth of predictions have become testable recently, when one binary model predicted a sequence of bright outbursts, and other characteristic properties, none of which were observed. These results have profound implications for the binary nature of OJ 287, ruling out binary models which required a huge primary SMBH mass exceeding 10^10 M_sun, and favoring alternative models which used a more modest mass of 10^8 M_sun. These conclusions are independently confirmed by applying several independent methods of SMBH mass measurements. Further, the lightcurves and SEDs of OJ 287 reveal several exceptional deep flux fades and X-ray spectral states, and we also discuss their nature along with most recent constraints on binary SMBH models.  
</t>
  </si>
  <si>
    <t>S. Komossa, D. Grupe, A. Kraus, W. Kollatschny, M.A. Gurwell, Z. Haiman, L.C. Gallo, A.G. Gonzalez, F.K. Liu, R. Blandford, A. Tchekhovskoy</t>
  </si>
  <si>
    <t>Katia</t>
  </si>
  <si>
    <t>Clerici</t>
  </si>
  <si>
    <t>katia.clerici@ufrgs.br</t>
  </si>
  <si>
    <t>Stellar population properties and morphology of massive compact galaxies at z ~ 0 </t>
  </si>
  <si>
    <t xml:space="preserve">Quiescent galaxies have low star formation activity, old, metal-rich stellar populations, large bulge-to-total mass ratios, and high mass surface densities within 1 kpc. However, quiescent galaxies observed at higher redshifts differ significantly from their local counterparts; for example, they are extremely more compact. Due to their small sizes and faint stellar continua, spectroscopic studies of large samples are extremely challenging with current facilities. As an alternative, massive compact galaxies (MCGs) at low redshifts can be explored as local analogues. To better understand the MCGs and enhance the discussion about their formation and evolution, we studied the stellar population properties of a large sample of 1858 MCGs from the Sloan Digital Sky Survey. We compared their stellar population properties with a control sample of average-sized quiescent (CSGs) at fixed velocity dispersion. We found that MCGs are older, have higher [α/Fe] and lower metallicities, except for velocity dispersion higher than 230 km/s where MCGs and CSGs have similar ages and [α/Fe]. We suggest that progenitor bias effects can explain the differences in age and in [α/Fe], while the origin of the differences in metallicity is still unclear. Additionally, we fitted the 2D surface-brightness of 250 MCGs from the Hyper Suprime-Cam at the Subaru telescope. Our analysis showed that around 7%, 50%, and 43% of MCGs can be well-described using one, two, and three components, respectively. These components include a Sérsic bulge with n ~ 4, a disk with n = 1, and an external Sérsic component with n ~ 1.7.
</t>
  </si>
  <si>
    <t>Katia Slodkowski Clerici, Allan Schnorr-Müller, Marina Trevisan, Tiago Vecchi Ricci</t>
  </si>
  <si>
    <t>Katia Slodkowski Clerici</t>
  </si>
  <si>
    <t>Géron</t>
  </si>
  <si>
    <t>tobias.geron@utoronto.ca</t>
  </si>
  <si>
    <t>The effects of bar strength and kinematics on galaxy evolution: slow strong bars affect their hosts the most</t>
  </si>
  <si>
    <t>We study how bar strength and bar kinematics affect star formation in different regions of the bar. This is done by creating radial profiles of resolved EW[H⍺] and Dn4000 measurements obtained from MaNGA. We classified bars as strong or weak using the automated classifications of Galaxy Zoo DESI, and classify bars as fast or slow using the Tremaine-Weinberg method. We find that, in agreement with previous studies, strong bars in star forming galaxies have increased star formation in their centre and beyond the bar-end region, while star formation is suppressed in the arms of the bar. This is not found for weakly barred galaxies. We also find that slow bars in star forming galaxies have significantly higher star formation along the bar than fast bars, especially if the bar is also strong. Interestingly, the global star formation rate is not significantly different between fast and slow bars. This suggests that the kinematics of the bar does not affect star formation globally, but changes where star formation occurs in the galaxy. We hypothesize that this is due to the fact that the slower bars encounter more gas in their galaxies as the stellar and gas discs rotate past them, leading to funnelling of gas from the outskirts of the galaxy along the bar. In summary, we find that a bar will influence the total amount of star formation and its distribution the most if it is both strong and slow.</t>
  </si>
  <si>
    <t>Tobias Géron</t>
  </si>
  <si>
    <t>Kinematics of strongly and weakly barred galaxies</t>
  </si>
  <si>
    <t>We used the Tremaine-Weinberg method with MaNGA IFU data to study the bar kinematics of a sample of 225 strong and weak barred galaxies, the largest sample to date. We found that the bar pattern speed is significantly lower for strongly barred galaxies, compared to weakly barred galaxies. Simulations show that the pattern speed decreases as the bar evolves and exchanges angular momentum with its host. Therefore, our results suggest that strongly barred galaxies are more evolved and older structures than weakly barred galaxies. The corotation radius is not significantly different between weakly and strongly barred galaxies. Interestingly, R, the ratio between the corotation radius and the bar radius, is significantly lower for strongly barred galaxies than for weakly barred galaxies. This ratio delineates "ultrafast" (R &lt; 1.0), "fast" (1.0 &lt; R &lt; 1.4) and "slow" (R &gt; 1.4) bars. Simulations predict that fast bars are typically triggered by global bar instabilities, while slow bars are triggered by tidal interactions. Thus, our results show strong bars are more likely to be triggered by global bar instabilities than weak bars. However, interestingly, we find no correlation between bar pattern speeds and measurements of the environment. Additionally, our fraction of ultrafast bars is lower than most other studies, which decreases the recently claimed tension with ΛCDM. We also explore the effects of the bar kinematics on the dark matter fraction, obtained through JAM modelling, as well as other galaxy properties, such as gas content and the presence of a bulge. </t>
  </si>
  <si>
    <t>Sayed Shafaat</t>
  </si>
  <si>
    <t>Mahmud '26</t>
  </si>
  <si>
    <t>smahmud@colgate.edu</t>
  </si>
  <si>
    <t>Using Neural Networks to detect Dark Star Candidates in the Early Universe</t>
  </si>
  <si>
    <t xml:space="preserve">Dark Stars, hypothesized to have formed during the cosmic dawn era,  are unique stellar objects that utilize dark matter annihilation as their primary source of energy against gravitational collapse. These stars can reach immense sizes, and shine as bright as a galaxy. As such, they can be  the precursors to the many observed supermassive black holes at high redshift, which remains an open question in Astronomy. 
With the advent of the James Webb Space Telescope (JWST), we are now observing photometric data of too many, too massive, galaxy candidates too early in the universe. Motivated by recent findings by Ilie et al. 2023 (PNAS), who identified the first three Supermassive Dark Star (SMDS) candidates,  we developed a Neural Network (NN)  to automatize finding SMDS candidates.  The NN was trained using simulated SMDSs spectra and can identify candidates based on photometric JWST data. In addition to independently re-identifying the first three SMDSs candidates found by Ilie et al. 2023, we detect and discuss several more. Our study presents a novel application of neural networks, and our results demonstrate the potential of neural networks in accurately predicting the crucial parameters associated with Dark Stars. This study contributes to our understanding of early universe astrophysics and aids in the identification of elusive Dark Star candidates, which, in turn, could hold clues to the nature of the Dark Matter particle itself.
</t>
  </si>
  <si>
    <t>Sayed Shafaat Mahmud, Cosmin Ilie</t>
  </si>
  <si>
    <t>Sayed Shafaat Mahmud</t>
  </si>
  <si>
    <t>The extremes of variability among AGN</t>
  </si>
  <si>
    <t xml:space="preserve">Results are presented from our ongoing monitoring campaigns (in the optical, UV, X-rays and radio)
on some of the most highly variable AGN known, and the identification of new
AGN in extreme flux or spectral states,  including some of the highest-amplitude outbursts observed to date, deep low-states, unexpected long-term trends, and systems which exhibit extreme Seyfert-type transitions ("changing-look AGN"). Long-term lightcurves, densely covered for multiple years, and follow-up spectroscopy in different spectral bands including, for instance with XMM-Newton and SALT, are used to shed light on the underlying variability mechanisms including accretion disk and broad-line region physics. Remarkable differences are seen, for instance, in the optical spectral response to extreme outbursts, implying very different intrinsic variability mechanisms.
</t>
  </si>
  <si>
    <t>S. Komossa, D. Grupe</t>
  </si>
  <si>
    <t>Sushmita</t>
  </si>
  <si>
    <t>phd1901221002@iiti.ac.in</t>
  </si>
  <si>
    <t>Imprint of intrinsic broad-line region absorption in the gamma-ray spectrum of blazar jet</t>
  </si>
  <si>
    <t xml:space="preserve">When relativistic jets in blazars are directed toward observers, they intensify emitted radiation, condensing the entire output into a focused, point-like object.  Blazars typically exhibit emissions spanning the electromagnetic spectrum, spanning from radio frequencies to very high energies. The GeV spectrum within these relativistic jets of blazars is primarily shaped by the non thermal emission processes internal to the jet. However, the external thermal environment surrounding the high-energy emission site is expected to leave an imprint of pair production absorption at high energies, particularly if the emission region resides within the influence of the nearby external jet environment. This could help further constrain the debatable gamma ray dissipation site in blazars.
Our study reveals for the first time, GeV breaks in the range of 40 - 85 GeV, well described by $\gamma$-ray absorption through photon-photon pair production on H-alpha or H-beta lines photons , specifically during the high state of the source. Remarkably, this absorption feature is absent during the low flux state, suggesting an additional absorption effect imprinted specifically during the high activity period of the source beyond the expected extragalactic background light (EBL) absorption. The observed GeV break in the high state, as opposed to its absence in the low state, supports the notion that gamma-ray emission sites within or at the edge of the Broad Line Region (BLR) transition into fainter gamma-ray emission zones beyond the BLR. Additionally, the coexistence of fast variability further supports that the high-energy emission region is mostly confined towards the edge of BLR. 
</t>
  </si>
  <si>
    <t>Sushmita Agarwal, Amit Shukla, Karl Mannheim, Bhargav Vaidya, Biswajit Banerjee</t>
  </si>
  <si>
    <t>Sushmita Agarwal</t>
  </si>
  <si>
    <t>Debi Prasad</t>
  </si>
  <si>
    <t>Choudhary</t>
  </si>
  <si>
    <t>debiprasad.choudhary@csun.edu</t>
  </si>
  <si>
    <t>Properties of Chromospheric Flow Channels Around a Sunspot</t>
  </si>
  <si>
    <t>We report the properties of chromospheric flow channels connecting the leader spot of a decaying active region NOAA 12418 with the nearby moat and plage location. The observations were carried out on 2015 September 16 with the Interferometric Bidimensional Spectrometer and the Facility Infrared Spectropolarimeter at the Dunn Solar Telescope. Our observations consist of IBIS sequential scans in two chromospheric spectral lines of Hα at 656 nm and Ca II IR at 854.2 nm in its spectroscopic mode with a non-equidistant spectral sampling of 27 and 30 wavelength points, respectively.  With FIRS we recorded vector spectropolarimetric data in a wavelength range from 1081.37 to 1085.28 nm. The ground-based data are complemented with the Milne-Eddington inversion results for the photospheric magnetic field derived from observations by the Helioseismic and Magnetic Imager on board the Solar Dynamics Observatory. We find that the flow channels originate at locations close to the umbral edge and fragmented portion of the sunspot umbra that was at one end of the magnetic field polarity inversion line of the active region. They carry the Inverse Evershed Flow and the longer filaments permanently exhibiting a strongly reduced intensity and flows along a large part of their length. In this paper we shall present details on the internal substructure of the temperature, magnetic and flow structure of these different flow channels. Here we study the contrast of structures of flow channels of the sunspot in this decayed active region.</t>
  </si>
  <si>
    <t>Debi Prasad Choudhary, Christian Beck, Sanjay Gusain, Avijeet Prasad, Qiang Hu, Mehmet Mehmet, Sushree Nayak</t>
  </si>
  <si>
    <t>Debi Prasad Choudhary</t>
  </si>
  <si>
    <t>Karpikov</t>
  </si>
  <si>
    <t>stankarpikov@gmail.com</t>
  </si>
  <si>
    <t>New Approach Reducing Skyglow on Astronomical Images in Regions Affected by Heavy Advertising and Indoor Lighting Pollution</t>
  </si>
  <si>
    <t>Protecting the dark sky through the installation of full-cutoff outdoor lighting is approaching the limit of its effectiveness. Recent research findings indicate that a significant portion of light sources, including facade lighting and side emissions from indoor lighting, cannot be adequately restricted or mitigated using full cutoff. Moreover, the annual increase in light pollution exceeds previous estimates by several folds, reaching 9.6%. Addressing light pollution under such circumstances requires innovative approaches.
In this study, we analyze the requirements and discuss the possibilities and limitations of a fundamentally new engineering solution aimed at mitigating all types of lighting sources. It achieves a reduction in light pollution within the telescopes' field of view by up to 2 magnitudes, nearly completely neutralizing the outdoor lighting glare produced by a city with a population of 100,000 located 30 km away from the observatory.
The solution comprises an integrated system wherein lighting sources, such as outdoor fixtures, outdoor advertising, facade and indoor lighting operate synchronously in pulse mode at frequencies of 150 Hz and higher. It has been demonstrated that these pulsations are imperceptible to the human eye and do not have hidden effects on the nervous system. The second component is an active shutter module installed on the telescope, which operates synchronously with the lighting sources in anti-phase with the light pulses, blocking the exposure. Digital synchronization ensures accuracy and manages the phase to accommodate delays and reflections. The presented method was tested under operational conditions by StealthTransit Laboratories.</t>
  </si>
  <si>
    <t>Vladimir Pashkovsky, Stanislav Karpikov, Nicolai Shatsky</t>
  </si>
  <si>
    <t>Vladimir Pashkovsky</t>
  </si>
  <si>
    <t>Zara</t>
  </si>
  <si>
    <t>Randriamanakoto</t>
  </si>
  <si>
    <t>zaranomena3@gmail.com</t>
  </si>
  <si>
    <t>Reflecting on my journey as part of the NOCs network</t>
  </si>
  <si>
    <t xml:space="preserve">Making astronomy accessible to all has its own challenges, especially for communities in developing countries such as Madagascar. With support from local volunteers and various key stakeholders, the National Outreach Coordinator of the IAU Office for Astronomy Outreach (NOC OAO) has been implementing a number of projects and initiatives to promote astronomy to the public since its appointment in 2017. This covers a wide range of activities such as school visits, stargazing parties, the use of social media for community digital outreach, and running annual national Astro Quiz "Le Rendez-Vous des Astrophiles". In particular, the NOC OAO recently completed a successful project named "Orion Astro Lab", thanks to the financial support of the NOCs funding scheme. The project goal is to build a strong network of astronomy club leaders who will work together to promote science including astronomy to the local community. This is necessary given the increased interest of astronomy in the country. This talk will report the milestones, challenges and lessons learned from the implementation of astronomy outreach initiatives led by the NOC OAO in Madagascar.
</t>
  </si>
  <si>
    <t>Zara Randriamanakoto, Deralaza Rafieferantsoa</t>
  </si>
  <si>
    <t>Zara Randriamanakoto</t>
  </si>
  <si>
    <t>To the sun and (almost) back again: astronomers' conference travel footprint in 2019</t>
  </si>
  <si>
    <t>In 2019, astronomers travelled a total distance of more than 1.5 Astronomical Units to attend in-person meetings all over the globe, resulting in an average of 1.0 ± 0.6 tons of CO2-equivalent emissions per participant per meeting. While meetings including personal contact and direct networking opportunities are perceived as more effective in fostering collaboration, they are significantly less sustainable and inclusive compared to virtual formats, which, with the right tools and setup, can be as successful. We will present our assessment of the greenhouse gas (GHG) emissions related to all Astronomy meetings in 2019, and discuss how we can use our results to establish a better path forward to make Astronomy more inclusive and sustainable for future meetings.</t>
  </si>
  <si>
    <t>Andrea Gokus, Knud Jahnke, Paul M. Woods, Vanessa A. Moss, Volker Ossenkopf-Okada, Elena Sacchi, Adam R. H. Stevens, Leonard Burtscher, Cenk Kayhan, Hannah Dalgleish, Victoria Grinberg, Travis A. Rector, Jan Rybizki, Jacob White</t>
  </si>
  <si>
    <t>Anupma</t>
  </si>
  <si>
    <t>choudhary</t>
  </si>
  <si>
    <t>anupmachoudhary11@gmail.com</t>
  </si>
  <si>
    <t>Beyond the Stars: Revolutionizing Exoplanet Detection with Vision Transformers in Time-Series Data
A. Choudhary1, S. Bandari2, and B.S. Kushvah3
1,3 Department of Mathematics and Computing, IIT(ISM), Dhanbad
                                                          2 Department of Electronics Engineering, IIT(ISM), Dhanbad</t>
  </si>
  <si>
    <t>The planets outside of our solar system are known as exoplanets. Finding exoplanets is a major area of research in the hopes of discovering a habitable, earth-like planet. There are various analytical methods related to the detection process, Like the radial velocity method, the transit method, etc. Initially, people use these methods to classify exoplanets, but it is a time-consuming process. As things are done manually, there is an issue related to accuracy. The merging of machine learning (ML) and neural network techniques has significantly advanced the area of exoplanet discovery in recent years. Researchers and space agencies are working with TESS, K2, and Kepler data and applying that to convolution neural network models. The accuracy of the suggested model is being enhanced through multiple adjustments and tuning of hyperparameters. In this area, several AI models have already been generated. So, we have used the powerful Transformer model to handle time series data due to its ability to capture long-term dependencies, combining that with the recurrence plot technique. The model was applied to massive data, resulting in an impressive accuracy rate of 95.85% and a precision rate of 94.92%. This impressive accuracy indicates the model's reliability in classifying cases and distinguishing between exoplanets and non-exoplanet objects. It also has a precision rate of 94.92%, indicating its ability to accurately predict exoplanet presence.</t>
  </si>
  <si>
    <t>Anupma Choudhary, sohith Bandari, B.S kushvah</t>
  </si>
  <si>
    <t>Anupma Choudhary</t>
  </si>
  <si>
    <t>Eva Juliana</t>
  </si>
  <si>
    <t>Mendez Robayo</t>
  </si>
  <si>
    <t>ejmendezr@unal.edu.co</t>
  </si>
  <si>
    <t>Chemical modeling of methanol as an extragalactic shock tracer</t>
  </si>
  <si>
    <t>The behavior of methanol in the composite galaxy NGC 1068 was analyzed to investigate its effectiveness as an extragalactic shock tracer and to study the effect of shock velocity and formation routes on the predicted interstellar abundance of CH3OH. With a parameterized C-shock physical
model, C-shock chemistry was investigated with UCLCHEM to study the chemical abundance of CH3OH as a function of time in different locations of the CND and the SB ring of NGC 1068. It is concluded that gaseous methanol can trace C-type shocks as its abundance increases significantly due to ice sputtering or sublimation during shock propagation. This increase is comparable from both low- (∼10 km/s) and high- (∼50 km/s) velocity shocks. Comparing our models with the multi-line molecular observations and analysis performed by Huang et al. submitted, we concluded that the observed CH3OH abundance may result from C-shock influence or from thermal sublimation of ice due to protostellar core heating. This work also demonstrated for the first time that the primary reaction leading to the formation of methanol in interstellar ices is the radical-molecule H-atom abstraction route under shocked-influenced environments, such as the CND of NGC 1068, from the modeling point of view. This finding is consistent with the results from Santos et al. 2022 and Simons et al. 2020 in dark molecular clouds. However, its dominance is dependent on the gas kinetic temperature (Tk), gas volume density (nH2), velocity of the C-shock wave (vshock), and cosmic ray ionization rate (ζ).</t>
  </si>
  <si>
    <t>Eva Méndez, Ko-Yun Huang, Serena Viti, Mario-A. Higuera-G.</t>
  </si>
  <si>
    <t>Eva Méndez</t>
  </si>
  <si>
    <t>Valerie</t>
  </si>
  <si>
    <t>Hirschberg</t>
  </si>
  <si>
    <t>vhirschberg@gmto.org</t>
  </si>
  <si>
    <t> Advancing STEM Education and Community Engagement: The Giant Magellan Telescope Approach</t>
  </si>
  <si>
    <t>This oral presentation will provide a comprehensive overview of the Giant Magellan Telescope's approach to the design, development, and implementation of its education, public outreach, and community engagement programs all guided by our mission to foster interest, literacy, diverse participation and sustainability in STEM fields. We will explore our methodology, current initiatives, outcomes, key learnings for the astronomy community, and future directions. 
Our commitment to education, outreach and engagement is deeply rooted in the conviction that collaboration and partnership are catalysts for change. Recognizing that advancing STEM interest, literacy, and participation requires a collective effort, we actively seek collaborations with experts and community stakeholders. This approach ensures the active involvement of our intended audiences and communities, with a profound emphasis on prioritizing community voices and needs. The presentation commences with an overview of our existing programs, their tangible impact, and lessons learned. We will provide the profession and community key insights into our approach and processes to developing initiatives that are rooted in a community-astronomy model. Finally, we’ll provide a glimpse into our future education, outreach and community engagement endeavors and strategic directions.  </t>
  </si>
  <si>
    <t>Valerie Hirschberg</t>
  </si>
  <si>
    <t>Bolton</t>
  </si>
  <si>
    <t>sbolton@swri.edu</t>
  </si>
  <si>
    <t>Juno Results on the Origin and Evolution of Jupiter</t>
  </si>
  <si>
    <t xml:space="preserve"> 
Results from the Juno investigation of Jupiter has challenged our understanding of Jupiter origin and evolution.  As the archetype of giant planets, the study of Jupiter provides knowledge needed to understand the origin of our own solar system and the planetary systems being discovered around other stars. No other object in the solar system can tell us more about the origin of planets than Jupiter. The mass of Jupiter’s solid core and the abundance of heavy elements in the atmosphere discriminate among models for giant planet formation. Measurements by Juno of Jupiter’s gravity field suggest Jupiter’s core is diffuse, extended and contains compositional gradients.  These new results require new models of Jupiter’s formation and evolution.  The gravity science results on the measurement of J4 coupled to current estimates on the Hydrogen and Helium equation of state suggests Jupiter’s interior composition has very low metallicity, potentially solar or even sub-solar.   This is inconsistent with measurements of the atmosphere by both Juno and the Galileo probe which indicate the atmospheric composition is of higher metallicity (3-4x solar).  The combined results from Juno provide new constraints on theories of Jupiter’s formation and evolution and giant planets in general.   A summary of Juno’s results relevant to Jupiter’s formation and evolution will be presented along with a discussion of theoretical implications on Jupiter, and giant planets both within our solar system and beyond. 
</t>
  </si>
  <si>
    <t>Scott Bolton, Juno Science Team</t>
  </si>
  <si>
    <t>Scott Bolton</t>
  </si>
  <si>
    <t>Santos-Costa</t>
  </si>
  <si>
    <t>daniel.santoscosta@swri.org</t>
  </si>
  <si>
    <t xml:space="preserve">Multi-interferometric Investigation of Outer Planets Magneto-bremsstrahlung Radiation in Support of Planetary Exploration
</t>
  </si>
  <si>
    <t xml:space="preserve">The interaction of the solar wind with planetary magnetic field creates a magnetic cavity called the magnetosphere. Deep inside this magnetic structure, the trapping of 10's of keV up to 10's (100’s) of MeV electrons (ions) forms the radiation belts. Radiation belts exist at Jupiter, Saturn, Uranus and Neptune. At Jupiter, the electron belt is the source of a strong magneto-bremsstrahlung emission at frequencies of ~0.05 - 8 GHz. Although the detection of this radio emission presented the first evidence of a harsh radiation environment at Jupiter in the late 1950s, its spatio-temporal variations on different timescales remain unexplained more than 60 years later. We present our on-going multi-frequency investigation of Jupiter's electron-belt emission from multiple interferometers (VLA, MeerKAT, GMRT, ATCA, LOFAR). We demonstrate how multi-data-set analyses at 0.05 - 8 GHz reveal the contribution of trans-to-ultra-relativistic electrons trapped in different magnetospheric regions to Jupiter's radio spectrum. We emphasize how our improved understanding of the dynamical response of energetic electrons to magnetospheric and heliospheric environments can provide new interpretations of on-going remote sensing observations at Jupiter, while yielding new information on the radiation environment that JUICE and Europa Clipper will encounter at larger distances. We finally discuss our computational effort to model the electron-belt emission at Saturn, Uranus and Neptune and subsequent implications for future missions at the ice giant planets.
</t>
  </si>
  <si>
    <t>Daniel Santos-Costa, Bryan Butler, Imke de Pater, R.J. Sault, Oleg Smirnov, Hajime Kita, Anil Bhardwaj, J.N. Girard, Laurent Lamy, Philippe Zarka, Nicolas André, Fuminori Tsuchiya, Mykola Ivchenko, Lorenz Roth</t>
  </si>
  <si>
    <t>Daniel Santos-Costa</t>
  </si>
  <si>
    <t>Barentine</t>
  </si>
  <si>
    <t>john.barentine@gmail.com</t>
  </si>
  <si>
    <t>Night Sky Brightness and the Solar 10.7cm flux </t>
  </si>
  <si>
    <t xml:space="preserve">Mitigating the impact of artificial light at night (ALAN) on observatory operations requires accurate knowledge of night sky brightness (NSB) over long time scales. Such data are helpful not only to observatories, but also to the public at large. 
We present an analysis of NSB over 4-6 years at four sites with differing night sky quality: Chiricahua National Monument, Arizona; Cosmic Campground, New Mexico; Prineville Reservoir State Park, Oregon; and Mount Lemmon, Arizona. The first three sites are far from population centers; Mt. Lemmon is near Tucson, with ~1000000 inhabitants in its metropolitan area. Time-series data were acquired at the zenith with Unihedron Sky Quality Meters (SQMs). 
We developed Python software to analyze SQM data. Factors that contribute to the natural component of NSB vary seasonally but are poorly characterized. Our analysis  aims to characterize these factors. Cyclical and stochastic variations in solar flux (SF) are a significant influence. The SF started rising at the beginning of the current Solar Cycle 25 in the second quarter of 2020 and continued rising through February 2024, when it reached twice the level in 2020. We find that as the SF doubled, NSB also rose but at a more modest rate of about 20%.
Continued monitoring is necessary to further confirm our conclusions and to follow the expected decrease in the SF by 2025. We plan to continue this effort and extend it to analyze the measurements that we will obtain with a 30-site SQM network spread over Southern Arizona.
</t>
  </si>
  <si>
    <t>John Barentine, Emilio Falco, Albert Grauer, Hannes Gröller</t>
  </si>
  <si>
    <t>John Barentine</t>
  </si>
  <si>
    <t>lerato</t>
  </si>
  <si>
    <t>sebokolodi</t>
  </si>
  <si>
    <t>mll.sebokolodi@gmail.com</t>
  </si>
  <si>
    <t>Insights into Faraday Rotation Measures and Depolarisation around Cygnus A and Hydra A: JVLA Spectropolarimetry Observations</t>
  </si>
  <si>
    <t>Cygnus A and Hydra A exhibit extraordinarily large Faraday rotation measures (RMs) ranging between -5000 rad m-2 and +6400  rad m-2 , and -2000  rad m-2  and +11900  rad m-2  for each radio galaxy, respectively. These RMs surpass those of typical radio galaxies by an order of magnitude. The locations of this magnetism, causing the large RMs, remain uncertain but are hypothesised to be from the external, foreground medium. Our wideband spectropolarimetry observations of these galaxies with the Jansky Very Large Array (JVLA) unveil significant depolarisation and complex depolarisation structures, alongside deviations from linearity in polarisation angle with λ2. The depolarisation mechanisms could stem from differential rotation due to intermixed synchrotron and thermal gas, or unresolved small-scale fluctuations. High-resolution data predict that the majority of the low-resolution depolarisation arises from structures spatially unresolved by the array synthesised beam. Wideband data modelling suggests the presence of multiple components, indicating sub-kpc magnetic field fluctuations, and/or electron density enhancements. Depolarisation due to internal mixing within the lobes of the radio sources is plausible for RMs &lt; 1000 and 2000  rad m-2  for Cygnus A and Hydra A, respectively, but larger RMs point to the presence of a dominant external magnetised gas. This external magnetised gas may comprise the ambient cluster medium and/or the boundary layer between the cluster and the radio lobes of shocked gas.</t>
  </si>
  <si>
    <t>Lerato Baidoo, Rick Perley, Jean Eilek, Oleg Smirnov</t>
  </si>
  <si>
    <t>Lerato Baidoo</t>
  </si>
  <si>
    <t>Verlon</t>
  </si>
  <si>
    <t>Etsebeth</t>
  </si>
  <si>
    <t>verlon18@gmail.com</t>
  </si>
  <si>
    <t>Astronomaly at Scale: Searching for Anomalies Amongst 4 Million Galaxies</t>
  </si>
  <si>
    <t>Modern astronomical surveys are generating vast datasets with unprecedented detail, opening new avenues for significant scientific discoveries. To navigate this wealth of information, machine learning frameworks, such as Astronomaly, have emerged, aimed at anomaly detection. Here we assess the scalability of Astronomaly by analyzing nearly 4 million images of galaxies from the Dark Energy Camera Legacy Survey. Employing a deep learning algorithm, we extract valuable image representations which are subsequently fed into the Isolation Forest anomaly detection algorithm, augmented by Astronomaly's novel active learning method. 
We show that the selection criteria for data significantly influence the balance between identifying rare phenomena, such as strong gravitational lenses, and introducing artifacts into the dataset. We demonstrate the necessity of active learning in pinpointing the most intriguing sources while mitigating the presence of artifacts, underscoring the inadequacy of relying solely on anomaly detection methods. Leveraging Astronomaly, our analysis uncovers 1635 anomalies within the top 2000 sources, post-active learning implementation. 
Notable findings include 8 strong gravitational lens candidates, 1609 potential galaxy merger events, and 18 sources exhibiting highly unusual morphologies, the majority of which are previously unrecognized. These results underscore the efficacy of harnessing the human-machine interface to swiftly identify scientifically significant sources amidst extensive datasets. Through the synergy of advanced algorithms and human expertise, Astronomaly offers a potent tool for accelerating astronomical research and exploration.</t>
  </si>
  <si>
    <t>Verlon Etsebeth, Michelle Lochner, Mike Walmsley, Margheritta Grespan</t>
  </si>
  <si>
    <t>Verlon Etsebeth</t>
  </si>
  <si>
    <t>Alberto</t>
  </si>
  <si>
    <t>Carramiñana</t>
  </si>
  <si>
    <t>alberto@inaoep.mx</t>
  </si>
  <si>
    <t xml:space="preserve">Observations of active galactic nuclei at the highest energies with the HAWC gamma-ray observatory
</t>
  </si>
  <si>
    <t xml:space="preserve">The High Altitude Water Cherenkov (HAWC) observatory has monitored two-thirds of the sky for nine years in the light of TeV gamma rays. In 2021 we presented a survey of 138 active galactic nuclei previously detected by Fermi-LAT above 10 GeV in the nearby universe (z&lt;0.3). The acquisition of xx% more data and improvements in our analysis techniques are allowing us to peer deeper into the extragalactic sky, beyond the high significance detections and follow-up of Markarian 421 and Markarian 501. In this work we present statistical evidence of long-term TeV emission from seven other BL Lac objects and two radio galaxies, in particular M87.
</t>
  </si>
  <si>
    <t>Alberto Carramiñana, Fernando Ureña Mena, Daniel Rosa González, Anna Lia Longinotti</t>
  </si>
  <si>
    <t>Alberto Carramiñana</t>
  </si>
  <si>
    <t>EVARISTUS</t>
  </si>
  <si>
    <t>IYIDA</t>
  </si>
  <si>
    <t>uzochukwu.iyida@unn.edu.ng</t>
  </si>
  <si>
    <t>The unifying model of Jetted AGNs: the contribution of relativistic and orientation Effects</t>
  </si>
  <si>
    <t>The unified model of jetted active galactic nuclei (AGNs) based on intrinsic properties presumes that the blazar subtypes of BL Lacertae objects (BLs) and flat-spectrum radio quasars (FSRQs) are aligned equivalents of Fanaroff–Riley type I (FR I) and Fanaroff–Riley type II (FR II) radio galaxies from where their parent sources are obtained. Using compiled radio, X-ray and γ-ray data of 397 blazars and 110 radio galaxies detected by the Fermi Large Area Telescope (Fermi/LAT- 4LAC), We computed the γ-ray core-dominance parameter (Rγ) and γ-ray emission components (beamed and unbeamed) to study the consequences of relativistic beaming and orientation effects on γ-ray properties of radio galaxies, BLs and FSRQs. Analysis of data shows that the distributions of RX and Rγ, on average, are consistent with the prediction of the unified scheme in which FSRQs and BLs are strongly beamed and are inclined at smaller angles than radio galaxies. Through statistical tests with chance probability, p &lt; 0.05, we find that the distributions of RX and Rγ for radio galaxies and the blazar subtypes are not significantly different. There is a regular positive trend (r &gt; +0.60) in the variation of radio core-dominance parameter – X-ray luminosity (Rr - Lx) data from radio galaxies to FSRQs through BLs, which suggests that radio galaxies could be relativistically less beamed population of jetted AGNs. The results are consistent with the unified model for radio galaxies and the conventional blazar subtypes.</t>
  </si>
  <si>
    <t>EVARISTUS IYIDA</t>
  </si>
  <si>
    <t>Sushant</t>
  </si>
  <si>
    <t>Dutta</t>
  </si>
  <si>
    <t>sushantphys99@gmail.com</t>
  </si>
  <si>
    <t xml:space="preserve">Spectral Ages of Remnant Radio Galaxies with MIGHTEE and SuperMIGHTEE Radio Surveys in the XMM-LSS Field
</t>
  </si>
  <si>
    <t xml:space="preserve">Radio galaxies, a subclass of active galaxies, exhibit bipolar collimated outflowing jets that form lobes via interaction with the intergalactic medium. The cessation of active galactic nuclei (AGN) activity in radio galaxies leads them into the remnant phase. Remnant radio galaxies are believed to be rare objects as they can be observed over a relatively short period of time before the radio lobes with no supply of fresh plasma completely fade away due to radiative and dynamical energy losses. In our recent work, we identified and characterized remnants using one of the deepest multi-frequency radio observations performed at 150 MHz, 325 MHz and 1.4 GHz using LOFAR, GMRT and JVLA, in the XMM-LSS field. In our study, we exploited faint (10 mJy at 150 MHz) and high redshift (z ~ 1.0) regimes and unveiled the largest remnant sample to date. Also, for the first time, we demonstrated the existence of a substantial population of small-size (&lt;200 kpc) remnants. Furthermore, the timescales of the remnant phase and AGN duty cycle are vital to understanding the evolution of radio galaxies. The new radio observations at band-3 and band-4 from uGMRT carried out under the SuperMIGHTEE project, and L-band from MeerKAT (carried out under the MIGHTEE project) allow us to build densely sample spectral energy distributions (SEDs) which in turn yields better constraints on the spectral age estimates. In this talk, I will also emphasize the need for deep large-area multi-frequency radio surveys to understand the diversity and evolution of remnants.
</t>
  </si>
  <si>
    <t>Sushant Dutta, Veeresh Singh, Ishwara-Chandra C. H., Yogesh Wadadekar, Abhijit Kayal</t>
  </si>
  <si>
    <t>Sushant Dutta</t>
  </si>
  <si>
    <t>Sujay</t>
  </si>
  <si>
    <t>Mate</t>
  </si>
  <si>
    <t>sujay.mate@gmail.com</t>
  </si>
  <si>
    <t>EMGW science with the Daksha high-energy transients mission</t>
  </si>
  <si>
    <t>Daksha is a proposed Indian high-energy transient mission that will consist of two satellites covering the entire sky from 1 keV to &gt;1 MeV. The primary objectives of the mission are to discover and characterise electromagnetic counterparts to gravitational wave source (EMGW); and to study Gamma Ray Bursts (GRBs). With its broadband spectral response, high sensitivity, and continuous all-sky coverage, it will discover fainter and rarer EMGW sources than any other existing or proposed mission. Daksha can make key strides in GRB research with polarisation studies, prompt soft spectroscopy, and fine time-resolved spectral studies. In addition to the main science goals, Daksha is a versatile all-sky monitor that can address a wide variety of science cases such as monitoring of X-ray pulsars, detection of  magnetar outbursts and high energy counterparts to Fast Radio Bursts, solar flares, Earth occultation imaging of persistent sources, detection and characterization of Terrestrial Gamma-ray Flashes and probing primordial black holes through lensing. In this talk, I will present the overall mission details and the science case for Daksha with particular focus on Daksha’s contribution to EMGW science.</t>
  </si>
  <si>
    <t>Sujay Mate, Varun Bhalerao, Daksha team</t>
  </si>
  <si>
    <t>Sujay Mate</t>
  </si>
  <si>
    <t>Bohan</t>
  </si>
  <si>
    <t>Yue</t>
  </si>
  <si>
    <t>bohan.yue@ed.ac.uk</t>
  </si>
  <si>
    <t>A novel Bayesian approach for decomposing the radio emission of quasars</t>
  </si>
  <si>
    <t>Studies show that both radio jets from the active galactic nuclei (AGN) and the star formation (SF) activity in quasar host galaxies contribute to the quasar radio emission, yet their relative contributions across the population remain unclear. Here, I will present new constraints on the SF and AGN contribution to the quasar radio emission and their evolution with various physical processes, using an improved Bayesian parametric model that allows us to statistically separate the SF and AGN components in observed quasar radio flux density distributions. I will present new results based on the LOFAR Two-Metre Sky Survey Data Release 2, showing a quasar host galaxy SFR evolution that increases with bolometric luminosity and with redshift out to redshift ~4. The prevalence of radio AGN emissions increases with quasar luminosity, but has little dependence on redshift, indicating the AGN jet strength is mostly governed by local activities. Our new methodology and large sample size also allow us to investigate the role of parameters including quasar colour and black hole mass on quasar radio emission. I will show that the radio excess in red quasars is due to an enhancement in AGN-related emission and that this radio enhancement occurs mostly in quasars with weak or intermediate radio power. Furthermore, I will present our newest results on the black hole mass dependency of quasar radio emissions. This methodology holds great potential in revealing the mechanism behind quasar radio emissions under the extra parameter space to be explored by SKA and its pathfinder missions. </t>
  </si>
  <si>
    <t>Bohan Yue, Philip Best, Kenneth Duncan</t>
  </si>
  <si>
    <t>Bohan Yue</t>
  </si>
  <si>
    <t>Conor</t>
  </si>
  <si>
    <t>Nally</t>
  </si>
  <si>
    <t>conor.nally@ed.ac.uk</t>
  </si>
  <si>
    <t>The stellar content of NGC 6822 with JWST</t>
  </si>
  <si>
    <t>We present the NGC 6822 GTO program, first results and combined NIRCam and MIRI CMDs. JWST MIRI and NIRCam imaging observations of the isolated metal-poor galaxy NGC 6822 were obtained in Cycle 1 (GTO Program ID 1234) producing an inventory of star formation and dust life cycles at high resolution. Similar to Spitzer studies of the Magellanic Clouds (SAGE),  NGC 6822 is metal-poor ([Fe/H]=-1.2), making it a compelling target for studying stellar evolution as it is thought to have conditions similar to galaxies at the peak star formation epoch in the Universe. For the photometry, we use StarbugII which we developed for complex and crowded fields taken with JWST.  With the high sensitivity instruments on JWST, we have deep spatially-resolved photometry of individual sources which are bright in the infrared, reaching 6 magnitudes deeper than any previous IR study of the galaxy. We detect to a depth just above the main sequence turn-off and see clear evidence for multiple aged populations within the post-main sequence stars and young stellar objects. We compare the results to the SMC, enabling us to assess the impact of galaxy interactions on the underlying stellar populations in galaxies whose physical properties resemble those at z=2, the peak star-formation epoch in the Universe. </t>
  </si>
  <si>
    <t>Conor Nally, Olivia Jones</t>
  </si>
  <si>
    <t>Conor Nally</t>
  </si>
  <si>
    <t>Danila</t>
  </si>
  <si>
    <t>Makarov</t>
  </si>
  <si>
    <t>danila.makarov@gmail.com</t>
  </si>
  <si>
    <t>The next generation of the HyperLeda database</t>
  </si>
  <si>
    <t>HyperLeda is the oldest database for the study of extragalactic objects, combining information from the literature and various sky surveys. One of the main features of HyperLeda, which distinguishes it from other numerous databases, is the integration of data from different sources into a unified homogeneous system. The main goal of our project is to develop an application that provides the ability to easily manage the data and add new information, as well as calculate the physical characteristics of galaxies. </t>
  </si>
  <si>
    <t>Danila Makarov, Dmitry Makarov</t>
  </si>
  <si>
    <t>Danila Makarov</t>
  </si>
  <si>
    <t>Javeria</t>
  </si>
  <si>
    <t>1814764@students.wits.ac.za</t>
  </si>
  <si>
    <t xml:space="preserve">The culprit for the termination of Mars'
magnetic field: Dark Matter
</t>
  </si>
  <si>
    <t>In this work we derive limits on the WIMP-nucleon scattering cross-section by comparing the potential heat flow within the Earth from Dark Matter capture and subsequent annihilation to the observational value. This effect has been argued previously in the literature to provide a potential link to mass extinction phenomena on Earth. However, we focus on whether additional heat-flux from dark matter annihilations within the Martian core could have affected the decay of its geodynamo, and thus precipitated its magnetic field loss. We determine that Xenon1T limits on the WIMP nucleon cross-sections do not allow sufficient heating to significantly affect either Earth or Mars. We then use this to determine the local dark matter density and the density of a dark matter sub-halo that would support a significant effect given these limits. In addition, we have extended previous work on this topic by including resonant collisional effects, considering the impact of Xenon1T limits, and by considering possible effects on the evolution of the Martian geodynamo. We have lastly presented the possibility of Mars coming into contact with such a sub-halo.</t>
  </si>
  <si>
    <t>Javeria Makda, Geoff Beck</t>
  </si>
  <si>
    <t>Javeria Makda</t>
  </si>
  <si>
    <t>Natasha</t>
  </si>
  <si>
    <t>Lavis</t>
  </si>
  <si>
    <t>natashalavis14@gmail.com</t>
  </si>
  <si>
    <t>Whispers from the Unknown: Probing the Dark Matter mystery with MeerKAT.</t>
  </si>
  <si>
    <t xml:space="preserve">As we attempt to unveil the hidden nature of dark matter (DM), MeerKAT, the precursor to the Square Kilometre Array (SKA) based in South Africa, takes center stage. With superior capabilities in the L and U bands, MeerKAT's advanced angular resolution and sensitivity make it ideal for WIMP dark matter investigations.
Drawing on MeerKAT Galaxy Cluster Legacy survey data, we assess MeerKAT's constraining prowess. Through meticulous observations and simulations of diffuse synchrotron DM signals, we achieve competitive constraints on WIMP annihilation across three orders if magnitude in mass, surpassing results from gamma-ray experiments like Fermi-LAT and HESS. Our emphasis lies in refining our analysis techniques. In particular, we aim to investigate the effect of an  improved dynamic range of the data which we expect would allow us to probe even fainter signals.
 In this presentation, we spotlight MeerKAT's and South Africa's contributions, showcasing advancements in radio interferometry that lead to tighter constraints and elevate our understanding of the elusive dark matter.
</t>
  </si>
  <si>
    <t>Natasha Lavis, Michael Sarkis, Geoff Beck, Kenda Knowles</t>
  </si>
  <si>
    <t>Natasha Lavis</t>
  </si>
  <si>
    <t>Chang</t>
  </si>
  <si>
    <t>dochang@g.harvard.edu</t>
  </si>
  <si>
    <t>Bayesian Black Hole Photogrammetry</t>
  </si>
  <si>
    <t xml:space="preserve">We propose a simple, analytic dual-cone accretion model for horizon scale images of the cores of Active Galactic Nuclei (AGN), including those observed by the Event Horizon Telescope Collaboration(EHT). Our underlying model is of synchrotron emission from an axisymmetric, magnetized plasma which is constrained to flow within two oppositely oriented cones that are aligned with the black hole spin axis. We show that this model produces accurate image representations for a variety of time-averaged general relativistic magnetohydrodynamic simulations, and are performant enough to be used to directly extract information about black holes and their emission geometry in a Bayesian inference framework with radio interferometric data.  We show that non-trivial topologies in the source image can result in non-trivial multi-modal solutions when applied to observations from a sparse array, such as the EHT campaign of M87.  The presence of these degeneracies underscores the importance of employing Bayesian techniques that adequately sample the posterior space for the interpretation of EHT measurements. 
</t>
  </si>
  <si>
    <t>Dominic Chang, Paul Tiede, Michael Johnson, Daniel Palumbo</t>
  </si>
  <si>
    <t>Dominic Chang</t>
  </si>
  <si>
    <t>The fall of the dwarfs and the mass of the Local Group</t>
  </si>
  <si>
    <t>Dwarf galaxies are ideal test particles for studying the Milky Way, the Andromeda Galaxy, and the Local Group as a whole. Analysis of the kinematics of satellites inside virial zones is the main way to estimate the mass of galactic systems on scales from 50 to 300 kpc. Objects outside the virial zones of the Milky Way and Andromeda provide an alternative and independent approach to estimate the total Local Group mass from the nearest Hubble flow at distances from 400 kpc to 1.5 Mpc. We show that this approach produces reliable estimates of the total mass of MLG = (2.42±0.12)×1012 Msun despite the complex dumbbell shape of the Local Group. There is no mass increase with distance between 400 and 1400 kpc. The Hubble flow model is in remarkable agreement with the sum of the virial masses of the two main galaxies, MMW+M31 = (2.49±0.43)×1012 Msun, estimated from the kinematics of their satellites. We conclude that essentially the entire mass of the Local Group is clustered within 300-400 kpc around our Galaxy ant the Andromeda Galaxy.</t>
  </si>
  <si>
    <t>Danila Makarov, Dmitry Makarov, Lidia Makarova</t>
  </si>
  <si>
    <t>Nadeem</t>
  </si>
  <si>
    <t>Oozeer</t>
  </si>
  <si>
    <t>nadeem@sarao.ac.za</t>
  </si>
  <si>
    <t>Satellites' Radio Frequency Interference: its impact on radio astronomy.</t>
  </si>
  <si>
    <t>Radio frequency Interference (RFI) is any unwanted radio signal that affects/impacts astronomical data. RFI comes from different sources, both artificial and natural. By analysing radio data from the MeerKAT, I will present the various sources of RFI around the future Square Kilometre Array (SKA) mid-site, and how it impacts radio astronomy. </t>
  </si>
  <si>
    <t>Nadeem Oozeer</t>
  </si>
  <si>
    <t>Nicolas</t>
  </si>
  <si>
    <t>Noriega</t>
  </si>
  <si>
    <t>nnicolas91noriega@gmail.com</t>
  </si>
  <si>
    <t xml:space="preserve">Exploring Peculiar Short GRBs: A Systematic Search within the Third Swift Catalog
</t>
  </si>
  <si>
    <t>GRBs are candidates for gravitational wave emitters, and peculiar GRBs could be a new object to study in multimessenger astronomy. In this study, we analyze four peculiar Gamma-Ray Bursts (GRBs), namely GRB070724A, GRB070429B, GRB090426, and GRB120804A, all detected by the Swift space telescope. 
Those GRBs are the result of a systematic search from the Third Swift GRB catalog recalibrating Epeak and isotropic energy. Our investigation evaluates temporal estimators, such as emission time, spectral lag, and isotropic energy among others, extracted from data Swift GRB observations. Our findings reveal that the calculated temporal estimators offer diverse insights into the classification of the examined GRBs, hinting at the distinctive nature of these events, suggesting that these GRBs are candidates for being "peculiar" when compared to typical Gamma-Ray Bursts in the spectral plane, specifically in the Amati-like relations.
As the next phase in our research, we are contemplating an expansion of the analysis, entailing enhancements in data management and a comprehensive exploration of the spectrum of events, among other aspects.</t>
  </si>
  <si>
    <t>Nicolás Noriega, Esteban Cardenas, Jennifer Chacón, Jonathan Quirola, Nicolás Vásquez</t>
  </si>
  <si>
    <t>Nicolás Noriega</t>
  </si>
  <si>
    <t>Abraão</t>
  </si>
  <si>
    <t>Antas</t>
  </si>
  <si>
    <t>abraao.antas@cs.unicid.edu.br</t>
  </si>
  <si>
    <t>Orbital motions of cD galaxies shaping radio structures: the case of 3C 338</t>
  </si>
  <si>
    <t xml:space="preserve">Radio jets often exhibit structures with well-defined morphologies at kiloparsec scales, usually classified as Fanaroff-Riley I (low power sources formed by a bright central structure that ends in plumes) or II (high power sources with jets terminating in lobes and/or hotspots brighter than their active nucleus). However, some radio galaxies present much more complex radio structures than those described above. In this work, we study the relationship between orbital motions of radio sources and their observed morphology at radio wavelengths. Our analysis focuses on the cD galaxy NGC 6166, located in the central region of the galaxy cluster Abell 2199 and associated with the radio galaxy 3C 338. Lobe, jets, and a more detached southern structure (similar to a jet and labelled as ridge) are seen at arcsecond-scale images of 3C 338. Observational constraints provided in the literature are used to study the feasibility of NGC 6166 is moving around the center of Abell 2199 from the point of view of three-dimensional hydrodynamic simulations. Pseudo synchrotron images are generated from the simulations and compared with interferometric radio images, considering the system’s orientation in relation to the line of sight. Our results show that the hypothesis of a non-static NGC 6166 in relation to the Abell 2199, together with a time-varying jet power during the last few tens of millions of years can be used to reproduce the overall radio morphology of 3C 338 inferred by interferometric observations.
</t>
  </si>
  <si>
    <t>Abraao S. R. Antas, Anderson Caproni, Rubens G. E. Machado, Tatiana F. Laganá, Gilvan S. Souza</t>
  </si>
  <si>
    <t>Abraao S. R. Antas</t>
  </si>
  <si>
    <t>Diaby</t>
  </si>
  <si>
    <t>azo7373@gmail.com</t>
  </si>
  <si>
    <t>Ivorian Astronomy Association: Promoting astronomy outreach in Côte d'Ivoire</t>
  </si>
  <si>
    <t>The Ivorian Astronomy Association was created to promote astronomy in particular and space sciences in general. It is the brainchild of a group of students and researchers in geomagnetism, aeronomy and astrophysics. The idea of creating such an association came from the observation that there was an ever-increasing drop in the number of students taking science as major. As a result, there is a shortage of teachers in disciplines such as mathematics and physics in the country. The aim of the association is to inspire students to take up scientific studies and also to educate the public about astronomy. Since its creation, approximately 10,000 high school students across the country have been positively impacted by the various activities. Astronomy clubs have been set up in a number of schools, and practical training courses are organised on a regular basis. Feedback from the teachers and pupils we have visited has been very positive. This means that the Ivoirian Astronomy Association plays a key role in raising awareness of the importance of astronomy.</t>
  </si>
  <si>
    <t>Kassamba Abdel Aziz DIABY, Harris Yao Fortune Marc, N'Guessan Kouassi, Pancrace Aka, David Baratoux</t>
  </si>
  <si>
    <t>Kassamba Abdel Aziz DIABY</t>
  </si>
  <si>
    <t>Eugene</t>
  </si>
  <si>
    <t>Malygin</t>
  </si>
  <si>
    <t>playground@mail.ru</t>
  </si>
  <si>
    <t>Optical exploration of AGN geometry: a unified approach of reverberation and (spectro)polarimetry</t>
  </si>
  <si>
    <t>Due to the spatial unresolvability of AGN, the distribution and geometry of matter in the central parsec - from fully ionized plasma to cold dust - is the subject of discussion and detailed study. The most common method for estimating the size of structures, reverberation mapping, makes it possible, in combination with polarimetric observations, to measure a wide range of physical parameters of the SMBH and its surrounding matter. We present the results of observations of several type 1 AGNs using a variety of observational methods, from photometric reverberation to spectropolarimetry. Comparison of independent approaches to estimating SMBH masses by photometric reverberation mapping and broad line spectropolarimetry allows us to estimate the inclination angle of the nucleus, and the polarimetric reverberation mapping method developed by us indicates the position of the equatorial scattering region, which differs from the predicted dust sublimation radius.</t>
  </si>
  <si>
    <t>Eugene Malygin, Elena Shablovinskaya, Roman Uklein, Luka Č. Popović</t>
  </si>
  <si>
    <t>Eugene Malygin</t>
  </si>
  <si>
    <t>meryem</t>
  </si>
  <si>
    <t>guennoun</t>
  </si>
  <si>
    <t>guennoun.meryem27@gmail.com</t>
  </si>
  <si>
    <t>Empowering High School Students through Remote Asteroid Science Education: A Case Study of the Pan-Africa Asteroid Search Campaign</t>
  </si>
  <si>
    <t>This presentation delves into the intersection of remote education and asteroid science, with a special focus on high school students. Wearing the dual hats of a seasoned astrophysics researcher and a dedicated physics teacher, this exploration aims to showcase the symbiotic relationship between astrophysical research and effective science education. As one of the leaders of the Pan-Africa Asteroid Search Campaign, the talk will delve into the unique approach of virtually teaching high school and university students about asteroids. This includes hands-on experiences, such as using Astrometrica for potential asteroid discoveries. The study investigates the impact of remote teaching methods on fostering a profound understanding of space science among high school students, contributing significantly to the broader mission of advancing STEM education in virtual environments. The presentation aims to inspire the next generation by highlighting the dual role of a researcher and teacher in shaping the minds of budding space enthusiasts.</t>
  </si>
  <si>
    <t>Meryem Guennoun</t>
  </si>
  <si>
    <t>GABRIELE</t>
  </si>
  <si>
    <t>DA SILVA ILHA</t>
  </si>
  <si>
    <t>gabriele.ilha@acad.ufsm.br</t>
  </si>
  <si>
    <t xml:space="preserve">Mapping the oxygen abundance in Red Geysers and its relation with the gas kinematics 
</t>
  </si>
  <si>
    <t xml:space="preserve">Red Geysers are galaxies with low star formation rates and galactic scale ionized outflows likely driven by low-luminosity active galactic nuclei (AGN). We investigated the impact of AGN winds on the oxygen abundance using integral field spectroscopic data from MaNGA for Red Geysers, control galaxies (quiescent galaxies without outflows), and AGN hosts within the inner 1.5 kpc radius. Red Geyser galaxies have higher W80 values compared to those of AGN and controls, with 64.1% showing W80 &gt; 500 km/s  that is indicative of outflow. Only 34.1% of controls and 31.5% of AGNs reach this value. We found a small tendency of the oxygen abundance distribution of controls to be biased towards higher values than those of Red Geysers. However, Red Geysers do not show a correlation between H𝛼 width (parameterized by the W80) and oxygen abundance, which indicates that AGN winds are not impacting significantly the chemical abundance of the nuclear region of these galaxies. The oxygen abundance distribution mean value for the tree samples is 12 + log(O/H) ∼8.7 (𝑍 ∼ Z⊙ ). On the other hand, AGN hosts show a weak positive correlation between W80 and O/H that can be due to a star formation induced by the outflows from the active nuclei.
</t>
  </si>
  <si>
    <t>Gabriele Ilha</t>
  </si>
  <si>
    <t>Jiří</t>
  </si>
  <si>
    <t>Svoboda</t>
  </si>
  <si>
    <t>jirik.svoboda@gmail.com</t>
  </si>
  <si>
    <t>X-ray polarization properties across black-hole accretion states</t>
  </si>
  <si>
    <t>Accreting black holes represent unique laboratories to study physics under extreme gravity. The X-ray polarization measurements put constraints on the geometry of accretion flow and may also provide independent estimates of the black hole spin when the matter accretes in the form of a thin accretion disk. A recently launched Imaging X-ray Polarimetry Explorer has observed about a dozen accreting stellar-mass black holes in various accretion states. In my talk, I will discuss how the X-ray polarization properties depend on the accretion state and which observational constraints we got from the observations.</t>
  </si>
  <si>
    <t>Jiří Svoboda</t>
  </si>
  <si>
    <t>Atila</t>
  </si>
  <si>
    <t>Poro</t>
  </si>
  <si>
    <t>astronomydep@raderonlab.ca</t>
  </si>
  <si>
    <t>Introducing the BSN project in the field of binary star systems</t>
  </si>
  <si>
    <t>Binary Systems of South and North (BSN) project started in 2021. The founders of this project were Atila Poro, Mark G. Blackford and Edwin Budding. So far, this project has collaborated online with 19 observatories in the southern and northern hemispheres for observations and 23 researcher for data analysis. During the last three years, this project focused on contact binary systems, and from 2024, other types have been added to the scope of this project's activities. We held our first meeting in Paris in November 2023 in collaboration with the French Astronomical Society. Perhaps one of the most important current activities of this project is the binary systems analysis software called BSN software. In this presentation, we will present the most important activities along with the introduction of our colleagues (observatories and analysis team). The BSN Project's website: https://bsnp.info/</t>
  </si>
  <si>
    <t>Atila Poro, Mark G. Blackford, Edwin Budding</t>
  </si>
  <si>
    <t>Atila Poro</t>
  </si>
  <si>
    <t>Charles</t>
  </si>
  <si>
    <t>pac2soton@gmail.com</t>
  </si>
  <si>
    <t>HeII Outflows in the X-ray Outbursts of the Dipping BH X-ray Transient Swift J1357.2-0933 - Velocity Shifts during the Dips</t>
  </si>
  <si>
    <t>The short orbital period (~3hr) X-ray transient, Swift J1357.2-0933, exhibits two unique properties amongst all LMXBs: (i) during its outbursts, it displays regular optical dips whose recurrence periodicity is not related to P_orb, but which changes smoothly as the outburst progresses, from ~2 to 8 mins (Corral-Santana et al 2013, Science 339, 1048), and can even extend into quiescent intervals (Panizo-Espinar et al arXiv:2311.03460); (ii) time-resolved spectroscopy through these dips has revealed short-lived broad Balmer and HeII absorption features, the latter never having been seen before in an LMXB (Charles et al 2019 MNRAS 489, L47). This was successfully modelled as an intrinsically high X-ray luminosity irradiating the accretion disc surrounding a ~10Msun BH, thereby producing structure in the disc winds.  Such an explanation implies an extremely high orbital inclination, which has also been inferred from independent analyses (e.g. Casares et al 2022 MNRAS 516, 2023).
Here we present further time-resolved spectroscopy through the dips of J1357.2, as part of its 2019 and 2021 outbursts.  With better temporal and spectral resolution, we not only detect the Balmer and HeII absorption features again, confirming the behaviour seen in 2017, we also see them moving in radial velocity from ~ -1500 to -800 km/s during the dips themselves, behaviour also never seen before.  This provides even more detail on the properties of the accretion disc wind, an essentially unique opportunity amongst all these systems.</t>
  </si>
  <si>
    <t>Phil Charles, James Matthews, Jaco Brink, David Buckley, Poshak Gandhi, John Paice</t>
  </si>
  <si>
    <t>Phil Charles</t>
  </si>
  <si>
    <t>MOUSUMI</t>
  </si>
  <si>
    <t>DAS</t>
  </si>
  <si>
    <t>mousumi@iiap.res.in</t>
  </si>
  <si>
    <t xml:space="preserve">The power of UV and optical-IFU observations for understanding the low luminous universe
</t>
  </si>
  <si>
    <t>It is well known that far-UV and near-UV observations can trace star formation in galaxies for longer periods and over a broader range of stars (O, B, A) compared to Halpha which traces emission from massive O type stars only. This is especially important for observing star formation in diffuse and metal poor stellar disks. For example, studies have shown that UV can detect star formation from low stellar density environments such as the extended UV (XUV) disks of nearby galaxies and the tidal arms in interacting galaxies. On the other hand integrated field spectroscopy (IFU) can detect ionized gas emission and their velocity fields in star forming and AGN host galaxies. In this study we show that the combination of the two, UV and optical-IFU observations, is a powerful tool in mutiwavelength Astronomy. The UV imaging combined with the spectroscopic information from the IFU observations, is important for understanding the stellar and gas distribution. Using this combination one can detect new galaxies, trace star formation in diffuse stellar environments, identify counter-rotating disks as well as detect AGN activity and outflows. Our studies use the ASTROSAT Ultraviolet Imaging Telescope (UVIT) combined with MUSE and SDSS-MANGA observations, as well as near-infrared images to study the stellar disks. Using several UVIT and IFU studies that we have done as examples, we demonstrate that UV and optical multiwavelength studies are essential for understanding star formation and AGN activity in low luminosity galaxies.  </t>
  </si>
  <si>
    <t>MOUSUMI DAS</t>
  </si>
  <si>
    <t>Erez</t>
  </si>
  <si>
    <t>Zimmerman</t>
  </si>
  <si>
    <t>erezimm@gmail.com</t>
  </si>
  <si>
    <t>The complex circumstellar environment of supernova 2023ixf</t>
  </si>
  <si>
    <t>Observing SNe shortly after they explode is key to probing their progenitor properties, the physics governing the late stages of the progenitor star existence, and the physics behind the explosion shock-breakout. As SNe are hot in their early stages, UV observations are critical to resolve these properties. In this talk, I will present early HST UV spectroscopy of the Messier 101 SN 2023ixf, the "Supernova of the decade". This first-of-its-kind spectral sequence of a SN showing narrow flash-ionization features resolves the early SN SED and extended shock-breakout, the physics of the CSM narrow line formation, and the distribution of metals in the SN immediate environment. Combining these data with other messengers, such as X-ray observations, we fully map the distribution of CSM around the SN progenitor system.</t>
  </si>
  <si>
    <t>Erez Arie Zimmerman, Ido Irani, Avishay Gal-Yam</t>
  </si>
  <si>
    <t>Erez Arie Zimmerman</t>
  </si>
  <si>
    <t>Ata</t>
  </si>
  <si>
    <t>Narimani</t>
  </si>
  <si>
    <t>iamatanarimani@gmail.com</t>
  </si>
  <si>
    <t>BSN Project: Analysis of Orbital Period and Light Curve of the V801 And Contact System Using Ground-Based and TESS Observations (Poster)</t>
  </si>
  <si>
    <t>We performed the first photometric study of the V801 And W Ursae Majoris (WUMa)-type system based on ground-based and TESS observations. We extracted times of minima from the observations and proposed a linear ephemeris using a Markov chain Monte Carlo (MCMC) approach. The PHOEBE Python code and the MCMC approach were used for the light curve analysis. This binary system needs a cold starspot for the light curve analysis. We also estimated the absolute parameters of the system using the Gaia DR3 parallax method. Therefore, the masses, radii, and luminosities have been determined. The orbital angular momentum of the V801 And system indicated that this system is in a region of contact binaries. The positions of the primary and secondary components on the Hertzsprung-Russell (HR) diagram are depicted. The observations and analysis of V801 And were done in the form of the BSN Project.</t>
  </si>
  <si>
    <t>Ata Narimani, Ailar Alizadehsabegh, Atila Poro, Coliac Jean francois</t>
  </si>
  <si>
    <t>Ata Narimani</t>
  </si>
  <si>
    <t>Nectaria</t>
  </si>
  <si>
    <t>Gizani</t>
  </si>
  <si>
    <t>ngizani@eap.gr</t>
  </si>
  <si>
    <t>Addressing education, societal, industrial, development, public outreach via Radio astronomy in Greece:  The added value of the Hellenic Radio Telescope THERMOpYlae</t>
  </si>
  <si>
    <t>We report on the benefits of radio astronomy for development using the Hellenic Radio Telescope THERMOpYlae. The Radio telescope is the result of the conversion of a telecommunication antenna, which gives an added value to the development of the country (benefits in science, industry, astrotourism, education, outreach) and of the science of radio astronomy globally.</t>
  </si>
  <si>
    <t>Nectaria Gizani, Giorgos Veldes</t>
  </si>
  <si>
    <t>Nectaria Gizani</t>
  </si>
  <si>
    <t>Bhal Chandra</t>
  </si>
  <si>
    <t>bhalchandrajos@gmail.com</t>
  </si>
  <si>
    <t>Impact of 300 - 1000 MHz observations on the sensitivity of PTA data-sets </t>
  </si>
  <si>
    <t xml:space="preserve">Pulsar Timing Array experiments (PTAs) have recently uncovered 
compelling evidence of ultra-long wavelength gravitational waves (GWs). 
The current significance  of this evidence is likely to increase with a 
combination of data from different PTAs under the auspices of the 
International Pulsar Timing Array consortium (IPTA). The sensitivity of 
these data is impacted by applied noise models for white noise as well 
as time-correlated noise, which could be dependent/independent  on the 
observing radio frequency. Wide-band observations of radio pulsars between 
300-1000 MHz provide critical information on the slow time-correlated 
variations in ionised interstellar medium   (IISM) for constraining not 
only frequency dependent time-correlated IISM noise models, but also 
significantly reducing any leaks to frequency independent time-correlated  
spin noise. Motivated by encouraging results in the recent joint analysis 
by the InPTA+EPTA data set, we examine the impact of low frequency 
data on robust noise models using simulations as well as analysis of 
recent InPTA data. We also evaluate the impact of these noise models 
on the mild-tension between the expected and reported spectral-index 
of an astrophysical origin of background. Our results suggest that 
multi-band concurrent observations in the upcoming SKA telescope 
are needed to significantly reduce the noise floor in the data allowing 
a much larger probability of detection of individual supermassive black
 hole binary system, which is the next milestone for PTA experiments.
</t>
  </si>
  <si>
    <t>Bhal Chandra Joshi, InPTA collaboration</t>
  </si>
  <si>
    <t>Bhal Chandra Joshi</t>
  </si>
  <si>
    <t>Rahul</t>
  </si>
  <si>
    <t>Basu</t>
  </si>
  <si>
    <t>rahulbasu.astro@gmail.com</t>
  </si>
  <si>
    <t xml:space="preserve">Understanding the nature of the Partially screened Gap in Pulsars from radio observations.
</t>
  </si>
  <si>
    <t xml:space="preserve">The single pulse sequence from pulsars is dynamic in nature and shows a number of interesting phenomena like subpulse drifting, mode changing, nulling, periodic intensity modulation, periodic nulling, etc. A non-stationary outflow of plasma is setup along the open magnetic field line region of pulsars due to sparking discharges above the polar cap. The sparking process is thermally regulated due to discharge of ions from the heated polar cap surface forming a partially screened gap (PSG). The magnetic field near the pulsar surface are highly non-dipolar in nature. The sparks undergo variable E✖B drift in the PSG that gives rise to subpulse drifting.
In this talk we present the results of our observations, primarily using the GMRT, of the single pulse behaviour from more than 200 pulsars. We have characterised the nature of subpulse drifting, nulling and emission mode changing seen in a large fraction of these sources. We have also demonstrated that periodic intensity modulations and periodic nulling are a new class of emission feature in pulsars with a distinct physical origin than subpulse drifting. The measurements of subpulse drifting features can be be used to constrain the sparking process in PSG. Nulling, mode changing and periodic modulations require rapid transitions between different emission states. Hall and thermoelectric oscillations can perturb the heated polar cap magnetic field to alter the sparking process in the PSG, resulting in the observed transitions of the radio emission states.
</t>
  </si>
  <si>
    <t>Rahul Basu, Giorgi Melikidze, Dipanjan Mitra, Jaroslaw Kijak</t>
  </si>
  <si>
    <t>Rahul Basu</t>
  </si>
  <si>
    <t>Bianca</t>
  </si>
  <si>
    <t>Neureiter</t>
  </si>
  <si>
    <t>neureiter.bianca@gmail.com</t>
  </si>
  <si>
    <t>Supermassive black hole binary in NGC5419: Studying the evolutionary phases of early-type galaxies</t>
  </si>
  <si>
    <t>The most massive elliptical galaxies are known to display a central deficit of stars. Depleted ‘cores’ are believed to form in dry mergers between early-type galaxies (ETGs) via a process called core scouring. This phenomenon leaves a unique imprint in the stellar signature, making it an ideal tracer for investigating the formation history of ETGs.
Through the analysis of the massive elliptical core galaxy NGC5419, we identified a particularly suitable object to prove this proposed dry merging scenario in greater detail.
NGC5419 features a well-depleted core. However, the presence of a double nucleus in HST data suggests that two supermassive black holes (SMBHs) from the progenitor galaxies have not yet completely merged. By applying a novel state-of-the-art dynamical modeling technique (MNRAS_500_1437, MNRAS_519_2004) to high-resolution MUSE spectral data of this galaxy, we analysed its orbit distribution in greater detail.
We find that NGC5419 is indeed observed in an intermediate core evolution phase, hosting an as-yet-unmerged BH binary system. NGC5419 is the first galaxy observed in this state and therefore confirms previously unobserved insights into the formation mechanism of ETGs. 
Our dynamical models of NGC5419 moreover reveal a total BH binary mass of Mbh = (1.0 ± 0.08) × 10^10 Msol, establishing NGC5419 as host to one of the most massive BHs discovered in the local universe so far (ApJ_950_15). Given the limited number of previously identified black holes in the 10 billion solar mass range, NGC5419's black hole determination contributes to the quest for 'dead quasars' in our local universe.</t>
  </si>
  <si>
    <t>Bianca Neureiter, Jens Thomas, Kianusch Mehrgan, Roberto Saglia, Stefano de Nicola, Ralf Bender, Antti Rantala, Thorsten Naab</t>
  </si>
  <si>
    <t>Bianca Neureiter</t>
  </si>
  <si>
    <t>Gursharanjit</t>
  </si>
  <si>
    <t>Kaur</t>
  </si>
  <si>
    <t>gursharanjitk@cft.edu.pl</t>
  </si>
  <si>
    <t>Target selection for 4MOST WAVES using automated redshift bin classification</t>
  </si>
  <si>
    <t xml:space="preserve">The WAVES survey of the 4MOST has a key science goal of studing the halo function by probing significantly lower galaxy and halo masses in the low-redshift Universe as compared to  previous surveys. This will be achieved by measuring redshifts of 1.6 million galaxies with two flux-limited and redshift limited sub-surveys “wide” and “deep”.  The WAVES-wide survey intends to target galaxies with Z band (central wavelength 0.88 μm) magnitude Z ≲ 21.1 mag and a redshift z ≲ 0.2. For the WAVES-deep, the conditions are Z ≲ 21.25 mag and z ≲ 0.8.  The selection of galaxies with desired completeness for spectroscopic redshift measurements without a prior idea of the redshift is challenging. The general solution to such a problem is the photometric redshift estimation using the magnitude and color measurements of the target. However, such estimates typically have errors of σ_z ≳ 0.02 which might be too large for efficient target selection.
Our research intends to use machine learning classification to predict the probability of a source falling within the redshift limit as required by the WAVES survey, rather than estimate each object’s photometric redshift. We use supervised machine learning algorithms, our data being ugriZYJHKs broad-band photometry from KiDS+VIKING, as well as ancillary spectroscopic redshifts from overlapping wide-angle and deep surveys. Our current results indicate that we should be able to achieve the completeness of 90% of the targets with our methodology which is close to the survey success criteria. 
</t>
  </si>
  <si>
    <t>Gursharanjit Kaur, Maciej Bilicki</t>
  </si>
  <si>
    <t>Gursharanjit Kaur</t>
  </si>
  <si>
    <t>Mourad</t>
  </si>
  <si>
    <t>Ghachoui</t>
  </si>
  <si>
    <t>mr.ghachoui@gmail.com</t>
  </si>
  <si>
    <t>Validation and study of exoplanets with sizes between Earth and Neptune for insights into their formation and evolution mechanisms</t>
  </si>
  <si>
    <t>Planets between the size of Earth and Neptune, although absent from our Solar System, have been found to occur frequently around other stars. These planets have shown some important features in their radius and density distributions that can be related to their formation and evolution mechanisms. In this oral presentation, I will present our contribution to enlarge the sample of these planets with the TRAPPIST telescopes via the validation of planet candidates first detected by the Transiting Exoplanets Survey Satellite (TESS). I will also present the most important planets we have validated, discuss their potential for follow-up, and how such studies could shed light on the principles underlying the formation and evolution of these worlds  </t>
  </si>
  <si>
    <t>Mourad Ghachoui, Michaël Gillon, Zouhair Benkhaldoun, Mathilde Timmermans, Khalid Barkaoui, Laetitia Delrez, Francisco J. Pozuelos</t>
  </si>
  <si>
    <t>Mourad Ghachoui</t>
  </si>
  <si>
    <t xml:space="preserve">Modelling WALLABY's: Challenges of, and Solutions for, Automated Kinematic Modelling of Galaxies in Large Surveys
</t>
  </si>
  <si>
    <t xml:space="preserve">Current and upcoming untargetted HI surveys, like WALLABY, are resolving more galaxies than ever before.  Deriving kinematic models for these galaxies is a key science driver for much of this work.  But generating these models poses a great number of challenges as, regardless of the particular survey, the majority of detections in an untargetted survey will be marginally resolved and have a low S/N.  We will present the challenges faced and lessons learned from the generation of the WALLABY pilot release kinematic models.  We will also show how these have informed the automated pipeline being used for the full survey and how this pipeline can be used in other surveys as well as on mock observations from simulations, enabling detailed comparisons of the observations and simulations.  We will also present early science results using these models, comparing the WALLABY results to those from simulations.
</t>
  </si>
  <si>
    <t>Nathan Deg, Nikhil Arora, Kristine Spekkens</t>
  </si>
  <si>
    <t>Abdelmajid</t>
  </si>
  <si>
    <t>Benhida</t>
  </si>
  <si>
    <t>a.benhida@uca.ac.ma</t>
  </si>
  <si>
    <t xml:space="preserve">Challenges of outreach programs for inclusive astronomy in Morocco
</t>
  </si>
  <si>
    <t xml:space="preserve">In this work, I will present our experience in Morocco. Indeed,  we have set ourselves the goal of promoting inclusive astronomy and orienting girls to STEM fields. Indeed, we collaborate with associations in and around Marrakech that promote education for rural girls, especially those from disadvantaged backgrounds.
We ensure sustainability by extending these workshops to other girls' schools throughout the year. We have led many activities such as:
- Visits: Meet school-age girls directly in their homes, awaken their curiosity and share knowledge about astronomy and STEM.
- Training: Creation of astronomy clubs within their Provide specialized training to improve their outreach capabilities.
- Visits to Educational Homes for School-Aged Girls.
</t>
  </si>
  <si>
    <t>Abdelmajid BENHIDA</t>
  </si>
  <si>
    <t>Sudip</t>
  </si>
  <si>
    <t>sudipchakraborty93@gmail.com</t>
  </si>
  <si>
    <t>Remarkable universality in coronal properties of black hole X-ray sources across mass and accretion rate scales</t>
  </si>
  <si>
    <t>Through their radio loudness, lack of thermal UV emission from the accretion disk, and power-law dominated spectra, low-luminosity active galactic nuclei (LLAGNs) display similarity with the hard state of stellar-mass black hole X-ray binaries (BHBs). In this work, we perform a systematic hard X-ray spectral study of a carefully selected sample of unobscured LLAGNs using archival \nustar data to understand the central engine properties in the lower accretion regime. Modelling the continuum emission with physically motivated Comptonization models, we find a strong anti-correlation between the optical depth and the electron temperature of the corona,  previously also observed in the brighter Seyferts. This anti-correlation is present irrespective of the shape of the corona, and the slope of this anti-correlation in the log space for LLAGNs (0.68-1.06) closely matches that of the higher accretion rate Seyferts (0.55-1.11) and hard state of BHBs ($\sim$0.87). This anti-correlation is likely a consequence of the so-called Compton-thermostat and may indicate a departure from a fixed disk-corona configuration in radiative balance. Our result, therefore, demonstrates a possible universality in Comptonization processes of black hole X-ray sources across multiple orders of magnitude in mass and accretion rate. There remain further questions regarding the validity of the Compton thermostat for the LLAGN, which we try to explain in the framework of ADAF and TCAF models. We also discuss the role of spectro-polarimetric observations via IXPE to address the possibility of decoupling the underlying degeneracies in coronal geometries.</t>
  </si>
  <si>
    <t>Sudip Chakraborty</t>
  </si>
  <si>
    <t>The added value of the Hellenic Radio Telescope THERMOpYlae in Radioastronomy: One step closer towards completion</t>
  </si>
  <si>
    <t>We present the Hellenic Project of conversion of a 30m telecommunication antenna into a capable radio telescope in the most southeastern point of Europe. We emphasize the THERMOpYlae’s scientific added value in the very large baseline linked radio telescopes within the European content as well as globally. We will report on the progress of the completion, the RFI measurements of the site and the next steps of the commissioning.  </t>
  </si>
  <si>
    <t>Marina</t>
  </si>
  <si>
    <t>Ishchenko</t>
  </si>
  <si>
    <t>m.ishchenko.f1@gmail.com</t>
  </si>
  <si>
    <t>NGC 6240: triple SMBH evolution with von Zeipel-Lidov-Kozai oscillation</t>
  </si>
  <si>
    <t xml:space="preserve">One of the possible ways of creating the supermassive black hole (SMBH) is hierarchical merging scenario. Central SMBHs at interacting and coalescing host-galaxies are observed as SMBH binary candidates at different separations from hundreds of pc to mpc. 
To build the initial physical model, the estimated parameters of the stellar and gas components and central black holes were collected based on existing observational data. The observed separation between S1 and S2 is ∆R = 198 pc. The observed separation between N and the dynamical center of binary S1 + S2 is ∆R = 856 pc, according to Kollatschny et al. (2020).
The main goal of our N-body dynamical modeling was to reach the evolution of merge S1 + S2 system together with and the northern component N1. For the global dynamical integration, we used the high-order parallel N-body code φ−GPU which is based on the fourth-order Hermite integration scheme with hierarchical individual block time steps.
According to our simulation results, for all models and random-randomizations, the bound system from S1+S2 components is formed at ∼3.6 Myr. The formation of a triple bound system S+N occurs at ∼18 Myr. During the simulation of the evolution of triple SMBH and their surrounding environment in NGC 6240, the von Zeipel-Lidov-Kozai oscillation was detected for the binary components S (the center of mass of the S1+S2 systems) and N. The inclination angle between the orbital angular momentum of binary components is well coincide with theoretical calculations.
</t>
  </si>
  <si>
    <t>Maryna Ishchenko, Peter Berczik, Margaryta Sobolenko</t>
  </si>
  <si>
    <t>Maryna Ishchenko</t>
  </si>
  <si>
    <t xml:space="preserve">The Kinematic Scaling Relations of the WALLABY Pilot Galaxies
</t>
  </si>
  <si>
    <t xml:space="preserve">Scaling Relations tell the story of galaxies writ large. As statistical probes, they provide information on the DM content of galaxies, how they grow and evolve over time and environment, and what physical processes drive their evolution.  In neutral hydrogen, the scaling relations of resolved and kinematically models typically suffer from relatively small sample sizes.  This is changing with the WALLABY survey, which will detect hundreds of thousands of galaxies, and kinematically model tens of thousands of them.  As a first taste of what will be possible, we will present the scaling relations derived from the 236 models of the WALLABY pilot data releases, including both the stellar and baryonic Tully Fisher relations.  This is the largest sample of uniformly observed and analyzed models from an untargetted survey.  This sample size allows for improved estimates of the slope and scatter of a variety of scaling relations relative to other surveys.  As WALLABY continues, we will be able to compare these relations in different environments.  Moving into the SKA era, it will also be possible to probe these scaling relations across cosmic time, providing some of the greatest constraints on galaxy formation to date.
</t>
  </si>
  <si>
    <t>Nathan Deg, Kristine Spekkens</t>
  </si>
  <si>
    <t>The Milky Way Globular Clusters: guests in the Oort cloud system on cosmological time scale. </t>
  </si>
  <si>
    <t>As we know the actual location of the Solar system in the Milky Way is considered as calm region without large recent gravitational perturbations. But, if we assume, that a globular cluster (GC) with close passages near the Sun are not an exceptional event in the Solar System’s lifetime, how strong will be the  gravitational influence of GCs’ flyby onto the Oort cloud system? The present epoch of the Gaia success gives us a possibility to predict the dynamical evolution of our Solar System in the global Galactic framework with high precision. 
We integrated the orbits of GCs together with the Sun up to 6 Gyr lookback time based on Gaia DR3 observations. We used a high-order parallel dynamical N-body code phi-GPU, based on the fourth-order Hermite integration scheme with hierarchical individual block time steps. With the aim to get more realistic simulations we used pre-selected Milky Way-like time evolving potentials (Illustris TNG100), where the halo and disk mass and their sizes were changed dynamically in time. 
Analyzing the individual GCs during of their evolution, we got several GCs that have close passages in all potentials in a close distance to the Sun (0-50 pc): Djorg, UKS1, NGC 1904, Pal 10, FSR 1758 and NGC 2808. For example, GCs BH 140, UKS 1, and Djorg 1 have a mean minimum relative distance to the Sun of 9, 19, 17 pc, respectively. We analyzed the gravitational energetic influence on the whole Oort cloud system from the closest selected globular cluster flyby. </t>
  </si>
  <si>
    <t>HI Polar Ring Galaxies in the SKA era: Lessons from the detection of the potential polar rings NGC 4632 and NGC 6156</t>
  </si>
  <si>
    <t xml:space="preserve">Polar Ring Galaxies (PRGs) are some of the most visually striking galaxies.  They hold clues about galaxy formation, evolution, and interaction rates. In this talk, we will present the two potential HI PRGs among the WALLABY pilot data release 1 galaxies.  These are gas rich galaxies, and their an anomalous HI component that appears to be polar.  Careful consideration of the geometric detectability of such structures suggests that 1-3% of WALLABY galaxies will host an HI polar ring. Moving to the SKA era, we expect to detect thousands of these objects in both the local Universe and at higher redshifts, enabling studies of PRGs across cosmic time and environment.  In particular, PRGs in the SKA era will provide new probes of galaxy formation and mergers.  Moreover, the increased sensitivity of the SKA will allow for detailed studies of the outskirts of PRGs, which will allow us to determine the dominant formation mechanism of these beautiful galaxies.
</t>
  </si>
  <si>
    <t>Chioma</t>
  </si>
  <si>
    <t>Okany</t>
  </si>
  <si>
    <t>franklynda.okany@gmail.com</t>
  </si>
  <si>
    <t>Gender Sterotypes and Difficulty in Promoting Girl-Child Education in Nigeria: The way out</t>
  </si>
  <si>
    <t xml:space="preserve">One area that seems to have not been well explored by researchers is the issue of gender sterotypes and girl-child education improvement in STEM, especially in Astronomy Education in Nigeria.
According to the United Nations (SDGs) 5, gender equality is the bedrock of an inclusive society. Girl-child participation in Astronomy education in Nigeria has been limited due to political, societal, and religious beliefs. Truly, this sterotype is a cankerworm that needs complete eradication in our society. Due to the broad ethnic and religious diversity, most cultures and religions frown at girl-child active participation in Astronomy/STEM activities. In some regions of Nigeria, tradition entails that the girl-child is relegated to house chores and child-bearing. A quantitative survey on willingness and possibility of activating Astronomy inclusion in Nigeria revealed that most girls shy away from participation in Astronomy/STEM-related activities. Incidentally, these problems were attributed mainly to religion and ethnicity. The Astro_girl child project aimed to encourage girl-child education in STEM/Astronomy-related courses in Nigeria. Inspite of all these efforts aimed at improving STEM education since 1859, the benefits of scientific and technological development have been unevenly distributed gender-wise. In other words, girl-child participation in Astronomy and STEM-related activities cannot be compared in any way with that of their male counterpart in this modern age. In light of the above, there is a need for active sensitization among boys, girls, and parents in all parts of Nigeria, for the effective realization of UN SDG-5 in Nigeria using education as a tool.
</t>
  </si>
  <si>
    <t>Chioma Okany, Timothy Egbuim, Francis Obieti, Evelyn Sam-Ngwu, Chukwujekwu Ofodum, Bonventure Okere</t>
  </si>
  <si>
    <t>Chioma Okany</t>
  </si>
  <si>
    <t>The Ethiopian Space Science Society (ESSS) serves as a hub for astronomy enthusiasts, nurturing a vibrant community dedicated to science communication. One of the key initiative of ESSS is the development of an amateur astronomy community with access to telescopes and maintenance capabilities. This presentation showcases the achievements, challenges, and prospects of the Ethiopian Amateur Astronomy Community at ESSS.
ESSS has significantly contributed to promoting astronomy awareness and education across Ethiopia. Through outreach programs like public lectures, school visits, and stargazing events, the community has engaged a diverse audience, igniting a passion for astronomy among students, teachers, and the public. The community's interest in stargazing has also expanded to include astrophotography and live streaming of astronomical events.
Despite successes, the community faces challenges such as limited resources and infrastructure, hampering outreach efforts. Purchasing telescopes in Ethiopia is challenging due to the lack of vendors and cumbersome customs procedures. ESSS has resorted to DIY maintenance for telescopes and accessories due to these challenges. However, the growing interest in astro-tourism could lead to policy changes to improve access.
Looking ahead, the Ethiopian Amateur Astronomy Community at ESSS aims to overcome these challenges and expand its impact by including telescope training, technical support for telescope owners, and furthermore enhancing collaboration with international partners, and advocating for increased support for amateur astronomy in Ethiopia.
This presentation provides a comprehensive overview of the Ethiopian Amateur Astronomy Community's journey at ESSS, highlighting achievements, challenges, and future aspirations in advancing astronomy education and outreach in Ethiopia.</t>
  </si>
  <si>
    <t>Xuelei</t>
  </si>
  <si>
    <t>xuelei@bao.ac.cn</t>
  </si>
  <si>
    <t>Imaging the sky with the Tianlai Cylinder Array: simulation and analysis</t>
  </si>
  <si>
    <t>The Tianlai cylinder array is a pathfinder for developing and testing 21cm intensity mapping techniques. It observes the sky by drift scan. We use numerical simulation to assess how its measurement is affected by thermal noise and the errors in calibration and map-making process, and the error in the sky map reconstructed from a drift scan survey,  in the single frequency, unpolarized case. The beam is modelled by fitting to the electromagnetic simulation of the antenna, and the variations of the complex gains of the array elements are modelled by Gaussian processes. Mock visibility data is generated and run through our data processing pipeline. We find that the accuracy of the current calibration is limited primarily by the absolute calibration, where the error comes mainly from the approximation of a single dominating point source. We then studied the map-making algorithm with regularization. Discarding modes with singular values smaller than a threshold could generate visible artifacts in the map, though these are less visible in the Tikhonov regularization. The angular power spectrum of the reconstructed map show that the current Tianlai cylinder pathfinder, which has a shorter maximum baseline length in the North-South direction, would lose a significant fraction of higher angular modes when noise is present. The performance can be improved by reconfiguration of the array feed positions.</t>
  </si>
  <si>
    <t>Kaifeng Yu, Shifan Zuo, Fengquan Wu, Yougang Wang, Xuelei Chen</t>
  </si>
  <si>
    <t>Xuelei Chen</t>
  </si>
  <si>
    <t>Lopez</t>
  </si>
  <si>
    <t>m.lopez@uu.nl</t>
  </si>
  <si>
    <t xml:space="preserve">Ameliorating transient noise bursts in gravitational-wave searches for intermediate-mass black holes
</t>
  </si>
  <si>
    <t xml:space="preserve">The direct observation of intermediate-mass black holes (IMBH) populations would not only strengthen the possible evolutionary link between stellar and supermassive black holes, but unveil the details of the pair-instability mechanism and elucidate their influence in galaxy formation. Conclusive observation of IMBHs remained elusive until the detection of gravitational-wave (GW) signal GW190521, which lies with high confidence in the mass gap predicted by the pair-instability mechanism. Despite falling in the sensitivity band of current GW detectors, IMBH searches are challenging due to their similarity to transient bursts of detector noise, known as glitches. In this work, we enhance a matched-filter algorithm using Machine Learning. In particular, we build a multi-layer perceptron network to perform a multi-class classification of the output triggers of matched-filter. In this way, we are able to distinguish simulated GW IMBH signals from different classes of glitches that occurred during the third observing run (O3). We correctly classify over 90% of simulated IMBH signals in O3a and over 70% in O3b in single detector data. Furthermore, we identify 58 real GW signals from several public GW catalogs, including GW190521, with probability of being a GW signal &gt; 0.8.
</t>
  </si>
  <si>
    <t>Melissa Lopez</t>
  </si>
  <si>
    <t>Śliwińska-Bronowicz</t>
  </si>
  <si>
    <t>jsliwinska@cbk.waw.pl</t>
  </si>
  <si>
    <t>Improving the geodetic budget closure by combining geophysical excitations of polar motion from different models of atmospheric and oceanic angular momentum</t>
  </si>
  <si>
    <t>Processes occurring within the Earth's system continually alter the distribution of mass within geophysical fluids, including the atmosphere, ocean, and land hydrology, consequently influencing the Earth's rotation. The mass redistribution and its movements within the Earth system excite the Earth's rotational changes at different time scales. The significance of atmospheric and oceanic angular momentum (AAM and OAM, respectively) signals in polar motion (PM) excitation on seasonal and interannual timescales is well recognized. Nonetheless, variations exist among various estimates of AAM and OAM obtained from different geophysical models. Despite the smaller impact on PM, taking into account hydrological angular momentum (HAM) is important in closing the geodetic budget, i.e. achieving full agreement between AAM+OAM+HAM and the observed geodetic angular momentum (GAM).
The aim of this study is to demonstrate the potential extent of differences among diverse AAM and OAM representations derived from various models. We intend to show that using different combinations of mass and motion terms of AAM and OAM may considerably influence in the correspondence with GAM. We also present a combined time series of AAM and OAM computed using the three-cornered hat (TCH) method, in which the internal noise level is reduced to a minimum, and compare them with the GAM. Additionally, we present the level of consistency between the sum of AAM+OAM+HAM and GAM. This analysis could indicate whether exploiting such a combination calculated with TCH method, with representation of HAM added, can lower the errors in the geodetic budget closure.</t>
  </si>
  <si>
    <t>Justyna Śliwińska-Bronowicz, Małgorzata Wińska, Jolanta Nastula</t>
  </si>
  <si>
    <t>Justyna Śliwińska-Bronowicz</t>
  </si>
  <si>
    <t>Piyush</t>
  </si>
  <si>
    <t>Sharda</t>
  </si>
  <si>
    <t>sharda@strw.leidenuniv.nl</t>
  </si>
  <si>
    <t>STARFORGE-UCLCHEM: coupling star cluster formation simulations to astrochemistry</t>
  </si>
  <si>
    <t>The importance of astrochemistry in star formation has been long recognized, however, not much work has been done in coupling astrochemistry to hydrodynamic simulations of molecular cloud collapse and star cluster formation beyond the most common molecule - CO. Several key questions on the origin of other molecules in the interstellar medium (ISM) therefore remain unanswered, and it is not yet clear which molecules can be used to trace the ever elusive molecular hydrogen - the fuel for star formation. In this talk, I will present results from the STARFORGE-UCLCHEM collaboration where we post-process state of the art radiation-MHD simulations of star cluster formation (including all four modes of stellar feedback) with exhaustive chemical networks covering 300+ species (including a comprehensive treatment of dust and ices) and 6000+ chemical reactions. In addition to the well studied molecule CO, I will talk about our findings for other so-called dense gas tracers (e.g., HCN, HCO+, N2H+, HNC) that were out of reach of previous works using reduced chemical networks. I will end by mentioning ongoing efforts to solve exhaustive chemical networks on-the-fly with hydrodynamics to accurately capture the physics of star formation in diverse environments, and uncover the mysteries of molecule formation in clouds undergoing stellar feedback.</t>
  </si>
  <si>
    <t>Piyush Sharda, Stella Offner, Michael Grudić</t>
  </si>
  <si>
    <t>Piyush Sharda</t>
  </si>
  <si>
    <t>Hosein</t>
  </si>
  <si>
    <t>Khezri</t>
  </si>
  <si>
    <t>hosein.khezri1989@gmail.com</t>
  </si>
  <si>
    <t>Designing urban elements and the identity of cities with an astronomical approach</t>
  </si>
  <si>
    <t xml:space="preserve">The presence of elemental elements in addition to beauty improves the quality of space, and this quality affects the human mind
and affects the sense of place and collective memories of citizens. Urban planners should use urban elements that promote the
transfer of urban identity to the city, which helps citizens to be satisfied and improve the quality of urban environments. Urban
elements play an important role in fostering urban identity and empowering citizens, and should be designed in such a way that
their readability is consistent with the events and events of the citizens and their plans are coordinated.
By strengthening citizen science, especially astronomy, people's view of their surroundings will change and in the long run it can have a significant impact on the development of astronomy in other societies.
These symbols include astronomical elements, solar calendars and sundials, etc.
</t>
  </si>
  <si>
    <t>Hossein Khezri, Maryam Papari</t>
  </si>
  <si>
    <t>Hossein Khezri</t>
  </si>
  <si>
    <t>Buffler</t>
  </si>
  <si>
    <t>andy.buffler@uct.ac.za</t>
  </si>
  <si>
    <t>The Cosmic-on-Air citizen science project: flight-based observations of cosmic rays and solar flares</t>
  </si>
  <si>
    <t xml:space="preserve">The Earth is constantly being bombarded by energetic charged particles associated with both Galactic Cosmic Rays (GCRs) and Solar Particle Events (SPEs). The Earth’s atmosphere and magnetic field provide a natural barrier to this radiation at ground level, but this protection is less effective with increasing altitude which impacts the radiation exposure of aircraft crew and passengers. For example, the dose rate at a typical aircraft cruising altitude of 11 km is about 10 micro-sieverts per hour, approximately two orders of magnitude higher than at sea level. 
Dosimetry of aircrew is routinely achieved using numerical approaches validated by measurements made on board aircraft. However, in cases of randomly occurring solar eruptive phenomena, which can produce a burst of sufficiently energetic SEPs to be classified as a Ground Level Event (GLE), the dose rates at flight altitudes can be significantly increased. Current dosimetry models for GLEs cannot be easily validated due to the very few on-board measurements during such phenomena. 
We present Cosmic-on-Air, a citizen science project, which aims to increase coverage of measurements of cosmic radiation on board aircraft in the search of solar eruptive phenomena. A series of low-cost, compact, and connected radiation monitors are available to the public for purchase, and the data measured during flights are uploaded to an open data repository for analysis. We discuss the science that is possible from these measurements, the impact on dosimetry models for aircrew, the development of next-generation detectors, and the science outreach which is catalysed through the program. 
</t>
  </si>
  <si>
    <t>Andy Buffler, Carine Briand, Tanya Hutton, Gael Patton, Francois Trompier</t>
  </si>
  <si>
    <t>Andy Buffler</t>
  </si>
  <si>
    <t>Fabio</t>
  </si>
  <si>
    <t>Luchsinger</t>
  </si>
  <si>
    <t>fabio@idia.ac.za</t>
  </si>
  <si>
    <t>Uncovering the Faintest Peaked Spectrum Radio Sources</t>
  </si>
  <si>
    <t xml:space="preserve">Peaked spectrum (PS) radio sources have been studied for decades, but are largely unknown at low luminosity. With the new generation of telescopes producing deep, wide-field radio surveys, we aim to increase the number of known low-luminosity PS sources manyfold. The physical processes underlying their peaked spectra and the relative scarcity makes them interesting. They are thought to be young radio galaxies, where the jets from their AGN only recently began to launch. It is thought that the precursors of Fanaroff-Riley Type I are amongst the low-luminosity population, but very few known examples exist. Our work focuses on fields with a deep and broadband coverage across the electromagnetic spectrum, such as the XMM-LSS and ELAIS-N1 field. Within theses fields, we carried out radio spectral analyses using MIGHTEE continuum data and other radio catalogues. We further fit models to deduce the physical processes causing their spectral shape. 
</t>
  </si>
  <si>
    <t>Fabio Luchsinger</t>
  </si>
  <si>
    <t>Lwandile</t>
  </si>
  <si>
    <t>gwebushe</t>
  </si>
  <si>
    <t>nobonke123@gmail.com</t>
  </si>
  <si>
    <t>Galaxy evolution in the diverse environment of the Shapley Supercluster through HI
observations.</t>
  </si>
  <si>
    <t>The Shapley Supercluster, the largest known supercluster in the local Universe, offers a unique opportunity to study ongoing mass assembly processes. Comprised of numerous Abell clusters and interconnected galaxy groups, this region showcases a diverse range of galactic environments. Despite the availability of extensive multiband data, the absence of HI observations has hindered a comprehensive understanding of galaxy dynamics. Our project seeks to fill this gap by utilising the capabilities of MeerKAT to conduct HI observations within the Shapley Supercluster. HI serves as a crucial indicator for studying galaxy evolution, providing insights into dynamics such as motion direction, star formation abundance, and environmental influences. By complementing existing datasets with HI observations, we aim to unravel the intricate interplay between galaxies and their surroundings. Through the analysis of redshift distributions and X-ray observations, we affirm the Shapley Supercluster's status as a physically bound system undergoing mass assembly processes. Our focus lies on exploring how galaxy evolution is shaped by environmental factors, ranging from isolated galaxies to those within massive clusters.</t>
  </si>
  <si>
    <t>Lwandile Gwebushe</t>
  </si>
  <si>
    <t>Clara</t>
  </si>
  <si>
    <t>Pérez</t>
  </si>
  <si>
    <t>becario.cperez@externomf.es</t>
  </si>
  <si>
    <t>Exploring the impact of a priori errors on dUT1 estimations from intensive VLBI sessions</t>
  </si>
  <si>
    <t>One of the primary objectives of very long baseline interferometry (VLBI) is to obtain accurate Earth orientation parameters (EOP), which play a crucial role in geodesy, space navigation and adjacent sciences. In particular, VLBI is the only technique capable of independently determining dUT1, the difference between the Universal Time (UT1, based on the Earth’s phase of rotation) and Coordinated Universal Time (UTC, based on atomic clocks). For this purpose, intensive 1-hour VLBI sessions are conducted daily, usually involving up to three antennas. The limited observation time of 1 hour, compared to the 24 hours usually reserved for EOP determination, along with a minimal station network configuration, only allows for the determination of the EOP associated with the UT1-UTC difference (dUT1). The remaining EOP parameters are fixed at their a priori values, thereby making the precision of this parameter significantly reliant on the a priori data.
We aim to deepen our comprehension of how errors in a priori information influence the determination of dUT1. Our approach involves systematically introducing variations in key parameters to quantify their impact on resulting dUT1 estimations. The overall sensitivity of this parameter to different sources of error is analyzed leveraging real data from intensive sessions published by the International VLBI Service (IVS).</t>
  </si>
  <si>
    <t>Clara Pérez, Santiago Belda, Esther Azcue, Maria Karbon</t>
  </si>
  <si>
    <t>Clara Pérez</t>
  </si>
  <si>
    <t>Namumba</t>
  </si>
  <si>
    <t>bnamumba@gmail.com</t>
  </si>
  <si>
    <t xml:space="preserve">The Neutral Hydrogen and Mass Distribution in Two Dwarf Irregular Galaxies in the MeerKAT MHONGOOSE Large Survey Project Sample
The University of Witwatersrand
Galaxies: dwarf;  Galaxies: irregular; Galaxies: kinematics and dynamics, Galaxies; dark matter
</t>
  </si>
  <si>
    <t>The gas and stellar kinematics of galaxies are among the fundamental properties used to infer the distribution of dark matter and understand the dynamical structure of galaxies. We present, for the first time, high-sensitivity and high-resolution models of the kinematics and distribution of neutral hydrogen (HI) in two irregular dwarf galaxies, ESO444-G084 and KKS2000-23. The observations were obtained with the MeerKAT telescope as part of the MHONGOOSE survey, one of the eight MeerKAT Large Survey Projects. Our derived total HI masses of ESO444-G084 and KKS2000-23 are consistent with the results of single-dish telescopes and the kinematic data reveal symmetric HI discs. Approximately 90% of ESO444-G084’s mass is dark matter, which is reflected in its high dark-to-luminous mass ratio. A large number of resolved HI data are now available through the MHONGOOSE survey and we plan to apply our analysis to a larger sample of irregular galaxies to constrain their kinematic parameters and their dark matter content. This growing sample serves as an important nearby reference of cold-gas content in dwarf galaxies that remain out of reach for higher redshift studies and as a comparison for the increasing mass resolution of cosmological hydrodynamical simulations.
*Note: acknowledges the contribution of the MHONGOOSE team </t>
  </si>
  <si>
    <t>Brenda Namumba, Ianjamasimanana Roger, Roger Deane</t>
  </si>
  <si>
    <t>Brenda Namumba</t>
  </si>
  <si>
    <t>Nhlengi</t>
  </si>
  <si>
    <t>Baloyi</t>
  </si>
  <si>
    <t>njbaloyi@gmail.com</t>
  </si>
  <si>
    <t>Using Machine Learning algorithms to extract globular clusters in Gaia DR3</t>
  </si>
  <si>
    <t xml:space="preserve">Star clusters are the building blocks of galaxies, the continued study of which will likely reveal key insights into the chemical, and kinematic properties of galaxies, stellar formation and evolution, as well as assist in applying constraints on dark matter and initial mass function models.
The automated search, spatial and kinematic characterisation of globular clusters (GCs) is carried out through the use of machine learning methods which employ high-precision astrometric and photometric data from Gaia DR3.
Two clustering algorithms, DBSCAN and HDBSCAN, were applied to 24 cone-searched regions containing known GCs. The resulting astrometric parameters were compared to those reported in the literature. The best-performing algorithm was applied to an expanded blind search. The classification of true physical clusters and spurious over-densities was done via a convolutional neural network.
HDBSCAN out-performed DBSCAN by recording a better re-detection rate. For most clusters, the derived astrometric parameters were in agreement with those in literature. The expanded search field contained 18 known GCs. 15 of them were detected, as well as 2 known OC and 57 potential candidates. The masses of GCs M72 and NGC 6397 were derived via a projected mass estimator.
While the methods used here require refinement, their applicability to this science case seems valid. Due to the dearth of GC mass measurements using Gaia data, there is an opportunity for such work to be done, and may assist in the search of the elusive class of intermediate mass black holes.
</t>
  </si>
  <si>
    <t>Nhlengani Junior Baloyi</t>
  </si>
  <si>
    <t>Takey</t>
  </si>
  <si>
    <t>ali.takey@nriag.sci.eg</t>
  </si>
  <si>
    <t>Time Domain Astronomy of AGN at the Kottamia Astronomical Observatory</t>
  </si>
  <si>
    <t xml:space="preserve">We present an observational program in the field of Time-Domain Astronomy (TDA) that deals with the changes of astronomical object brightness with time. This program focuses on observing and studying the transient astronomical phenomena including optical emissions from supernovae (SNe), gamma-ray bursts (GRBs), gravitational waves, active galactic nuclei (AGNs), and binary stars (BSs) using the 1.88-meter telescope at the Kottamia Astronomical Observatory (KAO) in Egypt. In this poster, I will focus on recent progress of our follow-up program of AGNs that provided data useful to investigate intra-night and short-term variability for several blazars. The following-up observations and monitoring such astronomical objects contribute to better understanding of their physics and origin. This kind of research will enable the Egyptian astronomers to participate in one or more international projects related to the project research topics.
</t>
  </si>
  <si>
    <t>Ali Takey</t>
  </si>
  <si>
    <t>xola</t>
  </si>
  <si>
    <t>ndaliso</t>
  </si>
  <si>
    <t>xola.ndaliso@gmail.com</t>
  </si>
  <si>
    <t>Unveiling the dynamics and cluster environmental impacts on the Abell 3408 galaxies using MeerKAT.</t>
  </si>
  <si>
    <t>Significant advances in observational capabilities are continuously transforming our understanding of the dense environment of galaxy clusters and its impact on individual galaxies. Discerning between intrinsic and externally-induced properties of galaxies is a key diagnostic in the field of galaxy evolution. We present MeerKAT spectral line data observations of the redshift z ~ 0.042 galaxy cluster Abell 3408. A total of 64 galaxies are detected in HI in this X-ray-luminous galaxy cluster (L500∼ 2.76±0.50×1e43 ergs/s). We model the HI morphology and kinematics of the individual galaxies. Galaxies closer to the cluster centre exhibit higher degrees of asymmetry compared to those further away (i.e. ≳ 1 Mpc) from the cluster centre, with the latter showing more uniform disk dynamics. Furthermore, a significant fraction of the HI-detected galaxies fall below the 1𝜎 scatter of the MHI - M∗ scaling relation, suggesting significant HI deficiency i.e. DEFHI ≥ 0.3 for the galaxies closer to the cluster X-ray core. This comprehensive analysis of the Abell 3408 galaxy cluster provides valuable insights into the impact of the cluster environment on individual dynamics of galaxies and galaxy morphology. The statistical power of many tens of spatially resolved HI galaxies is set to dramatically enhance our understanding of the morphology-density relation in clusters from an HI perspective. </t>
  </si>
  <si>
    <t>Xola Ndaliso</t>
  </si>
  <si>
    <t>CHAFI</t>
  </si>
  <si>
    <t>j.chafi.ced@uca.ac.ma</t>
  </si>
  <si>
    <t>Advances in Coronagraphy for Future Space Missions: Interferometric Apodization through Homothety (IAH) and its Application in APLC Coronagraphs</t>
  </si>
  <si>
    <t xml:space="preserve">Confronted with the inherent challenges of direct exoplanet observation, particularly the extreme contrast between stars and exoplanets, our study introduces an innovative technique based on numerical simulations. We have developed and assessed a method that combines Lyot coronagraphy apodized with an interferometric apodization technique employing homothety in segmented apertures, specifically designed for the next generation of large telescopes. This simulation-based approach provides a unique perspective on optimizing high dynamic range imaging techniques in the realm of exoplanet observation.
Our simulations utilized a wavelength range centered around 500 nm with a 50% bandwidth to test the effectiveness of this apodized method. The results indicate a significant improvement in contrast, including at reduced angular separations, demonstrating the potential of this technique for detecting exoplanets in close proximity to their host stars. Furthermore, our work reveals an almost constant contrast across the studied wavelength range, highlighting the low chromaticity of our Homothetic Interferometric Apodization (IAH) approach, a significant advantage over traditional methods.
These outcomes, derived from advanced numerical simulations, mark a significant breakthrough in enhancing exoplanet imaging capabilities, enabling more effective and precise exoplanet detection, even under conditions of low angular separation. The success of our apodization method underscores the importance of numerical simulations in the design of high dynamic range space imaging techniques, paving the way for new explorations and a deeper understanding of exoplanetary systems.
</t>
  </si>
  <si>
    <t>Jamal Chafi, Youssef El Azhari, Ossama Azagrouze, Abdelhadi Jabiri, Zouhair Benkhaldoun, Abdelkarim Boskri, Aziz Qazbour</t>
  </si>
  <si>
    <t>Jamal Chafi</t>
  </si>
  <si>
    <t>Linking AGN accretion states with properties of host galaxies</t>
  </si>
  <si>
    <t>Supermassive black holes in galactic nuclei share a symbiotic relation with their host galaxies and play a key role in galaxy evolution. This has been demonstrated by many correlations that exist between the black hole mass and the properties of the host galaxy. Two mechanisms govern this interaction, the feeding of the black hole through the accretion of the gas and the feedback from the intense radiation and kinematic outflows from the accreting black hole. For a global study of the relation between the accretion processes and star formation in the host galaxies, we employ a large multi-wavelength sample of active galactic nuclei (AGN) to look for possible correlations. We focus on different accretion states, analogous to stellar mass black holes, for which various phenomena take place. The relativistic jets are launched in the hard state, while intense ionizing radiation and winds are released from the accretion disk in the soft state. In this talk, I will show how the AGN states can be defined and compared to X-ray binaries, and whether there is observational evidence for the link between the star formation processes and accretion states in a large AGN sample.</t>
  </si>
  <si>
    <t>Jiri Svoboda, Abhijeet Borkar, Emily Moravec</t>
  </si>
  <si>
    <t>Jiri Svoboda</t>
  </si>
  <si>
    <t>Austun</t>
  </si>
  <si>
    <t>Louw</t>
  </si>
  <si>
    <t>austin1999louw@gmail.com</t>
  </si>
  <si>
    <t xml:space="preserve">Exploring the Ophiuchus Supercluster with SARAO MeerKAT Galactic Plane Survey
</t>
  </si>
  <si>
    <t xml:space="preserve">The Ophiuchus Supercluster is one of the brightest X-Ray clusters in the Local Universe. Part of the Ophiuchus cluster extends into the Zone of avoidance, making the fraction of the cluster that coincides with the Zone of Avoidance (ZoA) difficult to observe in optical and Infrared wavelengths. The reason for this is because of the obscured dust and thick stellar emission caused by the Milky Way. In this project, we use the HI 21-cm emission observations that were taken as part of the SARAO MeerKAT Galactic Plane Survey to study the large-scale distribution of galaxies in the Zone of Avoidance over the Galactic longitude range -30o &lt; l &lt; 55o and Galactic latitude range -1.5o &lt; b &lt; 1.5o). We will be looking at galaxies with a redshift velocity from 7500 km/s up to 23000 km/s. We will also be looking for any connection between the Great Attractor and the Ophiuchus Supercluster when exploring the distribution of galaxies in the Zone of Avoidance.
</t>
  </si>
  <si>
    <t>Austun Louw, Sushma Kurapati, D.J. Pisano, Renee Kraan-Korteweg</t>
  </si>
  <si>
    <t>Austun Louw</t>
  </si>
  <si>
    <t>Jianchun</t>
  </si>
  <si>
    <t>Shi</t>
  </si>
  <si>
    <t>jcshi@shao.ac.cn</t>
  </si>
  <si>
    <t>Activity Analysis on 68P/Klemola and 78P/Gehrels 2 in 2018–2020 Perihelion Passage</t>
  </si>
  <si>
    <t>We performed secular monitoring broadband photometric observations on Jupiter Family Comets (JFCs) 68P/ Klemola and 78P/Gehrels 2 from 2018 November to 2020 March with the Yaoan High Precision Telescope. Our main purpose is to study the dust activity, coma properties, and dynamical history of the two comets and analyze the activity evolution of 78P/Gehrels 2 in the recent past. We use aperture photometry to obtain the magnitude and the A(0)fρ values from the R band observations. The maximum A(0)fρ values we recorded for 68P/Klemola and 78P/Gehrels 2 are 339.7 ± 4.4 cm and 1028.1 ± 13.3 cm, respectively, showing that the activity of 68P/Klemola is of middle level while 78P/Gehrels 2 is one of the most active JFCs. The mean color of 78P/Gehrels 2 is (B − V ) = 0.88 ± 0.02 and (V − R) = 0.27 ± 0.02. Dynamical history analysis suggests that 78P/Gehrels 2 could have actually resided in this region for a long time in the past 1 Myr, though it recently migrated into the inner solar system. The high activity of 78P/Gehrels 2 reported in the past three perihelion passages could be attributed to the perihelion distance decl. from 2.3 to 2.0 au before 1997 that boosted the water-ice sublimation rate and formed new active regions. The activity decl. over recent apparitions could be attributed to the reformation of the dust mantle.</t>
  </si>
  <si>
    <t>Jianchun Shi</t>
  </si>
  <si>
    <t>Susanne</t>
  </si>
  <si>
    <t>Pfalzner</t>
  </si>
  <si>
    <t>s.pfalzner@fz-juelich.de</t>
  </si>
  <si>
    <t>Interstellar objects as seeds for planet formation</t>
  </si>
  <si>
    <t>Interstellar space seems to swarm with free-floating objects like 1I/‘Oumuamua and 2I/Borisov. Generated during planet formation, these interstellar objects (ISOs) were ejected from their original planetary systems and now drift through interstellar space. This galactic background density of planetesimals can be incorporated into collapsing molecular clouds and the resulting protoplanetary discs and function as seeds for the next generation of planets. Here, we expand on this concept, showing that the efficiency of this planet-seeding process depends on several environmental factors, namely, the time at which planet formation takes place in the Galaxy, the location within the Galaxy, and the size of the star-forming cluster. Massive stars seem to lose their disc mass faster than low-mass stars but are much more efficient in producing hot Jupiters. The exceptionally high number of ISOs captured during the formation of massive stars might explain this swift formation of giant planets in these short-lived discs.   As the Galaxy’s density of interstellar objects increased over time, we hypothesize that today, we see the highest formation rate of giant planets.</t>
  </si>
  <si>
    <t>Susanne Pfalzner</t>
  </si>
  <si>
    <t>Matthias</t>
  </si>
  <si>
    <t>Schartner</t>
  </si>
  <si>
    <t>mschartner@ethz.ch</t>
  </si>
  <si>
    <t>Active spaceborne RFI mitigation strategy for VLBI</t>
  </si>
  <si>
    <t>The increase in radio frequency interference (RFI) from satellites in space is causing issues for Very Long Baseline Interferometry (VLBI) observations. In particular, satellite mega-constellations such as Starlink pose a significant threat since these satellites will emit signals in the upper-frequency range of the VLBI Global Observing System (VGOS). The power of these signals may saturate the amplifiers of VGOS antennas, causing nonlinearities within the observations.
As an active mitigation strategy, we have extended the VLBI scheduling software VieSched++ to account for satellite orbit information in the form of two-line-element (TLE) files. Based on this information, observations in the direction of potentially harmful satellites can be avoided to reduce the impact of spaceborne RFI. However, this strategy adds additional constraints to the scheduling algorithm, affecting the efficiency of VLBI observations. We will share simulation results comparing the impact of these constraints on parameter precision with and without our active avoidance approach. While our active mitigation approach helps, we will also discuss its limitations and future development steps.
Additionally, we will highlight the deployment of a user-friendly database (https://satdb.ethz.ch/) to simplify access to satellite TLE information within a specific time span and based on an observed frequency sequence. The database is publicly accessible via a web interface and an application programming interface (API).</t>
  </si>
  <si>
    <t>Matthias Schartner, Benedikt Soja</t>
  </si>
  <si>
    <t>Matthias Schartner</t>
  </si>
  <si>
    <t>Dugasa</t>
  </si>
  <si>
    <t>Belay</t>
  </si>
  <si>
    <t>dugasa32@gmail.com</t>
  </si>
  <si>
    <t>Resolved spectroscopic binaries orbital and stellar parameters distributions.</t>
  </si>
  <si>
    <t xml:space="preserve">Abstract
Resolved spectroscopic binaries (RSB) are double-lined spectroscopic binaries, visually resolved,usually with speckle or interferometric techniques. Published visual observations and radialvelocities allow a simultaneous usage and adjustment of both data sets for such systems. Besidesorbital parameters derived from visual and spectroscopic observations, RSB provide hypothesis-free orbital parallaxes and masses of both components, and, consequently, RSB are an invaluablesource of data in stellar astronomy. In this paper, we selected 40 resolved spectroscopic binaries from different sources. Then, we determined the missed orbital and stellar parameters for 40 resolved spectroscopic binaries selected from different sources. We conducted a statistical analysis of resolved spectroscopic binaries and developed the distribution of orbital and stellar parameters. Also, we instigated the numerical solutions for orbital and stellar parameters such as: radius, effective temperature, luminosity and orbital angular momentum.
</t>
  </si>
  <si>
    <t>Dugasa Belay, Oleg Yu. Malkov, Seblu Humne Negu, Solomon Belay Tessema</t>
  </si>
  <si>
    <t>Dugasa Belay</t>
  </si>
  <si>
    <t>Ernest</t>
  </si>
  <si>
    <t>aernest@csu.edu.au</t>
  </si>
  <si>
    <t>Dark Matter from quantized gravity – Schrodinger takes Newton to the dark side.</t>
  </si>
  <si>
    <t xml:space="preserve">The applicability of quantum mechanics to gravity has been experimentally verified [1] and, when applied to large gravitational wells of galaxy halos, calculations show conclusively that ordinary particles can have much reduced optical interaction cross sections (e.g., Compton cross sections) compared to those obtained in laboratory-based scattering experiments [2,3]. Ionized, atomic, and/or molecular hydrogen particles in various eigenspectral compositions effectively replace the halo's dark matter-gas content, eliminating the need for “exotic” dark matter particles beyond the Standard Model.
A halo’s inferred dark matter fraction depends on the “true” fractions of HI, HII and H2 present and the halo particles’ wavefunctional form, which depends on the effective “quantum temperature” relating to the eigenstates’ average de Broglie wavelengths. For a predominantly HI halo the halo gas mass, obtained from the internal 21 cm line, is not subject to gravitational quantum darkness, the mass fraction is then unambiguously determined, and no dark matter is required to make up a halo mass shortfall [4]. Conversely, hot ionized halos can have reduced Bremsstrahlung or heavy ion transfer cross sections, causing their gas mass fraction to be underestimated, and requiring a need for dark matter when it may not be necessary. This presentation will elaborate further on gravitational quantum theory in weak gravity and its implications for dark matter.
[1] V. V. Nesvizhevsky et al., 2002. https://doi.org/10.1038/415297a
[2] A. D. Ernest, J. Phys. A: Math. Theor. 42, 115207, 115208 (2009)
[3] A. D. Ernest, https://doi.org/10.3390/universe9090388
[4] P. E. M. Pina et al., arXiv:2112.00017v2 (2021)
</t>
  </si>
  <si>
    <t>Allan Ernest, Matthew Collins, Isaac Lobo</t>
  </si>
  <si>
    <t>Allan Ernest</t>
  </si>
  <si>
    <t>Hao</t>
  </si>
  <si>
    <t>He</t>
  </si>
  <si>
    <t>hhee@uni-bonn.de</t>
  </si>
  <si>
    <t>Understanding the physical driver of CO-to-H2 conversion factor variation within starburst galaxies</t>
  </si>
  <si>
    <t xml:space="preserve">CO-to-H2 conversion (αCO) is crucial in measuring molecular gas mass. For a long time, people adopt an empirical bimodal αCO choice for normal spiral and starburst galaxies without fully understanding the physical driver behind, which according to theory, is tightly related to molecular cloud properties at small scales. I will present the first resolved αCO spatial map down to giant molecular cloud scale (~150 pc) for one of the closest starburst galaxy mergers, the Antennae using RADEX modeling on multiple CO and 13CO observations from ALMA. We find that the average value of αCO in the Antennae is  ~4 times lower than the Milky Way value. We further find that the primary driver for the αCO variation within the Antennae is the GMC optical depth, which is consistent with studies of centers of normal spiral galaxies. According to theory, the two measurements that could track the optical depth variation is 13CO/CO ratio and CO velocity dispersion. We find both measurements show strong correlations with αCO with power-law slopes consistent with analytical predictions, while 13CO/CO ratio shows a stronger correlation and could be a better αCO tracer. We further compare our αCO maps at GMC resolution with that derived at kpc resolution and find that the kpc-scale αCO values are generally two times smaller, while the ratio between the two values shows a strong anti-correlation with dense gas fraction, which suggests that the increasing fraction of diffuse medium might be another contributor to the low αCO in starburst galaxies. 
</t>
  </si>
  <si>
    <t>Hao He</t>
  </si>
  <si>
    <t xml:space="preserve">Obtaining Einstein-A coefficients and eigenstates for particles in Navarro-Frenk-White density-profiled gravitational potential wells
</t>
  </si>
  <si>
    <t>Gravitational quantum theory applied to the weak gravity regions of deep gravitational wells predicts that photon-particle interaction cross sections can vary significantly, depending on the eigenspectral composition of the particle's wavefunction. These often-reduced cross sections can potentially enable the nature and origin of dark matter to be understood without recourse to new particles or new physics, and without necessarily compromising the observations from nucleosynthesis and the cosmic microwave background. The present work calculates the Einstein-A coefficients relevant to these photon interactions to states in potentials derived from both the 1/r central point-mass (CPM) and Navarro-Frenk-White (NFW) radial density profiles. The Wentzel-Kramers-Brillouin and Modified Airy Function approximation strategies were used to find the eigenfunctions appropriate to these potentials, and hence obtain the relevant Einstein-A coefficients. For states in the CPM potential, whose Einstein-A coefficients can be found analytically, the approximation schemes were found to be highly accurate. The results show that states with both high principal and angular quantum numbers in the CPM and NFW potentials would exert gravitational influence, but also have significantly low transition rate. Particles in these states would therefore behave like dark matter particles within these profiles and have lifetimes comparable to the age of the Universe. Given that such particles would occupy regions within the galactic halo and have masses comparable to the hydrogen atom, it is therefore predicted that dark matter rich galaxies may also be hydrogen rich galaxies. For galaxies with a particular halo temperature, notably some ultra-diffuse galaxies, this hypothesis can be tested.</t>
  </si>
  <si>
    <t>Isaac Lobo, Allan Ernest, Matthew Collins</t>
  </si>
  <si>
    <t>Jane</t>
  </si>
  <si>
    <t>Letsoalo</t>
  </si>
  <si>
    <t>janemankhubu88@gmail.com</t>
  </si>
  <si>
    <t>The masses of Milky Way globular clusters using GAIA data.</t>
  </si>
  <si>
    <t xml:space="preserve">Globular clusters, dense groups of stars formed from a common molecular cloud, offer valuable insights into star formation as they exhibit similar chemical composition, age, and kinematics. Serving as natural laboratories, they enable the study of fundamental parameters such as distances, ages, metallicities, sizes, and masses.
This study employs the Leonard-Merritt method to measure the masses of the ten nearest globular clusters.  The mass distribution is modelled by fitting the photometric characteristics of each globular cluster to the King model. The gravitational potential is determined using proper motion data from the Gaia space telescope, leveraging precise astrometric measurements for accurate proper motion throughout the galaxy. The Gaia mission's high-precision astrometry facilitates mass measurements for numerous globular clusters using a unified dataset and a single measurement technique. This study establishes a robust reference point for the Leonard-Merritt technique by comparing its results against the literature masses of the selected globular clusters. The comprehensive approach ensures accurate and reliable mass determinations, contributing to our understanding of globular cluster dynamics and their role as crucial astronomical laboratories.
</t>
  </si>
  <si>
    <t>Jane Letsoalo, Bruno Letarte, Zolile Mguda</t>
  </si>
  <si>
    <t>Jane Letsoalo</t>
  </si>
  <si>
    <t>Blueberries, the most extreme dwarf star-forming galaxies: a new sample up to 200 Mpc and their optical/infrared properties</t>
  </si>
  <si>
    <t>Dwarf highly star-forming galaxies dominated the early Universe and are considered the main driver of its reionization. Direct observations of these very distant galaxies are limited mainly to rest-frame ultraviolet and visible wavelengths, and as a result, some of their properties are out of reach. Therefore, the study of their local analogs, the Green Pea (GP) and Blueberry (BB) galaxies is still paramount. This work expands the number of known BBs to smaller distances (&lt; 200 Mpc) and the south equatorial sky and examines their properties probed by visible and infrared (IR) light. The selected BBs are compared with GPs and other dwarf star-forming galaxies (SFGs). This work has identified 48 BBs out of which 40 are newly discovered. The nearest BB lies at 19 Mpc while 14 BBs are in the south equatorial sky. The BBs tend to be extremely IR red in both WISE W1-W2 and W2-W3 colors, located in different positions in this diagram compared to typical SFGs. Overall, dwarf SFGs with higher specific star-formation rates tend to have redder IR colors. Although GPs and BBs share many similarities, the latter are the most intensively star-forming sources of the local Universe among dwarf galaxies. Overall BBs are intrinsically bluer in visible light, redder in the IR, less massive, have higher specific star-formation rates and equivalent widths, lower metallicities, and have the most strongly ionized interstellar medium compared to typical SFGs and GPs.</t>
  </si>
  <si>
    <t>Konstantinos kouroumpatzakis, Jiri Svoboda, Andreas Zezas, Abhijeet Borkar, Elias Kyritsis, Peter, G. Boorman, Charalampos Daoutis, Barbora Adamacová, Romana Grossová</t>
  </si>
  <si>
    <t>Konstantinos kouroumpatzakis</t>
  </si>
  <si>
    <t>Sherry</t>
  </si>
  <si>
    <t>Sheykhi</t>
  </si>
  <si>
    <t>shahrzadshkhi@gmail.com</t>
  </si>
  <si>
    <t>Exploring the Properties of the Black Hole in GRB 220101 Fatemeh Rastegarniaa,1,3 , Rahim Moradib,1,2,4,5 , Shahrzad Sheikhi3 , Samaneh Norouzi3 1 ICRANet, Piazza della Repubblica 10, I-65122 Pescara, Italy 2CAS Key Laboratory for Research in Galaxies and Cosmology, Department of Astronomy, University of Science and Technology of China, Hefei 230026, China 3Department of Physics,Faculty of Physics and Chemistry, Alzahra University, Tehran, Iran 4 ICRA, Dipartimento di Fisica, Universita di Roma “La Sapienza”, Piazzale Aldo Moro 5, I-00185 Roma, Italy ` 5 INAF – Osservatorio Astronomico d’Abruzzo, Via M. Maggini snc, I-64100, Teramo, Italy</t>
  </si>
  <si>
    <t> The recent confirmation of black hole births in GRB 130427A and GRB 190114C, coupled with parallels drawn from GRB 180720B, provides a robust foundation for studying the properties of the black hole in GRB 220101A. In our approach we consider the “inner engine” as a rotating Kerr BH of mass M and dimensionless spin parameter α, a magnetic field of strength B0 aligned and parallel to the rotation axis, and a very low-density ionized plasma. We show that in GRB 220101A the BH mass M = 6.15M⊙, α = 0.95, Mirr = 4.98M⊙ and B0 ≈ 109G can lead to a high-energy (≥ GeV ) luminosity of 10^51ergs−1 . Keywords gamma-ray-burst · black hole physics · magnetic fields</t>
  </si>
  <si>
    <t>Fatemeh Rastegarnia, Rahim Moradi, Shahrzad Sheikhi, Samaneh Norouzi</t>
  </si>
  <si>
    <t>Shahrzad Sheikhi</t>
  </si>
  <si>
    <t xml:space="preserve">Towards FAIR astrophysics simulations
</t>
  </si>
  <si>
    <t>Scientific work needs to be reproducible, and this requires open access to the data. In the context of astronomical observations, the FAIR principles of research data, which stands for findable, accessible, interoperable, and reusable, are widely discussed. However, it is similar important that numerical simulations in astrophysics become FAIR and reproducible. Here we discuss that not only the relevant simulation codes need to be shared, but also the results data and diagnostic tools. Currently, the degree to which this data is shared differs significantly. Although code sharing has become more common, often only older or reduced versions are publicly available. Also, the actual result data and diagnostic tools are much less disseminated. This situation affects the reproducibility of researchers' work and other researchers' ability to reuse these research results. To address this,we review  the requirements for data to become FAIRer in computational astrophysics and discuss supporting tools and access strategies to provide the relevant metadata. Finally, we suggest that open-source publishing standards in computational astrophysics agreed upon as the next steps towards FAIRer simulation data.</t>
  </si>
  <si>
    <t>Susanne Pfalzner, Stephan Hachinger, Jolanta Zjupa, Salvatore Cielo, Frank Wagner, Marcus Brüggen, Annika Hagemeier</t>
  </si>
  <si>
    <t>Tajudeen Oluwafemi</t>
  </si>
  <si>
    <t>Amuda</t>
  </si>
  <si>
    <t>teejaymath@gmail.com</t>
  </si>
  <si>
    <t>In-plane Instability Equilibrium Points of the Restricted Three-Body Problem with P-R Drag and Variable Masses </t>
  </si>
  <si>
    <t xml:space="preserve">This research investigates instability of the in-plane equilibrium points (EPs) of the restricted three-body problem with Poynting-Robertson (P-R) drag force and variable masses. The motion of the primaries and their mass variation is governed by the Gylden-Mestschersky problem (GMP) and unified Mestschersky law (UML), respectively, under the conditions that both primaries are radiation emitters with P-R drag. The dynamical equations are derived and it is seen that a pair of triangular equilibrium points (TEPs) which are defined by the mass parameter, radiation pressure and P-R drag force. The stability of the in-plane EPs is investigated analytically and numerically for a dust grain particle and it is seen that all the EPs are unstable. The P-R drag is a strong perturbing force which changes stability to instability and motion around the EPs are unstable in the presence of the P-R drag. Additionally, we explore the zero velocity curves around the in-plane EPs and our results show that the radiation pressure and P-R drag increase the region where motion of the dust grain is dynamically allowed, around the TEPs, though this influence is very minimal.  Also, it is seen that as the mass parameter increases, the energy constant also increases thus increasing the region where motion of the dust grain is permissible. The stability of the in-plane EPs of the non-autonomous system which differ from those of the autonomized system by a function of time, are unstable.
</t>
  </si>
  <si>
    <t>Tajudeen Oluwafemi Amuda, Leke Oni</t>
  </si>
  <si>
    <t>Tajudeen Oluwafemi Amuda</t>
  </si>
  <si>
    <t>naftali</t>
  </si>
  <si>
    <t>kimani</t>
  </si>
  <si>
    <t>naftalikimani@gmail.com</t>
  </si>
  <si>
    <t>The radio evolution of supernova in M82 Galaxy</t>
  </si>
  <si>
    <t>This work report on multi-frequency Very Large Array (VLA) and Very Long Baseline Interferometry (VLBI) radio observations for a monitoring campaign of supernova SN 2008iz in the nearby irregular galaxy M82. The light curve evolution analysis show flux density flares at 970 and 1400 days which are a factor of 2 and 4 higher than the expected flux respectively. The spectral index analysis for frequencies 1.4 to 43 GHz for the period 430 to 2167 days after the explosion show no signs of evolution and remains steep at approximately  -1. The high resolution 4.8 and 8.4 GHz VLBI images show supernova expansion start with shell like structure that gets more and more asymmetric, then breaks up in the later epochs with bright structures dominating the southern part of the ring. This structural evolution differs significantly from SN 1993J, which remains circularly symmetric over 4000 days after the explosion. From the energy equipartition between magnetic field and particles, we estimate the minimum total energy in relativistic particles and the magnetic fields during the supernova expansion and found the magnetic field amplification factor for SN 2008iz to be in the range of 55 to 400.</t>
  </si>
  <si>
    <t>Naftali Kimani</t>
  </si>
  <si>
    <t>Ethan</t>
  </si>
  <si>
    <t>Winch</t>
  </si>
  <si>
    <t>ethan.winch@armagh.ac.uk</t>
  </si>
  <si>
    <t>Predictions for the Maximum Masses of Black Holes below the PI Boundary</t>
  </si>
  <si>
    <t xml:space="preserve">While the initial discovery of GW150914 resulted in the detection of black holes larger than initially expected, it was the GW190521 event which truly challenged astrophysical assumptions about stellar evolution and black hole progenitors, as the components of GW190521 were firmly within the traditional Pair-Instability (PI) mass-gap – a range of masses where no black holes were expected to be created due to PI supernovae (PISN). We investigate the possibility that this merger involved first generation black holes, and that the unexpectedly heavy 85 solar mass BH could be produced from fundamental stellar physics. We present the results of studies involving the stellar evolution code MESA, as we systematically vary several parameters of stellar physics (in particular mixing and mass loss) to test assumptions and build a population of potential black hole progenitors within the traditional PI gap.
</t>
  </si>
  <si>
    <t>Ethan Winch, Jorick Vink, Erin Higgins, Gautham Sabhahit</t>
  </si>
  <si>
    <t>Ethan Winch</t>
  </si>
  <si>
    <t>Benard</t>
  </si>
  <si>
    <t>Nsamba</t>
  </si>
  <si>
    <t>nsambabenard2net@gmail.com</t>
  </si>
  <si>
    <t>Ensemble analysis of main-sequence stars in the mass transition zone: impact of stellar model physics on the nature of stellar cores</t>
  </si>
  <si>
    <t>Main-sequence stars in the mass transition region where their cores may become convective offer an excellent opportunity of testing our understanding of stellar model physics. The treatment and implementation of stellar model physics (such as convective core overshoot and atomic diffusion including gravitational settling) in models with small cores has significant impact on the nature and size of stellar cores of stars in this region. In this talk, I showcase our findings which entail a detail analysis of an ensemble of binary stars  in the mass transition region, with known orbital and stellar parameters (such as dynamical mass and radius). These parameters offer additional constraints on our optimisation routines, allowing to isolate the effects of convective core overshoot and atomic diffusion on the nature of stellar cores. </t>
  </si>
  <si>
    <t>Benard Nsamba</t>
  </si>
  <si>
    <t>Toshifumi</t>
  </si>
  <si>
    <t>Shimizu</t>
  </si>
  <si>
    <t>shimizu.toshifumi@isas.jaxa.jp</t>
  </si>
  <si>
    <t>The JAXA’s next solar mission SOLAR-C: mission status update</t>
  </si>
  <si>
    <t xml:space="preserve">As a next observatory on orbit for high resolution solar physics, Japan Aerospace eXploration Agency (JAXA) has launched the SOLAR-C project team toward a launch target in Japanese fiscal year 2028. The SOLAR-C mission is a JAXA international mission in collaboration with US and European countries. High resolution observations allow us to investigate MHD fundamental processes acting in solar outer atmosphere and to take great contributions to revealing the mechanisms responsible for the heating of the upper atmosphere and explosions there. New imaging spectroscopic observations in EUV are eagerly awaited as the highest priority in latter half of 2020s. The SOLAR-C will carry the EUV high-throughput Spectroscopic Telescope (EUVST), which is a state-of-the-art EUV imaging spectrometer with slit-jaw imaging system, that will, for the first time, carry out simultaneous observations of the solar atmosphere from the photosphere/chromosphere up to the corona with seamless temperature coverage, high spatial resolution (0.4”), and with high throughput for achieving 0.5 sec high temporal cadence. The Phase-B development for the EUVST is on-going and preliminary design review (PDR) will be completed by the time of the IAU GA symposium. The EUVST observations are expected to be deeply coordinated with NASA’s MUSE mission, other space missions, and ground-based facilities, to enhance synergies that are expected from such coordinated observations. This presentation will report on the latest status of the mission to be shared with the meeting participants, with reviewing scientific capabilities and expected performance of the mission.
</t>
  </si>
  <si>
    <t>Toshifumi Shimizu</t>
  </si>
  <si>
    <t>Soler</t>
  </si>
  <si>
    <t>juandiegosolerp@gmail.com</t>
  </si>
  <si>
    <t>Mapping the impact of supernova feedback in the neutral atomic hydrogen across the Milky Way</t>
  </si>
  <si>
    <t>The diffuse neutral atomic hydrogen (HI) is the matrix within which molecular clouds reside and the medium that soaks up the energy injected by stellar feedback. I will present a systematic study of the anisotropy traced by the filamentary structure identified in the 21-cm-wavelength HI emission across the Galactic plane using the HI4PI, the Galactic Arecibo L-band Feed Array HI (GALFA-HI), and the HI/OH/Recombination-line (THOR) surveys. We found that the Milky Way’s disk regions beyond ten kiloparsecs and up to roughly 18 kiloparsecs from the Galactic center display HI filamentary structures predominantly parallel to the Galactic plane. We also found that the HI filaments are mostly perpendicular or do not have a preferred orientation with respect to the Galactic plane for regions at lower Galactocentric radii. Using the insight from numerical simulations, we interpret these results as the imprint of supernova feedback in the inner Galaxy. We discuss the implication of this result for our understanding of the Galactic ecosystem and the potential of interferometric observations in studying the energy and momentum input from stars across the Milky Way.</t>
  </si>
  <si>
    <t>Juan D. Soler, Sergio Molinari, Ralf Klessen, Patrick Hennebelle, Naomi McClure-Griffiths, Henrik Beuther, Marc-Antoine Miville-Deschênes, Davide Elia, Eugenio Schisano, Alessio Traficante, Philipp Girichidis, Simon Glover, Rowan Smith, Mattia Sormani, Tine Colman</t>
  </si>
  <si>
    <t>Juan D. Soler</t>
  </si>
  <si>
    <t>Zhenwei</t>
  </si>
  <si>
    <t>lizw@ynao.ac.cn</t>
  </si>
  <si>
    <t>Type Ia Supernovae From The First Generation Stars</t>
  </si>
  <si>
    <t>Type Ia supernovae (SNe Ia) play a decisive role in many astrophysical processes and precision cosmology. SNe Ia discovered at low redshift ($z\lesssim2.5$) are presumed to be produced from the Population (Pop) I/II stars. Whether Pop III stars contribute to the SNe Ia is still being determined. Here, we show Pop III stars may produce a considerable portion of SNe Ia at high redshift, which can be observed by the James Webb Space Telescope (JWST). Assuming the initial stellar mass function (IMF) favors low-mass stars as from recent numerical simulations, we found that at redshift $\gtrsim 6$ SNe Ia from Pop III stars may dominate over those from Pop I/II stars by more than a factor of $\sim 10$. In an optimistic scenario, we may expect $\sim 1$ SN Ia event from Pop III stars at $z\approx 3$ and $\sim 4-10$ Pop III SNe Ia up to $z\approx 6$ for a survey area of $300 \;\rm arcmin^2$ and $3\;\rm yr$ survey time for JWST. The same survey may record more than $\sim 300$ SNe Ia at lower redshift ($z\lesssim 2.5$) with about one of them from Pop III progenitors. </t>
  </si>
  <si>
    <t>Zhenwei Li, Lifan Wang, Zhanwen Han, Xuefei Chen</t>
  </si>
  <si>
    <t>Zhenwei Li</t>
  </si>
  <si>
    <t>Dongsu</t>
  </si>
  <si>
    <t>Ryu</t>
  </si>
  <si>
    <t>dongsu.ryu0@gmail.com</t>
  </si>
  <si>
    <t>A New High-Order Magnetohydrodynamic Code with a High-Order Constrained Transport Scheme</t>
  </si>
  <si>
    <t>We introduce a magnetohydrodynamic (MHD) code tailored for astrophysical applications. The code leverages a fifth-order finite-difference weighted essentially non-oscillatory (WENO) scheme for spatial discretization, coupled with a fourth-order strong stability-preserving Runge-Kutta (SSPRK) scheme for temporal integration. In particular, to match the high-order accuracy of the WENO scheme, we implement a novel constrained transport (CT) algorithm of high-order accuracy to enforce div(B) = 0. Here, we outline the MHD code and present its performance. We validate that with the new CT scheme, the code achieves the order of accuracy of the WENO scheme in wave decay tests, including a circularly polarized Alfven wave propagation test. Further, the code's high robustness and fidelity are demonstrated through tests involving complex flows.</t>
  </si>
  <si>
    <t>Dongsu Ryu, Jeongbhin Seo</t>
  </si>
  <si>
    <t>Dongsu Ryu</t>
  </si>
  <si>
    <t>Bin</t>
  </si>
  <si>
    <t>yuebin@nao.cas.cn</t>
  </si>
  <si>
    <t>The ultra-long wavelength sky model and reconstruction for the 3-D Galactic interstellar electrons</t>
  </si>
  <si>
    <t>The ultra-long wavelength, or the ultra-low frequency, refers to the electromagnetic wave below 30 MHz in astronomy. This band, particularly below ~10 MHz, is largely unexplored because of the absorption and distortion by the Earth’s ionosphere. Many projects, such as the DSL, FARSIDE, DAPPER, luSEE-Night, PRATUSH, and so on, have been proposed to explore this new electromagnetic window at the farside of the Moon, which is the best site for the ultra-long wavelength astronomy. To prepare for the upcoming era of ultra-long wavelength astronomy, we developed a sky model. We took into account the free-free absorption by electrons in the Galactic interstellar medium, making the model valid for frequencies down to ~ 1 MHz. We predict that at such low frequencies the morphology of the radio sky is very different from higher frequencies. Moreover, we proposed that, such absorption mechanism can help us to re-construct the 3-D distribution of free electrons in our Milky Way.</t>
  </si>
  <si>
    <t>Bin Yue, Yanping Cong, Yidong Xu, Xuelei Chen, Yuan Shi, Shifan Zuo</t>
  </si>
  <si>
    <t>Bin Yue</t>
  </si>
  <si>
    <t>Kretschmar</t>
  </si>
  <si>
    <t>peter.kretschmar@esa.int</t>
  </si>
  <si>
    <t>Enabling X-ray astronomy from anywhere – XMM-Newton data analysis in the cloud</t>
  </si>
  <si>
    <t xml:space="preserve">ESA's XMM-Newton satellite has been operating as an open X-ray observatory since the year 2000, producing high quality scientific results over all these years and with an unflagging interest by the community. 
The public XMM-Newton Science Archive (XSA) makes XMM-Newton data freely available to the world. Together with the data the XMM-Newton project provides the Science Analysis Software (SAS) which is also free to download and use but requires specific installation.
As an additional service to the community the XMM-Newton Science Operations Centre has been providing a Remote Interface for Science Analysis (RISA) via the XSA but with somewhat limited functionality compared to the full software suite.
In this poster we report on the efforts to make the full range of XMM-Newton science analysis accessible via cloud platforms, specifically via the ESA Datalabs initiative. Common analysis threads are being made available via user-friendly Python interfaces and the full set of tools are accessible for more experienced users, who can freely access the public data in the archive.  
This initiative opens new possibilities for any interested researcher via the internet and web browsers, lowering the barriers for access to the exciting world of X-ray astronomy.
</t>
  </si>
  <si>
    <t>Peter Kretschmar, Esin Gübalhar, Aitor Ibarra, Ivan Valtchanov, Richard Saxton, Anthony Marston</t>
  </si>
  <si>
    <t>Peter Kretschmar</t>
  </si>
  <si>
    <t>Sickafoose</t>
  </si>
  <si>
    <t>asickafoose@psi.edu</t>
  </si>
  <si>
    <t>Stellar Occultations by Bodies in the Outer Solar System</t>
  </si>
  <si>
    <t>Stellar occultations are one of the most accurate, ground-based methods by which to assess physical characteristics of bodies in the outer Solar System. For example, in the trans-Neptunian region, occultation data have been used to determine object sizes and shapes at km-level accuracy, detect or place limits on microbar-level atmospheres, and discover and study rings down to km-level widths. Particularly compelling targets over the next few years include Pluto (which its thin, evolving, global atmosphere) and the trans-Neptunian objects and Centaurs for which rings have been proposed (Chariklo, Chiron, Haumea, and Quaoar).  We will present recent results from stellar occultations by bodies in the outer Solar System, and we will consider the implications of large discovery surveys on future occultation efforts as well as how the technique can be used to increase their science return.</t>
  </si>
  <si>
    <t>Amanda Sickafoose, Elisabeth Adams, Bastian Knieling, Stephen Levine, Michael Person, Karsten Schindler, Carlos Zuluaga</t>
  </si>
  <si>
    <t>Amanda Sickafoose</t>
  </si>
  <si>
    <t>Chika</t>
  </si>
  <si>
    <t>Onuchukwu</t>
  </si>
  <si>
    <t>cc.onuchukwu@coou.edu.ng</t>
  </si>
  <si>
    <t>Comparative Analysis of the Parameters of Pulsars with Breaking Indices n&lt;0 and   n&gt;0</t>
  </si>
  <si>
    <t>We analyzed the timing parameters (the rotational frequency, the first  and second   time-derivatives of frequency) and the derived parameters of a sample of pulsars for which second   time-derivatives of frequency   (470 pulsars) were recorded in the Australian Telescope National Facility (ATNF) pulsar catalog. We formed various subsamples,  those with breaking indices n&lt;0  and n&gt;0  , and glitching and non-glitching pulsars. Our statistical analyses of the timing and derived parameters indicated some level of differences and similarities in the parameters analyzed. Glitching pulsars appear to a have higher rotational frequency than non-glitching pulsars, and pulsars with n&gt;0  appear to rotate faster than those with n&lt;0 . Our results also suggest that glitching pulsars have lower values of  |n| (where |n|   is the absolute value of breaking index), and is it lower for subsample with   n&gt;0 than for subsample with  n&lt;0.</t>
  </si>
  <si>
    <t>Chika Onuchukwu</t>
  </si>
  <si>
    <t>Impact of Astronomy Clubs in stimulating interest in STEM education in secondary students in a rural setting </t>
  </si>
  <si>
    <t>This study was carried out in Nnewi South Local Government Area of Anambra State. Five public/government/private secondary schools in Amichi Nnewi South LGA were used, 200 Senior Secondary school students, 200 junior secondary school students and 50 science teachers randomly selected from schools. The study examined the effects of introducing Astronomy Club in secondary school in stimulating teaching and learning of STEM. The instrument used for data collection was the questionnaire. Statistical mean score and standard deviation were used to analyze the answer to the research question. The result showed that the introduction or existence of Astronomy Club in secondary school will have positive effects in stimulating the teaching and learning of physics and STEM education. Furthermore, OAD sponsored a project which established an Astronomy Clubs in 4 out of the 5 schools, on the average, we observed about 15%-20% increase in STEM subjects enrollment among the senior secondary school students </t>
  </si>
  <si>
    <t xml:space="preserve">Exploring Radio Galaxy Origin of Ultra-High Energy Cosmic Rays
</t>
  </si>
  <si>
    <t>We study the scenario that relativistic jets from radio galaxies are the primary source of the ultra-high energy cosmic rays (UHECRs) observed on Earth. Employing a model energy spectrum derived from numerical simulations of FR I and II jets, characterized by a double power law and an extended exponential cutoff, we assess the energy spectrum and mass composition of UHECRs coming from both nearby radio galaxies and those distributed across the universe. Assuming that the jet of Virgo A is more relativistic than those of Centaurus A and Fornax A, we predict that UHECRs seen in the northern hemisphere would have a higher flux and a lighter composition than those seen in the southern hemisphere at the highest end of the UHECR energy spectrum. Our results may provide insights for the explanation of discrepancies in energy spectrum and mass composition between Telescope Array and Pierre Auger Observatory observations.</t>
  </si>
  <si>
    <t>Dongsu Ryu, Hyesung Kang, Jeongbhin Seo</t>
  </si>
  <si>
    <t>ANITHA</t>
  </si>
  <si>
    <t>RAJ RAJKUMAR</t>
  </si>
  <si>
    <t>anitha.raj.21@alumnos.uda.cl</t>
  </si>
  <si>
    <t>Comprehensive homogeneous investigation of orbital ephemeris and transmission spectrum of a Ultra-hot Jupiter: WASP-19 b using archival data of ground-based and space-based telescopes</t>
  </si>
  <si>
    <t>Exoplanets with ultra-short periods (P &lt; 1 day) might experience orbital decay due to the tidal dissipation effect with the host star. My current work allows verification of the orbital ephemeris of the WASP-19b with the availability of long-term high-precision photometric and spectroscopic data including 28 unpublished transits from the Danish and TESS telescope. The transit timings were fitted with linear, quadratic &amp; cubic ephemeris. This place limits on the modified tidal quality factor (Q’*) to be 105.5 ± 0.08.
The same data allows for a detailed study of the atmospheric properties of WASP-19b, via transmission photometry and spectroscopy. WASP-19A is an active host star with its surface littered with starspots, which if not correctly modeled, systematics are introduced into the transit timing measurements and transit depth, which latter affects the exoplanetary transmission spectrum. Additionally the signal from stellar inhomogeneities can outweigh the signal from planetary spectral characteristics (Rackham. B V., et al. 2023, arXiv:2303.15418). Therefore, to perform a full and complete orbital ephemeris study of WASP-19b requires the modeling of detected starspots. Incidentally, failing to model both occulted and unocculted starspots can skew measurements in the planetary radius affecting the broadband transmission spectrum (Mancini. L., et al. 2013a, A &amp; A, 551, A11). Using the transit-starspot model, GEMC-PRISM (Tregloan-Reed, J., et al. 2013, MNRAS, 428, 3671; Tregloan-Reed, J., et al. 2015, MNRAS, 450, 1760) we perform the most complete, detailed, homogeneous analysis of all available data to estimate Q’* and study the atmospheric properties of WASP-19b with the help of ground- and space-based archival data.</t>
  </si>
  <si>
    <t>Anitha Raj Rajkumar, Jeremy Tregloan-Reed</t>
  </si>
  <si>
    <t>Anitha Raj Rajkumar</t>
  </si>
  <si>
    <t>Umer</t>
  </si>
  <si>
    <t>Rehman</t>
  </si>
  <si>
    <t>umer@mail.ustc.edu.cn</t>
  </si>
  <si>
    <t>Fast Radio Bursts: mechanisms of radiation and propagation in magnetar with finite temperature electron-positron plasma</t>
  </si>
  <si>
    <t>Fast radio bursts (FRBs) are extensively discussed in the magnetized pair plasma of magnetars in clod plasma approximation. However, the thermal effects or finite temperature cannot be subsided in such astrophysical objects like magnetars. In this work, we derived the classical dispersion relation for the waves in a pair electron-positron plasma environment as a function of refractive index n and the frequency of the wave normalized with the typical frequency of the FRBs. We adopted the parameters of the wave propagation in the magnetar in usual range associated with the FRBs. This work initiates a theoretical model for the wave propagation in the magnetar to obtain the dispersion relation for the fluid waves in magnetized thermal plasma. The limiting case for the cold plasma waves are reproduced. In the cold plasma case, the frequency of mode and wave number can be obtained explicitly but unable to include finite temperature effects. The explicit formula we derived in this article enables an accurate evaluation of finite temperature even near the cyclotron resonance. The analytical formula then used to describe the temperature effects on the propagation of electromagnetic waves inside and outside of the magnetosphere of the magnetar.Cyclotron absorption in a strongly magnetized cannot be completely understood without considering the thermal effects of plasma fluid in the astrophysical objects like magnetar. The absorption/emission  processes require stringent physical conditions related to actual physical environment is the main objective of current investigation.</t>
  </si>
  <si>
    <t>Umer Rehman</t>
  </si>
  <si>
    <t>Kai</t>
  </si>
  <si>
    <t>tangkai@shao.ac.cn</t>
  </si>
  <si>
    <t>A new post-Newtonian long-term precession model for the Earth</t>
  </si>
  <si>
    <t xml:space="preserve">Long-term precession represents the secular motion of the Earth’s axis for a long time interval. In 2015, we calculated the Earth’s long-term precession in a relativistic framework. However, our previous works involving the ecliptic in the Geocentric Celestial Reference System are deficient, because the natural definition of this ecliptic is still ambiguous. To obtain a long-term precession model in accordance with general relativity, improvements are made including the following: all calculations are no longer carried out in the reference related to any ecliptic; a new hybrid integrator is designed and used for this precession model; ecliptic-independent precession parameters are calculated and provided. A detailed comparison analysis is performed to estimate the importance of various relativistic influences on the precession parameters. Valid within the interval of ±1 Myr around J2000.0, a consistent post-Newtonian long-term precession model for the Earth has been achieved and is presented here.
</t>
  </si>
  <si>
    <t>Kai Tang, Michael Soffel, Jin-He Tao, Zheng-Hong Tang</t>
  </si>
  <si>
    <t>Kai Tang</t>
  </si>
  <si>
    <t>Myung Gyoon</t>
  </si>
  <si>
    <t>mglee@snu.ac.kr</t>
  </si>
  <si>
    <t>Globular Clusters in Nearby to Distant Galaxy Clusters</t>
  </si>
  <si>
    <t xml:space="preserve">Globular clusters in the nearby universe were formed in the first chapter of our cosmic history, but they show only the current chapter. However, the JWST enables us to see the younger phase of the globular clusters in the distant universe. Galaxy clusters host both galaxy globular clusters and intracluster globular clusters. We present a wide field photometric survey of globular clusters in the nearby to distant galaxy clusters. We discuss the photometric properties of these globular clusters in relation with the structure and assembly history of their host galaxy clusters.
</t>
  </si>
  <si>
    <t>Myung Gyoon Lee, Brian S. Cho</t>
  </si>
  <si>
    <t>Myung Gyoon Lee</t>
  </si>
  <si>
    <t>Siddhant</t>
  </si>
  <si>
    <t>Manna</t>
  </si>
  <si>
    <t>ph22resch11006@iith.ac.in</t>
  </si>
  <si>
    <t>Search for GeV Gamma-Ray Emission from SPT-SZ selected Galaxy Clusters
with 15 years of Fermi-LAT data</t>
  </si>
  <si>
    <t>Galaxy clusters could produce gamma-rays from inverse Compton scattering of cosmic ray electrons or hadronic interactions of cosmic ray protons with the intracluster medium. It is still an open question on whether gamma-ray emission (&gt; GeV energies) has been detected from galaxy clusters. We carry out a systematic search for gamma-ray emission based on 300 galaxy clusters selected from the 2500 deg2 SPT-SZ survey after sorting them in descending order of M500/z2, using about 15 years of Fermi-LAT data in the energy range between 1-300 GeV. We were able to detect gamma-ray emission with a significance of about 6.1σ from one cluster, viz SPT-CL J2012-5649. The estimated photon energy flux from this cluster is approximately equal to 1.3 × 10−6 MeV cm−2 s−1. The gamma-ray signal is observed between 1 − 10 GeV with the best-fit spectral index equal to −3.61 ± 0.33. However, since there are six radio galaxies spatially coincident with SPT-CL J2012-5649 within the Fermi-LAT PSF, we cannot rule out the possibility this signal could be caused by some of these radio galaxies. Six other SPT-SZ clusters show evidence for gamma-ray emission with
significance between 3 − 5σ. None of the remaining clusters show statistically significant evidence for gamma-ray emission.</t>
  </si>
  <si>
    <t>Siddhant Manna, Shantanu Desai</t>
  </si>
  <si>
    <t>Siddhant Manna</t>
  </si>
  <si>
    <t>Early Evolution of Long Gamma-Ray Burst Jets: Ultra-Relativistic Hydrodynamic Simulations</t>
  </si>
  <si>
    <t>Gamma-ray bursts (GRBs), one of the most energetic phenomena in the universe, involve ultra-relativistic jets with Lorentz factors reaching several hundred. With such large Lorentz factors, simulation studies of these jets require robust codes that can properly handle ultra-relativistic flows. Using a newly developed relativistic hydrodynamic code of high accuracy, we perform three-dimensional simulations of ultra-relativistic jets with Lorentz factors up to ~ 100, to explore the early evolution and structure of long GRB (LGRB). Our simulations incorporate realistic LGRB environments and investigate models with varying jet Lorentz factor, opening angle, density, and pressure, as well as varying ambient medium properties. In the simulations, we identify four distinct regions: the spine, the shocked spine, the shocked ambient medium, and the ambient medium from the interior of the jet outwards. We find that the structure of GRB jets differs from that of the relativistic jets in radio galaxies. Notably, the larger Lorentz factors and non-zero opening angles of GRB jets lead to wider spines. Additionally, instead of the back-flow cocoon, the shocked spine with forward moving flow develops. We analyze shocks, shear, and vorticity in the simulations, quantifying physical properties such as the probability distribution functions of shocks and relativistic shear and the energy dissipation due to shocks and turbulence. Our analysis indicates that shocks and shear predominantly develop within the shocked spine, suggesting that particle acceleration within LGRBs would occur primarily in this region.</t>
  </si>
  <si>
    <t>Dongsu Ryu, Seonho Kim, Kyujin Kwak</t>
  </si>
  <si>
    <t>Most. Farjana</t>
  </si>
  <si>
    <t>Sharmin</t>
  </si>
  <si>
    <t>farjanamou71@gmail.com</t>
  </si>
  <si>
    <t xml:space="preserve">Increasing space actors and Mega-Constellation into LEO: Effect on Anthropocene, Analysing the role of global and regional space organizations and initiative to ensure sustainable use of space
</t>
  </si>
  <si>
    <t xml:space="preserve">Space based services become tool of statecraft to civilian comfort. The commercial engagement and cost-effective space technologies revolutions make the domain accessible for multiple actors. Although many third world countries still under non-space faring belt due to lack in technological capacity and economic power. Last few years the trend of mega-constellation has been popular. Indeed, mega-constellations by state or private actors will bring benefits in many ways. However, the environmental aspect of outer space has been neglected by Anti-satellite Weapon test. And the growing interest of mega-constellation in LEO has a large consequence in Anthropocene. So, the study intend to analysis how the growing mega-constellation can be threat to our environment and people,  and what role could be played by the global and regional space  organizations like UN, ESA, APSCO ,AU and APRSAF to ensure sustainable use of space ? The study applies qualitative approaches and followed by mixed methods. 
</t>
  </si>
  <si>
    <t>MOST FARJANA SHARMIN</t>
  </si>
  <si>
    <t>Hill Observatory</t>
  </si>
  <si>
    <t>dorothyhillobservatory@gmail.com</t>
  </si>
  <si>
    <t>Finding Space for Observational Astronomy in the Secondary Science Curriculum</t>
  </si>
  <si>
    <t>In an effort to bring the awe and wonder of gorgeous astrophotography to all of our students, Brisbane Girls Grammar School has integrated observatory work into our Science curriculum. This presentation will explain how we use a series of ‘Observatory Modules’ in High School Years 7-9 to teach our students about the universe, telescopes, light, colour, CCD imaging, and image processing as we help them to generate more than 400 astrophotography images every year. The talk will also include an introduction to our school’s remote and robotic telescope facility (the Dorothy Hill Observatory) and an overview of our school-based collaborative student astronomy research symposium (STARS), in which high school students are given the opportunity to complete astronomy research projects, contribute data to international variable star databases, and publish their research in peer-reviewed astronomy journals. In addition, an outline of struggles that we’ve encountered along the way and a plan for future outreach and development of our observational astronomy program will also be discussed.</t>
  </si>
  <si>
    <t>Gerri Bernard</t>
  </si>
  <si>
    <t>Piyali</t>
  </si>
  <si>
    <t>mppiyali@gmail.com</t>
  </si>
  <si>
    <t>Solar wind near coronal streamer structures using 3D MHD simulations in spherical geometry</t>
  </si>
  <si>
    <t>We use 3D MHD model in spherical geometry to understand the dependence of solar wind properties near a coronal streamer by varying the magnetic field and in-situ volumetric heating. The model additionally includes anisotropic heat conduction along field lines, optically thin radiative cooling and a semi-relativistic correction to Lorentz force. Our final aim is to understand the coronal flux rope activation or CME initiation conditions in presence of the ambient magnetic field that has been stretched by the solar wind.  This kind of topology is close to H-alpha polar crown filaments observed on the Sun during migration of poloidal flux of the new cycle to the solar poles.  </t>
  </si>
  <si>
    <t>Piyali Chatterjee</t>
  </si>
  <si>
    <t>Bi-Qing</t>
  </si>
  <si>
    <t>For</t>
  </si>
  <si>
    <t>biqing.for@uwa.edu.au</t>
  </si>
  <si>
    <t>WALLABY: Ultra Diffuse Galaxies in HI</t>
  </si>
  <si>
    <t xml:space="preserve">There are many pathways to form an ultra-diffuse galaxy (UDG). The mechanisms that dominate the formation pathways in different environments are still an active research. Atomic neutral hydrogen gas (HI) plays an important role in this regard. It is also known that the gas content of galaxies in the group environment is more diverse as it depends on the evolutionary stages of the group. To understand if such variation is also observed for UDGs in groups, we conduct a pilot study of HI content of UDG candidates in the Eridanus supergroup using the WALLABY data.  In this talk, I will present the results of the pilot and ongoing studies. In the case of Eridanus supergroup, we find that the actual numbers of UDGs for the Eridanus and NGC 1332 subgroups are consistent with the predicted abundance of UDGs and the halo virial mass relation, except for the NGC 1407 subgroup, which has a smaller number of UDGs than the predicted number. Different group environments suggest that these UDGs are likely formed via the satellite accretion scenario.                                   
</t>
  </si>
  <si>
    <t>Bi-Qing For</t>
  </si>
  <si>
    <t>Nadia</t>
  </si>
  <si>
    <t>nadia.steyn.bsc@gmail.com</t>
  </si>
  <si>
    <t>HI galaxy signatures in the SARAO MeerKAT Galactic Plane Survey: Probing the richness of the Great Attractor wall across the inner Zone of Avoidance.</t>
  </si>
  <si>
    <t>Presenting the first HI results extracted from the South African Radio Astronomy Observatory (SARAO) MeerKAT Galactic Plane Survey (SMGPS) – a narrow strip (Δb ~ 3°) along the southern Milky Way. Our primary goal consisted in tracing the Great Attractor (GA) wall across the innermost Zone of Avoidance. We reduced a segment of data spanning the longitude range 302° ≤ ℓ ≤ 332° for the redshift range z ≤ 0.08. The superb SMGPS sensitivity (rms = 0.3–0.5 mJy/beam per 44 km/s channel) and angular resolution (~31" × 26") lead to a detection limit of log(MHI/M⊙) ≥ 8.5 at the GA distance (⁠V ~ 3500–6500 km/s). A total of 477 galaxy candidates were identified over the full redshift range. A comparison of the few HI detections with counterparts in the literature (mostly HIZOA) found the HI fluxes and other HI parameters to be highly consistent. The continuation of the GA wall is confirmed through a prominent overdensity of N = 214 detections in the GA distance range. At higher latitudes, the wall moves to higher redshifts, supportive of a possible link with the Ophiuchus cluster located behind the Galactic Bulge. This deep interferometric HI survey demonstrates the power of the SMGPS in improving our insight of large-scale structures at these extremely low latitudes, despite the high obscuration and continuum background.</t>
  </si>
  <si>
    <t>Nadia Steyn, Renée Kraan-Korteweg, Sambatriniaina Rajohnson, Sushma Kurapati</t>
  </si>
  <si>
    <t>Nadia Steyn</t>
  </si>
  <si>
    <t>Avinash</t>
  </si>
  <si>
    <t>avinash21292@gmail.com</t>
  </si>
  <si>
    <t>Unravelling the asphericities in the explosion and multi-faceted circumstellar matter of SN 2023ixf</t>
  </si>
  <si>
    <t>We present a detailed investigation of photometric, spectroscopic, and polarimetric observations of the Type II supernova SN2023ixf. The early detection of highly-ionized ``flash'' spectroscopic features, coupled with the blueward shift in colours and temperature, provides compelling evidence for a delayed shock breakout within a dense circumstellar matter (CSM). The temporal evolution of polarization SN2023ixf until the early nebular phase revealed three distinct peaks in polarization evolution, indicating an asymmetric dense CSM, an aspherical shock front, and/or clumpiness in the low-density extended CSM, and an aspherical inner He-core. The argument for an aspherical shock front is further strengthened by the presence of dual broad absorption features in the blue wing of the Balmer features in the spectral sequence post 16 d. Hydrodynamical light curve modelling indicated a progenitor mass of 10 solar-mass with a radius of 470 solar-radius and explosion energy of 2 foe, along with 0.06 solar-mass of 56-Ni. The early UV excess was derived from a confined dense CSM extending up to 5e14cm, with a mass-loss rate of 1e-2 solar-mass per year assuming a standard RSG wind of 10 km/s. In addition, SN2023ixf showed evidence of a late-plateau UV excess arising from an extended CSM spanning 5e14 - 1e16 cm with a mass-loss rate of 1e-4 solar-mass per year. The early nebular phase observations suggest an early onset of molecular CO formation in SNe II indicated by flattening in the Ks-band light curve and the attenuation of the red-ward emission of Halpha post 125 days</t>
  </si>
  <si>
    <t>Avinash Singh, Rishabh Teja, Takashi Moriya</t>
  </si>
  <si>
    <t>Avinash Singh</t>
  </si>
  <si>
    <t>Vanshika</t>
  </si>
  <si>
    <t>Kansal</t>
  </si>
  <si>
    <t>vkansal@swin.edu.au</t>
  </si>
  <si>
    <t>Galaxy-galaxy lensing: Probing Dark Matter Surrounding Galaxies </t>
  </si>
  <si>
    <t>Weak lensing is a crucial tool in modern cosmology, pivotal to missions like Euclid, Roman, and LSST. However, conventional weak lensing (CWL) measurements are approaching a fundamental 'shape noise limit’, arising from the random shapes/orientations of unrelated galaxies (e.g., Refregier et al. 2012; Niemi et al. 2015). To address these challenges, we pioneer precision weak lensing (PWL) methods to surpass the shape noise limit. Building upon the concepts initially proposed by Blain (2002) and Morales (2006), Gurri et al. 2020 &amp; 2021 have demonstrated a comprehensive experimental design using Integral Field Spectroscopy observations of the lensed galaxy for PWL. This approach is particularly adept at assessing dark halo concentrations through investigations of galaxy-galaxy weak lensing at small (10-100 kpc) scales, exclusively feasible at low redshift. In these scenarios, CWL encounters challenges in attaining adequate SNR, even with missions like Euclid or Roman, as exemplified by Xu et al. (2023). My work extends Precision Weak Lensing (PWL) techniques and analysis in two complementary directions: 1.) Utilizing DEIMOS long-slit spectroscopy of background galaxies to map the shear field, enabling the determination of the mass distribution for the lens. 2.) Employing new observations of the lens galaxies to derive detailed dynamical models that provide predictions for the shear field. These predictions are then compared to independently obtained PWL measurements. My talk will unveil early findings from these approaches, illuminating progress in understanding cosmic structures through innovative PWL approaches.</t>
  </si>
  <si>
    <t>Vanshika Kansal, Edward Taylor</t>
  </si>
  <si>
    <t>Vanshika Kansal</t>
  </si>
  <si>
    <t>George</t>
  </si>
  <si>
    <t>Rwegoshora</t>
  </si>
  <si>
    <t>georgerwegoshorakato@gmail.com</t>
  </si>
  <si>
    <t>ASTRONOMY EDUCATION IN TANZANIA </t>
  </si>
  <si>
    <t>Astronomy activities in Tanzania are at a minimum level, despite the potential advantages space science comes with in our societies. Research and education in space is vital for various sectors like agriculture, transportation, health, mining, geology technology and many others. Having a satellite in space means getting well prepared for the heavy rains, discovering potential mineral resources, building resilience to geohazards and exploring the universe. It is with this that astronomy education is important in several levels of education for the development of the people and the Nation. This presentation examines existing curriculum structures, educational resources and the level of integration of astronomy in schools. It also highlights initiatives that promote astronomy awareness among students and communities at large. </t>
  </si>
  <si>
    <t>George Kato</t>
  </si>
  <si>
    <t>Gizo</t>
  </si>
  <si>
    <t>Vashakidze</t>
  </si>
  <si>
    <t>gizo_vashakidze@yahoo.com</t>
  </si>
  <si>
    <t>Graph Algorithmic Thinking for the Waw! Signal. The first contact.</t>
  </si>
  <si>
    <t xml:space="preserve">A novel feature of the present work consists of a unique approach. When considering the Wow! signal, not only the 6 radio signals received on channel #2 are taken into account, but also the total content of the 12 high-intensity signals received on six different channels, as a result of which we got an infographic image.  (New encoding method) The infographic shows a brief description of the solar system. Also, the distance from the sun to the star is also recorded—about 20 light-years. There are several stars at this distance from the Sun. The researchers from the Big Ear radio telescope report that at the moment of picking up the signal, the scanning of the sky took place towards the constellation Sagittarius. The binary pair, J. Herschel 5173 AB, is located at approximately the same distance. According to the calculations of astronomers, the mentioned binary pair of stars and the Sun are approaching each other (Bobylev, 2010). The infographic representation of the radio signal displays the same information. The stellar convergence can be considered the motivation for beginning written communication. The radio signal displays an image of a man and a woman. The outlines of both pictures are similar to the „Profile Picture” template that you often see on the Internet.  In 1973, humans did the same; a picture of a man and a woman was sent into space. (Pioneer plaques) Also, neighboring civilization propose an agreement for two-way communication using the coding method present in the Wow! signal.
</t>
  </si>
  <si>
    <t>Gizo Vashakidze</t>
  </si>
  <si>
    <t>Ferreira dos Santos</t>
  </si>
  <si>
    <t>thiago.dossantos@yale.edu</t>
  </si>
  <si>
    <t>The Aligned Orbit of TOI-2533 b, a Transiting Brown Dwarf Orbiting an F8-type Star</t>
  </si>
  <si>
    <t>Brown dwarfs comprise an intermediate class of objects between the giant planet and low-mass star regimes. As such, the orbital orientations of brown dwarfs orbiting stellar hosts provide insights into the formation channels that delineate these neighbouring classes of astronomical objects. We present an analysis of the Rossiter-McLaughlin (RM) effect across the transit of TOI-2533 b, a brown dwarf on a moderately eccentric (e = 0.2476±0.0090) and wide-separation (a/R* = 13.34±0.30) orbit around an F8-type star, using data from the NEID/WIYN spectrograph in combination with archival photometry and radial velocity observations. Spin-orbit analyses of brown dwarfs are relatively rare, and TOI-2533 stands out as the fifth brown dwarf system with a measured stellar obliquity. We derive a sky-projected stellar obliquity (λ = -7±14 deg) for TOI-2533 b, consistent with alignment. Our joint model also indicates that TOI-2533 b falls within the minimum mass range for sub-stellar objects undergoing hydrogen-burning (Mb = 74.9±5.3 MJup), and considering its equilibrium temperature (Teq,b = 1095±17 K), we propose that it qualifies as a T-type brown dwarf. We conclude that TOI-2533 b is fully consistent with formation in a spin-orbit aligned disk without primordial misalignment, potentially during the second collapse phase of a molecular cloud's fragmentation.</t>
  </si>
  <si>
    <t>Thiago Ferreira dos Santos, Malena Rice, Xian-Yu Wang, Songhu Wang</t>
  </si>
  <si>
    <t>Thiago Ferreira dos Santos</t>
  </si>
  <si>
    <t>Yougang</t>
  </si>
  <si>
    <t>wangygcluster@gmail.com</t>
  </si>
  <si>
    <t>Detections of 21-cm absorption from blind surveys with FAST</t>
  </si>
  <si>
    <t>We will present a HI 21-cm absorption catalogue from a blind search of the extragalactic HI absorption lines at z&lt;=0.35 with the drift scan observation of the Five-hundred-meter Aperture Spherical radio Telescope (FAST).  We carried out the search using the data collected in 1616.9 hours by the ongoing Commensal Radio Astronomy FasT Survey (CRAFTS) and the FAST All Sky HI Survey (FASHI), which spans a sky area of 7456.8 deg2 and covers 85533 radio sources with a flux density greater than 12 mJy. We use a matched-filtering approach to detect HI absorbers and detect 14 previously identified HI absorbers and 20 newly discovered HI absorbers, comprising 15 associated systems, 10 intervening systems, and 9 systems with undetermined classifications.  Statistical analysis reveals that associated systems tend to by hosted by red (g-r&gt;0.7) galaxies at lower redshifts, whereas galaxies hosting intervening HI absorptions are typical found at higher redshifts and are of a bluer (g-r&lt;=0.7) type. Additionally, it has been demonstrated art associated HI 21-cm absorptions connected to compact radio sources display higher NHI values compared to those linked with extended radio sources.     </t>
  </si>
  <si>
    <t>Yougang Wang</t>
  </si>
  <si>
    <t>Empowering Ghana's STEM Education: Bridging the Gap through Capacity Building in Astronomy Instrumentation</t>
  </si>
  <si>
    <t xml:space="preserve">Astronomy holds immense potential for STEM education and public outreach development. In Africa, this potential remains largely untapped, with Ghana facing challenges in attracting students to STEM subjects and the public interents. Contemporary progress heavily relies on technologies used in astronomical techniques, data analysis from celestial bodies and satellites, and instrumentation processes, offering solutions to socio-economic issues like Decent Work and Economic Growth, particularly in developing nations like Ghana.
The AtroPhy project serves as a motivator for graduate and undergraduate students, acting as a gateway to astronomy and space science. It provides students with hands-on experience in radio telescope engineering and operational techniques, utilizing the Table Top Radio Telescope (TTRT) to observed the Galactic Hydrogen Emission (HI), process the data, and perform analysis using Python programming. The development of a small parabolic dish antenna into a radio telescope provides the participants with the skills of engineering and instrumentation in the field of astronomy and space science where a 2.4m parabolic satellite dish was converted into a radio telescope. These innovative tools, including the TTRT and small parabolic dish antenna set-ups, offer valuable learning opportunities in astronomy, space science, and data science, both for training and astronomy outreach communication. By fostering practical skills, nurturing scientific curiosity, and promoting collaboration, AtroPhy plays a pivotal role in addressing the UNSDG 4 and 8.
</t>
  </si>
  <si>
    <t>Albert Kuntu Forson, Asabre Frimpong Nami, Emmanuel Proven-Adzri, Kolognia Joshua, Jemimah Kwakuyi, Matthias Asare-Darko</t>
  </si>
  <si>
    <t>Paola Daniela</t>
  </si>
  <si>
    <t>Ochoa Paniagua</t>
  </si>
  <si>
    <t>bolivia.iau@gmail.com</t>
  </si>
  <si>
    <t>The Impact of the International Astronomical Union in Bolivia, through the work of the National Coordination of Diffusion and Education office since 2019.</t>
  </si>
  <si>
    <t>In 2019, the year of celebration of the 100 years of the IAU, Bolivia has its first NOC, with this the IAU begins to gain popularity in the national territory. The IAU's Global activities are carried out for the first time with the support of amateur groups of professors and professionals in astronomy.
The diffusion office, acquired a first-hand role, was established independent of any other institution, which gives it the advantage of carrying out activities without highlighting the local institution, but rather the IAU itself with its global activities.
We named the first exoworld for Bolivia, we held national astronomy meetings and astronomical camps, “Telescopes for All” campaigns, “100 Hours of Astronomy”, “World Lunar Observation Day” “Girls and women in Science” workshops for teachers, students and amateur people, etcc. From these activities, astronomical communities grew more both in urban and rural areas.
All these activities are the result of the work of associations, clubs, professional and amateur teachers, who, motivated by the presence of the IAU, made it possible. Without a doubt, having the support of the IAU has been highly positive for our country and we continue working so that the institution has more presence in our country.</t>
  </si>
  <si>
    <t>Paola Daniela Ochoa Paniagua.</t>
  </si>
  <si>
    <t>Gabriel Silva</t>
  </si>
  <si>
    <t>lucasgabriel@usp.br</t>
  </si>
  <si>
    <t>Galaxy cluster mass estimation through photometry</t>
  </si>
  <si>
    <t>The mass of galaxy clusters plays a crucial role in understanding galaxy evolution and large-scale structure, providing essential constraints for cosmological models. In this work, we explore a photometric approach for mass estimation,  focusing on identifying the distinctive sharp transition in the cluster profile slope, commonly known as the splashback radius (Rsb). Our findings suggest that this radius can be reliably estimated by modeling cumulative galaxy counts from the cluster center, employing models derived from recent advancements in numerical simulations. We analyze samples from the Sloan Digital Sky Survey (SDSS) within the redshift range of 0 &lt; z &lt; 0.6, utilizing photometric redshifts to assign cluster membership. Our results indicate robust Rsb estimations, regardless of the adopted magnitude limit, exhibiting a significant correlation with M200 masses obtained from weak-lensing analyses, with a dispersion of ≈ 0.2 dex. These findings pave the way for advancements in galaxy cluster astrophysics, offering the exciting prospect of accurately estimating cluster masses using solely photometric data.</t>
  </si>
  <si>
    <t>Lucas Gabriel Silva, Laerte Sodré Jr</t>
  </si>
  <si>
    <t>Lucas Gabriel Silva</t>
  </si>
  <si>
    <t>Paramita</t>
  </si>
  <si>
    <t>Barai</t>
  </si>
  <si>
    <t>paramita.barai@inaf.it</t>
  </si>
  <si>
    <t>Evolution of Galaxies and their central Black Holes in Cosmological Hydrodynamical Simulations </t>
  </si>
  <si>
    <t>Galaxy formation is highly non-linear, and involves a complex interplay of distinctive processes over a wide range of physical scales. Feedback from star-formation (molecular clouds on the pc scale), stellar evolution, and supernova (SN) explosions as mass/energy ejection play crucial roles in the build up of galaxies and large-scale structures. Simultaneously, accretion of matter onto central Supermassive Black Hole (SMBH)s in massive galaxies liberates enormous amounts of feedback energy, which affects the environment from pc to Mpc scales, often generating powerful AGN outflows observed at multi-wavelengths. Numerical methods are ideal to tackle these sophisticated physics of galaxies and intervening gas. Cosmological Hydrodynamical Simulation, executed on massively parallel petaflop computing platforms, has emerged as a powerful tool to produce cosmic structures that are similar to the observed ones. 
I will describe the performance and analyses of Cosmological Hydrodynamical Simulations, emphasizing on the growth and feedback from SMBHs at galaxy centers. These simulations are done with a modified version of the SPH code GADGET-3, and includes sub-resolution prescriptions for the physical processes of cooling, star-formation, chemical evolution, SN and AGN feedback. Especially we have sub-resolution models of thermal and kinetic AGN feedback, and switching between the feedback modes depending on the BH accretion rate. We investigate the growth of supermassive BHs, as well as their impact on the host galaxies in terms of star formation quenching and the formation of outflows. </t>
  </si>
  <si>
    <t>Paramita Barai</t>
  </si>
  <si>
    <t>Shinjeong</t>
  </si>
  <si>
    <t>kimsj971120@gmail.com</t>
  </si>
  <si>
    <t>Cold gas formation within an HI shell in the Magellanic Bridge from GASKAP-HI observations</t>
  </si>
  <si>
    <t>We will present a new study that investigates the multi-phase structure of a 9 pc scale HI shell located in the Magellanic Bridge using data from the GASKAP-HI survey. Associated with the H-alpha ring DEM-171, this shell is an ideal laboratory to study the effects of dynamical events such as supernovae or stellar winds from massive stars on the HI gas properties. We decompose the HI emission spectra into multiple Gaussian components using ROHSA, which enables us to map out the cold neutral medium (CNM), lukewarm medium (UNM), and warm neutral medium (WNM) that makes up the shell. The higher CNM gas fraction (~50%) and existence of UNM gas indicate that the HI shell undergoes a phase transition in the ISM, leading to the CNM formation, likely due to the gas compression. Additionally, exisiting star clusters and young stellar objects (YSOs) catalogs support the scenario that the expansion of the HI shell can trigger subsequent star formation within the shell. This analysis illustrates the stellar feedback on the multi-phase cycle and star formation activity within the Magellanic Bridge.</t>
  </si>
  <si>
    <t>Shin-Jeong Kim, Naomi McClure-Griffits, Antoine Marchal</t>
  </si>
  <si>
    <t>Shin-Jeong Kim</t>
  </si>
  <si>
    <t>Joana</t>
  </si>
  <si>
    <t>Latas</t>
  </si>
  <si>
    <t>joanarblatas1@gmail.com</t>
  </si>
  <si>
    <t xml:space="preserve">PLOAD special days and its non-formal education activities in virtual mode
</t>
  </si>
  <si>
    <t xml:space="preserve">Portuguese Language Office of Astronomy for Development (PLOAD) promotes the use of astronomy as a tool for development in Portuguese-speaking countries and communities, supporting the strategic plan of the International Astronomical Union (IAU). PLOAD aims to promote scientific literacy through accessible resources for all Portuguese-speaking countries and to contribute to their active participation in the field of Astronomy and Space Sciences. This is achieved by providing access to cutting-edge resources, establishing partnerships with the educational community, and highlighting the cultural importance of sky observation in the language and history of these countries. The diversity within the PLOAD network presents unique challenges and opportunities for scientific, technological, and educational development. Moreover, being represented on four continents, PLOAD faces additional geographical challenges. To overcome these challenges, digital communication is being a central tool in our actions, allowing PLOAD to achieve greater community engagement in the activities, bridging the gap between science and society. 
This poster focuses on the non-formal education activities virtually and promoted in three Special Days related with PLOAD’s mission: World Science Day for Peace and Development (November 10), International Day of Women and Girls in Science (February 11), and World Portuguese Language Day (May 5). During these celebrations, a joint program with a global online component and a local face-to-face one was organized, which will be presented. These diverse activities allowed participants, mainly young people, to share the Portuguese language and science curiosity through meaningful interactions. 
</t>
  </si>
  <si>
    <t>Joana Latas, Patrícia Figueiró Spinelli, Joana Marques, Joana Silva, Rosa Doran</t>
  </si>
  <si>
    <t>Joana Latas</t>
  </si>
  <si>
    <t>LINDSAY</t>
  </si>
  <si>
    <t>HOUSE</t>
  </si>
  <si>
    <t>lindsay.house@utexas.edu</t>
  </si>
  <si>
    <t>Using Zooniverse to Enhance Classroom and Group Engagement with a Suite of New Educational Tools </t>
  </si>
  <si>
    <t xml:space="preserve">Zooniverse has launched over 450 participatory research projects engaging over 2.7 million registered participants. The projects cover a diverse range of disciplines, from astronomy to cancer research to zoology. Zooniverse has become essential in the researcher's toolkit. And by engaging the public meaningfully in scientific research, Zooniverse advances the IAU’s mission of impact and accessibility through fostering community growth and global collaboration while providing inclusive, family-friendly public engagement. 
In addition to individual participants classifying on projects and engaging in the discussion forums, Zooniverse is used by thousands of groups in formal and informal learning settings such as schools, museums, and libraries. Classroom.zooniverse.org provides resources and support for these efforts. However, a common request has been better tools to track group-based collaborative effort on the platform. In response, in 2024 Zooniverse released a suite of new features to share individual and collective impact. Whether it's for an after-school club, corporate volunteering program, or a friend/family group, these new features provide new avenues for fostering community and collaboration. For example, educators can use these new tools to tailor classification challenges (and rewards) for their students, further motivating and integrating participatory science experiences into their curriculum. In this Talk we share pathways and lessons learned from leveraging participant data to celebrate impact and further motivate engagement. And we welcome feedback and collaborations to refine these features so that they are most useful to our diverse audiences.
</t>
  </si>
  <si>
    <t>Lindsay House, Laura Trouille, Cliff Johnson, Samantha Blickhan, Chris Lintott, Lucy Fortson</t>
  </si>
  <si>
    <t>Lindsay House</t>
  </si>
  <si>
    <t>Mackey</t>
  </si>
  <si>
    <t>scottcmackey@gmail.com</t>
  </si>
  <si>
    <t>X-rays from a Central "Exhaust Vent" of the Galactic Center Chimney</t>
  </si>
  <si>
    <t>Using deep archival observations from the Chandra X-ray Observatory, we present an analysis of linear X-ray-emitting features located within the southern portion of the Galactic center chimney, and oriented orthogonal to the Galactic plane, centered at coordinates l = 0.08 deg, b = −1.42 deg. The surface brightness and hardness ratio patterns are suggestive of a cylindrical morphology which may have been produced by a plasma outflow channel extending from the Galactic center. Our fits of the feature’s spectra favor a complex two-component model consisting of thermal and recombining plasma components, possibly a sign of shock compression or heating of the interstellar medium by outflowing material. Assuming a recombining plasma scenario, we further estimate the cooling timescale of this plasma to be on the order of a few hundred to thousands of years, leading us to speculate that a sequence of accretion events onto the Galactic Black Hole may be a plausible quasi-continuous energy source to sustain the observed morphology.</t>
  </si>
  <si>
    <t>Scott Mackey, Mark Morris</t>
  </si>
  <si>
    <t>Scott Mackey</t>
  </si>
  <si>
    <t>Dark Energy Explorers: Understanding Dark Energy with the Synergistic Use of Participatory Science and Machine Learning</t>
  </si>
  <si>
    <t>In the age of large data astronomy, the use of machine learning (ML) is imperative. One method to ensure accurate results with ML is to use visual vetting. Dark Energy Explorers is crowd-sourced research, hosted on Zooniverse. To date, we have reached more than 16,000 individuals, representing over 80 countries. The goal is to visually vet sources from the Hobby-Eberly Telescope Dark Energy Experiment (HETDEX). HETDEX is working to understand dark energy by mapping millions of galaxies at a lookback time of ~11 billion years. As an unbiased, spectroscopic survey one of the largest issues of HETDEX to tackle is minimizing false positives and contamination. Dark Energy Explorers has been successful with training the public to differentiate galaxies from artifact contamination to an accuracy of 98% as compared to an expert (House et al. 2023). In turn, DEE has improved the science impacts of HETDEX in combination with ML algorithms. Dark Energy Explorers and ML efforts have been successful in eliminating false positives from the source catalog (House et al. 2023) and have been able to remove almost 8,000 false detections with these efforts. The Dark Energy Explorers team has further used the project for public engagement in astronomy and ML through hosting Zoom nights with participants, facilitating discussions of the research publications, leading telescope tours, and creating classroom/educator resources. This talk will further explain how Dark Energy Explorers and ML have been successful in improving the science goals of HETDEX and public engagement.</t>
  </si>
  <si>
    <t>Lindsay House, Karl Gebhart, Keely Finkelstein, Jose Saucedo, Laura Trouille</t>
  </si>
  <si>
    <t>Kale</t>
  </si>
  <si>
    <t>Boyes</t>
  </si>
  <si>
    <t>kaleboyes@gmail.com</t>
  </si>
  <si>
    <t>Taxonomic classification of asteroids in the ATLAS database using machine learning</t>
  </si>
  <si>
    <t>Based on their spectroscopic signatures, asteroids can be classified into their taxonomic types (e.g the Bus-DeMeo types, S, C and X). While spectroscopy offers more precise asteroid classification, information from photometry can also provide insights to a likely taxonomic type. In this study, photometric data from the Asteroid Terrestrial-impact Last Alert System (ATLAS) was used to obtain two parameters for asteroids with independently determined and known taxonomic types to form a training sample: the c-o colour and the phase-curve slope parameter, G. The training set, with the two photometric features and known taxonomic types, was used to train a K-Nearest Neighbours Machine Learning (ML) algorithm. The trained algorithm was then able to take in previously unclassified asteroids and classify them based on their photometric features. The ML algorithm was used to produce a decision surface with regions for each type in the feature space, and percentage probabilities of the test asteroids belonging to each class. The S- and C-types in the training sample formed well defined regions on the decision surface, and the trained algorithm was able to classify test asteroids into S- and C-types reliably. In future, a larger training sample could produce more well defined regions on the decision surface, increasing the reliability of the classification and extending to taxonomic types other than just S-, C- and X-types. This work demonstrated a resource-efficient tool for the reliable approximation of asteroid taxonomy.</t>
  </si>
  <si>
    <t>Kale Boyes, Nicolas Erasmus</t>
  </si>
  <si>
    <t>Kale Boyes</t>
  </si>
  <si>
    <t>Yasmmin</t>
  </si>
  <si>
    <t>Tamburus</t>
  </si>
  <si>
    <t>ytamburus@usp.br</t>
  </si>
  <si>
    <t>The habitability of exoplanets based on the interaction of magnetized protostellar winds</t>
  </si>
  <si>
    <t xml:space="preserve">Strong magnetized stellar winds are observed in weak-lined T Tauris stars (wTTs), where, together with turbulence, can excite MHD modes, like Alfven waves. A possible mechanism for accelerating this wind is their damping. We aim to study the interaction of these magnetized winds with the magnetospheres of  Earth-type planets in the habitable zones of their host stars, and verify if their magnetospheres can preserve the  planetary atmospheres, acting as a shield. In our model, we assumed a simple constant damping and a non-linear damping. Finally, we obtained our preliminary results that some planets can sustain their atmospheres.
</t>
  </si>
  <si>
    <t>Yasmmin Tamburus, Natalia Fernanda de Souza Andrade, Vera Jatenco-Pereira</t>
  </si>
  <si>
    <t>Yasmmin Tamburus</t>
  </si>
  <si>
    <t>Cosmological Hydrodynamical Simulations to probe the Evolution of Galaxies and their central Black Holes</t>
  </si>
  <si>
    <t>A complete understanding of the astrophysical processes in the Universe require a hybrid approach involving multiple techniques. Theoretical and numerical studies is a parallel attempt to understand how the Universe came to be as is observed by multi-wavelength observations. 
Galaxy formation is highly non-linear, and involves a complex interplay of physical processes. Energetic feedback from stars and central Supermassive Black Hole (SMBH)s inside galaxies are extremely powerful and influence the fate of matter 100s of kpc to Mpc away. Tracking galaxy formation involves a wide range of physical scales: from star formation in molecular clouds on the pc scale, to millions of times larger tidal interactions between galaxies on Mpc scales. Numerical methods are ideal to tackle these sophisticated physics of galaxies and intervening gas. Cosmological Hydrodynamical Simulation, executed on massively parallel petaflop supercomputers, has emerged as a powerful tool to produce cosmic structures that are similar to the observed ones. 
I will describe the performance and analyses of Cosmological Hydrodynamical Simulations, emphasizing on feedback from SMBHs at galaxy centers. These simulations are done with a modified version of the SPH code GADGET-3, and includes sub-resolution prescriptions for the physical processes of cooling, star-formation, chemical evolution, SN and AGN feedback. Especially we have sub-resolution models of thermal and kinetic AGN feedback, and switching between the feedback modes depending on the BH accretion rate. We investigate the growth of early supermassive BHs, and their impact on the host galaxies in terms of star formation quenching and the formation of outflows. </t>
  </si>
  <si>
    <t>Toward an Enhanced Civil Space Situational Awareness System Based on Compact Semi-Professional Tools for Satellite Observation and Monitoring</t>
  </si>
  <si>
    <t>The increasing number of satellites in low Earth orbit has revealed the limitations of current Space Situational Awareness (SSA) services and tools in accurately predicting trajectories of satellites and space debris within images. Previous reports have highlighted errors in time and position calculations based on available data (NORAD, for example). There remains a shortage of public services for predicting trajectories and coordinating observations. This process involves estimating probabilities, variations in traffic density by season and location, and classifying brightness and iridescence, among other factors. A service implementing a big data approach would be suitable for all kinds of tools, including post-processing techniques, trail avoidance strategies, observation scheduling, or employing mid-exposure shuttering (following the approach proposed by StealthTransit).
The task of gathering information of hundreds of thousands objects can be done through a distributed system – data grid (Space Surveillance Grid) engaging both professional and amateur astronomers. This study analyses the requirements for such a system and discusses an approach that integrates relatively inexpensive (and thus accessible for widespread use) yet self contained tools based on individual telescopes and cameras, joined into a global data collection network.
The potential scale and parameters of such a system are examined. For instance, it could enable the creation of a real-time 2D map of the sky featuring tracked objects, with some level of estimation for the third coordinate, with the error depending of the number of devices in a given area.</t>
  </si>
  <si>
    <t>Vladimir Pashkovsky, Stanislav Karpikov</t>
  </si>
  <si>
    <t>Stanislav Karpikov</t>
  </si>
  <si>
    <t>Freundlich</t>
  </si>
  <si>
    <t>jonathan.freundlich@astro.unistra.fr</t>
  </si>
  <si>
    <t>Probing the efficiency of star formation at different epochs</t>
  </si>
  <si>
    <t>Observations show a peak of star formation ten billion years ago, around redshift z=2. To understand star formation processes at different epochs and assess their efficiency, it is crucial to probe the gas reservoirs from which stars are formed. Furthermore, environment plays a crucial role in galaxy evolution and could affect both the amount of gas available and the efficiency of star formation. I will present recent molecular gas observations with the 30m telescope, NOEMA and ALMA in typical star-forming galaxies during the winding down of star formation at z=0.5-0.8, in galaxies with measured circumgalactic outflows or inflows at z=0.6-1.1, and in a galaxy group at z=0.7 where diffuse ionized gas emission may indicate gas expelled by tidal interactions, stripping, or outflows. Moving towards higher redshifts, I will also present resolved star formation efficiency measurements at z~4.5 with ALMA. Synergies between JWST and ALMA will allow to study how stellar and gas distributions are interconnected in distant galaxies, while SKA and its precursors will enable molecular gas observations at very high redshift and to probe the atomic gas up to the peak epoch of star formation, thus providing a much more complete picture of gas and star formation processes in galaxies.</t>
  </si>
  <si>
    <t>Jonathan Freundlich</t>
  </si>
  <si>
    <t>Sasha</t>
  </si>
  <si>
    <t>Levina</t>
  </si>
  <si>
    <t>alevina1@jhu.edu</t>
  </si>
  <si>
    <t>The effect from uncertainties within cosmological simulations on the binary black hole merger population </t>
  </si>
  <si>
    <t>The binary black hole (BBH) merger rate and properties across redshift depend on the metallicity-dependent star formation rate density (SFRD) over cosmic history. We probe underlying assumptions about the star formation rate history and cosmic enrichment in the IllustrisTNG cosmological simulations by analytically modeling the SFRD(Z, z) in TNG50, TNG100, and TNG300. We then use the rapid population synthesis code COMPAS to calculate the primary mass distribution of locally merging BBHs in each simulation. Understanding the merger rates and properties over varying redshift will be crucial to gaining insight into stellar and binary evolution processes, formation channels, and enrichment processes over cosmic history by testing how models align with observational data from future gravitational wave detectors.</t>
  </si>
  <si>
    <t>Sasha Levina, Floor Broekgaarden, Lieke van Son, Emanuele Berti</t>
  </si>
  <si>
    <t>Sasha Levina</t>
  </si>
  <si>
    <t xml:space="preserve">
Astronomy in a National Marine Park in Iran as a Model for Using Astronomy for Sustainable Development</t>
  </si>
  <si>
    <t>The Iranian  Teachers Astronomy ' Union has been making efforts for over twenty years to play a significant role in environmental protection and sustainable development by educating teachers and the local community through the allure of celestial knowledge. This model, as a successful one, can be utilized in other countries as well.  An example being the comprehensive management of the Nakhiloo Marine National Park in the northeastern part of the Persian Gulf. Previously, one of the major sources of income for the local  people in this area was logging, illegal hunting, smuggling, and out-of-season fishing,  The efforts of environmental protection organizations in this area didn't be successful . Therefore, the only way to protect this area was local community activities. 
 ITAU , by using on past experiences, initially gained credibility among the local community by organizing astronomy workshops for teachers and students. Subsequently, by establishing a Sustainable Development School in suitable part of the national park, they focused on educating and empowering the local community and on the other side, by combining the natural attractions with the dark skies and involving the local community, they built a large astronomical complex comprising an observatory, planetarium, conference hall, accommodation facilities, and a restaurant. Thousands of tourists visit this complex annually, and their numbers are increasing each year. Other valuable educational activities have also been carried out, such as teaching watershed management and proper planting of native trees, which have played a vital role in land sustainability</t>
  </si>
  <si>
    <t>Hassan Baghbani, Mohammad reza Fooladi, Sahar Sahhafizade</t>
  </si>
  <si>
    <t>nabeelah</t>
  </si>
  <si>
    <t>adam</t>
  </si>
  <si>
    <t>admnab012@myuct.ac.za</t>
  </si>
  <si>
    <t xml:space="preserve">Verifying Cosmological Simulations: Searching for Extended HI Emission in the Fornax Cluster
</t>
  </si>
  <si>
    <t>Galaxies seldom evolve in isolation. Their properties are impacted by their environment. Galaxy clusters are the most massive, densest, gravitationally bound structures in the universe comprising thousands of galaxies within a region of a few cubic megaparsecs; they have frequent, high-speed interactions that disrupt their outer disks. The Fornax cluster is the most massive galaxy cluster within 20 Mpc in the southern hemisphere, thus is an ideal target for studying the effect of the cluster environment on galaxies. The MeerKAT Fornax Survey (MFS) is currently mapping the HI in the cluster over 12 deg^2 down to an HI column density of 10^18 1/cm^2 to detect the diffuse HI, and to study the effect of the cluster environment on galaxies. 
Complementary observations of Fornax have been conducted with the Green Bank Telescope (GBT) down to a similar HI column density. The GBT observations are well-suited for detecting extended, diffuse HI emission. Combined, we will have a comprehensive understanding of the HI distribution in the Fornax cluster down to faint levels of emission.
Due to MeerKAT’s advanced observational capabilities, conducting comparisons with numerical modelling of cluster environments is possible. The TNG50 cosmological simulations have produced HI maps of Fornax-like cluster halos (mass enclosed within a sphere of radius R200, within which the average density is 200 times the critical density of the universe) that predict to find extended HI well beyond the satellites in the halo.
The comparison will serve as a test of the TNG50 cosmological simulations.</t>
  </si>
  <si>
    <t>Nabeelah Adam</t>
  </si>
  <si>
    <t>Fauziyya</t>
  </si>
  <si>
    <t>Muhammad</t>
  </si>
  <si>
    <t>mpauxiyya0@gmail.com</t>
  </si>
  <si>
    <t>Resolving the prestellar molecular clumps in the external galaxies </t>
  </si>
  <si>
    <t xml:space="preserve">ABSTRACT 
In the distribution of molecular mass across the Milky Way Galaxy, dense molecular clumps are the sites where the gas begins its gravitational collapse and produces new stars. We aimed to study the  lifestyle of molecular clumps, the formation of clumps and clump masses, clump decomposition and viral theorem. In resolving the pre-stellar molecular clumps in the external galaxies, This method and observations were obtained with the Mopra1 radio telescope, including the configuration of the MOPSspectrometer, which collects data simultaneously on multiple transition within an 8-GHz segment of the 3-mm band is to obtained on resolving the molecular clumps in external galaxies, Mopra is used to collect data on several ‘dense gas tracer’ spectral lines in the 85–93 GHz range.
</t>
  </si>
  <si>
    <t>HA Lawal, Muhammad Fauziyya Auwal</t>
  </si>
  <si>
    <t>Muhammad Fauziyya Auwal</t>
  </si>
  <si>
    <t>Grégory</t>
  </si>
  <si>
    <t>Vanden Broeck</t>
  </si>
  <si>
    <t>gregory.vandenbroeck@observatory.be</t>
  </si>
  <si>
    <t>Effect of the inclination angle of the solar rotation axis on disk-resolved indices from full-disk solar images in the Ca II K line.</t>
  </si>
  <si>
    <t>The chromospheric emission in the Ca II K line is a primary tracer of the magnetic activity of the Sun and other Sun-like stars. The Sun is observed from Earth from its Equator's point of view, whereas other stars are observed at all possible viewing angles. The chromospheric plages, main contributors to the Ca II K emission, are distributed between mid-latitude and the Equator. Therefore, we suspect that the inclination angle of the solar rotation axis has an impact on disk-resolved indices such as the plage area and intensity. These indices are strongly correlated to the S-index, a well-known index to study the magnetic activity of stars, and could help to better understand the magnetic activity of Sun-like stars. We have studied the effect of the inclination rotation axis on disk-resolved indices using the archives of synoptic full-disk images taken on-site at the Royal Observatory of Belgium with the Uccle Solar Equatorial Table (USET) since 2012.</t>
  </si>
  <si>
    <t>Grégory Vanden Broeck, Sabrina Bechet</t>
  </si>
  <si>
    <t>Grégory Vanden Broeck</t>
  </si>
  <si>
    <t>Yasmín</t>
  </si>
  <si>
    <t>Catricheo</t>
  </si>
  <si>
    <t>yasmincatricheov@gmail.com</t>
  </si>
  <si>
    <t> Astronomy Accessible Software for All (AASA) </t>
  </si>
  <si>
    <t>Astronomy Accessible Software for All is a North American Regional Office of Astronomy for Development (NA-ROAD) project. With support from the U.S. National Science Foundation (STEM+C 1640131), blind and low vision (BLV), sighted students and their teachers engaged in an authentic software development project to create tools and resources that make astronomy image analysis more accessible to BLV persons. The result was the Afterglow Access (AgA) software. AgA is  a comprehensive browser-based astronomical imaging and data analysis software designed to work with screen readers and incorporates unique features that allow the user to experience images through sound, making astronomy more accessible to BLV persons. In addition, the software is available in both English and Spanish. The NA-ROAD has developed virtual and in-person training programs for those wishing to use the software themselves, or with their students and the general public. Join us for an AgA demo and learn how you can access it free of charge. </t>
  </si>
  <si>
    <t>Yasmin Catricheo, Tim Spuck</t>
  </si>
  <si>
    <t>Yasmin Catricheo</t>
  </si>
  <si>
    <t>Siham</t>
  </si>
  <si>
    <t>KALLI</t>
  </si>
  <si>
    <t>siham.kalli@univ-msila.dz</t>
  </si>
  <si>
    <t>Variability and spectral study of seyfert 1 galaxies using long term X-rays observations</t>
  </si>
  <si>
    <t>The observed iron lines in active galactic nuclei (AGN) offer a powerful tool to study the surroundings of black holes. We will present analysis of recent long-term X-ray observations from XMM-Newton and NuSTAR to study reverberation time delays between the direct continuum and the reflected component, and present detailed spectral analysis to study the environment of the supermassive black holes.</t>
  </si>
  <si>
    <t>Siham Kalli, Abderahmen Zoghbi</t>
  </si>
  <si>
    <t>Siham Kalli</t>
  </si>
  <si>
    <t>Lorenz</t>
  </si>
  <si>
    <t>christian.lorenz97@gmail.com</t>
  </si>
  <si>
    <t>UV PHOTO-DEGRADATION OF THE SECONDARY LICHEN SUBSTANCE PARIETIN: A MULTI-SPECTROSCOPIC ANALYSIS IN ASTROBIOLOGY PERSPECTIVE</t>
  </si>
  <si>
    <t>The anthraquinone pigment parietin is a secondary lichen substance providing UV-shielding properties that is produced by several lichen species. In our study, we extracted the secondary metabolite from air-dried thalli of Xanthoria parietina. The objectives of this work were to analyse the absorbance of parietin using UV-VIS spectrophotometry and its photodegradability under UV radiation thought in situ reflectance FTIR spectroscopy. This analysis aims to determine the extent to which parietin may provide photoprotection. This enables us to relate parietin photo-degradability and the lichen UV tolerance in its native terrestrial habitats, as well as in extreme environments relevant to astrobiology, such as Mars. Crystals were UV irradiated for 5.59 hours under N2 flux. Then, we evaluated significant degradations in the bands at 1614, 1227, 1202, 1160, and 755 cm-1. Considering Xanthoria parietina resilience in extreme environments like space and Mars-simulated ones, we emphasize the UV photo-resistance of parietin and its significance in astrobiology as a protective substance against UV radiation and potentially being a bio-hint.</t>
  </si>
  <si>
    <t>Christian Lorenz, Elisabetta Bianchi, Andrew Alberini, Giovanni Poggiali, Renato Benesperi, Alessio Papini, John Robert Brucato</t>
  </si>
  <si>
    <t>Christian Lorenz</t>
  </si>
  <si>
    <t>Nicky</t>
  </si>
  <si>
    <t>Ishaak</t>
  </si>
  <si>
    <t>nji170030@utdallas.edu</t>
  </si>
  <si>
    <t>Calculating the trajectory of a gram-scale interstellar spacecraft moving at relativistic speeds</t>
  </si>
  <si>
    <t>PoMiN is a relativistic N-body gravitational dynamics solver that uses a Post-Minkowski approximation to general relativity (GR) and is accurate at ultra-relativistic speeds. It was originally written in the C language, but recently has been ported to the Julia language. An application of interest for PoMiN is the computation of trajectories of relativistic spacecraft, such as those proposed by the Breakthrough Starshot Initiative. The goal of the Breakthrough Starshot Initiative is to develop an interstellar spacecraft capable of traveling to the nearest star in less than a human lifetime. It proposes building a gram-scale spacecraft that is attached to a light sail and accelerated to 0.2c, either by a ground- or spaced-based laser array. The spacecraft is microchip-sized and equipped with miniaturized sensors and communications. It would have minimal propulsion of its own; therefore, after the initial acceleration, it would be left to make the 20-year trek to  Proxima Centauri, approximately 4.25 light years away, with minimal course corrections. The question to be answered is: how can the trajectory of the spacecraft be computed? To compute the trajectory of the spacecraft involves accounting for gravitational dynamics between many bodies, for example, the Sun, Earth, Moon, other planets in our solar system, Alpha Centauri A and B, Proxima Centauri, and the spacecraft itself. To begin the investigation, a set of initial data was created. Online astronomical databases were used to obtain orbital elements, masses, and accurate positions and velocities. This presentation will discuss the initial conditions, detailed results, challenges and implications.</t>
  </si>
  <si>
    <t>Nicky Ishaak, Mark C. Baumann, Justin C. Feng</t>
  </si>
  <si>
    <t>Nicky Ishaak</t>
  </si>
  <si>
    <t>Svetoslav</t>
  </si>
  <si>
    <t>Botev</t>
  </si>
  <si>
    <t>sgbvtbg@gmail.com</t>
  </si>
  <si>
    <t>PROBING STRUCTURAL PARAMETERS OF THE GLOBULAR CLUSTER M2 BY ELLIPSE FITTING OF ITS STELLAR DENSITY</t>
  </si>
  <si>
    <t xml:space="preserve">The Globular cluster M2 is a suitable object for measuring structural parameters like its center's coordinates, ellipticity, and positional angle. Earlier we measured them by elllipse fitting of the 2D spatial distribution of cluster stars, selected  within different color-magnitude ranges on HR-diagram. We used g&amp;r photometry from Pan-STARRS Catalog DR1 (Chambers et al. 2016) with a limiting magnitude of V~21 mag. Recently we apply the same technique on of BV photometry of Lee et al. (1999) which goes deeper up to V~22.5 mag. Here we make use of the astrometric part of same data to produce a 100x100 px2 stellar density map averaged over area of 12x12 arcsec2  and apply elllipse fitting of isodensity pixels.  Thus we were able to derive not only more precise estimates of the structural parameters themselves, but also their errors and their variance with the distance from the center of M2.
</t>
  </si>
  <si>
    <t>Svetoslav Botev, Petko Nedialkov</t>
  </si>
  <si>
    <t>Svetoslav Botev</t>
  </si>
  <si>
    <t>Project West Ford, the IAU’s response, and the framing of the Outer Space Treaty 1961–1967</t>
  </si>
  <si>
    <t>Since the dawn of the Space Age, astronomers have contended with uses of outer space that sometimes conflict with their research goals and priorities. Military users in particular created early friction with the astronomical community as exemplified by the U.S. military program known as ‘Project West Ford’ (PWF). Against the backdrop of the emergent Cold War, the U.S. tested an ’artificial ionosphere’ for radio propagation by placing thousands of copper dipoles into an orbiting belt. Despite the relative openness with which the U.S. conducted PWF, astronomers worried that the experiment would adversely impact ground-based (and future space-based) astronomy. The IAU expressed serious concerns about the planned PWF test at the XIth General Assembly, “warning of the grave moral and material consequences which could stem from a disregard of the future of astronomical progress”. While PWF ultimately did no harm to astronomy, the affair informed the framing of Article IX of the Outer Space Treaty, which requires launching states to exercise “due regard” in conducting activities that could yield “potentially harmful interference with … the peaceful exploration and use of outer space”. In this presentation I will review the history of PWF as it prompted astronomers of the era to react, providing important historical context for the ongoing issues involving astronomy and commercial space operators regarding large satellite constellations.</t>
  </si>
  <si>
    <t>Luiz Themystokliz Sanctos</t>
  </si>
  <si>
    <t>Mendes</t>
  </si>
  <si>
    <t>luizt@cpdee.ufmg.br</t>
  </si>
  <si>
    <t xml:space="preserve">Combined effects of disk-locking and magnetic fields on convective turnover times of low-mass stars
</t>
  </si>
  <si>
    <t>Convective turnover times are of key importance for determining the Rossby number of fully or partially convective stars, which in turn provides a measure of the magnetic dynamo efficiency in the mean-field dynamo theory and so is commonly used as a tool for better understanding the rotation-activity relationship of such stars. On the other hand, disk-locking is also another physical process that can affect the magnetic activity of low-mass stars. Here we report and discuss some preliminary results of convective turnover times obtained through an improved version of the ATON 2.3 rotating stellar evolution code, which takes into account the combined structural effects of a large-scale magnetic field, surface star spots and disk-locking on the evolution of low-mass stars starting at their pre-main sequence phase.</t>
  </si>
  <si>
    <t>Luiz Themystokliz Sanctos Mendes, Natália Resende Landin, Luiz Paulo Ribeiro Vaz</t>
  </si>
  <si>
    <t>Luiz Themystokliz Sanctos Mendes</t>
  </si>
  <si>
    <t>Current and Future Plans for Observational Astronomy in Egypt</t>
  </si>
  <si>
    <t xml:space="preserve">Between the current 74 inches and future 30-40 meter class  telescopes, we are in Egypt absolutely need telescopes with at least aperture not less than 6 meter.   A 6.5m telescope concept was proposed in Egypt, the telescope needs to be with multi-functions of imaging, spectroscopy (optical + near-IR).  The future Scientific plans is to sharing in international projects of observational cosmology, putting programs for observing extra solar planets (exoplanets), imaging and analyzing data of very faint objects and third bodies types detections ..etc.  
</t>
  </si>
  <si>
    <t>Somaya Saad, Mohamed Darwish</t>
  </si>
  <si>
    <t>Marek</t>
  </si>
  <si>
    <t>Nikolajuk</t>
  </si>
  <si>
    <t>marek.nikolajuk@gmail.com</t>
  </si>
  <si>
    <t>SST-1M mini-array progress at the Ondřejov observatory</t>
  </si>
  <si>
    <t>Single-Mirror Small-Sized Telescope (SST-1M) was originally developed as a prototype of a Cherenkov telescope by a consortium of institutes from Poland, Switzerland, and the Czech Republic. In 2021 and 2022, two of our SST-1M telescopes were relocated from Poland and re-installed in the Czech Republic.
 The prototypes are undergoing commissioning at the Ondřejov observatory, and they have already accumulated dozens of hours of observations. They have successfully observed Cherenkov events in both stereo and mono modes of celestial gamma-ray sources (e.g., Crab Nebula, Mrk 421), demonstrating the suitability of the telescopes for carrying out observations in better astronomical conditions until their final location is decided.
 SST-1M, with a 9.42 m2 multi-segment mirror and a 5.6 m focal length, is optimized to detect high-energy gamma rays, ranging from about 1 TeV up to 300 TeV. The telescopes are equipped with digital DigiCam cameras based on 1296 hexagonal silicon photomultiplier (SiPM) sensors, covering a field of view of 9.1 degrees. The camera has a fully digital trigger system and readout, which can digitize waveforms in individual pixels with 4 ns sampling.
 In this contribution, I will provide an overview of the telescope and camera design. Preliminary results obtained from the commissioning data and daily analyses collected at the observatory will be presented.</t>
  </si>
  <si>
    <t>Marek Nikolajuk, SST-1M Consortium</t>
  </si>
  <si>
    <t>Marek Nikolajuk</t>
  </si>
  <si>
    <t xml:space="preserve">HI-MaNGA: (21cm-HI) single-dish observations of MaNGA Survey Galaxies
</t>
  </si>
  <si>
    <t>I give an overview of the HI-MaNGA project, initiated to obtain complementary information about the cold gas (neutral hydrogen 21cm line) content of MaNGA sample galaxies. 
Mapping Nearby Galaxies at Apache Point Observatory (MaNGA) was part of the fourth incarnation of the Sloan Digital Sky Surveys (SDSS-IV) and obtained spatially resolved spectral maps for 10,000 nearby galaxies.  MaNGA data provide a census of the stellar and ionized gas content, and dynamics of these galaxies, which were selected to form a representative sample. Adding HI information is crucial for a number of applications, but especially understanding the physical mechanisms that regulate gas accretion, star formation and the quenching of star formation. 
 Since 2016, we have made use of over 2500 hours of filler time on the Robert C. Byrd Green Bank Telescope (GBT) to observe over 4000 galaxies in the MaNGA sample at 21cm. When added to existing data from the ALFALFA (Arecibo Legacy Fast Arecibo L-band Feed Array) HI survey this provides total HI masses (or upper limits) for over 70% of the MaNGA sample, rotation widths for about half, and helpful information to guide proposals for future resolved 21cm observations.
 I review the program, including hi-lights of published results to-date (e.g. Sharma et al. 2023: “HI Rich but Low Star Formation galaxies in MaNGA”, Frank et al. 2023: “The HI Content of Red Geyser Galaxies” and Goddy et al. 2023 “A comparison of the baryonic Tully–Fisher relation in MaNGA and IllustrisTNG”). </t>
  </si>
  <si>
    <t>Karen Masters, David Stark</t>
  </si>
  <si>
    <t>Rosa Maria</t>
  </si>
  <si>
    <t>Ros Ferre</t>
  </si>
  <si>
    <t>rosamariaros27@gmail.com</t>
  </si>
  <si>
    <t>STEAM in Action: NASE-UNESCO Bridges between Cultures</t>
  </si>
  <si>
    <t xml:space="preserve">Astronomy marks our lives in diverse ways. The approach to the starry sky was important from a ritual and daily ceremonial point of view. Although we have fragments of the knowledge of the people of the past, we know that astronomy allowed us to establish patterns that became part of universal culture; intangible heritage of humanity, according to the UNESCO declaration of 2007, the starry sky connects us as human beings, establishing the link between the terrestrial and celestial landscapes, deploying a bridge that goes beyond the borders imposed on the planet. Bridges Between Cultures and Seminaries N+, are the annual proposals of the Network for Astronomy Education in Schools (NASE) associated with the UNESCO call for May 16 – IDL. These activities aim, hand in hand with universal astronomical themes, discoveries of the modern era and great challenges of science dedicated to the study of the “light” that comes from the cosmos, to reestablish the links that identify us as a species.
In this presentation we will show the topics addressed from the beginning of the proposal, which covers challenging topics in Astronomy, Astrophysics, Astrobiology and Astroculture. The indicators that allow us to evaluate the impact of the carry out these activities and plan new ones, the testimonies of participants who constitute diverse audiences who risk developing astronomical topics in the classroom and beyond it, in many cases for the first time, will be presented in order to show the power of the discipline in the public communication of science.
</t>
  </si>
  <si>
    <t>Rosa M. Ros, Beatriz García, Ricardo Moreno, Ederlinda Viñuales</t>
  </si>
  <si>
    <t>Rosa M. Ros</t>
  </si>
  <si>
    <t xml:space="preserve">Single-Mirror Small-Sized Telescope (SST-1M) was originally developed as a prototype of a Cherenkov telescope by a consortium of institutes from Poland, Switzerland, and the Czech Republic. In 2021 and 2022, two of our SST-1M telescopes were relocated from Poland and re-installed in the Czech Republic.
The prototypes are undergoing commissioning at the Ondřejov observatory, and they have already accumulated dozens of hours of observations. They have successfully observed Cherenkov events in both stereo and mono modes of celestial gamma-ray sources (e.g., Crab Nebula, Mrk 421), demonstrating the suitability of the telescopes for carrying out observations in better astronomical conditions until their final location is decided.
SST-1M, with a 9.42 m2 multi-segment mirror and a 5.6 m focal length, is optimized to detect high-energy gamma rays, ranging from about 1 TeV up to 300 TeV. The telescopes are equipped with digital DigiCam cameras based on 1296 hexagonal silicon photomultiplier (SiPM) sensors, covering a field of view of 9.1 degrees. The camera has a fully digital trigger system and readout, which can digitize waveforms in individual pixels with 4 ns sampling.
In this contribution, I will provide an overview of the telescope and camera design. Preliminary results obtained from the commissioning data and daily analyses collected at the observatory will be presented.
</t>
  </si>
  <si>
    <t>Francis</t>
  </si>
  <si>
    <t>Omondi</t>
  </si>
  <si>
    <t>francis.omondif@gmail.com</t>
  </si>
  <si>
    <t>Using GIS for Site Suitability Analysis for Siting a Radio Telescope in Kenya</t>
  </si>
  <si>
    <t xml:space="preserve">Radio sources in outer space emit radio signals that travel to the Earth. Even though the radio signals are very weak, they can reach the earth’s surface because they can penetrate dust in the atmosphere. However, because of constant man-made radio frequency interference, it is challenging to detect them from any location. This is the reason why sites hosting radio telescopes are carefully chosen. The objective of this study is to use GIS in finding suitable sites for siting a radio telescope in Kenya. Multiple-Attribute Decision Making (MADM) process of GIS-based Multi-Criteria Decision Analysis (MCDA) in AHP was employed in the search for suitable locations. The main datasets used in the study are: wind speed, national electricity grid network, rainfall, national mobile cell towers, DEM, and land use land cover (LULC). Suitable sites are: Turkana, Marsabit, Mandera, Wajir, Isiolo, Samburu, West Pokot, Trans Nzoia, Bungoma, Baringo, Laikipia, Meru, Nakuru, Tana River, Narok, Kajiado, Nyeri, and Nyandarua 
Whereas there are proposals from radio astronomy enthusiasts in Kenya to have Longonot Earth Station refurbished to a radio astronomy site as was with Ghana Radio Astronomy Observatory (GRAO), it was observed that the defunct earth station currently suffers from higher RFI caused by increasing human settlement around the station.  This study clearly shows that GIS can be applied in an MCDA to perform site suitability analysis in radio astronomy. It is recommended that further RFI, wind gradient, atmospheric dust, precipitable water vapor, and site suitability analysis be conducted in each suitable county. 
</t>
  </si>
  <si>
    <t>Francis Ochieng, Sammy Musyoka</t>
  </si>
  <si>
    <t>Francis Ochieng</t>
  </si>
  <si>
    <t>Guglielmo</t>
  </si>
  <si>
    <t>Costa</t>
  </si>
  <si>
    <t>guglielmo.costa.astro@gmail.com</t>
  </si>
  <si>
    <t>Massive binary black hole mergers from Population II and III stars</t>
  </si>
  <si>
    <t xml:space="preserve">Population III (Pop III) stars are almost metal-free stars, born from the primordial gas in the Universe. The almost total absence of metals impacts their initial mass function distribution (predicted to be top-heavy), their evolutionary path, and their final fate. Moreover, they lose a negligible fraction of their mass via stellar winds during their life. Such properties make them ideal massive black hole progenitors. In this talk, I will present the new models of Pop III stars computed with the PARSEC stellar evolutionary code. Then, I will show the large sets of Pop III and Population II binary populations we computed with the SEVN code used to study the main formation channel of binary black hole mergers. We find only mild differences between binary BH (BBH) mergers properties born from Pop III and II stars, especially if we adopt the same initial mass function and orbital properties. Most BBH mergers born from Pop III and II stars have the primary BH mass below the pair-instability gap, and the maximum secondary BH mass is &lt; 50 Msun. Moreover, we find that, unlike metal-rich binary stars, the main formation channel of BBH mergers from Pop III and II stars involves only stable mass transfer episodes in our fiducial model.
Studies like this are fundamental in advancing our understanding of binary black hole merger formation scenarios and enhancing our interpretation capabilities of data from gravitational wave detection from current and next-gen observing facilities.
</t>
  </si>
  <si>
    <t>Guglielmo Costa</t>
  </si>
  <si>
    <t>Ancient celebrations and climate changing </t>
  </si>
  <si>
    <t>Although religion has brought together different ethnicities,
 But different religions have caused the most violent and longest wars between different ethnic groups.
 But the events and celebrations have always been the cause of convergence and better understanding of nations, they have built friendship and convergence.  The permanence of the ancient civilization of Persia, along with the preservation of its traditions, is an example of it.  The selection of four astronomical events for the great celebrations of the Persian civilization has made it long lasting.
 The basis of the four Persian festivals is based on four astrological events, so these festivals are universal .
 The main  question: why should these four events be introduced as four global events.
 Answer: To help the planet earth to solve the biggest challenge in human history (climate changes), and environmental challenges.
 The festival of Tirgan ( summer solstice) ,Nowruz (march equinox)  Mehrgan(September equinox) Yalda(December solstice).four celebrations for planet earth , that shows how we can use sieson changing to understand the planet earth and do many helpful things for our planet. These four festivals have been so effective that the passage of several thousands years has not been able to destroy them and now they are held simultaneously in every corner of Iran and some neighboring countries.
 The official registration of these four festivals and events with the cooperation of UNESCO and IAU can be a great contribution to the global convergence to solve the problem of climate change and environmental problems</t>
  </si>
  <si>
    <t>Hassan Baghbani, Alireza Dosti, Fatemeh Jamali</t>
  </si>
  <si>
    <t>Carlile</t>
  </si>
  <si>
    <t>colin.carlile@astro.lu.se</t>
  </si>
  <si>
    <t>A Purpose-built Stellar Intensity Interferometer Array SIITAR for high angular resolution imaging of stellar surfaces and the study of stellar dynamics</t>
  </si>
  <si>
    <t xml:space="preserve">Stellar Intensity Interferometry (SII) promises significant gains in angular resolution. Hanbury Brown et al. measured the diameters of 32 MS stars with their SII setup at Narrabri at resolutions of ~2mas. This iconoclastic work heralded the age of Quantum Optics. In order to realise the potential of SII further, arrays of 10s, 100s or even 1000s of telescopes (light collectors) located kilometers apart are required. The number of telescopes &amp; their separations (baselines) determine the quality of the derived images.
Recently SII has undergone a renaissance. Data from existing Cherenkov arrays: VERITAS, H.E.S.S. &amp; MAGIC are very encouraging. ASTRI, a 9-telescope array under construction, will access 36 static baselines, increasing to ~400 as the target traverses the sky. Studies that edge towards an imaging of the star itself are on the horizon. With the Cherenkov Telescope South’s potential 96 telescopes, angular resolutions of ~40μas will become possible. Recording ~50,000 baselines in a single night will yield detailed images of bright stars.
Intriguingly, even higher resolution images (~5μas) of bright MS stars would result from a dedicated SII array. Here we present a concept for such an SII Telescope ARray, SIITAR, with up to 2048 light collectors on a ~20 km elliptical footprint. We are inspired by the ambitious Deep Synoptic Array 2000 to be built in the Nevada desert. Partnering with DSA-2000 on an already chosen site would reduce both construction time &amp; cost, promising concurrent measurements in both the radio &amp; optical bands.
1. R H Brown, “The Intensity Interferometer”, Taylor &amp; Francis (November 1974)
</t>
  </si>
  <si>
    <t>Colin Carlile, Dainis Dravins, Brian Thorsbro</t>
  </si>
  <si>
    <t>Colin Carlile</t>
  </si>
  <si>
    <t>Andreea</t>
  </si>
  <si>
    <t>Varasteanu</t>
  </si>
  <si>
    <t>andreea.varasteanu@physics.ox.ac.uk</t>
  </si>
  <si>
    <t>Radial acceleration relation with resolved stellar mass measurements over 1 Gyr</t>
  </si>
  <si>
    <t xml:space="preserve">The radial acceleration relation (RAR) is a fundamental relation linking baryonic and dark matter in disc galaxies through the observed acceleration derived from dynamics to the one from baryons. Notably, this relation exhibits small scatter, thus providing key constraints for models of galaxy formation and evolution. However, it has only been extensively studied in the local Universe.
In this talk, I will provide new measurements of RAR that, for the first time, span 1 Gyr of cosmic history by making use of the homogeneous, unbiased sample of HI selected galaxies detected by the MIGHTEE survey.
I will present an analysis of the RAR by introducing a novel approach of resolved stellar mass modelling from spectral energy distribution fitting across 9 photometric bands, which is essential for measuring the acceleration due to baryons, using the deep optical and near-infrared data available in the MIGHTEE fields. I will combine this alongside the dynamical modelling based on high quality HI rotation curves to determine the RAR.
Furthermore, I will address the fundamental nature of the RAR and discuss its potential evolution with redshift by tapping into the full capabilities of upcoming HI surveys. The results promise to deepen our insights into the interplay between baryons and dark matter across cosmic epochs.
</t>
  </si>
  <si>
    <t>Andreea Varasteanu, Anastasia Ponomareva, Matt Jarvis</t>
  </si>
  <si>
    <t>Andreea Varasteanu</t>
  </si>
  <si>
    <t>Clare</t>
  </si>
  <si>
    <t>Wethers</t>
  </si>
  <si>
    <t>wethers@chalmers.se</t>
  </si>
  <si>
    <t>The Multi-Phase Outflows of Compact Obscured Nuclei (CONs)</t>
  </si>
  <si>
    <t xml:space="preserve">A significant fraction (20-40%) of (ultra-) luminous infrared galaxies (U)LIRG in the local Universe have been shown to host compact (r &lt; 100 pc) obscured nuclei (CONs) with extreme nuclear column densities (NH2 &gt; 1024 cm2). All known CONs host outflows, and thus likely play a critical role in nuclear feedback and galaxy evolution. Despite this, the exact nature of CONs and what drives their outflows remains unknown, with both AGN accretion and starburst activity suggested as possible power sources.
Zw049.057 is a known LIRG CON (z = 0.01299, LFIR = 1.9 x 1011 L⊙). Recent wide-field optical IFU observations from MUSE reveal a clumpy ionized gas outflow on &gt;1 kpc scales. On smaller scales of ~100pc, ALMA band 6 observations reveal a spectacular collimated molecular outflow along the minor axis and previous observations from the VLA show a faint radio jet, yet the symmetry angle of these various outflows are misaligned. It therefore remains unclear whether they are part of the same multi-phase structure, or whether they represent different flares of nuclear activity. Here, I will present a multi-wavelength view of Zw049.057 and discuss the potential connection between these different features. I will explore the potential driving mechanism(s) behind the observed outflows and discuss the impact this has on our understanding of CONs in the context of AGN-galaxy coevolution.
</t>
  </si>
  <si>
    <t>Clare Wethers</t>
  </si>
  <si>
    <t>Esteban</t>
  </si>
  <si>
    <t>Cárdenas</t>
  </si>
  <si>
    <t>esteban.cardenas@epn.edu.ec</t>
  </si>
  <si>
    <t>Unveiling the Enigmatic Nature of Peculiar Long GRBs in Swift’s Third Catalog</t>
  </si>
  <si>
    <t>Traditionally, long gamma-ray bursts (LGRBs) have been associated with the collapse of massive stars. However, our systematic search using a recalibrated Epeak-Eiso plane has revealed five LGRBs that defy conventional categorization.Recently, there have been reports of apparent LGRBS, but upon analysis, it has been revealed that they are associated with mergers and exhibit extended emission, leading to confusion during their classification.  Through meticulous temporal and spectral analysis, we have delved deeper into the characteristics of these events, providing insights into their elusive progenitors. Our investigation includes a thorough examination of temporal estimators, including emission time, spectral delay, and isotropic energy, derived from Swift GRB observations. Subsequent phases of our research will explore the properties of the host galaxies and the surrounding media to provide a complete understanding of these puzzling phenomena. By challenging established paradigms, our study contributes significantly to the ongoing evolution of GRB classification and improves our understanding of the most powerful explosions in the Universe.</t>
  </si>
  <si>
    <t>Esteban Cárdenas, Nicolas Noriega, Jennifer Chacon-Chavez, Nicolás Vásquez, Jonathan Quirola-Vásquez</t>
  </si>
  <si>
    <t>Esteban Cárdenas</t>
  </si>
  <si>
    <t>Mandlenkosi</t>
  </si>
  <si>
    <t>Mnisi</t>
  </si>
  <si>
    <t>mnsman009@myuct.ac.za</t>
  </si>
  <si>
    <t>Detecting surface inhomogeneity of small bodies in the Solar System </t>
  </si>
  <si>
    <t xml:space="preserve">Observations of asteroids from Earth have revealed a prevailing trend indicating global homogeneity of the surface composition of individual asteroids, despite the diverse spectral signatures correlated to surface composition, among the population as a whole. Nevertheless, exceptions exist, for example Psyche, a main belt asteroid exhibits significant optical albedo fluctuations and radar signatures suggestive of patches/area of metal-rich material on its surface (J.A.Sanchez et al.(2016)). Such peculiar asteroids potentially harbor exotic, valuable elements, driving NASA's Psyche mission to designate it as a primary target. The quest to discover more of these asteroids with surface inhomogeneity thus emerges as a compelling pursuit.
Mookodi, a recently deployed low-resolution spectrograph operating in the visible spectrum, is now installed on the South African Astronomical Observatory's 1-meter Lesedi telescope in Sutherland, South Africa. Originally designed for rapid-response characterization of transient astronomical events, Mookodi also proves well suited for automated time-series spectroscopic monitoring of variable sources. This work will present the results evaluating Mookodi's efficacy for detecting surface inhomogeneity of small bodies through time-series spectroscopic observations. We mainly show results using Pluto as a test case which has previously published ground-based time-series spectroscopic observations that have revealed varying methane concentrations across its surface(V.Lorenzi et al.(2016)). Our observations with Mookodi validate these findings, affirming its potential for detecting surface inhomogeneity on a Solar System object.
</t>
  </si>
  <si>
    <t>Mandla Mnisi, Nicolas Erasmus</t>
  </si>
  <si>
    <t>Mandla Mnisi</t>
  </si>
  <si>
    <t>Kraan-Korteweg</t>
  </si>
  <si>
    <t>renee.kraan-korteweg@uct.ac.za</t>
  </si>
  <si>
    <t>New insight into dynamically important large-scale structures from the SARAO MeerKAT Galactic Plane Legacy Survey</t>
  </si>
  <si>
    <t>The deep SARAO MeerKAT Galactic Plane Legacy Survey (SMGPS) covers the whole southern Milky Way along a narrow strip of Δ𝑏 ∼ 3◦. While primarily aimed at exploring the inner Galaxy, the SMGPS provides a unique opportunity to trace the large-scale distribution of galaxies through the spectral 21cm line emission of galaxies in this fully opaque region of Milky Way. Various dynamically important structures, such as the Local Void, the Great Attractor, and the extent of the Vela Supercluster, remain poorly mapped at low Galactic latitudes. However, their mass overdensities are crucial in reconciling the decades-long cosmological controversy about the amplitude and volume within which bulk flows arise. The SMGPS  is sensitive to galaxies throughout the probed volume (z &lt; 0.08, i.e. Vhel &lt; 25,000 km/s) down to 6 x 109M⊙, and 3 x 108M⊙ at the GA distance. Some of the tantalising new results will be presented, such as a clear delineation of the Local Void at these low latitudes, a surprisingly prominent connection to the core of the Great Attractor, two walls that link to Vela Supercluster, as well as the unexpected identification of a very extended HI galaxy disk that defies the well-established HI mass-diameter relation by more than an order of magnitude.</t>
  </si>
  <si>
    <t>Renée C. Kraan-Korteweg</t>
  </si>
  <si>
    <t>Van Der Merwe</t>
  </si>
  <si>
    <t>christianvdm18@gmail.com</t>
  </si>
  <si>
    <t>3D hydrodynamic simulations of white dwarf-main-sequence star collisions.</t>
  </si>
  <si>
    <t xml:space="preserve">Recently inaugurated telescopes, such as the MeerKAT radio telescope and the upcoming Rubin Observatory Legacy Survey of Space and Time (RO-LSST), will be able to detect millions of transient events in the night sky. Stellar collisions resulting in exotic objects, e.g., CK Vulpeculae, may be detectable among such transients, giving us an opportunity to investigate the different characteristics and parameter space for a broader combination of stars and environments. Simulations will play a key role in providing models that can be used by machine learning algorithms to more accurately classify transients events and suggest interesting targets for follow-up. In this talk, I will present 3D simulations of white dwarf-main-sequence star collisions using smoothed-particle hydrodynamics (SPH), coupled with a 34-isotope nuclear reaction network. I will present results for a broad parameter space and discuss the collision dynamics, energetics, mass-loss properties, and post-collision gas morphology that can be expected from these types of interactions within globular clusters and wide-field triples. Utilizing our simplified nuclear network, suggestions can be made towards the isotopic signatures that may be the key in distinguishing these collisions from other energetic transients.
</t>
  </si>
  <si>
    <t>Christian van der Merwe, Shazrene Mohamed</t>
  </si>
  <si>
    <t>Christian van der Merwe</t>
  </si>
  <si>
    <t>Devaky</t>
  </si>
  <si>
    <t>Kunneriath</t>
  </si>
  <si>
    <t>dkunneri@nrao.edu</t>
  </si>
  <si>
    <t>Star formation and molecular gas observations of NGC 5331 with VLA and ALMA</t>
  </si>
  <si>
    <t>LIRGs (Luminous Infra-Red Galaxies) make up the brightest objects in the infrared sky and represent an important population to study galaxy evolution. Models predict episodic enhancements of the total star formation of the system as the merger progresses. We know the molecular gas is the fuel for star formation, which explains the empirical correlation seen between the star formation rate and molecular gas surface densities in galaxies, described by the Kennicutt-Schmidt relation: ΣSFR  = Σmol.N, where N ∼1.4 (Schmidt 1959, Kennicutt 1998). Most studies of this relation have been done using integrated measurements (Kennicutt 1998, Kennicutt &amp; De Los Reyes 2021), however recent works at sub-kpc scales have found a wide range of values for N (e.g., Leroy et al. 2008, Pereira-Santaella et al. 2016). In this work, we study the K-S relation at 1.2 kpc scales in the nearby LIRG, NGC 5331. We use VLA radio continuum observations (3 GHz) to trace unobscured SF, as opposed to UV and/or Halpha, which suffer greatly from dust obscuration, especially in U/LIRGs, and ALMA CO (1-0) line emission observations to derive the molecular gas properties of this local LIRG. We compare this to published values of other LIRGs, ULIRGs, and local circumnuclear disks (integrated values across the whole system). Our final goal is to replicate this study in as many local U/LIRGs as possible, to study how star formation changes with merger states. </t>
  </si>
  <si>
    <t>Devaky Kunneriath, Loreto Barcos Munoz, Alejandro Saravia, Eduardo Rodas-Quito</t>
  </si>
  <si>
    <t>Devaky Kunneriath</t>
  </si>
  <si>
    <t>Junfeng</t>
  </si>
  <si>
    <t>jfwang@xmu.edu.cn</t>
  </si>
  <si>
    <t>The Impact of AGNs on their Host Galaxies across Multi-scales</t>
  </si>
  <si>
    <t>The integral field spectroscopy (IFS) capability offered by current facilities greatly improved our understanding of the underlying astrophysics of AGN feedback and how the black hole activities shape ionized gas around nearby active galaxies. Using IFS observations such as obtained from VLT/MUSE and CFHT/SITELLE, we study gas properties from 10 pc to 100 kpc scales across the galaxies, identifying new structures like quasar "super bubbles" and ionized gas relics. Together with multi-wavelength information such as X-rays and molecular gas, these observations demonstrate the success of spatially resolved spectroscopy at capturing the radiative and kinetic impact of AGNs on their host galaxies.</t>
  </si>
  <si>
    <t>Junfeng Wang</t>
  </si>
  <si>
    <t>Falceta-Goncalves</t>
  </si>
  <si>
    <t>dfalceta@usp.br</t>
  </si>
  <si>
    <t>MHD numerical simulations of CWBs in Star forming regions: high energy particles and TeV gamma-rays emission</t>
  </si>
  <si>
    <t>The collision of the stellar winds in massive WR/O binaries produces strong shock fronts, where particles are accelerated to very high energies. Magnetic field is also amplified in the shocked region on which the acceleration of particles greatly depends. In this work, we show high resolution three-dimensional magnetohydrodynamic simulations of colliding winds coupled to the kinematics of passive charged test particles. We show that colliding-wind binaries are indeed able to produce a significant population of high-energy particles beyond TeV energies, in relatively short timescales, compared to the dynamical and diffusion timescales. We provide estimates of detection from ground based telescopes, such as the CTA array.</t>
  </si>
  <si>
    <t>Diego Falceta-Goncalves</t>
  </si>
  <si>
    <t>Alexandre</t>
  </si>
  <si>
    <t>Gallenne</t>
  </si>
  <si>
    <t>alexandre.gallenne@gmail.com</t>
  </si>
  <si>
    <t>Binary stars from optical long-baseline interferometry</t>
  </si>
  <si>
    <t>The most fundamental stellar parameter, the mass, is rarely available or has a low accuracy, providing poor constraints on the stellar structure and evolution. Observing binary stars by combining interferometry and spectroscopic measurements offers a unique opportunity to measure very precise dynamical masses. In addition, double-lined spectroscopic binaries provide independent distance measurements with an extreme accuracy, allowing to direclty test the Gaia parallaxes and the P-L relations of Cepheids. I will show that masses and distances as high as 0.05% accuraccy level can be obtained by combining interferometric and spectroscopic observations for different type of binary systems, i.e. binary Cepheids, eclipsing and normal binaries.</t>
  </si>
  <si>
    <t>Alexandre Gallenne</t>
  </si>
  <si>
    <t>Chukwuebuka</t>
  </si>
  <si>
    <t>Ugwu</t>
  </si>
  <si>
    <t>jude.ugwu@unn.edu.ng</t>
  </si>
  <si>
    <t>Unraveling the Nature of the Protostellar Object G358.46−0.39 Using ALMA Data</t>
  </si>
  <si>
    <t>In spite of the key role that high-mass stars play in the evolution of galaxy, their early formation processes remain poorly understood due to their complex environment. Dust continuum and molecular line emissions observed with ALMA provide better understanding of the earliest stages of massive star formation. The continuum and spectral lines archival ALMA data of G358.46−0.39 was analyzed using the CASA package in other to probe the gas kinematics and protostellar nature of the ongoing high-mass star formation. The dust continuum map reveals multiple dust continuum cores (MM1a, MM1b, MM1c and MM2) dominated by MM1a. MM1a is found to harbour a periodic methanol maser while MM2 hosts a non-periodic methanol maser and is associated with faint free-free emission. We calculated the masses and the column densities of the various objects (MM1a, MM1b, MM1c and MM2). A total of 33, 10, 10 and 9 molecular transitions are detected towards MM1a, MM1b, MM1c and MM2, respectively. The differences in the number of molecular lines detected towards each of the cores support different excitation conditions at different positions. We derived the kinetic temperature ranges of MM1a, MM1b, MM1c, and MM2 to be ∼ 96 – 118, 96 – 114, 72 – 74, and 80 – 84 K, respectively.  A highly collimated bipolar outflow traced by CO emission is seen towards MM1a, with knots along the outflow lobes, which could be an indication of episodic ejection. The velocity field map of CH3OH suggests the presence of a rotating structure, possibly a disc. These results are clear indication that MM1a is a massive young stellar object, with ongoing outflow activity.</t>
  </si>
  <si>
    <t>Chukwuebuka Ugwu, James Chibueze, Jean-Marie Morgan, Timea Csengeri, Augustine Chukwude, Johan van Der Walt, Jibrin Alhassan</t>
  </si>
  <si>
    <t>Chukwuebuka Ugwu</t>
  </si>
  <si>
    <t>Gas cycle and star formation in turbulent and magnetized media as seen from high resolution MHD numerical simulations</t>
  </si>
  <si>
    <t>Star formation is governed by the complex interaction of gravity, magnetic fields, and turbulence in the ISM. The distribution of the gas within the cloud and the properties of star formation, such as the star formation rate (SFR) and efficiency (SFE), and the initial mass function, is currently understood as dictated by the ISM turbulence. The role of turbulence and magnetic fields in regulating star formation rates and efficiency is still not clearly understood. In this work, SFE and SFR have been studied by means of a number of high resolution self-graviting magneto-hydrodynamical (MHD) simulations covering a good range of observed turbulent and magnetization levels of molecular clouds. We show that magnetic fields are relevant on the statistics of velocity distribution but play a minor role on the evolution of core mass functions and consequence SFR/SFE. Turbulence, on the other hand is a major parameter, and the SFE/SFR as a function of the turbulence energetics and time evolution is provided. Our findings not only help the understanding of star formation but may serve as sub-grid template for future cosmological and galaxy evolution models.</t>
  </si>
  <si>
    <t>Diego Falceta-Gonçalves</t>
  </si>
  <si>
    <t>Whitaker</t>
  </si>
  <si>
    <t>kwhitaker@astro.umass.edu</t>
  </si>
  <si>
    <t xml:space="preserve">The Discovery of Ancient Relics in an Evolved Galaxy at z~3
</t>
  </si>
  <si>
    <t xml:space="preserve">With the recent discovery of "The Sparkler," JWST has opened up uncharted parameter space in the distant universe: remarkable high resolution views of ancient globular cluster candidates. There exists another fascinating galaxy in the Abell 2744 lensing cluster at even higher redshift that is littered with compact red and blue star-forming complexes - "The Relic".  In this talk, I will present the discovery of the Relic, a bright, quenched galaxy at z=2.67, existing merely a few billion years after the Big Bang. These compact star-forming complexes are potential GC candidates, with the red ones consistent with ancient relics, while the blue ones may be caught early in their formation (before possible disruption).  Based on a photometric analysis that includes recently acquired ultra-deep medium-band photometry, I will overview the properties of stellar populations within these GC candidates and the impact the timescales marked within these first ancient relics have on bulge formation.
</t>
  </si>
  <si>
    <t>Katherine Whitaker</t>
  </si>
  <si>
    <t>Mavyline</t>
  </si>
  <si>
    <t>Motari</t>
  </si>
  <si>
    <t>mavyline.motari@gmail.com</t>
  </si>
  <si>
    <t>Pearl Sky Girl Mentorship Program</t>
  </si>
  <si>
    <t>The Pearl Sky Girl is a mentorship program founded on the principles of guidance, support and inspiration to empower girls to uptake and excel in STEM disciplines. Mentors are primarily composed of accomplished women in STEM professions who can offer insights into their field and share their personal experiences and provide guidance on educational pathways and career opportunities. We facilitate hands-on activities, workshops, symposiums and discussions tailored to enhance girl’s understanding and appreciation of STEM concepts with a keen interest in Physics. We seek to impart essential skills such as critical thinking, problem-solving and teamwork spirit. We intend to evaluate the effectiveness of the mentorship program using qualitative and quantitative measures. This includes the use of pre and post-program surveys, academic performance metrics, and qualitative feedback from participants on the program's impact. This mentorship program aims to break the barriers and stereotypes that hinder girls' participation in STEM fields and ensure that the girls stay through school and get to access tertiary and university education. We aspire to foster a supportive community and provide targeted guidance and resources that will empower the girls to confidently pursue and excel in STEM disciplines, thereby contributing to a more diverse and innovative future workforce.</t>
  </si>
  <si>
    <t>Mavyline Motari</t>
  </si>
  <si>
    <t>Saeed</t>
  </si>
  <si>
    <t>salimpour@astro4edu.org</t>
  </si>
  <si>
    <t xml:space="preserve">Results from a recent review of 2089 astronomy education research articles from 1898 to 2022.
</t>
  </si>
  <si>
    <t>Using a mixed-methods approach to textual analysis considering 2089 publications in the field, an order of magnitude larger than the previous largest reviews of the field, this study paints a rich picture of the landscape of AER over the timespan of a century from 1898 to 2022. The 2022 cutoff was decided so that the publication record was relatively “complete” at that stage.
In this presentation, we provide a broad overview of the history of publications in Astronomy Education Research, particularly around it’s modern genesis in the 1970s and it’s skyrocketing growth during the 1990s. Initially this was dominated by the United States but, in recent years, this has been shifting to a situation where most recent AER research has taken place outside the USA.
We present what types of content are heavily focussed on (e.g. Celestial Motion) and areas that are fairly neglected (e.g. Galactic topics), what types of constructs are heavily focussed on (e.g. Content Knowledge) and which are not (e.g. Affective or Theoretical research).  
This overview, with the publication abstracts input to an online database (istardb.org), provides a resource to researchers, educators, and other interested stakeholders allowing efficient ascertainment of previous research. This supports both researchers, allowing them to develop research questions at the cutting edge of the field, as well as practitioners, to inform their pragmatic approach based on latest research findings. We also present a set of recommendations and future outlook of the field of Astronomy Education Research.</t>
  </si>
  <si>
    <t>Saeed Salimpour, Michael Fitzgerald, Urban Eriksson</t>
  </si>
  <si>
    <t>Saeed Salimpour</t>
  </si>
  <si>
    <t>Nel</t>
  </si>
  <si>
    <t>johannel7893@gmail.com</t>
  </si>
  <si>
    <t xml:space="preserve">Combining large radio and optical astronomical surveys: finding galaxy cluster members using the MeerKAT Galaxy Cluster Legacy Survey.
</t>
  </si>
  <si>
    <t xml:space="preserve">In the coming years, we will see a rise in the number of large radio surveys targeting the unexplored Southern sky from SKA-precursor telescopes, e.g. MeerKAT. To help increase the scientific impact of these surveys, we set out to combine radio surveys with optical surveys by using the Likelihood Ratio method. In this work, we illustrate the power of cross-matching sources in these wavelengths by combining the MeerKAT Galaxy Cluster Legacy Survey with DECaLS data. We show an application by using photometric redshifts in the form of probability distribution functions to calculate the probability that an individual galaxy is a cluster member. This information can, in turn, be used to derive galaxy cluster properties.
</t>
  </si>
  <si>
    <t>Johan Nel, Ilani Loubser</t>
  </si>
  <si>
    <t>Johan Nel</t>
  </si>
  <si>
    <t>Monica</t>
  </si>
  <si>
    <t>Barnard</t>
  </si>
  <si>
    <t>monicabarnard77@gmail.com</t>
  </si>
  <si>
    <t>Modelling multiwavelength afterglows of the VHE-GRB population</t>
  </si>
  <si>
    <t>The recent detections of very-high energy (VHE, ≥ 100 GeV) afterglow emission from several gamma-ray bursts (GRBs) have opened a new window into the GRB science. Until now synchrotron-self-Compton (SSC), assuming both the stellar wind and constant density circumburst scenarios, has been primarily used to model VHE emission from GRBs. Hadronic emission mechanisms such as photo-pion and photo-pair processes, and proton synchrotron have also been considered. We interpret the VHE emission as a combination of external Compton radiation and SSC, in both the stellar wind and constant density environments. We use publicly available NAIMA radiation modelling code to do a population study of VHE afterglow emission from several GRBs via multi-wavelength light curves and energy spectra. NAIMA already includes optimisation tools to fit radiative models to multiwavelength data. Finding a more robust fit of the model to the latest multiwavelength observations implies better constraints on the GRB environment and the particle energy requirements for the emission observed at late times. These findings have implications on future VHE observations of GRBs.</t>
  </si>
  <si>
    <t>Monica Barnard, Ankur Ghosh, Jagdish C. Joshi, Soebur Razzaque</t>
  </si>
  <si>
    <t>Monica Barnard</t>
  </si>
  <si>
    <t>A stellar flyby explains multiple small-body properties in the solar system</t>
  </si>
  <si>
    <t>More than 3000 small bodies have been discovered beyond Neptune, which, together with the planets, formed from the primordial disc of gas and dust. Therefore, it was a surprise that most of these trans-Neptunian objects (TNOs) orbit on eccentric, inclined trajectories. Some process must have altered the TNOs' orbits after formation. Current models are challenged by explaining very distant objects like Sedna and TNOs moving on retrograde orbits close to the plane of the planets. We will demonstrate that a close flyby of a star can explain these extreme orbits. The observed complex correlation between the TNOs' colour and the inclination of their orbits seems a natural consequence of this flyby. The flyby would have also injected TNOs into the region of the planets, many on retrograde orbits. The giant planets would have captured a small fraction of these injected TNOs, explaining the similarities and differences in the colour distributions of both populations. The Vera Rubin telescope is expected to significantly increase the number of known TNOs and irregular moons. It will be able to test this flyby hypothesis in the near future.</t>
  </si>
  <si>
    <t>Susanne Pfalzner, Amith Govind, Frank Wagner</t>
  </si>
  <si>
    <t>Zane</t>
  </si>
  <si>
    <t>Lentz</t>
  </si>
  <si>
    <t>zane19.zl@gmail.com</t>
  </si>
  <si>
    <t>Testing models for dark matter with high resolution imaging of gravitational lenses.</t>
  </si>
  <si>
    <t>Using gravitational lensing we are able to probe dark matter by investigating its effects on emission from distant galaxies. In particular we investigated a set of anomalous lensing systems in which current smooth dark matter models cannot simply explain their observed fluxes. The LoFT data set is a set of 6 cusp lens systems in which we notice a clear flux ratio anomaly which may be due to a large population of low mass cold dark matter haloes being present within this system. Each of these lens systems have been observed with the VLA at frequencies between 12-18 GHz over a span of 3 months allowing for robust spectral analysis. This data will therefore allowed us to rule out any frequency and time dependent aspects that may be attributed to the observed flux ratio anomaly. Of the 6 systems within the LoFT data set 5 have been observed to have flat spectra in log space with no clear indications of frequency dependent absorption or scattering affects and although many systems seem to show signs of extrinsic variability on small time scales these have not shown to be significant enough to be attributed to the observed flux anomaly. With VLBI high resolution images we may be able to further test these claims by observing possible distortions to these systems. We can then put constraints on a new model to test if these systems’ inconsistent flux ratios are correlated with low mass cold dark matter haloes.</t>
  </si>
  <si>
    <t>Zane Lentz</t>
  </si>
  <si>
    <t>Jack</t>
  </si>
  <si>
    <t>Radcliffe</t>
  </si>
  <si>
    <t>jack.radcliffe@up.ac.za</t>
  </si>
  <si>
    <t>Finding Active Galactic Nuclei using Very Long Baseline Interferometry</t>
  </si>
  <si>
    <t>The interplay between active galactic nuclei (AGN) and star formation is of utmost importance to galaxy evolution. In recent years, radio observations have provided an obscuration-independent method of quantifying the contributions from both star formation and AGN. However, separating these two components requires multi-wavelength data which comes with its own biases. In this talk, I will introduce how using wide-field high-resolution radio observations to resolve these radio sources can be key to disentangling these two components, and provide unique insights into AGN physics and feedback mechanisms. 
While AGN was the original goal, such high-resolution surveys have proven extremely useful for many other science cases (e.g., the ISM of nearby galaxies, young stellar objects, and supernovae), which I shall touch on. The talk will conclude by looking at the future and the role of high-resolution observations in the SKA and ngVLA era. </t>
  </si>
  <si>
    <t>Jack Radcliffe</t>
  </si>
  <si>
    <t>Madalina</t>
  </si>
  <si>
    <t>Tudorache</t>
  </si>
  <si>
    <t>madalina.tudorache@physics.ox.ac.uk</t>
  </si>
  <si>
    <t>MIGHTEE-HI: A view of the cosmic web through the lens of HI galaxies</t>
  </si>
  <si>
    <t xml:space="preserve">Traditionally, studies of the cosmic web in observations are done using optical/near-infrared data. However, there is a plethora of information hidden in the other wavelengths - especially in radio. In this talk, I will discuss how we can use HI galaxies from the MIGHTEE-HI survey to draw links between the low density gas in the cosmic web and how the galaxies that lie within it grow using its material. Firstly, I will discuss the relationship between the spin vector of a galaxy and the direction of the filaments of the cosmic web in which it may reside. The result I will emphasise is that the neutral gas fraction relative to the stellar mass of a galaxy can be related to the alignment of the galaxy spin vector and the nearest filament, such that galaxies which are misaligned have higher HI mass fractions compared to their stellar mass. I will then discuss how we can use star formation histories (SFHs) from photometric bands, as well as spectroscopy and how can that help in the understanding the link between the neutral gas fraction and the spin-filament alignment. Moreover, I will explore how we can use the SFH-derived parameters in an HI-selected sample to obtain relations between star formation and stellar mass/HI mass. Furthermore, I will discuss some preliminary results of an elongated HI structure formed of 14 dwarf galaxies found in the local Universe which seemingly traces the cosmic web, as well as the implications it has for galaxy evolution models.
</t>
  </si>
  <si>
    <t>Madalina Tudorache</t>
  </si>
  <si>
    <t>Sami</t>
  </si>
  <si>
    <t>Sol</t>
  </si>
  <si>
    <t>solanki-office@mps.mpg.de</t>
  </si>
  <si>
    <t>Multi-point view of the Sun’s magnetic field: Results of co-observations by SO/PHI on Solar Orbiter with telescopes observing along the Sun-Earth line</t>
  </si>
  <si>
    <t xml:space="preserve">
SO/PHI (the Polarimetric and Helioseismic Imager on Solar Orbiter) is the first magnetograph ever to leave the Sun-Earth line. Consequently, it is not surprising that co-observations between SO/PHI and telescopes observing along the Sun-Earth line have provided a number of novel and unique results. Examples of such results are listed below.  
 - First synoptic maps of the solar magnetic field produced in only 16 days, compared with the standard 27 days, thus providing more up to date maps of the magnetic field
- First resolution, without imposing additional assumptions, of the 180 degrees ambiguity in the magnetic field vector
- First tracking of the magnetic field of active regions for longer than 10-12 days without significant interruptions
- First direct validation of far-side helioseismology and its calibration in terms of magnetic flux  (important for longer term predictions of space weather) 
- First stereoscopic determination of the Wilson depression of a sunspot
- First reliable measurements of facular brighteness near the solar limb, important not just for solar irradiance studies, but also for better characterization of exoplanets
- First measurements of both horizontal and vertical velocities in solar p-mode oscillations; 
- Identification of a potential solution of the open flux enigma, i.e. why the heliospheric magnetic flux is a factor of &gt;2 larger than the open magnetic flux measured on the Sun.
 A selection of the most exciting such “firsts” will be presented. Additionally, it will be pointed out how combining SO/PHI data with Earth-based and near-Earth observational resources will continue to lead to breakthrough results.</t>
  </si>
  <si>
    <t>Sami Solanki</t>
  </si>
  <si>
    <t>Jaume</t>
  </si>
  <si>
    <t>Zuriaga Puig</t>
  </si>
  <si>
    <t>jaume.zuriaga.puig@gmail.com</t>
  </si>
  <si>
    <t>Multi-TeV dark matter density in the inner Milky Way halo: spectral and dynamical constraints</t>
  </si>
  <si>
    <t>We develop a comprehensive study of the gamma-ray flux observed by H.E.S.S in 5 regions of the Galactic Center (GC). Motivated by previous works on a possible Dark Matter (DM) explanation for the TeV cut-off observed by H.E.S.S. in the innermost 15 pc of the GC, we aim to constrain the DM distribution up to a radius of 450 pc. Within our proof-of-concept analysis, we use DRAGON to model the Galactic diffuse emission and determine upper limits on the density distribution of thermal multi-TeV Weakly Interactive Massive Particles (WIMPs). The results agree with an enhancement of the DM density in the GC relative to the benchmark Navarro-Frenk-White (NFW) profile (γ = 1) and allow us to exclude profiles with inner slopes cuspier than γ &gt; 1.3. We investigate the possibility that such an enhancement could be created by a DM spike associated with the supermassive black hole Sgr A*. We find out that the existence of an adiabatic DM spike, smoothed by the interactions with the bulge stars, may be consistent with the observed gamma-ray flux if the spike forms on an underlying generalized NFW profile with γ ≤ 0.8, corresponding to a spike slope γspike = 1.5 and spike radius of 25-30 pc. We also investigate other kinds of DM spikes with similar results. Finally, we analyze the DM mass enclosed within the S2 star orbit, with less stringent results than the spectral analysis. Our work aims to guide future studies of the GC region, with both current and next-generation telescopes.</t>
  </si>
  <si>
    <t>Jaume Zuriaga-Puig, Viviana Gammaldi, Daniele Gaggero, Thomas Lacroix, Miguel Angel Sánchez-Conde</t>
  </si>
  <si>
    <t>Jaume Zuriaga-Puig</t>
  </si>
  <si>
    <t>Jincen</t>
  </si>
  <si>
    <t>Jose</t>
  </si>
  <si>
    <t>jincenjose@gmail.com</t>
  </si>
  <si>
    <t>Spectro-polarimetric view of the gamma-ray emitting NLS1
1H0323+342</t>
  </si>
  <si>
    <t>The gamma-ray emitting narrow-line Seyfert 1 galaxies are a unique class of objects that launch
powerful jets from relatively lower-mass black hole systems compared to the Blazars. However,
the black hole masses estimated from the total flux spectrum suffered from the projection
effect, making the mass measurement highly uncertain. The polarized spectrum provides a
unique view of the central engine through scattered light. We performed spectro-polarimetric
observations of the gamma-ray emitting narrow-line Seyfert 1 galaxy 1H0323+342 using
SPOL/MMT. The degree of polarization and polarization angle is 0.122 ± 0.040% and 142 ± 9
degrees, while the H𝛼 line is polarized at 0.265 ± 0.280%. We decomposed the flux spectra and
estimated broad H𝛼 FWHM of 1015 km/s. The polarized flux spectrum shows a broadening
similar to the total flux spectrum with a broadening ratio 1.22. The Monte Carlo radiative
transfer code ‘STOKES’ applied to the data provides the best fit for a small viewing angle of
9-24 degrees and a small optical depth ratio between the polar and the equatorial scatters. A
thick BLR with significant scale height can explain a similar broadening of polarized spectra
compared to the flux spectra together with a small viewing angle.</t>
  </si>
  <si>
    <t>Jincen Jose, Suvendu Rakshit, Swayamtrupta Panda</t>
  </si>
  <si>
    <t>Jincen Jose</t>
  </si>
  <si>
    <t>Florent</t>
  </si>
  <si>
    <t>Renaud</t>
  </si>
  <si>
    <t>florent.renaud@gmail.com</t>
  </si>
  <si>
    <t>The turbulent teenagehood of disk galaxies</t>
  </si>
  <si>
    <t>Between cosmic dawn and cosmic noon, fast-evolving external conditions strongly affect the formation and evolution of young galaxies. Processes like reionization and repeated mergers alter the gas phases and the star formation activity, leaving clear signatures on the chemical contents and stellar populations. Internal physics also evolves rapidly at these epochs, with the consumption of gas and the settling of disk(s). JWST has opened a new window on these galaxies, now scrutinized with an impressive level of details. When combined with the power of strong lensing, even the birth of the oldest star clusters can, finally, be probed. Yet, it remains difficult connect this first chapter of galaxy formation, with our understanding of the baryonic cycle from detailed and highly-resolved studies in the local Universe. In this talk, I will use a series of high resolution simulations of disk galaxies (isolated and in cosmological context), to present how theoretical efforts can accompany the results from JWST, and help their interpretation. I will show the cosmic evolution of the regimes of star and galaxy formation, driven by internal and external processes. I will conclude by illustrating how state of the art simulations can be used to propose formation scenarios, testable with the new generation of instruments like JWST.</t>
  </si>
  <si>
    <t>Florent Renaud</t>
  </si>
  <si>
    <t>Olivier</t>
  </si>
  <si>
    <t>Beltramo-Martin</t>
  </si>
  <si>
    <t>olivier.beltramo-martin@spaceable.eu</t>
  </si>
  <si>
    <t xml:space="preserve">SpaceAble and the Dark Sky: Sky observation by and for citizen astronomers
</t>
  </si>
  <si>
    <t xml:space="preserve">The proliferation of satellite constellations in orbit poses significant challenges to ground-based astronomical observations and space sustainability. Collaboration between institutional and private entities is essential to address the light pollution generated by these satellites, spanning from optical to radio frequencies, and mitigate debris impact on space operations.
To mitigate this pollution, accurate tracking of orbiting objects is crucial. SpaceAble, a French startup specializing in Space Situational Awareness (SSA), is developing a scalable optical sensor network to improve the accuracy of orbit predictions. Partnering with organizations like the IAU-CPS since 2022 and collaborating with citizen astronomers, SpaceAble aims to establish a global community dedicated to safeguarding space observation.
SpaceAble's initiatives include joining the France 2030 funding program with the DOSSA project - Decentralization of Space Situational Awareness, in partnership with Unistellar, to develop remote telescope control and image processing capabilities. DOSSA is also a collaboration with academic institutions like the Laboratoire d’Astrophysique de Marseille and Cadi Ayyad University, to  enhance detection algorithms to improve sensitivity to smaller objects with deep-learning techniques.Furthermore, SpaceAble is working on commercializing standardized data for space traffic management and space weather, catering to both institutional and private sector needs.
This session provides an opportunity to showcase the progress and commitments of this international collaboration, inviting additional observatories to join efforts under the IAU-CPS to address orbiting object pollution for ground-based observations.
</t>
  </si>
  <si>
    <t>Cantegreil Julien, Yannis Zancanaro, Zouhair Benkhaldoun, Franck Marchis, Abdelkarim Boskri, Raoul Canameras, Tom Esposito, Morgan Gray, Ryan Lambert, Pierre Janin-Potiron, Benoit Neichel</t>
  </si>
  <si>
    <t>Cantegreil Julien</t>
  </si>
  <si>
    <t>Gourab</t>
  </si>
  <si>
    <t>Giri</t>
  </si>
  <si>
    <t>gourab.giri@up.ac.za</t>
  </si>
  <si>
    <t>Deciphering the Morphological Origin of Inversion-Symmetric Extra-galactic Bent Jets</t>
  </si>
  <si>
    <t>In a limited fraction of extra-galactic jets, a unique phenomenon unfolds as they deviate from their anticipated straight line trajectory, giving rise to inversion-symmetric sources with X-, S-, Z- and W-shape morphologies. The origins of these peculiar geometries remain intensely debated, especially with recent high-resolution observations challenging prior predictions. The complexity deepens as similar morphologies are discovered in galactic micro-quasars as well. Radio properties, including intensity, spectral, and polarisation features, present confounding aspects awaiting resolution. The present study focuses on numerical modelling to unravel the topological origins of these sources, examining the influence of the ambient medium and intricate processes within the central AGN. Emphasising micro-physical processes, the investigation explores the impact of particle cooling and re-acceleration on spectral and polarisation maps, elucidating the perplexing properties of anomalous spectral behaviour in such winged sources. Through an exploration of the effects of bent jets on the large-scale ambient medium (in galaxy clusters), distinct properties have been identified, offering entirely new insights into the origins of these morphologies. This presentation therefore outlines novel scientific inquiries, providing a comprehensive future direction for understanding these bent jetted sources.</t>
  </si>
  <si>
    <t>Gourab Giri</t>
  </si>
  <si>
    <t>Snow</t>
  </si>
  <si>
    <t>msnow@sansa.org.za</t>
  </si>
  <si>
    <t>High Precision, High Time-Cadence Measurements of the MgII Index of Solar Activity by the Extreme Ultraviolet Sensor Aboard the NOAA GOES-R Series</t>
  </si>
  <si>
    <t xml:space="preserve">One of the instruments on the Geostationary Operational Environmental Satellites is the Extreme and Ultraviolet Sensor (EUVS).   Channel C of EUVS measures the Magnesium II core-to-wing ratio with high signal-to-noise ratio at a cadence of three seconds.  This presentation will describe the design of the instrument and give an overview of the data collected so far.  Available data products range from the full-cadence operational data measured every three seconds to science-quality daily averages.  
 The instrument measures the spectrum of the Sun from 275 to 285 nm with a spectral resolution of 0.1 nm.  It uses a diode array with a sampling width of 0.02 nm, providing five samples per slit width.  
 The first of these instruments became operational in January 2017 and continues through the present.
</t>
  </si>
  <si>
    <t>Martin Snow, William McClintock</t>
  </si>
  <si>
    <t>Martin Snow</t>
  </si>
  <si>
    <t>Hamidreza</t>
  </si>
  <si>
    <t>hr.mahan@gmail.com</t>
  </si>
  <si>
    <t xml:space="preserve"> 1. DUST EMISSION AND MASS LOSS FROM EVOLVED STARS IN NGC 147 AND NGC 185 GALAXIES</t>
  </si>
  <si>
    <t xml:space="preserve">NGC 147 and NGC 185, two of the most massive satellites of the Andromeda galaxy, exhibit similar mass and morphological characteristics but differ in their star formation histories (SFH) and interstellar gas content. By studying long period variables (LPV) and pulsating asymptotic giant branch (AGB) stars, which are excellent indicators of dust production, we have quantified and compared mass loss and dust production rates in NGC 147 and NGC 185 galaxies. Our results reveal a correlation between increasing luminosity, pulsation strength, intrinsic reddening of stars due to the self-extension, and heightened mass loss rates. Notably, the total mass return-rate of LPVs for NGC 185 is 1.3×10-4 M⊙yr-1 ,while NGC 147 exhibits a lower mass loss rate of 8.9×10-5 M⊙yr-1. The two-dimensional dust mapping of NGC 185 and NGC 147 reveals distinct spatial distributions of LPVs. In NGC 185, LPVs are predominantly concentrated in the central region, yet their dust production rate is notably lower than the current star formation rate of the galaxy, estimated at 0.005 M⊙yr-1. This suggests that additional gas required for ongoing star formation processes may be sourced from the mass loss of AGB stars or supernova events. Conversely, LPVs in NGC 147 are also observed in the outer regions of the galaxy. The lower gas production in NGC 147, coupled with potential tidal interactions with the Andromeda galaxy and the effect of M31's gaseous halo through ram pressure, may account for the lack of interstellar medium observed in NGC 147.
</t>
  </si>
  <si>
    <t>Hamidreza Mahani, Atefeh Javadi, Roya Hamedani Golshan, Jacco Th. van Loon, Iain McDonald, Habib Khosroshahi, Hedieh Abdollahi, Mahdi Abdollahi</t>
  </si>
  <si>
    <t>Hamidreza Mahani</t>
  </si>
  <si>
    <t>Spectral Mapping of Nearby Galaxies Utilizing Multi-wavelength Data and Machine Learning Algorithms</t>
  </si>
  <si>
    <t>Spectral mapping of nearby galaxies provides immense information into their physical properties, encompassing stellar populations, chemical composition, dynamical characteristics, and more. While recent surveys like SAURON, MANGA, and SAMI have advanced the field using integrated-field units (IFUs), these surveys are limited in sample sizes due to the expensive nature of IFU observations. In this presentation, we are introducing a pilot study utilizing the commissioning data of the 7-Dimensional Telescope (7DT), a multi-telescope array of 20 50-cm telescopes with 40 medium-band filters of 25 nm FWHM, which will ultimately provide spectral cubes of a large number of nearby galaxies in the southern hemisphere in conjunction with SPHEREx. While operating in different platforms and wavelengths - ground-based and optical for 7DT and space-based and near-infrared for SPHREx - both facilities provide comparable data in terms of spectral resolutions and survey depths. Combining data from these facilities, we can generate spectral cubes for nearby galaxies spanning the wavelength range from 400nm to 50000nm. In our pilot study, we plan to train a deep learning (DL) algorithm on low-resolution spectra observed by 7DT and high-resolution spectra obtained by VLT-MUSE of nearby galaxies selected from the PHANGS survey to examine if the DL algorithm recovers high-resolution spectra. If successful, we will apply the algorithm to the Wide-Field Survey, one of 3 layers of the 7-Dimensional Sky Survey, and expand the method for SPHEREx and PHANGS-JWST. The synergy between 7DS and SPHEREx can provide a comprehensive dataset as a valuable legacy resource for prospective studies of nearby galaxies.</t>
  </si>
  <si>
    <t>Ji Hoon Kim, Myungshin Im</t>
  </si>
  <si>
    <t>renrenbinbin@gmail.com</t>
  </si>
  <si>
    <t>Revealing quasar surroundings using coronagraphs</t>
  </si>
  <si>
    <t>The host galaxies of bright quasars have been difficult to image due to the overwhelming light from the quasars. Using coronagraphs and well-chosen reference stars, we can block a quasar and remove its residual light to reveal the surrounding environments. With Hubble Space Telescope's STIS coronagraph, we recently tested this approach for the first time for 3C 273 the prototypical quasar. Being the only operating space-based coronagraph in visible light, our study validates the coronagraph usage on extragalactic sources into the central kilo parsec region of quasars. This bridges the gap between classical imaging and interferometric studies, allowing for new insights for quasar host studies.</t>
  </si>
  <si>
    <t>Bin Ren</t>
  </si>
  <si>
    <t>Hester</t>
  </si>
  <si>
    <t>Schutte</t>
  </si>
  <si>
    <t>schuttehester1@gmail.com</t>
  </si>
  <si>
    <t xml:space="preserve">Deciphering Blazar Emission Zones through Polarisation and Spectral Energy Distribution Studies
</t>
  </si>
  <si>
    <t xml:space="preserve">Blazars emit strongly polarised (nonthermal) synchrotron emission detected in the radio through optical-UV/X-ray observations. The dusty torus, broad line region, accretion disk and host galaxy radiate unpolarised thermal emission. Their presence is usually visible in the total polarisation degree observed, because they dilute the synchrotron polarisation. However, in some observations a polarisation decrease is also discernible towards longer wavelengths. This can be described by partially ordered magnetic fields downstream from a shock in the jet. We present co-ordinated observations from the SALT, H.E.S.S., Fermi -LAT, Swift-XRT,  ATOM and LCO. From this, we deduce the presence of different emission zones (one, two and multiple domains) required to simultaneously model the polarisation degree and multi-wavelength spectral energy distributions.
</t>
  </si>
  <si>
    <t>Hester Schutte, Markus Böttcher</t>
  </si>
  <si>
    <t>Hester Schutte</t>
  </si>
  <si>
    <t>Stitou</t>
  </si>
  <si>
    <t>genetique1969@gmail.com</t>
  </si>
  <si>
    <t>Titre: astronomy in the north of  Morocco
Auteur: stitou Mohammed.
science and technology club.Tangier, Morocco</t>
  </si>
  <si>
    <t xml:space="preserve"> The aim of the Science Club is to organize workshops that improve the technical and IT competence and skills of students. These transcurricular activities are based on STEM topics, astronomics applications, and space research, which are not included in the school curricula. Through these activities, students are acquainted with the latest results of science and technology, which they can apply in practical workshops. The achievements of the Science Club ( planetrium observation of sky, etc.) show that these activities can motivate students to participate more effectively at classroom activities in order to learn theoretical subjects and later choose a career in this field
In addition to the rapid development of technology, the renewal of education is becoming increasingly important. In order to achieve this one needs to use challenging methods that reveal the creativity and innovative ideas of students. The Science Club's Robotics class provides the students with the opportunity to apply theoretical knowledge through inquiry (IBL) and project-based methods (PBL) to create autonomous and controllable devices.
Therefore, at the start of the Science Club program (at the beginning of the school year), a preliminary assessment of the students background knowledge has to be made in order to explore their interests on what they would like to learn about the proposed subject
</t>
  </si>
  <si>
    <t>Mohammed Stitou</t>
  </si>
  <si>
    <t>Derek</t>
  </si>
  <si>
    <t>Fish</t>
  </si>
  <si>
    <t>derekbrucefish@gmail.com</t>
  </si>
  <si>
    <t>Spreading the Stars! Astronomy Education and Outreach at UNIZULU Science Centre</t>
  </si>
  <si>
    <t xml:space="preserve">The University of Zululand has run an exciting Science Centre (USC) in Richards Bay, South Africa for almost 40 years, working mostly with pupils from pre-school to Grade 12, but also the general public. While not a dedicated astronomy or space science centre, USC has found these topics ideal to engage pupils and public and to introduce them to many aspects of science.
Programmes run over the past 30 years will be presented, compared and contrasted and their relative impact and effectiveness discussed. Resources for all these will be freely shared with delegates. These have included:
 * a mobile planetarium ( a Starlab which later became digital)
 * interactive science shows which present various aspects of space
   1. Spinning in Space – on the solar system
   2. Our Spectacular Spectrum – on the spectrum and multi-wavelength astronomy as well as SKA
   3. The Wide World of Webb – on the James Webb Space Telescope
   4. In Living Colour – on light, waves and colour
   5. Astrology – comparing and contrasting astrology with astronomy
 * telescope viewing evenings
 * an analemmatic sundial at the USC which has also been reproduced at schools
 * “Stars on Zoom” – a weekly Zoom webinar on astronomy during Covid
 * “Power Planets” – a “trump” card game about the solar system
 * A large, portable, outdoor scale model of the solar system
USC has presented programmes in the Centre, at Universities, in schools, public libraries, churches, on fields and on the beach at night. Valuable lessons have been learned and will be shared about effective outreach and education programmes.
</t>
  </si>
  <si>
    <t>Derek Fish, Aroonkumar Beesham</t>
  </si>
  <si>
    <t>Derek Fish</t>
  </si>
  <si>
    <t>Ny Ando</t>
  </si>
  <si>
    <t>Ralitera</t>
  </si>
  <si>
    <t>andoralitera20@gmail.com</t>
  </si>
  <si>
    <t>Study of the star formation activity of the RedMaPPer galaxy cluster using radio continuum data</t>
  </si>
  <si>
    <t>Utilizing extensive samples from the red-sequence Matched-filter Probabilistic Percolation (redMaPPer) catalogs, we explored star formation activities in clusters spanning a redshift range of 0.06 ≤ z ≤ 0.55. These sources, located within the Jansky Very Large Array (JVLA) and Herschel footprints in the Stripe 82 region, offer insights into the average characteristics of member galaxies across varying redshifts and masses. Our stacking analysis revealed the average rest frame radio luminosity (L1.4 GHz) and star formation rate (SFR1.4GHz) of these galaxies, based on JVLA Stripe 82 observations at 1.4GHz. This method allowed us to detect individual galaxies with low star formation rates at significant levels. Our research delves into the evolution of the star formation rate per unit cluster mass, its correlation with cluster mass, and the average cluster star formation rate per unit cluster mass against cluster mass and richness. Our findings indicate that the average properties of galaxies in the redMaPPer catalogs align with existing literature. Furthermore, we highlight the potential of deep radio surveys as powerful tools for studying cosmic star formation history, noting that comparable surveys have been conducted using the Spitzer Space Telescope and Herschel.</t>
  </si>
  <si>
    <t>Ny Ando Jurice Ralitera, Solohery Randriamampandry</t>
  </si>
  <si>
    <t>Ny Ando Jurice Ralitera</t>
  </si>
  <si>
    <t>Sanjiv</t>
  </si>
  <si>
    <t>Tiwari</t>
  </si>
  <si>
    <t>sanjivtiwari80@gmail.com</t>
  </si>
  <si>
    <t>Solar Orbiter/EUI Observations and Bifrost MHD Simulatons of Fine-scale Bright Dots in Emerging Flux Regions</t>
  </si>
  <si>
    <t>Solar Orbiter's EUI/HRIEUV observations of an emerging flux region (a typical EUV/X-ray bright
point) in 174_x0017_A reveals the presence of numerous tiny bright dots. These dots are roundish with an average diameter of 675 km, a lifetime of 50_x0006_ seconds, and an intensity enhancement of 30% from their immediate surroundings. About half of the dots remain isolated during their evolution and move randomly (&lt;10 km/s). The other half show extensions, appearing as a small loop or surge/jet, with intensity propagation &lt; 30km/s. Many of the bigger HRIEUV dots are discernible in SDO/AIA 171A, have significant EM in the T-range of 1-2 MK, and are often located at polarity-inversion-lines observed in HMI LOS magnetograms. The Bifrost MHD simulations of an emerging flux region do show dots in synthetic Fe IX/X images, although dots in simulations are not as pervasive as in observations. The dots in simulations show distinct Doppler signatures - blueshifts and redshifts coexist, or a redshift of ~10 km/s is followed by a blueshift of similar or higher magnitude. Our results, together with the field geometry of dots in the simulations, suggest that most dots in emerging flux regions form in the lower solar atmosphere (at _x0019_~1 Mm) by magnetic reconnection between emerging and pre-existing/emerged magnetic field. The dots are smaller in Fe IX/X than in O V/VI, and Si IV lines ikely because only the hottest counterpart of magnetic reconnection events is visible in the hotter emission.</t>
  </si>
  <si>
    <t>Sanjiv Tiwari, Viggo Hansteen, Bart De Pontieu, Navdeep Panesar, David Berhgmans</t>
  </si>
  <si>
    <t>Sanjiv Tiwari</t>
  </si>
  <si>
    <t>Matthieu</t>
  </si>
  <si>
    <t>matthieu.renaud@umontpellier.fr</t>
  </si>
  <si>
    <t>Multi-wavelength and multi-messenger signatures of early-time particle acceleration in the remarkable core-collapse supernova SN 2023ixf</t>
  </si>
  <si>
    <t>Among the Supernova Remnants (SNRs) detected in gamma-rays, no indisputable evidence for the presence of PeV cosmic-ray (CR) particles being accelerated at their shock fronts has been found yet. It has then been suggested that these highest-energy CRs could actually be produced when the SN shock propagates at high velocity into a dense circumstellar medium (CSM) formed by the stellar progenitor wind, during the first weeks after the explosion. In such very young core-collapse Supernovae (cc-SNe), several multi-wavelength and multi-messenger signatures should then arise from the hadronic interactions: gamma-ray emission, high-energy neutrinos, and synchrotron emission from secondary particles. The remarkable cc-SN event SN 2023ixf in the nearby galaxy M101 at 6.8 Mpc, with the presence of a confined and dense CSM during the very early stages post-explosion, allows one to derive meaningful constraints on this paradigm. From a phenomenological modeling of particle acceleration, while accounting for the properties derived on the stellar progenitor and on the SN hydrodynamics, we will present the expected non-thermal emission from SN 2023ixf and confront it to the wealth of multi-wavelength and multi-messenger data, and discuss the general implications in terms of CR production in young cc-SNe.</t>
  </si>
  <si>
    <t>Matthieu Renaud, Fabio Acero, Pierre Cristofari, Justine Devin, Alexandre Marcowith, Vikram Dwarkadas</t>
  </si>
  <si>
    <t>Matthieu Renaud</t>
  </si>
  <si>
    <t>Exascale Science with the AusSRC: Building on the Big Data Precursors</t>
  </si>
  <si>
    <t>The Australian SKA Regional Centre (AusSRC) is Australia’s portion of international SKA Regional Centre network, and a partnership between the Commonwealth Scientific and Industrial Research Organisation (CSIRO), Curtin University, The Pawsey Supercomputing Centre, and The University of Western Australia (UWA). AusSRC aims to establish and build capability to support the Australian and international SKA science communities, thereby ushering in the next era of astronomical discovery and advanced data processing. 
This presentation will cover the broad and diverse scientific projects that the AusSRC facilitates, with particular focus on our current support for the Australian SKA Precursors, the Murchison Widefield Array (MWA) and the Australian SKA Pathfinder (ASKAP), in themselves routinely producing big data, as well as our future plans to build on top of this to develop the capabilities essential to facilitating SKA science, including the simulation of SKA data at the exabyte scale.</t>
  </si>
  <si>
    <t>Jianling</t>
  </si>
  <si>
    <t>janet.tang@anu.edu.au</t>
  </si>
  <si>
    <t>Constraining star cluster formation using multiwavelength observations with JWST and HST</t>
  </si>
  <si>
    <t xml:space="preserve">The physical processes that govern the formation and evolution of star clusters are encoded in the distributions of star cluster physical properties, such as their mass and age functions. These functions hint at the physics underlying how star clusters form, evolve, and die. The largest obstacle to measuring these functions from JWST and HST observations is that current analysis methods require us to discard light clusters, which are by far the most numerous, because they  are susceptible to luminosity fluctuations due to their small numbers of stars. This talk will introduce a novel method that solves the problem of deriving cluster demographics from integrated light without the need to discard most of the data, yielding the largest and most complete description of star cluster demographics to date, derived from ~10,000 clusters in  ~40 galaxies, spanning a wide range of star-forming environments. These results constrain the evolution and dispersion of star clusters and their dependence on properties such as host galaxy star formation rate and surface density. Our method also allows us to probe the initial cluster mass function using clusters so young that they are embedded in dust and only visible in the IR with JWST, a population that may reveal insights into the physics of cluster formation in the early universe and the origins of present-day globular clusters. 
</t>
  </si>
  <si>
    <t>Jianling Tang, Kathryn Grasha, Mark Krumholz</t>
  </si>
  <si>
    <t>Jianling Tang</t>
  </si>
  <si>
    <t xml:space="preserve">The physical processes that govern the formation and evolution of star clusters are encoded in the distributions of star cluster physical properties, such as their mass and age functions. These functions hint at the physics underlying how star clusters form, evolve, and die. The largest obstacle to measuring these functions from JWST and HST observations is that current analysis methods require us to discard light clusters, which are by far the most numerous, because they  are susceptible to luminosity fluctuations due to their small numbers of stars. This talk will introduce a novel method that solves the problem of deriving cluster demographics from integrated light without the need to discard most of the data, yielding the largest and most complete description of star cluster demographics to date, derived from ~10,000 clusters in ~40 galaxies, spanning a wide range of star-forming environments. These results constrain the evolution and dispersion of star clusters and their dependence on properties such as host galaxy star formation rate and surface density. Our method also allows us to probe the initial cluster mass function using clusters so young that they are embedded in dust and only visible in the IR with JWST, a population that may reveal insights into the physics of cluster formation in the early universe and the origins of present-day globular clusters. 
</t>
  </si>
  <si>
    <t>Tamsyn</t>
  </si>
  <si>
    <t>O'Beirne</t>
  </si>
  <si>
    <t>tamsynobeirne.astro@gmail.com</t>
  </si>
  <si>
    <t>Exploring the Dark and Low Surface Brightness Universe through HI with WALLABY</t>
  </si>
  <si>
    <t>Dark galaxies are isolated, dark matter dominated systems without optical counterparts that are predicted by ΛCDM simulations to have a primordial origin, yet observations have shown they’re extremely rare. Although they’re invisible at optical wavelengths, those that are gas-rich can be traced by neutral atomic hydrogen (HI). In our search for dark galaxies using the pilot data from Widefield ASKAP L-band Legacy All-sky Survey (WALLABY), we found dozens of candidates and dark clouds amongst almost 700 low surface brightness galaxies (LSBGs), ~70% of which hadn’t been previously catalogued. We find the LSBGs to be HI-rich with low specific star formation rates, with the non-isolated sources tending to have smaller HI masses and diameters than their isolated counterparts. Amongst these sources we identified an ‘almost’ dark cloud which resides in the interacting group Klemola 13. For the first time we identify an extremely faint optical counterpart to this source with a mean g-band surface brightness of 27.0 ± 0.3 mag/arcsec2, and find almost half the total HI gas to be beyond the optical limits of the galaxies. We conclude that the ‘almost’ dark cloud is a tidal remnant from interactions within the group and will be strongly influenced by ram pressure stripping. The detection of the large number of dark sources and LSBGs in the pilot data showcases the potential of the full survey to detect this extreme class of object, providing a glimpse into the future of studying the HI-rich low surface brightness Universe in the SKA era of radioastronomy.</t>
  </si>
  <si>
    <t>Tamsyn O'Beirne</t>
  </si>
  <si>
    <t>Eunsu</t>
  </si>
  <si>
    <t>Park</t>
  </si>
  <si>
    <t>eunsupark@kasi.re.kr</t>
  </si>
  <si>
    <t>Pixel-to-pixel translation of SDO/AIA EUV images for DEMs by deep learning</t>
  </si>
  <si>
    <t>We suggest a pixel-to-pixel image translation method among similar types of filtergrams such as solar extreme-ultraviolet (EUV) images. For this, we consider a deep-learning model based on a fully connected network in which all pixels of solar EUV images are independent of one another. We use six-EUV-channel data from the Atmospheric Imaging Assembly (AIA) on board the Solar Dynamics Observatory (SDO), of which three channels (17.1, 19.3, and 21.1 nm) are used as the input data and the remaining three channels (9.4, 13.1, and 33.5 nm) as the target data. We apply our model to representative solar structures (coronal loops inside of the solar disk and above the limb, coronal bright point, and coronal hole) in SDO/AIA data and then determine differential emission measures (DEMs). Our results from this study are as follows. First, our model generates three EUV channels (9.4, 13.1, and 33.5 nm) with average correlation coefficient values of 0.78, 0.89, and 0.85, respectively. Second, our model generates the solar EUV data with no boundary effects and clearer identification of small structures when compared to a convolutional neural network–based deep-learning model. Third, the estimated DEMs from AI- generated data by our model are consistent with those using only SDO/AIA channel data. Fourth, for a region in the coronal hole, the estimated DEMs from AI-generated data by our model are more consistent with those from the 50 frames stacked SDO/AIA data than those from the single-frame SDO/AIA data.</t>
  </si>
  <si>
    <t>Eunsu Park, Harim Lee, Yong-Jae Moon, Seonghwan Choi</t>
  </si>
  <si>
    <t>Eunsu Park</t>
  </si>
  <si>
    <t>corporacioncamo@gmail.com</t>
  </si>
  <si>
    <t>Smartphone astrophotography for the development of astrotourism in the Andean Region of America</t>
  </si>
  <si>
    <t>In the era of social media and the evolution of technology available to everyone, capturing everyday experiences and moments with photographs has become a natural purpose for new generations. With the advancement of modern photography from increasingly sophisticated and easy-to-use devices, the practice of astrophotography using only a smartphone is a growing reality that is efficiently combined with astrotourism and can be applied to different ages. The smartphone astrophotography allows us to create a pleasant and memorable experience around astronomical knowledge through the simple action of taking a photograph with a device within our reach, however, it requires astrotourism entrepreneurs to be trained to teach the public the proper technique for performing astrophotography. The methods and results of this initiative are discussed here and future plans and international applicability of the initiative for the Andean Region of America are also mentioned.</t>
  </si>
  <si>
    <t>Lam Wu, Faiber Rosas-Portilla</t>
  </si>
  <si>
    <t>Lam Wu</t>
  </si>
  <si>
    <t>madhulika</t>
  </si>
  <si>
    <t>guhathakurta</t>
  </si>
  <si>
    <t>madhulika.guhathakurta@nasa.gov</t>
  </si>
  <si>
    <t xml:space="preserve">APPLIED ARTIFICIAL INTELLIGENCE 
 FOR SCIENCE &amp; EXPLORATION ENABLED BY PUBLIC-PRIVATE PARTNERSHIPS
</t>
  </si>
  <si>
    <t xml:space="preserve">The recent advances in Artificial Intelligence (AI) capabilities are particularly relevant to NASA science and exploration goals because there is growing evidence that AI techniques can improve our ability to model, understand and predict our environment using the petabytes of data already within NASA archives. 
I will talk about the Frontier Development Lab (FDL) which is an AI research accelerator that was established to apply emerging AI technologies to space science challenges which are central to NASA's mission priorities and provide some examples. Various programs held over the past eight years have focused on AI based science opportunities within the fields of Heliophysics and Space Weather. The program is an 8-week concentrated R&amp;D deep-dive process using the latest developments in machine learning and access to cutting-edge academic research - and enormous compute resources provided by FDL’s commercial AI partners - as well as detailed industry partner case studies, showcasing the potential application of AI to space challenge domains.
FDL uses sprint methodologies championed by Silicon Valley start-up culture for faster results; places emphasis on interdisciplinary teams for better research quality and viability, and public-private partnerships to lower the costs of high-risk innovation within an expensive technology domain. FDL results will be shared that demonstrate the power of bridging research disciplines and the potential that AI/ML has for supporting research goals, improving on current methodologies, enabling new discoveries, while doing so in accelerated timeframes.
</t>
  </si>
  <si>
    <t>Madhulika Guhathakurta</t>
  </si>
  <si>
    <t>Bonny</t>
  </si>
  <si>
    <t>M. R.</t>
  </si>
  <si>
    <t>mrbonnytz@gmail.com</t>
  </si>
  <si>
    <t>MUGANA Solar System Teaching Device for Primary and Secondary schools</t>
  </si>
  <si>
    <t>This is a unique tool because it is a set of three teaching devices which have mechanical and electrical parts designed to be used by pupils and students of Primary and Secondary schools in the subjects of Physics and Geography.
The system features multiple moving parts which enable planets and other celestial bodies to rotate, revolve and facilitate real movement through the solar system. 
These three devices are: 
1. Solar System Kit (Planetarium Model – AGT/03/04/02)
2. Solar System Teaching Device (Model – AGT/03/03/02)
3. Solar System Standard Earth Globe (Model – AGT/03/05/01)
The Purpose and Benefits of this product (Solution provided): 
1. Provides users with an educational tool designed to teach users about topics dealing with the solar system, mechanics and electricity/electronics.
2. Features an orbital concept and central arm capable of being rotated around the center bulb, allowing users to simulate the effect of planets revolving around the Sun. 
3. Utilizes geared motors, operating via AC and DC power, to rotate and revolve planets (Earth) around the center bulb and allow each planet to rotate on its own axis. 
4. Teaches and demonstrates students various concepts in Geography and Physics subjects.
Generally, this device functions as a more comprehensive educational tool for various aspects of the solar system when compared to standard models and globes.</t>
  </si>
  <si>
    <t>Boniphace Rutta</t>
  </si>
  <si>
    <t>Sanskriti</t>
  </si>
  <si>
    <t>snskriti@stanford.edu</t>
  </si>
  <si>
    <t>Detection of diffuse HI emission in the circumgalactic medium of local galaxies</t>
  </si>
  <si>
    <t>The circumgalactic HI might hold the clue to the missing accretion: the mismatch between the HI accretion rate and star formation rate of local (z~0) galaxies. If it traces the neutral fraction of a predominantly ionized CGM, it could also host missing galactic baryons. Using the Green Bank Telescope, we probed the 21-cm emission from HI in the CGM of several local galaxies out to 100 kpc impact parameter at an unprecedented sensitivity of 10^16 cm^-2. We detected HI of diverse spectral shapes, velocity widths, and column densities. Interferometric maps from the Westerbork Synthesis Radio Telescope cannot explain &gt;50% of these single-dish detections. This excess circumgalactic HI along major axes pointings co-rotates with the HI disks and is an inflow/fountain along the minor axes pointings. Whether it accounts for the missing baryons and missing accretion is subject to individual targets.</t>
  </si>
  <si>
    <t>Sanskriti Das, Mary Rickel, Adam Leroy, Nickolas Pingel, D.J. Pisano, George Heald, Smita Mathur, Amy Sardone</t>
  </si>
  <si>
    <t>Sanskriti Das</t>
  </si>
  <si>
    <t>Angulo Valdez</t>
  </si>
  <si>
    <t>camiangulo@astro.unam.mx</t>
  </si>
  <si>
    <t>Machine-Learning Enhanced Photometric Analysis of the Extremely Bright GRB 210822A</t>
  </si>
  <si>
    <t>In this talk, I will present analytical and numerical models of the bright long GRB 210822A at z=1.736. The intrinsic extreme brightness exhibited in the optical, which is very similar to other bright GRBs (e.g., GRBs 080319B, 130427A, 160625A 190114C, and 221009A), makes GRB 210822A an ideal case for studying the evolution of this particular kind of GRB.
We use optical data from the RATIR instrument, as well as Swift/UVOT, and X-ray data from the Swift/XRT instrument. The temporal profiles and spectral properties during the late stages align consistently with the conventional forward shock model, complemented by a reverse shock element that dominates optical emissions during the initial phases (T&lt;300 s). We observe a break in the light curve at T=80000 s that we interpreted as evidence of a jet break, which constrains the opening angle to be about θj = (3-5) degrees.
Finally, we apply a machine-learning technique to model the multi-wavelength light curve of GRB 210822A using the AFTERGLOWPy library. We estimate the angle of sight θobs=(6.4 ± 0.1) × 10-1 degrees, the energy E₀= (7.9 ± 1.6)× 1053 ergs, the electron index p=2.54 ± 0.10, the thermal energy fraction in electrons εe = (4.63 ±0.91) × 10-5 and in the magnetic field εB= (8.66 ± 1.01) × 10-6, the efficiency  χ = 0.89 ± 0.01, and the density of the surrounding medium n₀ = 0.85 ± 0.01 cm-3.</t>
  </si>
  <si>
    <t>Camila Angulo-Valdez, Rosa Becerra, Margarita Pereyra</t>
  </si>
  <si>
    <t>Camila Angulo-Valdez</t>
  </si>
  <si>
    <t>Muhammed</t>
  </si>
  <si>
    <t>Mukhtar</t>
  </si>
  <si>
    <t>emperormukhtar@gmail.com</t>
  </si>
  <si>
    <t>Analysis of the Occurrence of the First Most Intense Geomagnetic Storm (G4) to Hit the Earth in Solar Cycle 25</t>
  </si>
  <si>
    <t>A study of the occurrence of the first intense Geomagnetic storm (G4) to hit the Earth since the start of the Solar Cycle 25 is carried out. This study analyzed the Geomagnetic Storm that occurred between the 28th of October and the 7th of November 2021. The values of the Disturbance storm time (Dst) index of the storm reach -115 nT (G4) which occurred on the 4th of November at 1300UT. The storm is the first intense magnetic storm that occurred in the solar cycle 25. It is also a multiple-step storm with moderate two-step storm occurrence which occurred on the 5th and 6th of November at 1500UT and 0600UT respectively towards the recovery phase after the intense storm. The interplanetary magnetic field (IMF)Bz (nT) during these storm events decreases. Our analysis shows that the rise in solar wind speed, temperature and the enhancement of pressure plays a significant role in the occurrence of the first intense Geomagnetic storm of Solar Cycle 25</t>
  </si>
  <si>
    <t>Hammed Adeniyi Lawal, Muhammed Itopa Mukhtar</t>
  </si>
  <si>
    <t>Muhammed Itopa Mukhtar</t>
  </si>
  <si>
    <t>Laura</t>
  </si>
  <si>
    <t>Trouille</t>
  </si>
  <si>
    <t>trouille@zooniverse.org</t>
  </si>
  <si>
    <t>Tales from the Zooniverse: Equity and Inclusion through Participatory Science</t>
  </si>
  <si>
    <t xml:space="preserve">Participatory science (also referred to as citizen science) initiatives have emerged as pivotal tools for fostering equity and inclusion within the field of astronomy. These projects engage the public meaningfully in real research, increase trust in science by lifting the veil on the process of science, provide pathways into science careers, and more. Zooniverse, the world’s largest platform for people-powered research, engages over 2.7 million people around the world in over 90 active projects across the disciplines, from astronomy to zoology, cancer research to climate science, arts and humanities. In this talk we highlight a few of the ways Zooniverse is used in service of equity and inclusion goals in astronomy; aligned with the IAU Office of Astronomy for Development efforts. We explore: 1) The Project Builder tools, empowering researchers worldwide to create crowdsourced projects for free. 2) Multilingual translations enabling global classification challenges, reinforcing the 'one-world/one-sky' ethos and utilizing astronomy for science diplomacy. 3) Educational resources like classroom.zooniverse.org, facilitating seamless integration of real research experiences into classrooms globally. 4) Collaborations with organizations engaging under-represented groups in STEM, utilizing Zooniverse projects and tools to further their objectives. We will share the lessons learned and open questions from these experiences. 
</t>
  </si>
  <si>
    <t>Lindsay House, Laura Trouille, Cliff Johnson, Samantha Blickhan, Chris Lintott, Lucy Fortson, Alex Andersson</t>
  </si>
  <si>
    <t>connorstone628@gmail.com</t>
  </si>
  <si>
    <t>AstroPhot: Fitting Everything Everywhere All at Once in Astronomical Images</t>
  </si>
  <si>
    <t>We present AstroPhot, a fast, powerful, open-source, and user-friendly Python based astronomical image photometry solver. AstroPhot incorporates automatic differentiation and GPU acceleration, powered by the numerical library PyTorch. Everything: AstroPhot can fit models for sky, stars, galaxies, PSFs, and more in a principled forward optimization, recovering posterior information and covariance of all parameters. Everywhere: AstroPhot can optimize forward models on CPU or GPU; across images that are large, multi-band, multi-epoch, rotated, dithered, and more. All at once: The models are optimized together, thus handling overlapping objects and including the covariance between parameters (including PSF and galaxy parameters). A number of optimization algorithms are available including Levenberg-Marquardt, Gradient descent, and No-U-Turn MCMC sampling. With an object-oriented user interface, AstroPhot makes it easy to quickly extract detailed information from complex astronomical data for individual images or large survey programs. In this talk I will detail the powerful capabilities of the code, and demonstrate its ease of use. It should be of interest to all astronomers who process images and wish to extract the most insight from their data. Further, I will discuss how simultaneous fitting of ground based and space based data can enhance the science capabilities beyond what either could accomplish on its own!</t>
  </si>
  <si>
    <t>Connor Stone</t>
  </si>
  <si>
    <t>DeRocco</t>
  </si>
  <si>
    <t>wderocco@ucsc.edu</t>
  </si>
  <si>
    <t>Rogue worlds and black holes in the era of Roman</t>
  </si>
  <si>
    <t>During the chaotic early stages of system formation, gravitational scattering is expected to efficiently eject a large number of planets and planetesimals over a wide range of masses. In the terrestrial-mass range, these ejecta constitute "free-floating planets" (FFPs) and are expected to outnumber their bound counterparts. Despite the large abundance, FFPs are a difficult target for observation. The only existing observational technique sensitive to these objects is gravitational microlensing. While ground-based observatories have produced tantalizing hints of this population, our understanding of these worlds will be transformed with the launch of the Roman Space Telescope in 2026, whose Galactic Bulge Time Domain Survey will usher in a new era of discovery through microlensing. In this talk, I will discuss how by leveraging the high-statistics observations that Roman will make, we will be able to make our first direct measurement of the mass function of this enigmatic population, as well as its unique implications for models of planetary system formation and, potentially, for our understanding of dark matter and the early universe. Furthermore, I will discuss how we are engaging the broader astronomical community at all career stages on becoming involved in microlensing analysis in advance Roman’s launch.</t>
  </si>
  <si>
    <t>William DeRocco</t>
  </si>
  <si>
    <t>Miesch</t>
  </si>
  <si>
    <t>mark.miesch@noaa.gov</t>
  </si>
  <si>
    <t>pyCAT: a Next-Generation Re-Imagining of NOAA/SWPC's CME Analysis Tool</t>
  </si>
  <si>
    <t>The first operational numerical model to leverage high-performance computing (HPC) resources at NOAA's Space Weather Prediction Center (SWPC) was the WSA-Enlil model, a composite semi-empirical/MHD model of the solar wind.  The WSA-Enlil model was made operational in 2012 and is still used today to forecast the arrival time of coronal mass ejections (CMEs).  One of the motivations of this transition to operations was the availability of multi-perspective coronagraph observations from NASA's STEREO mission (launched in 2006).  However, to leverage these assets, there had to be a way to assimilate coronagraph observations into the WSA-Enlil model.  This led to the development of SWPC's CME Analysis Tool (CAT), written in IDL.  The CAT allows SWPC forecasters to fit multi-perspective coronagraph observations to idealized cone models of CMEs which can then be ingested into Enlil.  NOAA/SWPC and the United Kingdom Met Office (UKMO) are now developing a modernized version of CAT called pyCAT that features an interactive browser-based front end, a python back end, and an event database managed by MongoDB. After initial development and deployment, we plan to make pyCAT available as an open-source application to promote Research to Operations and Operations to Research (R2O2R).  In this talk I will describe the motivation, design, and expected use of pyCAT and encourage the community to participate as users and potentially contributors.  The goal is a modern, containerized, user-friendly, extensible application for modeling CME events that can be progressively improved to leverage future advances in multi-perspective observing platforms and numerical modeling.</t>
  </si>
  <si>
    <t>Mark Miesch, Manasi Gopala, George Millward, Charlotte Martinkus, Anders Englyst, Mike Marsh, Francois-Xavier Bocquet</t>
  </si>
  <si>
    <t>Mark Miesch</t>
  </si>
  <si>
    <t>Hana</t>
  </si>
  <si>
    <t>Krasna</t>
  </si>
  <si>
    <t>hana.krasna@geo.tuwien.ac.at</t>
  </si>
  <si>
    <t>Status of the Q-band CRF in 2024 and roadmap forward: extending the CRF to higher radio frequencies</t>
  </si>
  <si>
    <t>We present a preliminary Q-band (43 GHz) CRF catalog, built from three 24-h Very Long Baseline Array (VLBA) sessions observed as part of an imaging comparison campaign. Nearly simultaneous VLBA sessions in S, X, K and Q-band were organized monthly from April to June 2021, observing radio sources from the same list. This Q-band CRF consists of more than 400 radio sources and their 67 thousand group delay observations. The median formal precisions are about 200 microas in right ascension and about 350 microas in declination. The global agreement with the ICRF3-SX and the Gaia optical celestial frame is at the level of 1.5 parts per billion. The motivation to explore the ability of radio observations of extragalactic sources at 43 GHz to build the CRF, is mainly the reduction of plasma distortion of the signal and the more compact morphology of most of the sources compared to lower frequencies. The prospects for future improvements are bright, covering the potential to add Q-band VLBI observations using the Korean tri-band (K, Q, W-band) system; exploring the southern baseline observations between Mopra, Australia and CART 40m, Argentina; and proposing more Q-band time on the VLBA with the planned upgrade from 4 to 8 Gbps data rates. We acknowledge that the VLBA time is being sponsored under the USNO time allocation.</t>
  </si>
  <si>
    <t>Hana Krasna, Christopher Jacobs, Aletha de Witt, Frederic Jaron, David Gordon, Taehyun Jung</t>
  </si>
  <si>
    <t>Hana Krasna</t>
  </si>
  <si>
    <t>VGOS CRF 2024a: using radio multiband data to create a CRF for geodesy</t>
  </si>
  <si>
    <t>The next generation Very Long Baseline Interferometry (VLBI) Global Observing System (VGOS) for geodesy and astrometry simultaneously observes the active galactic nuclei in four radio bands, ranging from 3 to 11 GHz. The goal of VGOS is to improve the accuracy of geodetic and astrometric data products, such as the Earth orientation parameters or the terrestrial and celestial reference frames. We present the celestial reference frame (CRF) estimated from group delays coming from VGOS Operational (VGOS-OPS) and Research and Development (VGOS-RD) 24-hour sessions. The first five test sessions were conducted in December 2017, followed by regular VGOS-OPS sessions starting in January 2019 with a two-weekly cadence. 
The VGOS CRF 2024a comprises over 400 radio sources, with the majority located at declinations higher than -45 degrees. This is due to the CRF being computed using observations from 13 antennas, of which only two (Hobart12 and Kath12m) are located in the southern hemisphere. We show the comparison to ICRF3-SX and to Gaia optical celestial frame. Solving for just 3-D rotations, the arc-differences vs. arc-length show agreement with ICRF3-SX to 10 microas, if in addition to the usual no-net-rotation constraint also the delta declination vs. declination slope is constrained. The further improvement of the VGOS CRF depends mainly on building more VGOS telescopes in the southern hemisphere. This will further lower the formal precision in declination of the southern radio sources and it will improve the global distribution of the sources included in the VGOS frame.</t>
  </si>
  <si>
    <t>Hana Krasna, Christopher Jacobs</t>
  </si>
  <si>
    <t>Saadia</t>
  </si>
  <si>
    <t>OUJAOURA</t>
  </si>
  <si>
    <t>oujaoura.saadia@gmail.com</t>
  </si>
  <si>
    <t xml:space="preserve">The prospection of an astronomical site to build the first USMS
 university observatory
</t>
  </si>
  <si>
    <t xml:space="preserve">  We present a preliminary astroclimatical study of the Tassemit site. It is located in the Middle Atlas Mountains of Beni Mellal, Morocco, (2204m a.b.s, 32°18'00" N and 6°15'00" W). This site is no far from Sultan Moulay Slimane Campus. Tassemit is easily accessible by a good road, and not affeted by the Beni Mellal city light pollution.
 Our research focused on evaluating Tassemit's astronomical potential, comparing its calculated seeing using satellite data with the ORM site's in situ measurements. The results unveiled remarkably good seeing conditions at Tassemit, affirming its suitability as an optimal astronomical observation site with pristine skies and minimal atmospheric interference.
</t>
  </si>
  <si>
    <t>Saadia Oujaoura</t>
  </si>
  <si>
    <t>Supermassive Black Holes and Galaxies at Early Cosmic Epochs using Cosmological Simulations </t>
  </si>
  <si>
    <t>Supermassive Black Holes (SMBHs) at the centers of high-z quasars are observed to have grown to masses &gt;= 10^9 Msun by redshifts z=6-7, when the Universe was only 1 billion years old. Recent JWST observations are additionally revealing the existence of central Intermediate-Mass BHs (masses ~ 10^7 - 10^8 Msun) at even earlier epochs z~10-12. The formation of such early massive central BHs and their interplay with the host galaxies involves unresolved questions. Energy feedback from the accretion of gas onto the central SMBHs is expected to affect the host galaxies and the environment from pc to Mpc scales. The BH feedback is often observed as powerful outflows in some high-z quasars. 
I will present results from Cosmological Hydrodynamical Simulations investigating the early growth and feedback from such SMBHs at galaxy centers. These simulations are done with a modified version of the SPH code GADGET-3, and includes sub-resolution prescriptions for the physical processes of cooling, star-formation, chemical evolution, SN and AGN feedback. Especially we have sub-resolution models of thermal and kinetic AGN feedback, and switching between the feedback modes depending on the BH accretion rate. We investigate the growth of early supermassive BHs, as well as their impact on the host galaxies in terms of star formation quenching and the formation of outflows. </t>
  </si>
  <si>
    <t>Mbonteh Roland</t>
  </si>
  <si>
    <t>Ndunge</t>
  </si>
  <si>
    <t>ndungeroland@gmail.com</t>
  </si>
  <si>
    <t>On The Connection Between Solar Surface Magnetic Flux Density and Solar UV Variability.</t>
  </si>
  <si>
    <t xml:space="preserve">The sun is a beautifully magnetically driven giant ball of plasma with invisible magnetic field lines
spreading throughout its surface. Solar surface magnetic field is generated by a process known as solar
dynamo. The strength of solar surface magnetic flux or solar surface magnetic induction or simply
solar surface magnetic flux density (B) is believed to be related with solar UV variability. The best
known indicator of solar variability is the records of sunspot numbers allowing direct measurement of
solar radiation across different wavelengths, including the large variations in UV, the results to be
presented in this document basically rely on daily sunspot datasets of 2010 and 2014 respectively taken
from the World Data Center SILSO, Royal Observatory of Belgium, Brussels and are available at the
SILSO website (https://www.sidc.be/SILSO/datafiles). These datasets were accessed via the LASP
Interactive Solar Irradiance Datacenter (LISIRD) (https://lasp.colorado.edu/lisird/), and for the datasets
of solar surface magnetic flux, results from NASA Solar Dynamic Observatory (SDO)/Helioseismic
Magnetic Imager (HMI) are used. Wavelet power spectrum, Robust Correlation coefficients and
Correlogram toolbox are also used for further analysis. Moreover, the relationship between solar
surface magnetic flux strength and solar UV variability will be characterized.
</t>
  </si>
  <si>
    <t>Mbonteh Roland Ndunge</t>
  </si>
  <si>
    <t>THABANI</t>
  </si>
  <si>
    <t>MAZIBUKO</t>
  </si>
  <si>
    <t>21856842@dut4life.ac.za</t>
  </si>
  <si>
    <t>Title: The role of space technology for sustainable tourism development in Zululand, KwaZulu-Natal, South Africa
Author: 
Thabani Mazibuko*, PhD candidate at Durban University of Technology, South Africa
Supervisor: Professor Renitha Rampersad, Assistant Dean, Cape Peninsula University of Technology
Keywords: 
Space technology, sustainable tourism development, South Africa,  Zululand Space technology and sustainable tourism.</t>
  </si>
  <si>
    <t xml:space="preserve">Space technology has a huge potential to provide valuable support through applications and satellite communication, reliable data and accurate information for informed decision making with respect to sustainable tourism especially around fragile world heritage sites and ecotourism potential. Earth observation from space is a cost-effective way of obtaining unbiased and essential data on the physical world and will allow decision makers to use this information to understand trends, evaluate needs, and create sustainable development policies and programmes for society.
The aim of this study is to assess the contribution of space technology as a potential to provide support for sustainable tourism development in Zululand, Kwa Zulu-Natal. 
A qualitative and a quantitative research paradigm adapting a mixed method approach through the use of surveys and interviews is utilised.  The sample was drawn from 150 key role-players and stakeholders from the Zululand district, KwaZulu-Natal, South Africa.
Literature focuses on Global outlook,  Africa and South Africa as well as local frameworks and policies in space technology and sustainable development. It engages multi-disciplinary approach to space technology approaches, with lessons learned towards interventions of space technology mechanisms for sustainable tourism development.
It will add to the body of literature on the potential of space technology through the development of an integrated model for the tourism sector that could assist Governmental agencies and private sector in developing countries to understand better and support space innovation initiatives to create the sustainable tourism sector.
</t>
  </si>
  <si>
    <t>THABANI MAZIBUKO</t>
  </si>
  <si>
    <t>Dong-Woo</t>
  </si>
  <si>
    <t>dkim@cfa.harvard.edu</t>
  </si>
  <si>
    <t>Hot Gas in Normal Galaxies </t>
  </si>
  <si>
    <t xml:space="preserve">Using ~8500 galaxies in the Chandra Galaxy Catalog (Kim et al. 2023), we investigate the hot gas properties in normal galaxies, separately for early-type and late-type galaxies and nearby and distant galaxies. We build the hot-gas XLF of normal galaxies and explore, for the first time, the possible luminosity evolution of hot gas in galaxies in the last ~5 Gyr. We address the hot gas properties in conjunction with the stellar mass and the total mass.
</t>
  </si>
  <si>
    <t>Dong-Woo Kim</t>
  </si>
  <si>
    <t>Farrington</t>
  </si>
  <si>
    <t>farrington@chara-array.org</t>
  </si>
  <si>
    <t>A Fiber-fed Mobile Telescope and Enclosure for the CHARA Array </t>
  </si>
  <si>
    <t>The CHARA Array is currently developing a 7th telescope to extend the existing 6 telescope array. This new telescope is the pathfinder for the Michelson Array concept and is a mobile 1-meter telescope that can be placed at multiple locations around the Mt. Wilson site. Each location will consist of a concrete pad and end points of optical fibers from the CHARA optical delay and combiner lab. This will enable new short baselines of 20-30m for imaging the surfaces of large stars and new long baselines on the order of ~600m for resolving small stars. This can be expanded to 1km maximum baseline. These baselines will be used in conjunction with the existing 15 baselines that range from 34 to 331m. The new telescope is a custom 1m Ritchey-Chretien made by Planewave Instruments. Moving such a telescope around the observatory presents some unique challenges. To house and move the telescope we have designed a mobile enclosure that will utilize a heavy-duty trailer, skid-steer, a lifting system, and a customized telescope dome. Once in place on the pad the telescope will be unlocked and raised and a kinematic pier adapter placed underneath the telescope. The telescope is then lowered onto the adapter, ensuring a stable connection to the ground and isolation from the enclosure. A connection box at each pad will have hook-ups to power, communications, and the optical fibers. Then the telescope can make use of the same optical delay lines and beam combiners as the other CHARA Array telescopes.</t>
  </si>
  <si>
    <t>Christopher Farrington, Gail Schaefer, Douglas Gies, Edgar Ligon, Theo ten Brummelaar, Nicolas Scott, Nils Turner, Rainer Kohler</t>
  </si>
  <si>
    <t>Christopher Farrington</t>
  </si>
  <si>
    <t>Quantifying the inner halo response to active galactic nuclei feedback in galaxies</t>
  </si>
  <si>
    <t xml:space="preserve">AGN feedback is recognized for its significant role in driving gas outflows and reshaping numerous galaxy properties such as star formation rates, gas and stellar content, etc. The energy output of AGN feedback induces abrupt changes in the galactic baryonic content, consequently altering the central gravitational potential. In this talk, I will highlight how AGN feedback influences the dark matter (DM) properties of galaxies through the expulsion of gas. By comparing cosmological simulations with and without AGN feedback from the NIHAO project, we quantify the amount of DM displaced via the central supermassive black hole and the physical scale over which AGN feedback affects the DM halo. It is found that simulated galaxies more massive than the Milky Way present a growing central DM suppression of 40% from z=1.5 to present day. The growth of the DM suppression is related to the mass evolution of the SMBH and the gas mass in the central regions. The spatial scale, or 'sphere of influence', over which AGN feedback affects the DM distribution decreases as a function of time for MW-mass galaxies as a result of halo contraction due to stellar growth. This investigation highlights a novel aspect in the intertwined evolution of central supermassive black holes and galaxies throughout the Universe.
</t>
  </si>
  <si>
    <t>Nikhil Arora, Stéphane Courteau, Andrea Maccio, Changhyun Cho, Raj Patel, Connor Stone</t>
  </si>
  <si>
    <t>J</t>
  </si>
  <si>
    <t>jcjiang12@gmail.com</t>
  </si>
  <si>
    <t>The Awakening Beasts in our Universe</t>
  </si>
  <si>
    <t>Unlike the stochastic variability in AGN's optical and UV emission, more significant change is seen in some less common AGN transients. Their optical emission is found to change significantly within a much shorter time interval than the viscous timescales given by the standard disc model. Some of these peculiar galaxies also switch look between type-1 and type-2 AGN by presenting the appearance or disappearance of broad optical permitted lines along with magnitude changes.
In this talk, I will present an X-ray, UV and optical look of the type-1 AGN KUG 1141+371. It shows a simultaneous flux increase in the optical and UV bands in the past decade. For instance, the Swift observations in 2019 show that its UVW2 flux has increased by over one order of magnitude since 2009. Meanwhile, the soft X-ray flux of KUG 1141+371 also shows a steady increase by almost one order of magnitude from 2007 to 2019 and a very rapid decay ever since 2020. The significant multi-wavelength luminosity change is likely due to a boost followed by a quick drop in mass accretion rate. At odds, the optical spectrum of KUG 1141+371 never changes "look". Finally, I will discuss the possible connection between KUG 1141+371 and a stellar-mass black hole X-ray binary or other AGN transients in an outburst, such as the appearance of a radio jet during the transition.</t>
  </si>
  <si>
    <t>Jiachen Jiang</t>
  </si>
  <si>
    <t>Liantsoa</t>
  </si>
  <si>
    <t>Randrianjanahary</t>
  </si>
  <si>
    <t>fina.liantsoarandrianjanahary@gmail.com</t>
  </si>
  <si>
    <t xml:space="preserve">Cosmological constraints from the EFT power spectrum and tree-level bispectrum of 21cm intensity maps
</t>
  </si>
  <si>
    <t xml:space="preserve">We explore the information content of 21cm intensity maps in redshift space using the 1-loop Effective Field Theory power spectrum model and the bispectrum at tree level. The 21cm signal contains signatures of dark matter, dark energy, and the growth of large-scale structure in the Universe. These signatures are typically analyzed via the 2-point correlation function or power spectrum. However, adding the information from the 3-point correlation function or bispectrum will be crucial to exploiting next-generation intensity mapping experiments. The bispectrum could offer a unique opportunity to break key parameter degeneracies that hinder the measurement of cosmological parameters and improve on the precision. We use a Fisher forecast analysis to estimate the constraining power of the HIRAX survey on cosmological parameters, dark energy and modified gravity.
</t>
  </si>
  <si>
    <t>Liantsoa Finaritra Randrianjanahary</t>
  </si>
  <si>
    <t>Federman</t>
  </si>
  <si>
    <t>steven.federman@utoledo.edu</t>
  </si>
  <si>
    <t>The Ratio of 12C2 and 12C13C Column Densities in Diffuse Molecular Gas</t>
  </si>
  <si>
    <t>We describe a study yielding the N(12C2)/N(12C13C) ratio with the Habitable-zone Planetary Finder (spectral resolution of 6 km s-1 and signal-to-noise per resolution element from 900 to 2000) on the Hobby-Eberly Telescope (HET) in West Texas.  The sample comprises sight lines toward stars that are accessible to HET and have 12C2 column densities greater than 7x1013 cm-2 in three or fewer velocity components.  The focus is on absorption from the (1-0) band of the Phillips system (A1Πu – X1Σg+) near 1 micron toward the stars HD 28975, HD 29647, HD 169754, Cyg OB2 12, and HD 204827. These data are supplemented by results on the N(12CO)/N(13CO) and N(12CN)/N(13CN) ratios from absorption at infrared, visible, and ultraviolet wavelengths and radio emission. Q- and R-branch lines of 12C13C from J” = 0 to 3 are detected in all the stellar spectra except for HD 29647. Our findings to date reveal a N(12C2)/N(12C13C) ratio of about 30, or an ambient 12C/13C ratio of ~60; such a value is consistent with expectations. However, toward HD 29647, only a lower limit for the N(12C2)/N(12C13C) ratio of 100, or an ambient 12C/13C ratio greater than 200, is inferred. We are constructing models of chemical fractionation to interpret the range of column density ratios. Comparisons between observational results and model predictions will be presented.</t>
  </si>
  <si>
    <t>Steven Federman, Adam Ritchey, Evelyne Roueff, Jacques Le Bourlot, David Lambert, Joe Ninan, Suvrath Mahadevan, Gregory Zeimann, Steven Janowiecki</t>
  </si>
  <si>
    <t>Steven Federman</t>
  </si>
  <si>
    <t>Jonny</t>
  </si>
  <si>
    <t>Pierce</t>
  </si>
  <si>
    <t>j.pierce3@herts.ac.uk</t>
  </si>
  <si>
    <t>A population-based approach to understanding radio AGN feedback with LOFAR-VLBI</t>
  </si>
  <si>
    <t>Early results from the LOFAR Two-Metre Sky Survey (LoTSS) revealed that radio AGN are prevalent in local massive galaxies, with all above a stellar mass of 1011𝑀⊙ being switched on at radio wavelengths. Inference-based jet modelling for LoTSS radio AGN then showed that the integrated power output of the population is sufficient to counterbalance X-ray radiative cooling losses in local groups and clusters, as required by current models of galaxy evolution. While these results exhibit the feedback potential of the population as a whole, the majority of LoTSS radio AGN are unresolved at the 6” resolution limit of the survey, meaning that the dominant scales on which the feedback occurs remained uncertain. In this talk, I will describe how we have combined LoTSS and LOFAR long-baseline imaging of the Lockman Hole field at resolutions of 6", 1" and 0.3" to measure the sizes of 1287 radio AGN and improve our understanding of the size distribution of the population. While many sources have projected physical sizes of 100 kpc - 1 Mpc, we see that the sample is dominated by galaxy-scale objects, with over half being &lt; 30 kpc in size. We thus find that the uniform lifetime distribution capable of explaining the sizes of large radio sources cannot describe the size distribution of radio AGN across the population, with strong weighting towards shorter lifetimes being needed. I will also show how refined SED-based separation between AGN and star-forming galaxies allows the jet kinetic luminosity function to be investigated out to z ~ 2.5.</t>
  </si>
  <si>
    <t>Jonny Pierce</t>
  </si>
  <si>
    <t>Masara</t>
  </si>
  <si>
    <t>brian.masara@saip.org.za</t>
  </si>
  <si>
    <t>Physics for Development, Education, and Outreach Programs by the South African Institute (SAIP): An Overview and Opportunities for Collaboration.</t>
  </si>
  <si>
    <t xml:space="preserve">The SAIP provides a platform for physicists and astronomers to network, collaborate, support one another, communicate their subject, influence science and technology policies, promote the study and applications of physics and astronomy, monitor the quality standards of training, and foster the development of physics and astronomy. This talk highlights SAIP’s education, outreach and developmental initiatives and explores areas of cooperation to support the Sustainable Development Goals (SDGs). SAIP initiatives are implemented through the hub-and-spoke model, enabling broad-based participation and collaboration.
SAIP outreach programmes include the Physics in our Everyday Life series, participation in the National Science Week, South African Physics Olympiad (SAPhO),  Women in Physics, etc. The shortage of qualified and competent physics teachers and poor maths and science education remains a significant challenge in South Africa. To address this challenge, the SAIP runs the Physical Science Teacher Development. Given the shortage of physics laboratory facilities in most schools, training on virtual physics experiments was introduced in 2022. These programmes benefit over 2 million people per annum.  
SAIP would like to engage the physics and astronomy community in a new programme, “Physics in My Village”, which aims to promote impactful physics research and capacity building while concurrently providing solutions that improve basic service delivery in water, food, energy, and climate change. The program aims to impart science skills for the future of work, empower women and youth, involve society in citizen science and establish a lifelong love of science and technology through Early Childhood Development (ECD) science capacity building.
</t>
  </si>
  <si>
    <t>Brian Masara</t>
  </si>
  <si>
    <t>Srikanth</t>
  </si>
  <si>
    <t>Togere Nagesh</t>
  </si>
  <si>
    <t>togerenagesh@unistra.fr</t>
  </si>
  <si>
    <t>Galaxy clusters in MOND: the case of ultra diffuse galaxies in the Coma cluster</t>
  </si>
  <si>
    <t>Ultra diffuse galaxies (UDG), low-surface brightness objects with large effective radii, inside galaxy clusters have very low internal gravity which renders them ideal candidates for testing the Modified Newtonian Dynamics (MOND) paradigm as a possible alternative to dark matter. Freundlich et. al. (2022) studied the velocity dispersions of several UDGs in the Coma cluster and compared them with the predictions of MOND. While the agreement would have been excellent if these galaxies were isolated, there seems to be an apparent disagreement because of the so-called 'external field effect' (EFE) related to the gravitational influence of the cluster. The authors have proposed several scenarios that could possibly explain this discrepancy. Building on this work, I will be presenting results of numerical simulations of UDGs orbiting around the Coma cluster, in MOND. We look at some of their dynamical properties and compare them with observations and subsequently try to explain whether the UDGs are within the realm of reconciliation or beyond.  </t>
  </si>
  <si>
    <t>Srikanth Togere Nagesh</t>
  </si>
  <si>
    <t>Musa</t>
  </si>
  <si>
    <t>Mishamo</t>
  </si>
  <si>
    <t>mishamomusa@gmail.com</t>
  </si>
  <si>
    <t>The Influence of  Kilimanjaro Mobile Planetarium and Telescopes on education outreach to boost Interest in Science and increase the number of Scientists in underserved regions of Tanzania.</t>
  </si>
  <si>
    <t xml:space="preserve">Since its inception in 2022, the Kilimanjaro Planetarium has pioneered astronomy outreach education in Tanzania, successfully engaging over 20,000 students across diverse regions of the country. This program uses space science and astronomy concepts as catalysts to kindle students' passion for science and inspire them to pursue ambitious careers in Science. One of its distinctive features is the strategic targeting of remote regions in Tanzania, where the program conducts school visits, introducing students to stargazing and planetarium experience for the first time.
Through the innovative use of the Kilimanjaro mobile planetarium, the program creates a transformative experience for participants, offering them the sensation of voyaging through space. This immersive approach allows individuals in these remote areas to gaze upon celestial bodies such as the moon, stars, planets, and galaxies, fostering a profound interest in science. The tangible impact of the program is evident in the remarkable results and heightened enthusiasm witnessed since its inception. Notably, more than 13,000 students have expressed aspirations to pursue careers as astronauts, space engineers, astronomers, pilots, engineers, and various other scientific disciplines.
The Kilimanjaro Planetarium stands as a beacon of educational outreach, bridging the gap between underprivileged regions and the awe-inspiring realms of space science. By fostering a love for science and nurturing dreams of significant scientific careers, this initiative is contributing to the emergence of a new generation of scientists and ambitious individuals in Tanzania. The program aims to attract more youth to get into Science, Technology, and Innovation.
</t>
  </si>
  <si>
    <t>Musa Mishamo</t>
  </si>
  <si>
    <t>Opportunities for Observing at the CHARA Array</t>
  </si>
  <si>
    <t>The CHARA Array located at Mount Wilson Observatory combines the light of six 1-meter telescopes at optical/infrared wavelengths to achieve milliarcsecond resolution. The Array is used to measure stellar diameters, image stellar surfaces, detect close binary companions, and resolve the structure of circumstellar disks. Recent and ongoing updates to our instrument suite will provide expanded access to imaging with all six telescopes in the V, H, and K-bands and improved sensitivity for fainter objects. Open access time at the CHARA Array is available through the NOIRLab call for proposals. CHARA staff provides assistance to new observers on developing science programs, planning and collecting observations, and reducing data.</t>
  </si>
  <si>
    <t>Christopher Farrington, Gail Schaefer, Douglas Gies, Theo ten Brummelaar, Edgar Ligon, Nicolas Scott, Cyprien Lanthermann, Nils Turner, Jeremy Jones, Narsireddy Anugu, Rainer Kohler, Karolina Kubiak</t>
  </si>
  <si>
    <t>Giovani</t>
  </si>
  <si>
    <t>Heinzen Vicentin</t>
  </si>
  <si>
    <t>giovani.vicentin@usp.br</t>
  </si>
  <si>
    <t>Turbulence induced fast magnetic reconnection: high resolution 3D MHD simulations of self-sustained turbulent current sheets</t>
  </si>
  <si>
    <t>Magnetic reconnection plays a crucial role in converting magnetic energy into kinetic and thermal energy in the plasma, being a powerful mechanism to explain solar, pulsar nebulae and AGN flares, heating and particle acceleration. In this work (Vicentin et al. 2024), we study the properties of turbulence induced reconnection using very-high-resolution 3D MHD simulations for a vast parametric space, reaching Lundquist numbers of 106. We demonstrate that an initial perturbation in the current sheet drives self-sustained turbulence in the domain of our simulations, providing fast reconnection rates of Vrec ~ 0.03-0.08 VA, where VA is the Alfvén velocity. These reconnection rates are larger and grow faster than the ones generated solely by resistive tearing mode (plasmoid) instability measured from 2D and 3D PIC/MHD simulations (Huang and Bhattacharjee, 2010, 2016). Notably, the reconnection rates obtained in this work are compatible to the ones obtained in local classical 3D MHD simulations of current sheets (Kowal et al. 2009, 2017, for lower Lundquist numbers) and in 3D (GR)MHD simulations of turbulent accretion flows and relativistic jets (Kadowaki et al. 2018, 2021; Medina-Torrejon et al. 2021, 2023), where no evidence of plasmoid formation was found. In our simulations the reconnection rate reaches a steady state at the same time that turbulence is fully developed. They evidence the independence of the reconnection rate on the Lundquist number, as first proposed by Lazarian and Vishniac (1999), and a weak dependence of Vrec on the plasma-beta (the ratio between thermal and magnetic pressure in the plasma).</t>
  </si>
  <si>
    <t>Giovani Heinzen Vicentin, Grzegorz Kowal, Elisabete de Gouveia Dal Pino, Alex Lazarian</t>
  </si>
  <si>
    <t>Giovani Heinzen Vicentin</t>
  </si>
  <si>
    <t>Liana</t>
  </si>
  <si>
    <t>lianali1217@gmail.com</t>
  </si>
  <si>
    <t>Study of the infall region of galaxy clusters using data from the S-PLUS project</t>
  </si>
  <si>
    <t>The influence and transformations undergone by individual galaxies and galaxy groups upon falling into rich galaxy clusters have been extensively studied, primarily focusing on the innermost regions of these structures where complete spectroscopic information is readily available in the literature. However, the more distant regions from the cluster centers, known as the infall region, where much of the action occurs, have received relatively little attention thus far. Nevertheless, a growing body of evidence in the literature has highlighted the necessity of investigating the typical environments of cluster peripheries to fully comprehend the evolution of galaxies within clusters.
This project aims to comprehensively study a sample of clusters, including regions up to 5 × R200. Comprehensive information will be obtained about the clusters themselves and their member galaxies, as well as the presence of substructure for the clusters as a whole, derived from data from the S-PLUS survey and the literature for the member galaxies.
In this context, the project aims to investigate the characteristics of galaxies in clusters, especially in the infall regions, using a sample of at least 30 clusters. The properties of galaxies will be correlated with their positions relative to substructures and filaments around the systems to determine differences attributed to pre- and post-processing processes, and to conduct a comparative study of various regions within the cluster up to the interface between the cluster and the field. To achieve this, spectroscopic and photometric data from the literature and the S-PLUS survey will be utilized.</t>
  </si>
  <si>
    <t>Liana Li, Claudia Oliveira</t>
  </si>
  <si>
    <t>Liana Li</t>
  </si>
  <si>
    <t>Agnieszka</t>
  </si>
  <si>
    <t>Janiuk</t>
  </si>
  <si>
    <t>agnes@cft.edu.pl</t>
  </si>
  <si>
    <t>Gamma Ray Bursts and their central engines studied by computational hydrodynamics methods</t>
  </si>
  <si>
    <t>I will present a a set of 2D and 3D, large scale numerical simulations of the gamma ray burst (GRB) central engines, their jets and outflows. The computational astrophysics group at CTP PAS in Warsaw is using general relativistic MHD codes with advanced microphysics, to
address multi-scale evolution and physics of GRBs.
The engine of short GRB engines is modeled with code HARM_COOL. We quantify the interaction between GRB jets and neutrino-driven disk wind, for different types of compact binary progenitors.
The central engine simulations consider  r-process nucleosynthesis in the ejecta and the kilonova phenomenon, using the Skynet nuclear reaction network. The main properties of GRB: its energy distribution, cocoon expansion, angular structure, and collimation degree, are estimated from our simulations, by mapping the HARM results onto the larger grid with an
adaptive mesh refinement (AMR) code MEZCAL.
Long GRB model is the multiscale evolution of collapsing star, and the jet breakout. We study specific configurations of magnetized collapsars, with various topology of magnetic fields and stellar rotation, that allow for the formation of an electromagnetic transient. To accomplish this, we use the GR MHD code BHAC. The capability of this code to read initial and boundary conditions from tabulated data allows us to use as input the realistic stellar models generated by the stellar evolution code MESA. We also benefit from its AMR capabilities, which in combination with the use of logarithmic spherical coordinates  allow the treatment of the several-orders-of-magnitude separation in the length-scales.</t>
  </si>
  <si>
    <t>Agnieszka Janiuk, Gerardo Urrutia, Hector Olivares, Joseph Saji</t>
  </si>
  <si>
    <t>Agnieszka Janiuk</t>
  </si>
  <si>
    <t>Janak Ratna</t>
  </si>
  <si>
    <t>Malla Thakuri</t>
  </si>
  <si>
    <t>janakratnamalla@gmail.com</t>
  </si>
  <si>
    <t xml:space="preserve">Spatial Orientations of Angular Momentum Vectors of Galaxies in Supercluster S [227+006+0078] and Substructures
</t>
  </si>
  <si>
    <t>We present an analysis of spatial orientations of 1217 galaxies in the supercluster S [227+006+0078]. The main goal of this work is to search for a new substructure candidate, examine the orientation of angular momentum in the framework of three different scenarios (hierarchy, pancake, and primordial vorticity models) using the “position angle-inclination method", and test the dependence on the magnitude with the spin-vector orientations and their projections. We identified two substructures using a number density contour map with a considerably high concentration of galaxies. Using the random simulation method to remove the selection effect on the database, we carried out the expected isotropic distribution using the cosmological principle. We then used three statistical tests: Chi-square, Auto-correlation, and Fourier to identify isotropy between observed and expected isotropic distributions. By analyzing the result obtained through statistical tests, we are able to confirm that the evolution of galaxies in the supercluster and substructures supports the “Hierarchy model" giving the angular momentum of galaxies in the large-scale structure tends to be oriented randomly with respect to the reference coordinate system. 
Key words: Galaxies: evolution, Supercluster, Substructure, Orientation.
 </t>
  </si>
  <si>
    <t>Janak Ratna Malla</t>
  </si>
  <si>
    <t>Janelle</t>
  </si>
  <si>
    <t>Bailey</t>
  </si>
  <si>
    <t>janelle.bailey@temple.edu</t>
  </si>
  <si>
    <t>Astronomy Activities for Promoting Scientific Evaluation in Secondary Education</t>
  </si>
  <si>
    <t xml:space="preserve">Critique and evaluation of scientific explanations is often a complex cognitive task. Consequently, students may find engaging in these scientific practices challenging. However, instructional scaffolding can facilitate the teaching and learning of critique and evaluation. Over a decade of research has revealed that one such scaffold--the Model-Evidence Link (MEL) diagram, designed to help students critically evaluate alternative explanations--increases their ability to understand complex scientific concepts. The preconstructed MEL (pcMEL) provides two models and four lines of evidence. A second form, the build-a-MEL (baMEL), allows greater student agency in selecting from provided choices (three models and eight lines of evidence) to make and use a new MEL diagram. Astronomy topics for these tools include the Moon’s formation (pcMEL) and the Origins of the Universe (pcMEL, baMEL). Each activity requires students to read background material about the lines of evidence, make judgments about the connections between those lines of evidence and each competing explanatory model, and then determine which model is more plausible. The Moon formation pcMEL asks students, working in collaborative groups, to compare and evaluate the giant impact versus co-formation models. The Origins baMEL has groups evaluating two out of three possible models: the Big Bang, steady-state, and explosion models. These activities, among others in Earth science topics, are being developed as part of US NSF-funded projects (#2201012, 2201015), with all materials freely available to instructors. The activities are appropriate for secondary students as well as preservice secondary teachers and early undergraduate students.
</t>
  </si>
  <si>
    <t>Janelle Bailey, Doug Lombardi</t>
  </si>
  <si>
    <t>Janelle Bailey</t>
  </si>
  <si>
    <t>Marie</t>
  </si>
  <si>
    <t>Korsaga</t>
  </si>
  <si>
    <t>marie.korsaga07@gmail.com</t>
  </si>
  <si>
    <t>The universality of the HI-to-Halo mass ratio for isolated disk galaxies</t>
  </si>
  <si>
    <t>One of the most active areas of research of the last decade is undoubtedly the study of the effects of baryons on the observed dynamics of galaxies. This particularly led to the establishment of some fundamental scaling relations, which characterise the dependence of the abundance of baryons on the properties of galaxies’ dark matter (DM) haloes. Among these fundamental relations, the stellar-to-halo mass relation appears to be one of the most investigated.
 In this talk, I will present the less commonly explored neutral hydrogen-to-halo mass relation constructed using high-quality rotation curves of isolated rotationally-supported disk galaxies, selected from the SPARC and LITTLE THINGS databases. I will discuss how we constrain the DM halo of these galaxies using a Navarro-Frenk-White cuspy density profile and a semi-analytic Dekel-Zhao density profile, how we investigate the scaling relations between the cold gas and DM halo parameters, and the effect of AGN on these relations.</t>
  </si>
  <si>
    <t>Marie KORSAGA</t>
  </si>
  <si>
    <t>Valeri</t>
  </si>
  <si>
    <t>valeri.makarov@gmail.com</t>
  </si>
  <si>
    <t>Towards ephemerides of ICRF quasars</t>
  </si>
  <si>
    <t>ICRF quasars are not stationary radio sources on the sky. Their positions change in time along complex jittery trajectories, that are quite obvious in precision geodetic VLBI measurements separated by day of observation. The contribution of this intrinsic instability is best seen for the radio-bright sources, which tend to be defining and most frequently observed, where it becomes up to a factor of 3 greater than the formal error of astrometric measurement. These epoch-dependent variations, which we call "cosmic error" in analogy with astrometric binaries, have adverse effect on the main applications of ICRF, such as UT1-UTC monitoring and Earth orientation parameters determination. We investigate the properties of this effect in the statistical sense and quantify the impact on the Maximum Likelihood mean positions and proper motions for the general ICRF3 sample.</t>
  </si>
  <si>
    <t>Valeri Makarov</t>
  </si>
  <si>
    <t>anupreeta</t>
  </si>
  <si>
    <t>more</t>
  </si>
  <si>
    <t>anu.iucaa@gmail.com</t>
  </si>
  <si>
    <t>Identifying strongly lensed supernova type Ia in Rubin LSST</t>
  </si>
  <si>
    <t xml:space="preserve">
Gravitationally lensed Type Ia Supernovae (SNIa) are uniquely suited to address the Hubble constant problem in cosmology. In addition to obtaining accurate time delays, the standard candle nature of SNIa also provides additional constraints on the model of the lensing object. Finding such supernovae in the ground based imaging data from the upcoming Vera Rubin Observatory is a challenge. The multiply lensed images of the SNIa can be identified as newly appearing sources in the Difference imaging. However, these lensed supernova images are expected to be unresolved for a majority of the lenses. We use the LSST difference imaging (DI) pipeline and devise the strategy to identify such lensed supernovae. Our preliminary results suggest that we recover about 70% of injected unresolved lensed SNe in the real data from the Hyper-Suprime Cam Survey, a precursor to Rubin LSST.  We also investigate and assess the suitability of color-magnitude diagram (Quimby et al. 2014) as a rapid diagnostic tool for screening genuine (un-)resolved lensed SNe Ia to be discovered from the LSST. We find that the color-magnitude space can help identify promising lensed SNe Ia whether we catch the SNe during the rising or the falling part of the light curve. The contamination from both the real and simulated core-collapse SNe is found to be not too high. We also look at variations in the color-magnitude criteria for different source redshifts and present comparison with the real populations of SNe type Ia. 
</t>
  </si>
  <si>
    <t>Anupreeta More, Prajakta Mane, Surhud More</t>
  </si>
  <si>
    <t>Anupreeta More</t>
  </si>
  <si>
    <t>Harris Yao Fortune</t>
  </si>
  <si>
    <t>yao.fortune@gmail.com</t>
  </si>
  <si>
    <t xml:space="preserve">DISENTANGLING STAR FORMATION AND AGN ACTIVITY USING MULTIWAVELENGTH DATA
</t>
  </si>
  <si>
    <t xml:space="preserve">We used a multiwavelength approach to study star-forming (SF) and active galactic nuclei (AGN)-dominated galaxies.
Unlike precedent works focused on individual wavelength regimes, we combined optical and infrared data, which we reprocessed using customised software in
order to enhance the data quality. This led to a better differentiation of the two main categories of galaxies that are indispensable to understanding galaxy
evolution (Yao et al. 2020). We incorporated early science continuum data from MeerKAT into our analysis (Yao et al. 2022).
</t>
  </si>
  <si>
    <t>Harris Yao Fortune Marc</t>
  </si>
  <si>
    <t xml:space="preserve">Light pollution trend at the Kottamia Astronomical Observatory
</t>
  </si>
  <si>
    <t>Light pollution is a major concern for many scientists, especially astronomers. Astronomical observatories are usually built in remote locations away from cities to avoid the impact of artificial light, but since 1970s, light pollution has started to become a threat due to development and urbanization. Kottamia Astronomical Observatory in Egypt has one of the largest telescopes in Africa and the largest in the Middle East and North African region. Due to the constructions of the new cities near the observatory since 1992, the night sky brightness at the Kottamia observatory has changed due to the light glow resulting from these cities. In order to study the impact of artificial light on the Kottamia observatory, the sky brightness variation is obtained for the interval between 2012 to 2023 using VIIRS/DNB onboard Suomi NPP satellite. The light pollution trend over the Kottamia observatory was studied and the effect of each city’s artificial light was addressed through the same interval. The data showed that light pollution at the Kottamia site has been increasing since 2013 mainly due to the sky glow from New Cairo and the New Administrative Capital cities. During the last three years, the sky brightness at the Kottamia was found to be decreasing which is a result of replacing the low and high pressure sodium lamps with warm light-emitting diode lamps which is not detected by the satellite's sensor. We believe the artificial light at the Kottamia observatory will get worse in the near future which requires immediate action.</t>
  </si>
  <si>
    <t>Mohamed Aboushelib, Abdel Fady Morcos, Samir Nawar, Osama Shalabiea, Zainab Awad</t>
  </si>
  <si>
    <t>Mohamed Aboushelib</t>
  </si>
  <si>
    <t>Shylaja</t>
  </si>
  <si>
    <t>SUNDARARAO</t>
  </si>
  <si>
    <t>shylaja.jnp@gmail.com</t>
  </si>
  <si>
    <t>A comparative study of the prehistoric megalithic structures in India and South Africa</t>
  </si>
  <si>
    <t>Megalithic stone alignments and rock art structures have been reckoned as the earliest attempts to comprehend the complicated motion of the celestial bodies. Several such structures have been identified all over the globe including India, dating back to 8 to 10000BP.  In spite of the man-made and natural disturbances, some structures have remained intact. The astronomical alignments of several such structures have been studied in great detail in the last couple of decades. More recent (5000BP) alignments have been identified in several excavations. The astronomical significance is verified from field work and associated solstice and equinox measurements. It is interesting that similar structures in Africa have been brought to light in recent decades. Here I propose to make a comparative study of them with those in India to arrive at common time frame of evolution of thoughts. The study is based on the field studies by British archaeologists in the last century and subsequent efforts (of Vahia et al, Menon et al, Rao et al) in India and the work initiated (by Ruggles and Wade) in South Africa.  The understanding of the solar motion appears to have been achieved without any ambiguity and the attempts on lunar motion can be traced in both places.  The evolution of the luni-solar calendar prevalent in Bantu communities also is probably influenced by such studies as in India. Similar studies on the rock paintings offer very astonishing results, especially in a ‘double star’ pattern dated to earlier than 5000BP. </t>
  </si>
  <si>
    <t>SHYLAJA B S</t>
  </si>
  <si>
    <t>Narges</t>
  </si>
  <si>
    <t>Hatamkhani</t>
  </si>
  <si>
    <t>narges@saao.ac.za</t>
  </si>
  <si>
    <t>Deep NIR study of Galaxy Clusters in the Vela Supercluster</t>
  </si>
  <si>
    <t xml:space="preserve">We present the results of a deep Near-InfraRed (JHKs) analysis of six cluster candidates within the Vela Supercluster (VSCL) as part of our efforts to learn more about this large supercluster which extends across the zone of avoidance (at z~ 0.06). The observations were conducted with the InfraRed Survey Facility, situated at the South African Astronomical Observatory (SAAO) in Sutherland. The images in each cluster cover ~ 80% of their respective Abell radii. We study the structures and richnesses of the six clusters out to the cluster-centric completeness radius of r_c&lt;1.5 Mpc and magnitude completeness limit of Ks&lt;15.5 mag. The analysis shows VC04 to be the richest of the six. VC02 and VC05 are found to be relatively rich clusters while VC08 is rather poor. VC11 is an intermediate cluster that contains two major subclusters while VC10 has a filament-like structure and is likely not to be a cluster after all. We will also present the Ks-band Luminosity Function (LF) of VC04. We acquired spectra of galaxies in VC04 using the Southern African Large Telescope at SAAO. With this spectroscopic sample we derived the Schechter parameters of the VC04 LF to be M*=-24.41±0.44 mag, α=-1.10±0.20 and Φ*=8.84±0.20. We independently determined the VC04 LF based on the galaxy sample defined by the red-sequence method, and demonstrated that the red-sequence method is reliable and can be used in the absence of high coverage of spectroscopic information of galaxies.  
</t>
  </si>
  <si>
    <t>Narges Hatamkhani</t>
  </si>
  <si>
    <t>Diversity of knowledge on stars in indigenous communities of India and South Africa</t>
  </si>
  <si>
    <t xml:space="preserve">Stars have fascinated the inquisitive indigenous peoples who attempted to project their own stories to the sky. While the civilised societies recorded the heavens systematically with concepts like the coordinate system, the world views of the underprivileged are not known very well.
In a vast continent like Africa, a diverse system of nomenclature is quite apparent. The subcontinent of India (South East Asia – may be a better definition) is no exception. The most popular is the 27-star system instead of the 12-zodiac constellations, which is popular in China and South East Asia, with names of common origin  and local touch, an effect of the advent of early sea-farers . Canopus is discussed in all astronomy texts for its visibility from different latitudes.  There are many other stars outside the zodiac and have names based on a similar flow of thoughts. The use of stars for navigation is suggested by very simple names coined by sea farers.  Pleiades has the largest variety of names and directly relates to the lifestyle of natives. It has a special place in the names of the months as well. The proverbs and stories associated with it are in use even today. Here we discuss the star names and associated celestial / terrestrial phenomena as they evolved and stayed on in the tongues of the native people. While exploring the diversity as will be narrated with many illustrative examples, we also note that the continents separated by the vast sea have some commonness in the naming of stars.
</t>
  </si>
  <si>
    <t>Jan Louis</t>
  </si>
  <si>
    <t>Raath</t>
  </si>
  <si>
    <t>janlouis.raath@gmail.com</t>
  </si>
  <si>
    <t>Solar radius variability over the solar cycle.</t>
  </si>
  <si>
    <t>We study the variability of the solar radius between 2017 and the present.  This period of time includes solar activity levels ranging from minimum to approximately maximum conditions.  We make use of solar spectral irradiance observations, as measured by the GOES-16 satellite in the ultraviolet and visible spectral ranges.  The observations are made during lunar transits of the Sun, as observed from the spacecraft.  During these transits, the ratio of the solar to lunar radius can be obtained and, since the lunar radius is well known, we can obtain an absolute value for the solar radius.  By obtaining such values for each of the lunar transits, we can achieve valuable insights as to the variability of the solar radius on the time scale of the solar activity cycle.</t>
  </si>
  <si>
    <t>Jan Louis Raath, Martin Snow</t>
  </si>
  <si>
    <t>Jan Louis Raath</t>
  </si>
  <si>
    <t>Pennock</t>
  </si>
  <si>
    <t>cpennock@ed.ac.uk</t>
  </si>
  <si>
    <t xml:space="preserve">Training a machine learning algorithm to identify/classify extragalactic sources in stellar dense fields
</t>
  </si>
  <si>
    <t>There is an abundance of multi-wavelength photometric data from X-ray to radio that continues to be produced. One method to sort through these large datasets is machine learning, which is known to be able to effectively classify, sort and cluster astronomical sources by finding trends and patterns within multi-wavelength imaging data.  
I will present new work using a probabilistic random forest algorithm to classify the ~130 million sources in the direction of the Small and Large Magellanic Clouds (SMC and LMC), an area of sky that comes with the additional challenge of increased stellar confusion when searching for the extragalactic. We used multi-wavelength data from Gaia, existing optical surveys, newly acquired near-IR data from VISTA, and IR data from Spitzer and WISE. The algorithm was trained on spectroscopically observed AGN, galaxies and 8 stellar classes which yielded accuracies of 0.90±0.01 and 0.87±0.01 for the SMC-trained and LMC-trained classifiers, respectively. The distributions of classes across the Clouds are as expected, with Magellanic sources concentrating in the centres of the Clouds, and extragalactic sources are more evenly distributed. When compared to Quaia, a Gaia low-resolution spectroscopy quasar catalogue, ~86% of Quaia sources in the Magellanic Cloud field were classified as AGN. The majority of X-ray and radio sources (wavelengths not used) are, as expected, classed as AGN. This work shows that machine learning techniques hold great potential to separate sources in large scale surveys, even in areas of high stellar density, such as looking through the Magellanic Clouds and the Milky Way. </t>
  </si>
  <si>
    <t>Clara Pennock</t>
  </si>
  <si>
    <t>Lutendo</t>
  </si>
  <si>
    <t>Nyadzani</t>
  </si>
  <si>
    <t>lutendonyadzani@gmail.com</t>
  </si>
  <si>
    <t>Simulations of coalescing compact binary populations based on X-ray surveys and their merger rates detectable with LIGO/VIRGO and KAGRA</t>
  </si>
  <si>
    <t xml:space="preserve">LIGO's detection of gravitational waves (GWs) in 2015 marked a pivotal moment in astrophysics. Subsequent observations have shed light on the masses and distances of the compact objects, yet their evolutionary pathways remain debatable. This project investigates different formation channels of double compact objects (DCOs) using ultra-luminous X-ray (ULX) sources as tracers. ULXs, emitting above the Eddington limit, pose questions about their power sources, potentially ranging from intermediate-mass black holes (IMBHs) to beamed emissions from stellar mass black holes or super-Eddington accretion onto neutron stars.
Our analysis integrates theoretical simulations with observational data to refine our understanding of these objects. We employ the COSMIC population synthesis code to simulate the evolution and formation of DCO systems, focusing on systems transitioning through the ULX phase and aiming to distinguish their formation mechanisms. We compare the simulated ULX populations with observational data in the X-ray and optical bands. Additionally, we estimate merger and detection rates of DCOs emerging from ULX progenitors, which is crucial for GW observatories like LIGO/Virgo and KAGRA. 
</t>
  </si>
  <si>
    <t>Lutendo Nyadzani</t>
  </si>
  <si>
    <t>Hunting for Gravitational Wave Electromagnetic Counterparts: Introduction to the 7-Dimensional Telescope</t>
  </si>
  <si>
    <t xml:space="preserve">As the main observational facility of the Center for the Gravitational-Wave Universe at Seoul National University, the 7-Dimensional Telescope (7DT) is a multi-telescope system designed to identify electromagnetic (EM) counterparts of gravitational wave (GW) sources. Consisting of 20 50-cm commercial off-the-shelf telescopes along with 40 medium-band filters of 25 nm full width at half maximum, 7DT can obtain IFU-like data with low spectral resolution (R=30~70) spectra for all astronomical objects within a large field of view (~1.25 square degrees) only with two exposures. This multi-object spectral imaging capability along with flexible operation, real-time data reduction, and analysis enable 7DT to follow up GW events quickly and to discover EM counterparts with unmatched efficiency.  As of February 2024, 12 of the 20 planned telescopes are deployed at El Sauce Observatory which is located at Rio Hurtado Valley in Chile and hosted by ObsTech SpA. We obtained the first light of 7DT in October 2023. Since then, we started its commissioning procedures including examination of bias levels, master flat production, and spectrophotometric standardization by calibrating CALSPEC data against Gaia DR3 XP spectra. In this talk, we present details of instruments and their set-up, operation procedures, commissioning procedures, and data characteristics of 7DT. We also present two real-time machine learning classifiers that distinguish transients from interlopers based on the image subtraction method and kilonovae from other transients based on their spectra. The design and planning for our three-layered surveys that started in early 2024 are also introduced.
</t>
  </si>
  <si>
    <t>Ji Hoon Kim, Myungshin Im, Seo-Won Chang, Gregory Paek, Hyeonho Choi</t>
  </si>
  <si>
    <t>Aleksandra</t>
  </si>
  <si>
    <t>Olejak</t>
  </si>
  <si>
    <t>aolejak@mpa-garching.mpg.de</t>
  </si>
  <si>
    <t xml:space="preserve">Unequal-mass, highly-spinning binary black hole mergers in stable mass transfer formation channel
</t>
  </si>
  <si>
    <t>The growing database of gravitational wave (GW) detections with inferred parameters of merging black holes (BH-BH) contains non-obvious insights into their formation scenarios. Interactions in massive star binaries in the form of stable or unstable mass transfer are expected to accompany the formation of GW sources. Those interactions would leave characteristic fingerprints in the parameters (masses and spins) of detected BH-BH systems. Their identification could help in constraining poorly understood parts of stellar evolution. We show that stable mass transfer formation scenario followed by efficient tidal spin-up of stripped helium core may result in a characteristic pattern in effective spin vs mass ratio distributions of merging BH-BH, similar as reported for current GW detections. In particular, the progenitors of unequal BH-BH systems in the stable mass transfer formation scenario are more likely to efficiently shrink their orbits during the second Roche Lobe Overflow than the binaries that evolve into nearly equal mass component systems. That makes it easier for unequal-mass progenitors to enter the tidal spin-up regime and later merge due to GW emission. Our results are, however, sensitive to highly uncertain assumptions on angular momentum loss. We conclude that a significant fraction of unequal-mass BH-BH mergers among the future GW detections could indicate the contribution of a stable mass transfer formation channel. Such a population would be consistent with the mass ratio reversal scenario during the first, relatively conservative mass transfer, and low angular momentum loss during the second, highly non-conservative mass transfer phase.</t>
  </si>
  <si>
    <t>Aleksandra Olejak, Jakub Klencki, Xiao-Tian Xu, Chen Wang, Selma de Mink, Stephen Justham</t>
  </si>
  <si>
    <t>Aleksandra Olejak</t>
  </si>
  <si>
    <t>Senate</t>
  </si>
  <si>
    <t>Lekomola</t>
  </si>
  <si>
    <t>cnatelekay@gmail.com</t>
  </si>
  <si>
    <t>Studying the southerly eclipsing millisecond pulsar J1748−2446A using MeerKAT</t>
  </si>
  <si>
    <t>In this discussion we will be focusing on the changes of the dispersion measure (DM), rotation measure (RM) and scattering characteristics of PSR J1748-2446A. PSR J1748-2446A is a "spider” binary in Terzan 5 where the pulsar blasts the surface of its orbiting companion star away. We used data from the MeerKAT  telescope at L-band frequencies to look at the complex eclipse of this spider binary. Our observations of PSR J1748-2446A revealed that its radio emissions experienced an increase in DM as it moved into and out of eclipse phases. We also observed a change in the rotation measure up to tenfold compared to the initial RM value. We noted distinctive pulse widening, which can be attributed to multi-path propagation effects in the signal, and for the first time for this pulsar, we quantified the scattering time. Because measured the changes in DM and RM, we estimated the magnetic field strength of the companion's material to be an order of magnitude greater than that of the Crab Nebula. We have also estimated RM values deep into the eclipse to be about 20 times the initial value. Our findings inform us that the companion material is an ionised and turbulent magnetised plasma, with electron densities and density variations much higher than the typical interstellar medium.</t>
  </si>
  <si>
    <t>Senate Lekomola</t>
  </si>
  <si>
    <t>Exploration of the X-ray – Radio relationship (or lack thereof?) of AGN</t>
  </si>
  <si>
    <t>AGN activity is often revealed by strong X-ray and radio emission, even when the AGN is obscured at other wavelengths. Some AGN have been observed to be radio bright but X-ray faint, others X-ray bright but radio faint, as well as bright or faint/unobserved in both X-ray and radio. What determines whether the AGN will be X-ray or radio bright? Is it due to one mechanism that determines both, or two mechanisms in isolation, or even some mixture of the two?  
We will present new measurements of luminosity functions simultaneously across both X-ray and radio wavelengths to provide a novel quantification of the incidence and energetic output from the AGN population in this multi-dimensional parameter space. We use x-ray and radio data from fields (Bootes, COSMOS, etc.) that have been well observed, with large catalogues of multiwavelength photometry and spectroscopy, to compare sources that that are X-ray and/or radio observed. We find that while X-ray and radio luminosities have a tendency to increase with redshift, we do not find any pattern between X-ray and radio luminosity at any given redshift. We also plot radio and X-ray luminosity functions for the radio and X-ray samples as a whole and compare them to the subset that is both X-ray and radio observed and find that their is a broad range of X-ray luminosity for a given radio luminosity range, and vice versa. This implies that the instantaneous X-ray power, often a tracer of accretion, is not correlated with the radio power.  </t>
  </si>
  <si>
    <t>Ruben</t>
  </si>
  <si>
    <t>Andreasyan</t>
  </si>
  <si>
    <t>randreasyan@gmail.com</t>
  </si>
  <si>
    <t xml:space="preserve">Close triple passage of galaxies as a cause of radioactivity
</t>
  </si>
  <si>
    <t xml:space="preserve">      The dynamics of a group of galaxies was studied, a member of which is the radio galaxy FRI type 3C31. It turns out that the galaxy NGC 383, which is the parent galaxy of 3C31, was close to two other galaxies in the group (NGC 380 and NGC 386) approximately 100 million years ago, which then began to move away from NGC 383 in opposite directions. Around the same time, 100 million years ago, radioactivity resumed in NGC 383, identified with the radio galaxy 3C31. Moreover, the directions of the radio jets exactly coincide with the directions of the receding galaxies. This suggests that a close triple passage of galaxies may be responsible for the appearance of new radioactivity in 3C31.
</t>
  </si>
  <si>
    <t>Ruben Andreasyan, Hayk Abrahamyan, Gurgen Paronyan, Gor Mickayelyan, Areg Mickaelian</t>
  </si>
  <si>
    <t>Ruben Andreasyan</t>
  </si>
  <si>
    <t>Anahit</t>
  </si>
  <si>
    <t>Samsonyan</t>
  </si>
  <si>
    <t>anahit.sam@gmail.com</t>
  </si>
  <si>
    <t>Analysis of emission line widths of [CII] 158µm in AGN and Starbursts</t>
  </si>
  <si>
    <t>A study of [CII] 158 µm emission line profiles observed with Herschel PACS for 379 galaxies is presented. Emission line widths are compared to [CII] luminosities, to near-infrared 1.6 µm luminosities and to infrared 22 µm luminosities to decide if any luminosity relates to velocity dispersion. Archival data for [CII] fluxes and line profiles are taken from http://cassis.sirtf.com/herschel/. Line profiles are classified as Gaussian, flattened and asymmetric. H magnitudes are taken from 2MASS catalogues, and 22 µm fluxes from the WISE catalogue. These luminosities are compared to [CII] line Full Width Half Maximum. Asymmetric profiles are not primarily AGN, which indicates that asymmetries are not produced primarily by outflows from the nuclear region. [CII] line widths do not show a significant correlation with any measure of galaxy luminosity. The correlation having smallest dispersion is with the H band luminosity for which L(H) ~ FWHM^0.73, which is a much flatter correlation than the L ~ FWHM^4 previously found for optical emission lines or stellar velocity dispersions.</t>
  </si>
  <si>
    <t>Anahit Samsonyan</t>
  </si>
  <si>
    <t>Katarzyna</t>
  </si>
  <si>
    <t>Nowak</t>
  </si>
  <si>
    <t>k.nowak@herts.ac.uk</t>
  </si>
  <si>
    <t>Investigating Self-Enrichment in Young Massive Clusters through 26Al Signatures</t>
  </si>
  <si>
    <t xml:space="preserve">Self-enrichment is one of the leading explanations for chemical anomalies in globular clusters. In this scenario, a certain polluter star, enriches a forming cluster with its yields, likely ejecting radioactive 26Al into its surroundings. Detection of 26Al in young massive star clusters holds significant implications, potentially supporting the self-enrichment scenario if these clusters are indeed progenitors of globular clusters. Recent advancements in observational techniques, including detections of the 1.8 MeV and 511 keV 26Al decay gamma ray lines, as well as 26AlF molecules or positronium radio recombination lines, suggest promising avenues for detecting 26Al and maturing detection methods. 
In this talk, I will focus on examining a sample of young massive star clusters in the nearby Universe, where self-enrichment could plausibly occur. Despite optimistic scenarios, detecting most sources remains challenging with some methods. However, we identify R136 in the Large Magellanic Cloud as a promising candidate for such investigations. Although the best-case scenario for detecting a 1.8 MeV signal may require several years with instruments like COSI, the feasibility of detecting 26AlF with the ALMA telescope in several candidate clusters offers encouraging prospects for further study and understanding of self-enrichment scenario in young massive star clusters.
</t>
  </si>
  <si>
    <t>Katarzyna Nowak</t>
  </si>
  <si>
    <t>Testing the Supermassive Star Scenario for Early Massive Cluster Evolution</t>
  </si>
  <si>
    <t xml:space="preserve">For a long time, it was believed that globular clusters were simple structures consisting of only one population of stars that share the same chemical composition. However, recent extensive evidence shows that these old and massive stellar aggregates exhibit significant differences in lighter elements with the Na-O anticorrelation being the most prominent feature in most of them. Additionally, multiple sequences in the colour-magnitude diagram suggest a spread in helium abundance in most Galactic and extra-galactic globular clusters. The most likely explanation for the chemical peculiarities observed in globular cluster is self-enrichment, where specific stars pollute the surrounding gas with their yields. Supermassive stars ( &gt; 1000 Msun) are proposed candidates for polluters but at the present time it is very hard to observe them due to their location. The candidates forming massive clusters are located outside the Milky Way with very dense centers, where the hypothetical star would be obscured by gas and dust. The supermassive stars would form via runaway collisions, simultaneously with the cluster, hence their disc is perturbed by stellar flybys.  
We use a 3D hydrodynamic simulations set up around a supermassive star to examine how its accretion disc reacts to frequent stellar encounters. We examine if the disc survives and remains dense enough to mase water lines. We then model kilomasers, which are generally associated with the forming super star cluster and compare it to an interesting candidate in the starburst galaxy NGC 253.
</t>
  </si>
  <si>
    <t>Investigating AGN activity in Brightest Cluster Galaxies at intermediate redshifts</t>
  </si>
  <si>
    <t xml:space="preserve">We present the results of a multi-wavelength study of approximately 150 Brightest Cluster Galaxies (BCGs) to trace the evolution of Active Galactic Nuclei (AGN) feedback (both radio and quasar mode) and star formation properties of the central galaxies in clusters over a 3.4 Gyr time period (0.3 &lt; z &lt; 0.8). The clusters are detected with the Atacama Cosmology Telescope using the redshift-independent Sunyaev-Zel'dovich effect, which provides both mass estimates for the clusters and a clean and simple to model selection function. Our targets are selected from within the Dark Energy Survey footprint which ensures the availability of excellent quality deep griz-band imaging. The optical spectra of ~80% of the BCGs have been obtained with the Southern African Large Telescope and ~60% of the BCGs have radio emissions detected by the MeerKAT and the Australian Square Kilometre Array Pathfinder (ASKAP) telescopes.  Using the combination of these excellent multiwavelength datasets, we will obtain new insights into the physical processes taking place in galaxies at the centres of clusters beyond z &gt; 0.3.
</t>
  </si>
  <si>
    <t>Narusha</t>
  </si>
  <si>
    <t>Isaacs</t>
  </si>
  <si>
    <t>narusha.isaacs@gmail.com</t>
  </si>
  <si>
    <t>The angular momentum-mass relation for LADUMA data</t>
  </si>
  <si>
    <t>The study explores the intricate interplay between angular momentum and mass within the context of the LADUMA dataset. Employing observational techniques and analytical methodologies, this research delves into the fundamental relationship between the angular momentum of cosmic structures and their corresponding stellar masses, elucidating potential implications for our understanding of galaxy formation, evolution, and the underlying mechanisms governing the cosmic large-scale structure. By elucidating this intricate connection, the study offers valuable insights into the intricate dynamics that shape the cosmos, contributing to the broader field of astrophysics and deepening our comprehension of the universe's intricate tapestry.</t>
  </si>
  <si>
    <t>Narusha Isaacs-Klein</t>
  </si>
  <si>
    <t>Tahir</t>
  </si>
  <si>
    <t>Tibesso</t>
  </si>
  <si>
    <t>tahirtibe@gmail.com</t>
  </si>
  <si>
    <t xml:space="preserve">Effect of Gravitational Waves on Free Particles
</t>
  </si>
  <si>
    <t xml:space="preserve">The space-time is effectively flat outside the wave front (before and after the wave passes), and the particles under study are free except from the wave's gravitational pull. Rather than searching for specific characteristics of the gravitational field or gravitational energy. Once more, if the black hole or quickly spinning neutron star is left behind by the shock-driven expansion of a bright shell following the core collapse of a massive star, and if the core has a mass greater than or equal to two or three times that of the solar mass. The effectiveness with which this mechanism generates gravitational waves and detection, however, is yet largely unknown. An precise spherical collapse, for instance, won't result in any gravitational radiation. Our goal is to study the properties of free particles and collect data on the behavior (variation) of the gravitational field properties or the gravitational waves' underlying information. The method that we can utilize General Relativity (GR) to measure a warped geometry of space and time. The geometry of a local patch, whose size is selected to be small enough that tidal effects are insignificant, and the speed of light are the two objects in GR that are unaffected by gravity. Solving the Einstein field equation will allow us to examine light propagation in gravitational wave geometry and gain an understanding of how beam detectors operate.
</t>
  </si>
  <si>
    <t>Amare Abebe</t>
  </si>
  <si>
    <t>Snehadeep</t>
  </si>
  <si>
    <t>snehadeepkumar10@gmail.com</t>
  </si>
  <si>
    <t>SABHASAT : A GAMMA-RAY BURST DETECTION CUBESAT</t>
  </si>
  <si>
    <t xml:space="preserve">SABHASAT, developed by The Nebula Space Organisation, is a pioneering 3U CubeSat engineered for gamma-ray burst observations in Low Earth Orbit (LEO) at 650 km altitude. As the potential first Cubesat gamma-ray observatory in Asia and the world's second, it integrates cutting-edge detector technologies, encompassing an Active Attitude Control System, Distributed Command and Data Handling, Communication systems, Electronic Power System, and Peak Power Tracker.
The mission of SABHASAT centers on realizing innovative, distributed, and modular instruments, emphasizing cost-effectiveness and swift development. Leveraging off-the-shelf technologies in nanosatellites, like CubeSats, showcases their efficient utilization in the space economy, offering solid performance at a constrained cost. Despite a single sensor's compromised effective area compared to conventional gamma-ray detectors, the distributed design allows for an innovative instrument with unexplored perceptivity.
In a proposed cargo configuration within a 1U CubeSat, a scintillator-grounded sensor utilizing Silicon Drift Detectors detects low-energy X-rays and low-energy gamma rays. With a total power consumption of 4W and a weight under 1.5 kg, the cargo unit must meticulously consider resource limitations on a CubeSat. The gamma-ray detection process involves the scintillating target, flash of light collection by the photosensor, and subsequent signal processing via front-end electronics, ADC, and On-Board Computer before transmission to the ground. The gamma-ray detector's core comprises four optically independent scintillating crystals housed in an aluminum casing.
In conclusion, SABHASAT's advanced design and technology contribute significantly to the exploration of space radiation phenomena within the confined parameters of CubeSats, promising valuable insights into solar and gamma-ray bursts.
</t>
  </si>
  <si>
    <t>Snehadeep Kumar</t>
  </si>
  <si>
    <t>Chittenden</t>
  </si>
  <si>
    <t>hchittenden@swin.edu.au</t>
  </si>
  <si>
    <t>Explaining the evolutionary mechanism of JWST's massive quiescent galaxies using cosmic simulations</t>
  </si>
  <si>
    <t xml:space="preserve">The James Webb Space Telescope (JWST) has identified an increasing number of early, massive galaxies which have assembled most of their stellar mass during the epoch of reionisation, and quenched by z~6. This presents a challenge to the widely accepted model of galaxy evolution, in that what should be exceptionally rare primordial galaxies are manifesting in abundance. The use of data from multiple cosmic simulations may explain the distinct evolutionary tracks of candidates for these massive quiescent galaxies and their progenitors.
In this work, I will present the historical properties of massive quiescent galaxies from reionisation-era simulations such as Thesan-1 and Cosmic Dawn III, offering a physical explanation of the primary driving mechanisms of rapid assembly and early quenching. As these rare, massive objects are identified and investigated, a machine learning model will be used to predict the abundance and properties of massive quiescent galaxies in greater volumes.
Comparing these results across simulations may assert whether the formation of these galaxies is sensitive to the chosen subgrid physics, while comparing these formation histories with empirical JWST data may provide valuable insight into addressing the missing abundance of massive quiescents in cosmological models. This work may be used to address any key future amendments to the model of cosmic reionsation.
</t>
  </si>
  <si>
    <t>Harry Chittenden</t>
  </si>
  <si>
    <t>Harim</t>
  </si>
  <si>
    <t>harim@khu.ac.kr</t>
  </si>
  <si>
    <t>Preliminary prediction of solar active region evolution using deep learning</t>
  </si>
  <si>
    <t>Solar active regions are important for solar physics research and have been used as an input for various space weather forecasting models. In this study, we are developing a prediction model for solar active region evolution using video prediction methods based on deep learning. For the dataset, we use magnetograms observed by Solar Dynamics Observatory (SDO) / Helioseismic and Magnetic Imager (HMI). For magnetograms we use the Cylindrical Equal Area (CEA) projected HMI Active Region Patches (HARPs) data provided by JSOC, which have an advantage that they have the same area per pixel, without any additional data pre-processing. We consider 720 HARPs within ±30 degrees of the solar central meridian and with HARPs of 512x512 size from May 2010 to May 2023 (about 1 million images at 12 minute intervals). For the deep learning models, we consider several spatiotemporal prediction models, such as ConvLSTM and Top-tier video prediction models. Our models are designed to predict the change of active regions over the next 24 hours. Our study is a new attempt to predict the evolution of solar active regions using deep learning and is meaningful in providing useful information on solar activity forecasts.</t>
  </si>
  <si>
    <t>Harim Lee, Eunsu Park, Yong-Jae Moon, Jihyeon Son</t>
  </si>
  <si>
    <t>Harim Lee</t>
  </si>
  <si>
    <t>Exploring the young stellar objects within the "Arclike" molecular cloud in the Vel OB1 association</t>
  </si>
  <si>
    <t xml:space="preserve">Star formation regions nestled within molecular clouds are fascinating astronomical objects that play a crucial role in the formation and evolution of stars in our galaxy and beyond. These regions are typically characterized by the presence of dense and cold interstellar medium and and harbor a diverse population of young stellar objects (YSOs) at various stages of evolution, which are the objective of active investigations. As a rule, the identification of young stars is based on their one of the main observational signs, namely, infrared excess. 
The main purpose of our research is to study and determine the principal characteristics of young stellar population within the "Arclike" molecular cloud, including mass, evolutionary age and age spread, spatial distribution, luminosity and mass functions. We used near-, mid-, and far-infrared photometric data to identify and classify the YSOs. Their main parameters were determined by the radiation transfer models.  We assume that the "Arclike" structure was created from the shock wave of the supernova explosion about 2-2.5 Myr ago, which causes the formation of star-forming knots around two IRAS sources, 08546-4254 and 08563-4225. Additionally, we constructed a colour-magnitude diagram and K-band luminosity functions to compare the parameters of stellar objects with the results of the radiative transfer models. The cluster around IRAS 08546-4254 associated with the RCW34 HII region. Using Gaia data, we approximated the region's distance to be around 2 kpc, aligning with previous investigations.
</t>
  </si>
  <si>
    <t>Anahit Samsonyan, Yelena Nikoghosyan, Naira Azatyan, Derenik Andreasyan</t>
  </si>
  <si>
    <t>Mikhail</t>
  </si>
  <si>
    <t>de Villiers</t>
  </si>
  <si>
    <t>devilliersmikhail@gmail.com</t>
  </si>
  <si>
    <t>Probing for optical and HI diffuse gas in MHONGOOSE galaxy UGCA 250</t>
  </si>
  <si>
    <t>MHONGOOSE is an HI Nearby Galaxies Legacy Survey of MeerKAT probing the HI in and around local disk galaxies with an unprecedented combination of high spatial resolution and sensitivity. It will deepen our understanding of the relation between gas and star formation, the baryon cycle, as well as the relation between the distribution of dark and baryonic matter within these galaxies. UGCA 250 is an edge-on, late-type spiral (Sd) galaxy part of this survey. This work looks for signatures of extraplanar gas associated with this galaxy with the aims of characterising the kinematics of the disk as well as its extensive gaseous layers. This is achieved due to the ability of MeerKAT to probe the innermost regions as well as the most extended regions associated with this galaxy. We perform kinematic analysis on the full depth MHONGOOSE radio cube using tilted-ring modelling and Gaussian decomposition. This is supplemented with high-resolution RSS longslit data from SALT, allowing for the detection of extraplanar gas in both its neutral and ionised states. We find interesting kinematics in both the optical, which involves gas and stellar kinematics, and the radio.
The end result is a multi-wavelength characterisation of the gas associated with this galaxy. Thus, we probe for multi-phase planar and extraplanar diffuse gas associated with this galaxy. This work illustrates how sensitive HI observations with MeerKAT can be combined with high-resolution spectroscopic SALT data to achieve a complete kinematic study of a nearby galaxy.</t>
  </si>
  <si>
    <t>Mikhail de Villiers</t>
  </si>
  <si>
    <t>Dodson</t>
  </si>
  <si>
    <t>richard.dodson@gmail.com</t>
  </si>
  <si>
    <t>Imaging Spectral-Line Deep Fields in the SKA-Era: insights from CHILES and DINGO</t>
  </si>
  <si>
    <t>Deep Spectral Line imaging with SKA and the pathfinders is one of the greatest challenges for the next generation of instruments, as the data volumes are too large to store the raw visibilities required for forming the final image. The SKA will store only a day of spectral line data; deep imaging will then be formed from many days of observations. This assumes that the images have Gaussian residual errors and no systematic errors - which is rarely the case. 
We are exploring this using:  
The CHILES Jansky VLA legacy survey; an ideal test for SKA-Scale dataflow, as the total volume is about that of a single day of SKA observing. All the data was retained, fortunately, as the out-of-field sources introduce strong spectral- and hour angle-effects. Stacking daily images would have baked-in these effects, limiting the sensitivity.  Processing will be discussed.
The DINGO ASKAP survey will not be able to retain the data and an alternative processing paradigm was required. We store the averaged uv-grids, which is the maximally efficient approach to baseline dependent averaging, whilst ensuring the correct application of all the gridding kernels. We will be able to flag localised data and still correctly reconstruct the images. 
In addition we are exploring lossy compression on these residuals, using the ADIOS2/MGARD application embedded in the CasaCore libraries. We are achieving excellent performance, with a seven-fold improvement in processing time, a six-fold (lossless) or better (~20 for a lossy error bound of 5σ) reduction in storage requirements, with minimal impact on the results.</t>
  </si>
  <si>
    <t>Richard Dodson, Alex Williamson, Pascal Elahi, Jonghwan Rhee, Martin Meyer, DJ Pisano, Qian Gong, Kristof Rozgonyi, Nick Luber, CHILES &amp; DINGO Teams</t>
  </si>
  <si>
    <t>Richard Dodson</t>
  </si>
  <si>
    <t>Gearing up for efficient detection of gravitationally lensed gravitational wave sources</t>
  </si>
  <si>
    <t>Gravitational lensing of gravitational waves (GW) offers exciting prospects to study astrophysics and cosmology. We expect to detect lensed GW within the next few years. We developed ranking statistics that improves the significance of pairs of lensed events by considering joint constraints from lensing properties. Additionally, we demonstrated that if the joint constraints are ignored then we may get more false positives.  
Since lensed GW sources with electromagnetic (EM) counterparts will provide the best constraints on the Hubble constant compared to other lensed transients and can potentially be used for giving an early warning for the subsequent lensed GW counterparts. This can help in studying the pre-merger stages of such GW sources. Note the lensing magnification may boost their signals making them easier to detect. We estimate the lensing rates and determine, for example, that the lensed events with arrival times of more than a day could be predicted several hours ahead of time assuming angular resolution of 0.05 arcsec from the EM data.
We also present a neural network which analyses the Q-transform maps (QT maps) and the Sine-Gaussian Projection maps (SGP-maps). The network does not depend on results from GW parameter estimation (PE) and can be run even prior to the PE.  We find that the efficiency of our model is higher compared to previous work. When combined with sky localisation constraints, we hope to get unprecedented accuracy in the predictions than previously possible. The network correctly classifies known (O2-O3) real GW events, consistent with non-detection of lensing. </t>
  </si>
  <si>
    <t>Anupreeta More, Justin Janquart, Sourabh Magare, Shasvath Kapadia, Surhud More, Chris Van den Broeck</t>
  </si>
  <si>
    <t>Lister</t>
  </si>
  <si>
    <t>Staveley-Smith</t>
  </si>
  <si>
    <t>lister.staveley-smith@uwa.edu.au</t>
  </si>
  <si>
    <t>Exploring Circumgalactic Gas with WALLABY</t>
  </si>
  <si>
    <t>The WALLABY survey has commenced its goal of mapping extragalactic neutral hydrogen (HI) across 14,000 sq degrees of the southern sky to a redshift depth of z=0.1. We showcase some of the most recent results, including insights into the large-scale HI environment of nearby galaxies and groups. We show an example of the interplay of ram pressure and tidal forces in the peripheries of large groups and dynamically young clusters, and note the implications for galaxy evolution. WALLABY will be an important starting point for deep targeted observations with the SKA. It also has important synergies with large-area multi-wavelength surveys such as 4HS, DELVE, HSC, WAVES. In the molecular bands, large ALMA surveys of WALLABY targets will also lead to improved understanding of the baryon cycle.</t>
  </si>
  <si>
    <t>Lister Staveley-Smith</t>
  </si>
  <si>
    <t>An observational prediction for the fraction of molecular hydrogen in the halos of cold dwarf spherical galaxies</t>
  </si>
  <si>
    <t>Gravitational quantum mechanics (GQM) has been experimentally demonstrated for neutrons in the Earth’s gravitational field [1,2]. When applied to the environments of large gravitational wells of galaxies, GQM predicts that ordinary particles should have much reduced in-situ optical scattering cross sections (depending on the wavefunction's eigenspectral composition) compared to those obtained from traditional laboratory scattering experiments or field-free calculations. GQM thus predicts that baryonic material (ionized, atomic, or molecular hydrogen) should comprise a much greater halo mass fraction than would have been previously deduced from observations using accepted (and erroneous) cross sections. This potentially removes a need for “exotic” dark matter particles beyond the Standard Model.
GQM yields equivalent halo “quasi-temperatures” related to the de Broglie wavelengths of the eigenfunctions that make up the particle-halo wavefunction. These agree well with that of observed halos on all scales [3]. GQM predicts the existence of recently discovered dark matter-free galaxies [4] whose halos lie in a narrow range of temperatures and are composed chiefly of HI. This HI-dominated mass-fraction is unambiguously measurable (from internal 21 cm transitions). Hence there is no mass deficit and no requirement for dark matter in these galaxies. GQM predicts some dwarf spheroidal galaxies have even colder halos and would be chiefly composed of molecular hydrogen. In this work we present suggestions for observationally testing this prediction from GQM.
[1] V. V. Nesvizhevsky et al., 2002. https://doi.org/10.1038/415297a 
[2] T. Jenke et al., 2011. https://doi.org/10.1038/nphys1970
[3] A. D. Ernest, 2023. https://doi.org/10.3390/universe9090388
[4] P. van Dokkum et al., 2018. https://doi.org/10.1038/nature25767</t>
  </si>
  <si>
    <t>Shifan</t>
  </si>
  <si>
    <t>sfzuo@bao.ac.cn</t>
  </si>
  <si>
    <t>Detect Cosmological Neutral Hydrogen 21cm Signal with the Tianlai Interferometer Array</t>
  </si>
  <si>
    <t>To explore the mystery of cosmic dark energy, we need to observe the cosmic neutral hydrogen 21 cm signal, which traces the large-scale structure of the universe. The Tianlai Interferometer Array is a pioneering experiment that aims to detect this signal with a wide field of view and multiple beams. It has three parabolic cylindrical antennas and sixteen dish antennas, covering a frequency range of 700-800 MHz (corresponding to a redshift of 0.75-1.0). It uses the drift-scanning technique to collect data. Since 2016, the Tianlai Array has accumulated a large amount of data. In this presentation, we will show how we use the Tianlai Array to detect the cosmic neutral hydrogen 21 cm signal, and present the radio sky maps, the 21 cm signal power spectrum, and the multi-frequency angular power spectrum that we obtained from the data.</t>
  </si>
  <si>
    <t>Shifan Zuo</t>
  </si>
  <si>
    <t>BSN Project: First Light Curve Study of the Low Mass Contact Binary V0610 Vir</t>
  </si>
  <si>
    <t>Photometric data were used to perform the first light curve analysis of the V0610 Vir binary system. Observations and analysis were done in the form of the Binary Systems of South and North (BSN) Project. We extracted the minima from our observations and compiled the literature, which was few. Therefore, we performed computations using the reference ephemeris and presented a new ephemeris and O-C diagram with a linear fit. Light curve analysis was performed using the PHOEBE Python code and the Markov chain Monte Carlo (MCMC) approach. The assumption of a hot starspot was required due to the asymmetry in the light curve's maxima. The analysis shows that V0610 Vir is a contact binary system with a fillout factor of 0.085, a mass ratio of 0.998, and an inclination of 70.65deg. The absolute parameters of the system were estimated based on the Gaia DR3 parallax method. The results show that the system is a low-mass contact binary with a total mass lower than 0.8(M_Sun). The location of the stars was shown in the M-L and M-R diagrams.</t>
  </si>
  <si>
    <t>Ata Narimani, Ailar Alizadehsabegh, Atila Poro, Frantisek Lomoz</t>
  </si>
  <si>
    <t>Michele</t>
  </si>
  <si>
    <t>Bertoldo Coêlho</t>
  </si>
  <si>
    <t>michele.nhg@gmail.com</t>
  </si>
  <si>
    <t>SMARTY: The mileS Moderate resolution neAr infRared sTellar librarY</t>
  </si>
  <si>
    <t>We present a 0.35-2.4 µm stellar spectral library composed by 31 stars observed with the Gemini Near-IR Spectrograph (GNIRS) on the 8.1 m Gemini North telescope in Mauna Kea, Hawaii. These stars are present in the MILES library, and thus various parameters derived from the optical are available. Furthermore, out of those, 26 are presented for the first time in the NIR and 5 were used as control sample to check the spectra quality. The SMARTY library will be made available to the community.</t>
  </si>
  <si>
    <t>Michele Bertoldo-Coêlho, Rogério Riffel, Marina Trevisan, Natacha Zanon Dametto, Luis Dahmer-Hahn, Paula Coelho, Lucimara Martins, Daniel Ruschel-Dutra, Alexandre Vazdekis, Tatiana Moura, Alberto Rodríguez-Ardila, Ana Chies-Santos, Rogemar A. Riffel, Francesco La Barbera, Ignacio Martín Navarro, Jesus Falcon Barroso</t>
  </si>
  <si>
    <t>Michele Bertoldo-Coêlho</t>
  </si>
  <si>
    <t>OAE-Egypt: The role of the remote access and networking in enhancing the astronomy education</t>
  </si>
  <si>
    <t xml:space="preserve">Recently, after the Corona pandemic, remote access and networking have played a significant role in astronomy education and it has been greatly affected.  
 The wide participation as well as the exchange of data and experiences has become possible. The networks have provided the possibility of cooperation by organizing many seminars, workshops and training in an interactive manner.
We will review here how the remote access and the astronomy networks have enhanced the work of the OAE- Egypt in developing the mechanisms of astronomy education among students and teachers, not only in Egypt but also at the level of Arabic-speaking countries.
</t>
  </si>
  <si>
    <t xml:space="preserve">Outreach Astronomy in Egypt: Tools and Resources
</t>
  </si>
  <si>
    <t xml:space="preserve">Science in general represents a basic part of our culture and human conscience, since it is one of the sustainable development goals and pillars of societal progress.
Astronomy is the most fascinating science, attracting people of all ages and arousing their curiosity. The astronomy for outreach and awareness are considered as one of the most important goals of the International Astronomical Union where  the Office of Astronomy Outreach OAO plays a leading role in the field of astronomy communication. The National coordinators of Astronomy outreach (NOCs in Egypt) participating in  achieving the goals of astronomy outreach and awareness  with the general public through conferences, seminars, training , Astronomical Observation Camps, workshops  and many other creative activities.
Here we will share with you the most important activities of astronomy outreach, and the tools, resources and the multiple elements that contributed to the success of this role in the Egyptian society.
</t>
  </si>
  <si>
    <t>Luz Ángela</t>
  </si>
  <si>
    <t>García</t>
  </si>
  <si>
    <t>lgarciap@ecci.edu.co</t>
  </si>
  <si>
    <t>Studying an Early Dark Energy Model in light of the most updated cosmological datasets</t>
  </si>
  <si>
    <t>There is strong observational evidence of the Universe's accelerated expansion at late times. In the framework of the standard cosmological model, this effect is described through the cosmological constant Λ in the field equations. One can explain the expansion by including a dark energy component or exploring the possibility that space-time is evolving through modified gravity models. Whatever is causing the observed speeding-up of the expansion remains undetected by our telescopes. 
We lean towards a Universe with dark energy, a variable matter-energy component, that causes a negative pressure in the Friedmann equations.
In this talk, we discuss a particular early dark energy model, its effective parameterization for the equation of state, and the physical motivations for its redshift dependence. Also, we describe in detail the methods we use to constrain the free parameters of such a model with the most updated observational data, as well as the Einstein-Boltzmann solver CosmoSIS and modern regression techniques. By construction, our model asymptotically tends to the fiducial value of the state equation in the De Sitter domination epoch, emulating the effect of the cosmological constant, but has a non-negligible contribution during the radiation-domination era. We provide a summary of the current cosmological proxies for this model of dark energy, the cosmic dynamics and constraints of the free parameters, and a thorough comparison with the standard model. We conclude by discussing the implications of this kind of dark energy model in the context of the Hubble tension and the growth of structure in the Universe.</t>
  </si>
  <si>
    <t>Luz Ángela García</t>
  </si>
  <si>
    <t>AlShaimaa</t>
  </si>
  <si>
    <t>Hassanin</t>
  </si>
  <si>
    <t>shaimaa@sci.cu.edu.eg</t>
  </si>
  <si>
    <t xml:space="preserve">Recurrent Eruption and Formation of a Flux Rope by
Flux Cancellation
</t>
  </si>
  <si>
    <t xml:space="preserve">The primary mechanism considered for the creation of magnetic flux ropes in the solar corona, during its quasi-static evolution between eruptions, involves the cancellation of magnetic flux in the photosphere. This process is believed to not only form flux ropes but also energize them, often leading to their eruption. Flux cancellation occurs intermittently, involving dispersed flux patches, and is typically sustained over extended periods. During such periods, a sequence of homologous eruptions is sometimes observed, with one or more confined eruptions often culminating in a final full eruption, such as a Coronal Mass Ejection (CME). In our work (Hassanin et al. 2022), we present the first Magnetohydrodynamic (MHD) simulations of flux rope formation and eruption specifically addressing homologous eruptions. These simulations depict a series of eruptions, starting with a confined eruption followed by a CME. While our modeling of the confined eruption is still simplistic, beginning with a kink-unstable flux rope in a sufficiently strong ambient field, the end state reveals a reformed, weakly twisted flux rope, indicating a potential path to homologous eruptions. Prescribed photospheric flows at the PIL, coupled with enhanced magnetic diffusion at the PIL, energize this configuration, leading to a second eruption initiated by the torus instability. Surprisingly, the new flux rope, rather than the reformed one, carries the main part of the free magnetic energy and becomes unstable. Future simulations will aim to fully drive a series of homologous eruptions solely through flux cancellation, as suggested by observations. 
</t>
  </si>
  <si>
    <t>Alshaimaa Hassanin, Bernhard Kliem, N. Seehafer, Tibor Torok</t>
  </si>
  <si>
    <t>Alshaimaa Hassanin</t>
  </si>
  <si>
    <t>Wenkai</t>
  </si>
  <si>
    <t>Hu</t>
  </si>
  <si>
    <t>wkhu@nao.cas.cn</t>
  </si>
  <si>
    <t>MeerKAT UHF intensity mapping survey</t>
  </si>
  <si>
    <t>As a prevalent and widely distributed component of galactic gas, neutral atomic hydrogen (HI) plays a crucial role in comprehending various astrophysical processes, including star formation histories, galaxy interactions, and the tracing of cosmic large-scale structures. However, the sensitivity limitations of telescopes pose challenges to directly measuring line signals from distant individual galaxies, particularly at low redshifts. This limitation can be overcome by employing Line intensity mapping, thereby extending the survey capabilities to higher redshifts.Over the past two years, significant progress has been made in the detection of the HI cross-correlation power spectrum through the HI intensity mapping survey utilizing the L-band receiver of MeerKAT in single-dish mode. Additionally, the detection of the small-scale HI auto-correlation power spectrum has been achieved using MeerKAT in interferometric mode. To further our understanding of the HI power spectrum on large scales and to facilitate the measurement of large-scale structure, we initiated an HI intensity mapping survey employing the UHF-band receiver of MeerKAT in single-dish mode starting in late 2022.In this presentation, I will outline our efforts to glean scientific insights through the processing of the MeerKAT UHF intensity mapping data. I will delve into the advancements achieved in the new MeerKAT LIM project, shedding light on the progress and implications of our research endeavours.</t>
  </si>
  <si>
    <t>Wenkai Hu</t>
  </si>
  <si>
    <t>YOUNESS</t>
  </si>
  <si>
    <t>ELAIMA</t>
  </si>
  <si>
    <t>elaimayouness@gmail.com</t>
  </si>
  <si>
    <t xml:space="preserve">Qualification of the Oukaimeden Observatory site: Processing and analysis of data measured by TESS and CoSQM photometers.
Y.Elaima1, Z.Benkhaldoun1, H.Ait Abdelaali1, A.Boskri1
1Laboratory of High Energy Physics and Astrophysics, Department of Physics, Cadi Ayyad University, Semlalia Faculty of Sciences, BP 2390, Marrakech, Morocco
</t>
  </si>
  <si>
    <t xml:space="preserve">Abstract :
We are interested in studying the site of the observatory of oukaimeden. At in recent years, the Oukaimeden observatory has hosted several instruments to measure the quality of the sky in terms of astronomical observations. Among these instruments, we can mention the SQM (Sky Quality Meter), widely used to evaluate night sky brightness NSB from the bottom of the sky and thus estimate the level of light pollution above Oukaimeden. In addition, there are other interconnected instruments, such as the TESS photometer of the Star4All consortium, also insturment CoSQM which was recently install through a collaboration with the University of Sherbrooke, Canada.
This is part of the Atlas Dark Sky project, aimed at studying the evolution of light pollution in the Toubkal Dark Sky Reserve precisely the geographical center of reserve "Oukaimeden Observatory".
Keywords : SQM - TESS - CoSQM - NSB- OUCA-ADS
</t>
  </si>
  <si>
    <t>Youness Elaima, Zouhair Benkhaldoun, Hamza Ait Abdelaali, Abdelkarim Boskri</t>
  </si>
  <si>
    <t>Youness Elaima</t>
  </si>
  <si>
    <t>Aroonkumar</t>
  </si>
  <si>
    <t>Beesham</t>
  </si>
  <si>
    <t>abeesham@yahoo.com</t>
  </si>
  <si>
    <t>PROPOSED REMOTE/ROBOTIC TELESCOPE BY THE UNIVERSITY OF ZULULAND</t>
  </si>
  <si>
    <t>The University of Zululand (UNIZULU) is situated is a predominantly rural area, and undergraduate and high school learners are not exposed to astronomy with telescopes. Together with several other academics, we have succeeded in getting a 0.45 m optical telescope funded by the Department of Science and Technology. We are very excited about this development, having already secured a suitable site for the installation a mountains, 20 km east of the Eshowe area near UNIZULU. The construction of the road leading to the mountain has started and this realization is due to our cooperation with the local Mlalazi Municipality. The university has committed itself to building the telescope housing as well as accommodation for researchers.  
It is anticipated that the telescope will have a dual purpose, viz., performing remote/robotic observation-based projects, and working hands-on with the telescope on site. Undergraduate modules in astronomy have been developed and submitted to the relevant external bodies for their endorsement. The telescope will be used for practical purposes. 
The UNIZULU Science Centre at Richards Bay nearby carries out STEM activities in astronomy amongst school and undergraduate students. We will work closely with the centre to enhance STEM education.
Having already carried out a pilot project at UNIZULU successfully in the use of remote/robotic telescopes, we believe that our project to install the telescope is feasible, and together with SAAO and others, to succeed in our mission.
In this presentation, we will describe in more detail what we outlined above.</t>
  </si>
  <si>
    <t>Aroonkumar Beesham, Thulani Jili</t>
  </si>
  <si>
    <t>Aroonkumar Beesham</t>
  </si>
  <si>
    <t>Gesesew</t>
  </si>
  <si>
    <t>Reta</t>
  </si>
  <si>
    <t>meetgesese@gmail.com</t>
  </si>
  <si>
    <t xml:space="preserve">Study of the fastest classical nova, V1674 Her: photoionization and morpho-kinemetic model analysis
</t>
  </si>
  <si>
    <t xml:space="preserve">We present the results of the investigation of the nova V1674 Her (2021), recognized as the swiftest classical nova, with t2 ~ 0.90 d. The distance to the nova is estimated to be 4.97 kpc. The mass and radius of the WD are calculated to be ~1.36 M⨀ and ∼0.15 R⊕ , respectively. Ov er the course of 1 month following the outburst, V1674 Her traversed distinct phases – pre-maxima, early decline, nebular, and coronal – displaying a remarkably swift transformation. The nebular lines emerged on day 10 making it the classical nova with the earliest observed commencement to date. We modelled the observed optical spectrum using the photoionization code CLOUDY . From the best-fitting model we deduced different physical and chemical parameters associated with the system. The temperature and luminosity of the central ionizing sources are found in the range of 1.99-2.34 × 105 K and 1.26–3.16 × 1038 erg s-1 , respectively. Elements such as He , O , N , and Ne are found to be overabundant compared to solar abundance in both the nebular and coronal phases. According to the model, Fe II abundance diminishes while Ne abundance increases, potentially elucidating the rare hybrid transition between Fe and He/N nova classes. The ejected mass across all epochs spanned from 3.42 to 7.04 × 10−5 M⨀. Morpho-kinematic modelling utilizing SHAPE revealed that the nova V1674 Her possesses a bipolar structure with an equatorial ring at the centre and an inclination angle of i = 67 ± 1.5◦. 
</t>
  </si>
  <si>
    <t>Gesesew Reta Habtie, Ramkrishna Das, Ruchi Pandey, N. M. Ashok, Pavol A. Dubovsky</t>
  </si>
  <si>
    <t>Gesesew Reta Habtie</t>
  </si>
  <si>
    <t xml:space="preserve">Preliminary results from Solar Orbiter “Eruption Watch” campaigns
</t>
  </si>
  <si>
    <t xml:space="preserve">We present preliminary results obtained in different Solar Orbiter coordination campaigns aimed to catch eruptive events. These campaigns involve all the remote sensing instruments on-board the spacecraft so to have the opportunity to follow the eruption from the onset till the outer corona. We want to perform a statistical analysis on the observed events and investigate the physical and dynamical properties of at least one case study eruption.
</t>
  </si>
  <si>
    <t>Clementina Sasso, Federico Landini, Giuliana Russano, Frédéric Auchere, David Berghmans, Éric Buchlin, Johann Hirzberger, Phil Hess, Säm Krucker, David Orozco Suárez, Susanna Parenti, Luciano Rodriguez, Hanna Strecker, Gherardo Valori, Angelos Vourlidas, Anik De Groof, David Williams</t>
  </si>
  <si>
    <t>Jayanta</t>
  </si>
  <si>
    <t>Acharya</t>
  </si>
  <si>
    <t>jayantaacharya@gmail.com</t>
  </si>
  <si>
    <t>The formation of the Astronomy Club In Nepal</t>
  </si>
  <si>
    <t xml:space="preserve">In recent years, the field of astronomy has witnessed an increasing interest worldwide. Nepal, with its rich cultural heritage and stunning natural landscapes, is primed to embrace this fascination with the cosmos. Astronomy Club will actively engage in outreach activities, such as public stargazing events, astronomy-themed exhibitions, and school visits, to raise awareness about the importance of astronomy and its relevance to society. Astronomy Club in Nepal represents a significant step towards democratizing access to astronomy and fostering a culture of scientific inquiry and exploration in the country. Through its inclusive and participatory approach, the club aims to empower individuals to engage with the universe in meaningful and enriching ways. The Paper explain about the official process to establish astronomy Club in Nepal and what are the challenges and we we could establish and function it.  
</t>
  </si>
  <si>
    <t>jayanta Acharya</t>
  </si>
  <si>
    <t>Mahamat DJ</t>
  </si>
  <si>
    <t>MAMADOU</t>
  </si>
  <si>
    <t>mamadou.m.djabbi@gmail.com</t>
  </si>
  <si>
    <t>Astronomy in Chad</t>
  </si>
  <si>
    <t>Astronomy in Chad has seen significant growth thanks to awareness campaigns carried out in high schools and universities. Workshops on astronomy have been organized in collaboration with primary school teachers to promote this discipline among young people. These efforts aim to spark interest in astronomy and enhance teachers' skills in effectively imparting this knowledge.</t>
  </si>
  <si>
    <t>Mamadou Mahamat Djabbi</t>
  </si>
  <si>
    <t>McGruder</t>
  </si>
  <si>
    <t>charles.mcgruder@gmail.com</t>
  </si>
  <si>
    <t>Mass, Charge and Spin of dark matter particles</t>
  </si>
  <si>
    <t xml:space="preserve">We study the distribution of quasars on the celestial sphere according to ground-based SDSS and
space-based WISE and Gaia observations. All distributions as a function of galactic latitude, b, exhibit
a decrease in quasar frequency well outside the dust in and near the galactic plane. We prove that
the observed decrease in quasar frequency at high galactic latitudes is not accompanied by reddening,
meaning that it cannot be caused by dust. The scattering of light by the circumgalactic gas is negligible
because the Thomson scattering cross section is very small. We conclude the observed scattering of
light must be caused by dark matter in the galactic halo. We determine the mass and charge of dark
matter particles. If the dark matter particle is a fermion its mass, mDM and charge eDM = δe, where e
is the elementary charge are: mDM = 3.2 × 10-2 eV and δ = 3.856 × 10-5. If however, the dark matter
particle is spinless then: mDM = 0.511 eV and δ = 2.132 × 10-4. These values for the charge of a dark
matter particle are orders of magnitude higher than the upper limit of the neutrino charge according
to laboratory experiments. Consequently, dark matter particles are not charged neutrinos. Since
dark matter particles are charged, they must emit and absorb electromagnetic radiation. However,
PDM ∼ δ2, or: PDM ∼ 1.487 × 10-9 Pe, where Pe is the power output of a single electron.
</t>
  </si>
  <si>
    <t>Charles McGruder</t>
  </si>
  <si>
    <t>margarita</t>
  </si>
  <si>
    <t>Metaxa</t>
  </si>
  <si>
    <t>marmetaxa@gmail.com</t>
  </si>
  <si>
    <t xml:space="preserve">Astronomy education using technical innovation: two case study
</t>
  </si>
  <si>
    <t xml:space="preserve">
Astronomy is a fascinating science that leads to understanding the history and nature of science in general, while is connected to environmental issues. These unique characteristics turn Astronomy to a pop-science, attracting many young people  in science and technology. Many scientific, educational societies and government agencies have produced materials and educational resources in astronomy for either formal or informal education.  Innovation especially the integration of artificial intelligence (AI) in education has the potential to transform the way students learn and teachers educate in a most effective way.  It can lead to deeper knowledge, as students interact in blended semiotic learning systems, with real and virtual world activities, to build scientific literacy and literacy for science.  I will present and discuss two activities we have created using technology:
 1. “Life in extreme conditions, searching for a second Earth”, a poster enhanced with AR.
 2. “A picture is worth a thousand words”, an activity for Light Pollution matching art with AI. 
</t>
  </si>
  <si>
    <t>Margarita Metaxa, Maria Tsoura</t>
  </si>
  <si>
    <t>Margarita Metaxa</t>
  </si>
  <si>
    <t>Areg</t>
  </si>
  <si>
    <t>Mickaelian</t>
  </si>
  <si>
    <t>aregmick@yahoo.com</t>
  </si>
  <si>
    <t>Big Data in Astronomy: Surveys, Catalogues, Databases, Archives and VOs</t>
  </si>
  <si>
    <t>I will review the current situation in astronomy from the point of view of accumulated Big Data, its storage and efficient usage for further discoveries. Astronomical Surveys are the most important sources for the revelation of new objects and their parameters define their efficiency; wavelength range, method, sensitivity, resolution, sky area, achieved limiting magnitude, completeness, etc. Many large surveys have defined the available data volumes in Astronomy, namely Fermi, INTEGRAL and others in Gamma-rays, ROSAT, Chandra, XMM in X-rays, GALEX and others in UV, DSS1/2, SDSS, Gaia and others in optical range, IRAS, AKARI, WISE, Spitzer, Herschel in IR, NVSS, FIRST, GB6 and others in radio. This is the Multi-Wavelength Astronomy. In addition, non-electromagnetic carriers of information make Astronomy Multi-Messenger. In VizieR, currently there are 24,797 catalogues, including such huge ones as Gaia DR3 with 1,811,709,771 objects or SDSS photometric catalogue with 1,231,051,050 objects. Catalogs giving variability or spectroscopy are also rather important. Many survey data are given in their own databases and many are combined in joint archives, such as MAST, IRSA and HEASARC. Virtual Observatories have been created to unify data into standards and common software and analysis systems to facilitate their usage and trigger many new research projects. Computational Astrophysics and Big Data are at present tightly involved in all Astronomy/Astrophysics; Data Reduction and Analysis; Astronomical Software Systems, Digitization of astronomical data, Astronomical Catalogues, Archives and Databases, Data Mining, Astrostatistics, Modeling, Simulations, Astroinformatics, Machine Learning, Deep Learning, Artificial Intelligence, Virtual Observatories, Laboratory Astrophysics and Data Science.</t>
  </si>
  <si>
    <t>Areg Mickaelian</t>
  </si>
  <si>
    <t>Homogeneous fine classification of Active Galaxies based on the SDSS medium resolution spectra</t>
  </si>
  <si>
    <t>The Sloan Digital Sky Survey (SDSS) provides a large number of medium-resolution spectra (spectral resolution is from 1850 to 2200) over the spectral range from 3600A to 10400A, and is a relevant homogeneous database for classification of galaxies. It contains spectra for 4,151,126 objects, most of which are galaxies and QSOs. Most of the important spectral lines (Balmer lines, OIII, OII, OI, NII, SII, etc.) for most of active galaxies are in this range. We have used SDSS spectra for the classification for activity types of a number of samples, from X-ray to radio, including the Markarian (Mrk) galaxies, X-ray selected AGN, ULIRGs/HLIRGs, Blazars from BZCAT, a sample of radio variable objects from NVSS/FIRST cross-correlations, etc. We aimed at obtaining homogeneous classifications of all these objects by means of the SDSS spectra. In addition, SDSS spectra provide many spectral features and details that were not available before, when using the old spectra. Three diagnostic diagrams and eye examination have been used and the combined activity types have been derived. A fine classification scheme was developed, where QSOs have subtypes like Seyferts (S1.0/Q1.0, S1.2/Q1.2, etc.), Narrow Line QSOs are introduced (NLQ), subclasses for Narrow Line Seyfert 1s and NLQs are used (NLS1.0/NLQ1.0, NLS1.2/NLQ1.2, etc.) and Composite spectrum objects have their subtypes. This classification scheme much better describes all fine details in the optical spectra and allows further study of active galaxies by subtypes for better understanding the Unified model and the physical properties of AGN and Starbursts.</t>
  </si>
  <si>
    <t>Areg Mickaelian, Hayk Abrahamyan, Gor Mikayelyan, Gurgen Paronyan</t>
  </si>
  <si>
    <t>livia</t>
  </si>
  <si>
    <t>giacomini</t>
  </si>
  <si>
    <t>livia.giacomini@inaf.it</t>
  </si>
  <si>
    <t>A.A.A., the AstroEDU A.I. Assistant</t>
  </si>
  <si>
    <t>AstroEDU is the open-access platform endorsed by the IAU's Office of Astronomy for Education that offers a monthly opportunity to discover new, peer-reviewed, high-quality educational activities in the fields of astronomy, Earth sciences, and space science. Today astroEDU is the only educational platform that mixes two different approaches: the peer-review method of publication in scientific literature, and the bottom-up approach of a collaborative network of teachers and educators. 
But to what limit can astroEDU resources be considered “open educational resources”? Can emerging technologies such as Artificial Intelligence (AI) enhance the user experience and make these resources more accessible and usable from all around the world? 
To answer these questions, we will present A.A.A., the AstroEDU AI Assistant, an innovative project under development for a Master's degree thesis in Mathematics - Educational&amp;Outreach, at the Università degli Studi Roma Tre.  
A.A.A. aims to become a true “personal assistant” integrating ChatGPT for a dialogue-based search experience, using natural language-based interactions that will simplify the search process, enabling educators from all over the world to express their educational needs in detail, finding optimized solutions. </t>
  </si>
  <si>
    <t>Livia Giacomini, Francesco Aloisi, Antonella Corleone, Edward Gomez, Giulio Mazzolo, Gwen Sanderson, Stefano Sandrelli, Gloria Tirabassi</t>
  </si>
  <si>
    <t>Livia Giacomini</t>
  </si>
  <si>
    <t>Patrick Njoroge</t>
  </si>
  <si>
    <t>Mwaniki</t>
  </si>
  <si>
    <t>patonjo522@gmail.com</t>
  </si>
  <si>
    <t>MeerKAT-Based Multi-Wavelength Study of Supernova Remnant SN386 (G7.7-3.7)</t>
  </si>
  <si>
    <t>The supernova remnant SN386 (G7.7-3.7) presents a captivating subject for multi-wavelength observation. In this study, we investigated the structural characteristics of G7.7-3.7 at 1284 MHz, revealing intricate details of its morphology and emission mechanisms.
Our MeerKAT observations revealed G7.7-3.7 as an almost circular structure with filamentary features, manifesting in various regions. The western boundary exhibits a strong bright blowout, while the southern perimeter showcases extended bright filaments with feather-like structures, seemingly disconnected from the western blowout. Moreover, the eastern region presents a faint blowout with a centralized bright point source, while faint elongated filaments traverse the northwest, linking the eastern point source and the western blowout. Spectral index analysis indicates a steep spectrum, suggesting a synchrotron emission.
Furthermore, our multi-wavelength investigation unveils an intriguing enigma within the southern radio-bright blowout. This blowout exhibits a convergence of features, including a radio-bright blowout, a prominent X-ray arc, and two faint optical filaments aligned with the X-ray bright arc. We attribute the bright radio blowouts to weakened magnetic fields and heightened particle density in the blowout. Also, the supernova of G7.7-3.7 occurred in an environment of varying densities of the interstellar medium (ISM). Consequently, this environment facilitates X-ray emission and the formation of faint optical filaments due to collisions with the ISM.
Our findings shed light on the complex interplay of physical processes within G7.7-3.7, offering valuable insights into the dynamics and evolution of supernova remnants.</t>
  </si>
  <si>
    <t>Patrick N. Mwaniki, James O. Chibueze, Dismas S. Wamalwa</t>
  </si>
  <si>
    <t>Patrick N. Mwaniki</t>
  </si>
  <si>
    <t>Arnold</t>
  </si>
  <si>
    <t>Benz</t>
  </si>
  <si>
    <t>benz@astro.phys.ethz.ch</t>
  </si>
  <si>
    <t>Solar Radio Type V Burst: Scattering, Trapping, and Emission Process of a Dense Electron Beam</t>
  </si>
  <si>
    <t xml:space="preserve">Solar type V radio bursts are associated with type III bursts. Several processes have been proposed to interpret the association, the electron velocity distribution, and the emission. We present the observation of a unique type V event observed by e-CALLISTO on 2121/05/07. The type V radio emission follows a group of U bursts. Its polarisation is opposite to the type III burst and its front edge has a U-shape. The observations conform to a scenario where a dense electron beam first saturates its two-stream instability (causing type III emission) and then becomes unstable to another instability, such as the electron firehose instability. This second instability scatters some beam electrons into velocities perpendicular to the magnetic field and produces a trapped distribution prone to electron cyclotron masering (ECM). A reduction in beaming is predicted for electron beams continuing to interplanetary space, observable for Parker Probe and Solar Orbiter.
</t>
  </si>
  <si>
    <t>Arnold Benz, Clemens Huber, Vincenzo Timmel, Christian Monstein</t>
  </si>
  <si>
    <t>Arnold Benz</t>
  </si>
  <si>
    <t>Xinwu</t>
  </si>
  <si>
    <t>Cao</t>
  </si>
  <si>
    <t>xwcao@zju.edu.cn</t>
  </si>
  <si>
    <t>A MAGNETIC DISK WITH OUTFLOWS TRIGGERED BY A TDE IN A CHANGING-LOOK AGN</t>
  </si>
  <si>
    <t>The CLAGN 1ES 1927+654 was known as a type 2 Seyfert galaxy, which exhibited drastic variability recently in ultraviolet (UV)/optical and X-ray bands. An UV/optical outburst was observed in 2017, and it reached the peak luminosity ~50 d later. The high-cadence observations showed a rapid X-ray flux decline with complete disappearance of the power-law hard X-ray component when the soft X-ray thermal emission reached its lowest level about 150 d after the UV/optical peak. The power-law X-ray component reappeared with thermal X-ray emission brightening from its lowest flux within next ~100 d. We propose a magnetic disk-outflow model to explain the observational features of this source. We assume an episodic accretion event taking place in the outer region of the disk surrounding a central black hole (BH), which is probably due to a red giant star tidally disrupted by the BH. The inner thin disk with corona is completely swept by the TDE disk when the gas reaches the innermost circular stable orbit. The field threading the disrupted star is dragged inwards by the TDE disk, which accelerates outflows from the disk. The disk dimmed since a large fraction of the energy released in the disk is tapped into the outflows. The accretion rate of the TDE disk declines with time, and ultimately, it turns out to be a thin disc, which is inefficient for field advection, and the outflows are switched off. A thin disc with corona reappears later several hundred days after the outburst.</t>
  </si>
  <si>
    <t>Xinwu Cao</t>
  </si>
  <si>
    <t>Keneth</t>
  </si>
  <si>
    <t>stivengarcia7113@gmail.com</t>
  </si>
  <si>
    <t xml:space="preserve">Machine Learning Explorations in GRB Studies: From Classification to Extended Emission Identification
</t>
  </si>
  <si>
    <t>Gamma-ray bursts (GRBs) have traditionally been categorized based on their durations. However, the emergence of extended emission (EE) GRBs, characterized by durations higher than two seconds and properties similar to short GRBs, challenges conventional classification methods. In this talk, we delve into GRB classification, focusing on a machine-learning technique (t-distributed stochastic neighbor embedding, t-SNE) for classification and the identification of extended emission in GRBs, and its hyper-parameter optimisation.
Furthermore, we introduce an innovative tool, ClassipyGRB, designed for astronomers whose research centers on GRBs. This versatile Python3 module enhances the exploration of GRBs by offering nteractive visualizations of their light curves and highlighting shared attributes. With ClassipyGRB, astronomers can swiftly compare events, identifying resemblances and exploring their high-frequency characteristics. This tool uses the power of proximity analysis, enabling rapid identification of similar GRBs within seconds.</t>
  </si>
  <si>
    <t>Keneth Garcia-Cifuentes, Fabio De Colle, Rosa Becerra</t>
  </si>
  <si>
    <t>Keneth Garcia-Cifuentes</t>
  </si>
  <si>
    <t>Gibson</t>
  </si>
  <si>
    <t>sgibson@ucar.edu</t>
  </si>
  <si>
    <t>The Power of Ground-based Coronagraphs</t>
  </si>
  <si>
    <t>For decades, we have observed the low and middle corona with instruments from the Mauna Loa Solar Observatory, including the white light K-Coronagraph (K-Cor) and the Coronal Multichannel Polarimeter (CoMP) and Upgraded CoMP (UCoMP). These instruments have demonstrated the crucial benefits of coronagraphs with small occulting disks (relative to space-based coronagraphs) for characterizing the nature of coronal mass ejection (CME) source regions and providing early warnings of CME launches, an advantage compounded by the extremely high cadence/latency possible with ground-based observations. In this presentation, we will discuss the particular advantages of ground-based white-light and visible-infrared coronagraphs, which enable unique measurements of coronal mass and magnetism. We will discuss the advantages gained by global networks of coronagraphs and by large aperture coronagraphs (e.g., COSMO), and the critical importance of global (full-Sun) synoptic observations for studying the processes of magnetic storage and release in the solar corona.</t>
  </si>
  <si>
    <t>Sarah Gibson, Ben Berkey, Joan Burkepile, Giuliana de Toma, Alfred de Wijn, Michael Galloy, Holly Gilbert, Maurice Wilson</t>
  </si>
  <si>
    <t>Sarah Gibson</t>
  </si>
  <si>
    <t>Negessa</t>
  </si>
  <si>
    <t>Tilahun</t>
  </si>
  <si>
    <t>nagessa2006@gmail.com</t>
  </si>
  <si>
    <t>On the Connection between Solar Surface Magnetic
Flux and the Total Solar Irradiance</t>
  </si>
  <si>
    <t xml:space="preserve">
Solar surface magnetic flux evolution plays a dominant role in the variability of total solar irradiance (TSI). Different proxies of magnetic activity have been introduced to correlate solar variability and TSI. We present the daily strong flux densities (SFDs) and weak flux densities (WFDs) defined with three magnetic thresholds calculated from the Solar Dynamic Observatory/Helioseismic Magnetic Imager. TSI measurements are from the radiometers of the Variability of Solar Irradiance and Gravity Oscillations experiment on the Solar and Heliosphere Observatory, and sunspot area (SSA) is from the National Oceanic and Atmospheric Administration. We characterize the influence of the magnetic flux density variation on the TSI using the Pearson, Spearman, and percentage bend correlations and wavelet analysis between the TSI and the flux density. The Pearson’s correlation shows that the TSI is negatively and strongly correlated with SFD and moderately with SSA; Spearman and 20% bend correlation shows that the TSI is moderately correlated with SFD and weakly with SSA on solar maximum, but weakly correlated on solar minimum. However, the TSI is not correlated with WFD during solar maximum and minimum. The bootstrapping tests also confirm that the influence of SFD on TSI is more significant than that of SSA. Finally, a wavelet analysis supports the idea that the SFD and TSI have a causality linkage and that the SFD dominantly influences the TSI variability on the rotational timescale.</t>
  </si>
  <si>
    <t>Negessa Shukure, S.B Tesema, Nat Gopalswamy</t>
  </si>
  <si>
    <t>Negessa Shukure</t>
  </si>
  <si>
    <t>Hayk</t>
  </si>
  <si>
    <t>Abrahamyan</t>
  </si>
  <si>
    <t>abrahamyanhayk@gmail.com</t>
  </si>
  <si>
    <t>Radio properties of Markarian galaxies</t>
  </si>
  <si>
    <t>The First Byurakan Survey (FBS, the Markarian Survey) was conducted originally for search of galaxies with Ultraviolet (UV) excess. Markarian believed that this method might reveal many new AGN to have more statistics for their further studies. The discovery of 1515 UV-excess (UVX) galaxies by Markarian and colleagues (later called Markarian (Mrk) galaxies) was the first and the most important work based on the FBS plates (Markarian 1967; Markarian et al. 1989). To analyze their radio properties and understand their physical features based on radio data, we cross-corelated the list of Mrk galaxies with a number of radio catalogues: NVSS, FIRST, 87GB, GB6, WENSS, Molonglo Reference Catalogue of Radio Sources, Texas Survey of radio sources at 365MHz, Miyun 232MHz survey, CLASS survey of radio sources,   GMRT 150MHz all-sky radio survey (or TGSS ADR1), Cambridge 3C, 4C, 7C, 9C and 10C catalogues. We have found 539 associations in the FIRST, 872 associations in the NVSS and very few associations in other catalogues. FIRST is more sensitive, however the FIRST associations are less than NVSS due to the smaller area covered by FIRST. We calculated radio/opt, UV/opt and radio/UV flux ratios and to analyzed to understand possible connections radio, optical and UV ranges. Having Mrk galaxies classification by activity types, we also analyzed the radio properties of the sample by activity types. </t>
  </si>
  <si>
    <t>Hayk Abrahamyan, Areg Mickaelian, Gor Mikayelyan, Gurgen Paronyan</t>
  </si>
  <si>
    <t>Hayk Abrahamyan</t>
  </si>
  <si>
    <t>Bhawna</t>
  </si>
  <si>
    <t>Mukhija</t>
  </si>
  <si>
    <t>bhawnamukhija61295@gmail.com</t>
  </si>
  <si>
    <t>Numerical Experiment of mass loss and mass accretion mechanics in Massive stars.</t>
  </si>
  <si>
    <t>The evolution and characteristics of massive stars are significantly influenced by mass loss and mass accretion, through the stellar winds, accretion disks, and binary interactions. These mechanisms have a notable impact on the stellar envelope as they approach the main sequence, leading to substantial changes in their structure. I use numerical simulations to investigate how massive stars react to eruptive mass loss and accretion of material and analyze the resulting changes in their evolutionary track, energy transport, and internal structure. 
In the talk I will present simulation results that show how mass loss leads to a decrease in luminosity in the evolutionary track, causing the star to become hotter and contract. This is not a monotonic process and includes several stages. I will also discuss simulations of accretion that lead to an increase in luminosity and radial expansion of the star toward cooler temperatures. A discrepancy exists between high and low accretion rates: for low accretion rates the star remains hot, whereas higher accretion rates lead to the cooling of the star.
For each simulation, I monitor the star’s progression into the recovery phase as well. I will show a comparison of normal evolution without mass loss and accretion to evolution where either process takes place.</t>
  </si>
  <si>
    <t>Bhawna Mukhija, Amit Kashi</t>
  </si>
  <si>
    <t>Bhawna Mukhija</t>
  </si>
  <si>
    <t>Hans</t>
  </si>
  <si>
    <t>Zinnecker</t>
  </si>
  <si>
    <t>hzinnecker50@gmail.com</t>
  </si>
  <si>
    <t>VLT/JWST imaging survey of giant planets around nearby, young white dwarfs</t>
  </si>
  <si>
    <t xml:space="preserve">We will present the rationale and results of our on-going 1.6 micron imaging survey of 20 nearby, young white dwarfs
(WDs) for orbiting Jupiter-mass giant planets, carried out with the 8m ESO-VLT using laser guide star adaptive optics.
These WDs with masses &gt;0.8 Mo were selected to be progenitors of Main Sequence stars with masses of 2.5-4.5 Mo 
and are the only way to test the existence and hence formation of giant planets around intermediate-mass stars,
predicted to survive post-Main Sequence mass-loss. They were selected using the DR3 GAIA catalog to be within 40 pc
and limited to a total age (MS lifetime plus cooling age) of about 1 Gyr. The youth and proximity of the targets
will make sure that the giant planets are young and self-luminous and hence detectable in high spatial resolution VLT
LGS observations. The observations are scheduled and the results should be known by the time of the IAU symposium. We still miss true solar-system Jupiter-like analogues with ages of order 5 Gyr and low temperatures, and our WD survey aimed at Jupiters with ages ~1 Gyr can bridge the gap. 
We will also discuss our proposed JWST observations at 5micron of the seven single WDs in the nearby 
(45pc), young (~800 Myr) Hyades cluster where we previously carried out 1.6 micron HST observation,
albeit with no positive detection, with an HST detection limit of 5-10 Jupiter-masses (Brandner et al. 2020).
The JWST observations will be 10 times more sensitive, with a detection limit of 0.5 Jupiter-masses.   
</t>
  </si>
  <si>
    <t>Hans Zinnecker, Wolfgang Brandner, Matthias Schreiber</t>
  </si>
  <si>
    <t>Hans Zinnecker</t>
  </si>
  <si>
    <t>Hammed</t>
  </si>
  <si>
    <t>Lawal</t>
  </si>
  <si>
    <t>hadelawal@yahoo.co.uk</t>
  </si>
  <si>
    <t>Terrestrial Response to Solar Events; Investigation of Solar wind parameters during Solar Flare Occurrence in Solar Cycle 25</t>
  </si>
  <si>
    <t>A study of terrestrial response to solar events of solar cycle (SC) 25 was made. This work is to analyze the response of solar wind parameters to solar flares (SFs). Furthermore, we seek to investigate the relationship between SFs and Geomagnetic storms (GMs) by studying the behavior of the Earth’s magnetosphere approximately five days before and after the occurrence of each solar flares of SC 25 using the Dst index to observe the magnetospheric disturbance. The solar flare data was obtained from solarham.com while the solar wind parameters were obtained from NASA OMNI website from May 7, 2021 to October 3rd, 2022. Our findings have revealed that even a weak X class flare can produce a weak/moderate GMs as long as it is geoeffective.</t>
  </si>
  <si>
    <t>Hammed Lawal, Martin Snow, Mukhtar Muhammed</t>
  </si>
  <si>
    <t>Hammed Lawal</t>
  </si>
  <si>
    <t xml:space="preserve">Investigating the Evolutionary History of the Local Group Dwarf Irregular Galaxy, NGC 6822, Through Long-Period Variable Stars
</t>
  </si>
  <si>
    <t xml:space="preserve">The evolution and star formation history (SFH) of NGC 6822, an isolated dwarf irregular galaxy in the local group, has been studied utilizing evolved asymptotic giant branch (AGB) stars with a period of longer than 100 days, known as long-period variables (LPV). As LPVs pulsate, their maximum luminosity can be related to their birth mass. Padova isochrones are used to obtain the stars' birth mass, age, and pulsation duration (the period that the stars are in the LPV stage) to estimate the star formation rate (SFR) in NGC 6822. The photometric data of 329 variable stars, including LPV and spectroscopy-confirmed C-rich AGB stars, were collected from several published surveys. The SFH has been studied in two regions, the bar region and the outer region. In addition to obtaining the galaxy’s SFH assuming a constant metallicity, an age-metallicity relation (AMR) is also adopted to account for the variation in the galaxy’s chemical content throughout its lifetime. It is found that the onset of star formation in NGC 6822 traces back to ∼ 12.5 and ∼ 13 Gyr ago in the bar and outer regions, respectively. Furthermore, there are 3 main epochs of star formation peaking at log(t) ∼ 9.66 (4.6 Gyr), log(t) ∼ 9.21 (1.6 Gyr), and log(t) ∼ 7.68 (50 Myr), where t is the look-back time. The significant peak around log(t) ∼ 9.66 is consistent with the previous research suggesting that NGC 6822 passed through the virial radius of the Milky Way around 3-4 Gyr ago.
</t>
  </si>
  <si>
    <t>Fatemeh Khatamsaz, Mahdi Abdollahi, Hedieh Abdollahi, Atefeh Javadi, Hamidreza Mahani, Jacco Van Loon, Faezeh Akhlaghimanesh</t>
  </si>
  <si>
    <t>Charis</t>
  </si>
  <si>
    <t>Tsakonas</t>
  </si>
  <si>
    <t>haristsak@phys.uoa.gr</t>
  </si>
  <si>
    <t>A major merger as the origin of the giant stream and inner halo substructures in the Andromeda Galaxy (M31): Comparing the predictions from 1:4 merger simulations with chemodynamical data.</t>
  </si>
  <si>
    <t>We utilize N-body hydrodynamical simulations of a major merger (mass ratio 1:4) for M31, which reproduces its disc age-velocity dispersion relation and the morphology of its main substructures, to investigate their chemodynamical properties. Their metallicity distribution functions and phase space distributions are compared with observational data obtained for resolved stellar populations of red giant stars and planetary nebulae samples.
The model succeeds in reproducing the observed metallicity distributions at the disc edges and in the inner halo of M31. Leveraging on the model, we can account for the presence of multiple distinct ridges in the phase space of these substructures, i.e. the distinct peaks in the metallicity-line of sight velocities vs distance distributions, of the Giant Stellar stream, North East and Western shelves, as seen by DESI, SPLASH and the extended PN survey in Andromeda.
Our analysis show that over-densities in the metallicity-line of sight velocity vs radial distance - space naturally emerge as superposed loops of accreted material along the line of sight. Such distinct loops are generated by consecutive pericentric passages of the satellite, during the 1:4 merger event. The presence of accreted material at different energies and distances along the same LOS represents a viable explanation for the several observed spectroscopic properties of these substructures.</t>
  </si>
  <si>
    <t>Charis Tsakonas, Souradeep Bhattacharya, Magda Arnaboldi, Francois Hammer, Yanbin Yang, Ortwin Gerhard, Despina Hatzidimitriou</t>
  </si>
  <si>
    <t>Charis Tsakonas</t>
  </si>
  <si>
    <t>Famenontsoa</t>
  </si>
  <si>
    <t>Rakotondrainy</t>
  </si>
  <si>
    <t>famenontsoa.rk@gmail.com</t>
  </si>
  <si>
    <t>Comparative analysis of dark matter distribution in HI-rich galaxies</t>
  </si>
  <si>
    <t>This study examines 27 galaxies from the Bluedisk survey, comprising high HI gas content galaxies and control galaxies matched for stellar mass, stellar mass surface density, redshift, and inclination angle. Using HI gas as a tracer of dark matter, our focus is to understand the dark matter properties in HI-rich galaxies and compare them with normal spiral and dwarf galaxies. By analyzing stellar surface brightness profiles and rotation curves, we constructed mass models to study the dark matter distribution. We used the Navarro, Frenk, and White (NFW) and pseudo-isothermal (ISO) models, to evaluate the dark matter content and velocity fractions in the galaxies. Our findings reveal varying model fits, with some galaxies favoring the ISO model, indicating a central density core, and others align with the NFW model, exhibiting a cuspy density distribution, while some galaxies fit both models. This comparative analysis sheds light on the relationship between dark matter dynamics and HI gas content, enhancing our understanding of galaxy evolution.</t>
  </si>
  <si>
    <t>Famenontsoa Lovanarivo Rakotondrainy</t>
  </si>
  <si>
    <t>The many faces of AGN Feedback: Negative versus Positive effects on Star Formation </t>
  </si>
  <si>
    <t>Energy feedback from the accretion of gas onto central supermassive black holes of active galaxies is a crucial component of galaxy evolution, which affect the host galaxies and the environment from pc to Mpc scales. Within the standard lambda-CDM cosmology of galaxy formation, negative AGN feedback is a necessary component in numerical simulations to quench star-formation and suppress the formation of massive galaxies. From an observational point of view, there are however controversies over a smoking-gun evidence of star-formation quenching in galaxies induced by AGN feedback. Evidences are often indirect, in the form of powerful ionized and molecular gas outflows which are frequently observed in galaxies hosting an AGN. At the same time, the exact nature of the impact is observed to vary; from quenching, to enhancement of star-formation in some environments induced by radio jets/lobes. 
I will present results from Cosmological Hydrodynamical Simulations investigating the growth of SMBHs at galaxy centers, and subsequent negative/positive feedback. These simulations are done with a modified version of the SPH code GADGET-3, and includes sub-resolution prescriptions for the physical processes of cooling, star-formation, chemical evolution, SN and AGN feedback. Especially we have sub-resolution models of thermal and kinetic AGN feedback, and switching between the feedback modes depending on the BH accretion rate. In particular, I'll present some of our work on finding negative and positive AGN feedback in zoom-in cosmological simulations. </t>
  </si>
  <si>
    <t>Waller</t>
  </si>
  <si>
    <t>williamhwaller@gmail.com</t>
  </si>
  <si>
    <t>Advancing Astronomical Literacy via Student Writing Contests</t>
  </si>
  <si>
    <t xml:space="preserve">Scientific literacy encompasses the ability to read scientific literature and to effectively communicate scientific knowledge and reasoning via writing, speaking, and other means.  This skill comprises a key goal of K-12 education, as borne out by educational standards worldwide (cf. The Next Generation Science Standards followed by U.S. schools).  Advancing astronomical literacy provides a compelling gateway to advancing scientific literacy overall, as the subject of Astronomy is both interdisciplinary and very popular. In this presentation, I propose the development of an astronomical writing contest for students attending secondary schools.  Such a contest would engage students in creative writing projects suitable to their grade levels.  In my own science classes, I have obtained impressive results with the student writing that I assigned and mentored (cf. https://sites.google.com/site/sciencegazette/ap-physics?authuser=0, http://galacticinquirer.net/).  For the proposed competition, writing genres could include research reports, essays, book reviews, speculative fiction, dramatic scripts, poems, and musical lyrics for optimal inclusion. Potential partners could include national astronomical societies, observatory consortia, library organizations, telescope manufacturers, textbook publishers, and other supporters of astronomical inquiry.  These prospects will be discussed within the context of the IAU and its international purview. 
</t>
  </si>
  <si>
    <t>William Waller</t>
  </si>
  <si>
    <t>Tsholofelo</t>
  </si>
  <si>
    <t>Kadiaka</t>
  </si>
  <si>
    <t>tsholofelomthemb@gmail.com</t>
  </si>
  <si>
    <t>Short term variations in the solar spectrum </t>
  </si>
  <si>
    <t xml:space="preserve">The Sun's brightness fluctuates over all time scale, ranging from seconds to centuries. Short-term variations (minutes to days) are caused by convective motions in the Sun's outer layers, but long-term variations (months or longer) are caused by changes in the global magnetic field. New solar irradiance measurements from the GOES satellite allows us to better understand these short-term variations in solar brightness. Visible light is measured by the sun position sensor, several ultraviolet wavelengths are measured by the Extreme Ultraviolet Sensors, and extremely short wavelengths are measured by the Xray Sensor. Different wavelengths sample different heights in the solar atmosphere, so understanding the frequency spectrum of these variations will help to constrain models of the outer atmosphere of the Sun. 
 In this Master’s project, we will investigate the frequency spectrum of variations in the EUVS full-disk irradiance measurements caused by solar flares.  Characteristic oscillation periods in the photosphere and chromosphere are five and three minutes, respectively.  Simultaneous observations from all the EUVS channels before and after strong flares will map out density variations in the solar atmosphere.  I am using python to analyse and visualize the data.
</t>
  </si>
  <si>
    <t>Tsholofelo Kadiaka</t>
  </si>
  <si>
    <t>Linda</t>
  </si>
  <si>
    <t>Strubbe</t>
  </si>
  <si>
    <t>lestrubbe@gmail.com</t>
  </si>
  <si>
    <t>10 years of the Pan-African School for Emerging Astronomers (PASEA)</t>
  </si>
  <si>
    <t xml:space="preserve">The Pan-African School for Emerging Astronomers (PASEA) is a short course in astronomy for university students and teachers from across Africa, designed and taught by an international collaboration of astronomers from Africa and around the world. Founded in 2013, PASEA’s vision is to build a critical mass of astronomers in Africa, and exchange teaching ideas across continents. Drawing from educational research principles, PASEA is designed to inspire students’ interest in astronomy, develop their scientific practices, support their scientific identities, and offer career guidance.
The biennial school was held four times in Nigeria and Ghana. In 2022, PASEA became Pan-African, holding our first school in Southern Africa in Zambia; we also held our first online program on remote observing. PASEA 2024 will be our first school in Northern Africa, in Tunisia.
We will highlight four unique aspects of PASEA: (1) our innovative inquiry-based curriculum, in which students ask and investigate their own mini-research questions in small teams; (2) "paired-teaching," in which international partners co-teach to learn new teaching strategies; (3) our alumni community; and (4) our evaluations of student learning.
Over 10 years, PASEA has created positive educational impacts in Africa and beyond. We have almost 300 alumni from 20 African countries. Almost all continue in STEM, and 90% say PASEA was very influential for their choice of career or studies. We are thrilled that five of our alumni have returned to PASEA as instructors. We will share PASEA’s accomplishments over the last decade, and plans for the decade to come.
.
</t>
  </si>
  <si>
    <t>Linda Strubbe, Bonaventure Okere, James Chibueze, Jielai Zhang</t>
  </si>
  <si>
    <t>Linda Strubbe</t>
  </si>
  <si>
    <t>Sarin</t>
  </si>
  <si>
    <t>nsarin.astro@gmail.com</t>
  </si>
  <si>
    <t>Leveraging direct and indirect multi-messenger observations of merging neutron star binaries</t>
  </si>
  <si>
    <t>A neutron star binary merges somewhere in the Universe approximately every 10 to 1000 seconds, creating violent explosions potentially observable in gravitational waves and across the electromagnetic spectrum. The transformative coincident gravitational wave and electromagnetic observations of the binary neutron star merger GW170817 gave invaluable insights into these cataclysmic collisions and fundamental astrophysics. However, despite our high expectations, we have failed to see any other event like it. In this talk, I will highlight what we can learn from other observations of mergers seen directly in gravitational waves or indirectly as a gamma-ray burst and/or kilonova. I will also discuss the diversity in electromagnetic and gravitational-wave emission we can expect for future mergers and showcase tools to help maximally extract physics from existing and future observations. </t>
  </si>
  <si>
    <t>Nikhil Sarin</t>
  </si>
  <si>
    <t>Koushik</t>
  </si>
  <si>
    <t>Sen</t>
  </si>
  <si>
    <t>ksen@umk.pl</t>
  </si>
  <si>
    <t>Massive Algols as whetstones for the progenitors of stripped-envelope supernovae and gravitational wave sources</t>
  </si>
  <si>
    <t>All except one mass transfer episode in the isolated binary evolution channel occur at short timescales and, hence, are difficult to observe. This leads to many unconstrained assumptions in modelling mass transfer phases. The uncertainties percolate through our understanding of progenitors of stripped-envelope supernovae and gravitational wave mergers. As the only exception, the nuclear-timescale so-called 'slow Case A' mass transfer phase in short-period binaries has many Algol binaries as observational counterparts. Since a thermal timescale mass transfer precedes the slow Case A phase, in-situ constraints on stellar and binary physics assumptions, such as mass transfer efficiency, tidal strength and internal mixing, can be obtained through population synthesis studies of massive Algols. I will discuss the current state-of-the-art modelling and observations of these binaries and our identification of a novel outcome from this binary evolution channel, namely the 'reverse Algols'. We identified semi-detached binaries where the more massive star transfers mass to a less massive companion on a nuclear timescale. We also found that binary stripping can form Wolf-Rayet binaries on the main sequence with identified observational counterparts. Our population synthesis results predict ~5% of massive binaries (30-90 Msun) in the main sequence from the reverse Algol channel. We derived the predicted distribution of orbital periods, mass ratios, rotational velocities, and surface abundances of these binaries using a grid of ~100,000 detailed binary evolution models at a metallicity suitable for the Large Magellanic Cloud. </t>
  </si>
  <si>
    <t>Koushik Sen, Norbert Langer, Daniel Pauli, Goetz Gräfener, Abel Schootemeijer, Hugues Sana, Tomer Shenar, Laurent Mahy, Chen Wang</t>
  </si>
  <si>
    <t>Koushik Sen</t>
  </si>
  <si>
    <t>Bagoly</t>
  </si>
  <si>
    <t>bagoly.zsolt@uni-nke.hu</t>
  </si>
  <si>
    <t xml:space="preserve">The statistics of Gamma-Ray Burst redshifts
</t>
  </si>
  <si>
    <t xml:space="preserve">An extensive analysis using almost 600 precise distance measurements of gamma-ray bursts (GRBs) was conducted. Unfortunately, an observed trend indicates a decline in the number of redshift measurements associated with GRB sightings. While previous studies have revealed significant cosmic structures leveraging GRB data, a more comprehensive understanding necessitates an increased spatial distribution of GRB observations to investigate their relationship with conventional cosmological structures. To address this gap, we examined the distribution of known GRB distances with the aim of estimating distances for GRBs lacking redshift measurements. We propose a potential methodology for calculating distances to Swift GRBs based on observed parameter values.
</t>
  </si>
  <si>
    <t>Istvan I. Racz, Istvan Horvath, Zsolt Bagoly</t>
  </si>
  <si>
    <t>Zsolt Bagoly</t>
  </si>
  <si>
    <t>Do optically bright and dark GRBs differ physically?</t>
  </si>
  <si>
    <t xml:space="preserve">Using the discriminant analysis of the multivariate statistical analysis we compared the distribution of  the physical quantities of the optically dark and bright GRBs, detected by the BAT and XRT on board of  the Swift Satellite.  We found that the GRBs having detected optical transients (OT) have systematically higher peak fluxes and lower HI column  densities than those without OT.
</t>
  </si>
  <si>
    <t>Lajos G. Balazs, Zsolt Bagoly, Istvan I. Racz, Istvan Horvath</t>
  </si>
  <si>
    <t xml:space="preserve">Properties of the common GRBs of the Swift &amp; Fermi catalogs
</t>
  </si>
  <si>
    <t xml:space="preserve">We conducted a statistical analysis on observational data from the Fermi GBM and Swift BAT satellites, spanning a 15-year period. Our investigation focused on comparing various parameters of gamma-ray bursts (GRBs), such as T90 duration, peak flux, and fluence, observed by either one or both satellites. For cases where both satellites observed a GRB, we directly compared parameter values using distinct statistical methods. Additionally, we fitted the T90 distributions of GBM and BAT data using a linear combination of lognormal functions. Our analysis revealed that two lognormal functions suffice for the GBM data, while three are needed for BAT. Contrary to prevailing beliefs, the number of lognormal functions required for fitting GRB duration distributions does not provide conclusive evidence regarding the number of central engine types responsible for GRBs.
</t>
  </si>
  <si>
    <t>Sandor Pinter, Zsolt Bagoly, L. Viktor Toth, Istvan I. Racz, Istvan Horvath, Lajos G. Balazs</t>
  </si>
  <si>
    <t>shermanwelsh@gmail.com</t>
  </si>
  <si>
    <t>Variations in Background Radiation over Earth's History</t>
  </si>
  <si>
    <t xml:space="preserve">Our radioactive Earth is incessantly irradiated by space radiation. But this cosmic bombardment has been inconstant, and Earth's inherent radioactivity has decreased over geologic time. Here, we analyze varying sources of natural background radiation:
 1. Primordial radionuclides
  2. Cosmogenic radionuclides
  3. Cosmic rays plus extraterrestrial gamma rays
As lithophilic elements, uranium, thorium and potassium-40 were partitioned into Earth’s earliest felsic continental crust. The activity of these primordial radionuclides (and their progeny) has decreased monotonically over time. Dose from biospheric 14C varies slightly and irregularly over time. Dose from cosmic rays and cosmogenic radioisotopes is relatively consistent but varies with changes in atmospheric chemistry/thickness, solar activity, geomagnetic field strength and galactic cosmic ray flux. Earth has also been intermittently irradiated through gamma ray bursts and other sporadic astrophysical incidents. Such infrequent events may have briefly escalated dose by a few orders of magnitude and transiently depleted stratospheric ozone. Episodic geophysical and solar events such geomagnetic excursions/reversals, grand solar minima, and Miyake events have also intermittently increased the biosphere’s background dose. Furthermore, through fixation of radiogenic damage, the rise in free molecular oxygen after the Great Oxidation Event dramatically increased the radiobiological effectiveness of low-LET environmental radiation. 
Life arose in the Archean when background radiation was &gt;10x higher than today. Multicellular organisms evolved in a high radiation background and now possess effective means of coping with radiogenic molecular damage though the DNA damage response. Earth’s long, variable radiation history is reflected in life’s effective molecular means of managing radiation damage.
</t>
  </si>
  <si>
    <t>James Welsh, Andrew Karam</t>
  </si>
  <si>
    <t>James Welsh</t>
  </si>
  <si>
    <t>Distribution of Gamma-Ray Burst distances</t>
  </si>
  <si>
    <t xml:space="preserve"> A little less than 600 precise distance observations of gamma-ray bursts have been made. Regretfully, after examining the trend of GRB sightings, we discovered that there are progressively less redshift measurements. Several studies have shown enormous structures in the universe based on GRBs, but in order to investigate the relationship between GRBs and traditional cosmological structures, we need to know the spatial position of a magnitude more GRBs. We analyzed the distribution of the GRBs' distances to estimate the distances of those GRBs without redshift measurements from the over 100 observed properties in the GRB catalogs. We provide a potential approach to calculate Swift GRB distances based on observed parameter values.
</t>
  </si>
  <si>
    <t>Istvan I. Racz, Zsolt Bagoly, Istvan Horvath</t>
  </si>
  <si>
    <t>The Spatial Distribution of GRBs and the Cosmological Principle</t>
  </si>
  <si>
    <t>We made a survey of the spatial distribution of 542 Gamma-Ray Bursts with precisely determined positions. In the northern galactic hemisphere, we observed a notable cluster of four GRBs within a narrow redshift range (0.59 &lt; z &lt; 0.62), coinciding with the previously recognized Hercules–Corona Borealis Great Wall (in a redshift range of 0.9 &lt; z &lt; 2.1). Conversely, in the southern galactic hemisphere, we observed the previously identified Giant GRB Ring within the redshift range of 0.55 &lt; z &lt; 1.35. Both the Hercules–Corona Borealis Great Wall and the Giant GRB Ring have become more prominent with the expansion of the GRB sample size.</t>
  </si>
  <si>
    <t>Zsolt Bagoly, Istvan Horvath</t>
  </si>
  <si>
    <t>The Two-Point Correlation Function of the GRBs</t>
  </si>
  <si>
    <t xml:space="preserve">The Spatial Two-Point Correlation Function for GRBs with redshifts was determined by partitioning the data based on the origin of the redshift (afterglow or host galaxy). Our analysis which aimed at identifying potential correlations between GRB redshift and sky position revealed only one anomaly: the Faraway GRB Patch, where nine distant GRBs exhibited deviation from randomness at a 1% significance level. This suggests that the spatial distribution of GRBs can be decomposed into separate sky and radial components, each independently determinable. Using kernel smoothing techniques we determined the Sky Exposure Function and applied it. There’s no difference between the random datasets Two-Point Correlation estimators and the estimators obtained from the real datasets (i.e. all data and subsets based on afterglow or host galaxy origins of redshifts) .
</t>
  </si>
  <si>
    <t>Tkachenko</t>
  </si>
  <si>
    <t>tkachenko.roman.v@gmail.com</t>
  </si>
  <si>
    <t xml:space="preserve">Constraints of the Dark Matter Concentration in the Solar Neighborhood Based on GAIA DR3 catalogue
</t>
  </si>
  <si>
    <t>Detecting and studying the properties of the dark matter is a stumbling block for the progress in physics and cosmology. One of the key points in the ongoing and planning experiments aiming to detect the dark matter particles is the knowledge of the concentration of the dark matter in the solar neighborhood. Based on Gaia EDR3 and RAVE DR5, Vieira et al. (2022, 2023) have recently demonstrated that the thick disk of the Galaxy makes a significant contribution to the total mass of the disk component of the Milky Way (MW). In light of this discovery, there is a need to re-evaluate the concentration of the dark matter in the solar neighborhood based on the known MW rotation curve. Thanks to the Gaia DR3, it is possible to accurately estimate the total density of baryonic matter near the Sun and, hence, more accurately derive the contribution of the DM halo to the disk rotation. To compute the density of the stars in the solar neighbourhood we use The Gaia Catalogue of Nearby Stars, avoiding Gaia photometry limitations and taking into account close binary systems. The re-evaluation of the local dark matter density in the solar neighbourhood is done by the decomposition of the rotation curve in the solar neighbourhood on the local stellar densities of the thin and the thick disks, the gravity of the bar/bulge, the contribution of the gaseous disks, and contribution of the dark matter halo.</t>
  </si>
  <si>
    <t>Roman Tkachenko, Vladimir Korchagin, Giovanni Carraro, Katherine Vieira, Artem Lutsenko</t>
  </si>
  <si>
    <t>Roman Tkachenko</t>
  </si>
  <si>
    <t>Yelena</t>
  </si>
  <si>
    <t>Nikoghosyan</t>
  </si>
  <si>
    <t>elena@bao.sci.am</t>
  </si>
  <si>
    <t>Is GRS 1915+10 X-ray binary a trigger for star formation?</t>
  </si>
  <si>
    <t xml:space="preserve">The GRS 1915+10 X-ray binary, located within the bubble-shaped interstellar medium of the Galactic Ring Survey Molecular Cloud 45.46+0.05, and located 8 kpc away, presents a unique opportunity to examine the triggers of star formation. Comprising a black hole and a K-giant companion, this binary system is thought to influence star formation in its surrounding area. Our study is directed at two active star-forming regions, G045.49+00.04 and G045.14+00.14, which including five UCHIIs. These regions are located at the edge of the bubble and are characterized by their notable brightness and density.
Through multi-wavelength infrared data analysis, we identified dense stellar clusters within UC HII regions.  In total, 439 young stellar objects (YSOs) were identified, with their masses ranging from 1.5 to 22 M⊙. Our findings, based on radiation transfer models, color-magnitude diagrams, and luminosity functions, indicate that these stellar clusters formed synchronously, with a predominant age of approximately 5 My and a narrow spread of about one order of magnitude.
The narrow spread of evolutionary ages implies that the formation of these clusters was likely initiated by a triggering event. On the other hand, the location of G045.49+00.04 and G045.14+00.14 regions at the edge of the bubble around X-ray binary, which includes a black hole, suggests that the process of star formation within the young IRAS clusters was triggered by the GRS1915+10-initiated shock front inside the ISM massive condensation, through the "collect and collapse" process.
</t>
  </si>
  <si>
    <t>Yelena Nikoghosyan, Naira Azatyan, Anahit Samsonyan, Derenik Andreasyan</t>
  </si>
  <si>
    <t>Yelena Nikoghosyan</t>
  </si>
  <si>
    <t>Dakalo</t>
  </si>
  <si>
    <t>Phuravhathu</t>
  </si>
  <si>
    <t>dakalophuravha2@gmail.com</t>
  </si>
  <si>
    <t>The MeerKAT Massive Distant Clusters Survey: Probing Diffuse Radio Emission in High Redshift Clusters</t>
  </si>
  <si>
    <t>I will present an analysis of diffuse radio emission in a sub-sample of galaxy clusters at high redshifts, focusing on the most massive clusters with z &gt; 1. These clusters are identified from the Atacama Cosmology Telescope (ACT) Data Release 5 catalog and are located within the DECaLS optical+infrared survey region. The MeerKAT Massive Distant Clusters Survey (MMDCS) aims to investigate the occurrence and properties of radio halos and relics in 30 merging clusters at these high redshifts, comparing them with lower-redshift samples. By using MeerKAT data, the study seeks to provide insights into the formation of diffuse radio emissions and constrain magnetic field strengths in clusters during the early universe. Preliminary results on the fraction of massive clusters hosting diffuse emission at z &gt; 1 will be presented. We have currently secured MeerKAT observation time for ~14 clusters, further observations will be pursued to reach the target of 30 clusters. This study has the potential to advance our understanding of galaxy cluster evolution and magnetic field dynamics in the early universe.</t>
  </si>
  <si>
    <t>Dakalo Phuravhathu, Matt Hilton, Sinenhlanhla Sikhosana</t>
  </si>
  <si>
    <t>Dakalo Phuravhathu</t>
  </si>
  <si>
    <t>Lusophone Constellation: looking for a common agenda. </t>
  </si>
  <si>
    <t>The Portuguese language is a shared identity that connects and joins people in this network. It brings an added value to PLOAD actions as a Portuguese-speaking project, which is witnessing a strong growth. According to the World Population Perspectives (2022) report, by the end of the 21st century, the number of Portuguese speakers will nearly double its current 260 million speakers, a growth driven mainly by the African countries.  Moreover, the socio, cultural and economic diversity of countries and regions that come together in the PLOAD network comprises different challenges in terms of the development of their scientific, technological and educational systems. 
Consolidating the PLOAD’s agenda was the main goal of the Lusophone Constellation project, funded by OAD, which strengthened our identity. After selecting three celebrations related with PLOAD’s mission, we ran a joint programme with a global and online component and another local and face-to-face one. High-impact local initiatives were central to support societal needs, on which astronomy can contribute. In this communication we will focus the PLOAD coordinators’ perceptions related with the impact of this hybrid program. Particularly, we will emphasize, on one hand, how the global activities strengthen the sharing of practices between different PLOAD countries and regions, while, on the other hand, the role of local activities to promote the establishment of local partnerships in the different nodes. In the same way, we will also emphasize the COSPAR and PLOAD partnership as a new trend in PLOAD action. </t>
  </si>
  <si>
    <t>Joana Latas, Rosa Doran, Valente Cuambe, Vinicius Oliveira</t>
  </si>
  <si>
    <t>Motseothata</t>
  </si>
  <si>
    <t>Tisang</t>
  </si>
  <si>
    <t>tisangtms@gmail.com</t>
  </si>
  <si>
    <t>Development of a full angle- and polarization-dependent synchrotron and synchrotron self-Compton blazar emission model</t>
  </si>
  <si>
    <t xml:space="preserve">Blazars, characterized by jetted active galactic nuclei with relativistic jets directed at us, exhibit distinct features such as polarization in different wavebands and a bimodal spectral energy distribution (SED). These features are influenced by several parameters, including the viewing angle and the orientation of the magnetic field relative to the jet axis.
We present the development of a full angle- and polarization-dependent synchrotron and synchrotron self-Compton (SSC) blazar emission model with relativistic electrons in a perfectly ordered magnetic field. Utilizing our developed code, we simulate different viewing angles and magnetic field orientations relative to the jet axis, and explore the impacts on the SED and linear polarization degree of a typical blazar. We demonstrate that, as expected, the synchrotron emission depends more strongly on the viewing angle and the magnetic field orientation compared to the SSC emission. Particularly, when the viewing direction closely aligns with the magnetic field direction, the synchrotron emission is suppressed, while the SSC flux remains almost unaffected, although the SSC polarization also depends strongly on the magnetic field orientation.
</t>
  </si>
  <si>
    <t>Motseothata Tisang</t>
  </si>
  <si>
    <t>Solohery</t>
  </si>
  <si>
    <t>RANDRIAMAMPANDRY</t>
  </si>
  <si>
    <t>soloherymampionona@gmail.com</t>
  </si>
  <si>
    <t>Revealing the Characteristics of Luminous Compact Blue Galaxies in the MIGHTEE COSMOS Field</t>
  </si>
  <si>
    <t>Luminous Compact Blue Galaxies (LCBGs) stand out as a unique type of star-forming that are small in size and exhibit a distinctive blue color. These galaxies undergo intense star formation, providing valuable insights into the underlying physical mechanisms governing star formation, galaxy evolution, and the nature of stellar populations.
In this study, we utilize the MIGHTEE Early Science radio catalog coupled with comprehensive multi-wavelength data to analyze a large sample of LCBGs in the COSMOS field, spanning redshifts up to z=1.2. Our study focuses on understanding the IR-radio relationship, investigating the evolutionary track of LCBGs on the star formation main sequence (SFMS), and exploring their connection with diverse cosmic environments.
In this presentation, we will highlight our recent findings, particularly focusing on how variations in star formation rates (SFR) among LCBGs correlate with their mass (M*) across different cosmic environments.</t>
  </si>
  <si>
    <t>Solohery RANDRIAMAMPANDRY</t>
  </si>
  <si>
    <t>Evgeni</t>
  </si>
  <si>
    <t>Semkov</t>
  </si>
  <si>
    <t>esemkov@astro.bas.bg</t>
  </si>
  <si>
    <t>The Bulgarian Astronomical Observatory Rozhen - present equipment and future development</t>
  </si>
  <si>
    <t xml:space="preserve">National Astronomical Observatory Rozhen is situated in the Rhodope Mountains at 1750 m altitude and it is a leading astronomical center in the South-East Europe. The observatory is equipped with four telescopes for photometric and spectral observations: 2 m RCC telescope, 1.5 m RC robotic telescope, 50/70 cm Schmidt telescope and 60-cm Cassegrain telescope. Since the Rhodope Mountains are one of the few places in Europe preserved from light pollution, we plan to develop optical observations in the future as well. The advantage of our observatory is its location in Europe in the UTC+02:00 time zone, where very few large telescopes are located. This allows us to participate in many international collaborations for observations of rapidly changing objects: variable stars, blazars, occultation by asteroids and by trans-Neptunian objects, near-Earth object, etc.
Thanks to the national funding of scientific infrastructure, we are successfully renewing the observation equipment at the Rozhen observatory. Our most recent acquisition is the 1.5 m robotic telescope, with which regular observations have begun since the summer of 2023. We are also planning to replace the old Cassegrain telescope with a new 80 cm RC remote control telescope. New CCD cameras and spectrographs needed for quality astronomical observations will also be delivered in the coming years. As part of the Rozhen observatory, in 2025, the construction of a station of the LOFAR low-frequency radio telescope will begin.
</t>
  </si>
  <si>
    <t>Evgeni Semkov</t>
  </si>
  <si>
    <t>Getachew</t>
  </si>
  <si>
    <t>Mekonnen</t>
  </si>
  <si>
    <t>ghionboy@gmail.com</t>
  </si>
  <si>
    <t>An Improved Photometric Mode identification Equation for the Light Variation in Non-Radially  pulsating stars</t>
  </si>
  <si>
    <t xml:space="preserve">In this talk, we introduce a new and improved photometric mode identification formula for pulsating stars. We begin our calculations from the radiative transfer equations. By considering appropriate physical conditions and mathematical formulations, we derive a formula that describes the effect of pulsations in the light output of pulsating stars. For this formulation, we took into
consideration the interaction of light with the different layers of the atmosphere of the star.
The calculation we did is to show the dependence of the variation in the observed luminosity on the surface area, surface normal and variation in temperature which is caused by nonradial pulsations. 
By implementing the theories and principles introduced by Watson (1987, 1988), we investigated photometric mode identification and introduce an alternative way of deriving theoretical photometric mode identification. We also demonstrate the effect of pulsation in the light output of a pulsating star. Hence, the calculation we did show the dependence of the variation in the observed luminosity on the surface area, surface normal and variation in temperature caused by nonradial pulsation.
Key words: Mode identification; Photometry; Pulsating Stars; Radial and Nonradial Pulsation; Radiative transfer equations; Flux perturbations
</t>
  </si>
  <si>
    <t>Getachew Mengistie, Thebe Medupe, Thulani Jili</t>
  </si>
  <si>
    <t>Getachew Mengistie</t>
  </si>
  <si>
    <t>Laetitia</t>
  </si>
  <si>
    <t>Gibaud</t>
  </si>
  <si>
    <t>l.gibaud@uwb.edu.pl</t>
  </si>
  <si>
    <t>Fundamental parameters of Weak emission Line Quasars using a fitting method</t>
  </si>
  <si>
    <t>Weak emission Line Quasars (WLQ) are a particular category of quasars, the most luminous subclass of Active Galactic Nuclei (AGN). WLQ exhibit extremely weak, sometimes undetected emission lines. Since their discovery, WLQ are still a matter of debate, in particular the mass of the supermassive black hole they host and their environment.
We study the broadband spectral energy distribution of a sample of several dozen of WLQ at redshifts ranging from 0,19 to 3,50. We explore a fitting method to determine properly the fundamental parameters such as the black hole masses, the accretion rates and other parameters of accretion flows (e.g. column densities). These parameters are crucial to understand the observed features.</t>
  </si>
  <si>
    <t>Laetitia Gibaud, Marek Nikolajuk</t>
  </si>
  <si>
    <t>Laetitia Gibaud</t>
  </si>
  <si>
    <t>Rishabh Singh</t>
  </si>
  <si>
    <t>Teja</t>
  </si>
  <si>
    <t>rishabh.teja@iiap.res.in</t>
  </si>
  <si>
    <t>Heterogeneous Type II supernovae with short plateaus arising from low-mass RSG progenitors</t>
  </si>
  <si>
    <t>Massive stars heavier than 8 M⊙ terminate their lives as core-collapse supernovae (CCSNe). Depending on their mass, composition, environment and evolution history, they could lead to various sub-types of core-collapse supernovae. The most observed subtype of CCSNe is the Hydrogen-dominated Type II SN with a typical ∼100-day luminosity plateau observed in their light curve evolution. Within these extensively studied SNe sub-types, a handful has been observed to show a plateau duration shorter than typical ~ 100 days with varied luminosities. The origin of these short plateau type II SNe is widely debated with no consensus. In some recent modelling works, it is shown that they emerge from massive Red Super Giant (RSG) (&gt;20 M⊙) progenitors, owing to higher mass loss. However, there is no substantial observational evidence supporting this. We present results on a few of these short plateau SNe, namely, 2018gj, 2020jfo, 2021wvw, and 2023ixf.  The detailed hydrodynamical modelling and other observational signatures point towards an alternate progenitor channel.  With the available small sample of well-studied short-plateau Type II supernovae, it appears that the low-mass RSG could be the most preferred progenitor of these events.</t>
  </si>
  <si>
    <t>Rishabh Singh Teja</t>
  </si>
  <si>
    <t>Gideon</t>
  </si>
  <si>
    <t>De Beer</t>
  </si>
  <si>
    <t>debeergideonsidius@gmail.com</t>
  </si>
  <si>
    <t>A Citizen science approach to finding extended radio sources in the Small Magellanic Cloud</t>
  </si>
  <si>
    <t>The advent of high-sensitivity radio telescopes, exemplified by MeerKAT, offers an unprecedented opportunity to delve into the intricate details of extra-galactic extended radio populations. This study aims to build a catalogue comprising extended and point radio sources, drawn from MeerKAT observations of two 3°x 3° fields within the Small Magellanic Cloud (SMC). A citizen science initiative hosted on the Zooniverse platform is actively gathering data to help categorise select high signal-to-noise radio sources, distinguishing between those displaying extended emissions and those that do not. A secondary task flags the presence or absence of optical counterparts. This collaborative project's design involves comparing optical images with radio-intensity contours obtained from MeerKAT observations. Additionally, insights gained from navigating through challenges related to source-finding software applications, such as AEGEAN, and the nuanced interpretation of diverse multiwavelength data are presented. The outcomes of this research are anticipated to contribute to AI modelling by augmenting training datasets with supplementary sources. Furthermore, the findings will advance population studies in astronomy, fostering greater comprehension of radio emissions originating from the Small Magellanic Cloud and emissions beyond its boundaries.</t>
  </si>
  <si>
    <t>Gideon de beer</t>
  </si>
  <si>
    <t>CosmoDRAGoN: simulated AGN jets in cosmological environments</t>
  </si>
  <si>
    <t>Sensitive, high-resolution radio continuum observations are uncovering details of the complex interaction between kpc-scale AGN jets and their environments. I will present theoretical results from the Cosmological Double Radio Active Galactic Nuclei (CosmoDRAGoN) project: a large suite of simulated AGN jets in cosmological environments designed to inform interpretation of radio continuum observations.
CosmoDRAGoN uses a combination of numerical and analytical techniques. The jet dynamics are described by 3D relativistic hydrodynamic simulations, while synchrotron emissivity is calculated in post-processing using an analytical model which fully accounts for the relevant loss processes. CosmoDRAGoN environments are drawn from cosmological smooth particle hydrodynamics (SPH) simulations, which are then used as inputs for our grid-based hydrodynamic simulations of jets propagation. The initially conical jets are injected with a range of jet powers, speeds (both relativistic and non-relativistic), and opening angles; simulations then follow their collimation and propagation on scales of tens to hundreds of kiloparsecs, and spatially resolved synthetic radio spectra are calculated in post-processing.
Covering a broad range in jet and environment parameter space, our simulations successfully reproduce both FRI and FRII radio galaxy morphologies, and make predictions for spatially resolved evolution (including full radio SEDs) for both active and remnant lobes. I will discuss the relationship between observed and intrinsic jet and environment properties, feedback provided by the jets on the surrounding gas, and implications for interpreting observations from large radio surveys.
The CosmoDRAGoN simulation data, including synthetic radio images, are being made available to the community via a web app.</t>
  </si>
  <si>
    <t>Gordon</t>
  </si>
  <si>
    <t>david.gordon126.civ@us.navy.mil</t>
  </si>
  <si>
    <t>X/S versus K Band Source Stabilities from Time Series Analysis</t>
  </si>
  <si>
    <t>It has commonly been assumed that quasar positions should be more stable at higher radio frequencies. But is this correct? We investigate this question by comparing VLBI time series source positions at X/S and K bands for several hundred sources. At X/S band, we use time series solutions from VLBA, RDV, R1 and R4 sessions from 2016-2024. At K band we use VLBA astrometry sessions, also from 2016-2024.  Comparisons of the data show slightly less scatter for K band in right ascension, but greater scatter in declination, presumably due to the smaller north-south extent of the VLBA and accompanying larger declination uncertainties. </t>
  </si>
  <si>
    <t>David Gordon, Phil Cigan, Christopher Dieck</t>
  </si>
  <si>
    <t>David Gordon</t>
  </si>
  <si>
    <t>Tao</t>
  </si>
  <si>
    <t>Hong</t>
  </si>
  <si>
    <t>hongtao@nao.cas.cn</t>
  </si>
  <si>
    <t xml:space="preserve">Peering into the MilkyWay by FAST: I. Exquisite HI structures in the inner Galactic disk from the piggyback line observations of the FAST GPPS survey
</t>
  </si>
  <si>
    <t xml:space="preserve">Neutral hydrogen (HI) is the fundamental component of the interstellar medium. The Galactic Plane Pulsar Snapshot (GPPS) survey is designed for hunting pulsars by using the Five-hundred-meter Aperture Spherical radio Telescope (FAST) from the visible Galactic plane within |b| ≤ 10°. The survey observations are conducted with the L-band 19-beam receivers in the frequency range of 1.0-1.5 GHz, and each pointing has an integration time of 5 min. The piggyback spectral data simultaneously recorded during the FAST GPPS survey are great resources for studies on the Galactic HI distribution and ionized gas. We process the piggyback HI data of the FAST GPPS survey in the region of 33° ≤ l ≤ 55° and |b| ≤ 2°. The rms of the data cube is found to be approximately 40 mK at a velocity resolution of 0.1 km s−1, placing it the most sensitive observations of the Galactic HI by far. The high velocity resolution and high sensitivity of the FAST GPPS HI data enable us to detect weak exquisite HI structures in the interstellar medium. HI absorption line with great details can be obtained against bright continuum sources.
</t>
  </si>
  <si>
    <t>Tao Hong, Jinlin Han, Ligang Hou</t>
  </si>
  <si>
    <t>Tao Hong</t>
  </si>
  <si>
    <t>HI galaxies behind the outer Galaxy detected by FAST</t>
  </si>
  <si>
    <t>Detection of HI galaxies in the Zone of Avoidance (ZoA) behind the Galactic disk can improve our understanding of the dynamics in the local Universe. Sensitive observations can detect faint HI galaxies, which are key for determination of the HI mass function (HIMF) at the fainter end. In this talk, we present the results of a pilot survey for the extragalactic HI galaxies from the piggyback spectral data of the Galactic Plane Pulsar Snapshot (GPPS) survey by using the Five-hundred-meter Aperture Spherical radio Telescope (FAST). With an integration time of 5 minutes, together with the sensitive 19-beam L-band receivers, the FAST line survey reaches a sensitivity of 0.42 mJy at the velocity resolution of 6.4 km s-1, for spectral lines. More than 1000 HI galaxies are detected in the region of 150° &lt; l &lt; 200° and -1.5° &lt; b &lt; 1.5°, the farthest galaxy lies at the redshift of z = 0.087. The ongoing FAST GPPS survey will provide much more new HI galaxies in the ZoA even though their optical and near-infrared counterparts may not be available.</t>
  </si>
  <si>
    <t>Tao Hong, Jinlin Han, Weicong Jing</t>
  </si>
  <si>
    <t>Evaluation of Astronomy Education and Outreach Projects -- What, Why and How?</t>
  </si>
  <si>
    <t>As astronomy educators, we all have beautiful visions for how our astronomy education and outreach projects can make positive change in the world. Working towards our visions, it’s important to ask, “How is my project going? Is it working well towards my vision, and what could make it work even better?” 
Evaluation is the work of answering these overarching questions. Evaluation involves (1) articulating project goals, values, and desired outcomes along the way; (2) designing evaluation questions connected to our goals, and instruments to gather data to help answer those questions; (3) gathering and analyzing the data; and (4) bringing all together to give an evidence-based view of how well the project is achieving its goals, the project’s impact on the world, and feedback for how the project can improve and do even better.
Designing projects with evaluation in mind is a key part of supporting our projects’ success, so we can make informed decisions as the project goes along. You are probably already doing some evaluation as part of your education and outreach efforts. It can also be helpful to work with an External Evaluator (like me!), who specializes in designing and implementing evaluation, can offer an outside perspective, and help keep evaluation in focus throughout the lifecycle of the project. In my poster, I’ll share resources to help you design and implement your own evaluation, and offer examples from my work as an External Evaluator on a variety of physics and astronomy education projects (Strubbe Educational Consulting: https://sites.google.com/site/lestrubbe/evaluation).</t>
  </si>
  <si>
    <t>Lee-Waddell</t>
  </si>
  <si>
    <t>karen.lee-waddell@csiro.au</t>
  </si>
  <si>
    <t>Updates from the Australian SKA Regional Centre (AusSRC)</t>
  </si>
  <si>
    <t>The Australian SKA Regional Centre (AusSRC) is part of an international computing and data delivery network that will enable ground-breaking science by providing the connection between the SKA telescopes and the science community. Currently, AusSRC is working with SKA precursors, primarily ASKAP and the MWA, to test and develop scalable data analysis strategies and automated workflows that can eventually be applied to data from the SKA telescopes. We are also part of the increasing effort to prototype various aspects of the international SRC Network (SRCNet), such as testing data distribution and archiving frameworks, establishing operational requirements and pipelines, and building user interfaces. I will provide an update on our progress and an overview of how the AusSRC is facilitating the scientific output of the SKA research community.</t>
  </si>
  <si>
    <t>Karen Lee-Waddell</t>
  </si>
  <si>
    <t>HI probing the environments surrounding FRB host galaxies</t>
  </si>
  <si>
    <t>Fast radio bursts (FRBs) are tantalising mysteries as they are particularly peculiar astronomical events arising from unknown origins. As more FRBs are detected and localised to host galaxies, we are starting to constrain the environments that could trigger these millisecond pulses. Several FRBs have been localised to extragalactic systems that are close enough for neutral hydrogen (HI) observations and further detailed analysis. I will present recent results for nearby, non-repeating FRB host galaxies. In most systems, there are clear indications of on-going tidal interactions, in agreement with leading theories that environments with enhanced stellar activity may be the mechanism behind the formation of FRB progenitors. Nevertheless, there is at least one system -- in which the FRB was detected during Widefield ASKAP L-band Legacy All-sky untargeted surveY (WALLABY) observations -- where the host galaxy appears undisturbed and is relatively isolated.</t>
  </si>
  <si>
    <t>Unnikrishnan</t>
  </si>
  <si>
    <t>Sureshkumar</t>
  </si>
  <si>
    <t>unnikrishnan.sureshkumar@wits.ac.za</t>
  </si>
  <si>
    <t>Exploring the correlations between galaxy properties and environment in the cosmic web using marked statistics</t>
  </si>
  <si>
    <t>Various galaxy properties such as luminosity, stellar mass, star formation rate and so on are known to be significantly correlated with the local environment of the galaxies. These correlations arise from the environmental dependence of their dark matter halo properties. Studies on such environmental correlations are crucial for better understanding of galaxy evolution. These studies are generally done using local density measurements defined at a particular separation scale around the galaxies. However, it is essential to study environmental correlations on a wide range of scales. This approach helps in the  investigation of environmental effects that are prevalent at different scales as well as minimising the impact of the chosen scale for density estimation.  In this talk, I will show how marked correlation functions are efficient in tracing the environmental correlations of various galaxy properties simultaneously as a function of the scale. I will present the results from our studies that investigated how luminosities in optical to mid-IR bands, stellar mass, and star formation rate are correlated with the local environment. Additionally, I will show how the marked correlation function is advantageous over traditional two-point correlation functions to explore the environmental dependence of galaxy mergers. Our analysis utilises stellar-mass-selected volume-limited galaxy samples from the Galaxy And Mass Assembly (GAMA) survey. We also compare our measurements from GAMA with those from CosmoDC2, the simulated sky catalogue designed for Rubin Observatory LSST Dark Energy Survey Collaboration. We observe discrepancies between observations and simulations.</t>
  </si>
  <si>
    <t>Unnikrishnan Sureshkumar, Anna Durkalec, Agnieszka Pollo</t>
  </si>
  <si>
    <t>Unnikrishnan Sureshkumar</t>
  </si>
  <si>
    <t>Grant</t>
  </si>
  <si>
    <t>Meadors</t>
  </si>
  <si>
    <t>gmeadors@umich.edu</t>
  </si>
  <si>
    <t>Seeding the Gravitational-Wave Forest: Rapid Detection of LISA Sources</t>
  </si>
  <si>
    <t>In the mid 2030s, the Laser Interferometer Space Antenna (LISA) is expected to detect merging supermassive black-hole binaries, superimposed upon millions of white-dwarf (WD) binary systems in our Milky Way. Independent, slowly-evolving monochromatic signals constitute a forest of lines in the LISA frequency spectrum. Systematic characterization of this forest will require Monte Carlo methods such as NASA’s Global Bayesian Fit, yet rapid detection of LISA sources may be facilitated by seeding the parameter space with results from matched-filter-like statistics. This presentation will discuss continuous-wave searches derived from Laser Interferometer Gravitational-wave Observatory data analysis, to cross-correlate Time-Delay Interferometry channels in the simulated LISA Data Challenge (LDC). This analysis spans a low-dimensional parameter space (frequency and sky location), yielding a statistical peak for each source. Two forms of the statistic can be combined to infer correlated information about amplitude and polarization. Preliminary LDC analyses are presented, showing WD verification binaries. Computational costs allow runs in a few days or less on laptop CPUs, and further speed-up with GPUs is feasible. This study focuses on WD signals: disambiguating galactic signals is a time-sensitive prerequisite for detecting coalescing black-hole binaries, which share some similarities. Fast characterization of super-massive and stellar-mass systems alike will be essential to multi-messenger astronomy: joint electromagnetic and gravitational-wave observations must be maximized over LISA’s expected four-year mission duration. This project is funded by Laboratory Directed Research &amp; Development (LDRD) 20230448ECR and this abstract is approved for release under LA-UR-24-21508.</t>
  </si>
  <si>
    <t>Grant Meadors, Peyton Johnson</t>
  </si>
  <si>
    <t>Grant Meadors</t>
  </si>
  <si>
    <t>Travelling</t>
  </si>
  <si>
    <t>Telescope</t>
  </si>
  <si>
    <t>danielchuowen@gmail.com</t>
  </si>
  <si>
    <t>The Travelling Telescope</t>
  </si>
  <si>
    <t>Access to hands-on science in Africa is limited.  The Travelling Telescope strives to provide stargazing sessions and planetarium shows for a range of schools across Kenya, and we use our astro-tourism work to remain sustainable.  We have also built the first fixed planetarium in Kenya, the dome of which is a low cost alternative to traditional planetaria construction, specifically relevant to equatorial regions of our planet.
We provide stargazing sessions in schools and for the public.  Using 3 different telescopes we are able to have large crowds gathered under Kenya's equatorial skies.  We use 2 large reflectors on tracking mounts (an 8" and a 12") primarily for the planets and the Moon, and a Unistellar telescope which can provide stunning views of various nebula, galaxies &amp; supernova remnants using its image enhancement technology.  This telescope also joins with others around the globe and helps contribute to scientific enquiry, including filming the recent DART mission.
In addition, we travel with a mobile planetarium (using an 8 meter or a 5 meter dome) and provide presenter-lead shows along with fulldome planetarium documentaries.  We have also built a unique dome using bamboo - a low cost approach to providing a fixed planetarium in an underserved region.
We also try to highlight the importance of bringing "A" from art into STEM to produce STEAM.  Our night time events are by nature conducted in the dark, where sound becomes a crucial sense, and so we use music and voice to enhance our night time events.</t>
  </si>
  <si>
    <t>Chu Owen, Susan Murabana Owen</t>
  </si>
  <si>
    <t>Chu Owen</t>
  </si>
  <si>
    <t>Marcos</t>
  </si>
  <si>
    <t>Voelzke</t>
  </si>
  <si>
    <t>mrvoelzke@hotmail.com</t>
  </si>
  <si>
    <t>ARE THE DIAMAGNETIC CAVITIES RELATED TO THE OUTBURSTS IN COMET 67P/CHURYUMOV-GERASIMENKO?</t>
  </si>
  <si>
    <t>For the purpose of identifying and understanding a possible correlation between outbursts and the diamagnetic cavity of comet 67P/Churyumov-Gerasimenko, 34 images of outbursts (Vincent et al., 2016) from July to September 2015 are analysed. A systematic visual analysis revealed that in two cases an outburst occurred inside the interval duration of a diamagnetic cavity and at only one occasion the outburst took place a short time before the crossing of a diamagnetic cavity. In the other 31 cases, either the outburst occurred long before the entry into a diamagnetic cavity or after the exit out of it. The current nucleus rotation period at perihelion is about 12h 18m 10s. We present a model for the possible temporary movement of the diamagnetic cavity by the influence of outbursts. As the spacecraft can be assumed to be stationary in that time frame, we propose that the magnetic field components can change significantly within the data, which we analyse for similar component behaviour.
Reference Vincent, J.-B, et al., Summer fireworks on comet 67P, Monthly Notices of the Royal Astronomical Society, 462, 184-194, 2016.</t>
  </si>
  <si>
    <t>Marcos Rincon Voelzke, Karl-Heinz Glassmeier, Willi Exner</t>
  </si>
  <si>
    <t>Marcos Rincon Voelzke</t>
  </si>
  <si>
    <t>Mahdiyar</t>
  </si>
  <si>
    <t>Mousavi-Sadr</t>
  </si>
  <si>
    <t>mahdiyar.mousavi@gmail.com</t>
  </si>
  <si>
    <t>Prediction of additional exoplanets in multi-planetary systems</t>
  </si>
  <si>
    <t>We present the results of a search for additional exoplanets in all multi-planetary systems discovered to date, employing a logarithmic spacing between planets in our Solar System known as the Titius-Bode (TB) relation. We use the Markov Chain Monte Carlo method and separately analyze 229 multi-planetary systems that house at least three or more confirmed planets. We find that the planets in ∼53% of these systems adhere to a logarithmic spacing relation remarkably better than the Solar System planets. Using the TB relation, we predict the presence of 426 additional exoplanets in 229 multi-planetary systems, of which 197 candidates are discovered by interpolation and 229 by extrapolation. Altogether, 47 predicted planets are located within the habitable zone of their host stars, and 5 of the 47 planets have a maximum mass limit of 0.1-2M⊕ and a maximum radius lower than 1.25R⊕. Our results and prediction of additional planets agree with previous studies’ predictions; however, we improve the uncertainties in the orbital period measurement for the predicted planets significantly.</t>
  </si>
  <si>
    <t>Mahdiyar Mousavi-Sadr, Ghassem Gozaliasl, Davood M. Jassur</t>
  </si>
  <si>
    <t>Mahdiyar Mousavi-Sadr</t>
  </si>
  <si>
    <t>Anatoliy</t>
  </si>
  <si>
    <t>Kazantsev</t>
  </si>
  <si>
    <t>ankaz@knu.ua</t>
  </si>
  <si>
    <t>A possible mechanism for the origin of the dwarf planets in the Kuiper belt</t>
  </si>
  <si>
    <t xml:space="preserve">The distributions of the orbital elements of most of bodies of the “hot” component in the Kuiper belt (KB) were analyzed. The distributions’ shapes indicate that all those bodies (including four dwarf planets) could have arisen as a result of the destruction of one massive body (the Kuiper belt planet, KBP). The separation velocities of the fragments were determined mainly by the linear velocities of the parts of the KBP at different depths and latitudes. The maximum separation velocity corresponded to the linear velocity on the surface of the KBP near the equator and could be 2.4 km/s. The spin axis of the KBP was tilted at a little angle to the ecliptic plane and at the destruction moment it was directed towards the Sun. The performed model calculations of the KBP destruction show that the resulting distributions of the model fragment orbits almost completely correspond to the distributions of the real orbits of the KB bodies. 
          This model predicts, then the spin axes of the fragments should be inclined at small angles to the planes of their orbits. The fragments with not large orbit inclinations may be inclined at small angles to the ecliptic plane. The spin axes of the dwarf planets Pluto (i = 17o) and Haumea (i = 28o) are inclined to the ecliptic plane at angles of 23o and 10o, respectively. The spin axis of the dwarf planet Eris (i = 44o) is inclined to the plane of it orbit at an angle of 12o.
</t>
  </si>
  <si>
    <t>Anatoliy Kazantsev</t>
  </si>
  <si>
    <t>hassan</t>
  </si>
  <si>
    <t>abdalla</t>
  </si>
  <si>
    <t>hassanahh@gmail.com</t>
  </si>
  <si>
    <t>Exploring the Influence of Cosmic Voids on the propagation of TeV Gamma Rays and the Puzzle of GRB 221009A</t>
  </si>
  <si>
    <t xml:space="preserve">The recent detection of a gamma-ray burst GRB 221009A has drawn attention due to its record brightness and the first-ever detection of very-high energy (VHE, &gt; 10 TeV) gamma rays from a GRB at such redshift z=0.151. This distance is significant enough for severe attenuation of the gamma-ray flux at these energies due to gamma-gamma pair production with the extragalactic background light (EBL). In this talk, I will discuss whether the presence of cosmic voids along our line-of-sight to the source can significantly impact the detectability of such VHE gamma-ray photons andthe prospects for future detection of TeV photons from extragalactic sources, such as GRBs or blazars, could be enhanced if such detections occur in directions where cosmic voids are present.
</t>
  </si>
  <si>
    <t>Hassan Abdalla</t>
  </si>
  <si>
    <t>Viviana</t>
  </si>
  <si>
    <t>Gammaldi</t>
  </si>
  <si>
    <t>viviana.gammaldi@gmail.com</t>
  </si>
  <si>
    <t>Dark matter searches among Fermi-Lat unidentified sources with Neural Networks</t>
  </si>
  <si>
    <t>Around one third of the point-like sources in the Fermi-LAT catalogs remain as unidentified sources (unIDs) today. Indeed, these unIDs lack a clear, univocal association with a known astrophysical source. If dark matter (DM) is composed of weakly interacting massive particles (WIMPs), there is the exciting possibility that some of these unIDs may actually be DM sources, emitting gamma rays from WIMPs annihilation. We propose a new approach to solve the standard, Machine Learning (ML) binary classification problem of disentangling prospective DM sources (simulated data) from astrophysical sources (observed data) among the unIDs of the 4FGL Fermi-LAT catalogue. Applying the Neural Network (NN) to the unIDs sample, we find that the degeneracy between some astrophysical and DM sources can be partially solved within this methodology. Furthermore, by including systematic uncertainty of observational parameters as features of the ML algorithms, the classification accuracy of well-classified sources is improved, e.g. from 86.2% up to 93.3% for NN. Nonetheless, we conclude that there are no DM source candidates among the pool of 4FGL Fermi-LAT unIDs.</t>
  </si>
  <si>
    <t>Viviana Gammaldi</t>
  </si>
  <si>
    <t>Renier</t>
  </si>
  <si>
    <t>Hough</t>
  </si>
  <si>
    <t>renierht@gmail.com</t>
  </si>
  <si>
    <t>Simba-C: An updated chemical enrichment model in Simba for galactic and intragroup/cluster chemical evolution</t>
  </si>
  <si>
    <t>We introduce a new chemical enrichment and stellar feedback model in the Simba simulation, resulting in the Simba-C simulation, a precursor to the Kiara legacy simulation. Based on the state-of-the-art chemical evolution model of Kobayashi et al. 2007, Simba-C tracks 32 elements from H → Ge, as well as removing Simba’s instantaneous recycling approximation by treating each star particle as an evolving stellar population. Furthermore, we make some minor improvements to Simba’s base feedback models, such as reducing the strength of the active galactic nuclei feedback. Simba-C provides significant improvements on key diagnostics such as the knee of the z = 0 galaxy stellar mass function (i.e., the intermediate mass range), as well as providing a better match to recent observations of the gas/stellar mass-metallicity relations at z = 0, 2. By not assuming instantaneous recycling, Simba-C provides a better match to galactic abundance ratio measures such as [O/Fe] and [N/O]. Therefore, our new model allows for much more accurate galactic chemical evolution tracking through cosmic time in the simulation. We also demonstrate the impact of these newly created metals on the global scaling relations of various X-ray properties (luminosity, temperature, mass, entropy, etc.) on different large-scale environments such as groups and clusters, using both a theoretical and an observational approach.</t>
  </si>
  <si>
    <t>Renier Hough, Ilani Loubser, Arif Babul, Romeel Davé</t>
  </si>
  <si>
    <t>Renier Hough</t>
  </si>
  <si>
    <t xml:space="preserve">“A SPACE EXPLORATION EXPERIENCE IN ARSAKEIO SCHOOL”
THE VALUE OF STEM APPROACH IN ΑSTRONOΜΥ EDUCATION
</t>
  </si>
  <si>
    <t>In my presentation I will present and discuss the model and outstanding outputs of space education (STEM based) we have implemented to 150 students in ARSAKEIO, the oldest educational organization in Greece, for the first time for 2023-2024.   We selected and used  material  from NASA;s  excellent ARTEMIS educational program,  translating it and adapting it to the greek curriculum.  Space education is important any more for students since a. we are leaving in a new era where our youngsters, “generation Z”,  is growing with completely different attitude and perceptions from our own b. our students are already citizens of the Space Age!  Therefore, astronomy education ecosystem must endorse new standards, proposing valuable solutions. Space education gives these opportunities (it's the definition of STEM education)  since through it students can be informed and engaged to related issues, in a most challenging and effective way.  This helps them to a. be "literated" in science/astronomy, according to the guidelines   IAU has adopted for the coming decade, and b. act as responsible future citizens, having the chance to be informed and follow  STEM careers.  Finally  I will discuss future networks through IAU, for space education.</t>
  </si>
  <si>
    <t>Kavilan</t>
  </si>
  <si>
    <t>Moodley</t>
  </si>
  <si>
    <t>kavilan.moodley@gmail.com</t>
  </si>
  <si>
    <t>Dark Energy with HIRAX 21cm Intensity Mapping</t>
  </si>
  <si>
    <t xml:space="preserve">Observations of redshifted 21-cm emission from neutral hydrogen over a wide range of radio frequencies allow us to access redshifts that encompass a vast comoving volume, including the era of dark energy. In this talk, I will present the Hydrogen Intensity Mapping and Real time Analysis eXperiment (HIRAX) project, on behalf of the HIRAX collaboration, which is a proposed 21cm intensity mapping experiment operating at 400-800 MHz that will measure the evolution of dark energy over the redshift range z=0.8-2.5 by using the characteristic baryonic acoustic oscillation scale as a standard ruler. The HIRAX radio telescope array will be sited in the radio-quiet Karoo astronomy reserve in South Africa, and will ultimately comprise 1024 dishes, each six metres in diameter, placed in a compact configuration. I will discuss the design and project status of HIRAX, its scientific prospects and engineering challenges. This includes dark energy forecasts and prospects for interesting cosmological constraints from cross-correlations of HIRAX data with other large-area cosmological surveys in the southern sky. HIRAX will also discover a large number of pulsars and transients, including fast radio bursts (FRBs). I will describe our programme to localise these FRBs using HIRAX outriggers in African partner countries.
</t>
  </si>
  <si>
    <t>Kavilan Moodley</t>
  </si>
  <si>
    <t>Andrei</t>
  </si>
  <si>
    <t>Tlatov</t>
  </si>
  <si>
    <t>tlatov@mail.ru</t>
  </si>
  <si>
    <t>Near-Surface Azimuthal Magnetic Fields and new solar dynamo model</t>
  </si>
  <si>
    <t xml:space="preserve">We consider variations of the azimuthal magnetic fields of the Sun in the 23 – 25 activity cycles according to observations with SDO/HMI, SOHO/MDI, and Kislovodsk/STOP telescopes. To identify azimuthal magnetic fields, the daily observations of LOS magnetic fields from the regions near the solar limb were analyzed. It is shown that with a sufficiently large averaging of the data, large-scale structures are distinguished, which can be interpreted by horizontal magnetic fields along the east – west direction. Azimuthal magnetic fields are visible at both low and high latitudes. Azimuthal fields at the same latitudes have opposite directions in the northern and southern hemispheres and also change sign in even and odd cycles of activity.
The mechanism of formation of global azimuthal magnetic fields and their role in the cycle of solar activity is discussed. The near-surface azimuthal magnetic field is closely related to the activity cycle. Apparently, the azimuthal field is formed from U-shaped flux tubes of active regions (AR). Due to the presence of the tilt angle AR during differential rotation, the subsurface magnetic fields are pulled in the azimuthal direction. The role of azimuthal magnetic fields in solar activity cycles is considered. A scheme for the generation of a magnetic field different from Babcock – Leighton dynamo models is proposed.
</t>
  </si>
  <si>
    <t>Andrei Tlatov</t>
  </si>
  <si>
    <t>Yijun</t>
  </si>
  <si>
    <t>Hou</t>
  </si>
  <si>
    <t>yijunhou@nao.cas.cn</t>
  </si>
  <si>
    <t>Partial Eruption of Solar Filaments: Configuration and Formation of Double-decker Filaments</t>
  </si>
  <si>
    <t>Partial eruptions of solar filaments are the typical representative of solar eruptive behavior diversity. Here we investigate a typical filament partial eruption event and present integrated evidence for configuration of the pre-eruption filament and its formation. The CHASE Hα observations reveal structured Doppler velocity distribution within the pre-eruption filament, where distinct redshift only appeared in the east narrow part of the south filament region and then disappeared after the partial eruption while the north part dominated by blueshift remained. Combining the SDO, ASO-S observations, and NLFFF modeling results, we verify that there were two independent material flow systems within the pre-flare filament, whose magnetic topology is a special double-decker configuration consisting of two magnetic flux ropes (MFRs) with opposite magnetic twist. During the formation of this filament system, continuous magnetic flux cancellation and footpoint motion were observed around its north end. Therefore, we propose a new double-decker formation scenario that the two MFRs composing such double-decker configuration originated from two magnetic systems with different initial connections and opposite magnetic twist. Subsequent magnetic reconnection with surrounding newly-emerging fields resulted in the motion of footpoint of the upper MFR to the region around footpoint of the lower MFR, thus leading to eventual formation of the double-decker configuration consisting of two MFRs with similar footpoints but opposite signs of magnetic twist. These results provide a potential way to determine unambiguously the progenitor configuration of a partial-eruptive filament and reveal a special type of double-decker MFR configuration and a new double-decker formation scenario.</t>
  </si>
  <si>
    <t>Yijun Hou</t>
  </si>
  <si>
    <t>Power-law Index in Flare Frequency Distribution: A Probe to Local Magnetic Field of Flare Source Region</t>
  </si>
  <si>
    <t>Stellar flares are powerful energy release phenomena in the stellar atmosphere that can pose hazards to the life in surrounding planets. While flares are widely believed to be driven by magnetic reconnection, the quantitative connection between stellar flare properties and the magnetic field of the flare source region remains hitherto elusive. This is because, unlike for solar flares, observations of distant stars cannot spatially resolve stellar flare source regions or directly measure their magnetic fields. Here we try to establish such connection by studying the nearest star, our Sun, where flares can be exactly linked to their source regions. We investigate the flare frequency distribution (FFD) of a large sample of solar flares that originate from solar active regions (ARs) with different average magnetic field strength (BAR). It is found that the power-law index (α) of FFD shows a strong linear correlation with BAR, establishing a quantitative connection between local magnetic field and flare statistical property. In the context that stellar flares are cousins of solar flares, such α-- BAR linear correlation for solar flares can also be utilized to derive the magnetic field of stellar flare source regions that cannot be directly measured through current observations.</t>
  </si>
  <si>
    <t>Boesky</t>
  </si>
  <si>
    <t>apboesky@gmail.com</t>
  </si>
  <si>
    <t>Deviations of the Binary Black Hole Merger Rate from the Star Formation Rate</t>
  </si>
  <si>
    <t>Gravitational wave detectors are now making it possible to measure how the merger rate of binary black holes evolves with redshift (z). We present an analysis of deviations between the isolated binary black hole merger rate and the scaled star formation rate density (SFRD)---a frequently used model in state-of-the-art research. To this end, we conduct population synthesis simulations using COMPAS with a grid of stellar evolution models and compare the simulated merger rate from each model to the scaled SFRD. We find that our simulated rates deviate from a scaled SFRD due to two main phenomena: (i) the formation efficiency of binary black holes is an order of magnitude higher at low metallicities than at solar metallicity, and (ii) binaries experience delays from formation to merger ranging from Myrs to Gyrs. Combined, these effects cause our simulated binary black hole merger rates to deviate from the SFRD with factors up to 3.5x at z = 0 and 5x at z ~ 9. Deviations are similar when comparing to a delayed SFRD, and even larger (up to ~10x) when the SFRD is scaled to the local merger rate. Interestingly, the binary black hole delay time distribution is redshift-dependent in our simulations, increasing the complexity of delay time effects on the merger rate redshift evolution. Our work demonstrates that scientists should move away from SFRD-based merger rate models and gives insight into how future measurements of the merger rate can help us learn about the formation pathways of gravitational wave sources.</t>
  </si>
  <si>
    <t>Adam Boesky, Floor Broekgaarden, Edo Berger</t>
  </si>
  <si>
    <t>Adam Boesky</t>
  </si>
  <si>
    <t>Abd El Fady</t>
  </si>
  <si>
    <t>Morcos</t>
  </si>
  <si>
    <t>fadymorcos@nriag.sci.eg</t>
  </si>
  <si>
    <t>Artificial intelligence and its role in enhancing the teaching and learning of astronomy and cosmology across the various stages of education</t>
  </si>
  <si>
    <t xml:space="preserve"> Artificial intelligence (AI) is revolutionizing education, particularly in astronomy and cosmology, by enhancing teaching and learning experiences across different educational levels. The expected techniques in how AI technologies can personalize learning, create immersive experiences, and deepen understanding of complex astronomical concepts have been disused for different educational levels. AI capabilities like machine learning, natural language processing, and virtual reality offer interactive simulations and adaptive learning platforms to solve some of challenges in current astronomy education. It is also submitting the need for teacher training. Emphasizing ethical considerations, it highlights the importance of educators in designing AI-enabled learning environments that prioritize student well-being and academic integrity. Finally we can say that AI's potential to transform astronomy and cosmology education by inspiring curiosity, enabling deeper exploration of the universe, and nurturing scientifically literate individuals for future cosmic challenges.
</t>
  </si>
  <si>
    <t>Abd El Fady Morcos</t>
  </si>
  <si>
    <t>Dhanesh</t>
  </si>
  <si>
    <t>Krishnarao</t>
  </si>
  <si>
    <t>dkrishnarao@coloradocollege.edu</t>
  </si>
  <si>
    <t>New Observations of the Fermi Bubbles: Tracing Nuclear Feedback and in-situ Conditions</t>
  </si>
  <si>
    <t xml:space="preserve">The biconical gamma-ray lobes known as the Fermi Bubbles likely trace nuclear feedback and winds from the Galactic Center. These winds have been observed in several wavelengths, ranging from radio to UV to trace individual clouds outflowing from the CMZ region at large scales. These studies however have been limited to small regions near the galactic plane to find cold gas, or rely heavily on background quasars for UV absorption line studies for a bigger picture. Now, we have directly observed this outflowing gas using recombination line emission in the optical and radio wavelengths, providing a more holistic picture into the feedback effects and radiation field emerging from Galactic Center at large scales. Our discovery (Krishnarao et al. 2020a, ApJL; Krishnarao et al. 2020b, Science Advances) provides in-situ measurements of ionized gas density, temperature, and pressure, suggesting that the Fermi Bubbles may be creating an over-pressured zone of ionized gas within a few kpc of Galactic Center. The combination of optical/radio recombination line emission and UV absorption from the same Fermi Bubble gas allows us to directly constrain the escaping radiation field from the Galactic Center environment and indirectly model the underlying stellar population and distribution (Krishnarao, Cashman, &amp; Fox. 2022, HST AR 17060). Soon, using the Wisconsin H-Alpha Mapper and Green Bank Telescope, we will be able to create the first, continuous, 4-Dimensional (position + velocity) maps of the Fermi Bubbles via emission lines.
</t>
  </si>
  <si>
    <t>Dhanesh Krishnarao</t>
  </si>
  <si>
    <t>Observations of LMC Coronal Gas and a Multiphase CGM</t>
  </si>
  <si>
    <t>Recent measurements of a relatively high mass for the LMC imply that it should host a massive Corona, a collisionally ionized, warm-hot gaseous halo at the virial temperature (∼10^5.4K) initially extending out to the virial radius (100 - 130 kpc). Such a Corona would have shaped and fed the formation of the Magellanic Stream (e.g. Lucchini et al. 2020, Nature). We have found direct observational evidence for this Corona via highly ionized oxygen (O VI), and indirect detections via C IV and Si IV, seen in UV absorption toward background quasars using data from HST and FUSE (Krishnarao et al. 2022, Nature). We find that the Corona is part of a pervasive multiphase CGM seen in many ionization states with a declining projected radial profile out to at least 35 kpc from the LMC and a total ionized mass of log(M/M⊙) = 9.1 ± 0.2. Finding the Corona is a crucial step forward in characterizing this infalling Group and its nested evolution with the Local Group and helps diagnose the impact of galactic-scale winds emerging from star formation feedback in the LMC. The complex CGM will also be present in absorption line studies of stars in the LMC observed through the ULYSSES HST program, many of which are being detected through our ongoing work from an HST Legacy Archival Program. In addition, we are exploring the cooler phases of gas in this complex CGM environment that could condense onto the stream, MCs or Milky Way to trigger star formation.</t>
  </si>
  <si>
    <t>Sohan</t>
  </si>
  <si>
    <t>Ghodla</t>
  </si>
  <si>
    <t>sgho069@aucklanduni.ac.nz</t>
  </si>
  <si>
    <t>The effect of interstellar medium on LVK’s black holes</t>
  </si>
  <si>
    <t xml:space="preserve">Gravitational radiation alone is not efficient in hardening the orbit of a binary black hole (BBH). By employing a toy model for the interstellar medium (ISM) surrounding BBHs, here we will discuss the effect of this baryonic medium on BBH dynamics. Depending on the BBH’s mass, we will show that a binary surrounded by an isotropic cold neutral medium (𝑇 ≈ 100 K) with a time-averaged particle density of ⟨nH ⟩ = O(1) cm-3 can play a significant role in hardening the binary orbit over a O(109) yr time scale. Additionally, this causes the black hole’s mass to grow at a rate ∝ m2. We will thus explore the impact of the ISM on the LIGO-Virgo-KAGRA (LVK) observables. Given the uncertainty in the strength of the common envelope evolution and the fine-tuning it requires to reproduce the LVK’s observation, in this talk, we will quantify the properties of the ISM under which the latter could play a major role in driving the LVK’s BBH mergers.
</t>
  </si>
  <si>
    <t>Sohan Ghodla</t>
  </si>
  <si>
    <t>Johanna</t>
  </si>
  <si>
    <t>Maria Casado</t>
  </si>
  <si>
    <t>johanna.casado@um.edu.ar</t>
  </si>
  <si>
    <t>Multimodal analysis in photometry and spectroscopy with Jupyter notebook</t>
  </si>
  <si>
    <t>In recent years, there has been a growing emphasis on the multimodal approach to data analysis, which has important implications for the inclusion of individuals with visual impairments in research, education, and outreach. A multimodal display allows for the integration of different sensory styles when analyzing data, which can improve the overall effectiveness of data analysis. However, for this technique to be widely implemented, it is necessary for the scientific community to contribute to its validation and use in scientific discoveries. There are several tools available for sonification, but only a few of them have a graphic interface and a user-centered approach. This contribution focuses on the use of sonification for photometry and spectroscopy data, using a novel multimodal approach presented through a Jupyter notebook that follows the actual process of analysis. The object-oriented software sonoUno, which is centered on the user from the beginning, will be used, particularly its libraries, to produce the sonification and visualization of the data. The advantage of using the sonoUno libraries in a Jupyter notebook is that it enhances communication with other research groups.</t>
  </si>
  <si>
    <t>Johanna Casado, Beatriz García</t>
  </si>
  <si>
    <t>Johanna Casado</t>
  </si>
  <si>
    <t>Samira</t>
  </si>
  <si>
    <t>Metanat</t>
  </si>
  <si>
    <t>samirametanat1981@gmail.com</t>
  </si>
  <si>
    <t>Reanalyzing the Light Curves of 20 Contact Binary Stars Using TESS Data</t>
  </si>
  <si>
    <t xml:space="preserve">We revised light curve solutions for 20 W Ursae Majoris (W UMa)-type contact binary systems. We used the latest available Transiting Exoplanet Survey Satellite (TESS) data for analysis. All the analyzed systems have an orbital period of less than 0.58 days and have been introduced as contact systems in previous studies. Light curve solutions were performed using the PHysics Of Eclipsing BinariEs (PHOEBE) Python code version 2.4.9. The results show that systems had various mass ratios from 0.149 to 3.915, and fillout factors from 0.072 to 0.566. The effective temperature of the stars was less than 7016 K, which was expected given the features of most contact binary stars. Twelve of the target systems' light curves were asymmetrical in the maxima, showing the O'Connell effect, and a starspot was required for light curve solutions. The estimation of the absolute parameters of the binary systems was presented using Gaia DR3 parallax. The orbital angular momentum of the systems was calculated. The positions of the systems were also depicted on the L-M, R-M, q-L_{ratio}, and logM_{tot}-logJ_0 diagrams.
</t>
  </si>
  <si>
    <t>Samira Metanat, Atila Poro, Ehsan Paki</t>
  </si>
  <si>
    <t>Samira Metanat</t>
  </si>
  <si>
    <t>First Multiband Photometric Light Curve Analysis of Southern Hemisphere Contact Binary System: DM Cir</t>
  </si>
  <si>
    <t>We present the first photometric analysis of DM Cir which is a short period in the Southern Hemisphere. Observations and analysis of this binary system were done in the form of the Binary Systems of South and North (BSN) Project. The ground-based observations were conducted with BVI_c filters. The times of minima of our observations and the TESS sectors' data were extracted, and a new ephemeris was presented. The O-C diagram shows a parabolic trend. According to our computation, the orbital period is increasing at a rate of dP/dt=5.83*10^{-07} d yr^{-1}. The increase of the orbit period can be explained by mass transfer from the less massive component to the more massive one as the mass transfer rate dM_2/dt=-1.01*10^{-6} M_Sun yr^{-1}. We performed a light curve analysis using the Phoebe program. So, the values of mass ratio 0.3932 and fillout factor 29% were obtained. A hot spot on the secondary star was required for the solution. The stars' temperatures indicate that they are a G5 spectral type. The a-P empirical relationship and the mass ratio were utilized for estimating the mass of each star in the system. The other absolute parameters were then computed using standard processes. The results show that DM Cir is an A-type contact binary system. We displayed stars' positions in the M-L and M-R diagrams. In addition, our findings indicate a good agreement with the P-L and q-L_{ratio} empirical relationships.</t>
  </si>
  <si>
    <t>Samira Metanat, Atila Poro, Mehmet Tanriver, Ahmet Bulut, Ahmet Keskin, Mark G. Blackford</t>
  </si>
  <si>
    <t>Photometric Light Curve Analysis of Two Contact Binary Systems LS Del and V997 Cyg</t>
  </si>
  <si>
    <t>The light curve analyses and orbital period variations for two W Ursae Majoris (W UMa) binary stars, LS Del and V997 Cyg, were presented in this work. We used TESS data for extracting times of minima and light curve analysis of the target systems. The O-C diagram for both systems displays a parabolic trend. LS Del and V997 Cyg's orbital periods are increasing at a rate of dP/dt= 7.20*10^{-08} d yr^{-1} and dP/dt= 2.54*10^{-08} d yr^{-1}, respectively. Therefore, it can be concluded that the mass is being transferred from the less massive star to the more massive component with a rate of dM/dt=-1.96*10^{-7} M_Sun yr^{-1} for LS Del system, and dM/dt=-3.83*10^{-7} M_Sun yr^{-1} for V997 Cyg. The parameters of the third possible object in the system were also considered. The PHOEBE Python code was used to analyze the light curves. The light curve solutions needed a cold starspot due to the asymmetry in the LS Del system's light curve maxima. The mass ratio, fill-out factor, and star temperature all indicate that both systems are contact binary types in this investigation. Two methods were used to estimate the absolute parameters of the systems: one method used the parallax of Gaia DR3, and the other used a P-M relationship.</t>
  </si>
  <si>
    <t>Samira Metanat, Atila Poro, Mehmet Tanriver, Laurent Corp, Sabrina Baudart, Ahmet Bulut, Ahmet Keskin</t>
  </si>
  <si>
    <t>Devojyoti</t>
  </si>
  <si>
    <t>Kansabanik</t>
  </si>
  <si>
    <t>devojyoti96@gmail.com</t>
  </si>
  <si>
    <t>Toward Commissioning Solar Observations with MeerKAT: Opening a New Frontier in Solar Radio Physics</t>
  </si>
  <si>
    <t xml:space="preserve">Solar radio emissions provide several unique diagnostics tools of the solar corona, which are otherwise inaccessible. However, imaging the very dynamic coronal emissions spanning a large range of angular scales at radio wavelengths is extremely challenging. Due to large numbers of antennas, at GHz frequencies, MeerKAT radio telescope is possibly globally the best-suited instrument at present for providing high-fidelity spectroscopic snapshot solar images. At GHz frequencies, the Sun has a much higher flux-density than any other astronomical source in the sky. Hence, observing the Sun with sensitive radio telescopes like MeerKAT requires one to attenuate solar signals suitably for optimum operation of the instrument. We embarked on our voyage of  MeerKAT solar observation using the sidelobes of the primary beam. The images show extremely good morphological similarities with the EUV images as well as the simulated radio images at MeerKAT frequencies demonstrating the high fidelity of these images. Although this approach was successful, it is naturally better to observe the Sun in the main lobe of the primary beam using suitable attenuation in the signal chain to keep the system in the linear regime. We have been working towards this and will present the current status of our efforts toward commissioning solar observations with the MeerKAT. Once commissioned, this will enable a host of novel studies, open the door to a large unexplored phase space with significant discovery potential, and also pave the way for solar science with the upcoming Square Kilometre Array-Mid telescope, for which MeerKAT is a precursor.
</t>
  </si>
  <si>
    <t>Devojyoti Kansabanik, Marcel Gouws, Divya Oberoi, Sarah Buchner, Surajit Mondal</t>
  </si>
  <si>
    <t>Devojyoti Kansabanik</t>
  </si>
  <si>
    <t>Ismail</t>
  </si>
  <si>
    <t>mohamed.ismail@nriag.sci.eg</t>
  </si>
  <si>
    <t>Working towards an implementation of a robotic optical telescope.</t>
  </si>
  <si>
    <t xml:space="preserve">This paper represents the implementations towards automating and scheduling astronomical observation of the 14-inch telescope. It is a German equatorial telescope and located at the Kottamia Astronomical Observatory (KAO). Using STX-16803 CCD camera and seven positions filter wheel, astronomers can acquire best observations. Recently, the dome has been automated to run in an automated mode slaving to the telescope. The control system includes weather station, monitoring system and extra sensors to provide unattended observations. The utilized software application is designed based on Python and comprises necessary self-decision making codes for protection. Therefore, the developed hardware and software environment allow more efficient remote control without physical attendance.
</t>
  </si>
  <si>
    <t>Mohamed fayed</t>
  </si>
  <si>
    <t>Yara</t>
  </si>
  <si>
    <t>Simango</t>
  </si>
  <si>
    <t>yara.simango@bristol.ac.uk</t>
  </si>
  <si>
    <t>Mass Modelling of galaxies Over a Billion Years of Cosmic Time</t>
  </si>
  <si>
    <t>Galaxies require a large supply of hydrogen gas to maintain their star formation rates. How this gas is distributed and how it is accreted onto galaxies is one of the most fundamental, but unanswered questions in galaxy evolution. Observational data of the galaxy NGC 45 provided by the IMAGINE survey are used to quantify the mass, structure and column density distribution of HI gas in and around the galaxy. The main objective was to examine the dependence of the HI gas properties on environmental characteristics to determine the conditions driving the existence of this extended material. The IMAGINE observations were taken with the Australia Telescope Compact Array (ATCA) and are sensitive enough to yield clues on gas flows in and out disk, and accretion from the intergalactic medium. Infrared data from WISE photometry also available for NGC 45 give details about the stellar mass component of the galaxy. Then mass modelling is performed using 3D Barolo software to determine the galaxy compositions separated into stellar, gaseous and dark matter components. The results from this low redshift well resolved galaxy will then be used to move to more distant and unresolved galaxies, such as those that will be observed by SKA and precursor telescopes, to investigate the effect of spatial resolution and cosmic time on the mass modelling results.</t>
  </si>
  <si>
    <t>Yara Simango, Natasha Maddox, Daniel Pisano</t>
  </si>
  <si>
    <t>Yara Simango</t>
  </si>
  <si>
    <t>Beatriz</t>
  </si>
  <si>
    <t>beatrizgarciautn@gmail.com</t>
  </si>
  <si>
    <t>Outreach at the Pierre Auger Observatory: Agile methodology  for communicating astroparticle physics with the public</t>
  </si>
  <si>
    <t>The Pierre Auger Observatory has developed its activities in the field of education and dissemination of astrophysics and high-energy astroparticle physics following the iterative Agile methodology. In this sense, a permanent improvement of the tools used has been achieved. The innovations are of two kinds: externally, in terms of the offering for visitors, which are renewed approximately every five years ; but also internally, through continuous training and  evaluation of the capabilities of the personnel. The link between the outreach office and the members of the Collaboration who contribute to the task is also permanent and has been reinforced. In this presentation, the improvements in the last twenty years of contact between the Observatory and the community, focusing on the new proposals will be shown. This includes the open data policy, master classes for middle-level students and teachers, the design of innovative activities that involve the community, and the presence of the Observatory in special events with the participation of students. It is worth mentioning that the evaluation of all this work and of the social impact of the Observatory allows a redesigning of strategies for improving communication with the public, taking into account social responsibility and projecting a vision for the next decade.</t>
  </si>
  <si>
    <t>Beatriz Garcia, Karen Caballero</t>
  </si>
  <si>
    <t>Beatriz Garcia</t>
  </si>
  <si>
    <t>New Tactile Models of CMB for Inclusive Astronomy</t>
  </si>
  <si>
    <t xml:space="preserve">Even when radiation comes from energy regions beyond the visible spectrum, Astronomy is mainly a branch of science based on the visual approach to celestial phenomena. This fact, the observation based on the perception of light, is a significant disadvantage for individuals with visual impairments or other styles of learning. One of the tools that facilitates participation or aims to achieve this goal is sonification; another is tactile modeling, allowing individuals in general to touch and explore replicas of celestial objects and other astronomical data such as spectra or light curves in a new way. Tactile models of astronomical images can be enhanced through the development of open-source code, offering benefits such as a freely usable, collaborative, and inclusive tool. With this new approach to representing images in 3D models and the use of libraries like PyVista, models can be exported to STL for printing. This would enable the creation of a tactile model suitable for 3D printing using data from astronomical observation present in images used for research, education, and outreach, and correlate color, intensity, or power with the height of printing. In this contribution, we will focus on the 3D creation of the Cosmic Microwave Radiation, using the COBE and WMAP images and the experience of using these tactile models in a framework of focus groups with able and disabled participants, specialists, and non-specalists.
</t>
  </si>
  <si>
    <t>Constanza Farjo, Johanna Casado, Beatriz García</t>
  </si>
  <si>
    <t>Constanza Farjo</t>
  </si>
  <si>
    <t>Brown</t>
  </si>
  <si>
    <t>stephanie.brown@fysik.su.se</t>
  </si>
  <si>
    <t>Can Neutron Star Tidal Effects Obscure Deviations from General Relativity?</t>
  </si>
  <si>
    <t>One of the main goals of gravitational wave astrophysics is to study gravity in the strong field regime and constrain deviations from general relativity. Any deviation from general relativity affects not only binary dynamics and gravitational wave emission but also the structure and tidal properties of compact objects. In the case of neutron stars, the mass, radius, and tidal deformability can all differ significantly between different theories of gravity. Currently, the measurement uncertainties in neutron star radius and tidal deformability are quite large. Despite this, little work has been done to explore how the large uncertainty in the nuclear equation of state might affect tests of general relativity using binary neutron star mergers. To explore the possibility that the neutron star equation of state uncertainties are obscuring deviations from general relativity, we first derive the $\ell \geq 2$ tidal love numbers in scalar-tensor theory, and then use them in parameter estimation of GW170817. Correspondingly, we test if physics beyond general relativity could bias measurements of the nuclear equation of state and neutron star radius.</t>
  </si>
  <si>
    <t>Stephanie Brown</t>
  </si>
  <si>
    <t>E.</t>
  </si>
  <si>
    <t>d.T.</t>
  </si>
  <si>
    <t>enrico.diteodoro@gmail.com</t>
  </si>
  <si>
    <t>Dark matter halos and scaling relations of extremely massive spiral galaxies</t>
  </si>
  <si>
    <t>I will present recent results about the dynamics and the scaling relations of the most massive spiral galaxies in the local Universe, having stellar masses exceeding 10^11 MSun and optical discs up to 80 kpc in radius. Using a combination of new slit Halpha data and new high-resolution HI interferometric data, we derive accurate rotation curves for 50 of these massive systems and estimate both their masses (baryonic and non) and specific angular momenta. I will show how massive spiral galaxies lie at the upper ends of the Tully-Fisher relation (mass vs velocity) and the Fall relation (specific angular momentum vs mass), in both stellar and baryonic forms, with no significant deviations from single power laws. The connections between baryons and dark matter will be illustrated through the stellar-to-halo mass relation (SHMR). I will show that the SHMR for massive spirals rises monotonically with stellar mass up to the high-mass end, in contrast with the usual LCDM ansatzs that predicts the presence of a break at high masses. I will also highlight how that these massive systems have surprisingly little or no missing baryons and that, despite a possible complex evolution, they have preserved all their initial angular momenta. Our results depicts a scenario wherein discs grow by relatively smooth and gradual inflow, isolated from disruptive events such as major mergers and strong AGN feedback, in contrast to the more chaotic growth of spheroids.</t>
  </si>
  <si>
    <t>Enrico Di Teodoro, Michael Fall, Patrick Ogle</t>
  </si>
  <si>
    <t>Enrico Di Teodoro</t>
  </si>
  <si>
    <t>Unveiling the cold outflow from the nucleus of the Milky Way</t>
  </si>
  <si>
    <t xml:space="preserve">The nucleus of our Galaxy is home of several high-energy processes (black hole, intense star formation) that have generated a large-scale, multiphase, nuclear wind. In the past few years, I have extensively studied the colder components of this outflow thanks to dedicated surveys of the Galactic Centre region in neutral hydrogen (HI) and molecular lines. These observations have revealed for the first time the resolved structure of cold gas clouds entrained in a galactic wind and have returned a number of new, puzzling aspects of these fascinating phenomena. In this talk, I will review the main discoveries and findings about the cold gas phases of the Milky Way's nuclear outflow and I will discuss its possible origin and impact on the central regions of the Galaxy. 
</t>
  </si>
  <si>
    <t>Enrico Di Teodoro, Jay Lockman, Naomi McClure-Griffiths, Lucia Armillotta</t>
  </si>
  <si>
    <t>Solomon</t>
  </si>
  <si>
    <t>Appekey</t>
  </si>
  <si>
    <t>appekeysolomon@gmail.com</t>
  </si>
  <si>
    <t>Developing Space Science in Ghana through Experimental Satellites</t>
  </si>
  <si>
    <t xml:space="preserve">With no formal curriculum (at basic school level) in astronomy or space science in Ghana, there is no direct knowledge and sustainable approach to teaching and learning astronomy and space science. This affects how science is taught with several implications on the teaching and learning outcomes in schools.
Our experimental satellite (Cansat) approach uses an actual space mission to introduce and deliver astronomy &amp; space science. This Cansat project simulates a real, large, satellite (including all the subsystems), but with limited complexity. The Cansat project teaches students how to build experimental satellites (alongside skills: mathematics, coding, electronics, etc.) with real life applications such as remote sensing, weather monitoring etc.
We began our first Cansat project (2021) which involved more than 200 students from 10 public and private tertiary schools. In this project, targeted and reached 400+ students from selected high schools in 3 regions in Ghana. Another aspect of this project is the involvement of local electronics companies in the design of the first microcontroller boards for Cansats. 
Our Cansat project has shown to be a sustainable way of introducing and teaching astronomy, space science and basic science. Additionally, it has aslo proven to be an active way of involving the youth in the space sector especially with a focus on the application of space technologies to solving Ghana’s basic problems.
</t>
  </si>
  <si>
    <t>Solomon Appekey</t>
  </si>
  <si>
    <t>Sabyasachi</t>
  </si>
  <si>
    <t>Chattopadhyay</t>
  </si>
  <si>
    <t>sabyasachinit@gmail.com</t>
  </si>
  <si>
    <t>Affordable Multiple Aperture Spectroscopy Explorer</t>
  </si>
  <si>
    <t>Affordable Multiple Aperture Spectroscopy Explorer (AMASE) is an optical  spectroscopic survey of the ionized gas in Milky Way and all Local Group star-forming galaxies at spatial scales of 0.1 to 100 pc and a spectral resolution of 𝝈 = 8.5 km s^-1. Key emission lines captured include Hα, Hβ, HeII, and strong emission lines of forbidden OI, OIII, NII, and SII in two windows between 4640-5092 Å and 6250-6850 Å. These data will be used to uncover the process driving outflows in star-forming regions, to calibrate the metallicity measurements and  photoionization models, and to understand the origin of the diffuse ionized gas. AMASE will pair many identical multi-fibre spectrographs with an array of telephoto lenses to achieve integral field spectroscopy at half-arcminute resolution over large areas of the sky. This is enabled by a significant reduction in the cost of each spectrograph relative to typical astronomical spectrographs of comparable  performance. Cost-reduction is achieved by fibre-coupling and reducing the beam size to match commercial photographic lenses and large-format, small-pixel CMOS detectors. High performance is achieved by recent advances in detectors, optical coatings and new grating technology (fused-silica etched gratings that outperform even volume phase holographic gratings). In this talk the speaker will discuss the scientific motivation and update on the instrument development progress.</t>
  </si>
  <si>
    <t>Sabyasachi Chattopadhyay</t>
  </si>
  <si>
    <t>Abrham</t>
  </si>
  <si>
    <t>bab3590@gmail.com</t>
  </si>
  <si>
    <t>Automatized 8inch reflective telescope</t>
  </si>
  <si>
    <t xml:space="preserve">This project presents the design and construction of an automated 8-inch reflective telescope, tailored for the advancement of personal experience in amateur astronomy and educational purposes, particularly in regions with limited access to sophisticated astronomical equipment. Motivated by the lack of resources and knowledge prevalent in developing countries, this initiative seeks to empower individuals with the tools and understanding necessary to engage meaningfully with the wonders of the cosmos.
The telescope's design prioritizes accessibility and ease of use, utilizing readily available materials and components wherever possible. The automated functionality enhances user experience by simplifying the process of locating celestial objects, thereby reducing barriers to entry for amateur astronomers. Detailed instructions and guidelines accompany the telescope, catering to individuals with varying levels of technical expertise.
Through hands-on engagement with the construction process and subsequent use of the telescope, users gain valuable insights into optical principles, mechanical engineering, and celestial navigation. This experiential learning approach fosters a deeper appreciation for science and technology while nurturing curiosity and critical thinking skills.
Furthermore, the telescope serves as a valuable educational tool in formal and informal settings, facilitating astronomy outreach programs and classroom activities. By democratizing access to astronomical equipment and knowledge, this project aims to inspire and empower the next generation of scientists and enthusiasts, regardless of geographical or socioeconomic constraints.
</t>
  </si>
  <si>
    <t>Biruk Abrham Abte</t>
  </si>
  <si>
    <t>Quirijn</t>
  </si>
  <si>
    <t>Meijer</t>
  </si>
  <si>
    <t>r.h.a.j.meijer@uu.nl</t>
  </si>
  <si>
    <t>Gravitational-Wave Searches for Cosmic String Cusps in Einstein Telescope Data using Deep Learning</t>
  </si>
  <si>
    <t>Gravitational-wave searches for cosmic strings are currently hindered by the presence of detector glitches, some classes of which strongly resemble cosmic string signals. This confusion greatly reduces the efficiency of searches. A deep-learning model is proposed for the task of distinguishing between gravitational wave signals from cosmic string cusps and simulated blip glitches in design sensitivity data from the future Einstein Telescope. The model is an ensemble consisting of three convolutional neural networks, achieving an accuracy of 79%, a true positive rate of 76%, and a false positive rate of 18%. On a dataset consisting of signals and glitches, the model is shown to outperform matched filtering, specifically being better at rejecting glitches. The behaviour of the model is interpreted through the application of several methods, including a novel technique called waveform surgery, used to quantify the importance of waveform sections to a classification model. These analyses help further the understanding of the morphological differences between cosmic string cusp signals and blip glitches.</t>
  </si>
  <si>
    <t>Quirijn Meijer, Melissa Lopez, Daichi Tsuna, Sarah Caudill</t>
  </si>
  <si>
    <t>Quirijn Meijer</t>
  </si>
  <si>
    <t>Solomons</t>
  </si>
  <si>
    <t>kyleslmns@gmail.com</t>
  </si>
  <si>
    <t>A spectral and timing study of MAXI J1820+070 during its
outburst</t>
  </si>
  <si>
    <t>This study investigates the spectral and timing characteristics of MAXI J1820+070, a Black Hole X-ray binary, during its 2018 outburst utilizing data from NuSTAR, NICER, and Swift-XRT. Our findings reveal valuable insights into spectral properties, including a power-law index of ~1.6 and an inner disk temperature peaking at 0.8 keV. Furthermore, we identify quasi-periodic oscillations (QPOs) and provide evidence supporting their origin in the corona. Additionally, dynamic hard and soft time lags are observed, indicating a vertically expanding and contracting corona at different stages of the outburst. Notably, we detect potential absorption features between 6.9-7.3 keV, suggesting the presence of outflows. Our comprehensive analysis tracks the evolution of temporal and spectral parameters throughout the outburst, contributing to a deeper understanding of the system's behaviour."</t>
  </si>
  <si>
    <t>Kyle Solomons, Sunil Chandra</t>
  </si>
  <si>
    <t>Kyle Solomons</t>
  </si>
  <si>
    <t>Al-Edhari</t>
  </si>
  <si>
    <t>ali.aledhari@mu.edu.iq</t>
  </si>
  <si>
    <t>Harnessing Infographics for Astronomy Education in Resource-Limited Regions: The Case of Iraq</t>
  </si>
  <si>
    <t>This study investigates the impact of infographics on astronomy education within the resource-constrained context of Muthanna Governorate, Iraq. Aimed at enhancing the understanding of astronomical concepts, the research evaluated the effectiveness of infographics in making education more accessible and engaging, particularly in areas with limited educational resources. Our analysis encompassed a diverse demographic, with 200 participants varying in age, gender, and educational background. The study employed both printed and digital infographics, disseminated through social media and public distributions, to measure the effectiveness, preference, and impact on educational engagement. Key findings reveal that infographics significantly increase comprehension of astronomical concepts, with an average effectiveness perceived at 84.95%. Digital formats were preferred, with an 80.5% average preference rate, indicating a shift towards technology-enhanced learning. Gender-based preferences were notable, with 90% of female participants favoring infographics compared to 70% of male participants. Engagement and motivation levels were substantially higher among those who learned through infographics, with increased follow-up attendance and active participation. The study also identified and addressed barriers to infographic implementation, such as resource limitations, technical challenges, and resistance to change. Strategies to overcome these hurdles include leveraging open-source tools, developing low-tech infographics, and initiating educator training programs. Conclusively, our research supports the integration of infographics into educational curricula, particularly in astronomy and other resource-limited settings, to foster interactive learning experiences and democratize access to scientific knowledge.</t>
  </si>
  <si>
    <t>Ali Al-Edhari</t>
  </si>
  <si>
    <t>Todorov</t>
  </si>
  <si>
    <t>todorov.rv@phystech.edu</t>
  </si>
  <si>
    <t>Simulations of linear polarization of precessing AGN jets at parsec scales</t>
  </si>
  <si>
    <t>The latest results of the most detailed analysis of multi-epoch polarization-sensitive observations of AGN jets at parsecs scales by VLBI reveal several characteristic patterns of linear polarization distribution and its variability (Pushkarev et al., 2023; Zobnina et al., 2023). Some of the observed profiles can be reproduced by a simple model of a jet threaded by a helical magnetic field. However, none of the models presented to date can explain the observed polarization profiles with an increase in its degree towards the edges of the jet, and accompanied by a 'fountain' type electric vector pattern and its high temporal variability along the jet spine. Based on simulations of the VLBI observations of relativistic jets, we show here that the observed transverse linear polarization profiles, atypical for the simple magnetic field models can be naturally produced assuming the finite resolution of VLBI arrays and precession of a jet on ten-years scales, observational indications of which are found in an increasing number of AGN. In our simulations, we qualitatively reproduce the distribution of the electric vector and its variability, though the polarization images are characterized by a bright spine due to weak smearing, which is poorly consistent with observations. More effective depolarization can be obtained in models with the suppressed emission of the jet spine. In this talk I will present the results of our simulations, the first half of which is available at https://arxiv.org/abs/2402.07500.</t>
  </si>
  <si>
    <t>Roman Todorov, Evgeniya Kravchenko, Ilya Pashchenko, Alexander Pushkarev</t>
  </si>
  <si>
    <t>Roman Todorov</t>
  </si>
  <si>
    <t>Ajith</t>
  </si>
  <si>
    <t>Sampath</t>
  </si>
  <si>
    <t>ajithsampath1997@gmail.com</t>
  </si>
  <si>
    <t>The significance of characterizing the sidelobe systematics in 21cm Intensity Mapping experiments: The HIRAX case.</t>
  </si>
  <si>
    <t>HIRAX (the Hydrogen Intensity and Real-time Analysis eXperiment) is an intensity mapping experiment under construction at Karoo desert in South Africa. Our experiment aims to detect BAO signatures to tightly constrain the dark energy equation of state parameters. However, all 21cm experiments, including HIRAX, suffer from foreground leakage due to systematics inherent to the instrument. The primary factor causing this effect is the chromaticity of the antenna, i.e., the frequency-dependent structure of the primary beam. In this study, we use the analytical Fourier counterparts of Zernike polynomials to model the CST-simulated HIRAX primary beams and apply them to drone mapping data.  Fitting this analytical basis reveals our primary beam's symmetric and asymmetric structures.  Apart from fitting models, we also investigate the impact of sidelobe chromaticity in delay space and examine their effects in the calibration stage by reviewing the calibration solutions using different beam models. Furthermore, by comparing the beam-modeling uncertainties with the expected signal and theoretical noise, we dictate how far into the sidelobes HIRAX has to measure and model to detect the HI signal with a high signal-to-noise ratio (SNR). Our study demonstrates the effectiveness of our beam modeling approach in general and provides insights into the implications of sidelobe chromaticity for accurate estimation of the 21 cm power spectrum.</t>
  </si>
  <si>
    <t>Ajith Sampath, Kavilan Moodley, Devin Crichton</t>
  </si>
  <si>
    <t>Ajith Sampath</t>
  </si>
  <si>
    <t xml:space="preserve">Activities conducted in Greece, in the frame of the institution of OAO/NOCs
</t>
  </si>
  <si>
    <t xml:space="preserve">Greece entered the scheme of NOCs for the first time in 2019, for the IAU100 celebrations. Since then, we have conducted under the guidelines and support of OAO/IAU lot of  related projects. The various outreach activities that have been held within this frame, were effective having remarkable penetration to the Greek society.  In my presentation I will discuss  a. all the projects that has been accomplished for  the period 2019-2024, under different NOCs (I was part of the scheme of NOC all those years) and their legacy b. the way that the various projects enhanced the collaboration between amateur and professional astronomers, reinforced specific citizen science projects, and  as well international collaborations. 
Finally I will discuss how contemporary technical innovation (AI etc),  could be implemented to OAO/IAU projects in order to reinforce communication in the new digital environment and needs, hoping to contributed as well to the scientific literacy of the citizens.  The discussion will be based on my experience with 2 already implemented projects:
 1. “Life in extreme conditions, searching for a second Earth”, a poster enhanced with AR.
 2. “A picture is worth a thousand words”, an activity for Light Pollution matching art with AI. 
To conclude the involvement of Greece in outreach activities through the institution of NOCs OAO/IAU, reinforced the ecosystem of astronomy in Greece and  improved it a lot.
</t>
  </si>
  <si>
    <t>Toky Randriamampandry, Edward Elson</t>
  </si>
  <si>
    <t>Toky Randriamampandry</t>
  </si>
  <si>
    <t>Masoumeh</t>
  </si>
  <si>
    <t>Ghasemi Nodehi</t>
  </si>
  <si>
    <t>masoumehghn@hotmail.com</t>
  </si>
  <si>
    <t>Simulations of SKA observations of radio continuum and HI 21-cm line emission from M51 analogs</t>
  </si>
  <si>
    <t>Galactic gas contains atomic hydrogen (HI), which is crucial to numerous astrophysical phenomena. Studying the HI atomic gas in and around galaxies is very important to investigate the physical conditions under which massive star formation is quenched throughout cosmic time and to examine the feeding and feedback scenario in the conventional models of galaxy history. The first practical chance to investigate the unexplored field of HI in higher redshift galaxies is provided by sensitive SKA measurements. We model the HI maps of high-z galaxies whose SFR and current HI emission properties resemble those of neighboring galaxies like M51. In order to explore the possibilities of suggested surveys for mapping HI at high-z in this galaxy, the simulations utilize SKA configurations and sensitivities. Furthermore, throughout the redshift range of 0.15 &lt; z &lt; 3, the study also models the evolution of thermal and non-thermal radio continuum (RC) emission on kpc scales. This study aims to investigate: a) the thermal and non-thermal emission structures on kpc scales; b) the evolution of the synchrotron spectrum and thermal portion at mid-radio frequencies; and c) the detection capacity of RC emitting structures using the SKA1-MID reference survey.</t>
  </si>
  <si>
    <t>Masoumeh Ghasemi Nodehi, Fatemeh Tabatabaei, Elizabeth A. K. Adams, Mark Sargent</t>
  </si>
  <si>
    <t>Masoumeh Ghasemi Nodehi</t>
  </si>
  <si>
    <t>D'Silva</t>
  </si>
  <si>
    <t>jordan.dsilva@research.uwa.edu.au</t>
  </si>
  <si>
    <t>Cosmic star formation and AGN history over 13 billion years</t>
  </si>
  <si>
    <t>Star formation and the growth of super massive black holes are two of the main processes that shape the observed light distributions of galaxies. However, the interface of these two processes is not well understood, especially during the epoch of reionisation, as star formation and active galactic nuclei (AGN) activity are often treated separately.  
JWST has already identified many star forming galaxies and AGN, hinting that star formation and super massive black hole growth is rapid within the first few billion years after the Big Bang. We investigated the union of these processes with spectral energy distribution fitting, simultaneously accounting for the stellar and AGN emission in spectroscopically confirmed extremely distant galaxies. We found that including an AGN component in the fitting can lower the individual stellar masses of high redshift galaxies by 4 dex and the resulting cosmic star formation density by 0.4 dex.  Therefore, exemplifying that AGN is an important factor to consider when interpreting the light distributions of among the first galaxies to ever exist in the Universe.
Observations from the present to 12.5 billion years into the past have revealed that star formation and AGN activity are coeval. Whether this coevolution persists further into the past, when the Universe was less than a billion years old, remains to be seen. This talk will discuss how this work is a stepping stone to this goal and how we are using JWST to further our understanding of the high redshift frontier.  </t>
  </si>
  <si>
    <t>Jordan D'Silva</t>
  </si>
  <si>
    <t>Ding</t>
  </si>
  <si>
    <t>clusters@sina.com</t>
  </si>
  <si>
    <t>STEP II:  Precision Narrow-Angle Space Astrometry in Orbit</t>
  </si>
  <si>
    <t>Search for Terrestrial Exo-Planets (STEP) mission aims at the Micro-arcsecond Narrow Angle Space Astrometry, which offers a unique astronomical instrument for the astronomers and the planet scientists to start a new view on the research. After the success of the Pathfinder mission (STEP I) in orbit in the past two years, we started a medium science mission STEP II, going to be launched soon this year, which will provide a special Narrow-Angle Space Astrometry tool for the Astronomers worldwide to use and will be a good complementation to the wide-angle global survey astrometry mission such as the noted Gaia mission. The primary scientific purposes of this mission will be the precision astrometry on the nearby Stellars and the Exo-planets detection.  The overall design and the detail info. of the mission will be introduced in this talk.  The additional suggested targets, interesting scientific goals, observation proposal, collaborations or special Astronomical scientific purposes are welcome!</t>
  </si>
  <si>
    <t>Ding Chen, Fei Huang, Heqing Wang, Zhuoer Shao</t>
  </si>
  <si>
    <t>Heqing Wang</t>
  </si>
  <si>
    <t>Achievements of The OAE –Egypt Center during 2022 and 2023</t>
  </si>
  <si>
    <t xml:space="preserve">The OAE-Egypt Center has achieved significant milestones on five key axes. The first axis  concerned by developing the science curriculum for the pre-Univeristy stage, in form of two stages curricula due to ages (12y-15y) and (16y-18y) , and will be provided to decision-makers. At the same time training courses for the teachers were done to empower teachers to deliver astronomy lessons in effective way. Arabic booklets and books were published and sold at its cost. The OAE-Egypt Center fosters a vibrant regional network, collaborating with NAEC teams in Arabic-speaking countries (thanks to SHAW organizers to give chance for Arabic speakers in a private session). Translating educational materials into Arabic language break the language barriers and make understanding easier. Additionally and models were designed to simplify the explanation of modern astronomical concepts. The Center's achievements not only benefit Egypt but also inspire and empower the entire Arabic-speaking world to reach for the stars. It is also illuminated the path for countless young learners, igniting their passion for astronomy and nurturing future generations of scientists and space enthusiasts.
</t>
  </si>
  <si>
    <t>Reconstructing the host star's extreme ultraviolet and Lyman-alpha emission that drive exoplanet mass loss and photochemistry</t>
  </si>
  <si>
    <t>Hydrodynamic mass loss from exoplanet's atmospheres is driven by the extreme ultraviolet (EUV) radiation of its host star, and photochemistry of important molecules in the upper atmospheres of exoplanets is driven primarily by the hydrogen Lyman-alpha radiation of the host star. Major parts of both the EUV and Lyman-alpha radiation are absorbed by interstellar hydrogen in the line of sight to the star. In this talk we will describe various techniques for reconstructing the intrinsic radiation received by exoplanets and discuss the accuracy and applicability of these techniques for understanding the radiation of solar-like and M dwarf host stars.</t>
  </si>
  <si>
    <t>Abdoulaye</t>
  </si>
  <si>
    <t>Ba</t>
  </si>
  <si>
    <t>abdoulaye.bakoto@gmail.com</t>
  </si>
  <si>
    <t>Characterization of the optical properties of atmospheric turbulence:
Application to the choice of the site of the future Observatory of Senegal</t>
  </si>
  <si>
    <t>Modern astronomy demands ever increasing performance from its instrument
A major obstacle for ground-based observations is the micro-fluctuations of temperature in the atmosphere which, modifying the refractive index of the air, randomly scramble the propagation of optical waves and cause a loss of information. The choice of a site for a future observatory is crucial for the long-term development of national astronomy. Thus, the image quality or seeing has become one of the criteria retained in the final decision making for the choice of sites.
The prediction of atmospheric and turbulence conditions is of great interest for the astronomical community, However the use of a numerical approach becomes crucial for the characterization of atmospheric and optical turbulence conditions.
In this study, a numerical approach based on the Weather Research and Forecasting (WRF)
of meteorological parameters (temperature, relative humidity, wind speed and direction) as well as the optical turbulence conditions ( 𝐶N2 ) of the forecast model for all three target sites in Senegal. We also present the seeing obtained for each site and other integrated parameters of the vertical profiles of atmospheric turbulence.
Keywords: Atmospheric turbulence, Seeing, Weather Research and Forecasting</t>
  </si>
  <si>
    <t>Abdoulaye BA, Papa Douta Tall, Zouhair Benkhaldoun, Mamadou Simana Dramé, Aziz ziad</t>
  </si>
  <si>
    <t>Abdoulaye BA</t>
  </si>
  <si>
    <t>BIPP: An efficient HPC implementation of the Bluebild algorithm for radio astronomy</t>
  </si>
  <si>
    <t>As a groundbreaking observational facility, The Square Kilometer Array (SKA) introduces new astrophysical, computational, and data analysis challenges. During its operation, the SKA will collect unprecedented amounts of data in the domain of 10 Exabytes, requiring the world’s fastest supercomputers to process this data in near real time. We give a high-level overview of image synthesis in radio astronomy and the corresponding computing challenges, and a then present our HPC implementation of the Bluebild algorithm for radio-interferometric imaging: Bluebild Imaging++. Our library is a spherical imager that leverages functional PCA to decompose the sky into distinct energy levels. The library features interfaces to C++, C and Python and is designed with seamless GPU acceleration in mind. We evaluate the accuracy and performance of the library on simulated observations of the upcoming Square Kilometer Array Observatory and real data from the Low-Frequency Array (LOFAR) telescope. We find that the library offers accurate wide-field imaging with no need for a w-term approximation and has comparable execution time with respect to the interferometric imaging libraries CASA and WSClean. Futhermore, due to the energy level decomposition, images produced with BIPP can reveal information about faint and diffuse structures before any cleaning iterations.</t>
  </si>
  <si>
    <t>Emma Tolley, Shreyam Krishna, Etienne Orliac, Simon Frasch</t>
  </si>
  <si>
    <t>Yasir</t>
  </si>
  <si>
    <t>Abdul Qadir</t>
  </si>
  <si>
    <t>yasir.abqd@gmail.com</t>
  </si>
  <si>
    <t>Broadband Linear Polarimetry of Exoplanet Upsilon Andromedae b: Constraints on the
Orbital and Physical Parameters</t>
  </si>
  <si>
    <t xml:space="preserve">Recent advancements in astronomical polarimetry have improved our ability to detect and analyze hot Jupiters like exoplanets, revealing details about their orbital parameters, atmospheric composition, and reflective properties. Combining polarimetry with spectroscopy and photometry offers a holistic understanding of exoplanets, including non-transiting hot Jupiters like Ups And b.
Our polarimetric observations of the Ups And star system spanned nearly three years, capturing data across different orbital phases of Ups And b. Utilizing the T60 telescope with the DiPol-2 polarimeter ensured precise measurements. Employing the Lomb-Scargle periodogram method, we identified periodic signals in our data.
Our findings revealed a polarimetric signal precisely at half of Ups And b's known orbital period, as expected for exoplanetary polarimetric data. Applying the Rayleigh-Lambert scattering model, we derived constraints on the exoplanet’s orbital parameters, including inclination angle and longitude of periastron. Integrating these results with spectroscopic studies allowed determination of Ups And b's planetary mass, mean density, and surface gravity.
Additionally, analysis of Transiting Exoplanet Survey Satellite (TESS) photometric data suggested the presence of star spots on Ups And, affecting the observed polarimetric signal. Quantifying the scattering atmosphere radius and planetary albedo of Ups And b proved to be elusive.
In summary, high-precision polarimetry offers valuable insights into exoplanets, aiding in understanding their orbital and atmospheric characteristics. This study demonstrates the potential of polarimetry in characterizing various exoplanets and underscores the importance of integrating observational techniques for comprehensive planetary analysis.
</t>
  </si>
  <si>
    <t>Yasir Abdul Qadir, Andrei Berdyugin, Vadim Kravtsov, Vilppu Piirola, Takeshi Sakanoi, Masato Kagitani, Juri Poutanen</t>
  </si>
  <si>
    <t>Yasir Abdul Qadir</t>
  </si>
  <si>
    <t>NICOLAS</t>
  </si>
  <si>
    <t>VASQUEZ</t>
  </si>
  <si>
    <t>vasqpaz@gmail.com</t>
  </si>
  <si>
    <t>Andean Network of Astrotourism Entrepreneurs</t>
  </si>
  <si>
    <t xml:space="preserve">The Andean network of astrotourism entrepreneurs exemplify the profound intersection between astronomy and cultural enrichment across diverse global communities. The human fascination with celestial phenomena not only inspires awe but also paves the way for socioeconomic advancement, particularly among rural sectors. Astrotourism, as a conduit for experiential engagement, holds immense potential for the Andean region to pioneer specialized tourism experiences.
The IV Workshop on Astronomy in the Andes served as a pivotal forum where indigenous communities and forward-thinking tourism entrepreneurs converged, seeking guidance from astronomers on leveraging astrotourism. This collaborative exchange, uniting entrepreneurs, scholars, astronomers, and indigenous communities, underscored the imperative to establish a dedicated network aimed at innovating the tourism landscape. This initiative entails crafting immersive itineraries for celestial experiences and infusing traditional crafts with stellar motifs, thereby enhancing their cultural significance.
Illustrating the scope of astro-tourism activities, several promising ventures were presented, showcasing how traditional products can be imbued with celestial narratives, thereby elevating their cultural resonance and enriching their stewards. Through this collaborative effort, the Andean network of astro-tourism entrepreneurs endeavors to not only foster economic growth but also preserve and celebrate the rich cultural tapestry.
</t>
  </si>
  <si>
    <t>Nicolás Vásquez, Giovanni Pinzóm, Faiber Rosas-Portilla, Nicolás Noriega</t>
  </si>
  <si>
    <t>Nicolás Vásquez</t>
  </si>
  <si>
    <t>Khushboo</t>
  </si>
  <si>
    <t>Dixit</t>
  </si>
  <si>
    <t>khushboodixit55@gmail.com</t>
  </si>
  <si>
    <t>Searching for signatures of Pseudo-Dirac neutrinos in IceCube data from Astrophysical sources</t>
  </si>
  <si>
    <t>Neutrinos can be Majorana fermions while effectively behaving as Dirac fermions, i.e., they can be pseudo-Dirac particles. This leads to the prediction of active-sterile neutrino oscillation driven by a tiny mass-squared difference which is different from the neutrino oscillation scenario of only three active neutrinos over astrophysical distances. Hence, in this context, we aim to analyze the public data from IceCube neutrino observatory. Our goal is to search for signs of pseudo-Dirac signatures in high-energy neutrinos that come from astrophysical sources, namely NGC 1068, TXS 0506+056, PKS 1424+240, and GB6 1542+6129. Neutrino flux from these sources is reduced in the pseudo-Dirac scenario due to the conversion of active-to-sterile neutrinos. To achieve our goal, we have fitted IceCube data using astrophysical flux models for these sources in both scenarios of the standard flavor oscillations and the active-sterile oscillations. This enables us to constrain the active-sterile mass-square difference and the true source flux. Furthermore, we predict the ratios of astrophysical neutrinos of different flavors from these sources in the pseudo-Dirac scenario. These predictions can be verified in future neutrino detectors such as KM3NeT and IceCube Gen-2, which can eventually shed light on processes of high-energy neutrino emission from astrophysical sources.</t>
  </si>
  <si>
    <t>Khushboo Dixit, Luis Salvador Miranda, Soebur Razzaque</t>
  </si>
  <si>
    <t>Khushboo Dixit</t>
  </si>
  <si>
    <t>ankur</t>
  </si>
  <si>
    <t>ghosh</t>
  </si>
  <si>
    <t>ghosh.ankur1994@gmail.com</t>
  </si>
  <si>
    <t>Investigate the impact of magnetar on the kilonova afterglow emission in short GRBs through late-time radio observations.</t>
  </si>
  <si>
    <t xml:space="preserve">The coincident detection of gravitational waves (GW 170817) and short gamma-ray bursts (GRB 170817A) confirmed their common origin from the coalescence of binary neutron stars (BNS). Depending on the BNS masses and equation of states, the outcome could be a black hole or a millisecond magnetar. In the presence of a magnetar, a significant portion of its rotational energy is transferred to the emerging ejecta, leading to late-time radio brightening known as "kilonova afterglow" emission upon interaction with the ambient medium. Detection of this late-time radio brightening in short GRBs has profound implications for understanding the progenitor physics. This study presents the deepest and most extensive search for late-time radio emission from short GRBs until 2016, incorporating proper frequency regime, wider observation span and relativistic correction. Utilizing the Giant Metrewave Radio Telescope (GMRT) at 1250, 610, and 325 MHz bands, observations were conducted between 2 and 11 years post-burst for five short GRBs. The estimated upper limits are used to constrain the parameters of the burst and its surrounding environment. With appropriate modifications, the magnetar model constrains the number density of the ambient medium for these bursts to be between 10-4 and 10-2 cm-3. Our analysis rules out a stable magnetar with an energy of 1053 erg for four out of the five GRBs in our sample. The upcoming radio telescope like the Square Kilometer Array (SKA) (in MHz frequencies) with increased sensitivity of μJy level will push the detection limits of kilonova afterglow emission at late times.
</t>
  </si>
  <si>
    <t>Ankur Ghosh, Soebur Razzaque, Kuntal Misra, Resmi Lekshmi, C.S Vaishnava, K.G. Arun, Amitesh Omar</t>
  </si>
  <si>
    <t>Ankur Ghosh</t>
  </si>
  <si>
    <t>Naluminsa</t>
  </si>
  <si>
    <t>liznaluminsa@gmail.com</t>
  </si>
  <si>
    <t>Adopting Astronomy-style Data Visualization for Physics Education in Uganda</t>
  </si>
  <si>
    <t>Low motivation in formative academic stages leads to low levels of scientific career engagement after graduation, which further feeds into low scientific innovation at national level. One way to boost motivation levels in students is the use of captivating teaching aids and practical exposure to abstract scientific concepts. We present here a new project at our institution titled; "Immersive Technology for Physics". This project was inspired by the IDIA visualisation project (iDaVIE). In our project, we shall be rendering simple simulated datasets from physics into 3D graphics to be used by teachers for conveying abstract concepts. It shall cover the basic core concepts in the physics curriculum (high school or undergraduate). We plan to leverage already existing astronomical software such as "Partiview/ DigitalUniverse" to render the datasets. In our presentation we shall share the planned methodology, updates so far, outcomes and anticipated impact of the project.</t>
  </si>
  <si>
    <t>Elizabeth Naluminsa, Nelson Ndugu, Florence D'ujanga, Daniel Mukiibi, Bosco Oruru</t>
  </si>
  <si>
    <t>Elizabeth Naluminsa</t>
  </si>
  <si>
    <t>Ilani</t>
  </si>
  <si>
    <t>Loubser</t>
  </si>
  <si>
    <t>ilani.loubser@nwu.ac.za</t>
  </si>
  <si>
    <t>Dynamical masses of brightest cluster galaxies</t>
  </si>
  <si>
    <t xml:space="preserve">We analyse spatially resolved deep optical spectroscopy of brightest cluster galaxies (BCGs) located in 32 massive clusters with redshifts of 0.05 ≤ z ≤ 0.30 to investigate their velocity dispersion profiles. We find a surprisingly large variety in velocity dispersion slopes for BCGs, with a significantly larger fraction of positive slopes, unique compared to other (non-central) early-type galaxies. It is not clear whether the full diversity in velocity dispersion slopes that we see is reproduced in simulations. 
We then use the profiles to investigate the stellar and dynamical mass profiles in the centres BCGs based on a multi-Gaussian expansion and axisymmetric Jeans Anisotropic Methods. We explicitly include a dark matter halo mass component, which is constrained by weak gravitational lensing measurements for these clusters. We find a strong correlation between anisotropy and velocity dispersion profile slope, with rising velocity dispersion profiles corresponding to tangential anisotropy and decreasing velocity dispersion profiles corresponding to radial anisotropy. 
We finally use the stellar and dynamical mass profiles, combined with a stellar population analysis to place constraints on their stellar initial mass function (IMF). We find that for the majority of these BCGs, a Salpeter (or even more bottom-heavy) IMF is needed to reconcile the stellar population and dynamical modelling results although for a small number of BCGs, a Kroupa (or even lighter) IMF is preferred. We conclude that there is substantial scatter in the IMF amongst the highest mass galaxies. 
</t>
  </si>
  <si>
    <t>Ilani Loubser</t>
  </si>
  <si>
    <t>The star formation histories of galaxies in different stages of pre-processing in the Fornax A group</t>
  </si>
  <si>
    <t xml:space="preserve">The Fornax A group, on the outskirts of the Fornax cluster, is an ideal system to study pre-processing and quenching in group environments. To constrain quenching time-scales, we need to probe the stellar populations of galaxies and devise parameters that can describe the specific Star Formation Rate (sSFR) of a given galaxy over different time-scales. This allows a view into the change in the SFR. 
We study the recent star formation histories of 10 galaxies in the Fornax A galaxy group. The galaxies are gas-rich, and their neutral atomic hydrogen (HI) was studied in detail with observations from the MeerKAT telescope. This allowed them to be classified into different stages of pre-processing (early, ongoing, advanced). We use long-slit spectra obtained with the South African Large Telescope (SALT) to analyse stellar population indicators to constrain quenching time-scales and to compare these to the HI gas content of the galaxies. The Hα equivalent width, EW(Hα), suggest that the pre-processing stage is closely related to the recent (&lt;10 Myr) sSFR. Our results suggest that only three galaxies underwent significantly different histories from secular evolution during the last Gyr. The fact that most galaxies are on the secular evolution sequence implies that pre-processing has a negligible effect on these galaxies compared to secular evolution. We find EW(Hα) to be a useful tool for classifying the stage of pre-processing in group galaxies. The recent sSFR and HI morphology show that galaxies in the Fornax A vicinity are pre-processing from the outside in. 
</t>
  </si>
  <si>
    <t>Limongi</t>
  </si>
  <si>
    <t>marco.limongi@inaf.it</t>
  </si>
  <si>
    <t>Evolution and Final Fate of Solar Metallicity Stars in the Mass Range 7–15 Me. I. The Transition from Asymptotic Giant Branch to Super-AGB Stars, Electron Capture, and Core-collapse Supernova Progenitors</t>
  </si>
  <si>
    <t>According to a standard initial mass function, stars in the range 7–12 Me constitute ∼50% (by number) of the stars more massive than ∼7 Me, but in spite of this, their evolutionary properties, and in particular their final fate, are still scarcely studied. In this paper, we present a detailed study of the evolutionary properties of solar metallicity nonrotating stars in the range 7–15 Me, from the pre-main-sequence phase up to the presupernova stage or an advanced stage of the thermally pulsing phase, depending on the initial mass. We find that (1) the 7.00 Me star develops a degenerate CO core and evolves as a classical asymptotic giant branch (AGB) star in the sense that it does not ignite the C-burning reactions, (2) stars with initial mass M&gt;=9.22 Me end their lives as core-collapse supernovae, (3) stars in the range 7.50&lt;=M/Me &lt;=9.20 develop a degenerate ONeMg core and evolve through the thermally pulsing super-AGB phase, (4) stars in the mass range 7.50&lt;= M/Me&lt;=8.00 end their lives as hybrid CO/ONeMg or ONeMg WDs, and (5) stars with initial mass in the range 8.50&lt;=M/Me &lt;=9.20 may potentially explode as electron-capture supernovae.</t>
  </si>
  <si>
    <t>Marco Limongi, Alessandro Chieffi, Lorenzo Roberti</t>
  </si>
  <si>
    <t>Marco Limongi</t>
  </si>
  <si>
    <t>Ed</t>
  </si>
  <si>
    <t>Elson</t>
  </si>
  <si>
    <t>eelson@uwc.ac.za</t>
  </si>
  <si>
    <t>A new study of the galaxy mass-spin relation using ALFALFA data</t>
  </si>
  <si>
    <t>The galaxy mass spin relation is a sensitive probe of the processes by which galaxies acquire mass in a Lambda-CDM universe.  In recent years several measurements of the mass-spin relation have shown it to be well-described by an unbroken power law over several decades of stellar mass. While there is a  consensus that the power-law index is close to 2/3, additional measurements of the relation based on larger samples and accurate measurements of galaxy properties are needed to better refine the relation.  In this presentation, I will present the results of a study that has yielded what is arguably the best measurement of the mass-spin relation to date.  Strong evidence is found for a galaxy’s central concentration of stellar mass (as quantified by its I-band effective surface brightness) serving as an important secondary driver of its angular momentum content.</t>
  </si>
  <si>
    <t>Ed Elson</t>
  </si>
  <si>
    <t>Shambel</t>
  </si>
  <si>
    <t>Sahlu</t>
  </si>
  <si>
    <t>shambel.sahlu@nithecs.ac.za</t>
  </si>
  <si>
    <t>Structure growth in  $f(Q)$ cosmology</t>
  </si>
  <si>
    <t>In this article, we take into account redshift-space distortion measurements to investigate the growth of large-scale structures within the framework of symmetric teleparallel gravity, dubbed $f(Q)$ gravity. After studying the background history of the universe in $f(Q)$ gravity with OHD, SNIa, and OHD+SNIa datasets and constraining the pertinent cosmological parameters $\Omega_{m}$, $H_0$ together with the exponent $n$ for $f(Q)$ power-law models, we derive the full system of equations governing the linear cosmological perturbations using the $1 + 3$ covariant formalism to obtain both the scalar and the harmonic decomposition. {Usual redshift-space distortions data $f\sigma_8$ have been combined with the recent measurements of the growth rate $f$ and the amplitude of matter fluctuations $\sigma_8$ from the VIPERS and SDSS collaborations to find the best-fit cosmological parameters, such as  $\Omega_m$, $\sigma_{8}$ and $n$.  We also provide {the evolution for} density fluctuations in both the long- and short-wavelength modes and in both the matter- and radiation-dominated epochs of the universe. We use Monte Carlo Markov Chain simulations (MCMC) to restrict the best-fit parameter values and determine their statistical significance through the Bayesian selection criteria AIC and BIC to study the background history of the universe and the growth structure by taking into account the viability of the $f(Q)$-gravity model.</t>
  </si>
  <si>
    <t>Shambel Akalu, Amare Abebe, \'{A}lvaro de la Cruz-Dombriz</t>
  </si>
  <si>
    <t>Shambel Akalu</t>
  </si>
  <si>
    <t>Gloria</t>
  </si>
  <si>
    <t>RAHARIMBOLAMENA</t>
  </si>
  <si>
    <t>gloria.raharimbolamena@bristol.ac.uk</t>
  </si>
  <si>
    <t>Determining the hard X-ray spectrum of a luminous high redshift, Swift-BAT AGN</t>
  </si>
  <si>
    <t>Blazars are a rarer subset of radio-loud AGN in which one of the jets points directly towards Earth. A key emission process in blazars is inverse-Compton scattering at high energies. We consider the possibility that high redshift FSRQ-type blazars have luminous inverse-Compton peaks in or near the hard X-ray band and are, therefore, ideal targets for NuSTAR. SWIFT J0909.0+0358 is a high redshift AGN and one of the most luminous sources in the 157-month Swift-BAT catalog. The source is not classified as a beamed AGN in the catalog. However, according to its high luminosity at high redshift and the double-humped shape characteristic of its spectral energy distribution, the target is an FSRQ-type blazar, which is believed to have powerful jets. Using the first-ever NuSTAR observation of the object, we constrain its inverse-Compton peak for the first time. Determining the high energy cut-off of the inverse-Compton component in such a high-redshift blazar allows us to determine the jet properties, namely the total jet power and the bulk Lorentz factor, thereby testing unification models of blazar jets. We can then compare the jet power to the disc power in this high redshift galaxy.</t>
  </si>
  <si>
    <t>Gloria Raharimbolamena, Andrew Young, Jiachen Jiang, Daniel Kynoch</t>
  </si>
  <si>
    <t>Gloria Raharimbolamena</t>
  </si>
  <si>
    <t>Gulafsha</t>
  </si>
  <si>
    <t>gulafsha.97@gmail.com</t>
  </si>
  <si>
    <t>Probing the magnetic field orientation of low latitude dark clouds and it’s correlation with galactic longitude</t>
  </si>
  <si>
    <t xml:space="preserve">We perform the magnetic field morphology of selected Bok globules and Lynd’s clouds situated at low latitudes within the galactic latitude (𝑏) range of −10° to 10°. The polarimetric observations of four clouds, CB17, CB24, CB27, and CB188, were conducted using the 104-cm Sampurnanand Telescope located at ARIES, Manora Peak, Nainital, India, during 22-23 Dec. 2017 and 8th May 2019. The results obtained from the observed data are combined with 13 more low-latitude clouds (viz., CB3, CB4, CB25, CB26, CB34, CB39, CB56, CB60, CB69, CB130, CB246, L1014, and L1415) available in literature. From the polarimetric analysis of 17 clouds, we obtained a correlation between the orientation of the local magnetic field with respect to the galactic plane and their galactic longitude (θoff  = (0.0020 ± 0.0006)l2 - (0.8380 ± 0.1841)l + (90.5358 ± 14.09), where θoff is the offset between the orientation of local magnetic field of the cloud and the galactic plane) which signifies that the local magnetic field of clouds are oriented along the galactic plane for the clouds that are situated towards the galactic anti-center region and huge offsets are obtained in the clouds that are situated towards the galactic center region. Later, we performed the optical polarimetric analysis of two more low-latitude dark clouds L1495 and L1498, and found that the results fit well with our correlation. We also measured the dust column densities of L1495 and L1498 in both high-density as well as low-density regions of the clouds.
Key words: polarization – (ISM:) dust – extinction – ISM: magnetic fields
</t>
  </si>
  <si>
    <t>Gulafsha B. Choudhury, Bhaskar Goswami, Himadri S. Das, Biman J. Medhi, Jeewan C. Pandey</t>
  </si>
  <si>
    <t>Gulafsha B. Choudhury</t>
  </si>
  <si>
    <t>Olayinka</t>
  </si>
  <si>
    <t>Fagbemiro</t>
  </si>
  <si>
    <t>yinkaojay@gmail.com</t>
  </si>
  <si>
    <t>Enhancing Development through Astronomy: Insights from AWB Nigeria's OAD Funded Projects</t>
  </si>
  <si>
    <t xml:space="preserve">As the founder and national coordinator of Astronomers Without Borders (AWB) Nigeria, I have had the privilege of spearheading multiple initiatives aimed at harnessing astronomy for developmental goals, supported by the IAU Office of Astronomy for Development (OAD). From 2018 to 2021, AWB Nigeria has implemented various projects under the OAD's funding umbrella, including Girls Astronomy Outreaches, Astronomy camps for internally displaced (IDP) children, and support activities during the COVID-19 pandemic. These projects, targeted at high school girls and children affected by insurgency in northern Nigeria, were designed to inspire, educate, and provide solace through the vast and hopeful perspective that astronomy offers.
Reflecting on the impact of these initiatives, we observed significant outcomes in terms of increased interest in STEM fields among participants, enhanced community awareness of astronomy's educational value, and the provision of emotional and intellectual support to displaced children in crisis periods. Evaluating the impact of these projects involves both quantitative and qualitative measures, including participant feedback, follow-up studies on educational trajectories, and community engagement levels.
Looking ahead, the evolving landscape of OAD funding and project implementation calls for adaptive strategies that ensure sustainability, broader reach, and deeper impact. This includes leveraging the network of regional offices for localized support and developing scalable project models. Our experiences underscore the critical role of astronomy in fostering resilience, education, and hope amidst challenging circumstances, aligning with the IAU's vision of astronomy for development.
</t>
  </si>
  <si>
    <t>Olayinka Fagbemiro, Effionmwan Etim, Timi Ekubo, Onuche Ogu, Bashir Yusuf</t>
  </si>
  <si>
    <t>Olayinka Fagbemiro</t>
  </si>
  <si>
    <t>Eduard</t>
  </si>
  <si>
    <t>Kuznetsov</t>
  </si>
  <si>
    <t>edastro@gmail.com</t>
  </si>
  <si>
    <t>Dynamic evolution of the compact planetary system K2-72</t>
  </si>
  <si>
    <t>We consider the dynamic evolution of the compact four-planetary system K2-72. Star K2-72 is an M-type dwarf. The system contains three Earth-like planets and one super-Earth. We searched for low-order resonances within the uncertainty of determining the periods of the planets. To determine the resonant combinations of the semi-major axes of the orbits, the ratio of the mean motions of neighboring planets was represented as a segment of a sequence of convergent fractions. We considered a few scenarios for the evolution of the K2-72 system over 100 Myr using the Posidonius software, which considers tidal interactions. We showed that the compact planetary system K2-72 likely evolves beyond low-order resonances. A significant change in the large semi-major axes of the orbits of the K2-72 b and K2-72 d planets leads to the moving of the adjacent planets b–d and d–c out of the 7/5 and 8/5 resonance regions, respectively. The adjacent planets K2-72 d and K2-72 c are located far from the 2/1 resonance, which excludes the possibility of forming chains of mean motion resonances and, hence, 3-planet mean motion resonances. If the orbital eccentricities do not exceed 0.03, the evolution of the compact planetary system K2-72 over 100 Myr remains stable even in the presence of tidal perturbations. The authors were supported by the Russian Ministry of Science and Higher Education via the State Assignment Project FEUZ-2020-0038.</t>
  </si>
  <si>
    <t>Eduard Kuznetsov, Aleksander Perminov</t>
  </si>
  <si>
    <t>Eduard Kuznetsov</t>
  </si>
  <si>
    <t>Trystan</t>
  </si>
  <si>
    <t>Lambert</t>
  </si>
  <si>
    <t>trystanscottlambert@gmail.com</t>
  </si>
  <si>
    <t>A lack of LAEs within 5Mpc of a luminous quasar in an overdensity at z=6.9: potential evidence of quasar negative feedback at protocluster scales?</t>
  </si>
  <si>
    <t>High-redshift quasars are thought to live in the densest regions of space which should be made evident by an overdensity of galaxies around them. However, campaigns to identify these overdensities through the search of Lyman Break Galaxies and Lyman alpha emitters have had mixed results. These may be explained by either the small field of view of some of the experiments, the broad redshift ranges targeted by LBG searches, and by the inherent large uncertainty of quasar redshifts estimated from UV emission lines. Here we present a three square degree search (~1000 pMpc) for LAEs around the z=6.9 quasar VIKJ2348-3054 using the Dark Energy CAMera (DECam),  finding 38 LAEs. The systemic redshift of VIK J2348-3054 is known from ALMA [CII] observations and place the Ly-alpha emission line of companions within the NB964 narrowband of DECam. This is the largest field of view LAE search around a z&gt;6 quasar conducted to date. We find that this field is ~10 times more overdense when compared to the Chandra Deep-Field South, observed previously with the same instrumental setup as well as several combined blank fields. This is strong evidence that VIKJ2348-3054 resides in an overdensity of LAEs. Surprisingly, we find a lack of LAEs within 5 physical Mpc of the quasar and take this to most likely be evidence of the quasar suppressing star formation in its immediate vicinity. This result highlights the importance of performing overdensity searches over large areas to properly assess the density of those regions of the Universe.</t>
  </si>
  <si>
    <t>Trystan Lambert</t>
  </si>
  <si>
    <t>Di</t>
  </si>
  <si>
    <t>dili@nao.cas.cn</t>
  </si>
  <si>
    <t>An Evolutionary Picture of Fast Radio Bursts</t>
  </si>
  <si>
    <t>The Five-hundred-meter Aperture Spherical radio Telescope (FAST) has been in operation for four years. Based on a novel high-cadence CAL injection technique, we have designed the Commensal Radio Astronomy FAST Survey (CRAFTS), which realizes, for the first time at any major facility, simultaneous data recording of pulsar search, HI imaging, HI galaxies, and transients (FRB and SETI). CRAFTS  has discovered ~200 pulsars, ~10 FRBs including the only persistently active repeater FRB 20190520B, and ~5000 d^2 HI images with 1% calibration consistency, 5-10 times better than what is available from Arecibo. I will discuss FAST's science highlights regarding FRBs, particularly a new evolutionary picture. Critical pieces of evidence include a 10% drop of FRB 121102's DM on a decade time scale, the frequency evolution of active repeaters well described by a single physical parameter sigma_RM, the B field reversal around 190520B, and the intriguing correlation of sigma_RM with PRS. We are starting to reveal a likely explosive event associated with FRBs' origin and their changing complex plasma environments.</t>
  </si>
  <si>
    <t>Di Li</t>
  </si>
  <si>
    <t>Ailar</t>
  </si>
  <si>
    <t>Alizadehsabegh</t>
  </si>
  <si>
    <t>ailaralizadeh1999@gmail.com</t>
  </si>
  <si>
    <t>Period-Luminosity Relationship for Delta Scuti Stars Revisited</t>
  </si>
  <si>
    <t>The Gaia DR3 parallax approach was used to estimate the absolute parameters of 2375 Delta Scuti stars from the ASAS catalog. The selected stars have a variety of observational characteristics, with a higher than 80% probability of being Delta Scuti stars. We have displayed all the stars in the Hertzsprung-Russell (H-R) diagram along with the Delta Scuti instability strip, the Zero Age Main Sequence (ZAMS), and the Terminal-Age Main Sequence (TAMS). Then, we determined which fundamental and overtone modes each star belongs to using pulsation constant (Q) calculations. In addition, we evaluated the parameters in the Q calculation equation using three machine learning methods, which showed that surface gravity and temperature have the greatest effect on its calculation. The Period-Luminosity (P-L) relationship of the Delta Scuti stars was also revisited. Eventually, using least squares linear regression, we made four linear fits for fundamental and overtone modes and updated their relationships.</t>
  </si>
  <si>
    <t>Ailar Alizadehsabegh, Atila Poro, Javad Jafarzadeh</t>
  </si>
  <si>
    <t>Ailar Alizadehsabegh</t>
  </si>
  <si>
    <t>Simulation of the Planetary Mass-Radius Relation Using Machine Learning</t>
  </si>
  <si>
    <t xml:space="preserve">The objective of this study is to develop an appropriate model for estimating the radius of planets using the fewest features possible from spectroscopic observations. Investigations on the mass-radius relationship using various methods have been published. Our intention is to provide an optimal model for the mass-radius relationship, regardless of the type of planet. We created a sample in machine learning studies of the planetary mass-radius relation with 792 planets, including exoplanets, eight solar system planets, and Pluto, for this study. A number of different features were tested, and four features that showed the most impact on the model, including planetary mass, equilibrium temperature of the planet, host star’s radius, and stellar mass, were selected. Considering that different machine learning models were used in previous studies, we tried the 19 most common regression models. According to the metrics, eXtreme Gradient BOOSting (XGBoost) and Random Forest (RF) produced the best results. We selected some exoplanets to examine in the model, including gaseous planets and an exosolar system with Earth-like planets. The radius estimation in the model of this study was compared with the radii declared or calculated by other studies and methods, which shows that the model performs well. The model described in this study is more appropriate for estimating the radius of planets since it has a greater number of samples, fewer features, reduced errors, and performs across the entire range of planet radii.
</t>
  </si>
  <si>
    <t>dibya kirti</t>
  </si>
  <si>
    <t>mishra</t>
  </si>
  <si>
    <t>dibyakirtimishra@gmail.com</t>
  </si>
  <si>
    <t> Estimation of  Polar Magnetic Fields using Ca II K Polar Network as a Proxy</t>
  </si>
  <si>
    <t xml:space="preserve">The polar magnetic field in the Sun is an important aspect of the solar dynamo process for predicting future solar cycles. However, systematic measurements of this polar field have only been available since 1976 at the Wilcox Solar Observatory (WSO). Prior to 1976, there was a lack of direct information on polar magnetic fields, leading researchers to utilize various proxies such as polar faculae and polar filaments to infer polar field data. The use of polar faculae, however, introduced uncertainties due to manual counting methods, impacting the accuracy of polar field information. Recently, the polar network has emerged as a more reliable proxy for polar field information. This is attributed to its correlation with polar faculae, along with its observation in higher latitudes compared to polar faculae. In this study, we employed newly calibrated and rotation-corrected Ca II K data from the Kodaikanal Solar Observatory (KoSO) spanning the years 1907 to 2007 to detect the polar network automatically and estimate polar magnetic fields. In addition to KoSO data, we also utilized PSPT/Rome Ca II K data (1996-2022) to generate a continuous polar network index (PNI) series from 1907 to 2022. Our findings revealed a significant correspondence between polar faculae counts from the Mount Wilson Observatory (MWO) and the Polar Network Index (PNI) from KoSO Ca II K data. Additionally, a good correlation was observed between the PNI of PSPT/Rome and the WSO polar field during the overlapping period of analysis.
</t>
  </si>
  <si>
    <t>Dibya Kirti Mishra, Bibhuti Kumar Jha, Theodosios Chatzistergos, Ilaria Ermolli, Dipankar Banerjee</t>
  </si>
  <si>
    <t>Dibya Kirti Mishra</t>
  </si>
  <si>
    <t>Irin</t>
  </si>
  <si>
    <t>Babu</t>
  </si>
  <si>
    <t>irinbabu00@gmail.com</t>
  </si>
  <si>
    <t xml:space="preserve">Eruptive novae in symbiotic systems
</t>
  </si>
  <si>
    <t>In this talk, I will present simulation studies undertaken to investigate how variations in white dwarf (WD) mass and binary separation affect the evolution of systems leading to nova eruptions. These simulations were performed for symbiotic systems hosting an asymptotic giant branch (AGB) undergoing mass loss via wind, where a portion of the wind is captured by the WD. The accretion rate onto the WD's surface was determined using the Bondi-Hoyle-Lyttleton (BHL) method, while incorporating orbital momentum loss caused by gravitational radiation, magnetic braking, and drag. Simulations spanned the evolution of systems producing consecutive nova eruptions until the AGB companion shed its envelope. The study covered a range of initial WD masses and binary separations, considering wind accretion from a 1.0 M☉ AGB companion over approximately 3×105 years. We find the accretion rate to increase and decrease throughout evolution correlated with the wind rate that is dominated by the AGB’s thermal pulses. We additionally find the accretion rate to be correlated with the mass of the WD and with the binary separation of the system. Moreover, our results show that the orbital period may either increase or decrease during evolution, depending on the model, while the separation consistently decreases. Some eruptions exhibited weak non-ejective novae with WDs undergoing net mass gain, suggesting that a more massive WD, maintaining efficient accretion over time, could potentially serve as a type Ia supernova progenitor.</t>
  </si>
  <si>
    <t>Irin Babu Vathachira, Yael Hillman, Amit Kashi</t>
  </si>
  <si>
    <t>Irin Babu Vathachira</t>
  </si>
  <si>
    <t>Ferreira Soares</t>
  </si>
  <si>
    <t>jennifer.soares95@cs.unicid.edu.br</t>
  </si>
  <si>
    <t>A study of the interaction between the feedbacks of Supernovae and a Central Black Hole in Dwarf Spheroidal Galaxies</t>
  </si>
  <si>
    <t>Several observational works suggested that an unknown fraction of dwarf galaxies (M ∼ 107 to 1010 M⊙) might host active nuclei in their center. In the Local Group, evidences were found that a black hole with a mass around 104 to 106 M⊙ might exist in Ursa Minor dwarf spheroidal galaxy. It has been argued that the outflow from these black holes could influence gas loss in these small systems, and also be the solution to a series of cosmological issues such as core-cusp, too-big-to-fail problems, among others. Using a numerical code suited for the Ursa Minor dwarf spheroidal galaxy, three-dimensional noncosmological hydrodynamic simulations were conducted to investigate the interaction between the stellar feedback and the outflow from a central black hole. Adopting a baryonic-dark matter ratio derived from the cosmic background radiation and a static nuclear dark matter potential, the evolution of the galaxy’s gas distribution was tracked from 1 Gyr, taking into account the black hole outflow and the feedback from Type II and Type Ia supernovae in different scenarios: three outflow injection velocities and three supernova rates. The interaction between outflow and feedback is not trivial, as each dominates in different situations and epochs. At the end of 1 Gyr, the greatest mass loss within 950 pc occurs for the scenario with the lowest outflow injection speed and the highest supernova rate (34%), while the scenario with the lowest outflow injection speed and the lowest supernova rate results in the lower mass loss (15%).</t>
  </si>
  <si>
    <t>Jennifer Ferreira Soares</t>
  </si>
  <si>
    <t>Lin</t>
  </si>
  <si>
    <t>jlin@ynao.ac.cn</t>
  </si>
  <si>
    <t>Solar Close Observation and Proximity Experiments (SCOPE) Mission Concept</t>
  </si>
  <si>
    <t>The region close to the Sun is a totally unknown world to us, many important processes and phenomena occurring there are completely imperceptible on the Earth, and it is still an “uninhabited zone” for the deep space mission. This work is to introduce an unprecedented deep space mission that will enter the “uninhabited zone”, solving the puzzles that have challenged the solar physics society for around a century. These puzzles are related to the mechanisms for the solar eruption, detection of the coronal magnetic field, as well as the mechanism of the corona heating. The spacecraft will reach to the location closer to the Sun than the Parker Solar Probe would reach on an orbit of larger inclination to the ecliptic plane than the Solar Orbiter. The associated scientific goals include: 1. Entering the central structure of the energy release driving the solar eruption, performing in situ measurements of physical properties of the structure, and solving the problem of mechanisms of solar eruptions; 2. Acquiring the true thickness of the reconnecting current sheet connecting a coronal mass ejection to the associated solar flare, and renovating the classical theory and the physical scenario regarding the large-scale of magnetic reconnection; 3. Acquiring the coronal magnetic field via in situ measurement, obtaining unique evidence for identifying mechanisms of the corona heating, observing closely the polar magnetic field and plasma, revealing the role of the polar magnetic field and plasma in governing the global behavior of the solar activity.</t>
  </si>
  <si>
    <t>Jun Lin</t>
  </si>
  <si>
    <t>Sergey</t>
  </si>
  <si>
    <t>Moiseenko</t>
  </si>
  <si>
    <t>moiseenko@cosmos.ru</t>
  </si>
  <si>
    <t>Magnetorotational supernovae, violation of mirror symmetry and neutron stars kicks.</t>
  </si>
  <si>
    <t>We consider magnetorotational(MR) supernova explosion mechanism in the case of the magnetic field mirror symmetry violation. When initial magnetic field configuration consists of dipole+quadrupole or dipole with symmetrical initial toroidal field (quadrupole with initial antisymmetrical toroidal field) or offset dipole the MR explosion will be asymmetrical. The asymmetry of the MR supernova explosion leads to the kick of the forming neutron star. Results of our numerical simulations show the kick velocity of the neutron star could be up to 400-500km/s.</t>
  </si>
  <si>
    <t>Sergey Moiseenko, Ilya Kondartiev, Gennady Bisnovatyi-Kogan</t>
  </si>
  <si>
    <t>Sergey Moiseenko</t>
  </si>
  <si>
    <t>Detection of Self-Enrichment in Young Massive Star Clusters Using 26Al Tracers</t>
  </si>
  <si>
    <t>Self-enrichment is one of the leading explanations for chemical anomalies in globular clusters. In this scenario, a certain polluter star, enriches a forming cluster with its yields, likely ejecting radioactive 26Al into its surroundings. Detection of 26Al in young massive star clusters holds significant implications, potentially supporting the self-enrichment scenario if these clusters are indeed progenitors of globular clusters. Recent advancements in observational techniques, including detections of the 1.8 MeV and 511 keV 26Al decay gamma ray lines, as well as 26AlF molecules or positronium radio recombination lines, suggest promising avenues for detecting 26Al and maturing detection methods. 
In this talk, I will focus on examining a sample of young massive star clusters in the nearby Universe, where self-enrichment could plausibly occur. Despite optimistic scenarios, detecting most sources remains challenging with some methods. However, we identify R136 in the Large Magellanic Cloud as a promising candidate for such investigations. Although the best-case scenario for detecting a 1.8 MeV signal may require several years with instruments like COSI, the feasibility of detecting 26AlF with the ALMA telescope in several candidate clusters offers encouraging prospects for further study and understanding of self-enrichment scenario in young massive star clusters. </t>
  </si>
  <si>
    <t>Optimising Multiple Stellar Flybys Setup in 3D Hydrodynamics Mesh Code</t>
  </si>
  <si>
    <t>We investigate the stability of accretion discs around hypothetical supermassive stars (M &gt; 1000 MSUN) in dense young massive star clusters, which are proposed as candidates for polluters responsible for self-enrichment in globular clusters. These supermassive stars would form via runaway collision, simultaneously with clusters. Hence their discs are perturbed by stellar flybys, inspiralling, and colliding stars.
Stellar flybys on parabolic orbits are computed using Barker's equation. This is quite an expensive method when solved directly in 3D, which we combined with hydrodynamics mesh code PLUTO. Instead, we implemented linear interpolation to calculate the positions of typically 5000 perturbers in our simulations. This now works well with our 3D hydrodynamics disc models using an MPI set up with 480 processors.
We use this set up around a supermassive star to examine how its accretion disc reacts to those frequent encounters. We examine if the disc survives and remains dense enough to mase water lines. We then model kilomasers, which are generally associated with the forming super star cluster and compare it to an interesting candidate in the starburst galaxy NGC 253.</t>
  </si>
  <si>
    <t>Dharam</t>
  </si>
  <si>
    <t>Lal</t>
  </si>
  <si>
    <t>dharam@ncra.tifr.res.in</t>
  </si>
  <si>
    <t>Tales of (once upon a time) active galaxies</t>
  </si>
  <si>
    <t>We will present high-resolution, high-sensitivity upgraded GMRT observations of several cluster fields.  We will report a discovery of a remnant radio galaxy in Abell 2065 at z = 0.0726 and would present early results of  four relic radio sources in clusters. In addition to presenting results for these sources using the upgraded GMRT, we would also present our understanding using MeerKAT (and Very Large Array) telescope(s). Together these facilities provide unprecedented micro-Jy sensitivity, in the range 250-1712 MHz at the angular resolution of ~4-7 arcsec.  These images reveal remarkable variety of fine morphological structures in the form of spectacular diffuse structures, e.g, arcs, filaments, wisps, plumes, loops, etc.  We will present our early results, including modeled ages, equipartition parameters of these once active sources and will discuss their possible progenitors. Although the number of known remnant and relic radio sources are beginning to increase, we emphasize the need for better data to understand the physics and nature of these poorly understood radio sources.</t>
  </si>
  <si>
    <t>Dharam Lal</t>
  </si>
  <si>
    <t>Durgesh</t>
  </si>
  <si>
    <t>durgesh@iucaa.in</t>
  </si>
  <si>
    <t>First Light Observations and results from the Solar Ultraviolet Imaging Telescope (SUIT) on board Aditya-L1</t>
  </si>
  <si>
    <t>The Solar Ultraviolet Imaging Telescope (SUIT) is one of the seven payloads on board Aditya-L1. It provides, for the first time spatially resolved, full disk images of the solar atmosphere in the wavelength range of 200-400 nm, covering the photosphere and the chromosphere, using 11 different science filters, with a spatial resolution of 1.4 arcsec. SUIT observations help us study static and dynamic features in the solar atmosphere. Moreover, for the first time, it allows us to measure and monitor the spatially resolved solar spectral wavelength in this wavelength range, which is central to sun-climate relations. This presentation will highlight some of the first results obtained from SUIT and discuss its capability for various science observations, also in combination with other existing and upcoming space missions.</t>
  </si>
  <si>
    <t>Durgesh Tripaathi, A N Ramaprakash, SUIT Team</t>
  </si>
  <si>
    <t>Durgesh Tripaathi</t>
  </si>
  <si>
    <t>Tamador</t>
  </si>
  <si>
    <t>Aldowma</t>
  </si>
  <si>
    <t>tamtam2030@gmail.com</t>
  </si>
  <si>
    <t xml:space="preserve">Probing Gamma-Ray Bursts as Cosmological Standard Candles using Spectral information in Machine Learning models
</t>
  </si>
  <si>
    <t xml:space="preserve">Gamma-ray bursts (GRBs) represent the most powerful explosions detected across electromagnetic wavebands, originating from the deaths of massive stars (Long-duration) or the merger of two neutron stars (Short-duration). GRBs have been observed from redshift up to z = 9.2, underlining their significance as cosmic probes similar to supernovae type Ia. Extensive efforts have been devoted to using GRBs as cosmological standard candles, leading to the discovery of several empirical relations. In this study, we leverage GRB data from the Fermi-GBM and Kouns-Wind catalogs to estimate pseudo-redshifts for a number of GRBs. This estimation is accomplished by applying Machine Learning techniques, specifically deep neural networks in stacking with the Random Forest algorithm, forming an ensemble model. Subsequently, we conduct a joint spectral analysis using data from Fermi (GBM-LAT) and Swift (BAT-XRT) to attain the most optimal fit, using the ThreeML software. Using the best-fit spectral parameters alongside the pseudo-redshift data, we investigate the Amati relation, a correlation between the intrinsic peak energy (Ei, peak) of the spectrum, and isotropic energy (Eiso) over the burst duration (T90). Furthermore, we also explore the Yonetuko relation, which correlates between Ei, peak, and the peak isotropic luminosity (Liso). These analyses aim to deepen our understanding of GRB characteristics and their potential as cosmological standard candles.
</t>
  </si>
  <si>
    <t>Tamador Aldowma, Soebur Razzaque</t>
  </si>
  <si>
    <t>Tamador Aldowma</t>
  </si>
  <si>
    <t>Zahra</t>
  </si>
  <si>
    <t>Aliakbarzadeh</t>
  </si>
  <si>
    <t>z.aliakbarzadeh@unsw.edu.au</t>
  </si>
  <si>
    <t>The GECKOS survey: Globular Clusters as kinematic tracers of Spiral Galaxies halos</t>
  </si>
  <si>
    <t>Globular clusters (GCs) have proven to be invaluable kinematic tracers of the outer dynamics of galaxies and their mass distributions. Given their ancient origin and extensive distribution into galactic halos, GCs act as probes of the gravitational fields that govern their orbits about their host galaxy, extending even into dark matter-dominated areas. They are thus useful in probing the complex interactions between stellar and dark matter components, providing a deeper view of galaxy formation and evolutionary processes. In this presentation, I will discuss my plan for compiling the largest homogeneous spectroscopic survey of GC systems around spiral galaxies using data from the GECKOS Survey. GECKOS is a deep $(S/N&gt; 40 \, at\, \mu = 23.5 \, mag/arcsec^2)$ and a high spatial resolution $(&lt;200 pc)$ MUSE large programme targetting 35 edge-on Milk Way analogues in the nearby Universe. I will cover the photometric and spectroscopic analyses used to identify the point sources and to confirm bona fide GCs. Moreover, I will show preliminary results from the kinematics of confirmed blue and red GCs as tracers of the dynamics of the halo and disc stars at large galactocentric distances. A comparison of the GECKOS galaxies’ GC systems’ properties with those of the Milky Way will be briefly shown.</t>
  </si>
  <si>
    <t>Zahra Aliakbarzadeh</t>
  </si>
  <si>
    <t>Bagge</t>
  </si>
  <si>
    <t>r.bagge@unsw.edu.au</t>
  </si>
  <si>
    <t>Drivers of kinematic asymmetry in the stars and gas of z~0.3 galaxies</t>
  </si>
  <si>
    <t>Stellar and gas kinematics are sensitive to the underlying mass distribution within galaxies, hence they are useful to understand a galaxy's assembly and evolution. Similarly, gas kinematics can be sensitive to elements of galaxy evolution that stellar kinematics are not (e.g., gas flows, feedback, etc.). The dynamics of galaxies along the line-of-sight can be modelled as a point-symmetric function, but deviations from symmetry can be caused by mergers, interactions, and secular galaxy evolution processes. I will discuss how we use a sample of galaxies from the Middle Ages Galaxies Properties in Integral Field Spectroscopy (MAGPI), and a novel approach based on KINEMETRY, to investigate what drives the kinematic asymmetry in both the stars and gas. We find a similar distribution of stellar kinematic asymmetries in galaxies where we detect ionised gas, and those we do not; suggesting that whatever drives the asymmetry does not always lead to gas removal, or that the gas was already removed before the stellar asymmetries increased. We also find that when older systems (log (Age/yr)&gt;9) have gas, they will display larger asymmetry in their gas, compared to their stars; whereas younger galaxies will display larger asymmetries in their stars. I will then offer some conclusions regarding our results, and how they highlight the wealth of information about galaxy evolution that is available when comparing the kinematics of stars and gas holistically.</t>
  </si>
  <si>
    <t>Ryan Bagge</t>
  </si>
  <si>
    <t>Estimating the Absolute Parameters of W UMa-type Binary Stars Using Gaia DR3 Parallax: Limitations</t>
  </si>
  <si>
    <t>W UMa-type systems are significant astrophysical tools for studying the formation, evolution, and structure of stars. It is possible to get insight into the evolution of stars by studying contact binary systems, including relationships between parameters and important stellar elements like mass, luminosity, and surface gravity. Deepest investigations are required to solve the numerous unanswered concerns and unsolved challenges regarding these systems in our current understanding. To obtain reliable results and overcome some challenges, it is necessary to measure accurately and use appropriate methods for computations and analysis. One of the issues is estimating absolute parameters after observation and data reduction processes, analysis of orbital period variations, and light curve solution. When just photometric data is available, there are several methods based on various parameter relationship equations that were presented through investigations. The use of Gaia DR3 parallax is one method that has been utilized recently to estimate the absolute parameters of contact binary systems we attempted to investigate different aspects of using this method to estimate absolute parameters.</t>
  </si>
  <si>
    <t>2D Parameter Relationships for W UMa-type Systems Revisited</t>
  </si>
  <si>
    <t xml:space="preserve">Reviewing the empirical and theoretical parameter relationships between various parameters is a good way to understand more about contact binary systems. In this investigation, two-dimensional (2D) relationships for P-M_V(system), P-L1,2, M1,2-L1,2, and q-L_ratio were revisited. The sample used is related to 118 contact binary systems with an orbital period shorter than 0.6 days whose absolute parameters were estimated based on the Gaia Data Release 3 (DR3) parallax. We reviewed previous studies on 2D relationships and updated six parameter relationships. Therefore, Markov chain Monte Carlo (MCMC) and machine learning methods were used, and the outcomes were compared. We selected 22 contact binary systems from eight previous studies for comparison, which had light curve solutions using spectroscopic data. The results show that the systems are in good agreement with the results of this study.
</t>
  </si>
  <si>
    <t>Atila Poro, Ehsan Paki, Ailar Alizadehsabegh</t>
  </si>
  <si>
    <t>Search for new members and age estimation of the young Emilkowalski asteroid family</t>
  </si>
  <si>
    <t>We have searched for new members of the young Emilkowalski asteroid family. The number of family members reached 20. For 16 asteroids, we determined their proper synthetic orbital elements using Orbit9 software. We investigated the dynamical evolution of the asteroid family over a 5 Myr with Orbit9 software. Initial orbital elements were chosen from AstDyS database for epoch MJD 60200. Equations of motion for asteroids, eight major planets and Pluto dwarf planet were integrated simultaneously. Perturbations from the Sun oblateness, relativistic effects, and the influence of the diurnal Yarkovsky effect were considered. To estimate the ages of the pairs, we used the method of simultaneous convergence of the nodes and perihelion orbits, i.e., simultaneous zeroing of the differences of the longitudes of the ascending nodes and perihelion arguments. We considered all possible pairs between asteroids of the family. In the case of the zero-drift rate of the semi-major axis due to the influence of the Yarkovsky effect, the ages of the pairs do not exceed 2 Myr. The pairs 2009UL13 - 2009VF107 and 2020UZ20 - 2021TU55 have maximum age estimates of 1.51 and 1.58 Myr, respectively. In pairs with asteroid (14627) Emilkowalski, a maximum age estimate of 1.12 Myr was obtained for asteroid (476673) 2008 TN44. The obtained estimates of the age of pairs allow us to limit the integration interval in the study of the probabilistic evolution of asteroid family orbits to the range of 2 Myr. The study was funded by the Russian Science Foundation grant No. 24-22-00143, https://rscf.ru/en/project/24-22-00143/</t>
  </si>
  <si>
    <t>Eduard Kuznetsov, Aleksander Perminov, Victoria Safronova, Maria Vasileva</t>
  </si>
  <si>
    <t>Global Parameters of Eight W UMa-type Binary Systems</t>
  </si>
  <si>
    <t>Multiband photometric investigations for eight binary systems of the W Ursae Majoris (W UMa)-type are presented. Six systems are presented for the first time to analyze their light curves. All the analyzed systems have a temperature below 5000 K and an orbital period of less than 0.28 days. We extracted primary and secondary minima from the ground-based observations of these systems. According to a few observations reported in the literature, linear fits were considered in the O-C diagrams, and new ephemerides were presented. Light curve solutions were performed using the PHysics Of Eclipsing BinariEs (PHOEBE) code. The results of the mass ratio and fillout factor indicate that the systems are contact binary stars. Six of them showed the O'Connell effect, and a cold starspot on each companion was required for light curve solutions. Their absolute parameters were estimated and evaluated by two other methods. In this study, the empirical relationship between the orbital period and semi-major axis was updated using a sample consisting of 414 contact binary systems and the Monte Carlo Markov Chain (MCMC) approach. Also, using Machine Learning (ML) and the Artificial Neural Network (ANN) model, the relationship between P-T1-M1 was updated for a better estimation of the mass of the primary star.</t>
  </si>
  <si>
    <t>Atila Poro, Mehmet Tanriver, Raul Michel, Ehsan Paki</t>
  </si>
  <si>
    <t>Light Curve Analysis of Contact Binary Stars Using BSN Software</t>
  </si>
  <si>
    <t>Light curve analysis of binary systems using existing programs and the Markov chain Monte Carlo (MCMC) method or Monte Carlo (MC) simulation is generally a time-consuming process. There were some suggestions for this issue, but they were challenging to implement by users. We introduce the BSN software, whose name is taken from the Binary Systems of South and North (BSN) project. This software is the PHysics Of Eclipsing BinariEs (PHOEBE) and the Wilson-Devinney (WD) codes based, and usable for the analysis of light curves of contact binary systems, which has the fastest MCMC speed compared to other existing programs. The BSN software offers more features and is easier to use for analyzing the light curve on ground- or space-based data, taking into consideration scientific principles. This software follows all the standard scientific requirements, the same as other programs, for light curve analysis of contact systems. We also used machine learning in this software to suggest the location of the star spot (if needed) to the user. The BSN software can estimate and display absolute parameters along with stellar evolution diagrams in different methods. Calculations and display of orbital period changes (O-C) of binary systems is one of the other parts of this software, which can be drawn using linear, parabolic and sinusoidal MCMC fits. Currently, the contact binaries section of this software is finished and can be presented.</t>
  </si>
  <si>
    <t>Atila Poro, Ehsan Paki</t>
  </si>
  <si>
    <t>Wolszczan</t>
  </si>
  <si>
    <t>alex@astro.psu.edu</t>
  </si>
  <si>
    <t>A Search for White Dwarf Planets by Detecting the Unipolar Star-Planet Interaction</t>
  </si>
  <si>
    <t xml:space="preserve">Observations of metal pollution in white dwarfs (WDs, e.g. Wilson et al. 2019), occulting asteroid-size debris (Vanderburg et al. 2015; Farihi et al. 2022), and, finally, evidence for a gas giant in close orbit around one of them (Vanderburg et al. 2020) demonstrate that dynamically evolved remnants of the original planetary systems can survive, in an altered form, the entire stellar evolution off the main sequence (Villaver &amp; Livio 2009). This makes it very important to continue searches for WD planets using plausible methods, to better understand these evolutionary constraints. Here, we describe the design and pilot observations for a radio search for WD planets, exploiting the unipolar dynamo mechanism, similar to that observed in the Jupiter-Io system (Zarka 2018). This kind of a WD planet search was first proposed by Willes &amp; Wu (2004, 2005). 
</t>
  </si>
  <si>
    <t>Alex Wolszczan, Ryan Lynch, Anish Roshi</t>
  </si>
  <si>
    <t>Alex Wolszczan</t>
  </si>
  <si>
    <t>Roberto</t>
  </si>
  <si>
    <t>De Propris</t>
  </si>
  <si>
    <t>deproprisr@biust.ac.bw</t>
  </si>
  <si>
    <t>Probing early type galaxy evolution in the rest-frame near ultraviolet</t>
  </si>
  <si>
    <t>We use deep imaging in the rest-frame NUV (2300 Å) to measure the evolution of ultraviolet colours for early type galaxies in clu sters, using data from GALEX, the CLAUDS survey and the HSC-SSP survey. We find that early-type galaxies exhibit an UV upturn. The UV upturn appears to be ubiquitous and to be present in all environments: it is therefore a property of early-type stellar populations. Our observations show that the upturn has a sharp onset at z~0.7. This is only consistent with the presence of a secondary stellar population of stars with helium abundance above 40% formed at z&gt;3. These stars evolve rapidly to the blue horizontal branch even at high metallicities and produce the excess UV light; they resemble the second parameter stars in Galactic globular clusters. At higher redshift we are able to use the NUV light to constrain the formation of early type galaxies. We find that the data require that galaxies form their stellar populations at z &gt; 3 with star formation timescales &lt; 0.7 Gyr. However the presence of the UV upturn suggests that the star formation and mass assembly had to happen in situ. Early type galaxies have similar star formation and chemical evolution histories as globular clusters despite the differences in mass and dark matter content.</t>
  </si>
  <si>
    <t>Roberto De Propris, Sadman Ali</t>
  </si>
  <si>
    <t>Roberto De Propris</t>
  </si>
  <si>
    <t>The social network of quasars</t>
  </si>
  <si>
    <t>We use a sample of astrometrically selected quasars within the footprint of the GAMA survey to explore their environmental dependencies. We find that (a) quasars reside in similar environments as a comparison sample of galaxies within the same volume and matched in stellar mass and redshift; they generally prefer intermediate density environments; (b) their neighbouring galaxies seem to normal star forming objects by preference, with no evidence for star formation enhancement or suppression by the quasar environment; (c) the majority of quasars are hosted in star forming galaxies lying on the star formation main sequence; star formation in quasar hosts as nevertheless increased within the last 100 Myr, suggesting that the progenitors resided close to the green valley. However, quasar hosts have always been star-forming galaxies. Only 1/5 of quasars show evidence of quenching; (d) about 60% of quasars reside within Sa-Sc galaxies with a preference towards earlier types; quasars are found to be more frequent among Sa-Sb galaxies than among E/S0 galaxies or Sc and later galaxies when compared to a matched sample.
We conclude that at least in the local (z &lt; 0.3) universe sampled by the GAMA survey, mergers are not the principle mechanism that induces AGN activity. Our observations favour secular processes such as te formation of bars, spiral arms and episodic increases in star formation due to internal shocks.</t>
  </si>
  <si>
    <t xml:space="preserve">RECENTLY OBSERVED MARGINALLY OVERCONTACT SOLAR TYPE BINARIES: TX CMI, DW CMI, SZ SCL, V590 CAM, and GDS_J1139444-61173
</t>
  </si>
  <si>
    <t xml:space="preserve">Marginally contact solar-type binaries occur when binary stars have recently come into contact or are undergoing Thermal Relaxation Oscillations. These systems have not come into thermal contact.  Five recently observed systems are in this configuration.
GDS_J1139444-611732 is a solar-type (T ~ 6250K), overcontact, eclipsing binary. A Wilson-Devinney Program (WD) solution gives a m2/m1=0.1790, a large component temperature difference of 780 K is due to recent contact and a fill-out of only 4%.  An eclipse duration of 39 minutes was found.
TX CMi: Fifty-five total times of minimum light are included in the 61-year period study (p=0.38d). From these we determined that the period is increasing.  A W-D analysis reveals that the system is a W UMa binary with a mass ratio near unity. q~1.00. Its Roche Lobe fill-out is ~10%. One spot was needed in the modeling.  The temperature difference of the components is only ~90 K, so the stars are nearly twins, with the secondary component as the slightly cooler one. The inclination is high, 86.9º. 
DX CMi:  Thirty-five total times of minimum light are included in this W-type W UMa’s 19.3 year period study. The period is weakly decreasing with a quadratic term of -1.9X10-11.  A W-D analysis reveals that this W-type W UMa binary has a mass ratio near unity, q~1.1. Its Roche Lobe fill-out is ~10%. One weak spot was needed.  The temperature difference of the components is ~260 K. 
SZ Scl and V590 Cam (Roche Lobe fill-out is 7% and ~4%, respectfully) were also observed.
</t>
  </si>
  <si>
    <t>Ronald Samec, Daniel Caton</t>
  </si>
  <si>
    <t>Ronald Samec</t>
  </si>
  <si>
    <t>Elisabeta Ana</t>
  </si>
  <si>
    <t>Naghi</t>
  </si>
  <si>
    <t>ana.naghi@gmail.com</t>
  </si>
  <si>
    <t>Astronomy- closer to the classroom in Romania</t>
  </si>
  <si>
    <t>Every school should represent an innovation centre, a place where the educational process should be built and implemented based on an interdisciplinary approach, while students are being inspired to create their own future.
The international astronomy educational programmes OAE and OAO of the International Astronomy Union(IAU), together with astronomy and space science programmes undergone at European and national level, have inspired a large group of Romanian teachers to organize and implement such activities with their students, as well as to take part in conferences, workshops and seminars based on astronomy issues. 
Specific activities
More than 1500 students were involved in IAU-OAO and OAE astronomy programmes in more than 100 Romanian schools(Women and Girls in Astronomy, Dark Skies, 100 Astronomy Hours, ADIS, World Space Week, EAAE- Drawing contest, research projects- Catch a Star, etc.). We also need to mention the training programmes for the Romanian students currently participating to the International Astronomy Olympiads, as well as the creation of an Educational Astronomy Centre dedicated to students who can benefit of the mentorship of more experienced peers who once took part in astronomy competitions at international level. 
More than 200 teachers took part to conferences and seminars, as well as training courses based on topics such as astrobiology, astrophysics and astronomy, organized together with OAE, NASE, ESA-ESERO, etc. 
A group of teachers created an astronomy curriculum for primary level approved by the Romanian Ministry of Education in 2022 and an astronomy curriculum for the secondary leve lis being currently developed.     </t>
  </si>
  <si>
    <t>Elisabeta Naghi, Felicia Elena Călmuc</t>
  </si>
  <si>
    <t>Felicia Elena Călmuc</t>
  </si>
  <si>
    <t>A closer sky - an astronomical observatory on your class</t>
  </si>
  <si>
    <t>Berthelot Observatory is a Romanian astronomical facility belonging to
Astronomical Institute of the Romanian Academy and dedicated to Space
 Surveillance and Tracking (SST) activities and Near-Earth Objects
 studies. Operational since 2018, the observatory hosts three telescopes
(0.2, 0.4 and 0.5m diameter) operated on remote- or queue-mode.
 Astronomical facilities operated in remote mode provide students with an
 excellent hand-on experience on state-of-the-art instrumentation and
 software. With remote access to research grade observatories becoming
 ubiquitous, student will gain insights not only on modern subjects of
 astronomy but also on the inner working of an observatory, thus
 expanding the reach of this educational activity to the entire domain of
 STEM education. Before actual observations, students will learn about
 the protocols, networks and interfaces that bring the telescope’s
 control on their desktops and will see the building blocks - optics,
 detectors, mount and dome being prepared for an observation run.
 Observations scheduling and tasking will introduce basic concept of
 astronomy - coordinate systems and celestial body dynamics alongside
 algorithms for planning and deconflicting concurrent operations. In this
 poster we will outline the outreach activities tailored for all
 educational levels, from primary school to basic research projects for
 universities students.</t>
  </si>
  <si>
    <t>Elisabeta Ana Naghi, Dan Alin Nedelcu</t>
  </si>
  <si>
    <t>Dan Alin Nedelcu</t>
  </si>
  <si>
    <t>Leyla</t>
  </si>
  <si>
    <t>Karimi Akbarabadi</t>
  </si>
  <si>
    <t>leyli2076@gmail.com</t>
  </si>
  <si>
    <t>Astrophysical Jets in Binary Systems; 2D</t>
  </si>
  <si>
    <t>Our research investigates the formation and launch of magnetized jets from the inner regions of young stellar objects (YSOs), specifically protostellar disks. To achieve this, we used the PLUTO code to implement time-dependent magnetohydrodynamic equations. Our simulations were 2D and considered the accretion disk as a boundary. We varied physical parameters such as magnetic field intensity, mass injection ratio, and potential wells generated by a single central star or a binary system with different masses. We also added the gravitational potential of the companion star in the binary system to observe the direct effects of tidal forces on the jet structure. Our observations revealed that stronger magnetic fields result in faster but less dense jets. Additionally, mass injection leads to massive jets that further slow down the jet's speed. We also found that tidal forces have a significant impact on the jet structure, especially in areas close to the disk and the launching region. The effect of tidal forces directly on the jet structure is undeniable, with the most significant impact being on the transfer of tidal forces from the disk to the jet.</t>
  </si>
  <si>
    <t>Leyla Karimi Akbarabadi</t>
  </si>
  <si>
    <t>Tabatabaei</t>
  </si>
  <si>
    <t>fatemeht@gmail.com</t>
  </si>
  <si>
    <t>ISM energy balance and structure formation over cosmic time through simulations and observations</t>
  </si>
  <si>
    <t>Investigating the thermal and non-thermal processes in the ISM of galaxies is vital to understand their evolution over cosmic time. Radio observations in nearby galaxies indicate that the non-thermal processes in which turbulence, magnetic field, and cosmic rays are involved can affect the formation of gas clouds and stars. They can also help the onset of winds and outflows in galaxies. These can be further investigated over cosmic time by combining radio and optical/near-infrared observations of galaxies. The James Web Space Telescope resolves the evolution of thermal processes by mapping ionized gas and dust in galaxies. This information combined with the upcoming surveys with the Square Kilometer Array (SKA) and ngVLA will make a major breakthrough in mapping the non-thermal processes and understanding their role in the evolution of stars and their host galaxies. Our simulations show that, already in its first phase of construction, the SKA will be able to trace the evolution history of spiral galaxies such as M51 and NGC6946 back to cosmic noon. This study indicates the important role of the non-thermal pressure in driving winds and outflows at high-z. We further address these through observations of a sample of star forming galaxies in the COSMOS field, as members of the MeerKAT International GHz Tiered Extra-galactic Exploration (MIGHTEE). We find that both cosmic rays and magnetic fields were more energetic at higher redshifts (z&lt;5). Comparing these results with thermal gas pressures would add valuable insight into the subject.</t>
  </si>
  <si>
    <t>Fatemeh Tabatabaei, Maryam Khademi, Hossein Hatamnia, Reyhaneh Javadi</t>
  </si>
  <si>
    <t>Fatemeh Tabatabaei</t>
  </si>
  <si>
    <t>Emma M.</t>
  </si>
  <si>
    <t>Louden</t>
  </si>
  <si>
    <t>emma.m.louden@gmail.com</t>
  </si>
  <si>
    <t>SIRI: A Risk Assessment Tool for Satellite Interference on Ground-Based Astronomy</t>
  </si>
  <si>
    <t>Ground-based telescopes have long been pivotal, generating the majority of astronomical data by volume and coverage. However, the influx of satellites is reshaping ground-based astronomy. Satellites now streak across once-clear fields of view, disrupting radio signals.  In 2010, there were fewer than 1,000 satellites; by September 2023, there were over 9,000. This rise concerns astronomers, particularly with the impending launch of around 500,000 more satellites alongside the development of 30-meter, billion-dollar telescopes. The increasing saturation of our skies with artificial satellites threatens the functionality of ground-based observatories. To address this, we propose a proactive measure: identifying the most vulnerable ground-based astronomy cases and developing a ranking system to prioritize resource allocation. By determining which scientific investigations are most at risk from planned satellite constellations, we can prioritize the development of solutions, such as new space-based telescopes or advanced mitigation strategies. Our risk matrix, the Satellite Interference Risk Index (SIRI), categorizes ground-based astronomical cases based on threat level, mitigation abilities, and importance to the scientific community. This ranking system will inform policy decisions, helping space agencies and funding bodies decide which ground-based projects to continue funding, which projects will require space-based alternatives, and which ground-based instruments and observatories most need mitigation techniques.</t>
  </si>
  <si>
    <t>Emma Louden</t>
  </si>
  <si>
    <t>Jorick</t>
  </si>
  <si>
    <t>Vink</t>
  </si>
  <si>
    <t>jorick73@yahoo.co.uk</t>
  </si>
  <si>
    <t xml:space="preserve">X-Shooting ULLYSES: Massive stars at low metallicity
</t>
  </si>
  <si>
    <t>Observations of individual massive stars, super-luminous supernovae, gamma-ray bursts, and gravitational wave events involving spectacular black hole mergers indicate that the low-metallicity Universe is fundamentally different from our own Galaxy. Many transient phenomena will remain enigmatic until we achieve a firm understanding of the physics and evolution of massive stars at low metallicity (Z). The Hubble Space Telescope has devoted 500 orbits to observing ∼250 massive stars at low Z in the ultraviolet (UV) with the COS and STIS spectrographs under the ULLYSES programme. The complementary X-Shooting ULLYSES (XShootU) project provides an enhanced legacy value with high-quality optical and near-infrared spectra obtained with the wide-wavelength coverage X-shooter spectrograph at ESO's Very Large Telescope. We present an overview of the XShootU project, showing that combining ULLYSES UV and XShootU optical spectra is critical for the uniform determination of stellar parameters such as effective temperature, surface gravity, luminosity, and abundances, as well as wind properties such as mass-loss rates as a function of Z. As uncertainties in stellar and wind parameters percolate into many adjacent areas of astrophysics, the data and modelling of the XShootU project is expected to be a game changer for our physical understanding of massive stars at low Z. To be able to confidently interpret James Webb Space Telescope spectra of the first stellar generations, the individual spectra of low-Z stars need to be understood, which is exactly where XShootU can deliver.</t>
  </si>
  <si>
    <t>Jorick Vink</t>
  </si>
  <si>
    <t>EXPLORING THE RED SUPERGIANT WIND KINK. A UNIVERSAL MASS-LOSS CONCEPT FOR MASSIVE STARS</t>
  </si>
  <si>
    <t>Red supergiants (RSG) are key objects in studying the evolution of massive stars and their endpoints, but uncertainties related to their underlying mass-loss mechanism have stood in the way of an appropriate framework for massive star evolution thus far. In this work, we analyse a recently uncovered empirical mass-loss "kink" feature and we highlight its similarity to hot star radiation-driven wind models and observations at the optically thin-to-thick transition point. We motivate a new RSG mass-loss prescription that depends on the Eddington factor, Γ, (including both a steep luminosity, L, dependence and an inverse steep mass, Mcur, dependence). We subsequently implement this new RSG mass-loss prescription in the stellar evolution code MESA. We find that our physically motivated mass-loss behaviour naturally reproduces the Humphreys-Davidson limit without the need for any ad hoc tweaks. It also resolves the RSG supernova "problem". We argue that a universal behaviour that is seen for radiation-driven winds across the HR diagram, independent of the exact source of opacity, is a key feature of the evolution of the most massive stars.</t>
  </si>
  <si>
    <t>Jorick Vink, Gautham Sabhahit</t>
  </si>
  <si>
    <t>Yuandeng</t>
  </si>
  <si>
    <t>Shen</t>
  </si>
  <si>
    <t>ydshen@ynao.ac.cn</t>
  </si>
  <si>
    <t xml:space="preserve">Fine Magnetic Structure, Formation and Eruption Mechanisms of Solar Filaments
</t>
  </si>
  <si>
    <t>Filaments or prominences are cold and dense plasma supported by coronal magnetic fields in the hot and tenuous corona. The eruption of filaments is an important solar source for producing coronal mass ejections in interplanetary space and causes geomagnetic storms. Therefore, the study of solar filaments is the most important topic in solar physics, and it has been studied intensively during the past several decades. In this talk, I will introduce our recent studies on the formation, magnetic structure, and eruption mechanisms based on multi-wavelength and multi-angle high-resolution ground-based and space-borne solar telescopes, and these results might shed some light on the full understanding of solar filaments.</t>
  </si>
  <si>
    <t>Yuandeng Shen</t>
  </si>
  <si>
    <t>Jean-Baptiste</t>
  </si>
  <si>
    <t>KIKWAYA ELUO</t>
  </si>
  <si>
    <t>jbkikwaya@arizona.edu</t>
  </si>
  <si>
    <t>The Vatican Observation Meteor Research Program (VOMRP) </t>
  </si>
  <si>
    <t>The Vatican Observatory Meteor Research Program is collaborating with three meteor and fireball video detection networks. The first collaboration is with cameras operated in Italy as part of Fripon (Fireball Recovery and InterPlanetary Observation Network). The Vatican Observatory’s contribution consists of a camera installed in 2022 at Castel Gandolfo. Fripon gathers data on meteors brighter than -4 magnitude with a clear objective of meteorite recovery. The Castel Gandolfo camera has observed more than 20 fireballs since 2022 though none produced meteorites. The goal is to observe fireballs capable of producing meteorites that would then be studied at the Vatican Observatory’s meteorite laboratory to determine physical characteristics (density, porosity, heat conductivity, etc.).
The second system operates near Tucson, Arizona, USA, in collaboration with the NASA Asgard All Sky Fireball Network, observing meteors brighter than 3rd magnitude. The Vatican Observatory collaboration includes 3 cameras installed around Tucson on Mount Lemmon, Mount Hopkins and Kitt Peak. Each night, meteors are detected, analyzed, published online by NASA (e.g. https://fireballs.ndc.nasa.gov/). For each meteor, the time of observation, velocity, beginning and ending height, Tisserand parameter, and orbital elements are available.
The third system also operates in southeastern Arizona but focuses on the detection of faint meteors (fainter than 3rd magnitude). This collaboration is with the GMN (Global Meteor Network), which provides information on the radiant, orbital elements, brightness, and mass of each detected meteor. The results are public and available at https://globalmeteornetwork.org/data/plots/. The Vatican Observatory contributes 3 cameras installed in parallel with the Asgard system.</t>
  </si>
  <si>
    <t>Jean-Baptiste Kikwaya Eluo, Carl W. Hergenrother</t>
  </si>
  <si>
    <t>Jean-Baptiste Kikwaya Eluo</t>
  </si>
  <si>
    <t>Lightcurves and colors of 11 small Near-Earth Asteroids</t>
  </si>
  <si>
    <t>We conducted observations of several small near-Earth asteroids (NEA) starting in 2023 using the Vatican Advanced Technology Telescope (VATT) 1.8-m telescope on Mount Graham in southern Arizona. Observations were made for each asteroid in multiple broadband color filters. A long series of V-band images were collected to ensure that the entire lightcurve was covered. In order to compute the color of the asteroid, we also collected images in B, R, and I filters. Petr Pravec’s Asteroid Lightcurve (ALC) software was used to compute the lightcurve and determine color indices (V-R, B-V, and V-I) for each asteroid. We use the following methods to determine the asteroid’s taxonomy and meteorite classification. The first method consisted of making two-color plots (B-V vs . V-R and V-I vs. V-R) to compare the colors against those of other asteroids. For the second method, we computed the relative reflectance of the NEA, which we compared with the observed asteroid spectra in the SMASS/SMASSII database (Bus and Binzel 2002a,b). The final method consists of a comparison between the relative reflectance of the NEA and the laboratory spectra of meteorites from the Brown University Reflectance Experiment Laboratory (RELAB).
2020 BV14, a H=23.4 Apollo asteroid, is a fast rotator with a rotation of 0.17460+/-0.00006 h. The color indices of B-V=0.781+/-0.029, V-R=0.441+/-0.031, and V-I=0.826+/-0.026 suggest 2020 BV14 belongs to the X-complex of asteroids. 
The results for the 11 observed NEAs are shown in Tables 1  (Kikwaya Eluo &amp; Hergenrother, 2023) and 2 ((Kikwaya Eluo &amp; Hergenrother, 2024). </t>
  </si>
  <si>
    <t>Jean-Baptiste KIKWAYA ELUO, Carl W. Hergenrother</t>
  </si>
  <si>
    <t>Jean-Baptiste KIKWAYA ELUO</t>
  </si>
  <si>
    <t xml:space="preserve">PRECISION ANALYSES OF THREE SOLAR TYPE BINARIES, AND THEIR THIRD COMPONENTS: V471, V1115 CASSIOPEIAE, AND V642 VIRGINIS
</t>
  </si>
  <si>
    <t xml:space="preserve">Recently, BVRcIc light curve observations were taken of A type W UMa contact systems V471 and V1115 Cassiopeiae and the detached binary, V642 Virginis. They have undergone Wilson-Devinney (W-D) analyses. V1115 Cas is a totally eclipsing binary with a mean V magnitude of 14.32, an amplitude of DV=0.532 mags and a period of 0.32328d.   V471 Cas has a period of 0.40101d and a magnitude range of 13.6-14.4. Both studies include extensive period studies with many new eclipse timings and a determination of the minimum masses of the third bodies. In an 82-year period study of V471 Cas, an analysis by Wolf, a sinusoidal oscillation results which yields a composite third body of mass 0.10 M¤. An analysis of the light curve reveals that the system has a mass ratio of q~0.89 (M2/M1).   From our 19-year period study of V1115 Cas, the residuals form a sinusoidal curve. An analysis of this curve yields a third body of minimum mass, 0.50 M¤. The system has a somewhat extreme q=0.23. The inclination is high, 86.06° resulting in a total eclipse. V642 Vir is a polar spotted, well detached, UV Leo-type, low mass, ~K6V system. The O-C plots show a low amplitude oscillation of residuals which points an orbiting third body, a dwarf of minimum mass, 0.15 M¤ in an eccentric orbit (e=0.41), with an orbital period of 20 years. The odd light curves of V642 Virginis indicate that it has polar spots.
</t>
  </si>
  <si>
    <t>Ronald Samec, Walter Van Hamme, Marek Wolf</t>
  </si>
  <si>
    <t>Lane</t>
  </si>
  <si>
    <t>richard.lane@ubo.cl</t>
  </si>
  <si>
    <t>Isolated elliptical galaxies: Dark Matter, MOND, or something else?</t>
  </si>
  <si>
    <t>In recent years, various studies have revealed an apparent discrepancy between the dynamical expectations from LCDM and the measured dynamics of isolated elliptical galaxies, with some of these galaxies appearing not to require any dark matter to explain their dymanics. In this talk I will give an overview of several of these galaxies, and pose the open questions: "Can LCDM explain the dynamics of these galaxies? Must we turn to MOND or some other form of modified gravity to explain them instead? Or is something else going on entirely?"</t>
  </si>
  <si>
    <t>Richard Lane, Tom Richtler, Ricardo Salinas, Michael Hilker</t>
  </si>
  <si>
    <t>Richard Lane</t>
  </si>
  <si>
    <t>Claus</t>
  </si>
  <si>
    <t>Leitherer</t>
  </si>
  <si>
    <t>leitherer@stsci.edu</t>
  </si>
  <si>
    <t>Spectral Energy Distributions of Stellar Populations for a Broad Range of Galaxy Properties </t>
  </si>
  <si>
    <t>Star-forming galaxies are host to significant populations of recently formed hot, massive stars, which give rise to strong stellar spectral features in the ultraviolet and provide the ionizing fluxes of the stellar population. The properties of massive stars become more extreme at low metallicity and, thanks to pioneering observations of young, metal-poor stellar populations, both locally with HST and at high redshifts with JWST, we are at a key moment to assess our understanding of these galaxies through stellar population synthesis. This poster showcases the latest progress in extending the capabilities of the stellar population synthesis code Starburst99 to lower metallicities (covering a range from super-solar to zero metallicity) and higher upper mass limits (up to 500 solar masses). Thanks to the recent advent of new evolutionary and atmosphere models of massive stars in these extreme regions of the parameter space, we are able to characterize the integrated properties of such populations.</t>
  </si>
  <si>
    <t>Calum Hawcroft, Claus Leitherer, John Chisholm, Lucimara Martins, Georges Meynet, Andreas Sander, Aida Wofford</t>
  </si>
  <si>
    <t>Claus Leitherer</t>
  </si>
  <si>
    <t>White</t>
  </si>
  <si>
    <t>sarahwhite.astro@gmail.com</t>
  </si>
  <si>
    <t>A first look at MIGHTEE quasars</t>
  </si>
  <si>
    <t>Radio observations allow us to identify a wide range of active galactic nuclei (AGN), which play a significant role in the evolution of galaxies. However, studies of AGN detected in the radio tend to focus on those with powerful relativistic-jets, which are described as being 'radio loud'. I will present analyses of radio emission from quasars in the MeerKAT International GHz Tiered Extragalactic Exploration (MIGHTEE) fields, the majority of which are 'radio quiet'. Being at low radio-luminosities, it has been assumed that their emission is dominated by star formation, but previous multiwavelength analyses (White et al., 2015, 2017) led to controversial evidence that black-hole accretion makes a significant contribution towards the total radio emission from this type of AGN. Due to the greater level of sensitivity that MeerKAT provides, we are able to detect a larger fraction of star-formation-related radio emission (White et al., in collaboration review), with further analysis being required (White et al., in prep.). This includes careful consideration of the empirical scaling relations that are used to infer the fraction of AGN-related emission, as well as the impact of the quasar-selection criteria on the conclusions that are drawn. Such analyses have important implications for determining the accretion and star-formation histories of the Universe, and for creating robust samples of radio-quiet AGN. This then allows us to better-investigate the accretion and feedback processes taking place within this poorly-studied subset of the AGN population.</t>
  </si>
  <si>
    <t>Sarah White</t>
  </si>
  <si>
    <t>Kassim</t>
  </si>
  <si>
    <t>Bahali</t>
  </si>
  <si>
    <t>kassimhb@gmail.com</t>
  </si>
  <si>
    <t>Exploring the universe: The Role of Al-Khawarizmi Astronomy Center as an Educational Hub in Malacca, Malaysia.</t>
  </si>
  <si>
    <t>The Al-Khawarizmi Astronomy Centre comprises an Observatory, a planetarium, a robotics observatory, a training center, and accommodation, serving as a pivotal hub for astronomical education. Recognizing the significance of astronomy knowledge in today's society, the Malacca state government established this center with a mission to foster awareness about astronomy's importance, bolster astronomy initiatives in schools, and cultivate widespread astronomical literacy. Equipped with a range of educational facilities, including observatories, a planetarium, a training center, and accommodation, the center primarily focuses on educational endeavors such as short courses, seminars, workshops, exhibitions, quizzes, planetarium shows, and observational activities. Additionally, it conducts research on phenomena like the visibility of the crescent moon and solar activity. These multifaceted activities are accessible to both students and the general public, playing a pivotal role in nurturing an appreciation for the universe and the significance of astronomy. Through its efforts, the center significantly contributes to the advancement and enrichment of astronomy education in Malaysia.</t>
  </si>
  <si>
    <t>Kassim Bahali</t>
  </si>
  <si>
    <t>Sampad Kumar</t>
  </si>
  <si>
    <t>Panda</t>
  </si>
  <si>
    <t>sampadpanda@gmail.com</t>
  </si>
  <si>
    <t>Probing Ionospheric Irregularities Through Multi-Constellation Multi-frequency GNSS Observations at a Low-latitude Indian Location</t>
  </si>
  <si>
    <t xml:space="preserve">The ionospheric plasma irregularities can critically affect the operational reliability of global navigation satellite system (GNSS) signals by introducing signal fading and scintillations. Plasma irregularities and depletions at equatorial and low latitudes are generally observed during the post-sunset and even post-midnight hours. We present a detailed analysis of ionospheric scintillations at a low latitude Indian location considering multi-constellation and multi-frequency signals datasets for about two years under the solar cycle-25. The analysis is undertaken in terms of peak amplitude scintillation indices and percentage occurrence rate, along with the number of affected satellites and respective intensities to realize the varying impact of scintillation on different constellations during post-sunset and post-midnight hours. Moreover, the quantitative results from this study reveal the scintillation behavior under changing night-to-night, seasonal and solar activity conditions, over diverse constellations, and frequencies. We also probe the presence of irregularities by substantiating the relationship between the total electron content (TEC) depletion and scintillation intensities across all types of GNSS signals during the most geomagnetically disturbed days under the current solar cycle. An indirect method for trailing the presence of ionospheric irregularities and associated EPBs is adopted by capturing the characteristic depletion signatures by detrending the slant TEC with a specific window size that is in good agreement with the recorded amplitude and phase scintillation indices. This opens the scope for utilizing the most abundant traditional geodetic GNSS receiver observations across any region to understand and develop mitigation strategies for the effects of plasma irregularities.
</t>
  </si>
  <si>
    <t>Sampad Kumar Panda, Ram Kumar Vankadara</t>
  </si>
  <si>
    <t>Sampad Kumar Panda</t>
  </si>
  <si>
    <t>Proven-Adzri</t>
  </si>
  <si>
    <t>proven2012@gmail.com</t>
  </si>
  <si>
    <t>Gearing the 32-metre radio telescope for data-intensive opportunities </t>
  </si>
  <si>
    <t>This abstract presents an overview of the data-intensive research capabilities and collaborative initiatives associated with Ghana's 32-metre radio telescope. The telescope conducts cutting-edge astrophysical investigations focusing on methanol masers in star-forming regions, radio continuum sources, pulsars, and active galactic nuclei (AGN). With full Very Long Baseline Interferometry (VLBI) operation expected by the close of this year, substantial data volumes, reaching multiple gigabytes daily will be generated by the telescope. Beyond traditional astronomical research, the high-performance computing resources at the telescope site have been instrumental in solving complex machine-learning problems. Notably, these applications include the detection of pulmonary diseases in chest X-rays and predicting corporate bankruptcy in financial institutions, showcasing opportunities and impact on data science. Collaborations with DARA Big-data and the University of Bristol have been established, fostering cross-disciplinary projects and knowledge exchange. This collaboration enhances the functional computing infrastructure for data storage, curation, calibration, and access. As a result, students and researchers, regardless of location, will have the opportunity to remotely access and contribute to the wealth of data generated. We seek further collaborations to leverage the data-intensive opportunities presented by Ghana’s 32-metre radio telescope. This extends beyond astrophysical research, opening doors for interdisciplinary studies and promoting the development of advanced computing infrastructures. We invite interested parties to explore new collaborative ventures that will not only benefit Ghana but also contribute to the advancement of science in the broader sub-region.</t>
  </si>
  <si>
    <t>Emmanuel Proven-Adzri, Theophilus Ansah-Narh, Johannes Allotey, Emmanuel Bempong-Manful</t>
  </si>
  <si>
    <t>Emmanuel Proven-Adzri</t>
  </si>
  <si>
    <t xml:space="preserve">MAGNETIC BRAKING OF RECENTLY STUDIED SOLAR TYPE BINARIES AND THEIR GYROCHRONOLOGY III
</t>
  </si>
  <si>
    <t xml:space="preserve">A statistical study was presented in a poster session in 2015 and 2018 at the IAU GA--a compendium of 218 solar-type binaries--each with a clearly decreasing orbital period. These systems gave strong evidence for a magnetic braking scenario which follows. Solar type binaries have strong magnetic activity. It is believed that these systems, begin their existence as well detached fast rotating stars in groups that undergo gravitational interactions which leave them as binaries with several day periods. Since they are highly magnetic in nature, due to their convective envelopes and fast rotation, they undergo magnetic braking as plasma winds stream away from the stars on stiff rotating dipole fields out to the Alfvén radius. This action torques the binary, eventually bringing them into contact. They continue to coalesce and finally merge and undergo a cataclysmic event called a red nova, the aftermath of which is a single, earlier spectral type star (late G to A).
Recently 6 solar type systems with decreasing periods were observed and analyzed via synthetic light curve modeling, These include DX CMi, SZ Scl, WISEJ0164147.0-120803, NSV6429576, V590 Cam, and GSC 06462-00195.  Updated statistical results are compiled. An “age” is computed for each binary, δt, based on the difference in the current orbital period and the proposed initial period, δP and the rate of orbital decay, dP/dt,
δt= -δP/(dP/dt).
The result is that the evolution of solar type binaries from formation to the present configuration averaging more than two magnitudes faster than theory suggests. 
</t>
  </si>
  <si>
    <t>Hidehiko</t>
  </si>
  <si>
    <t>Agata</t>
  </si>
  <si>
    <t>h.agata@nao.ac.jp</t>
  </si>
  <si>
    <t>A Drop of Rain Falls on the Gobi Desert
- Cooperation between Mongolia and Japan to promote astronomy -</t>
  </si>
  <si>
    <t xml:space="preserve">This talk will discuss a certain "butterfly effect" in the dissemination of astronomy. NAOJ's "You are Galileo!" project has supported astronomy education in Mongolia.
"You are Galileo!" is an astronomy education project started in 2008 that has brought telescopes to schoolteachers and children in developing countries through inexpensive telescope-assembling workshops and astronomical observation events. It is one of the legacies of the IYA2009 project. http://kimigali.jp/index-e.html
It has been held most frequently in Mongolia, where a total of seven Mongolian domestic expeditions have been co-hosted by NAOJ and the National University of Mongolia. Totally 440 telescope kits were distributed. In 2009, our NAOJ team first visited Mongolia with Professor Tsolmon Lenchin of the National University of Mongolia. Her son will launch Mongolia's first astrotourism travel company in 2020. When he was a student in Mongolia, "You are Galileo!" project, he came up with the idea for this startup while helping with the project. Also working for this first Mongolian astrotourism company is a boy (about 13 years old at the time) whom we met in July 2014 in Bayan-Ulgii, deep in the Altai Mountains in the extreme northwest of Mongolia. He was born and raised as a herder deep in the Altai Mountains, nearly 3,000 meters above sea level, and he was a star-loving boy who enthusiastically supported the observing sessions. We would like to examine these changes in Mongolia over the past decade.
</t>
  </si>
  <si>
    <t>Hidehiko Agata</t>
  </si>
  <si>
    <t>Jujia</t>
  </si>
  <si>
    <t>jujia@ynao.ac.cn</t>
  </si>
  <si>
    <t>Violent material ejection of a dying massive star inferred in SN 2023ixf</t>
  </si>
  <si>
    <t>Type II supernovae (SN II), the Universe's most frequent stellar explosions, hold the key to understanding the formation of neutron stars and black holes and the volatile and mass-loss histories of massive stars.  The initial light signals emitted by these explosions, known as flash spectra, offer vital clues to connecting SN II blasts with the later stages of massive stellar evolution.
The recent SN 2023ixf explosion in the nearby Messier 101 galaxy presents a unique opportunity to delve into this enduring mystery.  By capturing middle-resolution spectra within 1-2 days of the explosion, we have imposed tight limits on the characteristics of the supernova's surrounding circumstellar material.
Considering the elevated mass-loss rate, significant wind velocities, and pre-explosion observations spanning two decades, evidence suggests that SN 2023ixf's progenitor may have been a briefly lived yellow hypergiant, transitioning from a red supergiant phase shortly before detonation.
Ongoing observations and inquiries into SN 2023ixf promise to establish it as a pivotal event in the chronicle of SNe II, ultimately illuminating the destiny of massive stars weighing 10 to 20 solar masses.</t>
  </si>
  <si>
    <t>Jujia Zhang</t>
  </si>
  <si>
    <t>Kathryn</t>
  </si>
  <si>
    <t>Grasha</t>
  </si>
  <si>
    <t>kathryn.grasha@anu.edu.au</t>
  </si>
  <si>
    <t>Combining spatial resolution 3D imaging spectroscopy with cosmological simulations to trace the chemical and accretion history in nearby galaxies</t>
  </si>
  <si>
    <t>Measuring the chemical history of galaxies is critical to understand how galaxies form and evolve. This is usually done through observations of emission lines from ionized nebulae, where their bright emission lines enable the measurement of physical properties, such as the gas-phase metallicity, across galaxy disks and in distant galaxies. In this talk I will present the newest state-of-the-art stellar evolution models based on the latest models of chemistry elements in the early universe to the determine chemical abundance patterns, pressure, star-formation rates, heavy element enrichment, and the production and escape of ionizing radiation from the first galaxies. Using these self-consistent chemistry and stellar population synthesis models, we use the observed stellar mass and detailed metallicity gradients to identify a best-fit to our galaxies within the IllustrisTNG cosmological simulations to characterize the likely chemical and accretion history. Our work suggests that the combination of cosmological simulations and high spatial resolution metallicity gradient observations can provide an archeological probe of the gas accretion and merger history of face-on spiral galaxies. With this, we are able to disentangle the different physical mechanisms regulate gas inflows and outflows and the resulting effects on the star formation activity. This project will exploit the next generation spectroscopy with the James Webb Space Telescope to make fundamental new measurements of the formation of stars in the first galaxies, linking the low and high redshift universes. </t>
  </si>
  <si>
    <t>Kathryn Grasha</t>
  </si>
  <si>
    <t>Alexei</t>
  </si>
  <si>
    <t>Struminsky</t>
  </si>
  <si>
    <t>astruminsky@gmail.com</t>
  </si>
  <si>
    <t>SEARCH FOR PHASE OF GALACTIC COSMIC RAY VARIATIONS IN THE 21-25 SOLAR CYCLES  </t>
  </si>
  <si>
    <t xml:space="preserve">Traditionally, the sunspot minimum is associated with beginning of galactic cosmic rays (GCRs) modulation in the 11-year cycle. However, the beginning of a new sunspot cycle does not reflect all physical processes on the Sun that modulate GCRs in the heliosphere. To clarify the beginning of the GCR modulation cycle, we look for an unknown variation phase choosing other options of zero time.  We compare the amplitude of zero harmonic GC R variations, calculated for 5, 10 and 20 GV rigidities in the 21 - 25 solar cycles, for 11 years after: (1) the last proton event of the previous cycle; (2) the maximum of polar solar magnetic field Bpole and (3) the maximum of GCR intensity. Choosing zero (3), the reversal of Bpole polarity practically coincides in time for the 21-25 cycles. “To the right” of the polarity reversal GCR variations are similar in pairs of cycles: (21, 23) Bpole&lt;0 and (22, 24) Bpole&gt;0, and there is no such similarity “to the left”. Apparently, GCR fill the heliosphere by the drift mechanism “to the right” and GCR are removed from the helospere by the convection "to the left". The role of low coronal holes (LCHs) and coronal mass ejections CME is important "to the left". The amplitude of GCR variations is almost the same in the 21st, 23rd and 24th cycles, but it minimum in the 25th cycle (slow CMEs and small area of LCHs) and maximum in the 22nd cycle (powerful flares and CMEs of 1989 and 1991years). 
</t>
  </si>
  <si>
    <t>Alexei Struminsky, Anatoly Belov, Raisa Guschina, Victor Yanke, Irina Grigorieva</t>
  </si>
  <si>
    <t>Alexei Struminsky</t>
  </si>
  <si>
    <t>Vivienne</t>
  </si>
  <si>
    <t>Langen</t>
  </si>
  <si>
    <t>vivienne.langen@l2it.in2p3.fr</t>
  </si>
  <si>
    <t>Hierarchal inference of the Massive Black Hole Binary population with an analytical model</t>
  </si>
  <si>
    <t xml:space="preserve">Massive black hole binaries (MBHB) are predicted to form via hierarchical assembly through galaxy mergers following dark matter (DM) halo mergers and will be among the loudest and furthest detectable source (z&gt;20) during the future Lisa Interferometer Space Antenna (LISA) mission. As a consequence, understanding their population distribution at high and low redshift gives direct insights of the merger history and abundances of the first galaxies. 
We employ a simple analytical model based on an empirically motivated prescription that connects theoretically derived DM halo mergers to BH mergers, to generate a population of MBHBs.
The high flexibility of this phenomenological model allows us to explore the broad and still uncertain range of MBHB seeding and growth mechanisms as well as the different mechanisms behind the interplay between MBH and Galactic astrophysics. We compare the model to different state-of-the-art semi-analytical population models finding that it is in broad agreement with current predictions.
Finally, we present hierarchical Bayesian inference on a set of selected population hyper-parameters of our model to investigate how well we can constrain the MBHB population with LISA given a measured detection rate.
</t>
  </si>
  <si>
    <t>Vivienne Langen</t>
  </si>
  <si>
    <t>Wanliss</t>
  </si>
  <si>
    <t>jwanliss@andersonuniversity.edu</t>
  </si>
  <si>
    <t>Multifractal Domain and Machine Learning for the Analysis of Space Weather</t>
  </si>
  <si>
    <t>Space weather can cause temporary and unpredicted electrical interruption in systems on and around the earth. Thus developing early warning systems and extension of  forecasting time is critical in real-world applications. Appropriately tuned convolutional neural networks (CNNs) can realize long-term dependencies in physical data. We apply the PyTorch machine learning (ML) framework to several metrics of space weather with novel multifractal measure statistical functions as input. We find that different combinations of features and classifiers produce different results. We employ a grid search-based hyperparameter tuning method in a novel temporal CNN framework not heretofore demonstrated in space weather research.</t>
  </si>
  <si>
    <t>James Wanliss, Stephen Ojo</t>
  </si>
  <si>
    <t>James Wanliss</t>
  </si>
  <si>
    <t>Thuto</t>
  </si>
  <si>
    <t>Ndlovu</t>
  </si>
  <si>
    <t>thuto8857@gmail.com</t>
  </si>
  <si>
    <t>Multiwavelength Study of Be/X-ray Binary Stars</t>
  </si>
  <si>
    <t>Be/X-ray binary stars are the largest subclass of high-mass X-ray binaries which comprise a neutron star in an eccentric orbit around a massive B spectral type star. They undergo X-ray outbursts which come in two flavours: Type I and Type II. The origin of the outbursts is due to the complex interaction between the neutron star and circumstellar disc around the Be star. We perform a systematic study of circumstellar discs of Be/X-ray binaries to demonstrate observational signatures of the Kozai-Lidov mechanism. The results show that circumstellar discs undergo morphological variability which influences the mass accretion onto the neutron star.</t>
  </si>
  <si>
    <t>Thuto Ndlovu</t>
  </si>
  <si>
    <t>First approach to a Astrotourism experience certification in Andean countries</t>
  </si>
  <si>
    <t xml:space="preserve">Astrotourism is a growing cultural activity that requires planning to be successful and produce the desired impact on citizens. In general, there are no concrete or formal links between entrepreneurs in this topic and professional astronomers who could provide advice and even certify the quality of the initiatives. In Latin America, various public and private ventures have emerged in recent years, in part due to government support for obtaining certifications for astrotourism destinations, by recognized international entities.
Currently, the Ministries of Tourism of various countries such as Colombia, Ecuador, Chile, Peru and Argentina are looking for a way to put an international seal on the best local astronomical destinations. For this reason astrotourism requires planning.
The relationship and cooperation between academia, non-formal education and tourism could also be beneficial to ensure originality of the offers, even in the same territory.
This contribution presents a first approach to those activities and topics that are relevant to astronomy in general, that can be addressed by professional or amateur astronomers (in the latter case who are in contact with professionals) and that would allow certification, according to certain indicators, the proposed tourist experience
</t>
  </si>
  <si>
    <t>Beatriz García, Faiber Rosas, Giovanni Pinzón, Nicolás Vázquez</t>
  </si>
  <si>
    <t>Beatriz García</t>
  </si>
  <si>
    <t>de Souza</t>
  </si>
  <si>
    <t>vitor@ifsc.usp.br</t>
  </si>
  <si>
    <t>Wide-field gamma-ray observatories as probes of fundamental physics</t>
  </si>
  <si>
    <t>Wide-field of view gamma-ray observatories detect the photons with highest energy known in the Universe and therefore their data offers an unprecedented test for fundamental physics and beyond the standard model proposals. Interactions of the very energetic photons with the intergalactic media or the presence of anomalous effects allows the test for Lorentz Invariance Violation, axion-like particles and dark matter candidates. The removal of systematic effects and false-positive signals requests the detection of a large population of sources from a variety of types at a wide range of distances and directions highlighting the potential of wide-field of view gamma-ray observatories in relation to other techniques. In this talk, we will review the current limits on Lorentz Invariance Violation, axion-like particles and dark matter calculated with the use of high-energy gamma-rays. We will also discuss the possible enhancements in detection and data analysis achievable with the next generation of   observatories. </t>
  </si>
  <si>
    <t>Vitor de Souza</t>
  </si>
  <si>
    <t>Arnaudova</t>
  </si>
  <si>
    <t>m.i.arnaudova@gmail.com</t>
  </si>
  <si>
    <t>Probing the Evolution of Quasars: Insights from Multi-Wavelength Observations</t>
  </si>
  <si>
    <t>AGN play a crucial role in shaping galaxies and the multi-phase medium, highlighting the significance of studying quasars—the most luminous manifestations of these objects—across cosmic time. Such sources are typically divided into radio-loud (RL) and radio-quiet (RQ) categories, which raises the question of whether these classes represent distinct populations or different evolutionary stages of a single one. To provide an answer, we combined 144 MHz radio observations from LoTSS DR2 with spectroscopic data from SDSS DR14Q to create the largest sample of uniformly-selected, spectroscopically-confirmed RL and RQ quasars at 0.6&lt;z&lt;3.4 across 5634 deg2. To investigate their properties, we developed a new spectral stacking algorithm and used it to create high-resolution composite spectra for each radio class, matched in redshift and absolute i-band magnitude. We found that RL quasars have a redder continuum and enhanced [OII] emission compared to their RQ counterparts. These results persist when additionally matching in black hole mass, suggesting that this parameter is not the defining factor in making a QSO radio-loud. In addition, these features do not gradually vary as a function of radio-loudness but are maintained even when probing deeper into the RQ population, indicating that a clear-cut division in radio-loudness is not apparent. We further show that RL QSOs exhibit a significant excess of star-formation relative to RQ quasars up to at least z=1.9. Given our findings, we explore potential explanations and discuss how advancements in future instrumentation and survey methodologies could deepen our understanding of the subject.</t>
  </si>
  <si>
    <t>Marina Arnaudova, Daniel Smith, Martin Hardcastle</t>
  </si>
  <si>
    <t>Marina Arnaudova</t>
  </si>
  <si>
    <t>Sadovskii</t>
  </si>
  <si>
    <t>asadovsk@gmail.com</t>
  </si>
  <si>
    <t>Education in IKI</t>
  </si>
  <si>
    <t xml:space="preserve">The issues of history and organization of interaction between IKI RAS universities and schools are considered. It is worth noting that a scientific organization in Russia is not a university, it has no opportunities to organize teaching.
As for the students the Department of Space Physics of the LFI (Landau School of Physics and Technology) of the Moscow Institute of Physics and Technology (MIPT) exists at IKI. The task of the Department is to train highly qualified specialists engaged in space research using rocket probes, Earth and planetary satellites, and interplanetary spacecraft. For more than 50 years of its existence, the Department of Space Physics has trained more than 400 graduates, of whom more than 150 people work at IKI RAS. In 2016, the Chair of Space Physics was organized at the Faculty of Physics of the National Research University Higher School of Economics. The Chair specializes in training specialists in three main areas: high-energy astrophysics, space plasma physics and solar physics. Around the same time the Department of Remote Sensing Technologies was established at the Faculty of Space Research of Lomonosov Moscow State University. Somewhat later, the educational program "Studies of the Moon and Planets" appeared.
We considered problems and future of such student and pupils training.
</t>
  </si>
  <si>
    <t>Andrei Sadovski</t>
  </si>
  <si>
    <t>Magnetic Detonation in Solar Flares</t>
  </si>
  <si>
    <t>The emergence of solar flares and the development of coronal mass ejections (CMEs) and their relationships have been investigated for a very long time. However, the solution is very far from its completion. We developed a qualitative model for the emergence of CMEs as a result of multiple reconnection events and describe it as analogous to the process of detonation — magnetic detonation. 
By such process we mean the propagation of multiple magnetic reconnection with a supersonic speed in eruptive flares and following acceleration of the CME. We found the limiting speeds of CME and proton acceleration time scale for CME.
Our model can be realized in in long flares in the presence of CMEs and particle acceleration but is not realized in short impulsive flares. We considered the possible expansion of the soft X-ray source, calculated its size and expansion speeds under the assumption that the plasma density in the source corresponds to the plasma frequency.</t>
  </si>
  <si>
    <t>Andrei Sadovski, Alexey Struminsky, Irina Grigorieva</t>
  </si>
  <si>
    <t>DORCUS</t>
  </si>
  <si>
    <t>MULUMBA</t>
  </si>
  <si>
    <t>nthokidorcus@gmail.com</t>
  </si>
  <si>
    <t xml:space="preserve">
GAS FLOWS IN THE CENTRAL REGION OF NGC 4593 WITH MUSE</t>
  </si>
  <si>
    <t>Understanding how gas flows into galactic centers, fuels the AGN and in turn is expelled back through feedback processes is of great importance to appreciate the role AGN play in the growth and evolution of galaxies. We use MUSE-AO optical spectra of the inner 7′′. 5 × 7′′. 5 of the nearby Seyfert 1 galaxy NGC 4593 to understand how gas flows in and out of its nuclear region. We determine the stellar velocity and velocity dispersion and fit single-component Gaussians to various emission lines like [O iii] λ5007, [N ii]λ6583, Hα and Hβ to determine the main ionization mechanism. We also fit two-component Gaussians to [O iii]λ5007 to determine the kinematics of the ionized gas emission and characterize the outflow. The high resolution MUSE data capture structures of the circumnuclear region including the innermost spiral feeding the nucleus. From the stellar kinematic maps, we confirm the presence of a rotating disc and in the broad-component maps, the high velocity dispersion values of 250 -300km/s show that the gas is highly perturbed. The emission line flux ratio maps
show that the innermost 2′′ (376 pc) are highly ionized by the AGN, while the emission line kinematic maps show the approaching side of a presumably bi-conic outflow. We estimate the mass-outflow rates and kinetic powers. The broad components of [O iii]λ5007 show blue-shifted velocities which spatially coincides with a region of high velocity dispersion hence confirming the presence of on outflowing gas.</t>
  </si>
  <si>
    <t>DORCUS Mulumba, JOHAN KNAPEN</t>
  </si>
  <si>
    <t>DORCUS Mulumba</t>
  </si>
  <si>
    <t>Omri</t>
  </si>
  <si>
    <t>Scannell</t>
  </si>
  <si>
    <t>oscannell5@gmail.com</t>
  </si>
  <si>
    <t>Searching for Signs of Asteroid Activity in ATLAS Data</t>
  </si>
  <si>
    <t>This study investigates the presence of asteroid activity in photometric data from the ATLAS database. Focusing on known active asteroids, particularly (6478) Gault, our objective was to identify brightness spikes associated with their activity. Our analysis revealed a significant increase in brightness around MJD 58500 for (6478) Gault, consistent with documented activity periods, reaching approximately three times the predicted values. We developed a searching algorithm to identify and flag potential activity by iterating through asteroid apparitions and applying five tests to search for brightness spikes. Testing on a sample, including (6478) Gault and 81 other asteroids not listed as active, the algorithm was able to successfully flag solely (6478) Gault. This suggested that the algorithm can differentiate between active and non-active asteroids. Disabling certain tests led to false positives for one apparition of (162173) Ryugu and two apparitions of (3753) Cruithne, which were subsequently determined to exhibit no signs of activity. Our findings suggest the potential for algorithms like ours to automate the search for active asteroids, thereby enhancing the discovery rate and advancing our understanding of these intriguing celestial objects.</t>
  </si>
  <si>
    <t>Doris</t>
  </si>
  <si>
    <t>Daou</t>
  </si>
  <si>
    <t>doris.daou-1@nasa.gov</t>
  </si>
  <si>
    <t>THE INTERNATIONAL YEAR INITIATIVE FOR PLANETARY DEFENCE, 2029.  </t>
  </si>
  <si>
    <t xml:space="preserve">Near-Earth Objects (NEOs) are of great interest to the scientific community as well as the planetary defence communities. ESA, NASA and partners worldwide maintain a watch for NEOs, including asteroids and comets that can pass within Earth’s vicinity, as part of an ongoing effort to discover, catalog, and characterize these bodies and to determine if any pose an impact threat.  
On 13 April 2029, the ~370-meter asteroid (99942) Apophis will pass safely between the geostationary orbit and Earth. The asteroid will be visible with the naked eye to anyone under a dark sky. This is a once-in-a-lifetime event and is a unique occasion to dedicate the year 2029 to a world-wide campaign on raising awareness about asteroids, their scientific value, and the potential hazard they may present.
The International Year initiative for 2029 is intended as an opportunity to raise global understanding of asteroids and comets that might impact our planet in the future and how we might protect Earth and ensure human security considering possible impacts by these natural objects.
This initiative will mark the monumental leap forward in a global effort in planetary defence and portray it as a peaceful global scientific endeavor that unites all of us working together to defend our planet against the potential hazards of Near-Earth Objects. In this presentation, we aim to inform the community about the work that is underway and invite further partners to be involved and collaborate in the variety of planned efforts.
</t>
  </si>
  <si>
    <t>Doris Daou, Rudolf Albrecht, William Ailor, Sergio Camacho, Kelly Fast, Christian Koeberl, Romana Kofler, Detlef Koschny, Richard Moissl, Patrick Michel, Gonzalo Tancredi, Andrew Williams</t>
  </si>
  <si>
    <t>Doris Daou</t>
  </si>
  <si>
    <t>Valente A.</t>
  </si>
  <si>
    <t>Cuambe</t>
  </si>
  <si>
    <t>valentecuambe@gmail.com</t>
  </si>
  <si>
    <t>A  Database of 3D Magnetic Loop Models as a Tool for Flare Analysis: Case Study of the GOES C6.2 Flare on 27 October 2003</t>
  </si>
  <si>
    <t>We introduce a novel approach to solar flare analysis by developing and applying a database containing simplified 3D magnetic loop models. Focusing on the GOES C6.2 flare occurring on 27 October 2003 at the heliographic position S20E29, we utilised essential parameters of microwave emission to infer a comprehensive set of physical parameters characterising solar flares. The database, designed to encapsulate the general properties of known solar flares and adjusted for instrument resolution, facilitated a direct comparison between observed NoRP spectra, NoRH brightness maps, and model predictions. We analysed the flare across its gradual, impulsive, and decay phases using a weighted mean of the one hundred best-fit model parameters, refined through the Pikaia genetic algorithm. Our findings indicate consistent recovery of key physical parameters such as the energy spectral index ($\delta \sim 5.74$), photospheric magnetic field ($B \sim 2543 G$), and non-thermal electron density ($N \sim 10^9 cm^-3$), particularly at the burst maxima. However, the study also highlights challenges in accurately fitting geometric parameters due to the limitations of current instrument resolutions, affecting the precise determination of loop geometry. This research underscores the potential of integrating observational data with 3D modelling to enhance our understanding of solar flare dynamics while also pointing to the need for advancements in observational technologies for improved geometric characterisation.</t>
  </si>
  <si>
    <t>Valente Cuambe, Joaquim Rezende, Paulo Simões</t>
  </si>
  <si>
    <t>Valente Cuambe</t>
  </si>
  <si>
    <t>ACCELERATION RATE OF PROTONS DURING SOLAR FLARES</t>
  </si>
  <si>
    <t>Solar proton events registered by the anticoincidence shield of the spectrometer on the INTEGRAL  (ACS SPI) during 23-25 solar cycles were considered. The proton acceleration rate was estimated from the onset of &gt;100 keV electron emission (hard X-ray (HXR) or microwaves) and the proton onset of ACS SPI count rate.  It is shown that in solar flares the rate of proton acceleration is consistent with the range of electron acceleration times up to 100 keV from tens to hundreds of milliseconds, known from HXR observations. Consequently, solar protons &gt;100 MeV and electrons &gt;100 keV are accelerated by the same mechanism during the development of eruptive flares. The acceleration mechanism is a stochastic acceleration by multiple reconnection during developing “magnetic detonation” in eruptive flares. Eruptive flares and proton events can be classified by the rate at which electrons and protons are accelerated.  In this case, proton events associated with ground level enhancements of cosmic ray intensity (GLE events with Еp &gt; 450 MeV) are distinguished by the “early” &lt; 20 min arrival of the first protons into the Earth’s orbit relative to the onset of HXR radiation &gt; 100 keV (proton acceleration rate &gt; 1 MeV/ s). In “late” &gt;20 min proton events, the acceleration rate is &lt;1 MeV/s. In “early” proton events without GLE, there was not enough time to accelerate a sufficient number of Ep &gt; 450 MeV  protons. Rare “late” GLE relatively  to the ACS SPI proton onset might be attributed to small acceleration rate.</t>
  </si>
  <si>
    <t>Alexei Struminsky, Andrey Sadovskii, Irina Grigorieva</t>
  </si>
  <si>
    <t>Jaziel</t>
  </si>
  <si>
    <t>Goulart Coelho</t>
  </si>
  <si>
    <t>jaziel.coelho@ufes.br</t>
  </si>
  <si>
    <t>Binary coalescences as sources of Ultra-High Energy Cosmic Rays</t>
  </si>
  <si>
    <t>Binary coalescences are known sources of gravitational waves (GWs) and they encompass combinations of black holes (BHs) and neutron stars (NSs). Here we show that when BHs are embedded in magnetic fields ($B$s) larger than approximately $10^{10}$ G, charged particles colliding around their event horizons can easily have center-of-mass energies in the range of ultra-high energies ($\gtrsim 10^{18}$ eV) and become more likely to escape. Such B-embedding and high-energy particles can take place in BH-NS binaries, or even in BH-BH binaries with one of the BHs being charged (with charge-to-mass ratios as small as $10^{-5}$, which do not change GW waveforms) and having a residual accretion disk. Ultra-high center-of-mass energies for particle collisions arise for basically any rotation parameter of the BH when $B \gtrsim 10^{10}$ G, meaning that it should be a common aspect in binaries, especially in BH-NS ones given the natural presence of a $B$ onto the BH and charged particles due to the NS's magnetosphere. We estimate that the number of ultra-high center-of-mass collisions ranges from a few up to millions before the merger of binary compact systems. Thus, binary coalescences may also be efficient sources of ultra-high energy cosmic rays (UHECRs) and constraints to NS/BH parameters would be possible if UHECRs are detected along with GWs.</t>
  </si>
  <si>
    <t>Jaziel Goulart Coelho</t>
  </si>
  <si>
    <t>Innocent</t>
  </si>
  <si>
    <t>Eya</t>
  </si>
  <si>
    <t>innocent.eya@unn.edu.ng</t>
  </si>
  <si>
    <t>Pulsar glitch activities estimations: the spin parameters approach</t>
  </si>
  <si>
    <t>Glitch activity refers to the change in pulsar spin frequency per year due to rotational glitches. It is an important tool for studying the dynamics of super-nuclear matter using neutron star interiors as models. Glitch events are usually observed in the spin frequency and frequency derivative of pulsars. As a pulsar ages, the rate of occurrence of these glitches decreases. The activity parameter can be calculated by performing linear regression on the cumulative glitches of a given pulsar over a given period. However, this method is only practical for pulsars with multiple regular glitch events. Unfortunately, there are only a few pulsars with such records due to the scarcity of glitch events and the difficulty of monitoring all known pulsars. This makes it difficult to study neutron star interiors with multiple pulsars using the activity parameter. This analysis investigates the relationship between the glitch activity parameters and pulsar spin parameters (spin frequency, frequency derivatives and characteristic ages). We found that a quadratic function provides a better description of the relationship between the activity parameters and pulsar spin parameters than the commonly used linear functions. Using this information, we were able to estimate the activity parameters of other pulsars that do not have records of glitches. We observed that the relationship between the estimated activity parameters and pulsar spin parameters in the ensemble of pulsars is consistent with that of the observed. </t>
  </si>
  <si>
    <t>Innocent Eya</t>
  </si>
  <si>
    <t>Vardan</t>
  </si>
  <si>
    <t>Elbakyan</t>
  </si>
  <si>
    <t>vardan.elbakyan@uni-due.de</t>
  </si>
  <si>
    <t>Accretion bursts in high-mass protostars</t>
  </si>
  <si>
    <t xml:space="preserve">Recent observations of high-mass young stellar objects (HMYSOs) with masses M∗≥10 M⊙ uncovered outbursts with accretion rates exceeding ～10−3 M⊙ yr−1. We utilise 1D time-dependent models of protoplanetary discs around HMYSOs to study burst properties. We find that discs around HMYSOs are much hotter than those around their low-mass cousins. As a result, a much more extended region of the disc is prone to the thermal hydrogen ionisation and magnetorotational (MRI) activation instabilities. The outbursts triggered by these instabilities, however, always have too low accretion rates and are one to several orders of magnitude too long compared to those observed from HMYSOs to date. On the other hand, bursts generated by tidal disruptions of gaseous giant planets formed by the gravitational instability of the protoplanetary discs yield properties commensurate with observations, provided that the clumps are in the post-collapse configuration with planet radius Rp≥10 Jupiter radii. 
</t>
  </si>
  <si>
    <t>Vardan Elbakyan, Sergei Nayakshin, Eduard Vorobyov, Dominique Meyer, Alessio Caratti o Garatti, Jochen Eislöffel</t>
  </si>
  <si>
    <t>Vardan Elbakyan</t>
  </si>
  <si>
    <t>Youssef</t>
  </si>
  <si>
    <t>Moulane</t>
  </si>
  <si>
    <t>moulaneyoussef@gmail.com</t>
  </si>
  <si>
    <t>Sensibility of Planetary Defense: Involving Africa in Global Initiatives</t>
  </si>
  <si>
    <t>The increasing recognition of potential threats posed by near-Earth objects (NEOs) has led to a growing global interest in Planetary Defense initiatives. These efforts aim to identify, track, and mitigate the impact risk of asteroids and comets that could potentially collide with Earth. While this field has traditionally been dominated by space agencies and institutions from developed nations, there is a growing awareness of the need for a more inclusive and collaborative approach, particularly involving regions that have been underrepresented.
This talk explores the sensibility of involving Africa in Planetary Defense efforts, emphasizing the continent's unique contributions and challenges. Africa's diverse geographical locations provide valuable observational perspectives, enhancing the global network for NEO detection and tracking. Furthermore, Africa's burgeoning scientific community can actively contribute to the research and development of technologies for planetary defense.
This talk underlines the need for international collaboration and the establishment of partnerships between African space agencies, research institutions, and their global counterparts. By fostering a sense of shared responsibility in Planetary Defense, Africa can play a crucial role in the collective efforts to safeguard the Earth from potential celestial threats.
Finally, I will advocate for a more inclusive and globally collaborative approach to Planetary Defense, with Africa serving as a significant partner in enhancing our collective capability to detect, monitor, and respond to potential impact threats from space.</t>
  </si>
  <si>
    <t>Youssef Moulane</t>
  </si>
  <si>
    <t>Najam</t>
  </si>
  <si>
    <t>Hasan</t>
  </si>
  <si>
    <t>hasan.najam@gmail.com</t>
  </si>
  <si>
    <t>Dynamics of Mass Segregation in Open Star Clusters.</t>
  </si>
  <si>
    <t>We use Gaia DR3 data to study mass segregation in a sample of nine star clusters. We use machine learning techniques Random Forest, Gaussia Mixture Model and DBSCAN to find members of these clusters. We use these resuts to compare the dynamical time-scales of these clusters with heir ages to assess if the mass segreagtion is primordial or dynamical. We study the orbits of the massive and low mass stars and find the differences in their parameters.</t>
  </si>
  <si>
    <t>Syed Najamul Hasan, Priya Shah</t>
  </si>
  <si>
    <t>Syed Najamul Hasan</t>
  </si>
  <si>
    <t>A Detailed Study of Dwarf Galaxies in the Core of the Coma Cluster</t>
  </si>
  <si>
    <t xml:space="preserve">In an earlier paper, we determined the morphological types of galaxies in the Coma Cluster using data from the HST/ACS Coma Cluster treasury survey.
We found that of the 132 members, 51 are non dwarfs and 81 are dwarfs.
     In this paper, we determine the morphological types of these dwarf galaxies and make a \replaced{detailed}{deeper} study of their properties. Using GALFIT, we determine the structural properties of our sample and with spectroscopic redshifts, we determined memberships and distances to identify dwarfs. A visual examination of the residual images reveals that our sample of 78 dwarf galaxies comprises of: dwarf lenticular (\textit{dS0}) 22\%, dwarf Elliptical ($dE$) 69\%,  dwarf spirals (\textit{dSp}) 4\%, dwarf ring (\textit{dring}) 1\%, dwarf barred spirals (\textit{dSBp}) 3\%  and dwarf irregular (\textit{dIrr}) 1\% galaxies. We find that the bulge-disk decomposition (Sérsic + exponential) fits are good only for the \textit{dS0} galaxies. The remainder of the sample gives good fits only for single Sérsic fits. The Colour Magnitude Relation (CMR) shows that the $dEs$ are redder and fainter than the rest of the sample (except one $dIrr$ galaxy). The Kormendy relation reveals that  $dE$ galaxies have lower surface brightness than the rest of the sample. Our research leads us to the conclusion that dwarf galaxies appear to have a different formation and evolution process than non-dwarf galaxies.
</t>
  </si>
  <si>
    <t> Open star cluster membership limitations with Gaussian Mixture Modelling</t>
  </si>
  <si>
    <t>We have used Gaussian Mixture Modelling to determine membership in twelve star clusters with Gaia DR3 data. We have a varied sample of clusters in terms of distance, age and galactic position. We assess the results using a metric called the Modified Siluette Score and find that GMM does not work too well with clusters at distances larger than 3 kpc. We confirm our membership results using Spectroscpic data from APOGEE and GALAH and use ASteCA to determine parameters of our cluster sample. </t>
  </si>
  <si>
    <t>VO Tools and Data Analysis Manual for undergraduate and postgraduates students</t>
  </si>
  <si>
    <t>A laboratory manula has been prepared for undergraduate and postgraduates students based on VO Tools and Data Analysis of Astronomy Archival Data. The experiments were demonstrated in a three week program at Coppperbelt University, Zambia funded by the IAO-OAD. We shall describe the experiments and their implementation at a global level in Universities.</t>
  </si>
  <si>
    <t>Mostafa</t>
  </si>
  <si>
    <t>Sepahvand</t>
  </si>
  <si>
    <t>mustafa.sepahvand11@yahoo.com</t>
  </si>
  <si>
    <t>EXPLORING THE JET FORMATION IN BINARY SYSTEMS APPLYING 3D MHD SIMULATIONS</t>
  </si>
  <si>
    <t>We conducted axisymmetric MHD simulations to investigate the formation of an ideal magnetized jet that originates from a disk acting as a boundary. Our simulations showed that the magnetized jet consistently launched and reached a stable state. To further our research, we extended the model setup to three dimensions and conducted 3D MHD simulations of the jet launched from a disk surface, achieving a stable and appropriate model setup. Furthermore, we expanded our study by including the companion star and examining the influence of the Roche potential on the jet material. Specifically, we investigated whether the inclusion of the companion star in the model significantly affects the dynamical evolution of the jet. Our findings indicate that the host accretion disk is responsible for the primary physical effects and characteristics of the outflow on a larger scale, whereas the direct tidal effects on the jet dynamics have a substantial impact, particularly in the vicinity of the Roche lobe and towards the secondary star.</t>
  </si>
  <si>
    <t>Mostafa Sepahvand</t>
  </si>
  <si>
    <t>ON THE EXTENDED UNIFICATION SCHEME OF NARROW LINE SEYFERT 1 GALAXIES AND BLAZARS</t>
  </si>
  <si>
    <t>Narrow Line Seyfert 1{NLS1} galaxies, defined by narrow emission lines and small black hole masses, reveal intriguing commonalities with blazars, renowned for their intense and beamed relativistic jet emissions. This paper reviews the evolving unification scheme of NLS1s and blazars. Unification models for AGNs have long been proposed in which orientation f AGN emitting axis to the line of sight causes the apparent differences between various subclasses of the AGN. Recent multi-wavelength observations have surprisingly indicated the presence of relativistic jets in NLS1 galaxies, and this has been a prompt to the proposed extended unification model. Nevertheless, questions persist about transitional objects and potential orientation-independent differences. Understanding the unity between NLS1 galaxies and blazars not only reshapes our perception of these cosmic entities but also deepens our understanding of the fundamental mechanisms underlying the cosmos.</t>
  </si>
  <si>
    <t>Julius Matthew, Finbarr Odo</t>
  </si>
  <si>
    <t>Julius Matthew</t>
  </si>
  <si>
    <t>Rahimeh</t>
  </si>
  <si>
    <t>Foroghi</t>
  </si>
  <si>
    <t>r.froghi@gmail.com</t>
  </si>
  <si>
    <t>Calculation of the activity cycle of the star Proxima Centauri using the Hα Index</t>
  </si>
  <si>
    <t>we use the Hα index for spectroscopic data of Proxima Centauri for calculating the periodicity of this star.</t>
  </si>
  <si>
    <t>Rahimeh Foroughi, Fatemeh Azizi</t>
  </si>
  <si>
    <t>Rahimeh Foroughi</t>
  </si>
  <si>
    <t>rokni</t>
  </si>
  <si>
    <t>mahdirokni1375@gmail.com</t>
  </si>
  <si>
    <t>Students' International Network for Astronomy and its projects for sustainable development</t>
  </si>
  <si>
    <t xml:space="preserve"> This network has been established by students in a small city in the south of Iran. It was a desire to globalize all the activities and plans that they have been carrying out in Mehr observatory. Some of these activities contain a lot of social skills and different methods for students to do. The main aims of this network involve students in astronomical programs and projects, preparing a reliable structure for students around the world to meet each other using astronomy as a link, using the methods of sustainable development to teach students about the global environmental concerns and world peace, letting students make friends with each other without limitation and introducing their own culture.
After a long journey with so many students, teachers and astronomers from all over the world specially from Iran, Japan, Thailand, Romania, Bulgaria and Spain. SINA's main activities have been through cultural relations with astronomy and those aspects which contain people lifestyles, such as Persian solstices and equinoxes' celebrations and introducing some scientific projects in order to inform the society about the importance of dark sky protection.
</t>
  </si>
  <si>
    <t>Mahdi Rokni, Akihiko Tomita</t>
  </si>
  <si>
    <t>Mahdi Rokni</t>
  </si>
  <si>
    <t>Groot</t>
  </si>
  <si>
    <t>prof.groot@gmail.com</t>
  </si>
  <si>
    <t>The BlackGEM array for gravitational wave follow-up</t>
  </si>
  <si>
    <t>The BlackGEM Array consists of three optical wide-field telescopes, located at the ESO La Silla Observatory, that have a combined field of view of 8.1 square degrees. Each telescope is equipped with a six-slot filter wheel housing the Sloan set (u,g,r,i,z) and a wider q-band filter (440-720nm). BlackGEM started operations in 2023, and will directly and automatically react to gravitational wave triggers from LIGO/Virgo. In between triggers it performs a synoptic survey focused on the mass concentrations within 150 Mpc, and a deep drilling survey geared towards LISA-detectable systems. Deepest observations are obtained in the wide-band q-band where a five-sigma limiting magnitude of m_ab = 21.6 is obtained in 60s of integration. This depth ensures sensitivity to kilonova afterglows for neutron-star-involved events out to the current LIGO/Virgo detection horizon.  
BlackGEM is run by a consortium of institutes, led from Radboud University, NOVA and the KU Leuven. </t>
  </si>
  <si>
    <t>Paul Groot, Steven Bloemen, Jan Van Roestel, Paul Vreeswijk</t>
  </si>
  <si>
    <t>Paul Groot</t>
  </si>
  <si>
    <t>Physical Processes in the Coma of 29P/Schwassmann Wachmann 1</t>
  </si>
  <si>
    <t>Distant comets, like 29P, offer significant clues about the primordial conditions and processes in the solar system as they provide evolutionary links between different populations of small bodies. One of the longstanding puzzles in planetary science is the presence of CO+ in the inner coma of the comet/Centaur 29P at 6 AU from the Sun. Early studies indicated that photoionization alone cannot explain the phenomenon we observe. Recent evidence suggests a correlation between CO+ production and the solar wind flux, rather than the solar UV flux. Understanding CO+ in distant comets requires investigating both the ionization and excitation processes. Different physical processes (such as photoionization, fluorescence, and solar wind charge exchange) lead to distinctly different populations that are accessible by observations, including the morphology, brightness, and spectral line distribution of CO+. </t>
  </si>
  <si>
    <t>Youssef Moulane, Dennis Bodewits, Steve Bromley</t>
  </si>
  <si>
    <t>Exploring the collinear Lagrangian points of exoplanet systems with P-R drag and oblateness.</t>
  </si>
  <si>
    <t xml:space="preserve">In this paper we study the location and stability of the collinear Lagrangian points for the RTBP for the case in which one of the primary bodies is radiating and the other is oblate. We consider the effect of Poynting-Roberson drag and investigate how the location and stability of the Lagrangian points change with changes in the radiation parameter $\beta$ and oblateness $a$.  We apply our results to ten exoplanet systems --  CoRoT-2~b, TOI-1278~b,  HAT-P-20~b, Kepler-75~b,  WASP- 89~b, TIC 172900988~b, NGTS 9~b,  LP 714 - 47~b,  WASP- 162~b and  XO- 3~b, data of which has been taken from NASA exoplanet archives, with the aim of finding locations in these exoplanet systems where one can detect asteroids, primodial material or seeds where planet formation can take place. We find that the location of the collinear Lagrangian points changes with variation in radiation pressure and oblateness. Further, for all the ten planetary systems, studied in this paper, the Lagrangian points are unstable and can be locations where we expect to find minor planets, asteroids or debris. The unstability of the the Lagrangian points can be a possible cause of relocation and migration of planetesimals. These could be possible objects of observations with the James Webb. 
</t>
  </si>
  <si>
    <t>Reshoketswe</t>
  </si>
  <si>
    <t>Thobejane</t>
  </si>
  <si>
    <t>reshoketswethobejane@gmail.com</t>
  </si>
  <si>
    <t>HI Asymmetries and Deficiencies in ALFALFA</t>
  </si>
  <si>
    <t xml:space="preserve">In this work, we aim to use HI line data from the Arecibo Legacy Fast ALFA(ALFALFA) survey to study the prevalence of HI spectral asymmetries in the context of galaxy environment. From the full ALFALFA sample, we define as 'merger candidates' , those galaxies that have a neighbour within 25 kpc and 750 km.s-1.  A sample of well-isolated galaxies is also procured. Here, for each sample, distributions of their defining observational characteristics are presented. The goal is to quantify the asymmetries in these two galaxy samples in order to generate quantifiable evidence of the environment-induced effects.
</t>
  </si>
  <si>
    <t>Reshoketswe Thobejane</t>
  </si>
  <si>
    <t>CRAIG BRYAN</t>
  </si>
  <si>
    <t>SMITH</t>
  </si>
  <si>
    <t>3840849@myuwc.ac.za</t>
  </si>
  <si>
    <t>Using LADUMA to study the dark matter properties of galaxies</t>
  </si>
  <si>
    <t>The LADUMA survey will directly detect many galaxies in HI line emission, many of which will be observed with an HI interferometer for the first time. The project aims to dynamically model two particularly interesting LADUMA galaxies. The HI total intensity maps show the galaxies to have very interesting morphologies. However, their HI velocity fields suggest their kinematics to be rotation-dominated. The HI data cubes will be used to generate 3D tilted-ring models of these galaxies in order to measure their rotation curves. Accurate rotation curves will allow us to generate the first mass models of these galaxies in order to constrain the properties of their dark matter. Basic data products that have been generated from the HI data cubes are presented here, as well as a measure of the rotation curves for these galaxies. </t>
  </si>
  <si>
    <t>Craig Smith</t>
  </si>
  <si>
    <t>Priya</t>
  </si>
  <si>
    <t>Shah</t>
  </si>
  <si>
    <t>priya.hasan@gmail.com</t>
  </si>
  <si>
    <t>VO Tools and Data Analysis for Copperbelt University, Zambia: VO-OAD Special Grant: Execution, Methodology, Lessons learned</t>
  </si>
  <si>
    <t>With the help of funds from the IAU-OAD and VO, we were awarded a project based on Virtual Observatory for Masters students in Africa. We spent three weeks in October-November 2023 with the postgraduate students and faculty at Copperbelt University, Zambia conducting three workshops for students and faculty. This nvolved use of Virtual Observatory tools like TopCat and Aladin, as well as python coding with Jupiter notebooks that we provide. This projectwas useful not only for students of Astronomy and Astrophysics, but also to teach students coding in python and skills that are useful for Data Analysis. In this talk, I shall discuss details of the project: Execution, Methodology, Lessons learned</t>
  </si>
  <si>
    <t>Priya Shah, Syed Najamul Hasan</t>
  </si>
  <si>
    <t>Priya Shah</t>
  </si>
  <si>
    <t>An update on the satellite interference to dark skies</t>
  </si>
  <si>
    <t>This talk will focus on the satellite threat to observational astronomy. As a member of the Satellite constellation Working Group: Observatories sub group a recommendation was drafted for the Dark and Quiet Skies 2 Report, which shall be discussed. I shall also discuss the SatHub and the Education of observers about satellite constellations for regular citizens, amateur astronomers and professional astronomers and the Outreach activities planned. A recent update on the present status will be presented. </t>
  </si>
  <si>
    <t>Mass segregation in the Gaia Era</t>
  </si>
  <si>
    <t xml:space="preserve">In the present study, we used published  membership data of 9 open star clusters  as a training set to find new members from Gaia DR3 data using a supervised random forest model with a precision of around 90\%. The number of new members found is often double the published number.
We study mass segregation in a sample of clusters where mass segregaton has been reported. We find the mass function $\phi(M) = dN/dM \propto M^{-\alpha}$ in different regions of the clusters and tracing the variation in the value of $\alpha$ as a function of the parameter $\tau = t_{age}/t_{relax}$ (where $t_{age}$ is the age of the cluster and $t_{relax}$ is the relaxation time of the cluster). We explore relations of various parameters like Galactocentric distance, intracluster reddening (star formation efficiency (SFE)), age and size of the clusters to look for common defining features or signatures in them to help differentiate if the process is dynamical or related to their formation.  Recent results supporting early dynamical mass segregation are discussed and attempts are made to critically assess the evidence of primordial mass segregation for the above sample.
</t>
  </si>
  <si>
    <t xml:space="preserve">Gaps in the Main Sequence of Star Clusters with Gaia DR3 data
</t>
  </si>
  <si>
    <t>The presence of gaps or regions of small numbers of stars in the main sequence of the Hertzsprung Russell  Diagram (HRD) of star clusters has been reported in literature. This is interesting and significant as it could be related to  star formation and/or rapid evolution or instabilities.  In this paper, using Gaia DR3 photometry and confirmed membership data, we explore the HRD of nine open clusters  with reported gaps, identify them and assess their importance and spectral types. </t>
  </si>
  <si>
    <t>Star cluster membership with DBSCAN</t>
  </si>
  <si>
    <t xml:space="preserve">In this paper, we  apply the machine learning clustering algorithm Density Based Spatial Clustering of Applications with Noise (DBSCAN) to study the membership of stars in nine open clusters (NGC~2264, NGC~2682, NGC~2244, NGC~3293, NGC~6913, NGC~7142, IC~1805, NGC~2352, NGC~2243) based on Gaia DR3 Data. 
This sample of clusters spans a variety of parameters like age, metallicity, distance, extinction and a wide parameter space in proper motions and parallaxes. We  obtain reliable cluster members using DBSCAN as faint as $G_{mag}\approx 20^m$ and also in the outer regions of clusters. With our revised membership list, we plot color-magnitude diagrams and we obtain cluster parameters for our sample using ASteCA and compare it with the catalog values. We also validate our membership sample by spectroscopic data from APOGEE and GALAH.  This paper demonstrates the effectiveness of DBSCAN in membership determination of clusters.  
</t>
  </si>
  <si>
    <t>Three years of Astronomy writing in Chekhumukhi: A newsletter by JVV, Telangana, India</t>
  </si>
  <si>
    <t xml:space="preserve">In India, the school curriculum does not have a substantial component of Astronomy and hence it is important to identify various instances that can be used to connect students to astronomy. I have been writing a newsletter every month for school students  since the past three years (April 2021) (https://jvvtelangana.in/chekumuki/, https://wordpress.com/page/clearskies2019.wordpress.com/295) in which I highlight important events in Astronomy news, some articles on concepts, meteor showers and important astronomical events like eclipses, etc. Articles also include some hands-on activities that students can do on their own, yearly quiz comptetiions and activities.  This material written in lucid form is a very useful supplement to classroom activities that can be used by teachers as well as students. Also, since this year, we supplent material with videos.  As a RAEC, IAU-OAE and on behalf of JVV (People's Science Forum) we distribute these in schools in Telanagna, India.
</t>
  </si>
  <si>
    <t>LCO remote telescopes as an Educational Tool in the study of star clusters</t>
  </si>
  <si>
    <t>In the absence of observational facilities and the era of archival data, students miss out on the opportunity of acess to a telescople, observation strategy and experience in data collection with LCO remote telescopes.  To bridge this gap we conducted online and offline workshops where we discussed observations, photometry, plotting of HR diagrams for open and globular clusters. We demonstrated determination of distances and ages of open and globular star clusters.</t>
  </si>
  <si>
    <t>Luigi</t>
  </si>
  <si>
    <t>Barchiesi</t>
  </si>
  <si>
    <t>luigi.barchiesi2@gmail.com</t>
  </si>
  <si>
    <t>Chandra-to-MeerKAT: Searching and characterising obscured AGN at 0.6&lt;z&lt;3</t>
  </si>
  <si>
    <t>A fundamental phase of most AGN-galaxy co-evolution models is the obscured accretion phase, where a significant fraction of the SMBH mass is assembled in gas-rich conditions. Despite its importance, this phase is one of the least studied, mostly due to the challenges in selecting and identifying such obscured sources, as the high quantity of gas and dust absorbs most of the emission at optical and X-ray regimes. Therefore, we need to exploit a multi-wavelength approach to scry beyond the dust. UV narrow lines (such as [Ne V] and C IV) can be powerful tools to select obscured AGN, as those lines originate in the NLR and, as such, do not suffer from the obscuration of the AGN torus.
I will present the properties of the first UV-line selected sample of obscured AGN at 0.6&lt;z&lt;3.1 with a complete coverage from the X-rays to the Radio band, exploiting multi-wavelength spectro-photometric data ranging from Chandra to MeerKAT and VLA observations. This extraordinary multi-wavelength coverage of the COSMOS field allows us to create a coherent picture of the AGN and host-galaxy properties. I will show how we are able to properly characterise a large number of very obscured and CT-AGN that would not be recognised as such via single-band selection techniques. We will also investigate the AGN and SF interplay via the comparison with mass- and redshift-matched samples of non-active galaxies.</t>
  </si>
  <si>
    <t>Luigi Barchiesi, Lucia Marchetti, Mattia Vaccari, Cristian Vignali, Francesca Pozzi</t>
  </si>
  <si>
    <t>Luigi Barchiesi</t>
  </si>
  <si>
    <t>Shuai</t>
  </si>
  <si>
    <t>Zha</t>
  </si>
  <si>
    <t>zhashuai@ynao.ac.cn</t>
  </si>
  <si>
    <t>Nucleosynthesis of Magnetorotational Supernova with Three-dimensional Explosion Models</t>
  </si>
  <si>
    <t>Magnetorotational supernova is a promising scenario for hypernovae and long gamma-ray bursts, and it presents an intriguing astrophysical site for the synthesis of elements beyond iron. We present results of nucleosynthesis of magnetorotational supernovae based on state-of-the-art three-dimensional explosion models. In our magnetorotational supernova models, the strong magnetic fields tap the rotational energy of the protoneutron star and lead to earlier and more energetic (~3 foe) explosions than the typical neutrino-driven supernova. Compared to the reference non-magnetic model, the ejecta in the magnetic models have neutron-rich components with electron fractions down to ~0.25. Our post-processing nucleosynthesis calculations  show that the magnetic models can produce significant weak r-process elements up to mass number~130. We find negligible differences in the synthesis of heavy elements between the magnetic models with initial field strength of 1010 and 1012 G, in accord with their similar explosion dynamics. The magnetic models produce about ~0.1-0.2 radioactive nickel, on the low end of hypernovae. The yields are publicly available for comparison with stellar abundance patterns and inclusion in modeling galactic chemical evolution.</t>
  </si>
  <si>
    <t>Shuai Zha, Bernhard Muller, Jade Powell</t>
  </si>
  <si>
    <t>Shuai Zha</t>
  </si>
  <si>
    <t>AMRAR</t>
  </si>
  <si>
    <t>m.amrar.ced@uca.ac.ma</t>
  </si>
  <si>
    <t xml:space="preserve">Exploration of spectroscopic techniques for Educational initiatives at the Oukaimeden Astronomical Observatory in Morocco
</t>
  </si>
  <si>
    <t xml:space="preserve">This abstract presents an overview of the primary instruments utilized for acquiring spectroscopic and photometric data at the Oukaimeden Astronomical Observatory (OUKAIMEDEN), along with its pedagogical role in astronomical education. The focus of this poster is twofold: first, the description of the telescopes employed, and second, the educational initiatives facilitated by the observatory.
Situated at an altitude of 2700 meters in the Atlas Mountains, the OUKAIMEDEN Astronomical Observatory (J43) serves as a cornerstone for astronomical research and education in Morocco. As the first university astronomical observatory in the country, it provides a platform for student internships, scientific experimentation, and observation-based learning experiences, thus fostering the development of astronomy within the university and beyond.
At OUKAIMEDEN, the spectro-photometry data acquisition is facilitated by a sophisticated setup comprising two telescopes, namely the C14 Telescope and the ASA 10N Telescope. Additionally, the setup includes two CCD cameras, an injection lens and guiding unit, two optical fibers, a calibration unit, an Eshel spectrograph, and two computers for telescope control and data acquisition. This comprehensive instrumentation enables precise spectroscopic observations essential for various research endeavors.
Beyond research, the observatory plays a crucial pedagogical role, offering practical training sessions local and international high school and university master’s students  through laboratory sessions and training workshops focused on stellar spectroscopies. Furthermore, educational efforts extend to the detection of exoplanets using the Doppler effect, contributing to the advancement of both theoretical and practical knowledge in the field.
</t>
  </si>
  <si>
    <t>MOHAMED AMRAR, Abdelmajid BENHIDA, Fouad Sefyani, zouhair BENKHALDOUN</t>
  </si>
  <si>
    <t>MOHAMED AMRAR</t>
  </si>
  <si>
    <t>youssef</t>
  </si>
  <si>
    <t>errazzouki</t>
  </si>
  <si>
    <t>errazzoukialla@gmail.com</t>
  </si>
  <si>
    <t>Real-Time Profiling of Atmospheric Parameters with Single Star SCIDAR using the Power Spectrum of Scintillation.</t>
  </si>
  <si>
    <t xml:space="preserve">Optical turbulence in the atmosphere significantly affects adaptive optics, high-resolution imaging, and site testing. The single star SCIDAR technique offers vertical profiles of these critical parameters, including the refractive index structure constant 𝐶𝑛2(ℎ), by analyzing the scintillation of single stars.
Our study presents a novel approach for real-time measurement of atmospheric parameters using Single Star SCIDAR. The key innovation lies in leveraging a modified power spectrum of atmospheric speckles, which exhibit more pronounced variations with altitude. By employing this modified spectrum, we compute an objective function and apply the Active-Set algorithm for minimization, resulting in accurate real-time vertical profiles of 𝐶𝑛2(ℎ). Processing time is swift, at around 3 seconds per profile, with a high recovery rate of approximately 95%.
To validate the reliability of our approach, we conducted simulations and compared results with data from sounding balloons. These validations affirm the method's accuracy and credibility, highlighting its potential across various practical applications, particularly in the domain of Adaptive Optics (AO) systems.
Given that AO systems heavily rely on precise atmospheric parameter knowledge to counteract turbulence-induced distortions, the availability of real-time vertical profiles empowers these systems to make prompt and accurate adjustments, ultimately leading to enhanced image quality.
</t>
  </si>
  <si>
    <t>Youssef Errazzouki, Abdelfattah Habib, Abdelhadi Jabiri, Mohamed Sabil, Benkhaldoun Zouhair</t>
  </si>
  <si>
    <t>Youssef Errazzouki</t>
  </si>
  <si>
    <t>Surajit</t>
  </si>
  <si>
    <t>Kalita</t>
  </si>
  <si>
    <t>surajit.kalita@uct.ac.za</t>
  </si>
  <si>
    <t>White dwarfs in Gaia survey to constrain the fine-structure constant</t>
  </si>
  <si>
    <t>This abstract is primarily based on MNRAS 527 (2024) 232 and ApJ 949 (2023) 62. Understanding various physical mechanisms requires an understanding of fundamental constants, however, measurements of these constants are subject to error due to experimental constraints. Researchers have proposed several bounds on fundamental constants based on a variety of experiments and observations. These constraints are different primarily because of the energy scale of the systems used in the studies. We investigate the impact of system temperature and the effect of the underlying theory of gravity on these uncertainties using white dwarfs observed in the Gaia data survey. In my talk, using the structures of these white dwarfs, I will show that variations in temperature as well as the underlying theory of gravity can affect the accuracy of measurements for fundamental constants such as the fine-structure constant and the proton-to-electron mass ratio. This exploration emphasizes the importance of considering the energy of a system when putting bounds on fundamental parameters.</t>
  </si>
  <si>
    <t>Surajit Kalita, Akhil Uniyal, Sayan Chakrabarti</t>
  </si>
  <si>
    <t>Surajit Kalita</t>
  </si>
  <si>
    <t>Fast radio bursts as a probe to constrain primordial mass black holes made of dark matter</t>
  </si>
  <si>
    <t>This abstract is based on our recent work JCAP 11 (2023) 059. Fast Radio Bursts (FRBs) can be used as a tool to understand different cosmological phenomena because of their distinct features, such as short pulse width, relatively high dispersion measure, etc. On the other hand, over the past decades, researchers have proposed different modified gravity models. In my talk, considering a generic modified gravity theory, I will show how it affects the properties of gravitational lensing in FRBs. Thereby, using a set of FRBs from the CHIME dataset, I will discuss how it can constrain the fraction of dark matter made up of primordial black holes in such a theory. I will further show that modified gravity adds a screening effect on gravitational lensing similar to the case when there is plasma in the path of the light ray acting as a scattering screen.</t>
  </si>
  <si>
    <t>Surajit Kalita, Amanda Weltman, Shruti Bhatporia</t>
  </si>
  <si>
    <t>Heckman</t>
  </si>
  <si>
    <t>theckma1@jhu.edu</t>
  </si>
  <si>
    <t>JWST Reveals Powerful Feedback from Radio Jets in a Massive Galaxy at z = 4.1          </t>
  </si>
  <si>
    <t>We report observations of a powerful ionized gas outflow in a z = 4.1 luminous (L1.4GHz ∼
10^28.3 W Hz^−1) radio galaxy TNJ1338-1942 hosting an obscured quasar using the Near Infrared Spec-
trograph (NIRSpec) on board JWST. We spatially resolve a large-scale (∼15 kpc) outflow and measure
resolved outflow rates. The outflowing gas shows velocities exceeding 900 km/s and broad line pro-
files with line widths exceeding 1200 km/s located at ∼ 10 kpc projected distance from the central
nucleus. The outflowing nebula spatially overlaps with the brightest radio lobe, indicating that the
powerful radio jets are responsible for the extraordinary kinematics exhibited by the ionized gas. The
ionized gas is possibly ionized by the central obscured quasar with a contribution from shocks. The
spatially resolved mass outflow rate shows that the region with the broadest line profiles exhibits the
strongest outflow rates, with an integrated mass outflow rate of ∼ 500 M_⊙/ yr. Our hypothesis is
that an over-pressured shocked jet fluid expands laterally to create an expanding ellipsoidal “cocoon”
that causes the surrounding gas to accelerate outwards. The total kinetic energy injected by the radio
jet is about 3 orders of magnitude larger than the total kinetic energy measured in the outflowing
ionized gas. This implies that kinetic energy must be transferred inefficiently from the jets to the gas.
The bulk of the deposited energy possibly lies in the form of hot (∼ 10^7 K) X-ray-emitting gas</t>
  </si>
  <si>
    <t>Timothy Heckman, Namrata Roy</t>
  </si>
  <si>
    <t>Timothy Heckman</t>
  </si>
  <si>
    <t>Dainis</t>
  </si>
  <si>
    <t>Dravins</t>
  </si>
  <si>
    <t>dainis@astro.lu.se</t>
  </si>
  <si>
    <t xml:space="preserve">Solar photospheric spectrum microvariability: Relations to magnetic activity and radial-velocity modulation
</t>
  </si>
  <si>
    <t>Searches for exoplanets around solar-type stars are limited by jittering of apparent radial velocities. To trace their origins, solar spectra were assembled from time-dependent 3D-hydrodynamics.  Synthetic spectra were computed during numerous instances of the simulation sequences, producing movies of high-resolution solar spectral atlases. 
The behavior was monitored for different classes of lines. The jittering scales to ~2 m/s for the full solar disk.  Most photospheric lines vary in phase but amplitudes differ.  Radial-velocity excursions are greater for stronger and for ionized lines, decreasing at longer wavelengths. 
Extreme precision radial-velocity spectrometers enable extreme precision stellar spectroscopy.  From three years of HARPS-N observations of the Sun-as-a-star, 1000 low-noise spectra were examined. Systematic line-strength variability largely shadows the solar-cycle evolution of Ca II H&amp;K emission, but with much smaller amounts.  Among iron lines, greatest amplitudes are for Fe II in the blue, while trends change sign among lines in the green Mg I triplet and between Balmer lines.  Variations in the G-band core are greater than of the full G-band, in line with theoretical predictions. No variation is seen in the semi-forbidden Mg I 457 nm. 
Microvariability in the photospheric spectrum thus measures something different than the Ca II H&amp;K chromospheric index while still reflecting an influence from magnetic regions. A modelling with magnetic and nonmagnetic regions should be able to both reproduce solar-cycle changes in line-strengths and the ensuing changes in the apparent radial velocities of the Sun seen as a star.  
Astron.Astrophys. 679, A3 (2023); Astron.Astrophys. (2024) </t>
  </si>
  <si>
    <t>Dainis Dravins, Hans-Günter Ludwig</t>
  </si>
  <si>
    <t>Dainis Dravins</t>
  </si>
  <si>
    <t>Krislyn</t>
  </si>
  <si>
    <t>Sourivong</t>
  </si>
  <si>
    <t>ksourivong@vt.edu</t>
  </si>
  <si>
    <t>The Neutral Hydrogen in and Around Gas-rich Early-type Galaxies at High Resolution</t>
  </si>
  <si>
    <t>We present new high resolution (5”-11”, ~1-2.1 kpc at an average distance of 40 Mpc; D+C+B) JVLA imaging of the HI in and around 21 gas-rich early-type galaxies. These observations were carried out as part of an ongoing project which aims to use high resolution HI and CO (as a proxy for H2) imaging of a sample of 35 gas-rich early-type galaxies to stress-test empirical and theoretical models of molecule formation. We find that the HI in early-types tends to be low surface density (&lt;5 Msol/pc2; with a few exceptions). However, in many cases unresolved higher density clumps are detected within the radius where molecular gas is observed. The targets have a wide range of HI morphology (rings, disks, tidal tails). The new HI data comprises the highest resolution HI data for a large sample of early-type galaxies to date. Since this type of data is not currently available for a large number of early-type galaxies, the dataset will have a legacy value for the community as well. We intend to release these images to the astronomical community in the near future. Ideally, to do a proper analysis of the HI-H2 transition in early-type galaxies one would want (1) matching resolution HI and CO imaging and (2) imaging at sub-kiloparsec (GMC scales). Although it is possible to achieve the second criteria with ALMA, to observe the HI at sub-kiloparsec scales for a large sample of early-type galaxies will only be feasible with SKA phase one and beyond.</t>
  </si>
  <si>
    <t>Krislyn Sourivong, Debra Durham, Danielle Lucero, Lisa Young, Tim Proudkii, Jimmy O'Hara</t>
  </si>
  <si>
    <t>Krislyn Sourivong</t>
  </si>
  <si>
    <t>Mikaela</t>
  </si>
  <si>
    <t>Webber</t>
  </si>
  <si>
    <t>mikaelawebber.07@gmail.com</t>
  </si>
  <si>
    <t>Spectral Study of Two ACT Clusters Using SKA Pathfinders/Precursors</t>
  </si>
  <si>
    <t>Galaxy clusters are complex environments used to study cosmology and astrophysical phenomena. Magnetic fields in clusters and a cluster’s non-thermal physics can be probed through observations of steep-spectrum, diffuse radio emission such as radio halos. Understanding a halos’ spectral behaviour and morphology is critical for probing the underlying electron population and the formation mechanisms involved. In this project, we use data from SKA pathfinder and precursor instruments as well as archival multi-wavelength data in order to study the radio environment of two clusters detected through their Sunyaev-Zel’dovich signal with the Atacama Cosmology Telescope, both of which have candidate detections of a diffuse radio halo. </t>
  </si>
  <si>
    <t>Mikaela Webber, Kenda Knowles, Oleg Smirnov</t>
  </si>
  <si>
    <t>Mikaela Webber</t>
  </si>
  <si>
    <t>Nour</t>
  </si>
  <si>
    <t>Raouafi</t>
  </si>
  <si>
    <t>nour.raouafi@jhuapl.edu</t>
  </si>
  <si>
    <t xml:space="preserve">Parker Solar Probe: An Overview of the Mission Achievements and Future Prospects
</t>
  </si>
  <si>
    <t xml:space="preserve">NASA's Parker Solar Probe is now entering the pivotal phase of its prime mission, marking an exciting milestone for this remarkable endeavor. Since its launch on 12 August 2018, Parker has successfully completed 18 out of its scheduled 24 orbits around the Sun, venturing as close as 11.4 solar radii from the Sun’s center. On 6 November 2024, it will fly by the planet for the seventh and last time, setting it up for the ultimate orbit with a perihelion of 9.86 solar radii on 24 December 2024. The mission's primary science goal is to determine the structure and dynamics of the Sun's coronal magnetic field, understand how the solar corona and wind are heated and accelerated, and determine what processes accelerate energetic particles. Throughout its journey, the mission has made remarkable advancements in its science objectives and crucial discoveries regarding previously unknown solar wind phenomena. As the mission progresses, the intensifying solar activity leading up to its cycle maximum has brought forth new and intriguing properties within the near-solar environment. These distinctive characteristics mark a significant departure from the relatively tranquil period observed during the mission's initial three years. I will present an overview of the mission's current status, its remarkable scientific achievements, and the exciting prospects awaiting us as we conclude this seven-year primary science phase.
</t>
  </si>
  <si>
    <t>Nour E. Raouafi</t>
  </si>
  <si>
    <t>Mehbuba</t>
  </si>
  <si>
    <t>mehbubaahmad5@gmail.com</t>
  </si>
  <si>
    <t>Chemical abundances of type-2 AGN in different environments.</t>
  </si>
  <si>
    <t>The chemical abundance of active galaxies, which host AGN at their centres, remains poorly studied, mostly due to the difficulty of removing the effect of AGN in metallicity measurements. Particularly, the chemical abundance of active galaxies in different environments, including clusters/groups of galaxies, is still unknown. In this work, we use a novel HII-CHI-mistry code adapted to measure the chemical abundance of type-2 AGN. We measure the oxygen abundance, the nitrogen abundance, and ionisation parameter for ~ 12000 type-2 AGN from SDSS. We analyse the metallicity properties of type-2 AGNs in relation to other properties of AGN host galaxies and in terms of the environment. Additionally, for galaxies in groups/clusters, we study the metallicity properties in relation to the properties of galaxies in groups/clusters. We do not observe a clear/strong MZR, although we do observe that in groups/clusters the 12+log(O/H) abundance is higher with higher stellar mass galaxies. We observed 12+log(O/H) abundance decrease with increasing SFR. We do not find a fundamental plane of type-2 AGN, suggesting more complex scenarios in the behaviour of stellar mass, SFR, and metallicity when AGN are present compared to pure SFG. We find that type-2 AGN hosts, both early- and late-type, have on average higher 12+log(O/H) abundances in groups/clusters compared to field galaxies. Our results indicate neither simple group/cluster membership nor cosmic-centric distance seem to drive this effect. This work provided the largest catalogue of chemical abundances of type-2 AGN to date.</t>
  </si>
  <si>
    <t>Mehbuba Ahmed, Mirjana Povic</t>
  </si>
  <si>
    <t>Mehbuba Ahmed</t>
  </si>
  <si>
    <t>Using Ghana’s 32-metre radio telescope for AGN research</t>
  </si>
  <si>
    <t>The Ghana Radio Astronomy Observatory (GRAO) operates the newly refurbished 32-metre radio telescope. Ghana’s 32-meter dish is positioned near the equator, giving it some prime advantage in observing sources in the South and in the North. It has a C-band receiver that can be used to detect specific spectral lines associated with molecular or atomic gas in the vicinity of AGNs. One key molecular line observed with the Instrument is methanol masers (CH3OH). Observations of methanol masers have revealed information about the physical conditions and kinematics of the gas surrounding AGNs. AGN  and methanol maser sources observed will be presented. We intend to leverage this conference to position GRAO to actively participate in AGN science exploring observational strategies for AGN, and multi-wavelength surveys probing the physical conditions of black holes. Since AGNs exhibit powerful jets of relativistic particles emitting synchrotron radiation at radio frequencies, observations with the 32-metre radio telescope, can help trace and characterize these jets and their interactions with the surrounding environment. GRAO is open to collaborations in this regard.</t>
  </si>
  <si>
    <t>Emmanuel Proven-Adzri, Nia Imara, Theophilus Ansah-Narh, Naomi Asabre-Frimpong, Benedicta Woode</t>
  </si>
  <si>
    <t>Unearthing Rich Cultural Astronomy in Ghana</t>
  </si>
  <si>
    <t>Ghana has a rich and diverse cultural history that spans ancient civilization, colonialism, and independence. Due to the diverse cultural composition of Ghana, many cultures have indigenous traditional practices or observations about astronomy. This project was undertaken to dig out this indigenous knowledge of astronomy and how it affected the daily lives of people in Ghana. Eleven sites were visited across Ghana with remarkable discoveries. The findings point to how astronomy helped the locals to undertake daily activities, including those that are related to their livelihoods. According to these discoveries, hunters, for instance, rely on the direction of Venus to return home when they stray too far when they are out hunting at night.  The crescent moon curved upwards may indicate early rains for farmers. The emergence of certain stars on the horizon is a prelude to the harvest of certain fish in the sea. When the Milky Way is spotted sometime in July, it indicates the major rainy season is about to end. In some communities, widowhood rites only occur when the new moon is sighted. The project has interlaced the traditional beliefs of the indigenous people about the cosmos concerning their religion, folklore, fishing, farming and hunting, and art as contrasted to modern astronomy.</t>
  </si>
  <si>
    <t>Emmanuel Proven-Adzri, Steven, O. Sottie, Cyril, D. Boateng, Linus,K. Labik, Samuel, O. Quarm</t>
  </si>
  <si>
    <t>Savannah</t>
  </si>
  <si>
    <t>Stanbury</t>
  </si>
  <si>
    <t>savannahmaeru@gmail.com</t>
  </si>
  <si>
    <t>MeerKAT Observations of the Abell 141 Galaxy Cluster</t>
  </si>
  <si>
    <t>Galaxy clusters are one of the largest, gravitationally bound structures in the universe, hosting a hot, tenuous gas that permeates their volume, known as the intracluster medium. A fraction of the intracluster medium is composed of relativistic electrons that, when accelerated in magnetic fields, radiate synchrotron emission. Synchrotron emission occurs on scales ranging between individual galaxies to ~Mpc scales and beyond, with two examples of radio emission observed on Mpc scales, "bridging'' between cluster pairs. A possible third system to host radio emission on such large scales is the Abell 141 (hereafter, A141) cluster, a system composed of two subclusters, where X-ray emission has been seen in the connecting region. Radio observations at 150 MHz and 943 MHz detected diffuse emission from the two systems, although the limited angular resolution prevented a detailed picture of the system.
In this thesis, we present observations at 1.28 GHz of the A141 system, taken with the MeerKAT telescope, with the aim to further characterize its diffuse radio emission. We obtain images where we detect diffuse radio emission extending over 0.9 Mpc. 
The radio surface brightness peaks at the location of the Northern subcluster, and we can clearly see radio emission in the region between the two subclusters, though it does not closely follow the X-ray morphology. 
A141 remains a somewhat unique system. We confirmed the spectral index of the integrated radio emission to somewhat disfavour the current most likely scenario where particles are accelerated by turbulence in the early merger state. </t>
  </si>
  <si>
    <t>Savannah Stanbury</t>
  </si>
  <si>
    <t>Sphume</t>
  </si>
  <si>
    <t>sphumendlovu30@gmail.com</t>
  </si>
  <si>
    <t>PURELY FACULAR MGII INDEX </t>
  </si>
  <si>
    <t>The MgII index has emerged as a valuable metric for studying solar activity and its impact on the Earth’s atmosphere. This index focuses exclusively on the contribution of facular regions, which are bright and transient solar features associated with enhanced magnetic activity. In this study, we utilize data from the Interface Region Imaging Spectrograph (IRIS), the Helioseismic and Magnetic Imager (HMI), and the Solar Stellar Irradiance Comparison Experiment (SOLSTICE) to develop an improved MgII index that highlights the contribution of the facula. The IRIS provides high-resolution observations of the solar chromosphere and transition region, allowing us to analyze the spatial distribution and temporal evolution of facular regions. The HMI provides magnetic field measurements, enabling us to study the relationship between magnetic activity and the facular MgII index. Additionally, the SOLSTICE provides calibrated solar irradiance measurements, which we will use to correct the IRIS measurements. Our analysis will yield insights into the dynamics, variability, and potential connections of the facular MgII index with magnetic activity and solar irradiance. These findings contribute to a deeper understanding of solar phenomena and their implications for atmospheric and climate studies.</t>
  </si>
  <si>
    <t>Siphumelele Ndlovu, Martin Snow</t>
  </si>
  <si>
    <t>Siphumelele Ndlovu</t>
  </si>
  <si>
    <t>Ramij</t>
  </si>
  <si>
    <t>Raja</t>
  </si>
  <si>
    <t>ramij.raja@ru.ac.za</t>
  </si>
  <si>
    <t>A Comprehensive Multi-Frequency Analysis of the Radio Phoenix in the Abell 85 Cluster</t>
  </si>
  <si>
    <t xml:space="preserve">Radio phoenixes are intricate and filamentary diffuse radio sources discovered in both merging and relaxed clusters. It has been suggested that these sources form due to the adiabatic compression of aged Active Galactic Nucleus (AGN) plasma within shock waves. Previous studies on these sources primarily focused on integrated spectral indices, which were found to be steep and exhibited a curved spectrum. In this study, we conducted a multi-frequency investigation of the radio phoenix in the Abell 85 cluster. Utilizing sensitive high-resolution observations, we identified finer filamentary structures that had previously gone unnoticed. Resolved spectral index maps of the radio phoenix were generated across frequencies ranging from 148 to 1280 MHz. Analysis of filament orientation and spectral index gradient suggests a potential direction of shock motion from northeast to southwest. The integrated spectral index of the radio phoenix was notably steep, with a break observed around 700 MHz, indicating recent re-energization of fossil electrons. Furthermore, filament spectral indices were found to be less steep compared to non-filamentary regions, suggesting higher energy injection in the filaments. These findings support the adiabatic shock compression mechanism as the likely explanation for the observed features in the radio phoenix in the Abell 85 cluster.
</t>
  </si>
  <si>
    <t>Ramij Raja, Majidul Rahaman, Abhirup Datta, Oleg Smirnov</t>
  </si>
  <si>
    <t>Ramij Raja</t>
  </si>
  <si>
    <t>e</t>
  </si>
  <si>
    <t>L</t>
  </si>
  <si>
    <t>lopezericsson@gmail.com</t>
  </si>
  <si>
    <t>Ionospheric total electron content (TEC) over Ecuador using global positioning system (GPS) data</t>
  </si>
  <si>
    <t>The Total Electron Content (TEC) serves as a crucial parameter for assessing the state of Earth's ionosphere, a region that significantly influences the propagation of electromagnetic waves traversing it. Given the multitude of physical phenomena occurring in the upper atmosphere, accurately measuring TEC aids in understanding ionospheric morphology. Among the tools utilized for TEC measurement, the Global Positioning System (GPS) stands out. GPS, a satellite-based radio navigation system, offers real-time position verification with remarkable accuracy, typically within a few centimeters.
The significance of studying TEC lies in its ability to provide insights into the spatial and temporal variations of the ionosphere. Such understanding allows for the development of improved correction tools for satellite communication and navigation systems. This study aims to visualize the evolution of TEC intensity through color maps, utilizing data from 14 GPS receivers distributed across Ecuador. Pseudo-range observables collected from these stations were leveraged to depict TEC and its evolution throughout 2021-2023.
The findings of this study unveil an oscillatory pattern in TEC evolution, characterized by intensity peaks at certain instances, some of which approach or even surpass 100 TEC units (TECU). Conversely, local minima are consistently observed to remain above zero values, underscoring the dynamic nature of the ionosphere's electron content.</t>
  </si>
  <si>
    <t>Ericson Lopez</t>
  </si>
  <si>
    <t>PostNewtonian Dark Matter Halos</t>
  </si>
  <si>
    <t xml:space="preserve">In this contribution, we are interested in enforcing results reported in other works, where the main statement is that the general relativity formalism is not necessary to describe the physics of the halo around spiral galaxies. Then, an inter-median formalism between the classical Newtonian and the relativistic Tolman Oppenheimer Volkoff ones is used to model a halo filled with perfect fluid and an equation of state obtained derived from the universal rotation curves of spiral galaxies. To keep the hydrostatic equilibrium the dark matter should have a nonzero pressure to compensate for the gravitational force of the mass contends in the halo. A state equation is demanded to accomplish this requirement and completes the set of space-time nonlinear gravitation field, equations obtained from general relativity.
</t>
  </si>
  <si>
    <t>Sergei</t>
  </si>
  <si>
    <t>Ipatov</t>
  </si>
  <si>
    <t>siipatov@hotmail.com</t>
  </si>
  <si>
    <t>Migration of bodies ejected from the Earth and the Moon</t>
  </si>
  <si>
    <t xml:space="preserve">The motion of bodies ejected from the Earth or the Moon was studied. The ejection of bodies from six opposite points of the Earth's surface, as well as from the far point of the Moon, was considered for a number of values of velocities and angles of ejection of bodies. The dynamical lifetimes of bodies reached a few hundred of Myrs. Over the entire considered time interval, with ejection velocity vesc equaled to 11.5, 12, and 14 km/s, the values of the probability of a collision of a body with the Earth were approximately 0.3, 0.2, and 0.15–0.2, respectively [1]. At vesc≤11.3 km/s, most of the ejected bodies fell back to the Earth. At vesc≥11.5 km/s, the probability of a body ejected from the Earth colliding with the Moon was about 15–35 times less than that with the Earth. The probability of a collision with the Earth for a body ejected from the Moon was about 0.3–0.32 at vesc=2.5 km/s, 0.2–0.22 at vesc=5 km/s, and 0.1–0.14 at 12≤vesc≤16.4 km/s if the Moon moved in its present orbit. The total number of bodies delivered to the Earth and Venus probably did not differ much. The probabilities of collisions of bodies with Mercury and Mars usually did not exceed 0.1 and 0.02, respectively. The studies were carried out under government-financed research project for the Vernadsky Institute. [1] Ipatov S.I. (2024) Solar System Research, 58, N 1, in press.
</t>
  </si>
  <si>
    <t>Sergei Ipatov</t>
  </si>
  <si>
    <t>Migration of bodies in the Proxima Centauri and Trappist 1 planetary systems</t>
  </si>
  <si>
    <t>The motion of bodies-planetesimals was studied in the Proxima Centauri and TRAPPIST 1 exoplanetary systems. The size of the feeding zone of planet Proxima Centauri c is discussed in [1]. It was noted that after hundreds of Myrs, some planetesimals could still move in elliptical resonant orbits inside the feeding zone of this planet that had been mainly cleared from planetesimals. The probability of a collision of a planetesimal initially located in the feeding zone of planet c with inner planet b was obtained to be about 2·10-4 and 10-3 at initial eccentricity of orbits of planetesimals equal to 0.02 or 0.15, respectively [2]. A lot of icy material and volatiles could be delivered from icy zone near planet c to inner planets b and d. The inclinations of orbits of 80% of the planetesimals that moved between 500 or 1200 AU from the star did not exceed 10o [3]. It was obtained that several planets in the TRAPPIST-1 system accumulated planetesimals initially located at the same distance. Outer layers of neighbouring planets can include similar material. For comparison, it was concluded in [4] that each terrestrial planet incorporated planetesimals from the feeding zones of all terrestrial planets. The studies were carried out under government-financed research project for the Vernadsky Institute. [1] Ipatov S.I. Solar System Research, 2023. 57. 236-248. [2] Ipatov S.I. Meteoritics and Planetary Science. 2023. 58. 752-774. [3] Ipatov S.I. Solar System Research. 2023. 57. 612-628. [4] Marov M.Ya, Ipatov S.I. Physics–Uspekhi. 2023. 66, 2-31.</t>
  </si>
  <si>
    <t>Shruti</t>
  </si>
  <si>
    <t>Bhatporia</t>
  </si>
  <si>
    <t>shrutibhatporia@gmail.com</t>
  </si>
  <si>
    <t>A Topological Data Analysis of the CHIME/FRB Catalogues</t>
  </si>
  <si>
    <t xml:space="preserve">We use Topological Data Analysis (TDA), a mathematical approach for studying data shape, to analyse Fast Radio Bursts (FRBs). Applying the Mapper algorithm, we visualise the topological structure of a large FRB sample. Our findings reveal three distinct FRB populations based on their inferred source properties and show a robust structure indicating their morphology and energy. We also identify potential non-repeating FRBs that might become repeaters based on proximity in the Mapper graph. This work showcases TDA's promise in unravelling the origin and nature of FRBs.
</t>
  </si>
  <si>
    <t>Shruti Bhatporia, Anthony Walters, Jeff Murugan, Amanda Weltman</t>
  </si>
  <si>
    <t>Shruti Bhatporia</t>
  </si>
  <si>
    <t>Jin</t>
  </si>
  <si>
    <t>j.zhang@bit.edu.cn</t>
  </si>
  <si>
    <t>X-Ray Polarization Variability of High Spectral Peak BL Lacertaes: Cases of 1ES 1959+650 and PKS 2155--304</t>
  </si>
  <si>
    <t>The high-energy-peaked BL Lacertae objects (HBLs) are the main targets of the Imaging X-ray Polarimetry Explorer (IXPE) for investigating the mechanisms of radiation and particle acceleration in jets. In this paper, we report the first IXPE observations of two HBLs, 1ES 1959+650 and PKS 2155--304. Both sources exhibit X-ray polarization with a confidence level exceeding 99%, as well as significant variability in polarization across different time intervals and energy ranges. Notably, PKS 2155--304 demonstrates the highest X-ray polarization among all blazars detected by IXPE within its entire energy band (2--8 keV), with a polarization degree of ΠX=21.9%±1.9% (MDP99=6.0%). An even higher polarization is observed in the 3--4 keV band, reaching ΠX=28.6%±2.7 (MDP99=8.1%) with a confidence level of 10.8σ. Furthermore, no polarization is detected above 5 keV energy band. For 1ES 1959+650, the highest detected polarization degree in the 2--8 keV band is  ΠX=12.4%±0.7% (MDP99=2.2%), with an electric vector position angle (EVPA) of ΨX=19.7o±1.6o. The X-ray polarization of 1ES 1959+650 exhibits evident variability, accompanied by the variations of ΨX, flux, spectrum, and energy bin. We discuss possible implications of these observational findings, including the variability in polarization, rotation of EVPA, and transition between synchrotron and synchrotron-self-Compton. We speculate that the X-rays observed during different IXPE observations originate from distinct regions in the jet and may involve diverse mechanisms for particle acceleration.</t>
  </si>
  <si>
    <t>Jin Zhang</t>
  </si>
  <si>
    <t>Fermi Large Area Telescope Detection of Gamma-Rays from NGC 6251 Radio Lobe</t>
  </si>
  <si>
    <t>We report on the detection of extended gamma-ray emission from lobes in the radio galaxy NGC 6251 using observation data of Fermi Large Area Telescope (Fermi-LAT). The maximum likelihood analysis results show that a radio morphology template provides a better fit than a point-like source description for the observational data at a confidence level of 8.1σ, and the contribution of lobes accounts for more than 50% of the total gamma-ray flux. Furthermore, the gamma-ray energy spectra show a significant disparity in shape between the core and lobe regions, with a curved log-parabola shape observed in core region and a power-law form observed in lobes. Neither the core region nor the northwest lobe displays the significant flux variations in the long-term gamma-ray light curves. The broadband spectral energy distributions of both core region and northwest lobe can be will explained with a single-zone leptonic model. The gamma-rays of core region are due to the synchrotron-self-Compton process while the gamma-rays from northwest lobe are interpreted as inverse Compton emission of the cosmic microwave background. </t>
  </si>
  <si>
    <t>Pacupac</t>
  </si>
  <si>
    <t>albertpacupac8@gmail.com</t>
  </si>
  <si>
    <t>The MUIWAST Space telescope, Its instruments and The Omega Super Telescopes Project 
This is an 25 meter telescope successors to JWST and NRGST telescopes An General Infrared Observatory has a full infrared wavelength spectrum under the the Omega Super Telescopes Project Like MUIWAST 25 meter telescope and OAMUIWAST a 30 meters telescope and UVAOAMUIWAST a 35 meters telescope and Grand planetary Observatory a 4 699.3 meters bigger than E-ELT the biggest telescope today
Author by Albert Michael E Pacupac Independent Author </t>
  </si>
  <si>
    <t>This is an 25 meter telescope successors to JWST, NRGST, OST and Luvoir telescopes An General Infrared Observatory has a full infrared wavelength spectrum under the the Omega Super Telescopes Project Like MUIWAST 25 meter telescope and OAMUIWAST a 30 meters telescope and UVAOAMUIWAST a 35 meters telescope and Grand planetary Observatory a 4 699.3 meters bigger than E-ELT the biggest telescope today </t>
  </si>
  <si>
    <t>Albert Michael Pacupac</t>
  </si>
  <si>
    <t>Rabyatalhabesha</t>
  </si>
  <si>
    <t>Bilal</t>
  </si>
  <si>
    <t>rabyatalhabesha@gmail.com</t>
  </si>
  <si>
    <t xml:space="preserve">
 TEMPORAL &amp; SPATIAL CHANGES IN SOCIAL VULNERABILITY &amp; REHABILITATION DUE TO 2015 EXTREME SPACE WEATHER EVENTS OVER ETHIOPIA
</t>
  </si>
  <si>
    <t xml:space="preserve">The vulnerability to extreme solar events is an issue of increasing concern, yet relatively few detailed studies of the impacts of these events have been carried out. As society becomes increasingly dependent on space-based systems, it is vital to understand how space weather, caused by solar variability, could affect, among other things, space systems and human space flight, electric power transmission, high-frequency radio communications, global navigation satellite system (GNSS) signals, as well as the well-being of passengers in high altitude aircraft. Severe magnetic storms resulting from coronal mass ejections are causes of failures of many geostationary orbit communication satellites, radio blackouts and power outages on Earth. The 2015 extreme space weather events, marked by unprecedented geomagnetic storms and aurora activity, exposed global vulnerabilities to disruptions in critical infrastructure, communication networks, and technological systems. The ability to predict space weather accurately could assist in preventing or minimizing impacts of severe magnetic storms on space-based services and systems and on ground power systems. A powerful solar storm generates electric and magnetic anomalies that can have severe and widespread effects: Radio communications can be distorted or blacked out. Research, telecommunications, navigation, and weather satellites can suffer hardware failures and computer errors. This proposal will help to understand how social vulnerability rehabilitation evolves during and after extreme space weather events, taking into account societal preparedness, access to resources, and community resilience.
</t>
  </si>
  <si>
    <t>Rabyatalhabesha Bilal Assefa</t>
  </si>
  <si>
    <t>Ahlam</t>
  </si>
  <si>
    <t>Farhan</t>
  </si>
  <si>
    <t>ahlamfarhan@yahoo.com</t>
  </si>
  <si>
    <t>Exploring the Absence of Correlation Between Water Megamasers and AGNs: Unveiling a Puzzling Relationship</t>
  </si>
  <si>
    <t xml:space="preserve">Since their initial detection nearly five decades ago (Santos &amp; Lépine, 1979), the phenomenon of microwave amplification by stimulated emission of radiation (maser), known as water megamaser (H2OMM), has captivated astronomers. Observed at a frequency of ≈ 22 GHz in approximately 200 galaxies out of over 6000 surveyed, water megamasers serve as invaluable tools for gauging distances to their host galaxies and computing the masses of their central supermassive black holes (SMBHs). Despite their significance, the detection rate of these megamasers remains remarkably low (&lt;3%), further complicated by the incompletely elucidated physical conditions underlying their genesis. Researchers have thus redirected their efforts towards identifying patterns in the occurrences of water megamasers, aiming to shed light on which galaxies are most predisposed to harbor these enigmatic emissions. This study explores the correlation between water megamaser luminosity and the mass of central SMBHs across sub-samples of megamasers and kilomasers, uncovering unexpected insights and challenging previous assumptions. Additionally, an exploration of the anticipated correlation between 6.4 keV FeKa emissions and 22 GHz masers reveals an intriguing anti-correlation, prompting further investigation into the underlying mechanisms governing these phenomena. Future research endeavors, particularly utilizing Very Long Baseline Interferometry (VLBI), hold promise for clarifying the classification of maser galaxies and unraveling the intricate relationships between these emissions.
</t>
  </si>
  <si>
    <t>Ahlam Farhan</t>
  </si>
  <si>
    <t>Hamed</t>
  </si>
  <si>
    <t>Fazel Modarres</t>
  </si>
  <si>
    <t>hamed.fazelmodarres@gmail.com</t>
  </si>
  <si>
    <t>The SPARC galaxies and the External Field Effect of MOND</t>
  </si>
  <si>
    <t>In any theory of nonlinear gravitational dynamics such as MOND, the principle of strong equivalence is violated, while Newtonian dynamics is linear and obeys the principle of strong equivalence. As a result, the gravitational dynamics in the system remain under the influence of the external gravitational field in which the system is immersed. This is a good option for testing the MOND dynamics, which is known as the external gravitational field effect (EFE). Of course, most researchers do not consider the external field's effect in studying the spiral galaxy curve. In this study, we theorize the periodic curve of galaxies from the SPARC data set by considering the external gravitational field's effect and comparing the results with observational data. 
In the second phase of this project, we have investigated the impact of the gravitational field effect of the neighboring galaxies of 157 SPARC galaxies (Spitzer photometry and precise rotation curves) on the rotation curve of these galaxies in the MOND (Modified Newtonian dynamics) regime. we found all SPARC galaxies and their neighbors' distances and their stellar and gas mass by astronomical catalogs and surveys like (EDD, SDSS, NED, SIMBAD, and ALFALFA). Then we calculated the imposed external acceleration of neighbor galaxies to each SPRAC galaxies and compared it with first-phase results.</t>
  </si>
  <si>
    <t>Hamed Fazel Modarres</t>
  </si>
  <si>
    <t>Elnaz</t>
  </si>
  <si>
    <t>Bakhshi</t>
  </si>
  <si>
    <t>bakhshi_elnaz@yahoo.com</t>
  </si>
  <si>
    <t>Extracting the Physical Parameters of Platais 8 Open Cluster with GAIADR3</t>
  </si>
  <si>
    <t>Using G, Bp, Rp photometry band and proper motion astrometry data from GAIA's latest version of DR3, we have successfully identified potential cluster members of the nearby open cluster Platais 8. These members were pinpointed within a 5-degree radius from the cluster's center, considering a distance modulus of (m − M)0 = 5.88 mag (which corresponds to approximately 150 pc). By establishing a new cluster center at α = 08h 55m 36s, δ = -58° 09' 30", we have gained valuable insights into the structure of Platais 8. Our calculations also reveal a total cluster mass of approximately 230 M⊙, as well as the 2D half-number and half-mass radii. Furthermore, we have determined the surface density of members within a 6-degree field and explored the dynamics of mass segregation within the cluster. Additionally, we have analyzed the mass function of cluster members using a power-law ξ(m) ∼ m-α, uncovering distinct slopes for high and low mas stars. Notably, our examination of the color-magnitude diagram of Platais 8 has led to the identification of a significant population of binary and triple systems, performing a series of Monte Carlo simulations, we obtained a binary fraction stars. Indicating that this open cluster contains a large population of unresolved binaries. Finally, we corrected the MF slopes for the effect of unresolved binaries and found low- and high-mass slopes.</t>
  </si>
  <si>
    <t>Elnaz Bakhshi</t>
  </si>
  <si>
    <t>Jahang Prathap</t>
  </si>
  <si>
    <t>P K</t>
  </si>
  <si>
    <t>jahangprathap12@gmail.com</t>
  </si>
  <si>
    <t>EMU/GAMA: A Technique for Detecting Active Galactic Nuclei in Low Mass Systems.</t>
  </si>
  <si>
    <t>We propose a new method for identifying active galactic nuclei (AGN) in low mass (M∗ ≤ 1010M⊙) galaxies. This method relies on spectral energy distribution (SED) fitting to identify galaxies whose radio flux density has an excess over that expected from star formation alone. Combining data in the Galaxy and Mass Assembly (GAMA) G23 region from GAMA, Evolutionary Map of the Universe (EMU) early science observations, and Wide-field Infrared Survey Explorer (WISE), we compare this technique with a selection of different AGN diagnostics to explore the similarities and differences in AGN classification. We find that diagnostics based on optical and near-infrared criteria (the standard BPT diagram, the WISE colour criterion, and the mass-excitation, or MEx diagram) tend to favour detection of AGN in high mass, high luminosity systems, while the “PROSPECT” SED fitting tool can identify AGN efficiently in low mass systems. We investigate an explanation for this result in the context of proportionally lower mass black holes in lower mass galaxies compared to higher mass galaxies and differing proportions of emission from AGN and star formation dominating the light at optical and infrared wavelengths as a function of galaxy stellar mass. We conclude that SED-derived AGN classification is an efficient approach to identify low mass hosts with low radio luminosity AGN.</t>
  </si>
  <si>
    <t>Do galaxy mergers prefer under-dense environments?</t>
  </si>
  <si>
    <t>Galaxy mergers play a crucial role in galaxy evolution, yet their relationship with the local environment is not fully understood. However, it is well-established that galaxy properties are correlated with their local environment. In this talk, I will present our findings about whether galaxy mergers prefer to exist in the denser or less dense regions of the large-scale structure. Our approach involves quantifying the spatial clustering of mergers and non-mergers by utilising the galaxy two-point correlation function. We also explore the environmental dependence of a galaxy's likelihood of undergoing a merger event using the marked correlation function. We use these statistical tools on a set of mergers and non-mergers identified from Galaxy and Mass Assembly survey. The classification was done using a Convolutional Neural Network. We find a stronger spatial clustering of non-mergers and an anti-correlation between the merger likelihood of a galaxy and the local environment. These results imply less preference of galaxy merger occurrences in the extremely dense environments.</t>
  </si>
  <si>
    <t>Unnikrishnan Sureshkumar, Anna Durkalec, Agnieszka Pollo, William J. Pearson, Daniel J. Farrow, Anand Narayanan, Jonathan Loveday, Edward N. Taylor, Luis E. Suelves</t>
  </si>
  <si>
    <t>Calvince</t>
  </si>
  <si>
    <t>calvince.juma@tukenya.ac.ke</t>
  </si>
  <si>
    <t>CHARACTERISATION OF CORNISH-SOUTH ULTRACOMPACT HII-REGIONS SAMPLE USING THE MeerKAT</t>
  </si>
  <si>
    <t>Ultra-compact HII regions (UCHIIs) are dense, ionized areas that surround massive protostars. They form when UV radiation from these protostars ionizes nearby neutral hydrogen gas. UCHIIs are crucial to understanding massive star formation as they represent its earliest stages. However, studying them is challenging due to their short lifetimes, rarity, and large distances. Massive protostars are born in dusty environments, leading to high extinctions caused by dust grains. This makes it difficult to observe the protostars and their surroundings in optical and infrared wavelengths. Radio observations, which are less affected by dust extinction, can partially overcome this limitation. UCHIIs are particularly useful in studying massive star formation because they emit strong radio continuum radiation due to the presence of free electrons within the ionized gas. This allows their detection even at large distances by radio telescopes. This study used radio data from the MeerKAT (1.3GHz) and CORNISH-South (5.5 GHz) surveys to analyze Ultra-Compact HII (UCHII) regions. The lower frequencies of the MeerKAT survey allowed for the study of these regions with minimal interference from dust extinction. The radio spectral indices (α) of 79 UCHII samples were estimated. It was found that 91% of these sources had α values between -0.1 and 2 (between 1.3 GHz and 5.5 GHz), indicating thermal emission. The remaining 9% had α values less than -0.1, suggesting non-thermal emission. However, after further investigation, it was found that this could be due to the MeerKAT observation’s higher sensitivity to extended emission compared to the CORNISH observation.</t>
  </si>
  <si>
    <t>Calvince Juma</t>
  </si>
  <si>
    <t>Edwin Beshel</t>
  </si>
  <si>
    <t>Ayabie</t>
  </si>
  <si>
    <t>edwinayabie1@gmail.com</t>
  </si>
  <si>
    <t>ASTROPHYSICAL ANALYSIS OF CORONAL MASS EJECTIONS AND COSMIC RAYS DURING INTENSE GEOMAGNETIC STORMS</t>
  </si>
  <si>
    <t xml:space="preserve">One of the most important layers of Earth's atmosphere, the magnetosphere, is essential for absorbing charged particles such as cosmic rays and coronal mass ejections (CMEs). The goal of this study is to comprehend the astrophysical causes and phenomena of CMEs, with a particular emphasis on their appearance during strong geomagnetic storms. The study highlights the astrophysical relevance of CMEs by identifying patterns and trends connected to them through a meticulous extraction and analysis of data from the OMNI Web. Compared with the solar cycle's majority of mild CMEs, a notable subset in 2022 and 2023 showed significant consequences, providing important information about the astrophysical dynamics of these events in the context of strong geomagnetic storms.
</t>
  </si>
  <si>
    <t>EDWIN AYABIE, HAMMED LAWAL, MUKHTAR MUHAMMED</t>
  </si>
  <si>
    <t>EDWIN AYABIE</t>
  </si>
  <si>
    <t>Sarita</t>
  </si>
  <si>
    <t>Vig</t>
  </si>
  <si>
    <t>sarita.vig@gmail.com</t>
  </si>
  <si>
    <t xml:space="preserve">Impact of Protostellar jets on the ambient medium in infrared and radio
</t>
  </si>
  <si>
    <t>Protostellar jets, launched in the early evolutionary phase of young stellar objects, are targets of intense scrutiny to understand the properties of young protostars. We have investigated a few jets from massive embedded protostars through their interaction with the ambient medium, in radio and infrared wavebands and we trace emission from shocked regions where the jet impacts the medium. Our near-infrared measurements that include [FeII] and [H2] transitions in the near-infrared have been utilised to probe the nature of shocked gas. We comment on the emission mechanism on the basis of the morphological co-location of emission from these two tracers, both near as well as far from the jet. Our results from the Giant Metrewave Radio Telescope (GMRT), India, at low radio frequencies have confirmed the presence of non-thermal synchrotron emission from these jets, unlike measurements at higher radio frequencies that usually trace thermal free-free emission. We assimilate the observed radio emission measurements within a numerical model that we have developed, which incorporate the effects of both thermal and non-thermal emission, to understand the properties of the jets and ambient medium in the vicinity. Finally we compare the emission from molecular, atomic and ionised gas in infrared and radio to decipher and comprehend the properties of the massive protostellar systems such as the mass-loss rate of the jets. We find that the values are higher than those observed for jets from low mass protostars.</t>
  </si>
  <si>
    <t>Sarita Vig, Amal Cherian, Sreelekshmi Mohan</t>
  </si>
  <si>
    <t>Sarita Vig</t>
  </si>
  <si>
    <t>Isreal</t>
  </si>
  <si>
    <t>Elijah</t>
  </si>
  <si>
    <t>elijahisreal005@gmail.com</t>
  </si>
  <si>
    <t>Analysis of Atmospheric Precursors Associated with Earthquake (Seismic Activities) during Solar Cycle 24 </t>
  </si>
  <si>
    <t>The study uses data from OmniWeb and ScienceBase U.S. Geological Survey to investigate possible links between solar activity-induced geomagnetic storms and seismic events using Python programming. The findings indicate a strong correlation between increased geomagnetic storm activity and subsequent earthquakes, with a strong probability. Interestingly, the correlation dynamics differ when it comes to the depth of earthquakes, with geomagnetic storms emerging more subtly ahead of deep seismic events. This research points to a complex relationship between Earth's geophysical reactions and space weather occurrences. The findings close the gap between solar activity and terrestrial seismic occurrences, highlighting the importance of trustworthy databases and encouraging additional research into the astrophysical mechanisms underlying the observed connections.</t>
  </si>
  <si>
    <t>IsrealLeke Elijah, Hammed Adeniyi Lawal, Mukhtar Itopa Muhammed</t>
  </si>
  <si>
    <t>IsrealLeke Elijah</t>
  </si>
  <si>
    <t>ELINEEMA</t>
  </si>
  <si>
    <t>NASSARI</t>
  </si>
  <si>
    <t>egmnassari@gmail.com</t>
  </si>
  <si>
    <t>ASTRONOMY OUTREACHES IN PRIMARY AND SECONDARY SCHOOLS IN TANZANIA </t>
  </si>
  <si>
    <t>INTRODUCTION
Astronomy in Tanzania is not an independent Subject in the curriculum, it just a topic and in some subject is just a subtopic. Some subjects such as Geography and Physics have topics which talks about Astronomy but challenges is that teachers who teaches those subjects are not aware about astronomy at all since they just learn it partially since there is no good foundation of astronomy in the country. 
MOUNT MERU ASTRONOMICAL OBSERVATORY 
This is a Non Government Organization (N.G.O) Its main function is to inspire students and teachers in Astronomy. MMAO have been able to receive grants from  IAU OAD on 2023 for Teachers Training workshop which was tremendously succeeded. 
Mount Meru Astronomical Observatory is receiving students and teachers from different schools who  visits the observatory for learning purposes. Geography students and teachers came to learn all about solar system by watching different videos about the solar system. This helps student to understand easily their subject.
Astronomy clubs, are groups of students who have been inspired with astronomy. They used their extra time to learn astronomy at their schools and they used also visit other students from different schools to inspire them as well. They usually conduct astronomy exhibition at their schools during graduation and during talent days. 
MMAO with ambassadors conducts outreaches to different schools inspiring students and teachers about astronomy and establish new astronomy clubs. Students are so exited with astronomy and loves the subjects since it helped them to ask many questions about the universe. </t>
  </si>
  <si>
    <t>ELINEEMA NASSARI</t>
  </si>
  <si>
    <t>Alicia</t>
  </si>
  <si>
    <t>Maravelia</t>
  </si>
  <si>
    <t>nut_ntrt@otenet.gr</t>
  </si>
  <si>
    <t>Digitization and Study of the Ancient Egyptian Astronomical Texts: 
A Research Project featuring the Lore of African Skies</t>
  </si>
  <si>
    <t>DCSAEAT (= Digitization and Complete Study of the Ancient Egyptian Astronomical Texts) is one of the Research Projects of the Hellenic Institute of Egyptology, aiming to safeguard, promote and study in depth the pharaonic astronomical and cosmographic lore, pertaining to ancient Northern African Skies. It is performed internationally [Partners: the Institute (Alicia Maravelia) and the Writing &amp; Scripts Centre of Biblio­theca Alexandrina (Ahmed Man­sour)], in (voluntary) collaboration with several colleagues and graduate students from Greece, Egypt, New Zealand, Poland and Italy. The AEAT is a corpus of antique and interesting testimonies about the astronomical heritage and knowledge of ancient Egyptian culture, imbued with a strong metaphysical and religious background of cosmic metaphors/allegories, through which important pre– or proto–scientific knowledge was presented and ancient skyscapes were described. Since the eras of the most ancient funerary texts and the «Books of the Hereafter», the Diagonal and Ramesside Star Clocks, various astronomical ceilings in royal and private tombs and temples, zodiacs, calendars, astronomical instruments (including: typical «kits» of ancient priests–astronomers with mrxt and bay n imy-wnwt; cle­psydrae; sundials), the accumulation and development of astronomical and cosmographic lore was continuous. The Project aims at the complete and methodological study of all extant AEAT and artefacts, extending the outstanding but outdated work by Neugebauer &amp; Parker [EAT], collecting/classifying all modern literature and knowledge, building interactive Database(s), digitizing/reproducing/documenting/cataloging/exhibiting the most important texts, publishing a Series of splendid volumes with rich iconography, and training students to study ancient Egyptian/African sky–lore and heritage. </t>
  </si>
  <si>
    <t>Alicia Maravelia</t>
  </si>
  <si>
    <t>Farag</t>
  </si>
  <si>
    <t>mouhamed.farag@science.helwan.edu.eg</t>
  </si>
  <si>
    <t>speckle</t>
  </si>
  <si>
    <t>The advent of the James Webb Space Telescope (JWST) marks a transformative era in planetary science and exoplanetary research. With its unparalleled capabilities in observing across the electromagnetic spectrum, JWST promises to unveil the secrets of planetary atmospheres, surfaces, and compositions both within our solar system and in distant exoplanetary systems. Furthermore, when coupled with speckle imaging techniques, JWST's imaging capabilities are enhanced, enabling the resolution of finer details and the mitigation of atmospheric distortions. This abstract explores the symbiotic relationship between JWST and speckle imaging, demonstrating how their combined power propels our understanding of planetary phenomena. From deciphering the atmospheric dynamics of exoplanets to mapping the surface features of celestial bodies, this integrated approach opens new horizons for planetary exploration, offering insights into the diversity and complexity of worlds beyond our own. we study the dependence of the statistical characteristic parameters of speckle pattern on both roughness variance and its phase correlation under the condition of dependent phases of the scattered waves. </t>
  </si>
  <si>
    <t>Mohamed farag</t>
  </si>
  <si>
    <t>Kira</t>
  </si>
  <si>
    <t>Hanmer</t>
  </si>
  <si>
    <t>hnmkir001@myuct.ac.za</t>
  </si>
  <si>
    <t>Transients and Fast Radio Bursts in simultaneous optical-radio data</t>
  </si>
  <si>
    <t>As of September 2022, MeerLICHT syncs with MeerKAT and observes the same part of the sky simultaneously, weather-permitting. This means we get a simultaneous optical-radio view of the night sky. We are utilizing this link between the two telescopes to search for an optical counterpart to fast radio bursts (FRBs),in the hopes of narrowing down the possible causes of FRBs. We are also looking at other transients in simultaneous optical-radio data. We look through MeerLICHT transient candidates that were detected while syncing was taking place, and we then look at the corresponding MeerKAT data to see if we can find variability for those objects in the radio too. For the FRBs, when MeerKAT detects a new FRB at night, we check to see whether MeerLICHT was synced with MeerKAT at the time of the FRB. I will present the results that we have so far for both aspects of this simultaneous optical-radio work.</t>
  </si>
  <si>
    <t>Kira Hanmer, Paul Groot, Benjamin Stappers</t>
  </si>
  <si>
    <t>Kira Hanmer</t>
  </si>
  <si>
    <t>Sinenhlanhla</t>
  </si>
  <si>
    <t>Sikhosana</t>
  </si>
  <si>
    <t>sneprec@gmail.com</t>
  </si>
  <si>
    <t>MeerKAT Detection of a Radio Halo at z=1.23: ACT-CL J0329.2-2330</t>
  </si>
  <si>
    <t>At high redshifts, the surface brightness of radio halos and relics is affected by the inverse Compton (IC) energy losses (CRe IC scattering lifetimes scale as (1 + z)4) and redshift dimming effects. It is, therefore, expected that their occurrence rate decreases at higher redshifts. Lindner et al. 2014 were the first to detect a radio halo at a relatively high redshift of z=0.870. The host cluster was the massive ACT-CL J0102-4915, known as El Gordo. Until recently, this had been the only radio halo detected at z ≥ 0.8. Due to the scarcity of high redshift halos and relics, their statistical studies have been constrained to nearby galaxy cluster samples z ~ 0.1 - 0.4.  Recently, DiGennaro et al. 2021a observed a Planck-selected sample of high redshift (0.6 &lt; z &lt; 0.9) clusters. In their study, they found a halo occurrence fraction of 50% and that the halos exhibited radio luminosities similar to those hosted by nearby clusters. They hence concluded that to observe such properties means that magnetic fields are amplified faster during the initial cluster formation stages. In this presentation, we report the MeerKAT L and UHF-band detection of the highest-redshift radio halo, hosted by ACT-CL J0329. We also present the spectral index map of the halo. J0329 is at redshift 1.23 and has a mass of 9.7±1.7∗1014 Msun. This radio halo detection, a first at z &gt; 1, gives us insight into astrophysical processes that occurred when the universe was less than half its age (~8.5 billion years ago).</t>
  </si>
  <si>
    <t>SinenhlanhlaPrecious Sikhosana</t>
  </si>
  <si>
    <t>Radioactivity of Saturn's D-Ring</t>
  </si>
  <si>
    <t xml:space="preserve">Saturn's rings are the most recognizable feature in our Solar System. Given the extent of Saturn's magnetosphere and radiation belts, it is natural to wonder if the radiation might induce radioactivity in the ring fragments. We have systematically examined activation of the D-ring by considering the following: 
 1. Radiation flux and energy spectrum
 2. Radiation species 
 3. Elemental composition of the rings
 4. Potential nuclear activation channels
 5. Interaction cross sections
 6. Activation product half-lives
Saturn’s rings are 99.9% water ice with traces of organic and silicate impurities. Hence, 1H and 16O are the principal nuclides available for induced activation. Other nuclides include 2H, 17O, and 18O. Minute quantities of tholins and silicates introduce targets of 12C, 13C, 14N, 15N, and 28Si, 29Si, and 30Si. CRAND protons are the most likely source of radiation in the inner radiation belt. We reviewed multiple potential proton capture channels involving the available nuclides; possibilities include:
 * High interaction probability, but the products are not radioactive.
 * Low activation probability.
 * Low abundance of parent isotopes for producing radioactive products
 * High activation probability, but only for low energy radiation.
 * High activation probability at the energies available.
We conclude that the most likely activation products in the D-ring are 11C, 15C, 13N, 14O, 15O, 17F, 18F, with traces of 7Be, 28Al, 14C, and 16N. As many of these radionuclides are positron emitters, their presence should be readily detectable via characteristic 511 keV annihilation gamma photons.
We note that the ring systems of other planets are amenable to similar analysis.
</t>
  </si>
  <si>
    <t>Debra</t>
  </si>
  <si>
    <t>Dunham</t>
  </si>
  <si>
    <t>ddunham19@vt.edu</t>
  </si>
  <si>
    <t>Using Gas-rich Early-type Galaxies to Test Empirical and Theoretical Models of Molecule Formation</t>
  </si>
  <si>
    <t>We present an update on work which uses high resolution observations of CO (CARMA: 3") and HI (JVLA; 6") in early-type galaxies to stress test existing empirical and first principle physical models of molecule formation. These existing models are being used as input into semi-analytic models of galaxy evolution. A good model should have applicability and predictive power beyond the ranges of conditions that are found in nearby spirals. Compared to disk galaxies, early-type galaxies have different gas contents, stellar populations, and evolutionary histories. Early-type galaxies also have a much wider range of HI/H2 mass ratios than spirals. Additionally, early-types' central stellar densities are typically larger than those observed in disk galaxies, which translates to larger central pressures. For all of these reasons, the early-type galaxies provide complementary tests of HI/H2 physics to that done for disk galaxies. The HI data presented in this work comprises the highest resolution HI data for a large sample of early-type galaxies to date.</t>
  </si>
  <si>
    <t>Debra Dunham, Krislyn Sourivong, Danielle Lucero, Lisa Young</t>
  </si>
  <si>
    <t>Debra Dunham</t>
  </si>
  <si>
    <t>Jibrin</t>
  </si>
  <si>
    <t>jibrin.alhassan@unn.edu.ng</t>
  </si>
  <si>
    <t>What is the Effect of Solar Wind Disturbances on Small-Amplitude Simultaneous Forbush Events During Solar Cycle 23?</t>
  </si>
  <si>
    <t xml:space="preserve">The transient and rapid reduction in cosmic-ray (CR) flux intensity commonly referred to as Forbush decrease (FD), is widely used as a mediator variable in searching for solar-terrestrial weather linkages. Whereas, a wide range of solar-terrestrial literature is replete with high-magnitude (amplitude ≥ 3%) FD-based analyses, the empirical connections between low amplitude (FD(%) ≤ 3) events and Sun-Earth variables are seldomly tested. It is recently observed that the shortage of such studies might be due to the daunting task of accurate detection/precise timing of FDs and other transient astrophysical events. Using a highly sensitive version of the FD detection algorithm, we selected 264, 267, and 206 low amplitude (FD(%) ≤ 3) FDs from the daily CR data of Hermanus (HRMS), Newark (NWRK) and Oulu (OULU) neutron monitor (NM) stations respectively, during solar cycle 23. A total of 80 simultaneous small-amplitude FDs were identified from the three stations with the aid of a simple coincident computer code. We find statistically significant correlations at a 95% confidence level between the planetary K-index (kp), disturbance storm time index (Dst), planetary A-index (ap), and the corresponding simultaneous weak FDs at each of the stations.
</t>
  </si>
  <si>
    <t>Jibrin Alhassan, Ogbonnaya Okike, Augustine Chukwude, Finbar Odo, Innocent Eya, Jude Ugwu, Evaristus Iyida, Romanus Ugwoke, Firew Menteso, Dominic Obiegbuna, Orji Orji</t>
  </si>
  <si>
    <t>Jibrin Alhassan</t>
  </si>
  <si>
    <t>Mandrini</t>
  </si>
  <si>
    <t>cristina.mandrini@gmail.com</t>
  </si>
  <si>
    <t>On the Magnetic Parameters of an Active Region Producing Flares and Confined Eruptions</t>
  </si>
  <si>
    <t>Active region (AR) NOAA 11476 produced a series of surge-type eruptions accompanied by GOES X-ray class M flares between 9 and 10 May 2012. Using force-free models and observations in several wavelengths, we studied the evolution of the eruptions and we associated  them to the AR magnetic topology and suggest a reconnection scheme at their origin. The eruptions were due to the ejection of mini-filaments that were recurrently ejected and reformed at the polarity inversion line of a bipole that emerged in the middle of the positive main AR magnetic polarity. The bipole was observed to rotate for several tens of hours before the events. In this work, we analyze the evolution of a series of magnetic parameters for the full AR and the rotating bipole using the Helioseismic and Magnetic Imager (HMI) vector magnetograms. This analysis is combined with estimations of the injection of magnetic energy and helicity obtained using the Differential Affine Velocity Estimator for Vector Magnetograms (DAVE4VM) method. Our results let us conclude that the rotation of the bipole was the main driver providing the magnetic energy and helicity necessary for the mini-filament destabilizations and ejections.</t>
  </si>
  <si>
    <t>Cristina Mandrini, Marcelo López-Fuentes, Mariano Poisson</t>
  </si>
  <si>
    <t>Cristina Mandrini</t>
  </si>
  <si>
    <t>Chris</t>
  </si>
  <si>
    <t>Impey</t>
  </si>
  <si>
    <t>cimpey@as.arizona.edu</t>
  </si>
  <si>
    <t>Astronomy for Astronomical Numbers</t>
  </si>
  <si>
    <t xml:space="preserve">The design and implantation of five massive open online classes, or MOOCs, are discussed. These online classes are offered through Coursera and Udemy and they are reaching astronomical numbers of informal, lifelong learners. Over 420,000 people have enrolled from 180 countries. Over 6 million minutes of astronomy video content have been consumed. Two MOOCs are on general astronomy, one is on astrobiology, one covers Biosphere 2 as a model for living off-Earth, and one is on the history and philosophy of astronomy. Online courses for informal lifelong learners address the challenge of delivering engaging astronomy content online to large numbers of people and reaching them in poor or developing countries. Design principles that allow MOOCs to inform and inspire are covered. Challenges include increasing interactivity, which can improve the typically low completion rates. Enrollment surged by a factor of ten during the pandemic and remains well above pre-pandemic levels. MOOCs are centered on a core of video lectures, but to maintain active engagement other elements are recommended, like quizzes, writing assignments, and citizen science projects. Short writing assignments are subject to peer review and recently we have used large language models to grade student assignments and create rubrics. GPT-4 can grade more reliably than peers and it approaches the reliability of an instructor. Live Q&amp;A sessions attract over a hundred participants and thousands of views afterward on YouTube. The broad reach of MOOCs lets them reach relatively isolated and underserved populations.
</t>
  </si>
  <si>
    <t>Chris Impey</t>
  </si>
  <si>
    <t>Sanele</t>
  </si>
  <si>
    <t>Khanyile</t>
  </si>
  <si>
    <t>skhanyile@sansa.org.za</t>
  </si>
  <si>
    <t>Geomagnetic jerks observed in geomagnetic observatory data over Southern Africa between 2017 and 2023</t>
  </si>
  <si>
    <t xml:space="preserve">Geomagnetic jerks are jumps observed in the second derivative of the main magnetic field that occur on annual to decadal timescales. Understanding these jerks is crucial as they provide valuable insights into the complex dynamics of the Earth’s outer liquid core. In this study, we investigate the occurrence of geomagnetic jerks in geomagnetic observatory data collected at southern African magnetic observatories, Hermanus (HER), Tsumeb (TSU), Hartebeesthoek (HBK) and Keetmanshoop (KMH) between 2017 and 2023. The observatory data was processed and analysed by retaining quiet night-time data recorded during quiet geomagnetic activities with the help of Kp, Dst and ring current RC indices. Results confirm the occurrence of 2018 and 2020 geomagnetic jerks in the region, and the recent 2021 jerk detected with V-shaped secular variation changes in X and Z components at all four observatories. The highest estimated 2021 jerk secular acceleration amplitudes in X and Z components were found at HBK, 12.7 nT/year2 and 19. 1 nT/year2, respectively. Notably, the global CHAOS-7 model aptly identifies this 2021 jerk in the Z component at all magnetic observatories in the region.
Keywords: Geomagnetic jerks, secular variation, magnetic observatory data, South Atlantic Anomaly
</t>
  </si>
  <si>
    <t>Sanele Khanyile</t>
  </si>
  <si>
    <t>Zofia</t>
  </si>
  <si>
    <t>Chrobakova</t>
  </si>
  <si>
    <t>z.chrobakova@ucl.ac.uk</t>
  </si>
  <si>
    <t>Analysing edge-on galaxies with deep learning</t>
  </si>
  <si>
    <t>The advent of large astronomical surveys calls for the application of machine learning methods to process large amounts of data. For this purpose, we developed a cutting-edge deep learning technique that can accurately detect spiral, edge-on galaxies in astronomical images, which can then be used for analysis. We will describe the characteristics of the galaxies in our sample and discuss potential biases and caveats. We will also present a novel application of this algorithm: detection of galactic warps. The galactic warp, i.e. the twisting of the outer edges of the galactic disc, is a well-known phenomenon occurring in most spiral galaxies, including the Milky Way. Despite the fact that we know hundreds of warped galaxies of different shapes and sizes, it is still not clear how the warp is created. We will demonstrate how our algorithm can yield a deeper statistical analysis that will enable us to make connections between the different warps and understand their environmental dependencies.</t>
  </si>
  <si>
    <t>Žofia Chrobáková, Roman Nagy, Viera Krešňáková, Juliána Gazdová, Peter Butka</t>
  </si>
  <si>
    <t>Žofia Chrobáková</t>
  </si>
  <si>
    <t>Yidong</t>
  </si>
  <si>
    <t>xuyd@nao.cas.cn</t>
  </si>
  <si>
    <t>The 21-cm forest as a simultaneous probe of the dark and bright of the universe</t>
  </si>
  <si>
    <t>The nature of dark matter and the first luminous objects of the universe are two of the indomitable urges of human beings. The 21-cm absorption lines from neutral hydrogen in and around galaxies at cosmic dawn, known collectively as the 21-cm forest, are proposed to simultaneously probe the small-scale structures governed by the dark matter particle mass and the early heating history regulated by the formation of first galaxies. By measuring the 1-D power spectrum of the 21-cm forest on high-redshift quasar spectra, the upcoming Square Kilometre Array will be able to shed light on the nature of both the dark matter and the first galaxies.</t>
  </si>
  <si>
    <t>Yidong Xu, Yue Shao, Yougang Wang, Wenxiu Yang, Ran Li, Xin Zhang, Xuelei Chen</t>
  </si>
  <si>
    <t>Yidong Xu</t>
  </si>
  <si>
    <t>Exodus</t>
  </si>
  <si>
    <t>sitexodus@gmail.com</t>
  </si>
  <si>
    <t>Hands-on Astronomy: How to integrates STEAM Educational Elements into Astronomy Outreach and Public Education</t>
  </si>
  <si>
    <t>Astronomy education plays a pivotal role in both formal school settings and public science communication. This presentation focuses on an interdisciplinary project STEM+A@Astronomy, which aims to develop low-cost STEAM activities. By integrating science, technology, engineering, arts, and mathematics, this project aims to cultivate learners' curiosity and hands-on skills in public outreach, science communication, and astronomy education. The interactive activities encompass space science, astronomical observation, dark sky protection, and planetary science in a versatile framework to make astronomy learning more accessible, affordable, and engaging, enabling a wider audience to explore the wonders of the universe under one sky.</t>
  </si>
  <si>
    <t>Exodus Chun-Long Sit</t>
  </si>
  <si>
    <t>Norman</t>
  </si>
  <si>
    <t>Grogin</t>
  </si>
  <si>
    <t>nagrogin@stsci.edu</t>
  </si>
  <si>
    <t>Hunting with HST and JWST for Lower-Luminosity AGNs at Higher Redshifts</t>
  </si>
  <si>
    <t>The unique combination of high spatial resolution, imaging sensitivity, stability, and longevity afforded by HST, and more recently by JWST, enables galaxy-core variability searches to discover candidate low-luminosity active galactic nuclei (LLAGNs) with efficiency that rivals or exceeds the deepest X-ray and radio searches, particularly at higher redshifts (z &gt; 2).  Furthermore, the exquisite spectroscopic sensitivity of JWST, well into the infrared, has already revealed an unexpected prevalence of extreme-redshift LLAGNs via serendipitous discovery of broad rest-frame-optical emission lines among galaxies in early JWST surveys.
The fullest census of the AGN population at higher redshifts is crucial to answering key questions such as:
 * Growth of supermassive black holes (SMBHs), from their early seed population(s)
 * Contribution of AGNs to Re-Ionization
 * Contribution of AGNs to galaxy quenching of star formation
 * Connection to observed low-redshift SMBH/host-galaxy correlations
This poster will summarize the author's investigations into higher-redshift LLAGN discovery using HST and JWST surveys including GOODS, CANDELS, TREASUREHUNT, and CEERS.</t>
  </si>
  <si>
    <t>Norman Grogin</t>
  </si>
  <si>
    <t>hedieh</t>
  </si>
  <si>
    <t>abdollahi.hedieh2013@gmail.com</t>
  </si>
  <si>
    <t>                                                
The Issac Newton Telescope Monitoring Survey of Local Group Dwarf Galaxies VIII, Andromeda Dwarf Satellites Evolution
    </t>
  </si>
  <si>
    <t>                                                
An extensive analysis of observed spheroidal dwarf satellites of the Andromeda galaxy was conducted to provide a comprehensive catalog of long-period variable (LPV) stars. The study is part of an optical monitoring survey to observe 55 dwarf galaxies and four globular clusters within the Local Group. The dwarfs were observed using the wide field camera (WFC) of the 2.5 meter Isaac Newton Telescope (INT). These observations were conducted through near-infrared (i Sloan) and optical (V Harris) bands at nine epochs. Our focus is on detecting asymptotic giant branch (AGB) stars when their magnitude amplitude becomes higher than 0.2 mag to track dwarf evolution. In dwarf galaxies, LPV stars provide powerful tools for reconstructing the SFH. LPV stars are suitable for study due to the relation between their birth mass and luminosity at the end of their evolution. Star formation scenarios could also be studied by comparing the age gradient of variable stars between two half-light radii. This study also provides estimates of satellite characteristics such as the half-light radius, the RGB-tip, the distance modulus, the quenching time, and the total stellar mass. Our work is extended by estimating the mass-loss rates of detectable LPVs to produce dust maps for each dwarf. A combination of ground-based observations and space-based telescopes was used to simulate the spectral energy distribution (SED) for LPVs based on observations in the optical to mid- infrared bands. It is also possible to estimate the re-ignition time for SFH by calculating the total mass return of LPVs. 
    </t>
  </si>
  <si>
    <t>Hedieh Abdollahi, Atefeh Javadi, Jacco van Loon, Iain Mcdonald, Habib Khosroshahi, Bernard Foing, Fatemeh Fazel</t>
  </si>
  <si>
    <t>Hedieh Abdollahi</t>
  </si>
  <si>
    <t>Fazira</t>
  </si>
  <si>
    <t>Huwaidaa</t>
  </si>
  <si>
    <t>af421ra01@gmail.com</t>
  </si>
  <si>
    <t>The Predicted of Artificial Space Objects towards the Peak of Solar Cycle 25</t>
  </si>
  <si>
    <t>The quantity of space objects launched into space, particularly within the low earth orbit (LEO), has exhibited a consistent rise since the beginning of the space race, which has become a major concern in the space sector. Over two thousand fragments of objects larger than 10 cm have reentered the earth's atmosphere. The reentry objects are expected to transpire during the peak of solar cycle 25. This study addresses the escalating focus on the prediction of artificial reentry space objects during the peak of solar cycle 25 through the implementation of machine learning methods. According to the study's findings, the population of artificial reentry space objects has increased significantly. One of the findings is that the enormous atmospheric drag in LEO is stronger than in other orbits; therefore, space objects are more affected by the atmosphere. The solar cycle's current peak further exacerbates the problem. The intriguing findings pertaining to the relationship between artificial reentry space objects and solar activity. Our results showed a significant correlation with predicted reentry objects, shedding light on the intricate play between solar activity and reentry objects at the peak of solar cycle 25.</t>
  </si>
  <si>
    <t>Fazira Huwaidaa, Achmad Rozykkin, Muhammad Ikhsan</t>
  </si>
  <si>
    <t>Fazira Huwaidaa</t>
  </si>
  <si>
    <t>alassiry</t>
  </si>
  <si>
    <t>muhammedalassiry@gmail.com</t>
  </si>
  <si>
    <t>Strange stars and their formation mechanism</t>
  </si>
  <si>
    <t xml:space="preserve">the energy based on the quantum chromodynamic theory is less than the energy needed to obtain a nucleus Neutron stars, but we need a mass between 2 to 2.5 of the mass of the sun M⊙and with a radius of less than 10 km, from which we can conclude that the heavier neutron stars may turn into strange stars after the supernova stage, where the supernova either forms a neutron star or turns into a quark nova forming a strange star.And the quarks can become free if the temperature is very high in addition to that the baryonic density is sufficient, but so far the necessary confirmation for this has not been obtained, especially the transition from the state of the hadron gas to the state of the quark-gallon plasma, which is the expression the athlete reports on the conditions for forming a strange star.But in the laboratory,we can get the strange quark by switching between the upper and lower quarks that form hadrons,and it is also possible to obtain even with a small probability of electrons.Although the strange stars are not new,the technological and scientific development recently has brought this topic back to the fore,especially the follow-up techniques are developing, because what is required is to follow some neutron stars and observe the signals coming from them that prove or deny their transformation into strange stars, and some technologies have come to believe that and the difference between neutron stars can be monitored.And strange.
</t>
  </si>
  <si>
    <t>Mohamad alassiry</t>
  </si>
  <si>
    <t>ASTRONOMY SITUATION IN SYRIA</t>
  </si>
  <si>
    <t>When talking about Exceptional cases in the development astronomy We must talk about Syria and know what happened there in order to benefit from the experiment which Syria has passed and actually  astronomy my country has influenced by the Syrian’s crisis.To appreciate science situation generally in Syria.we must start from the entire of the crisis which deprived Syrians from the simplest life requirements.Then we decided that our life must continue and we must take notice of our thinking and our way of understanding because these are the main reasons of the crisis in Syria and from this point we set off.We tried many times to change curriculums in Syria and we succeeded.We pay attention to children where ever they were through our activities. And now our activities could create smile among Syrians despite of all the suffering.We could accommodate and achieve many improvements.We use media for our science programs and we connect with the international astronomy union and gave the name of Tadmor to a planet and the  els .By hope, science and hard work we reach the point that we set off from and built our observatory by our own selves.This is our letter to your distinctive conference.By science and education countries progress, and science mustn’t stop at all and we must always start and be attention to the mind and awareness, because the perfect science is the best way to build perfect country and advanced future.This is our experiment in Syria is in front of you</t>
  </si>
  <si>
    <t>Gemma</t>
  </si>
  <si>
    <t>Gonzalez i Tora</t>
  </si>
  <si>
    <t>gemma.gonzalez-tora@uni-heidelberg.de</t>
  </si>
  <si>
    <t>Combined efforts: 1D vs multi-dimensional atmospheric model comparison for O and WR stars</t>
  </si>
  <si>
    <t>Massive stars (8&gt;Msun) come in different colors and flavours. While hot O-stars have not yet left the main sequence stage, WR have already depleted their hydrogen and have become stripped He stars, presenting strong-broad emission lines. Regardless of their evolutionary stage, all massive stars present strong winds that can affect their evolution and death. Modelling stellar atmospheres with winds can be challenging due to their highly turbulent, inhomogeneous and time-dependent atmospheres. Current models that use simplified 1D, spherically symmetric and stationary approaches are boradly used due to their relatively low computational cost, but can greatly differ from more realistic multi-dimensional, radiation hydrodynamical (RHD) simulations. In this work, we compare both 1D and multi-dimensional modelling approaches on a combined effort to understand the shortcomings and strengths on the state of the art atmospheric modelling for hot massive stars. </t>
  </si>
  <si>
    <t>Gemma Gonzalez-Tora</t>
  </si>
  <si>
    <t>Using interferometry to model the effect of winds on atmospheric layers of red supergiants</t>
  </si>
  <si>
    <t>Red supergiants (RSGs) are evolved massive stars in a stage preceding core-collapse supernova. Understanding evolved-phases of these cool stars is key to understanding the cosmic matter cycle of our Universe, since they enrich the cosmos with newly formed elements. However, the physical processes that trigger mass loss in their atmospheres are still not fully understood, and remain one of the key questions in stellar astrophysics. In this talk, we propose a new method to study the extended atmospheres of these cold stars, reproducing the effect of a stellar wind to a well known stellar atmospheric model (MARCS). We then can compute the intensities, spectral energy distributions and visibilities matching the observations for the different instruments in the Very Large Telescope Interferometer (VLTI). Specifically, I will discuss the robustness of our results when comparing with brand new VLTI/MATISSE and GRAVITY data of the RSGs AH Sco, KW Sgr, V602 Car, CK Car and V460 Car. We find that our model can accurately match these observations comprising a large wavelength range of 1.8-5.0 μm, showing the enormous potential of this methodology to reproduce extended atmospheres of RSGs. This work is one of the first and most complete spectro-interferometrical studies of RSGs to date. </t>
  </si>
  <si>
    <t>Egbuim</t>
  </si>
  <si>
    <t>Timothy C.</t>
  </si>
  <si>
    <t>etimothyc@gmail.com</t>
  </si>
  <si>
    <t>Citizen Science: A Tool for Astronomy Education, Dark Sky Protection Awareness, Astro-Tourism Development and SETI</t>
  </si>
  <si>
    <t>The engagement of non-professional astronomers in science through citizen science is a thriving practice that produces new knowledge for science and society. The application of citizen science to astronomy education, dark sky protection awareness, astro-tourism development, and SETI through Vanishing and Appearing Sources during a Century of Observations (VASCO) has been instrumental in space science development in Nigeria. Globally, light pollution of the night sky by artificial light sources has led to a significant loss of the natural skies, which can be attributed to urbanization. To curb the menace of light pollution and promote astro-tourism across Nigeria, this project engages space enthusiasts, space scientists, students, teachers, and scientific groups through workshops, experiments, and group projects. The dark sky protection projects thus far include the use of sky quality meters to estimate brightness levels in various environments, the use of the Globe at Night application to measure night sky brightness, and the use of the Anecdata application, which uses smartphone astrophotography to report light pollution in different communities. Through citizen science, astro-tourism is publicized using formal and informal approaches, especially the need for investments in cultural astronomy, astro-archaeology, and planetariums. The Search for Extraterrestrial Intelligence (SETI) through VASCO citizen science has led to the discovery of various artefacts, galaxies, and meteors. These projects have shown over 70% increased interest in STEM among participants. The scientific gains of citizen science cannot be overemphasized, as it is essential in the evolving world of science. Through these projects, the United Nations SDGs are achieved.</t>
  </si>
  <si>
    <t>Timothy Egbuim, Bonaventure Okere, Nnaemeka Onyeuwaoma</t>
  </si>
  <si>
    <t>Timothy Egbuim</t>
  </si>
  <si>
    <t>Pieter</t>
  </si>
  <si>
    <t>Kotze</t>
  </si>
  <si>
    <t>pieterkotze55@gmail.com</t>
  </si>
  <si>
    <t>Rieger Periodicity Variation in Solar Mg II Spectral Emission During Various Cycles</t>
  </si>
  <si>
    <t xml:space="preserve">The temporal variation of the approximately 155-day Rieger solar periodicity is investigated in the Mg II spectral emission as observed at 280 nm during the interval between 1980 and 2019. Daily mean values of Mg II at each annual interval are spectrally analysed using Lomb–Scargle and Morlet wavelet techniques to obtain the temporal behaviour of particularly the » 155-day Rieger as well as the » 27-day solar rotation periodicities. Results obtained indicate substantial power in the Rieger periodicity that varies on an annual basis. In particular, the power of the Rieger periodicity exceeds that of the 27-day period during the maxima of Solar Cycles 21 (1981), 22 (1992), and 23 (2001), with the power of the 27-day periodicity dominating during the minima of these cycles. In contrast to these findings, we observe a substantial increase in power of the Rieger periodicity in comparison to that of the » 27-day solar rotation period during the minima of Cycles 23 (2006, 2007) and 24 (2018, 2019).
During this time the solar magnetic field experienced a substantial diminishing in the strength of several spherical harmonics with extremely low solar activity during the minima of Cycles 23-24 and 24-25. Recent studies showed that the Rieger periodicity is related to the instability of magnetic Rossby waves due to the solar differential rotation and magnetic field in the dynamo layer. A possible explanation for Rieger periodicity behaviour is the peculiar characteristics of the solar magnetic field during Cycles 23 and 24 and the resulting Rossby waves. 
</t>
  </si>
  <si>
    <t>Pieter Kotze</t>
  </si>
  <si>
    <t>Govert</t>
  </si>
  <si>
    <t>Schilling</t>
  </si>
  <si>
    <t>govertschilling1956@gmail.com</t>
  </si>
  <si>
    <t>How (not) to write a popular astronomy book</t>
  </si>
  <si>
    <t>Despite the rise of online media, old-fashioned books still constitute an important channel of astronomy communication for a wide variety of target groups, from young children and curious amateur astronomers to highly interested seniors. Many professional astronomers and astronomy popularizers or educators would love to write their own book at some point, but finding the right topic, approach, style and - last but not least - publisher can be hard. Acclaimed and prize-winning Dutch astronomy writer Govert Schilling, who wrote almost 100 books over the past 40 years, shares his personal experiences, provides insight in the market for popular astronomy books, and tells you about the challenges, opportunities and potential pitfalls.</t>
  </si>
  <si>
    <t>Govert Schilling</t>
  </si>
  <si>
    <t>Pérez González</t>
  </si>
  <si>
    <t>pabloperezgonzalez@gmail.com</t>
  </si>
  <si>
    <t xml:space="preserve">What is a Little Red Dot and what is not, MIRI SMILES edition
</t>
  </si>
  <si>
    <t>We discuss what the most comprehensive MIRI survey to date (in terms of area, bands, and area), SMILES, is telling us about the nature of Little Red Dots, which have been claimed to be massive galaxies, dusty starbursts, and obscured AGN at high redshifts. MIRI data do in fact cover the right spectral range to probe the peak of the stellar emission and/or hot/warm dust radiation, providing very relevant information about this interesting population of galaxies discovered by JWST.</t>
  </si>
  <si>
    <t>Pablo G. Pérez-González</t>
  </si>
  <si>
    <t>Sim</t>
  </si>
  <si>
    <t>Dlamini</t>
  </si>
  <si>
    <t>simther4111@gmail.com</t>
  </si>
  <si>
    <t>Exploring redshift-space distortions by combining SKAO and DESI spectroscopic surveys.</t>
  </si>
  <si>
    <t>Redshift-space distortions (RSD) play a crucial role in the study of large-scale structure forma-
tion via the measurement of the growth rate. Future spectroscopic surveys offer a promising opportunity to investigate RSD with unprecedented accuracy. In this talk, I will explore the
potential of combining upcoming spectroscopic surveys with the SKA and DESI to improve the
precision of the growth rate. Combining these surveys can mitigate cosmic variance and enhance the statistical power of RSD measurements. I will present results from Fisher forecasts demonstrating the potential improvements achievable by combining future spectroscopic surveys. Our analysis reveals enhanced precision in measuring the growth rate of large-scale structures, leading to a deeper understanding of the fundamental properties of gravity.  
This talk will draw upon the insights presented in the following paper [1] and will also cover
my ongoing work, which is an extension of the paper’s findings.
[1] S. Dlamini, S. Jolicoeur, and R. Maartens, Constraining the growth rate on linear scales by
combining SKAO and DESI surveys, arXiv:2310.17959.</t>
  </si>
  <si>
    <t>Simthembile Dlamini</t>
  </si>
  <si>
    <t>William Christian</t>
  </si>
  <si>
    <t>TCHAPTCHET TCHAPTCHET</t>
  </si>
  <si>
    <t>christiantchapy@yahoo.com</t>
  </si>
  <si>
    <t>Challenges of Astronomy communications in rural communities and academic institutions in Cameroon:  an approach through the activities implemented by CASRO.</t>
  </si>
  <si>
    <t xml:space="preserve">This work deals with the challenges of astronomical awareness in three rural areas (Dschang in the West, Missolé on the Littiral and Yagoua in the Far North) of Cameroon (a developing country), where communication contexts differ from one area to another and must respect cultural values. The geographical location of these areas has made astronomic communication highly complex. Indeed, these areas have been exposed to rural migration. Over the last 05 years, they have welcomed refugees from crisis zones in Cameroon. This phenomenon has already generated a cultural intermixing that has fragilized many of their traditional cultural values, including the traditional norms of communication that they have long preserved. A serious challenge remains in the cultural acceptability of these rural areas to both modern and international communication standards. 
The question is therefore how to find a suitable communication medium that will respect the culture of these communities by showing the importance of Astronomy for their development and accessibility to quality education for all (gender equality and STEM). In this work, we aim to (1) show the importance of Astronomy in Cameroon's education system (in the particular case of secondary school curricula analysis). (2) Highlight the role of academic institutions (teaching staff and learners) and local associations in supporting Astronomy communication. (3) to present the activities carried out by CASRO (Cameroon and Astronomy Space Research Organization) in these regions from 2021 to the present. 
Key words: Cameroon; Astronomical communication; Rural area; Developing Countries; Quality education for all; CASRO. 
</t>
  </si>
  <si>
    <t>William Christian Tchaptchet Tchaptchet, Roland Ndunge, Colette Njiki Chatue</t>
  </si>
  <si>
    <t>William Christian Tchaptchet Tchaptchet</t>
  </si>
  <si>
    <t>Solar Hydrologic Cycle Determines Earth and Venus Atmospheres Mass and Composition</t>
  </si>
  <si>
    <t xml:space="preserve">Earth and Venus atmosphere mass and composition today are accumulated results of the solar hydrologic cycle over billions of years with comet collisions infusing gassy material onto the planets and solar wind blowing away the lighter gasses leaving only carbon dioxide and nitrogen on Earth and Venus. The comets entering the inner solar system have higher evaporation rate than collision probability, resulting in far less mass infusion to inner planets than outer planets. The solar hydrologic cycle theory predicts comet mass infusion ratio between Venus and Earth to be 1:0.61-0.80, based on their orbit sizes, planet diameters, and other factors. Comparing carbon dioxide and nitrogen mass in Venus atmosphere with nitrogen mass in Earth atmosphere plus carbon and nitrogen deposits in the crust by chemical processes, the ratio is 1:0.45-0.54. The deficit of carbon and nitrogen on Earth could be caused by the production, then blown away, of methane and ammonia in early eons when hydrogen was the dominant gas in Earth's atmosphere. Oxygen can accumulate in Earth’s atmosphere after comet infusion intensity had declined and hydrogen gas had been blown away by the solar wind about 2.5 billion years ago, which marks the starting of habitable window for complex life. Venus lacks a habitable window due to its orbit being too close to the Sun to have liquid water and associated chemical processes. The physics of the solar hydrologic cycle is applicable to other stars and exoplanets.
</t>
  </si>
  <si>
    <t>Xuguang Leng</t>
  </si>
  <si>
    <t>Astrotourism in Nepal</t>
  </si>
  <si>
    <t xml:space="preserve">Nepal is a small, landlocked country situated in South Asia, positioned between India and China. Renowned for its breathtaking Himalayan mountain ranges, including the world's highest peak, Mount Everest, Nepal also boasts a rich history and cultural heritage, with numerous temples and monuments dating back to the medieval period.
In an effort to foster public awareness and interest in astronomy, as well as to support astronomical research in Nepal, various activities are organized. These include public lectures, workshops, and sky observation sessions, all aimed at promoting the field of astronomy within the country.
Recently, an astrotourism project has been initiated in Nepal with the objective of linking scientific knowledge and information technology with the tourism industry. This paper elucidates some of the distinctive cultural activities associated with astronomy in the context of Nepal.
Key words; Astrotourism, Mountain, Research, Science
</t>
  </si>
  <si>
    <t>Jayanta Acharya</t>
  </si>
  <si>
    <t>Amateur activities and public Outreach in Nepal  by Takshashila Astronomy  Club</t>
  </si>
  <si>
    <t xml:space="preserve">Takshashila Astronomy Club (TAC) has been dedicated to promoting astronomy in Nepal. The presentation provided an overview of the club's amateur activities and the outreach initiatives undertaken by TAC. Noteworthy events include star parties featuring the participation of the first president of Nepal, as well as regular Sunday sessions where solar observations are conducted using Japanese solar eclipse glasses, involving numerous students.
This paper explain into the methodologies employed by TAC in organizing such activities and sheds light on the challenges faced in Nepal. It aims to showcase the efforts made by the club to popularize astronomy and engage the public, as well as to address the unique obstacles encountered in the pursuit of these goals within the Nepalese context.
</t>
  </si>
  <si>
    <t>Grigorii</t>
  </si>
  <si>
    <t>Tsurikov</t>
  </si>
  <si>
    <t>tsurikov@inasan.ru</t>
  </si>
  <si>
    <t>Theoretical predictions of nitric oxide detection in exoplanet atmospheres with Spectr-UF: simple numerical models for solving big observational problems.</t>
  </si>
  <si>
    <t xml:space="preserve">Recent studies show that the presence of an N2-O2 dominant atmosphere on the terrestrial exoplanet should be one of the determining factors of biological and geological activity on this planet [1]. One of the indicators of such an atmosphere, the spectral features of which can be potentially detected with the LSS spectrograph (R = 1000) of planned for the launch space observatory Spektr-UF (WSO-UV) in the near UV range (203 – 248 nm) [2], is a nitric oxide molecule.
In order to make theoretical predictions of NO molecule detection using Spektr-UF, we consider several 1-D computational models: model of chemistry and diffusion in the upper atmosphere, model of electron precipitation in this atmosphere [3], and radiative transfer model. In addition, the capabilities of the telescope itself are taken into account. This work shows that planetary systems with active host stars of G-K spectral types are more appropriate for searching for NO since the influence of the activity of such stars contributes to the expansion of the atmosphere and an increase in the concentration of this molecule. In particular, it is evaluated that in a reasonable observation time with a signal to noise equal to three, it is possible to observe transmission signal in the NO γ-bands for typical super-Earths and sub-Neptunes near active host stars at distances up to 10 and 5 parsecs, respectively.
1.Sproß et al., Astronomy Reports, 2021, V65, №4, pp.275-296. 
2.Tsurikov, Bisikalo, Astronomy Reports, 2023, V.67, №11, pp.1123–138.
3.Shematovich et al., Atmosphere, 2023, V.14,№7, 15p.
</t>
  </si>
  <si>
    <t>Grigorii Tsurikov, Dmitry Bisikalo</t>
  </si>
  <si>
    <t>Grigorii Tsurikov</t>
  </si>
  <si>
    <t>Jones</t>
  </si>
  <si>
    <t>Chilufya</t>
  </si>
  <si>
    <t>j.chilufya@herts.ac.uk</t>
  </si>
  <si>
    <t>The nature of compact radio-loud AGN: a systematic look at the LOFAR AGN population.</t>
  </si>
  <si>
    <t>This study explores 55 nearby (z&lt;0.1) high-excitation radio galaxies (HERGs) selected from the LOw-Frequency ARray (LOFAR) Two-metre Sky Survey (LoTSS) first data release (DR1). These objects are unresolved at 6-arcsec resolution at 150-MHz. Building on prior works examining LoTSS sources, it sheds light on low-frequency radio-source properties. High-frequency 6-GHz Very Large Array (VLA) observations reveal most objects remain compact (&lt;1 kpc) at 0.3 arcsec resolution, with some displaying sub-kpc (1-3 kpc) extended radio emission with varied radio morphologies: one-jet, two-jet, and double-lobed structures. The radio spectra range from steep to flat/inverted and span the range seen for other compact radio sources such as compact symmetric objects (CSOs), compact steep-spectrum sources (CSSs), and gigahertz-peaked spectrum sources (GPSs). The spectral turnover observed for some sources at 150-MHz suggest self-absorption, which we investigate using synchrotron self-absorption (SSA) and free-free absorption (FFA) models. The position of these objects on the power/linear size (P-D) diagram hints at a continuum between Seyferts and radio-quiet quasars in AGN unified models, with similarities to so-called 'FR0' sources in spectral index distribution, radio-powers, and radio morphologies.</t>
  </si>
  <si>
    <t>Jones Chilufya, Martin Hardcastle, Jonathon Pierce, Judith Croston, Beatriz Mingo, Xuechen Zheng, Ranieri Baldi, Huub Rottgering</t>
  </si>
  <si>
    <t>Jones Chilufya</t>
  </si>
  <si>
    <t>Rajendra</t>
  </si>
  <si>
    <t>Neupane</t>
  </si>
  <si>
    <t>rajendra.785711@iost.tu.edu.np</t>
  </si>
  <si>
    <t xml:space="preserve">Correlating IceCube-170922A Neutrino Event with γ-Ray Spectrum from TXS 0506+056 using Fermi/LAT Data
</t>
  </si>
  <si>
    <t xml:space="preserve">We conducted an analysis of γ-ray data of TXS 0506+056 detected by Fermi LAT spanning from August 13, 2010, to August 12, 2023. We generated a comprehensive light curve covering the entire thirteen-years period. Through this analysis, we identified potential flaring events within the data and the correlation of the IceCube-170922A neutrino event with the flaring.  In 30-day time intervals, we determined energy flux, photon flux, and spectral index. The spectral index was at its lowest value of 2.003 ± 0.057, and the energy flux was at (1.945 ± 0.211) × 10−4 MeV cm−2 s−1 during the time frame when the IceCube-170922A neutrino event was detected. This indicates a significant flattening/hardening of the spectrum during the detection of the IceCube-170922A neutrino event. There is no correlation between the highest flux state and the high energy IceCube-170922A neutrino event detected on September 22, 2017  because the highest energy flux of (3.329 ± 0.452) × 10−4 MeV cm−2 s−1 was obtained during the period between June 28, 2017, and July 27, 2017. 
</t>
  </si>
  <si>
    <t>Rajendra Neupane, Niraj Dhital</t>
  </si>
  <si>
    <t>Rajendra Neupane</t>
  </si>
  <si>
    <t>Phelipe</t>
  </si>
  <si>
    <t>Darc</t>
  </si>
  <si>
    <t>phelipedarc@gmail.com</t>
  </si>
  <si>
    <t xml:space="preserve">DeepSTEP: A Deep learning tooI for identification of Astrophysical Transients and artifacts from Images in S-PLUS Transient Extension Program (STEP)
</t>
  </si>
  <si>
    <t>Transients are astronomical objects with variable luminosity, such as supernovae, kilonovae, among others. Identifying these transients in the sky is historically done by trained astronomers using visual inspection, facilitated by the use of image differentiation algorithms. These algorithms subtract from an image containing a transient candidate (search) and a previously captured image (template), searching for areas of concentrated flux that could indicate the presence of a transient. Most transient candidates for a given observation night are in fact false positives, the difference imaging process produces various types of artifacts. The most common example of an artifact is known as a “Bad Subtraction”. In this work, in order to reduce the number of Candidates that require visual inspections and speed up the Transient Detection process on S-PLUS Transient Extension Program (STEP) pipeline, we propose the use of a Convolutional Neural Network (CNN) to classify the images as Transients or Artifacts (Non-Transients). Our dataset consists of real transient candidates detected by our pipeline. The images produced by our transient detection pipeline are created using four channels (g, r, i, z) and each channel is observed with three different exposure times, resulting in a total of 12 different
images for each transient candidate observation. The CNN, named DeepSTEP, reduced the amount of Artifacts by 96.9% and maintained a true positive rate of 92.7%. This means that only 3.1% of the images classified as transient were actual Artifacts, demonstrating the ability of our model to filter the artifacts without losing transients.</t>
  </si>
  <si>
    <t>Phelipe Darc, Clecio R De bom</t>
  </si>
  <si>
    <t>Phelipe Darc</t>
  </si>
  <si>
    <t>Simulation-Based Inference of BNS Kilonova Properties: A Case Study with AT2017gfo</t>
  </si>
  <si>
    <t>Kilonovae are a class of astronomical transients observed as counterparts to mergers of compact binary systems, such as a binary neutron star (BNS) or black hole-neutron star (BHNS) inspirals. They serve as probes for heavy-element nucleosynthesis in astrophysical environments, while together with gravitational wave emission constraining the distance to the merger itself, they can place constraints on the Hubble constant. Obtaining the physical parameters (e.g. ejecta mass, velocity, composition) of a kilonova from observations is a complex inverse problem, usually tackled by sampling-based inference methods such as Markov-chain Monte Carlo (MCMC) or nested sampling techniques. These methods often rely on computing approximate likelihoods, since a full simulation of compact object mergers involve expensive computations such as integrals, the calculation of likelihood of the observed data given parameters can become intractable, rendering the likelihood-based inference approaches inapplicable. We propose here to use Simulation-based Inference (SBI) techniques to infer the physical parameters of BNS kilonovae from their spectra, using simulations produced with KilonovaNet. Our model uses Amortized Neural Posterior Estimation (ANPE) together with an embedding neural network to accurately predict posterior distributions from simulated spectra. We further test our model with real observations from AT 2017gfo, the only kilonova with multi-messenger data, and show that our estimates agree with previous likelihood-based approaches.</t>
  </si>
  <si>
    <t>Phelipe Darc, Clecio R De Bom</t>
  </si>
  <si>
    <t>Mr</t>
  </si>
  <si>
    <t>Bojing</t>
  </si>
  <si>
    <t>Zhu</t>
  </si>
  <si>
    <t>bjzhu@ynao.ac.cn</t>
  </si>
  <si>
    <t>A new ARM-based CPU implementation of the RHPIC-LBM code</t>
  </si>
  <si>
    <t>We present a new version of the RHPIC-LBM code, applied to investigating the GeV-level-SEPs-induced extreme space weather disasters with a plasma statistical physics theoretical model.
This new implementation, which we have named RHPIC-LBM-Phyton, uses ARM architecture to allow the code execution on the Embedded Central Processing Unit (Phyton E3000 CPU). The Phyton version is an unofficial, modified SUGON version of the RHPIC-LBM code previously designed for the X86 architecture heterogeneous system (CPU-DCU).
We perform numerical simulations based on the previous SUGON version and its Phyton CPU counterpart to conduct performance analysis, including execution time, precision differences, and accuracy. We narrowed our tests and analysis only to double-precision floating point operations and a spherical domain with a 12000 Km fine-structure test (turbulence magnetic fields change around the below and above the loop in the top of the 3D circular flaring coronal loop arcade).
Our comparison shows that results are similar for both versions of the code, confirming the correctness of our ARM-based implementation. Our tests reveal that the RHPIC-LBM Phyton version code can be four times faster than the SUGON version.
Cloud disk link：https://pan.cstcloud.cn/s/ddoxPrdHSBU</t>
  </si>
  <si>
    <t>Bojing Zhu</t>
  </si>
  <si>
    <t>On the influence of solar-geomagnetic properties on small-magnitude, algorithm-selected Forbush decrease</t>
  </si>
  <si>
    <t>The precise computation of the magnitude and time of sudden reductions in galactic cosmic ray (GCR) intensity has remained an important stage in studying Sun-Earth-related phenomena. This paper discusses the analysis of daily-averaged cosmic ray (CR) data from three known Neutron Monitor stations located at altitudes above 1000 m, namely, CALG, CLMX and ESOI spanning from 1999 – 2006 using an algorithm-selected technique. We compare the catalogs of small-magnitude FDs as recorded by the three stations to demonstrate how GCRs respond to the passage of these properties. Our technique selected 202, 54 and 95 FD events with a magnitude less than 3 % respectively from CALG, CLMX and ESOI. Also, 30 of the FD events were detected simultaneously in the standard time by the three monitor stations irrespective of their altitudes and cut-off rigidity. For the 30 simultaneous FDs, the average values of the events are found to be -8.40, -6.60 and -7.40 for stations CALG, CLMX and ESOI respectively. A statistical t-test and the non-parametric, two-dimensional Kolmogorov–Smirnov (K-S) tests of the FD data show that 5 – 80 % of the observed variability in GCR flux intensity at the same time of FD could be attributed to solar-geomagnetic effects. We discuss these results in the context of FD events and their dependence on solar-geomagnetic properties.</t>
  </si>
  <si>
    <t>Evaristus Iyida</t>
  </si>
  <si>
    <t>Farideh</t>
  </si>
  <si>
    <t>Mazoochi</t>
  </si>
  <si>
    <t>spacemazoochie@gmail.com</t>
  </si>
  <si>
    <t xml:space="preserve">Thermal and Non-thermal Processes and Structure Formation in Galaxy Center
</t>
  </si>
  <si>
    <t>The most inner kpc regions of galaxies is central in galaxy formation and evolution studies. The central molecular zone (CMZ) of the Milky Way offers a unique laboratory to study the formation and evolution of structures surrounding its super massive black hole. We study the role of the thermal and nonthermal processes in the energy balance and structure formation in CMZ by taking advantage of the MeerKAT 1.3 GHz radio continuum observations, the ATCA H67 radio recombination line from the  Survey of Water and Ammonia in the Galactic Center (SWAG), and the JCMT/NRO CO(1-0) data. For the first time, we present purely synchrotron emitting structures using the thermal radio template technique and estimate the equipartition magnetic field strength.  The magnetic field is tightly correlated with molecular gas while it is uncorrelated with SFR in the CMZ. However, in the inner most region, i.e., the central nuclear disk (CND), the magnetic field strength and SFR are found correlated. This indicates that a small-scale dynamo mechanism is occurred due to a very recent star formation activity in CND. Investigating the thermal and nonthermal pressures as well as the mass-to-magnetic flux ratio, it is inferred that the molecular clouds are mostly stable and sub-critical. Hence,  magnetic field must play an important role in stabilizing clouds against gravitational collapse or diffusion.   Moreover, we find a sharp decline (increase) in the radial distribution of the neutral (ionized) gas toward the center at  1-1.5~pc likely due to the SMBH feedback.</t>
  </si>
  <si>
    <t>Farideh Mazoochi, Fatemeh Tabatabaei</t>
  </si>
  <si>
    <t>Farideh Mazoochi</t>
  </si>
  <si>
    <t>Cosmin</t>
  </si>
  <si>
    <t>Ilie</t>
  </si>
  <si>
    <t>cilie@colgate.edu</t>
  </si>
  <si>
    <t>Supermassive Dark Stars, a possible solution to the too massive first galaxies JWST puzzle </t>
  </si>
  <si>
    <t xml:space="preserve"> James Webb Space Telescope (JWST) has already begun to revolutionize our view of the cosmic dawn epoch. Namely, it discovered an unexpectedly large number of extremely bright objects in the sky from the early Universe, whose light was emitted more than thirteen billion years ago. If these objects are early galaxies, their discovery would be in stark contrast with the expectation set by numerical simulations, which predicted such bright galaxies to have formed significantly later. For this reason those JWST objects are sometimes called ``cosmology breakers.'' In addition, JWST data further strengthens another problem in cosmology: the origin of the supermassive black holes that power the large number of very bright quasars observed when the Universe was younger than 900 Myrs. Combined, those two problems indicate that the current understanding of the formation of the first stars and galaxies is, at best, incomplete. However, this ``understanding'' is largely based on theoretical and numerical models that ignore the role Dark Matter can have on the formation of the first stars. As shown by us in 2010, stars powered by Dark Matter annihilations (Dark Stars) can grow to become as bright as a galaxy, and with masses in excess of a million suns. In this talk we present recent JWST evidence for Dark Stars and discuss the first three candidates identified: JADES-GS-z13, JADES-GS-z12, and JADES-GS-z11. Moreover, we show that five most distant quasars ever observed (GN-z11, UHZ1, J0313–1806, J1342+0928 and J1007+2115) are consistent with supermassive black holes seeded by Dark Stars. 
</t>
  </si>
  <si>
    <t>Cosmin ILIE, Jillian Paulin, Katherine Freese, Andreea Petric</t>
  </si>
  <si>
    <t>Cosmin ILIE</t>
  </si>
  <si>
    <t>Veronese</t>
  </si>
  <si>
    <t>veronese@astron.nl</t>
  </si>
  <si>
    <t>Interpreting the long-term variability of the changing-look AGN Mrk 1018</t>
  </si>
  <si>
    <t>I present a thorough study of the Changing-Look Active Galactic Nucleus (CL-AGN) Mrk 1018. I analysed X-ray spectra and broad-band photometry, and performed optical-to-X-ray spectral energy distribution (SED) fitting to comprehend the observed changing-look behaviour from 2005 to 2019. By describing the X-ray spectra with a two-Comptonization model, I validate the changes in X-ray spectral shape and the optical-to-X-ray photometric dimming reported in the literature, and I also reveal a consistent hot comptonizing medium but a cooling warm component. This cooling, linked to the weakening of the magnetic fields in the accretion disk, explains the broad-band spectro-photometric variability and possibly the disappearing of the broad optical lines. I propose that the weakening is caused by the formation of a jet, in turn originated from the change of state of the inner accretion flow. Our optical-to-X-ray SED fitting supports this conclusion, as the normalised accretion rate is super-critical ($\mu=$0.06&gt;0.02) in the bright state and sub-critical ($\mu=$0.01&lt;0.02) in the faint state. Instabilities arising at the interface of the state-transition are able to reduce the viscous timescale to the observed ~10 years of Mrk 1018 variability. I explored a possible triggering mechanism for this state transition, involving gaseous clouds pushed onto the AGN sub-pc regions by a recent merging event or by cold chaotic accretion. This scenario, if validated by future simulations, could enhance our understanding of CL-AGN and raises questions about an accretion rate of ~0.02, coupled with minor disturbances in the accretion disk, being the primary factor in the changing-look phenomenon.</t>
  </si>
  <si>
    <t>Simone Veronese</t>
  </si>
  <si>
    <t>Spectral Stacking of MHONGOOSE Data - Searching for Neutral Hydrogen Clouds in the Cosmic Web</t>
  </si>
  <si>
    <t>The investigation of the large-scale distribution of neutral hydrogen (HI) within the cosmic web is fundamental in comprehending the intricate processes governing galaxy formation and evolution. Evidently, the star formation rate observed throughout cosmic history necessitates galaxies to continually replenish their gas reservoir. Theoretical simulations predict that this replenishment primarily occurs via accretion of pristine gas situated within the Inter Galactic Medium (IGM). Nonetheless, the detection and comprehensive characterization of these HI clouds have proven to be formidable endeavors, due to their faint luminosity, compact nature, and sparse distribution. By applying the spectral stacking technique to data from the MeerKAT Observations of Nearby Galactic Objects: Observing Southern Emitters (MHONGOOSE) survey and to state-of-art cosmological simulations, I found a substantial difference in the amount of neutral gas surrounding the mock galaxies and the observed galaxies. In particular, the gas detected via spectral stacking the cosmological simulations is not found in the MHONGOOSE data, suggesting that simulations overpredict the column density of the neutral medium in the outskirt of galaxies. In the talk I will also focus on the limitation of the stacking technique and the need of deeper observations in order to detect the emission of the pristine gas predicted to fueling the star formation over cosmic time.</t>
  </si>
  <si>
    <t>Paulo</t>
  </si>
  <si>
    <t>claudiompaulo@gmail.com</t>
  </si>
  <si>
    <t>The properties of radio relics and the connection with radio halos in galaxy clusters and their correlation with non-thermal phenomena at multi-frequency</t>
  </si>
  <si>
    <t>We present an investigation of the properties of radio relics (RRs), one type of diffuse emission located at the outskirts of some Galaxy Clusters (GCs), and a search for information about the origin of non-thermal processes taking place in the cluster atmospheres. We adopt a new approach to constrain models for the origin of RRs according to the following steps: i) Instead of working on a single relic, we worked on a large sample of RRs, by performing the compilation of one of the largest reference cluster relic sample (77 relics) available; ii) We perform a study of statistical properties of RRs and the hosting clusters by evaluating the relationship between the radio power of relics at 1.4 GHz and: radio halos power, cluster X-rays bolometric luminosity, integrated Compton parameter, cooling time, and Mach number of the shock associated to the relic; iii) We perform morphological analysis of the connection between RRs and the population of fossil particles coming from radio galaxies jets and lobes in the cluster. The results obtained show that relics know about halos because they scale together in their radio powers, galaxy activity in the cluster centre, and cluster properties like X-ray luminosity and Integrated Compton parameter. Examination of relics in other clusters, as well as optical/infrared spectroscopic studies of candidate radio galaxies as possible origins of the relics, and deep radio studies of their jets and lobes, will be necessary to derive solid results.</t>
  </si>
  <si>
    <t>Claudio Paulo, Paolo Marchegiane, Sergio Colafrancesco</t>
  </si>
  <si>
    <t>Claudio Paulo</t>
  </si>
  <si>
    <t>Anusha</t>
  </si>
  <si>
    <t>L S Bhasari</t>
  </si>
  <si>
    <t>anusha.ls@iiap.res.in</t>
  </si>
  <si>
    <t xml:space="preserve">
Nonequilibrium radiation transport in the solar chromosphere
</t>
  </si>
  <si>
    <t>To understand the structuring and dynamics of the upper photosphere and the chromosphere of the Sun, we need to improve and extend the existing numerical radiation-magnetohydrodynamical (MHD) simulations. To describe the radiation in the chromosphere, the approximation of local thermodynamic equilibrium (LTE) is very inaccurate, and a state of equilibrium cannot be assumed in general. To calculate the radiation energy transport under these conditions, the population evolution equation must be evaluated, including all time-dependent terms. To this end, we have developed a non-LTE, non-equilibrium radiative transfer (RT) module to the well-known MHD code MURaM. In this module, we have developed a numerical method to solve the evolution equation for the atomic level populations in a time-implicit way, keeping all time-dependent terms in first order. We apply this method to compute radiative cooling/heating terms in non-LTE and non-equilibrium. With this, we show the effect of continuum cooling on a shock-heated solar chromosphere.</t>
  </si>
  <si>
    <t>Anusha L S</t>
  </si>
  <si>
    <t>Advancing Astronomy Education in Africa: A Decade of Impact and Future Horizons</t>
  </si>
  <si>
    <t xml:space="preserve">This paper presents a comprehensive overview of a decade-long initiative dedicated to advancing astronomy education in Africa, with a focus on Nigeria. As an amateur astronomer and longstanding staff of the Nigerian Space Agency, I have been actively involved in spearheading Astronomers Without Borders (AWB) in Nigeria. Our organization, documented at awbnigeria.org, has been at the forefront of creating astronomical awareness and fostering education among diverse audiences, including young people, school children, and out-of-school children.
The outreach efforts detailed in this presentation highlight the innovative approaches employed by AWB Nigeria to engage communities and schools, utilizing the passion of volunteer amateur astronomers. Through a series of workshops, stargazing events, and collaborative projects, we have successfully nurtured a burgeoning interest in astronomy across the nation. The paper will showcase specific instances of impactful initiatives and their outcomes, emphasizing the importance of accessibility, inclusivity, and sustainability in our educational endeavors.
In conclusion, the paper will outline our vision for the future, emphasizing the importance of continued collaboration, technology integration, and policy advocacy to sustain and expand the reach of astronomy education in Africa. As the IAU GA 2024 marks a historic moment on the African continent, this presentation seeks to contribute to the broader discourse on making astronomical science accessible, impactful, and environmentally sustainable in the pursuit of a brighter astronomical future for the continent and its people.
</t>
  </si>
  <si>
    <t>Abduselam</t>
  </si>
  <si>
    <t>abdiphy@gmail.com</t>
  </si>
  <si>
    <t>2020 Solar Eclipse and the discovery of new single rock building in Africa</t>
  </si>
  <si>
    <t xml:space="preserve">2020 Solar Eclipse and the discovery of new single rock building in Africa
Abstract
Every new outcome is hidden in the beginning. We have investigated 684 Delta Scuti Kepler Pulsating variable stars, in 2018 at Ethiopian Space Science and Technology Inistitute (the present Space Science and Geospecial Inistitute). Using time delay method called Binarogram we have identified that 106 of them have single companion and 4 of them have   two companions which implies that they are a member of the binary and triple star systems respectively. Two years later, in 2020, a solar eclipse happened in many parts of Ethiopia like Lalibela, Korem and Begi. We have observed a total solar eclipse at Lalibela where 11 single-rock building exists. This empowered us to investigate where a partial solar eclipse occurred, called Begi, though Begi community missed visiting it. Fortunately, we have discovered ancient single-rock building and we have offered a scientific name called Keppler Bollo so that it integrates the study of Kepler stars and the 2020 solar eclipse. Dambi Dollo University was also started astronomical research at Kepler Bollo, based on the submitted report of the newly discovered building of ancient World.
Key Words: Solar Eclipse; time-delay; single-rock building; Kepler star; Kepler Bollo
</t>
  </si>
  <si>
    <t>Abduselam Mohammed Yasin</t>
  </si>
  <si>
    <t>How Outreach Helped Mozambique Building an Astronomy Community</t>
  </si>
  <si>
    <t>Mozambique is one of the African countries partnering with South Africa for the implementation of the Square Kilometre Array (SKA) Initiative in Africa. Since 2004, an effort has been made by a local scientist to introduce Astronomy in the country where outreach played a very good role. Here, we share the struggles and happiness of conducting outreach in a country with limited resources and present the successful results and future aspirations which can be used as a model for Africa Astronomy Development. By using amateur telescopes in public places, schools and universities for almost 20 years it was possible to motivate young people to pursue their careers in Astronomy which brought us some people with PhD Degrees, MSc and PhD students abroad, as well as, a Post Doctoral Fellow in the country which opened a new environment at Eduardo Mondlane University (UEM). The approach itself was vital to attracting external funding (e.g. from the DSI in South Africa, IAU, DARA, and DOPPLER) which was used for the establishment of the Computer Laboratory for Astronomy, Space Science and Artificial Intelligence at the UEM and the High-Performance Computing Facility at a Park of Science and Technology which are being used as the core for the future SKA in the country. Everything done led to the production of a roadmap which outlines the future of the field in the country and enriched the motivational letter to support the Introduction of an Honours Degree in Astronomy at the Department of Physics at the UEM.</t>
  </si>
  <si>
    <t>Cláudio Paulo</t>
  </si>
  <si>
    <t>sukuma</t>
  </si>
  <si>
    <t>mkhize</t>
  </si>
  <si>
    <t>sukuma.mkhize@gmail.com</t>
  </si>
  <si>
    <t>Urban Astronomy : What can modern space telescopes teach us about the distribution of light in cities ? </t>
  </si>
  <si>
    <t>Modern astronomy has evolved far away from developed cities as a result of the city lights that interfere with observations and prevent us from making pristine measurements of the cosmos, what is often referred to as light pollution. The emergence of some of the most spectacular night time-city light images lately with the advent of the international space station should come as a surprise then, since by convention telescopes are meant to be pointed as far away as possible from the city night sky. Almost as surprising is how these images reveal a logic and a labrynth that is ironically only accessible from space using the most precise instruments to pull out individual city light details as well as cover the span of an entire city. Some of the most popular ones to surface from the ISS are those of London, New York, Melbourne, Berlin Johannesburg &amp; Cape Town and will form the basis of the presentation, the question being can we use these images to identify "dark spots"  as possible sites for miniature observatories ? Once identified, can some of these dark spots be earmarked and conserved to promote astronomy activities within South African cities ? In this presentation I will also highlight initiatives that are being carried out by the Dark Sky Organisation and similar networks and what lessons can be derived for further promoting astronomy in cities within the South African context. </t>
  </si>
  <si>
    <t>Sukuma Mkhize</t>
  </si>
  <si>
    <t>Georgios Filippos</t>
  </si>
  <si>
    <t>Paraschos</t>
  </si>
  <si>
    <t>gpparaschos@gmail.com</t>
  </si>
  <si>
    <t>Paid x2</t>
  </si>
  <si>
    <t>Investigating magnetic launching of black hole jets with the Event Horizon Telescope</t>
  </si>
  <si>
    <t>AGN-launched jets are a crucial element in the study of super-massive black holes (SMBH) and their closest surroundings. The formation of such jets, whether they are launched by magnetic field lines anchored to the accretion disk (Blandford &amp; Payne 1982) or directly connected to the black hole’s (BH) ergosphere (Blandford &amp; Znajek 1977), is the subject of ongoing, extensive research.
3C84, the compact radio source in the central galaxy NGC1275 of the Perseus super-cluster, is a prime laboratory for testing such jet launching scenarios, as well as studying the innermost, sub-parsec AGN structure and jet origin. Very-long-baseline interferometry (VLBI) offers a unique view into the physical processes in action, in the immediate vicinity of BHs, unparalleled by other observational techniques. With VLBI at short (millimetre) wavelengths particular high angular resolutions are obtained.
Utilising such mm-VLBI observations of 3C84 with the Event Horizon Telescope, we study the magnetic field strength and associated accretion flow around its central SMBH. This is possible, as mm-VLBI measurements are capable of peering through the dusty torus surrounding the central engine of 3C84, which is known to block the line of sight to the sub-parsec counter-jet via free-free absorption. We furthermore study the magnetic field’s signature in the core region, as manifested in polarised light. As part of this analysis we compare our observations to relativistic magneto-hydrodynamic simulations. In this talk I will present our most recent results and offer a comprehensive summary of BH jet launching in AGN.</t>
  </si>
  <si>
    <t>Georgios Filippos Paraschos, et al.</t>
  </si>
  <si>
    <t>Georgios Filippos Paraschos</t>
  </si>
  <si>
    <t>Slimene</t>
  </si>
  <si>
    <t>Sedrette</t>
  </si>
  <si>
    <t>ssedrette@gmail.com</t>
  </si>
  <si>
    <t>Informal learning programs as a way to enhance astronomic knowledge. Example from Tunisian experience.</t>
  </si>
  <si>
    <t xml:space="preserve">Nocturnal beauty of the sky and the universe has captivated the imagination of humans since the dawn of time, making it an excellent springboard to interest people in astronomy. While, the lack of astronomy subjects in primary and secondary school curricula still remains a contributing factor to common misconceptions about what are considered fundamental concepts of astronomy.
This contribution focused on the effectiveness of the informal learning programs to enhance astronomical knowledge.
Science centers have played a significant role and still constitute a very significant informal learning sources in astronomy for large public. This public institutions contribute also to improving astronomy education teacher through training programs in order to develop their performance on the one hand, and to create an environment conducive to interactive learning in their own schools, on the other hand.
The astronomical observations and the mobile scientific program which reach poor and needy regions contribute to the dissemination of scientific culture and give remote schools and associations the opportunity to familiarize themselves with the concepts and learning tools of astronomy.
Science Festival and competitions provide an opportunity to show innovations and creations, in order to achieve the desired communication between the various scientific structures and different segments of society.
The existence today of a large number of astronomy associations and clubs in educational establishments, as well as the growing number of students interested in astronomical research areas in Tunisia, could be the result of informal astronomy learning programs that have been operating for almost 30 years.
</t>
  </si>
  <si>
    <t>Slimene Sedrette, Slimene Sedrette</t>
  </si>
  <si>
    <t>Slimene Sedrette</t>
  </si>
  <si>
    <t>Vasco</t>
  </si>
  <si>
    <t>Cossa</t>
  </si>
  <si>
    <t>cossav25@gmail.com</t>
  </si>
  <si>
    <t>Searching for high-redshift radio galaxies with the MeerKAT Galaxy Cluster Legacy Survey</t>
  </si>
  <si>
    <t>We present the results of a search for high-redshift radio galaxies (HzRGs) within 20 fields of the MeerKAT Galaxy Cluster Legacy Survey's first data release. These fields are distinguished by their robust dynamic range and comprehensive coverage in the optical and infrared spectrum through the Dark Energy Camera Legacy Survey and the All-Sky Wide Infrared Survey Explorer surveys. HzRGs, potentially precursors to local elliptical galaxies, offer a unique lens for exploring diverse astrophysical phenomena, including large-scale cosmic structures, galaxy evolution, and the epoch of reionization. Employing adept multiwavelength cross-matching techniques, the candidate pool has been meticulously refined, followed by harnessing in-band spectral indices extracted from MeerKAT data. MeerKAT's extreme sensitivity has allowed us to detect a large number of new HzRG candidates, at radio luminosities an order of magnitude lower than other studies, effectively positioning them for subsequent spectroscopic analysis. </t>
  </si>
  <si>
    <t>Vasco Cossa</t>
  </si>
  <si>
    <t>Naomi</t>
  </si>
  <si>
    <t>Asabre Frimpong</t>
  </si>
  <si>
    <t>naoobeng@yahoo.com</t>
  </si>
  <si>
    <t>After a Decade of Astronomy In Ghana</t>
  </si>
  <si>
    <t xml:space="preserve">Ghana, in collaboration with the Ghana Space Science and Technology Institute, has been an active participant in SKA-SA since 2012. A decade subsequent to the introduction of astronomy in Ghana through the SKA and the conversion of the 32-meter telecommunication satellite into a radio astronomy observatory, it is imperative to assess how Ghana has effectively utilized this remarkable equipment to address the human capacity gap and foster socio-economic development. An examination of the initiatives and activities implemented during the past ten years of astronomy in Ghana offers insights into this transformative journey.
</t>
  </si>
  <si>
    <t>Naomi Asabre Frimpong, Theophilus Ansah-Narh, Benedicta Woode, Emmanuel Proven-Adziri, Joseph Tandoh</t>
  </si>
  <si>
    <t>Naomi Asabre Frimpong</t>
  </si>
  <si>
    <t>On the distribution of Forbush decreases and their size classification</t>
  </si>
  <si>
    <t>A Forbush decrease (Fd) is a temporary reduction in the cosmic rays (CR) flux observed on Earth. However, there has been a debate on how to classify Fds based on their sizes, mainly due to the incompleteness in the distribution of Fd sizes occasioned by the scanty/unavailability of Fds of magnitudes less than 0.3%. The manual measuring of Fd from raw CR data made it difficult to identify numerous Fds of size ˂ 0.3%. However, with recent advancements in algorithms, Fds of size up to 0.01% can be identified from any CR data, thereby uncovering the numerous Fds of far less than 0.3%. In this analysis, we utilized an automated Fd measurement algorithm on CR data from nine Neutron monitors covering the period from January 1999 to December 2006 to uncover the Fds in them. We found that the size distribution of Fds is uni-modal and objectively complete. The probability of having Fd in the second quarter-sides of the lower end and larger end of the size distribution is less than 5% at a 95% confidence level. Having more Fds is not likely to shift the peak of the distribution significantly. Based on this, we can confidently classify Fds based on their sizes. Fds of size ≥ 2% are considered large Fds, while those ˂ 2% are small Fds. The distribution of the Fd size is best described by a power law, just like other natural phenomena. Moreover, we also analyzed the interplay of large and small Fds with solar activity parameters.</t>
  </si>
  <si>
    <t>A Study of the Mechanism for X-ray Emission from Symbiotic Stars</t>
  </si>
  <si>
    <t>We propose to address the mystery surrounding the genesis of X-ray emission from Symbiotic Stars (SySts), a broad class composed of interacting binary systems formed from the combination of a red giant or supergiant that transfers mass to a much hotter primary, either a white dwarf (WD) or neutron star. A century ago, it was identified the first such system in the odd variable star, R Aqr, appeared to have an optical spectrum typical of an M dwarf but with bright [O III] lines, a much higher ionization state than expected from a cool star. Decades later SySts were detected in X-rays, but this has not simplified the situation. Researchers have differing perspectives on the genesis of X-ray emission, resulting in four major classifications of X-ray emitting SySts with potentially four separate origins or perhaps simply different variants of the same mechanism. However, in many cases, the exact processes and physics responsible for X-ray emission remain unknown, in part because their distances are either poorly determined or simply unavailable. To estimate the genuine X-ray luminosities and spectra of SySts, We will combine newly available data on distances to X-rays-emitting SySts from ESA's GAIA mission with archival X-ray data from the Chandra, XMM-Newton, and Swift satellites. This can be done with improved and expanded catalogs of SySts and the new all-sky eRosita survey data. Comparing this significantly enhanced data set to the various postulated categories will enable a better grasp of the physics and origins of these strange systems.</t>
  </si>
  <si>
    <t>Romanus Nwachukwu Eze</t>
  </si>
  <si>
    <t>Allyson</t>
  </si>
  <si>
    <t>Bieryla</t>
  </si>
  <si>
    <t>abieryla@cfa.harvard.edu</t>
  </si>
  <si>
    <t>The LightSound Project: Observing Solar Eclipses with Sound</t>
  </si>
  <si>
    <t xml:space="preserve">The LightSound Project is building 750 sonification devices for the upcoming 2024 North American solar eclipse. The device was designed to convert light to sound as a way to engage blind, low-vision, and non-visual learners in solar eclipse observing and data collection. The LightSound device can be used as an educational/outreach teaching tool and/or an eclipse observing device. The project is donating devices, at no-cost, to educators and organizations hosting events or looking to engage the public in eclipse science. The project has successfully deployed devices for past eclipses (2017 N. America, 2019 and 2020 S. America, 2023 N. America). We will give an overview of our project with the goal of making international connections in preparation for the many upcoming eclipses, including many African countries!  The project is completely open source and we have a model where we run workshops to train participants how to solder while building devices that are then distributed to event organizers at no-cost. Our goal is to reach as many organizers as possible to stress the importance of accessibility as a planning tool and not an afterthought.
</t>
  </si>
  <si>
    <t>Allyson Bieryla, Sóley Hyman</t>
  </si>
  <si>
    <t>Allyson Bieryla</t>
  </si>
  <si>
    <t>Bolin</t>
  </si>
  <si>
    <t>bolin.astro@gmail.com</t>
  </si>
  <si>
    <t>JWST imaging and spectroscopy of giant Oort cloud comet C/2014 UN271 during its return to the planetary region</t>
  </si>
  <si>
    <t xml:space="preserve">The Oort cloud comet C/2014 UN271, hereafter UN271, is ~140 km in diameter, large enough that it could be an intact example of a planetesimal that formed in the protoplanetary disk before being ejected into the Oort cloud. UN271 is currently beyond 16 au from the Sun. Given its large heliocentric distance, the temperatures on and below its surface are too low for efficient sublimation of water ice. Its activity is likely driven by hypervolatiles such as CO or CO2 and not H2O. It is dynamically new on its first inbound trip to the Solar System's planetary region providing the rare opportunity to study the volatile content of one of the original planetesimals in a pristine state. We present JWST/NIRSpec prism IFU observations of UN271 with R~100 covering the spectral range where we can detect emission features from the vibrational bands of the gas-phase all the main volatiles found in comets (such as CO2, CO and C2H6). Moreover, this range also includes absorption bands of solid-phase water-ice grains. Our observations, taken on December 22, 2022, and June 29, 2023, when the comet was at 18.6 au and 17.5 au from the Sun on the comet's CO and CO2 production rates, the activity driving mechanism, the presence and nature of water-ice grains in its coma. We will discuss the implications for the formation of the Oort Cloud and the original planetesimals.
</t>
  </si>
  <si>
    <t>Bryce Bolin</t>
  </si>
  <si>
    <t>Kalabanov</t>
  </si>
  <si>
    <t>sergei.kalabanov@gmail.com</t>
  </si>
  <si>
    <t>Meteor orbit compositions during 2022-2023 observations submitted from meteor radar at KFU (Kazan, Russia)</t>
  </si>
  <si>
    <t>The meteor phenomenon is subject of direct interest both from the point of view of forecasting meteor hazards for the space industry and studying the evolution of comets in the Solar System [1]. Within the framework of this research topic, a software package was developed for calculating and constructing the orbits of meteor showers based on radar observations at KFU. Analysis of the results indicates a certain grouping of orbital elements of meteor showers depending on their values. 
Thus, in accordance with the ratios of the perihelion distance and the inclination of the orbits, groups are divided by: 
1) orbits with an inclination of i&lt;55° and a perihelion distance of q&lt;0.4 AU; 
2) orbits with an inclination of 65&lt;i&lt;87 and a perihelion distance of 0.75&lt;q&lt;1.15 AU.
Groupings differentiate also by ratios of the perihelion and aphelion distances. 
When analyzing the dependencies of the spatial orientation of the orbital plane with a given angle of inclination of the meteor's orbit (i), an approximately uniform distribution is observed. 
It will be shown the two year period of observations in the northen hemispeher (in Kazan scientific area) and will be peresented the data of distributaion of orbital elements using the example of powerful annual meteor showers throughout the year. 
1. Kalabanov S., Korotyshkin D., Ishmuratov R., Sherstykov O. and Valiullin F. Observations of meteor showers with the meteor radar of KFU // Contrib. Astron. Obs. Skalnate Pleso. - 2021. - Vol.51. - pp.207-220. DOI: 10.31577/CAOSP.2021.51.3.207</t>
  </si>
  <si>
    <t>Sergey Kalabanov, Rashid Ishmuratov, Alexey Izyumchenko, Dmitry Korotyshkin</t>
  </si>
  <si>
    <t>Sergey Kalabanov</t>
  </si>
  <si>
    <t>Hyesung</t>
  </si>
  <si>
    <t>Kang</t>
  </si>
  <si>
    <t>hskang@pusan.ac.kr</t>
  </si>
  <si>
    <t>Acceleration of Ultra-high-energy Cosmic Rays in Relativistic Jets of Giant Radio Galaxies</t>
  </si>
  <si>
    <t>In this study, we investigate cosmic ray (CR) acceleration processes within FR-I and FR-II radio galaxies through a series of relativistic hydrodynamic simulations, encompassing relativistic jets characterized by varying powers and bulk Lorentz factors. Monte Carlo simulations are subsequently employed to model the transport, scattering, and energy changes of CR particles, facilitating the calculation of particle acceleration within the simulated jet-induced flows. Our results indicate that diffusive shock acceleration in the jet-spine and backflow energizes CRs up to approximately 1 EeV. At higher energies, however, relativistic shear acceleration across the jet-backflow interface becomes more significant. The time-asymptotic energy spectrum of CR particles escaping from the jet system can be represented by a double power law with an extended exponential cutoff. We demonstrate that the charge-dependent break energy is primarily governed by the jet power, but with weak dependencies on the jet size and background density. Notably, the conventional exponential cutoff is extended through the energy boost achieved via non-gradual shear acceleration, proportional to the square of the mean Lorentz factor of the jet. Our analysis demonstrates that more relativistic jets with higher bulk Lorentz factors can generate energy spectra extending to higher energies, resulting in elevated particle flux and a lighter mass composition at the high-energy tail. These findings provide valuable insights into the acceleration of ultra-high-energy cosmic rays within giant radio galaxies.</t>
  </si>
  <si>
    <t>Hyesung Kang, Dongsu Ryu, Jeongbhin Seo</t>
  </si>
  <si>
    <t>Hyesung Kang</t>
  </si>
  <si>
    <t>Dr. Mthokozisi</t>
  </si>
  <si>
    <t>Mdlalose, Ph.D.</t>
  </si>
  <si>
    <t>nyandam21@gmail.com</t>
  </si>
  <si>
    <t>1-Point statistical Detection of kSZ Signal in ACTPol DR4 Maps</t>
  </si>
  <si>
    <t>Measurements of galaxy cluster kinematics have the potential to provide constraints in dark modeling and also provide a unique constraint on baryon density in an intracluster medium.  This work uses a 1-point statistical detection of the kSZ signal in ACTPol DR4 maps. To obtain the kSZ signal, we perform aperture photometry on BOSS NORTH and Deep 56 regions of ACTPol DR4 using galaxy cluster positions from DESI Legacy Survey Imager Data Release 8.  With the kSZ signal, we estimate the velocity dispersion of the galaxy cluster.</t>
  </si>
  <si>
    <t>Mthokozisi Mdlalose</t>
  </si>
  <si>
    <t>Swift</t>
  </si>
  <si>
    <t>jswift@thacher.org</t>
  </si>
  <si>
    <t>The Building of the Thacher Observatory and its Successful High School Curriculum and Research Programs</t>
  </si>
  <si>
    <t>Located on the campus of the Thacher School in Southern California, the Thacher Observatory has a legacy of astronomy research and education that dates back to the late 1950s. In 2016, the observatory was fully renovated with upgrades including a new 0.7 m telescope, a research grade camera, and a slit dome with full automation capabilities. The low-elevation site is bordered by the Los Padres National Forest and therefore affords dark to very dark skies allowing for accurate and precise photometric observations. Over nearly a decade, a curriculum has been developed for the 14-18 year old students at the boarding high school aimed at building the hard and soft skills key to successful participation in the scientific process motivated by relevant, pressing questions within the fields of astronomy and astrophysics. Our primary research programs are based around our multi-band photometric capabilities and include photometric monitoring of variable sources, a nearby supernova search and followup program, a quick response gravitational wave followup effort, and exoplanet and eclipsing binary light curves. </t>
  </si>
  <si>
    <t>Jonathan Swift</t>
  </si>
  <si>
    <t>Ntsikelelo</t>
  </si>
  <si>
    <t>ntsikelelo.charles@gmail.com</t>
  </si>
  <si>
    <t>Probing the cosmic reionisation with the Hydrogen Epoch of Reionization Array (HERA).</t>
  </si>
  <si>
    <t>The 21 cm transition from neutral Hydrogen promises to be the best observational probe of the Epoch of Reionisation (EoR). It has driven the construction of the new generation of low-frequency radio interferometric arrays, including the Hydrogen Epoch of Reionization Array(HERA). The main difficulty in measuring the 21 cm signal is the presence of bright foregrounds that require very accurate interferometric calibration. However, the non-smooth instrumental response of the antenna as a result of mutual coupling complicates the calibration process by introducing non-smooth calibration errors. Additionally, incomplete sky models are typically used in calibration due to the limited depth and resolution of current source catalogues. Combined with the instrumental response, the use of incomplete sky models during calibration can result in non-smooth calibration errors. Thus compromising the detection of the 21 cm signal. In this work, we explore the use of fringe rate filters (Parsons et al., 2016) as a means to mitigate calibration errors resulting from the effects of mutual coupling and the use of an incomplete sky model during calibration. We found that the use simple notch filters significantly improves the calibration by minimising calibration errors resulting from effects of mutual coupling and the use of an incomplete sky models during calibration.</t>
  </si>
  <si>
    <t>Ntsikelelo Charles</t>
  </si>
  <si>
    <t>mingyu</t>
  </si>
  <si>
    <t>ryu.mingyu.astro@gmail.com</t>
  </si>
  <si>
    <t>Discovery of milli-arcsecond scale jets of Double-lobed Radio-loud AGNs in spiral galaxies.</t>
  </si>
  <si>
    <t>Historically, double-lobed radio-loud active galactic nuclei (DRAGN) with large kpc-scale jets have been found exclusively in giant elliptical or lenticular galaxies. However, approximately 30 DRAGNs have recently been discovered in spiral galaxies. Understanding their physical origin is not straightforward because of the large differences in the surroundings of supermassive black holes in spiral and giant elliptical galaxies. Therefore, high-resolution VLBI observations of the nuclei of spiral DRAGN objects can provide a lot of new insights about the accretion and outflow in the central engine region. We searched archival Very Long Baseline Array (VLBA) observations at C- and X-bands for those objects, finding previously known and also new VLBI detections of some spiral DRAGN objects. We analyzed VLBA-detected spiral DRAGNs to distinguish the difference from typical AGNs and obtained several interesting results. Our targets were also cross-verified using overlapping optical and radio images from SDSS, HST, FIRST, and LoFAR. These targets exhibit lower VLBI core brightness temperatures (~10^9K) compared to the average values of radio AGN (10^11-10^12K). Two of our four new objects show extended bipolar-shaped jets on milli-arcsecond scales. Using various methods, we estimate the jet intrinsic speeds of ~0.06-0.54c, which is only mildly relativistic. Despite their unique characteristics, spiral DRAGNs are still well aligned with other radio AGNs in the fundamental plane of jetted black hole activities (Merloni et al., 2003). In this talk, we will present the results of our analysis of spiral DRAGN objects and provide new insights into the mechanisms of AGN activation.</t>
  </si>
  <si>
    <t>Min-gyu Ryu, Jae-young Kim</t>
  </si>
  <si>
    <t>Min-gyu Ryu</t>
  </si>
  <si>
    <t>Gabriela</t>
  </si>
  <si>
    <t>Conde Saavedra</t>
  </si>
  <si>
    <t>gabriela.saavedra@inpe.br</t>
  </si>
  <si>
    <t>A review on the frequency-domain of gravitational wave signals emitted during the post-merger stage of binary neutron star coalescences</t>
  </si>
  <si>
    <t>Ground-based detectors of gravitational waves have given information about the initial components in compact binary system mergers. Nevertheless, the characteristics of the final products, especially in binary neutron star coalescences, are still not detectable. Only numerical simulations are available to study the post-merger stage. From these simulations, it has been found that the frequency domain is very useful for characterizing the different remnants of these systems. Therefore, we will review the frequency ranges of the post-merger phase using data from several binary neutron star simulations taken from the CoRe Database. The study of these post-merger stages will be important for future gravitational wave detections.</t>
  </si>
  <si>
    <t>Gabriela Conde Saavedra, Odylio Aguiar, Henrique de Oliveira, Maximiliano Ujevic</t>
  </si>
  <si>
    <t>Gabriela Conde Saavedra</t>
  </si>
  <si>
    <t>Professor Naseer</t>
  </si>
  <si>
    <t>Iqbal</t>
  </si>
  <si>
    <t>dni_phtr@kashmiruniversity.ac.in</t>
  </si>
  <si>
    <t>Galaxy Clusters an ideal laboratory for Cosmological phase transitions in an expanding universe  </t>
  </si>
  <si>
    <t>Galaxy clusters in an expanding universe are the bigger structures that are being considered while considering the large-scale structure of the universe. These clusters are always influenced by the force of gravity which makes various galaxies to cluster and form various bigger structures. We have developed both statistical mechanical as well as thermodynamical theories to evolve the clustering problem and study its science to a larger extent which is in convenience with the observational agreements. We rate the clustering problem by an impact parameter which has a strong dependence on various thermodynamical parameters like temperature, number density and interparticle distance. The measuring correlation parameter discusses the symmetry of the structures and focusses on the symmetry change from one type of cluster like moderately dense systems to high clustered systems. We develop the theory of studying the latent heats evolved in the system during the phenomena of galaxy clustering problem.  </t>
  </si>
  <si>
    <t>Naseer Iqbal</t>
  </si>
  <si>
    <t>A machine learning insight into the exoplanet populations</t>
  </si>
  <si>
    <t>The growing number of exoplanet discoveries and advances in machine learning techniques have opened new avenues for exploring and understanding the characteristics of worlds beyond our Solar system. In this study, we employ efficient machine learning approaches to analyze a data set comprising 762 confirmed exoplanets and eight Solar system planets, aiming to characterize their fundamental quantities. By applying different unsupervised clustering algorithms, we classify the data into two main classes: ‘small’ and ‘giant’ planets, with cut-off values at Rp=8.13R⊕ and Mp=52.48M⊕. This classification reveals an intriguing distinction: giant planets have lower densities, suggesting higher H-He mass fractions, while small planets are denser, composed mainly of heavier elements. We apply various regression models to uncover correlations between physical parameters and their predictive power for exoplanet radius. Our analysis highlights that planetary mass, orbital period, and stellar mass play crucial roles in predicting exoplanet radius. Among the models evaluated, the Support Vector Regression consistently outperforms others, demonstrating its promise for obtaining accurate planetary radius estimates. Furthermore, we derive parametric equations using the M5P and Markov Chain Monte Carlo methods. Notably, our study reveals a noteworthy result: small planets exhibit a positive linear mass-radius relation, aligning with previous findings. Conversely, for giant planets, we observe a strong correlation between planetary radius and the mass of their host stars, which might provide intriguing insights into the relationship between giant planet formation and stellar characteristics.</t>
  </si>
  <si>
    <t>Mahdiyar Mousavi-Sadr, Davood M. Jassur, Ghassem Gozaliasl</t>
  </si>
  <si>
    <t>Wave-particle interaction acceleration of proton and 3He/4He ions in impulsive flares with fractal turbulence reconnection model via 3D RHPIC-LBM simulations</t>
  </si>
  <si>
    <t xml:space="preserve">The high-energy solar energetic particles (SEPs) are the fundamental reason for SEPs-induced space weather disasters, especially for the GeV level flare/CME cases. However, due to the complex acceleration process (e.g., different species, different abundances, different isotopes, and different ionization), the acceleration mechanism and source &amp; origin are still an open, challenging topic. Based on the statistical plasma treatment, this work investigates the wave-particle interaction acceleration mechanism on the supercomputer platform (e.g., Tianhe-series Homogeneous CPU and heterogeneous CPU-GPU systems) with relativistic hybrid particle-in-cell &amp; lattice-boltzmann (RHPIC-LBM) code. The results show that wave-particle-interaction acceleration is a new independent turbulence acceleration mechanism that is different from the present turbulence acceleration mechanism (shock wave acceleration including 1st and 2nd fermi acceleration) and more efficient in high-energy level (e.g., GeV level) that shock wave acceleration mechanism. 
IAU_Abstract.pdf Cloud disk link：https://pan.cstcloud.cn/s/hrGck8nmQ98  
</t>
  </si>
  <si>
    <t>Boring Zhu</t>
  </si>
  <si>
    <t>Aymard</t>
  </si>
  <si>
    <t>BADOLO</t>
  </si>
  <si>
    <t>baymardn@gmail.com</t>
  </si>
  <si>
    <t>The death of stars in binary systems as seen by SPHERE/VLT</t>
  </si>
  <si>
    <t>During the late stages of their evolution, low- and intermediate-mass stars reach the asymptotic giant branch (AGB), where they expel their gas, enriched with newly transformed elements, into the interstellar medium (ISM). This mass-loss process is the main driver of the late evolution of these stars and one of the main sources of ISM enrichment, but it's not yet understoud well. For decades, the description of the mass loss of these stars has assumed that AGB stars are unique. A growing body of work clearly shows that this is not the case, such as the recent paper by Decin et al. (2020) in Science, which shows that binaries shape the gas flows of most AGB stars. Studying the distribution of dust near the surface of these stars is therefore key to understanding how binaries can affect their mass loss. We performed a polarimetric survey of the dust around a sample of 53 nearby AGB and RGB stars, mainly symbiotic stars, using the SPHERE (specially ZIMPOL) extreme adaptive optics instrument installed on the VLT in Chile. This allowed us to map the dust distribution around the AGB stars with an angular resolution of 20 milliarcsec. We thus made circumstellar envelop models using RADMC-3D in order to determine ceratains parameters of theses stars and  to better understand the phenomenon of their loss of mass , with a particular focus on binarity. 
Key words: stars: mass loss – stars: symbiotic, binarity – stars: polarimetry</t>
  </si>
  <si>
    <t>Aymard BADOLO, Eric LAGADEC, Sié Zacharie KAM, Mamadou N'DIAYE, Jean KOULIDIATI</t>
  </si>
  <si>
    <t>Aymard BADOLO</t>
  </si>
  <si>
    <t>Mulugeta</t>
  </si>
  <si>
    <t>Markos</t>
  </si>
  <si>
    <t>mulugetamarkos@dadu.edu.et</t>
  </si>
  <si>
    <t>The linkage of Fichee Chambalala Festival with celestial body. </t>
  </si>
  <si>
    <t xml:space="preserve">       The fichee Chambalala Festival, a    celebration of culture and community,intricately intertwines with the captivating allure of celestial bodies, creating a unique and enchanting experience for attendees.Thefestival's astronomicalcomponent embraces celestial bodies as a profound source of inspiration, providing a platform for stargazing, cosmic storytelling, and astronomicaleducation.By integrating star gazing sessions, celestial photography workshops,and cosmic-themed performances, the festival not only immerses attendees in the wonder of the night sky but also nurtures an appreciation for the interconnectedness of humanity and the cosmos.  the festival's celestial linkage extends beyond mere observation, as it serves as an educational window to celestial phenomena, celestial navigation, and indigenous astronomical knowledge. Through the fusion of scientific insights with cultural narratives, the festival honors historicastronomical traditions, offering a unique opportunity to bridge ancient wisdom with modern scientific understanding the Festival's connection with celestial bodies inspires a deeper contemplation of environmental stewardship, as it emphasizes the themes of celestial harmony, cosmic interconnectedness, and the need for preserving natural darkness. This ethos not only underlines the festival's commitment to sustainability but also kindles a sense of responsibility for nurturing both cultural and natural heritage.hence,the Chambalala Festival's meaningful linkage with celestial bodies transcends mere observation, offering a profound celebration of astronomy,cultural diversity, and communal harmony. 
Keywords ; fiche chambalala,  Festival, celestial body.
</t>
  </si>
  <si>
    <t>Mulugeta Markos Tediso</t>
  </si>
  <si>
    <t>The Radio Emission from Young Massive Stars</t>
  </si>
  <si>
    <t>Studying young massive stars or young stellar objects (YSOs) at radio wavelengths together with complementary millimetre wavelength data is very important for understanding the complete process of the formation and evolution (especially the mechanism behind the production of jets and outflows) of these objects. In this study, we investigate a sample of 20 YSOs which form the IRAM Northern Extended Millimeter Array (NOEMA) CORE large program sample. These targets are luminous (L &gt; 104L⊙), close by (d &lt; 6 kpc) and well-studied young massive stars in the northern hemisphere. We have studied 8 of these targets that did not have any previous Karl G. Jansky Very Large Array (JVLA) data prior to this work. This study was performed in JVLA’s A-configuration at 6 GHz and at a resolution of 0.33 arcseconds. For our targets, we detected radio continuum emission from 7 of these objects including the detection of 2 jets. Additionally, we found evidence of variability among 2 of our targets. For the entire sample, we performed a comprehensive radio and millimetre study where we found and associated observed millimetre cores with radio detections (including jets, jet lobes and HII regions) using results from this work and literature. One of the goals of this study is to investigate the orientation of jets to their respective millimetre emission and or discs (if present). We found evidence of a perpendicular orientation of the detected jet to the millimetre emission for the target NGC 7538S. Also, 2 of our targets show a perpendicular disc-jet orientation (using information from literature). Our sample also show divergence from low-mass stars and HII regions in radio luminosity and bolometric luminosity parameter space which indicates that young massive stars are likely to be formed through a scaled up version of their low-mass counterparts. We also find a strong correlation between sample and core masses which may suggest that larger global or sample masses tend to lead to larger core masses.</t>
  </si>
  <si>
    <t>Solomon Appekey, Stuart Lumsden, Melvin Hoare</t>
  </si>
  <si>
    <t>Developing Indigenous astrophysics of Borena astronomy to Open Indigenous Knowledge in The Astronomical Heritages of Ancient World</t>
  </si>
  <si>
    <t>As John Percy reminded us in 2007, when he published his book titled understanding variable star, astronomy sparred the developments of logarithm, calculus and trigonometry in the history of natural science. Due to people sometimes forget such important contribution of astronomy, most of indigenous people in the world missed to develop indigenous terms. We have developed Afaan Oromoo terms for the six important terms of trigonometry using Hammachiisa (Ayyaantuu's Indigenous inclusive method) of Borena Community in the Borena Calendar. Consequently, we contribute presentation regarding this issue and forward necessary recommendation needed to expand such translation over the world.</t>
  </si>
  <si>
    <t>Nicole</t>
  </si>
  <si>
    <t>Lloyd-Ronning</t>
  </si>
  <si>
    <t>lloydronning@gmail.com</t>
  </si>
  <si>
    <t>Illuminating Our Universe with Gamma-ray Bursts</t>
  </si>
  <si>
    <t xml:space="preserve">The most luminous objects in our universe, gamma-ray bursts, can spectacularly outshine millions of galaxies while they are active. The emission from these objects - brightest in gamma-rays but covering the entire electromagnetic spectrum - is believed to come from dissipation processes in a relativistic jet, launched by a highly spinning black hole-accretion disk system left over after a cataclysmic event associated with stellar collapse or the merger of two compact objects. There are a number of fascinating and surprising mysteries that remain in understanding the progenitors of (and physics behind) these brilliant events. In this talk, we present a multi-code effort to model gamma-ray bursts across many scales in length and time. We will describe recent progress in unveiling the physical processes that power these extreme objects, from the launch of the relativistic jet, to the microphysics of the dissipation processes, to new exciting results on their circumstellar environments and progenitor systems.  Finally, we will show how different intrinsic properties of these systems evolve as a function of redshift, and how we can use them to learn about massive stellar evolution over cosmic time.
</t>
  </si>
  <si>
    <t>Nicole Lloyd-Ronning</t>
  </si>
  <si>
    <t>Koketso Vincent</t>
  </si>
  <si>
    <t>Mophahlane</t>
  </si>
  <si>
    <t>kmophahlane@gmail.com</t>
  </si>
  <si>
    <t>HI View of the Norma Galaxy Cluster with MeerKAT</t>
  </si>
  <si>
    <t>We exploit the higher sensitivity of the MeerKAT telescope to probe HI properties of galaxies in the Norma cluster to examine environmental effects responsible for the quenched population in the cluster core. The Norma cluster is an ideal laboratory for this study since it is a rich and massive cluster of nearby galaxies. 
The HI data cube used covers a velocity range of 483 - 11,113 km/s, with a noise rms sensitivity of 0.09 mJy/beam and an angular resolution of ~ 14.65'' × 9.28''. A total of 25 reliable HI sources were detected over the entire velocity range. The HI detections reveal two major galaxy overdensities located at vrad ~ 2096-7646 km/s and vrad ~ 10,000 km/s. The first is associated with the Norma cluster gravitational potential and indicates a substructure in its velocity distribution; the other is a population of background galaxies. In this work, the Norma cluster has 13 cluster members detected in HI and 130 galaxies from optical surveys. The spatial distribution of cluster members covers a field that is 2/3 × RA, where RA = 2.02 Mpc at cz = 4871 km/s. From the phase-space diagram, 6 galaxies detected in HI are found in the virialised region, while the rest of the detections are infalling for the first time. The results demonstrate that the initial phase of galaxy-ICM interactions might be responsible for morphological transformation and enhanced of star formation activity.</t>
  </si>
  <si>
    <t>Koketso MOPHAHLANE, Mpati Ramatsoku, Oleg Smirnov</t>
  </si>
  <si>
    <t>Koketso MOPHAHLANE</t>
  </si>
  <si>
    <t>Om Prakash</t>
  </si>
  <si>
    <t>Meena</t>
  </si>
  <si>
    <t>opmeena@hrc.du.ac.in</t>
  </si>
  <si>
    <t>A study on the periodic orbits in the Copenhagen problem with non spherical primaries</t>
  </si>
  <si>
    <t xml:space="preserve">In this paper, we have drawn the periodic orbits in the Copenhagen problem. The test particle of infinitesimal mass moves under the Newtonian gravitational law due to two mass points with constant angular velocity. We have studied the dynamics of the third body in the Copenhagen problem with non-spherical primaries. We have determined the periodic orbits by using the Fourier series method around the libration points. The effects of the orbital parameter ε (0 &lt; ε &lt; 1), which controls the size of the orbit, on the periodic orbits and their period are investigated. In order to study the effect of this parameter, we have retained the terms up to third order with respect to the orbital dimensions. We have unveiled that how oblateness influence the shape, size, and period of the periodic orbits.
</t>
  </si>
  <si>
    <t>Om Prakash Meena</t>
  </si>
  <si>
    <t>Mercy</t>
  </si>
  <si>
    <t>Akintola</t>
  </si>
  <si>
    <t>akintolamercy21@gmail.com</t>
  </si>
  <si>
    <t>Mapping the Distribution of Gamma-Ray Bursts using Open Data GIS</t>
  </si>
  <si>
    <t xml:space="preserve"> 1. Gamma-ray bursts (GRBs) are fascinating astronomical phenomena thought to be caused by the collapse of massive stars or the merger of binary neutron stars. To gain insights into the distribution and properties of GRBs, we used open data GIS to map the distribution of GRBs in the sky. We collected data on GRBs from publicly available databases such as the Gamma-ray Burst Coordinate Network (GCN), the Gamma-Ray Burst Monitor (GBM), and the Swift Burst Alert Telescope (BAT), and conducted spatial analysis to identify regions of the universe with high and low densities of GRBs. Our analysis revealed that GRBs are distributed non-uniformly in the sky, with a higher density of GRBs observed in certain regions of the universe. I identified several clusters of GRBs that were located near each other in space, suggesting that they may have a common origin. Our density maps showed that GRBs are most common in the outskirts of galaxies, where star formation is also high. These results suggest that the formation of GRBs is closely linked to the formation and evolution of stars in galaxies. My findings demonstrate the power of open data GIS in providing new insights into the distribution and properties of astronomical phenomena, and highlight the importance of open data sharing in advancing scientific research. 
    Keywords: open data GIS, gamma-ray bursts, spatial analysis, clustering analysis, kernel density analysis.</t>
  </si>
  <si>
    <t>Mercy Akintola</t>
  </si>
  <si>
    <t>Naa Ayeley</t>
  </si>
  <si>
    <t>Ekue</t>
  </si>
  <si>
    <t>jnae.ekue@gmail.com</t>
  </si>
  <si>
    <t>Evaluating the Efficacy of Physics-Informed Neural Networks for Astrophysical and Astronomical Data Simulations</t>
  </si>
  <si>
    <t>Our research aims to evaluate the efficacy of Physics-Informed Neural Networks (PINNs) in simulating astrophysical and astronomical data. By integrating domain knowledge from physics directly into the neural network structure, PINNs potentially offer a more accurate and efficient approach for handling complex space-related datasets. This study not only investigates the performance of PINNs in this context but also compares them with other established techniques. Our goal is to identify the most computationally efficient method, considering both accuracy and resource utilization, for processing and analyzing large-scale astrophysical and astronomical data.</t>
  </si>
  <si>
    <t>Johanne Ekue</t>
  </si>
  <si>
    <t>Ely Cheikh</t>
  </si>
  <si>
    <t>Ould Mohamed Navee</t>
  </si>
  <si>
    <t>elycheikhnaviee@gmail.com</t>
  </si>
  <si>
    <t> Activity of the Mauritanian Astronomy Association </t>
  </si>
  <si>
    <t xml:space="preserve">The Mauritanian Association for Astronomy was established on 07/17/2019. This society aims to contribute to the development of astronomy in Mauritania through courses in schools, institutes, high schools and the university. The Association  aims to establish an astronomical observatory to encourage scientific research in the field of astronomy in Mauritania by installing a huge number of Cameras and linking them to the astronomical observatory to monitor the sky day and night 24 hours a day.
  One of the Association's objectives is to encourage scientific activities in general and encourage activities related to astronomy in particular.
And linking cooperation and exchange halls with other associations and organizations working in the field of astronomy.
It aims to organize events: conferences, discussions, study trips, and introductory courses in science in general and astronomy in particular.
The Mauritanian Astronomy Association  aspires to integrate astronomy curricula into educational institutions.
</t>
  </si>
  <si>
    <t>Ely cheikh Ould Mohamed Navee</t>
  </si>
  <si>
    <t>Finding the Origin of Circle constant that can open the connection between Ayyaana Observation in the Ayyaantuu's African cosmology and Borena Calendar</t>
  </si>
  <si>
    <t>Astronomical STEAMP team of Dambi Dollo University has been investigating variable device of orbital physics (elements) like Namoratonga pillar to interpret the light message of variable stars like Borena Calendar star and Kepler star, since 2020. The team invented variable ring as circle constant device to solve its memorization method problem in present Ethiopian science education. But not published. The educational research report of Yus and Beti (2021) confirmed the presence of the same issue in Indonesia. The modern astronomical research of Borena Calendar revealed that Ayyaantuu is an expert who computes Borena calendar. The uniqueness of the present work is that we investigated the mathematical astronomy of Ayyaana Observation (Success observation) and Borena variable star. The role of Ayyaantuu is not only computing the calendar. Ayyaantuu also forecasts the future opportunity of an interested person by making a proper observation of some materials like a cup of coffee. However, the connection between the astronomy of Namoratonga pillar and the cosmological prediction device was not studied. In this work we have identified that we can also read a circle constant from coffee cup. we measured the circumference and diameter of cups of coffee and orbital ring. The ratio of the first parameter to the second was computed and the contribution of the constant in the mathematics of Borena calendar was discovered. The new finding of this work shows that the indigenous cosmology in Borena calendar allows people to integrate physics and astronomy. Consequently, we will contribute a critical presentation on this issue. </t>
  </si>
  <si>
    <t>Abduselam Mohammed Yasin, Mulugeta Marikos Tediso, Habtamu Fekadu</t>
  </si>
  <si>
    <t>gebregiorgis</t>
  </si>
  <si>
    <t>fikade</t>
  </si>
  <si>
    <t>ggabraha@gmail.com</t>
  </si>
  <si>
    <t xml:space="preserve">Geomagnetic Storms due to solar activity during the Rising Phase of Solar Cycle 25
</t>
  </si>
  <si>
    <t xml:space="preserve">A geomagnetic storm is a major disturbance of Earth's magnetosphere that occurs when there exists an exchange of energy from the solar wind into the space environment surrounding Earth. The largest storms that result from these conditions are associated with coronal mass ejections (CMEs) with magnetic field embedded in it arrives at Earth magnetosphere. Solar cycle 25 was begin in 2019  and geomagnetic storm occurred almost every  month since the beginning of the cycle. This study examines the occurrences rate of geomagnetic storms during the rising phase of solar cycles  25. It also investigates the solar sources of the storm, is it CME or CIR.  The Disturbed storm time (Dst), Sunspot Number (SSN), and Solar wind Speed (SW) data were used in the study. The study establishes that the magnitude of the rate of occurrences of geomagnetic storms increase. At the beginning of the phase 2019 and 2020 only weak storms were observed. Except the sever storm of November 14/2021, in the years 2020 and 2021 the storms are rated as comparable moderate and weak storms, As the solar cycle is nearing to its peak the  year 2023 was observed as the most disturbed year so far with moderate and intense geomagnetic storms (Dst &lt; -100 nT) occured and are mostly associated with coronal mass ejections (CMEs). 
</t>
  </si>
  <si>
    <t>Gebregiorgis Abraha Fikade, Yikdem Mengesha Gebrehiwot, Solomon Belay Tessema</t>
  </si>
  <si>
    <t>Gebregiorgis Abraha Fikade</t>
  </si>
  <si>
    <t>Juan Esteban</t>
  </si>
  <si>
    <t>Agudelo Ortiz</t>
  </si>
  <si>
    <t>juagudeloo@unal.edu.co</t>
  </si>
  <si>
    <t>Applied Machine Learning methods for the synthesis and inversions of the Stokes parameters in the solar context</t>
  </si>
  <si>
    <t>The upcoming spectropolarimetric instruments such as DKIST, the development of new and more precise methods of magnetohydrodynamics (MHD) and the development of new numerical methods for solving the equations of radiative transfer, come both with more computational demands in power and time and with the generation of tons of data to be treated for future scientific investigation. The combination of this requirements come with the possible delaying of current going scientific investigations in terms of years. This difficulties call for the development of faster methods to treat this data. The rise of Artificial intelligence and, specifically, Machine Learning, has come with new methods to treat faster and efficiently large quantities of data in different study fields. There has been studies applied to the area of physics and astrophysics that has been trying to replicate what is done with numerical methods but using machine learning techniques, allowing processes to deminish processing time in orders of magnitude. Following this steps, and parting from previous works made on the area of synthesis and inversions using machine learning techniques applied on the sun, we aim to use data obtained from simulations such as MURaM and the associated results from applied radiative transfer codes such as NICOLE, to train Machine Learning arquitectures forward (synthesis) and backward (inversions) to study the aplication of this models on new simulation codes and observational data to be obtained in the future, contributing to the new paradigm of treating physical data with the use of artificial intelligence.</t>
  </si>
  <si>
    <t>Juan Esteban Agudelo Ortiz, Germain Nicolás Morales Suarez, Santiago Vargas Domínguez, Sergiy Shelyag</t>
  </si>
  <si>
    <t>Juan Esteban Agudelo Ortiz</t>
  </si>
  <si>
    <t>Reach</t>
  </si>
  <si>
    <t>wreach@spacescience.org</t>
  </si>
  <si>
    <t>Shocks and Dark Gas in Diffuse Interstellar Clouds</t>
  </si>
  <si>
    <t>Interstellar clouds have more material than is traced by the 21-cm line of atomic hydrogen, as evidenced by far-infrared/submm observations since the late1980s, when we identified a sample of high-latitude "cirrus" clouds for detailed study. The clouds have masses of order 100 solar masses and are within 1 kpc of us. The dense cloud cores have detectable CO, while larger portions of the clouds are also molecular, in a balance between molecule formation on dust grains and dissociation by the interstellar radiation field. Using Planck, GASS, and Arecibo observations, we assessed the clouds' contents and showed that many of them are composed largely of CO-dark molecular gas. A pair of clouds, G228.0-28.6 and G230.1-28.4, has proportions of Atomic:Dark:CO-bright gas of 2:1:0.9 and 0.1:1:0.1, respectively. Examining the cloud structure at the best spatial resolution available, using mid-infrared (WISE) and optical images reveals potential shock fronts at the leading edge of their apparent motion through the lower-density inter-cloud medium. The CO-dark gas may be closely related to these shocks, having formed in the cooled, compressed gas behind the shocks.</t>
  </si>
  <si>
    <t>William Reach, Carl Heiles</t>
  </si>
  <si>
    <t>William Reach</t>
  </si>
  <si>
    <t>Context and challenges of Astronomy didactics at high school in Cameroon: an approach through the analysis of curricula and activities implemented by CASRO.
CASRO (Cameroon Astronomy and Space Research Organization).
CASRO link: https://web.facebook.com/profile.php?id=100069872782126</t>
  </si>
  <si>
    <t xml:space="preserve">The recent implementation of the Competency-Based Approach in Cameroon's academic systems has led to ongoing changes in curricula. Some disciplines (Mathematics, Physics, Biology, Computer Science, Geology, Geography) are clearly presented in the curricula. However, others, such as Astronomy, are subtly evoked in the curricula or presented by teachers of other disciplines when they address concepts (gravity, Planet Earth and the Solar System, the satellite in robotics/computing, etc.) that are directly linked to them.
Technological developments must inspire the design and implementation of educational programs to encourage learners to take a greater interest in STEM. In Cameroon, the relationship between STEM and Astronomy is still in its embryonic stages. It is influenced by several parameters: teachers' knowledge, pedagogical approaches, students' knowledge and/or conceptions, available materials, scientific approaches and the socio-cultural context. To raise awareness among communities and learners of the importance of STEM for their development, an urgent look needs to be taken at interdisciplinary and practical subjects such as: Earth Sciences, Geography, Astronomy. 
The aim of this work is to evaluate the possibilities and advantages of involving Astronomy in Cameroon's high school curricula. Analyses will be carried out in two stages:  
1- Present the high school curricula that deal with Astronomy concepts. 
2- Propose pedagogical, scientific and cultural approaches and/or conceptions that can enable the evolution of Astronomy paradigm shifts in the high school academic system. An overview of the current implementation challenges of astronomical activities in certain academic and professional institutions will be presented.  
</t>
  </si>
  <si>
    <t>Dana</t>
  </si>
  <si>
    <t>Alina</t>
  </si>
  <si>
    <t>dana.alina@nu.edu.kz</t>
  </si>
  <si>
    <t>Neural Networks Unveiling Filamentary Structures in the Interstellar Medium: A Multi-Wavelength Approach Integrating Data from Advanced Telescopes</t>
  </si>
  <si>
    <t xml:space="preserve">Our study employs neural networks, such as Mask-RCNN and Unet, to the identification of filamentary structures of the interstellar medium (ISM), and particularly, their position angle which is essential in linking the ISM structures to the ISM magnetic field. We integrate diverse datasets from various facilities, including the atomic hydrogen survey HI4PI, Herschel and Planck space telescopes to create a comprehensive and multi-wavelength perspective. The integration of these datasets is essential for a holistic understanding of the ISM, as  Filamentary molecular clouds are key stages in the star formation process, at large, of the order of a parsec, and small, of the order of thousands au.
In our presentation, we will highlight the significance of treating extensive datasets that are provided by JWST, ALMA, MeerKAT, and ASKAP intelligently, emphasizing the pivotal role of neural networks, particularly our proposed model, in extracting meaningful information. 
Moreover, molecular and atomic gas data bares significant information about the interstellar magnetic fields, through the anisotropic turbulent properties and magnetohydrodynamic nature. 
Thus, we will discuss how the wealth of data from these facilities contributes to a more comprehensive view of star formation processes. Our work underscores the synergy between advanced observational facilities and innovative data analysis techniques, paving the way for a deeper understanding of the fundamental processes shaping our galactic environment.
</t>
  </si>
  <si>
    <t>Dana Alina, Adai Shomanov</t>
  </si>
  <si>
    <t>Dana Alina</t>
  </si>
  <si>
    <t>The Magnetic Field Structure of the Large Magellanic Cloud: Insights from Atomic Gas Data and Foreground Emission Separation</t>
  </si>
  <si>
    <t>The Large Magellanic Cloud (LMC) is the closest galaxy to the Milky Way and is one of the interesting targets for the analysis of galaxy evolution. Observations of polarized dust emission provide insights about dust properties and plane-of-the-sky magnetic field direction. However, polarization data of external galaxies is altered by the polarized emission of the foreground material. 
To separate the polarized signal from the LMC from that of the Milky Way, we used data from the Galactic All-Sky Survey (GASS) to estimate the contribution of the foreground emission. We employed a technique that allows us to probe the interstellar magnetic field via turbulent properties of the atomic gas. We also used atomic gas data to accurately estimate the column density of the gas and to derive the foreground intensity. This allowed us to remove the foreground emission and reveal the outer spiral density structures and central molecular regions of the LMC.
Furthermore, we will discuss how the newly arrived GASKAP data improves the results, offering the potential for more detailed insights into the interstellar medium of the LMC and other galaxies.
Our study demonstrates that neutral hydrogen data is crucial in studies of other galaxies and it provides a coherent view of the atomic and molecular gas in the LMC and sheds light on the properties and magnetic field structure of the LMC. Our results have important implications for our understanding of the formation and evolution of galaxies, and demonstrate the power of multi-wavelength observations in studying the interstellar medium.</t>
  </si>
  <si>
    <t>Dana Alina, Jean-Philippe Bernard, Ka Ho Yuen, Alexander Lazarian, Meruyert Iskakova, Armanay Mukanova, Aruzhan Akimkhan</t>
  </si>
  <si>
    <t>Dr. Ramesh</t>
  </si>
  <si>
    <t>Chandra</t>
  </si>
  <si>
    <t>rchandra.ntl@gmail.com</t>
  </si>
  <si>
    <t>Metric type II radio bursts and associated space weather phenomena  during solar cycle 24</t>
  </si>
  <si>
    <t>We compile a catalog of metric type II radio bursts using Radio Solar Telescope Network (RSTN), to study the occurrence, associations, and properties of the emission and their parent solar activity phenomena. We analysed RSTN data in solar cycle 24 (2009−2019) from four worldwide stations: Learmonth, Sanvito, Sagamore Hills and Palehua. Through careful visual inspection, we have collected all major metric type II bursts detected in the range of 25−180 MHz. The relationships between these bursts and solar and their associated space weather (SW) phenomena, namely, solar flares (SFs), sunspot (SN) configurations, coronal mass ejections (CMEs), their interplanetary (IP) counterparts (ICMEs) and shocks, filaments, in situ detected particles and geomagnetic storms (GSs) are presented and discussed. The data of the associated phenomena is collected from various space-based satellites, ground-based observatories or public catalogs. We complement the m-II results with m+IP IIs where the IP IIs are identified from the Wind/WAVES spacecraft. Occurrence rates are calculated and presented as a function of the strength of the specific SW event type: higher rates are obtained with CMEs, SFs, and SN configurations, whereas a much weaker relationship is found with ICMEs, IP shocks, energetic particles, and GSs. The obtained relationships can be utilized in empirical or physics-based models for SW forecasting. </t>
  </si>
  <si>
    <t>Ramesh Chandra, Rositsa Miteva, Pooja Devi, Bendict Lawrance, Kostadinka Koleva</t>
  </si>
  <si>
    <t>Ramesh Chandra</t>
  </si>
  <si>
    <t>Yikdem</t>
  </si>
  <si>
    <t>Mengesha  Gebrehiwet</t>
  </si>
  <si>
    <t>yikdem.mengesha@mu.edu.et</t>
  </si>
  <si>
    <t>Runaway star candidates in the Magellanic Clouds: From Gaia Dr3 proper motions</t>
  </si>
  <si>
    <t xml:space="preserve">The Magellanic Clouds are on the virtue of merging with the Milky Way. As a result of the tidal interaction between the Milky Way and the Magellanic Clouds, numerous stars are scaping from their original associations. We investigated the relative proper motions of OB and AF spectral type stars from the 30 Dor region of LMC with respect to the field stars and the central cluster R 136. We imposed 10 acmin radiuses around each target star to identify the field  stars and used different selection methods like parallax, color magnitude diagram and PM cuts, to minimize the foreground contamination of the field stars. By subtracting the mean PM of the filtered field stars from the PMs of the target stars, we calculated the relative PM of our target stars. From the relative PMs of the target stars and the distance to 30 Dor, we estimated the relative tangential velocities of our target stars. The relative PMs range is (0.11 +/- 0.16mas/yr &lt; \mu_f &lt; 0.36 +/- 0.27 mas/yr) for OB the spectral types and (0.16 +/- 1.08 mas/yr &lt; \mu_f &lt; 3.92 +/- 2.08 mas/yr) for the AF spectral types, which correspond to tangential velocity range of (27.73 +/-28.29 km/s &lt; V_T &lt; 88.58 +/- 36.13 km/s) for the OB spectral types and (37.48 +/- 256.78 km/s &lt; V_T &lt; 920.58 +/- 492.97 km/s) for the AF spectral types respectively. All except four stars are runaway star candidates and we also identified runaway star candidates from R136. We suggested possible runaway scenario for some of the runaways.
</t>
  </si>
  <si>
    <t>Yikdem Mengesha Gebrehiwot, Gebregiorgis Abraha Fikade, Solomon Belay Tesema</t>
  </si>
  <si>
    <t>Yikdem Mengesha Gebrehiwot</t>
  </si>
  <si>
    <t>Santiago</t>
  </si>
  <si>
    <t>Torres</t>
  </si>
  <si>
    <t>santiago.torres@ist.ac.at</t>
  </si>
  <si>
    <t>The Dynamical Evolution of Planets Orbiting Interacting Binaries</t>
  </si>
  <si>
    <t>15% of solar-type stars are in such close binaries that interaction is bound to occur as the stars evolve and swell. Around 20 circumbinary planets have been detected orbiting binary systems. This suggests that dynamical processes play a key role in the evolution of circumbinary planetary systems. Understing the interaction between the bodies in such complex systems is important for planet formation and binary evolution. The tightest orbit binaries should host the most stable and, therefore, long-lived circumbinary planetary systems. Still, they are also the systems that are expected to experience mass transfer, common envelope evolution, or stellar mergers. Subdwarfs are one of the most common types of products resulting from binary evolution. They are both long-lived and easy to recognize.  In order to disentangle the dynamic evolution of planets around evolved and interacting binaries, we developed an integration framework that seamlessly integrates the binary evolution data from the stellar evolution code MESA into a detailed N-body simulation code REBOUND. To ensure numerical robustness, we constructed a binary star model and introduced a recalibration method to mitigate errors from updates of binary properties during dynamical computations. We reveal that the nearest stable orbital separation for circumbinary planets is roughly 2.5 times the binary separation after mass transfer. In this talk, I will present our new method, model and latest results of the evolution of planets whose host binary evolves into a subdwarf system.</t>
  </si>
  <si>
    <t>Santiago Torres</t>
  </si>
  <si>
    <t>Nebiyu</t>
  </si>
  <si>
    <t>Suleyman Mohammed</t>
  </si>
  <si>
    <t>nebiyu.suleyman@spacegeneration.org</t>
  </si>
  <si>
    <t>Identification of Potential Astronomical Sites in Ethiopia</t>
  </si>
  <si>
    <t xml:space="preserve">In the future, Ethiopia may find the need to build new astronomical observatories to continue local programs and contribute to global survey projects. Astronomical site identification studies are critical for decision-makers to propose where to build astronomical observatories. Without the best site identification and selection for the telescopes, it’s impossible to get good observations no matter how powerful the telescope may be. The observing quality of medium and large telescope observatories at optical and infrared is determined mainly by atmospheric transparency that depends on the metrological and topographic conditions. Because of these factors and the high costs of large telescopes and their implementations, Ethiopia must choose sites that are the best possible places for astronomical observations. Fortunately, the nation has many potential candidate sites with high plateau regions and mostly dry climates that are located near the equator. Exploiting these resources will create more opportunities for Ethiopia and the astronomical community. 
The best possible candidates for astronomical observational sites in Ethiopia can be identified using the Analytical Hierarchy Process method integrated with Geographical Information Systems and remote sensing technologies. Mountain sites that are higher than 2,500m above sea level were ranked according to their metrological parameter values. The selection is based on the general principles that a good observatory site has a high elevation, little light &amp; aerosol pollution, higher available clear nights, low precipitation, calmer wind, and low-temperature fluctuations. With Statistical analysis, the favorable sites are mainly found in the highlands of the Northern and Eastern parts of Ethiopia.
</t>
  </si>
  <si>
    <t>Nebiyu Suleyman, Solomon Tessema</t>
  </si>
  <si>
    <t>Nebiyu Suleyman</t>
  </si>
  <si>
    <t>Suvorov</t>
  </si>
  <si>
    <t>arthur.suvorov@manlyastrophysics.org</t>
  </si>
  <si>
    <t>Gravitational waves from magnetically-deformed neutron stars</t>
  </si>
  <si>
    <t>The strong magnetic fields present in neutron stars, and in particular the magnetar class, can induce sizeable quadrupole moments. These moments result in the emission of continuous gravitational waves, the detection of which is within view with ground-based interferometers. Typically, however, estimations for the strain are made under the assumption that Maxwell's equations are valid. This may not be the case when the fields are super-Schwinger (&gt;&gt; 1e13 G), which can be readily achieved in a magnetar, or if the interior forms a type II superconductor. I will provide an introduction to the theory of magnetic deformations and discuss how quantum modifications to Maxwell's equations can alter the predictions for the gravitational waves, with an emphasis on how this may influence subsequent constraints set on the highly-coveted equation of state.</t>
  </si>
  <si>
    <t>Arthur Suvorov</t>
  </si>
  <si>
    <t>Binneman</t>
  </si>
  <si>
    <t>anton@sarao.ac.za</t>
  </si>
  <si>
    <t>Carnarvon Astro Guides:  Developing Astro Tourism programs using Indigenous Knowledge systems as a basis.</t>
  </si>
  <si>
    <t xml:space="preserve">This talk will reflect on the Carnarvon Astro Guide Training project that assumes a pivotal role in positively contributing towards the socio-economic landscape of the Northern Cape where the SKA Project is currently being constructed. Crafted with a dual purpose, this initiative
not only seeks to advance Astro-tourism but also serves as a complementary effort to bolster the upcoming Science Exploratorium that will be constructed in Carnarvon. Through a comprehensive approach, the project has successfully achieved all its defined deliverables, albeit with varying degrees of success. Initial insights derived from formal evaluations have already demonstrated a commendable positive influence on the Carnarvon community's development trajectory.
By synergising the allure of Astro-tourism with Local Indigenous Astronomy, and the developmental potential of the region, this project aims to create a sustainable platform that enhances local livelihoods and enriches the cultural fabric. The integration of Astro-tourism with the Science Exploratorium amplifies its importance, forming a holistic engagement model that bridges science, education, and community empowerment. The project's success is underpinned by the achievement of all outlined deliverables, underscoring the commitment to the endeavour’s realisation. While each deliverable has been met, an iterative evaluation process has indicated that further interventions can catalyse and optimise outcomes. These insights underscore the adaptable and evolving nature of the initiative, positioning it for continuous enhancement and enduring impact.
</t>
  </si>
  <si>
    <t>Anton Binneman</t>
  </si>
  <si>
    <t>Opening mathematical astronomy by searching for orbital constant that hidden in variable star cylinder on Earth . </t>
  </si>
  <si>
    <t>ABSTRACT                                                  The study of astronomy is needed to integrate variable star with mathematics and science education. The scope of this study is the mathematical astronomy. The main objective of this project is to find the cylindrical constant of the variable star astrophysics that hidden in the formula of the volume of any spherical objects on the earth: in a case  of western Ethiopia. A cylinder is a solid surface generated by a line moving parallel to a fixed line, while its end describes a closed figure in a plane. If r is the radius of the base, h is the height and d is the diameter of the base, then since cylinder is the limiting form of prism, therefore volume and surface area of the cylinder is also calculated by the same formula of prism. In this study we examined the cylinder constant hidden in the formula of the volume of any circular cylinder. Volume of the cylinder = Area of the base x height. V=πr2h. V = CDh/4.The volume of a right circular cylinder is directly proportional to the square of the radius. Generally, the constant is significant in the circular cylinder formula. This Study and digging out the mystery part of a cylindrical coordinate system needed to understand the origin and the nature of celestial (Astronomical) coordinate system that allows Oromo Educators to calculate Oromo Calendar and register it on UNESCO.                                  Keywords: cylinder, height, diameter, circumference, volume, variable constan</t>
  </si>
  <si>
    <t>Mulugeta Markos, Abduselam Mohammed</t>
  </si>
  <si>
    <t>Mulugeta Markos</t>
  </si>
  <si>
    <t>Lochan</t>
  </si>
  <si>
    <t>Khanal</t>
  </si>
  <si>
    <t>lochan.khanal@gmail.com</t>
  </si>
  <si>
    <t>DUST PROPERTIES AROUND ASYMPTOTIC GIANT BRANCH STARS: IRAS 20263+4245 UNDER IRIS, AKARI AND WISE SURVEY</t>
  </si>
  <si>
    <t>DUST PROPERTIES AROUND ASYMPTOTIC GIANT BRANCH STARS: IRAS 20263+4245 UNDER IRIS, AKARI AND WISE SURVEY
∗Lochan Khanal1, ∗Poonam K.C.1 and Devendra Raj Upadhyay1
1Amrit Campus, Tribhuvan University, Lainchour - 44600 , Thamel, Kathmandu, Nepal
∗ devendra.updhyay@ac.tu.edu.np, lochan.khanal@gmail.com
This work present the physical properties of dust across the far infrared cavity candidate region around an AGB star namely IRAS 20263+4245 was located at a distance 3038.60 pc. Physical properties have been studied at 60 µm and 100 µm in IRAS, 90 µm and 140 µm in AKARI and 12 µm and 22 µm in WISE survey. Presents work show the distribution of flux density, dust color temperature, dust mass, Planck’s function, visual extinction and spectral distributions around the cavity. The dust color temperature is found to be in the range of 23.92 ± 0.92 K to 28.46 ± 0.92 K using IRIS data, 13.91 ± 0.53 K to 19.74 ± 0.53 K using AKARI data and 305.15± 4.37 K to 327.26 ± 4.37 K using WISE data. The average value of dust mass and Planck’s function using IRIS AKARI and WISE data. The average value of visual extinction using IRIS, AKARI and WISE data are found to be 1.69 ×10−11 mag, 1.12 ×10−10 mag and 5.06 ×10−11 mag. 
References
[1] Suh, Kyung-Won, 2021, A New Catalog of Asymtotic Giant Branch Star in Our Galaxy, The Astrophysical Journal Supplement Series, 256,43 
[2] https://skyview.gsfc.nasa.gov/current/cgi/titlepage.pl
[3] http://simbad.cds.unistra.fr/simbad/</t>
  </si>
  <si>
    <t>Lochan, Devendra Raj Khanal, Upadhyay</t>
  </si>
  <si>
    <t>Identification of Ancient Astronomical records in North India. </t>
  </si>
  <si>
    <t>      The subject of Astronomy and Astrophysics explores the understanding of evolutionary histories of the astronomical events happening in day-to-day universe. Starting from the identification of earlier astronomical records up to now the detection of Gravitational waves the subject of astronomy has revolutionized our view of understanding the universe. The study becomes very fascinating when as a present observer we through a light on the past astronomy and come up with exciting results which helps us to discuss the broader view of different kinds of past records like identification of ancient supernova of a star, identification of Kepler's supernova, impact of falling meteorite and having its significant impact on earth.    The identification of earlier supernova records and having a survey of many such records worldwide it becomes quite noticeable that the subject of astronomy has really contributed to bringing considerable discoveries in the modern cosmology. 
  In my talk I will discuss the following:
   Earlier astronomical findings / records in North India.</t>
  </si>
  <si>
    <t>Thresher</t>
  </si>
  <si>
    <t>thresher@stanford.edu</t>
  </si>
  <si>
    <t>Responsible Telescope Siting: Environment, Community, and Science</t>
  </si>
  <si>
    <t>Telescope siting has historically relied entirely upon ensuring sites meet the technical specifications required for observation including weather, atmospheric clarity, accessibility, and cost of developing the site. However, astrophysicists have obligations beyond merely the technical. As the field is becoming increasingly aware, telescopes exist within a broader social context, and the choice of site needs to be responsive to ethical, cultural and environmental specifications just as much as technical ones. We need look no further than the ongoing conflict surrounding the Thirty-Meter Telescope on Mauna Kea or the Square Kilometre Array in South Africa to see the importance of this lesson. In recognition of these challenges, the next-generation Event Horizon Telescope (ngEHT) has founded an interdisciplinary Responsible Siting working group that is integrated into the site selection process. This talk will present a formal overview of the ethical challenges of telescope siting, as well as discuss the work being done by the responsible siting group for a proposed site in Wyoming where the ngEHT has been working with local tribes, governmental organisations, and the university of Wyoming to build mutually productive partnerships. This talk also looks at lessons we can learn from parallel scientific fields including synthetic biology, palaeontology, and conservation in order to advance a set of ethical best-practices for astronomy, and consider the fundamental philosophical challenges of building large-scale scientific experiments, particularly in areas of the world with a history of colonial, environmental, and scientific exploitation.</t>
  </si>
  <si>
    <t>Ann Thresher, Daniel Palumbo</t>
  </si>
  <si>
    <t>Ann Thresher</t>
  </si>
  <si>
    <t>dr.</t>
  </si>
  <si>
    <t>Jordy</t>
  </si>
  <si>
    <t>Davelaar</t>
  </si>
  <si>
    <t>jrd2210@columbia.edu</t>
  </si>
  <si>
    <t>Wave instabilities in supermassive black hole jets</t>
  </si>
  <si>
    <t>Supermassive black holes in active galactic nuclei (AGN) are known to launch relativistic jets, which are observed across the entire electromagnetic spectrum and are commonly thought to be the accelerators of ultra-high energy cosmic rays. Their primary radiation mechanism is synchrotron emission produced by a population of non-thermal electrons. How these jets accelerate the electrons and ions is still a matter of active debate. In my talk, I will show that the shear layer between the jet and the ambient wind can be unstable to waves. As the waves fold magnetic field lines, they trigger magnetic reconnection and induce turbulence along the jet-wind interface. Additionally, the waves mix the mater-dominated wind with the electromagnetically dominated jet, mass-loading the jet with ions. Therefore, this shear layer may be a site for particle energization, potentially explaining both the non-thermal nature of the electrons and the origin of ultra-high energy cosmic rays. To confirm that these waves are present in AGN, I propose looking for distinct features in polarization signatures that will be resolvable by next-generation global mm-VLBI facilities. </t>
  </si>
  <si>
    <t>Jordy Davelaar</t>
  </si>
  <si>
    <t>Langa</t>
  </si>
  <si>
    <t>langamoses1@gmail.com</t>
  </si>
  <si>
    <t>Large scale triggered star formation in the Milky Way</t>
  </si>
  <si>
    <t xml:space="preserve">Massive stars release vast amounts of energy into the interstellar medium through their lifetime processes and supernova explosions, compressing nearby regions and triggering star formation. While triggering mechanisms have been studied on smaller scales, comprehensive analysis on a larger Milky Way scale has been hindered by the lack of high-quality radio imaging and the limited angular resolution of molecular mapping. The significance of triggered star formation across the Galactic disc is, therefore, not well understood. Access to data from the MeerKAT Galactic Plane Survey and the Structure, excitation, and dynamics of the inner Galactic interstellar medium (SEDIGISM) molecular mapping survey addresses these limitations. This research combines MeerKAT and SEDIGISM data to identify molecular clouds interacting with HII regions and supernovae. The study examines differences between clouds interacting with Supernova Remnants (SNRs) and HII regions, analyzing any associated star formation. The anticipated outcome is the creation of a comprehensive catalog of clouds interacting with HII regions and SNRs. Comparing these clouds to the sample of non-interacting clouds aims to deepen our understanding of galactic-scale triggered star formation processes, and allow us to constrain the significance of its contribution to global star formation across galactic discs.
</t>
  </si>
  <si>
    <t>Moses Langa, Mark Thompson, Paul Baki, James Chibueze, Andrew Rigby, Gwenllian Williams, Mubela Mutale, Willice Obonyo</t>
  </si>
  <si>
    <t>Moses Langa</t>
  </si>
  <si>
    <t>dorothy</t>
  </si>
  <si>
    <t>mlambo</t>
  </si>
  <si>
    <t>dorrymlambo@gmail.com</t>
  </si>
  <si>
    <t>Authors &amp; Presenters DOROTHY MLAMBO 
Authors’ emails dorrymlambo@gmail.com 
Authors’ contacts +27609656117 
Organization: CHRISTOPH MEYER MATHS &amp; SCIENCE CENTRE 
Title of submission "Empowering Disadvantaged Communities through Astronomical Education: A Journey Beyond Boundaries"</t>
  </si>
  <si>
    <t>This abstract digs into the transformative impact of astronomical education facilitated by the Christoph Meyer Maths and Science Center within the disadvantaged communities of the Umkhanyakude district in rural KwaZulu-Natal province, South Africa. The science center serves as a beacon of hope, offering a unique educational experience that transcends socioeconomic barriers and opens new horizons for individuals facing adversity. The narrative unfolds as a journey beyond boundaries, exploring how the cosmic wonders presented at the science center inspire curiosity, foster critical thinking, and ignite a sense of wonder among learners in a region where educational resources are limited. Through tailored astronomical education programs, the center aims to empower individuals, particularly children and youth, providing them with opportunities to dream beyond the challenges of their immediate environment. The Science Center's initiatives, emphasizes the potential to not only impart scientific knowledge but to instill passion for learning and discovery. Its overarching goal is to contribute to the holistic development of disadvantaged communities, fostering a generation of thinkers, dreamers, and innovators who can transcend their circumstances and contribute meaningfully to the broader scientific community. As we explore this journey, the abstract advocates for collaborative efforts to expand the reach of astronomical education initiatives, ensuring that all communities, regardless of their Geo socioeconomic status, can partake in the empowerment that comes from understanding the cosmos. The Science Center stands as a model for inclusive and transformative education, demonstrating how astronomy can serve as a catalyst for positive change in most underserved regions. </t>
  </si>
  <si>
    <t>Dorothy Mlambo</t>
  </si>
  <si>
    <t>Leyya</t>
  </si>
  <si>
    <t>Stockenstroom</t>
  </si>
  <si>
    <t>leyyastock@gmail.com</t>
  </si>
  <si>
    <t>Unlocking the secrets of star formation through LADUMA HI galaxies</t>
  </si>
  <si>
    <t>One of the mysteries of universe is the drop of cosmic star formation density over 2&lt;z&lt;8. Since HI is the raw fuel of star formation, it is importan for us to study how HI mass and Star Formation Rate (SFR) evolves at higher redshifts. Now, thanks to the sensitivity of the MeerKAT telescope, the Looking At the Distant Universe with MeerKAT Array (LADUMA) allows us to detect fainter and more distant HI than was preciously possible. We will present the detection of 21cm emission in ~200 galaxies in LADUMA out to z~0.2, along with a multiwavlength characterisation of the host galaxies. We perform Spectral Energy Distribution (SED) fitting on their extracted photometry and use this to examine the relation between HI mass and star formation history. This paves the way for similar work in the high redshift regime of LADUMA, thus providing a low redshift result for direct and consistent comparison.</t>
  </si>
  <si>
    <t>Leyya Stockenstroom, Jacinta Delhaize, Matt Jarvis</t>
  </si>
  <si>
    <t>Leyya Stockenstroom</t>
  </si>
  <si>
    <t>Gemechu</t>
  </si>
  <si>
    <t>Kumssa</t>
  </si>
  <si>
    <t>gemechumk@gmail.com</t>
  </si>
  <si>
    <t>Learning the art of creating an environment that embraces diversity and fosters
inclusivity, from celestial bodies.</t>
  </si>
  <si>
    <t xml:space="preserve">Astronomy is a captivating field, attracting individuals from around the globe who possess a deep curiosity to understand the marvels of the universe. Through the pursuit of astronomical research, we can harness our understanding of the cosmos to tackle the challenges we encounter in our daily lives. The celestial bodies that populate our skies have the potential to impart invaluable lessons on the importance of embracing diversity and fostering inclusivity among all inhabitants of our planet. To achieve this, it is crucial to create an environment that nurtures imagination, respect, and empowerment for every individual, irrespective of their age or background. Within this framework, I have discussed how we can learn from the celestial systems to cultivate a genuine appreciation for diversity and inclusion.
</t>
  </si>
  <si>
    <t>Gemechu  Muleta Kumssa</t>
  </si>
  <si>
    <t>mohamed</t>
  </si>
  <si>
    <t>Adel Sabour</t>
  </si>
  <si>
    <t>sabour2000@hotmail.com</t>
  </si>
  <si>
    <t>Observation and data analysis of the newly discovered δ−Scuti variable, 1SWASP J193127.17+465809.1</t>
  </si>
  <si>
    <t>CCD photometric observations with BVRI filters on 2016, 2017, 2021, and 2023 by using the 1.88 m telescope of Kottamia Astronomical Observatory (KAO) (Egypt) revealed that the star V2855 Cyg is low-amplitude (∆m&lt;0.3 mag) δ Scuti star. the star was lassied as an Eclipsing binary variable, released later as a high-amplitude Delta Scuti (HADS) star .The peak-to-peak amplitudes is 0.0478 mag(V), one mode present (f1 =10.1184414±0.0027 c/d). The frequency suggests that the star is non-radial pulsator. during ten nights from August 2016 to 2022, observations , we predect that the possibility of a third body being present in this system. our observations clearly show that V2855 Cyg is not an EB, as reported by Qian S.-B. et al (2017). By using the empirical relations for V2855 Cyg, we determined the global physical parameters. Also Stellar global physical parameters of our system in the instability strip of the Hertzsprung Russell diagram and stellar evolution are presented.</t>
  </si>
  <si>
    <t>mohamed Adel Sabour</t>
  </si>
  <si>
    <t>Oleksii</t>
  </si>
  <si>
    <t>Sokoliuk</t>
  </si>
  <si>
    <t>oleksii.sokoliuk@mao.kiev.ua</t>
  </si>
  <si>
    <t>The LANCELOT project: Weak lensing and cosmic shear for future galaxy surveys in modified gravity</t>
  </si>
  <si>
    <t>We present LANCELOT: LibrAry for N-body large sCale structurE simuLations in mOdified Theories of gravitation. This library not only incorporates various modified cosmologies but additionally includes massive neutrinos. For modified theories of gravitation, in the current work, we consider three cases: modified teleparallel gravitation $f(T) = T + \alpha(1-e^{-p\frac{T}{T_0}})$, it's non-minimal matter-torsion coupled extension with $f_1(T)=T$ and $f_2(T)=1+\lambda(T/T_0)^b$, Palatini-$f(R)$ gravitation with $f(R) = R - 2\Lambda\left(1-e^{-R/b\Lambda}\right)$ respectively. In the present work, we analyse the halo catalogue outputs of the LANCELOT project, use ray-tracing techniques on particle snapshots to obtain various cosmic shear and weak lensing observables, such as Integrated Sachs-Wolfe (ISW) effect angular power spectrum, power spectrum of shear-E and shear-B modes, tomographic measurements of $xi_+$ and $xi_-$. Obtained quantities are related to the observational data from KIDS survey to decide on the validity of each theory of modified gravitation.</t>
  </si>
  <si>
    <t>Oleksii Sokoliuk, Subhrat Praharaj, Simran Arora, Felipe dos Santos, Willem Elbers, Pradyumn Kumar Sahoo, Alexander Baransky</t>
  </si>
  <si>
    <t>Oleksii Sokoliuk</t>
  </si>
  <si>
    <t>Capuzzo Dolcetta</t>
  </si>
  <si>
    <t>roberto.capuzzodolcetta@uniroma1.it</t>
  </si>
  <si>
    <t>Violent dynamics around the Galactic center.</t>
  </si>
  <si>
    <t>The center of our Galaxy hosts a massive compact object, claimed to be a super massive black hole of about 4 million Solar masses. This result is coming mainly bu the accurate determination of the movement of a set of stars (so called S-stars) revolving around the massive object at distances  above 1500 times the Schwarzschild radius of the alleged massive black hole. The situation is around the threshold between the region of very strong gravitational field, where relativistic effects should be taken into account thoroughly, and that where an approximated Post newtonian treatment suffices. In this presentation I will describe recent results about the expected precession, gravitational red shift, etc., for stars plunging very close to the Galactic center that would be likely needed to investigate the innermost dynamical physics of our Galaxy. This work has a clear feedback on checking validity of the General Theory of Relativity in strong field regime.</t>
  </si>
  <si>
    <t>Roberto Capuzzo Dolcetta</t>
  </si>
  <si>
    <t>Jasmine</t>
  </si>
  <si>
    <t>Khalil</t>
  </si>
  <si>
    <t>jasminesaif66@yahoo.com</t>
  </si>
  <si>
    <t>Four new eclipsing accreting ultracompact white dwarf binaries found with the Zwicky Transient Facility</t>
  </si>
  <si>
    <t>Context. Accreting ultracompact binaries contain a white dwarf that is accreting from a degenerate object and have orbital periods shorter than 65 minutes. 
Aims. The aims of this work are to report the discovery and the orbital period of four new eclipsing accreting ultracompact binaries found using the Zwicky Transient Facility, and to discuss their photometric properties. 
Methods. We searched through a list of 4171 dwarf novae compiled using the Zwicky Transient Facility and used the Box Least Square method to search for periodic signals in the data. 
Results. We found four eclipsing new eclipsing accreting ultracompact binaries with orbital periods between 25.9–56 minutes, one of which is previously published as an AM CVn, while the other three systems are new discoveries. The other two shorter period systems are likely also AM CVn systems, while the longest period system (P=56 minutes) shows multiple super-outbursts observed in a short amount of time which might be more consistent with it being a Helium-CV</t>
  </si>
  <si>
    <t>Jasmine Khalil</t>
  </si>
  <si>
    <t>Bosco</t>
  </si>
  <si>
    <t>Oruru</t>
  </si>
  <si>
    <t>bc.oruru@gmail.com</t>
  </si>
  <si>
    <t>Cultural Astronomy in Uganda - Perspectives of Major and Minor Ethnic Groups</t>
  </si>
  <si>
    <t>Uganda has a long history of organized ethnic groups and cultures. Cultural astronomy in the country has been explored very recently. At least twelve ethnic groups have been explored, covering all the four broad linguistic categories of Bantu, Luo, Ateker and Sudanic people. The exploration of cultural astronomy with major and minor ethnic groups, gives a wide range of perspectives in the subject and sets a baseline for exploring cultural astronomy in other African countries. A qualitative research design was adopted, and data were collected with mutual consent by the respondents, who were purposively sampled because they had relevant information. The respondents were mainly those aged 40 years and above. The commonly known visible celestial objects, considered unique in characteristics, have been identified. Most natural phenomena involving celestial objects are considered mysterious, yet ethnic groups have attempted to explain them in their own ways. Some phenomena are thought to be caused by the actions of the gods. The results show that cultural astronomy can be a prerequisite for modern astronomy in most African countries.</t>
  </si>
  <si>
    <t>Bosco Oruru</t>
  </si>
  <si>
    <t>X-ray Characteristics of Narrow Line Seyfert 1 (NLS1) Galaxies, NGC 4051 and ARK 564, from NuSTAR Data</t>
  </si>
  <si>
    <t>Narrow line Seyfert 1 galaxies are among the most variable AGN. We performed broad band X-ray spectral and timing analysis of NLS1 galaxies, NGC 4051 and ARK 564, from NuSTAR observations. Public data was obtained and processed using nupipeline and nuproducts to generate spectral, light curve and response files. X-ray spectra were fitted with a reflection model plus Gaussian component, and corrected for line-of-sight galactic absorption. The intrinsic powerlaw continuum is of slope Γ ≥ 1.6, which is slightly steeper than in typical Seyfert 1 galaxies. Strong emission lines (EW ≥ 100 eV) were detected at ∼ 6.4 keV. The X-ray spectra above 10 keV exhibit a Compton hump, produced by Compton backscattering of hard X-ray photons by reprocessing optically thick accretion disc. The deduced 3-79 keV luminosity differ by 2 orders of magnitude (∼ 6.1×1041 erg s−1 for NGC 4051 and ∼ 2.47×1043 erg s−1 for ARK 564). High-amplitude X-ray variability was analysed by means of cross power spectral density (CPSD), since simultaneous observations were made by NuSTAR. The average CPSD for each NLS1 galaxy was generated. The spectra were fitted quite well in the frequency range ∼ 10−3 to ∼ 0.2 Hz, using four broad Lorentzian models with ARK 564 revealing more variability power estimates (total rms = 63.6%) than NGC 4051 (total rms = 37.3%). The coherence of variablity (Q &lt; 2) shows no evidence of QPOs, possibly owing to the short period NuSTAR observations.</t>
  </si>
  <si>
    <t>Bosco Oruru, Juma Kamulali</t>
  </si>
  <si>
    <t>Zong Lang</t>
  </si>
  <si>
    <t>francis.zong@unibe.ch</t>
  </si>
  <si>
    <t>An Earth-sized Exoplanet Orbiting an M2 Star</t>
  </si>
  <si>
    <t>The population of rocky exoplanets are abundant and cool
stars such as M-dwarfs provide a unique opportunity to detect these objects
with possible implications for the study of Astrobiology.
SAINT-EX (Searching And characterisINg Transiting EXoplanets) consists of a
one-meter telescope optimized to obtain high-precision light curves of transiting
planets orbiting ultra-cool stars. The two main objectives of SAINT-EX are:
-The search of terrestrial exoplanets orbiting ultra-cool stars and
-To give ground-based support to the ESA CHEOPS mission.
TOI4616, a system with a planet of size 1.22R⊕ and an orbital period of 1.554
days has been detected by the NASA TESS mission and later characterized
with the SAINT-EX telescope. We study this system in order to characterise
the properties of the planet and its host star and use transit photometry to con-
strain critical parameters of the planet such as its mass and orbital dynamics.
By employing a series of aperture and PSF photometry methods to determine
the crowding metric and the flux fraction to compute an accurate transit depth
obtained from the SAINT-EX light curves and constrain the necessary plane-
tary parameters.
The validation of the orbital period of 1.554 days reinforces our understand-
ing of rocky exoplanets around low-mass stars. We expect TOI4616 to be a
rocky exoplanet with the possibility of hosting an atmosphere. Analysis through
transmission spectroscopy might offer insights into the exoplanet’s atmosphere,
revealing potential molecular constituents. Investigating the planet’s stability
in this system would reveal potential interactions with other bodies and the system’s long-term stability.</t>
  </si>
  <si>
    <t>Francis Zong Lang, Brice-Olivier Demory</t>
  </si>
  <si>
    <t>Francis Zong Lang</t>
  </si>
  <si>
    <t>Zukiswa</t>
  </si>
  <si>
    <t>Roboji</t>
  </si>
  <si>
    <t>zukiswaroboji@gmail.com</t>
  </si>
  <si>
    <t>Cultivating Local Wisdom in Astronomical Education for Inclusive Cosmic Exploration- Policy Review in South African Higher Education</t>
  </si>
  <si>
    <t xml:space="preserve">Global integration of astronomical knowledge fosters cross-cultural understanding, and universal education accessibility, environmental awareness for sustainability. The African continent's situation varies widely across its diverse countries and regions. In the expansive realm of South Africa's higher educational cosmos, astronomical policies face intricate challenges. Within the astronomical educational cosmos, a critical void persists, marked by a lack of inclusivity in existing policies. The problem at hand lies in the failure of current educational frameworks to transcend language barriers, acknowledge diverse cultural perspectives, and cater to the accessibility requirements of differently-abled individuals. This gaping cosmic rift inhibits the full participation and engagement of aspiring astronomers from varied backgrounds. This paper delves into the specific celestial dynamics of South Africa's higher educational system, probing the efficacy of existing astronomical policies in addressing issues of linguistic diversity, cultural resonance, and accessibility for differently-abled learners.   By adopting the literature review, the research aims to bridge the gap between traditional astronomical knowledge and formal education, fostering a harmonious and inclusive approach to cosmic exploration within local communities. Cross-referencing information from different sources will be adopted to ensure a well-rounded understanding of the current situation. This review will unearth insights that propel South African higher education toward fostering a more inclusive and culturally resonant cosmic exploration for aspiring astronomers.
</t>
  </si>
  <si>
    <t>Zukiswa Roboji</t>
  </si>
  <si>
    <t>A realistic Population III IMF from radiation-chemo-magnetohydrodynamic simulations</t>
  </si>
  <si>
    <t>Although Pop III stars still remain elusive, recent JWST observations of highest redshift galaxies (as well as observations of metal-poor stars in the Milky Way) are starting to reach the level where quantifying the shape of the Population III IMF has become quite crucial. There has been immense progress in self-consistently deriving a Pop III IMF from simulations of collapsing primordial molecular clouds, yet we lack a suite of simulations that includes all the relevant star formation physics (chemistry, turbulence, magnetic fields, and radiation feedback). In this talk, I will present results from our new suite of 3D simulations of Pop III star formation that include turbulence and magnetic fields, and where the chemistry is coupled to protostellar radiation. These simulations simultaneously include turbulence and magnetic fields with ionizing and dissociating feedback during Pop III star formation, reach ~au-scale resolution needed to resolve shocks and turbulent dynamo amplification, and expansion of H II regions, and thus produce the most complete Pop III IMF to date. I will show how the interplay between magnetic fields and radiation feedback sets the Pop III IMF, and how their roles fundamentally differ from Pop I IMF. This research opens a much-awaited avenue in studies of Pop III stars, as the IMF produced can act as a realistic starting point to understand the evolution of Pop III clusters, early metal enrichment, formation of black holes, and assembly of the first galaxies.</t>
  </si>
  <si>
    <t>Piyush Sharda, Shyam Menon</t>
  </si>
  <si>
    <t>Quynh Lan</t>
  </si>
  <si>
    <t>lnguyen3@nd.edu</t>
  </si>
  <si>
    <t>Self Interacting Dark Matter and its Effect on Gravitational Wave Signal</t>
  </si>
  <si>
    <t>In this talk, I present two gauge models for light-dark matter: one with an exotic positive charged lepton and the other one is a variant with right-handed neutrinos. The scalar self-interacting dark matters are stable without imposing new symmetry and should be weak-interacting. We study the impact of the self-interacting light dark matter on the formation of the dark halo, the observation properties of neutron stars, and its effect on the gravitational wave signal.</t>
  </si>
  <si>
    <t>Lan Nguyen</t>
  </si>
  <si>
    <t>Searching for globular clusters in the inner halo of the Circinus galaxy</t>
  </si>
  <si>
    <t>In this study, we search for Globular Clusters (GCs) in the inner halo of the Circinus galaxy using a combination of observational data. Our dataset includes observations from the VISTA Variables in the Vía Láctea Extended Survey (VVVX), optical data from Gaia Release 3 (DR3), and observations from the Dark Energy Camera (DECam). These multiple data sources provide a comprehensive basis for our analysis. Our search was concentrated within a 50 kpc radius from the centre, leading to the identification of 93 sources that met our established criteria. To ensure the reliability of our findings, we conducted multiple examinations for sample contamination. These examinations incorporated tests based on Gaia Astrometric Excess Noise (AEN), the Blue Photometer (BP)/Red Photometer (RP) Excess Factor (BRexcess), as well as comparisons with stellar evolution models. This analysis confidently classified 41 sources as genuine GCs, as they successfully passed both the 3$\sigma$ Gaia AEN and BRexcess tests. We used the ISHAPE program to determine the structural parameters (half-light radii) of the GC candidates, with a peak effective radius of 4$\pm$ 0.5 pc. The catalogue mainly consists of bright GCs. Relationships between colour, size, and distance were found in the GC candidates, alongside confirmation of bi-modality in colour distributions.</t>
  </si>
  <si>
    <t>Casmir Obasi, Matias Gomez, Dante Minniti, Maria Alonso, Laura Baravalle, Bonaventure Okere</t>
  </si>
  <si>
    <t>Casmir Obasi</t>
  </si>
  <si>
    <t>Moursi</t>
  </si>
  <si>
    <t>ahmed_astro84@nriag.sci.eg</t>
  </si>
  <si>
    <t>Using a Small Telescope Featuring a Wide Field of View for Space Situation Awareness</t>
  </si>
  <si>
    <t>Space Situation Awareness (SSA) plays a pivotal role in monitoring and understanding the dynamic environment beyond Earth's atmosphere. This paper explores the utilization of a small telescope equipped with a Wide Field of View (WFOV) to enhance SSA capabilities. Traditionally, larger telescopes with narrow fields of view have been employed for space observation, limiting the ability to track multiple objects simultaneously. The integration of a small telescope with WFOV presents a novel approach to overcome these constraints. The study discusses the design and implementation of the small telescope, emphasizing the advantages of a wide field of view for increased coverage of the celestial sphere. By leveraging advanced optics and imaging technologies, the telescope enables rapid and comprehensive monitoring of space objects, including satellites, debris, and celestial bodies. The WFOV facilitates real-time tracking of multiple targets, improving the efficiency of SSA operations. Furthermore, the paper explores the potential applications of the small telescope in conjunction with existing space surveillance networks. The cost-effectiveness and portability of such a system make it an attractive addition to the current infrastructure, providing valuable contributions to global SSA efforts. The research also addresses challenges associated with data processing and analysis, proposing solutions to optimize the extraction of meaningful information from the vast amount of observational data generated. The paper highlights the presence of an existing optical system, offering a FOV of about 3.4˚ x 2.3˚. This system was established in 2019 at the National Research Institute of Astronomy and Geophysics, Egypt.</t>
  </si>
  <si>
    <t>Ahmed Moursi</t>
  </si>
  <si>
    <t>Is Hemispheric Asymmetry in the Sunspot Cycle a case of nonextensivity?</t>
  </si>
  <si>
    <t>The appearance of dark sunspots over the solar photosphere is not considered to be symmetric between the northern and southern hemispheres. Among the different conclusions obtained by several authors, we can point out that the north-south asymmetry is a real and systematic phenomenon and is not due to random variability. In the present work, we select the sunspot area data of a sample of 13 solar cycles divided by hemisphere extracted from Royal Greenwich Observatory and USAF/NOAA Sunspot database to investigate the behavior of probability distributions using an out-of-equilibrium statistical model, a.k.a nonextensive statistical mechanics. Based on this statistical framework, we obtain that the nonextensive entropic parameter q has a semi-sinusoidal variation with a period of ~22 year (Hale cycle). Among the most significant results, we can highlight that the asymmetry index q(A) supports the dominance of the northern hemisphere over the southern one, a result already confirmed by other authors who used the same data but with different statistical methods. Thus, we conclude that the parameter q(A) can be considered an effective measure for diagnosing daily variations of the solar dynamo. Finally, our study opens a new approach to investigating solar variability from the nonextensive perspective.</t>
  </si>
  <si>
    <t>DANIEL BRITO DE FREITAS, Leonardo F. G. Batista, Thiago M. Santiago, Paulo C. F. da Silva Filho, Cleo V. Silva</t>
  </si>
  <si>
    <t>DANIEL BRITO DE FREITAS</t>
  </si>
  <si>
    <t>test</t>
  </si>
  <si>
    <t>montyram88@gmail.com</t>
  </si>
  <si>
    <t>3</t>
  </si>
  <si>
    <t>q</t>
  </si>
  <si>
    <t>3 3</t>
  </si>
  <si>
    <t>Accepted</t>
  </si>
  <si>
    <t>Ramasamy</t>
  </si>
  <si>
    <t>Venugopal</t>
  </si>
  <si>
    <t>rv@astro4dev.org</t>
  </si>
  <si>
    <t>TEST</t>
  </si>
  <si>
    <t>tdjej</t>
  </si>
  <si>
    <t>Ramasamy Venugopal</t>
  </si>
  <si>
    <t>First name</t>
  </si>
  <si>
    <t>Last name</t>
  </si>
  <si>
    <t>Full Name</t>
  </si>
  <si>
    <t>Email</t>
  </si>
  <si>
    <t>Status</t>
  </si>
  <si>
    <t>Order number</t>
  </si>
  <si>
    <t>Registered</t>
  </si>
  <si>
    <t>Form</t>
  </si>
  <si>
    <t>Role</t>
  </si>
  <si>
    <t>Admin notes</t>
  </si>
  <si>
    <t>Coupon: SPANISHEMBASSYGA2024</t>
  </si>
  <si>
    <t>Coupon: LATE_VIRTUAL</t>
  </si>
  <si>
    <t>Coupon: SARAOGA2024</t>
  </si>
  <si>
    <t>Coupon: ESAGA2024</t>
  </si>
  <si>
    <t>Coupon: MEDIA_IAUGA2024</t>
  </si>
  <si>
    <t>Coupon: RADIOASTRO</t>
  </si>
  <si>
    <t>Coupon: EARLY_LATE_STUDENTVIRTUAL</t>
  </si>
  <si>
    <t>Coupon: VIP_CANADA</t>
  </si>
  <si>
    <t>Coupon: CSIROGA2024</t>
  </si>
  <si>
    <t>Coupon: UBABALOGA2024</t>
  </si>
  <si>
    <t>Coupon: DSIEXHIBIT</t>
  </si>
  <si>
    <t>Coupon: PRIMALUCELABGA2024</t>
  </si>
  <si>
    <t>Coupon: NCRSTGA2024</t>
  </si>
  <si>
    <t>Coupon: STD_LATE_IAUVIRTUAL</t>
  </si>
  <si>
    <t>Coupon: CAMBRIDGEGA2024</t>
  </si>
  <si>
    <t>Coupon: SANSAGA2024</t>
  </si>
  <si>
    <t>Coupon: BEPERTHGA2024</t>
  </si>
  <si>
    <t>Coupon: VOLUNTEERGA2024</t>
  </si>
  <si>
    <t>Coupon: NASAGA2024</t>
  </si>
  <si>
    <t>Coupon: ASTROBITES_VIRTUAL</t>
  </si>
  <si>
    <t>Coupon: NOCGA2024</t>
  </si>
  <si>
    <t>Coupon: VIP_DUTCH_EMBASSY</t>
  </si>
  <si>
    <t>Coupon: LATE_INPERSON</t>
  </si>
  <si>
    <t>Coupon: ASTROBITES_INPERSON</t>
  </si>
  <si>
    <t>Coupon: BYRNEGA2024</t>
  </si>
  <si>
    <t>Coupon: UCTGA2024</t>
  </si>
  <si>
    <t>Coupon: DSIGA2024</t>
  </si>
  <si>
    <t>Coupon: SKAOGA2024</t>
  </si>
  <si>
    <t>Coupon: EARLY_LATE_STUDENTINPERSON</t>
  </si>
  <si>
    <t>Coupon: ISSIGA2024</t>
  </si>
  <si>
    <t>Coupon: AURARUBINGA2024</t>
  </si>
  <si>
    <t>Coupon: EARLY_IAUINPERSON</t>
  </si>
  <si>
    <t>Coupon: PROFSEAGER</t>
  </si>
  <si>
    <t>Coupon: EARLY_DAILYVIRTUAL</t>
  </si>
  <si>
    <t>Coupon: ASAASTROGA2024</t>
  </si>
  <si>
    <t>Coupon: ASIGA2024</t>
  </si>
  <si>
    <t>Coupon: EARLYBIRD_IAUINPERSON</t>
  </si>
  <si>
    <t>Coupon: EARLY_IAUVIRTUAL</t>
  </si>
  <si>
    <t>Coupon: EARLY_STUDENTINPERSON</t>
  </si>
  <si>
    <t>Coupon: EARLY_STUDENTVIRTUAL</t>
  </si>
  <si>
    <t>Coupon: DARAGA2024</t>
  </si>
  <si>
    <t>Coupon: EARLYBIRD_STUDENTINPERSON</t>
  </si>
  <si>
    <t>Coupon: STSCIGA2024</t>
  </si>
  <si>
    <t>Coupon: SKAOGALA</t>
  </si>
  <si>
    <t>Coupon: NAOJGALA</t>
  </si>
  <si>
    <t>Coupon: SPRINGERGA2024</t>
  </si>
  <si>
    <t>Coupon: WAYNEROSING</t>
  </si>
  <si>
    <t>Group In-person. Early Bird [IN-PERSON]</t>
  </si>
  <si>
    <t>Group 2. Early Bird [VIRTUAL]</t>
  </si>
  <si>
    <t>Group 3. Standard [IN-PERSON]</t>
  </si>
  <si>
    <t>Group 4. STANDARD [VIRTUAL]</t>
  </si>
  <si>
    <t>Group 5. Late registration [IN-PERSON]</t>
  </si>
  <si>
    <t>Group 6. LATE REGISTRATION [VIRTUAL]</t>
  </si>
  <si>
    <t>Ticket 1. IAU Member/Non-member (In Person) - Early Bird Fee</t>
  </si>
  <si>
    <t>Ticket 2. Student (In Person) - Early Bird Fee</t>
  </si>
  <si>
    <t>Ticket 3. Daily Ticket (In Person) - Early Bird Fee</t>
  </si>
  <si>
    <t>Ticket 4. IAU Member/Non-member (Virtual) - Early Bird Fee</t>
  </si>
  <si>
    <t>Ticket 5. Student (Virtual) - Early Bird Fee</t>
  </si>
  <si>
    <t>Ticket 6. Daily Ticket (Virtual) - Early Bird Fee</t>
  </si>
  <si>
    <t>Ticket 7. IAU Member/Non-member (In Person) - Standard Fee</t>
  </si>
  <si>
    <t>Ticket 8. Student (In Person) - Standard Fee</t>
  </si>
  <si>
    <t>Ticket 9. Daily Ticket (In Person) - Standard Fee</t>
  </si>
  <si>
    <t>Ticket 1. IAU Member/Non-member (Virtual) - Standard Fee</t>
  </si>
  <si>
    <t>Ticket 11. Student (Virtual) - Standard Fee</t>
  </si>
  <si>
    <t>Ticket 12. Daily Ticket (Virtual) - Standard Fee</t>
  </si>
  <si>
    <t>Ticket 13. IAU Member/Non-member (In Person) - Late Fee</t>
  </si>
  <si>
    <t>Ticket 14. Student (In Person) - Late Fee</t>
  </si>
  <si>
    <t>Ticket 15. Daily Ticket (In Person) - Late Fee</t>
  </si>
  <si>
    <t>Ticket 16. IAU Member/Non-member (Virtual) - Late Fee</t>
  </si>
  <si>
    <t>Ticket 17. Student (Virtual) - Late Fee</t>
  </si>
  <si>
    <t>Ticket 18. Daily Ticket (Virtual) - Late Fee</t>
  </si>
  <si>
    <t>Addon 1. Gala dinner</t>
  </si>
  <si>
    <t>Addon 2. Accompanying person (Child) - Standard Fee</t>
  </si>
  <si>
    <t>Addon 3. Accompanying person (Adult)  - Standard Fee</t>
  </si>
  <si>
    <t>Addon 4. Accompanying person (Child) - Early Bird Fee</t>
  </si>
  <si>
    <t>Addon 5. Accompanying person (Adult) - Early Bird Fee</t>
  </si>
  <si>
    <t>Question 1. PERSONAL INFORMATION</t>
  </si>
  <si>
    <t>Question 2. Title</t>
  </si>
  <si>
    <t>Question 3. Full Name*</t>
  </si>
  <si>
    <t>Question 4. Gender</t>
  </si>
  <si>
    <t>Question 5. Institution/Affiliation*</t>
  </si>
  <si>
    <t>Question 6. Job title</t>
  </si>
  <si>
    <t>Question 7. Career stage</t>
  </si>
  <si>
    <t>Question 8. City</t>
  </si>
  <si>
    <t>Question 9. Country of residence*</t>
  </si>
  <si>
    <t>Question 10. Nationality</t>
  </si>
  <si>
    <t>Question 11. Do you require a visa invitation letter?</t>
  </si>
  <si>
    <t>Question 12. Dietary requirements</t>
  </si>
  <si>
    <t>Question 13. Accessibility requirements</t>
  </si>
  <si>
    <t>Question 14. Childcare requirements</t>
  </si>
  <si>
    <t>Question 15. SESSION ATTENDANCE</t>
  </si>
  <si>
    <t>Question 16. Please indicate which scientific sessions or meetings you are interested in/likely to attend:*</t>
  </si>
  <si>
    <t>Question 17. SOCIAL EVENTS and TOURS</t>
  </si>
  <si>
    <t>Question 18. Will you attend the Opening ceremony?</t>
  </si>
  <si>
    <t>Question 19. Do you wish to attend the Women in Astronomy Lunch?</t>
  </si>
  <si>
    <t>Question 20. Do you wish to attend the Young Astronomers Lunch?</t>
  </si>
  <si>
    <t>Question 21. Will you attend the Closing Ceremony?</t>
  </si>
  <si>
    <t xml:space="preserve">Question 22. May we contact you regarding your possible involvement in societal impact initiatives? </t>
  </si>
  <si>
    <t>Question 23. Would you be interested in optional, paid tours to astronomical facilities?</t>
  </si>
  <si>
    <t>Question 24. Any other comments, questions or suggestion to make this the best scientific meeting ever</t>
  </si>
  <si>
    <t>Question 25. DATA PROCESSING CONSENT</t>
  </si>
  <si>
    <t>Question 26. Please provide consent for the collection of personal information for registration*</t>
  </si>
  <si>
    <t>Question 27. TERMS AND CONDITIONS</t>
  </si>
  <si>
    <t>Question 28. Please confirm your agreement to the following terms and conditions:*</t>
  </si>
  <si>
    <t>Question 29. Proceed to payment</t>
  </si>
  <si>
    <t>Question 30. Livestream details</t>
  </si>
  <si>
    <t>audrey.dikgale@dst.gov.za</t>
  </si>
  <si>
    <t>#2221</t>
  </si>
  <si>
    <t>Complete</t>
  </si>
  <si>
    <t>Yes</t>
  </si>
  <si>
    <t>Mrs</t>
  </si>
  <si>
    <t>Audrey Dikgale-Mahlakoana</t>
  </si>
  <si>
    <t>Female</t>
  </si>
  <si>
    <t>Department of Science &amp; Innovation</t>
  </si>
  <si>
    <t>Deputy Director</t>
  </si>
  <si>
    <t>Other</t>
  </si>
  <si>
    <t>Pretoria</t>
  </si>
  <si>
    <t>South Africa</t>
  </si>
  <si>
    <t>No</t>
  </si>
  <si>
    <t xml:space="preserve">2 children - 4 yrs and 8 yrs. </t>
  </si>
  <si>
    <t>FM 1 Harnessing ground-based optical telescopes: an opportunity for emerging astronomy in Africa, FM 6 History of Astronomy in South Africa: The Late Modern Period, FM 7 New Horizons at the interface between Computational Astrophysics and Big Data, FM 11 Multi-wavelength Astrometry,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Women in Astronomy, EC WG Pro-Am Relations in Astronomy, EC WG Global Coordination of Ground and Space Astrophysics, EC WG Astronomy for Equity and Inclusion, EC WG Dark and Quiet Sky Protection, Division A Fundamental Astronomy, Division B Facilities, Technologies and Data Science, Division C Education, Outreach and Heritage, Division E Sun and Heliosphere</t>
  </si>
  <si>
    <t>Yes, as a Mentor</t>
  </si>
  <si>
    <t>I am an NOC member - I am willing to do anything needed to assist the entire GA to be successful.</t>
  </si>
  <si>
    <t>I give consent for my personal data to be collected and stored as outlined above</t>
  </si>
  <si>
    <t>I agree to the terms and conditions</t>
  </si>
  <si>
    <t>sballmer@syr.edu</t>
  </si>
  <si>
    <t>#2139</t>
  </si>
  <si>
    <t>Submitter</t>
  </si>
  <si>
    <t>Prof.</t>
  </si>
  <si>
    <t>Stefan W. Ballmer</t>
  </si>
  <si>
    <t>Syracuse University</t>
  </si>
  <si>
    <t>Professor</t>
  </si>
  <si>
    <t>Staff/faculty - tenured</t>
  </si>
  <si>
    <t>Syracuse</t>
  </si>
  <si>
    <t>United States</t>
  </si>
  <si>
    <t>sylvie.vauclair@gmail.com</t>
  </si>
  <si>
    <t>#1770</t>
  </si>
  <si>
    <t>prof</t>
  </si>
  <si>
    <t>Sylvie VAUCLAIR</t>
  </si>
  <si>
    <t>IRAP, Toulouse</t>
  </si>
  <si>
    <t>emeritus prof</t>
  </si>
  <si>
    <t>TOULOUSE</t>
  </si>
  <si>
    <t>France</t>
  </si>
  <si>
    <t>french</t>
  </si>
  <si>
    <t>IAUS 389 Gravitational Wave Astrophysics, IAUS 391 The first chapters of our cosmic history with JWST, IAUS 393 Planetary Science and Exoplanets in the Era of James Webb Space Telescope,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Astronomy for Equity and Inclusion, Division C Education, Outreach and Heritage, Division F Planetary Systems and Astrobiology, Division G Stars and Stellar Physics</t>
  </si>
  <si>
    <t>peter.gallagher@dias.ie</t>
  </si>
  <si>
    <t>#1311</t>
  </si>
  <si>
    <t>Peter Gallagher</t>
  </si>
  <si>
    <t>Male</t>
  </si>
  <si>
    <t>Dublin Institute for Advanced Studies</t>
  </si>
  <si>
    <t>Head of Astronomy &amp; Astrophysics</t>
  </si>
  <si>
    <t>Dublin</t>
  </si>
  <si>
    <t>Ireland</t>
  </si>
  <si>
    <t>Irish</t>
  </si>
  <si>
    <t>None</t>
  </si>
  <si>
    <t>IAUS 390 A Multi-Point view of the Sun: Advances in Solar Observations and in Space Weather Understanding, FM 5 The future of radio astronomy in an increasingly crowded spectrum, FM 6 History of Astronomy in South Africa: The Late Modern Period, Centre for the Protection of  the Dark and Quiet Sky from Satellite Constellation Interference institutional meeting, EC WG Dark and Quiet Sky Protection, Division E Sun and Heliosphere</t>
  </si>
  <si>
    <t>Aamir</t>
  </si>
  <si>
    <t>ali</t>
  </si>
  <si>
    <t>aali@templeton.org</t>
  </si>
  <si>
    <t>#2608</t>
  </si>
  <si>
    <t>Dr.</t>
  </si>
  <si>
    <t>Aamir Ali</t>
  </si>
  <si>
    <t>John Templeton Foundation</t>
  </si>
  <si>
    <t>Program Officer</t>
  </si>
  <si>
    <t>USA</t>
  </si>
  <si>
    <t>halal or vegetarian</t>
  </si>
  <si>
    <t>IAUS 389 Gravitational Wave Astrophysics, IAUS 391 The first chapters of our cosmic history with JWST, FM 1 Harnessing ground-based optical telescopes: an opportunity for emerging astronomy in Africa, FM 5 The future of radio astronomy in an increasingly crowded spectrum, FM 6 History of Astronomy in South Africa: The Late Modern Period, FM 10 Teaching capacity of remote observing facilities for the Universities and High Schools, Office of Astronomy for Development institutional meeting, Office of Astronomy for Education institutional meeting, Division A Fundamental Astronomy, Division B Facilities, Technologies and Data Science, Division C Education, Outreach and Heritage, Division J Galaxies and Cosmology</t>
  </si>
  <si>
    <t>Aaron</t>
  </si>
  <si>
    <t>Ludlow</t>
  </si>
  <si>
    <t>aaron.ludlow@uwa.edu.au</t>
  </si>
  <si>
    <t>#2464</t>
  </si>
  <si>
    <t>Submitter, Presenting author</t>
  </si>
  <si>
    <t>Aaron Ludlow</t>
  </si>
  <si>
    <t>ICRAR-UWA</t>
  </si>
  <si>
    <t>Associate Professor</t>
  </si>
  <si>
    <t>Perth</t>
  </si>
  <si>
    <t>Australia</t>
  </si>
  <si>
    <t>Canada</t>
  </si>
  <si>
    <t>NA</t>
  </si>
  <si>
    <t>IAUS 391 The first chapters of our cosmic history with JWST, IAUS 392 Neutral hydrogen in and around galaxies in the SKA era, FM 2 A Coherent View of Atomic and Molecular Gas from Infrared to Radio Wavelengths, FM 7 New Horizons at the interface between Computational Astrophysics and Big Data, FM 9 Measures of luminous and dark matter in galaxies across time, Division J Galaxies and Cosmology</t>
  </si>
  <si>
    <t>Robotham</t>
  </si>
  <si>
    <t>aaron.robotham@uwa.edu.au</t>
  </si>
  <si>
    <t>#1900</t>
  </si>
  <si>
    <t>Presenting author</t>
  </si>
  <si>
    <t>Prof</t>
  </si>
  <si>
    <t>Aaron Robotham</t>
  </si>
  <si>
    <t>Senior Principal Research Fellow</t>
  </si>
  <si>
    <t>British</t>
  </si>
  <si>
    <t>IAUS 389 Gravitational Wave Astrophysics, IAUS 391 The first chapters of our cosmic history with JWST, IAUS 392 Neutral hydrogen in and around galaxies in the SKA era, IAUS 394 All-inclusive AGN, FM 7 New Horizons at the interface between Computational Astrophysics and Big Data, FM 9 Measures of luminous and dark matter in galaxies across time, FM 11 Multi-wavelength Astrometry, Division J Galaxies and Cosmology</t>
  </si>
  <si>
    <t>Abbas</t>
  </si>
  <si>
    <t>Mokhtarzadeh</t>
  </si>
  <si>
    <t>urmozd01@gmail.com</t>
  </si>
  <si>
    <t>#2523</t>
  </si>
  <si>
    <t>Abbas Mokhtarzadeh</t>
  </si>
  <si>
    <t>ACEAP</t>
  </si>
  <si>
    <t>Informal instructor &amp; reserscher</t>
  </si>
  <si>
    <t>Waxhaw, NC</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</si>
  <si>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12 The High-Energy Gamma-ray Universe: Results and perspectives with wide-field ground-based facilities,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Women in Astronomy, EC WG Astronomy for Equity and Inclusion, EC WG Dark and Quiet Sky Protection, Division A Fundamental Astronomy, Division C Education, Outreach and Heritage, Division E Sun and Heliosphere, Division G Stars and Stellar Physics, Division J Galaxies and Cosmology</t>
  </si>
  <si>
    <t xml:space="preserve">Thank you for opportunity and appreciate IAU open involvement and education cross the globe. </t>
  </si>
  <si>
    <t>#0518</t>
  </si>
  <si>
    <t>Abd El Fady Beshara Morcos</t>
  </si>
  <si>
    <t>National Institute of Astronomy and Geophysics (NRIAG)</t>
  </si>
  <si>
    <t>Prof. of Relativistic Astrophysics</t>
  </si>
  <si>
    <t>Retired</t>
  </si>
  <si>
    <t>Cairo</t>
  </si>
  <si>
    <t>Egypt</t>
  </si>
  <si>
    <t>Egyptian</t>
  </si>
  <si>
    <t>FM 1 Harnessing ground-based optical telescopes: an opportunity for emerging astronomy in Africa, FM 6 History of Astronomy in South Africa: The Late Modern Period, Office of Astronomy for Development institutional meeting, Office for Astronomy Outreach institutional meeting, Office for Young Astronomers institutional meeting, Office of Astronomy for Education institutional meeting, EC WG Dark and Quiet Sky Protection, Division C Education, Outreach and Heritage, Division H Interstellar Matter and Local Universe, Division J Galaxies and Cosmology</t>
  </si>
  <si>
    <t>#2776</t>
  </si>
  <si>
    <t>Oucaimeden Observatory, Cadi Ayyad University</t>
  </si>
  <si>
    <t>Marrakech</t>
  </si>
  <si>
    <t>Morocco</t>
  </si>
  <si>
    <t>IAUS 393 Planetary Science and Exoplanets in the Era of James Webb Space Telescope, Centre for the Protection of  the Dark and Quiet Sky from Satellite Constellation Interference institutional meeting</t>
  </si>
  <si>
    <t>Yes, as a Mentee</t>
  </si>
  <si>
    <t>#2298</t>
  </si>
  <si>
    <t>Abdelmajid Benhida</t>
  </si>
  <si>
    <t>Cadi Ayyad University/OUkaimeden Observatory Morocco</t>
  </si>
  <si>
    <t>Lecturer</t>
  </si>
  <si>
    <t>Staff/faculty - fixed term</t>
  </si>
  <si>
    <t>no</t>
  </si>
  <si>
    <t>IAUS 393 Planetary Science and Exoplanets in the Era of James Webb Space Telescope, FM 1 Harnessing ground-based optical telescopes: an opportunity for emerging astronomy in Africa, FM 10 Teaching capacity of remote observing facilities for the Universities and High Schools, Office of Astronomy for Development institutional meeting, Office for Astronomy Outreach institutional meeting, Office of Astronomy for Education institutional meeting, Division C Education, Outreach and Heritage, Division G Stars and Stellar Physics</t>
  </si>
  <si>
    <t>#1576</t>
  </si>
  <si>
    <t>Cadi Ayyad University</t>
  </si>
  <si>
    <t>PhD student</t>
  </si>
  <si>
    <t>Student - PhD</t>
  </si>
  <si>
    <t>Halal</t>
  </si>
  <si>
    <t>IAUS 393 Planetary Science and Exoplanets in the Era of James Webb Space Telescope, Division G Stars and Stellar Physics</t>
  </si>
  <si>
    <t>Abdissa</t>
  </si>
  <si>
    <t>Tassama</t>
  </si>
  <si>
    <t>yomiyuglt@gmail.com</t>
  </si>
  <si>
    <t>#3131</t>
  </si>
  <si>
    <t>Abdissa Tassama Emana</t>
  </si>
  <si>
    <t xml:space="preserve">Jimma University </t>
  </si>
  <si>
    <t>Jimma</t>
  </si>
  <si>
    <t>Ethiopia</t>
  </si>
  <si>
    <t>Ethiopian</t>
  </si>
  <si>
    <t>IAUS 394 All-inclusive AGN, FM 9 Measures of luminous and dark matter in galaxies across time, FM 11 Multi-wavelength Astrometry</t>
  </si>
  <si>
    <t>#0168</t>
  </si>
  <si>
    <t>Jimma University</t>
  </si>
  <si>
    <t>IAUS 389 Gravitational Wave Astrophysics, IAUS 394 All-inclusive AGN, FM 11 Multi-wavelength Astrometry, Office for Astronomy Outreach institutional meeting, Office for Young Astronomers institutional meeting, Division H Interstellar Matter and Local Universe, Division J Galaxies and Cosmology</t>
  </si>
  <si>
    <t>#0167</t>
  </si>
  <si>
    <t>#0484</t>
  </si>
  <si>
    <t>PhD</t>
  </si>
  <si>
    <t>ABdoulaye BA</t>
  </si>
  <si>
    <t>Cheikh Anta Diop University</t>
  </si>
  <si>
    <t>Student</t>
  </si>
  <si>
    <t>Dakar</t>
  </si>
  <si>
    <t>Senegal</t>
  </si>
  <si>
    <t>Senegalese</t>
  </si>
  <si>
    <t>halal</t>
  </si>
  <si>
    <t>FM 1 Harnessing ground-based optical telescopes: an opportunity for emerging astronomy in Africa, FM 7 New Horizons at the interface between Computational Astrophysics and Big Data, FM 10 Teaching capacity of remote observing facilities for the Universities and High Schools, Office of Astronomy for Development institutional meeting, Division B Facilities, Technologies and Data Science</t>
  </si>
  <si>
    <t>Abdul-Lateef</t>
  </si>
  <si>
    <t>Momodu</t>
  </si>
  <si>
    <t>ao.momodu@gmail.com</t>
  </si>
  <si>
    <t>#1280</t>
  </si>
  <si>
    <t>Mr.</t>
  </si>
  <si>
    <t>Abdul-Lateef Momodu</t>
  </si>
  <si>
    <t>PACS e-Lab</t>
  </si>
  <si>
    <t>Engineer</t>
  </si>
  <si>
    <t>Lagos</t>
  </si>
  <si>
    <t>Nigeria</t>
  </si>
  <si>
    <t>Nigerian</t>
  </si>
  <si>
    <t>IAUS 389 Gravitational Wave Astrophysics, 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4 Bridging the final stages of massive stars to supernovae and transients, FM 7 New Horizons at the interface between Computational Astrophysics and Big Data, FM 9 Measures of luminous and dark matter in galaxies across time, Division A Fundamental Astronomy, Division B Facilities, Technologies and Data Science, Division F Planetary Systems and Astrobiology, Division G Stars and Stellar Physics, Division H Interstellar Matter and Local Universe, Division J Galaxies and Cosmology</t>
  </si>
  <si>
    <t>#1261</t>
  </si>
  <si>
    <t>IAUS 389 Gravitational Wave Astrophysics,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4 Bridging the final stages of massive stars to supernovae and transients, FM 7 New Horizons at the interface between Computational Astrophysics and Big Data, FM 9 Measures of luminous and dark matter in galaxies across time, FM 12 The High-Energy Gamma-ray Universe: Results and perspectives with wide-field ground-based facilities, Division A Fundamental Astronomy, Division B Facilities, Technologies and Data Science, Division D High Energy Phenomena and Fundamental Physics, Division F Planetary Systems and Astrobiology, Division G Stars and Stellar Physics, Division H Interstellar Matter and Local Universe, Division J Galaxies and Cosmology</t>
  </si>
  <si>
    <t>#0136</t>
  </si>
  <si>
    <t>Debre Berhan University</t>
  </si>
  <si>
    <t>Chairperson ESSS-DBU branch, Lecturer @ DBU &amp; PhD Student SSGI</t>
  </si>
  <si>
    <t>Debre Berhan</t>
  </si>
  <si>
    <t xml:space="preserve">Ethiopia </t>
  </si>
  <si>
    <t xml:space="preserve">Ethiopian </t>
  </si>
  <si>
    <t>My name is Abel Tesfaye, and I am a Physics Lecturer in Debre Berhan University (DBU), Ethiopia, also serving as the Chairperson of the Ethiopian Space Science Society (ESSS) at the DBU branch. I am currently pursuing a PhD in Astronomy and Astrophysics at the Space Science and Geospatial Institute (SSGI) since 2018.
In our community, we are dedicated to fostering a love for astronomy among youngsters and other enthusiasts. We engage in various activities like public talks, skygazing events, Q&amp;A contests, a series of astronomy awareness lectures, and publishing weekly magazines and brochures. Our goal extends beyond creating astronomers; we aim to instill a broader appreciation for science.
As a PhD student passionate about astronomy, attending the IAU General Assembly 2024 in South Africa would be incredibly beneficial. Currently, my PhD program is on hold, and this event presents a valuable opportunity to connect with professionals who could offer guidance and inspiration on my work.
Therefore, I am seeking financial assistance to participate in the IAU General Assembly 2024.</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</si>
  <si>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EC WG Astronomy for Equity and Inclusion, EC WG Dark and Quiet Sky Protection, Division A Fundamental Astronomy, Division B Facilities, Technologies and Data Science, Division F Planetary Systems and Astrobiology, Division G Stars and Stellar Physics</t>
  </si>
  <si>
    <t>I am badly looking for financial grant to participate in the IAU General Assembly 2024. Thank you!</t>
  </si>
  <si>
    <t>abi.saha@noirlab.edu</t>
  </si>
  <si>
    <t>#0263</t>
  </si>
  <si>
    <t>Abhijit Saha</t>
  </si>
  <si>
    <t>M</t>
  </si>
  <si>
    <t>NOIRLab</t>
  </si>
  <si>
    <t>Astronomer</t>
  </si>
  <si>
    <t>Tucson</t>
  </si>
  <si>
    <t>IAUS 389 Gravitational Wave Astrophysics, FM 1 Harnessing ground-based optical telescopes: an opportunity for emerging astronomy in Africa, FM 6 History of Astronomy in South Africa: The Late Modern Period, FM 9 Measures of luminous and dark matter in galaxies across time, Office for Astronomy Outreach institutional meeting, Centre for the Protection of  the Dark and Quiet Sky from Satellite Constellation Interference institutional meeting, EC WG Astronomy for Equity and Inclusion, Division B Facilities, Technologies and Data Science, Division G Stars and Stellar Physics, Division H Interstellar Matter and Local Universe, Division J Galaxies and Cosmology</t>
  </si>
  <si>
    <t>#2744</t>
  </si>
  <si>
    <t>Indian Institute of Technology Indore, India</t>
  </si>
  <si>
    <t>Indore</t>
  </si>
  <si>
    <t>India</t>
  </si>
  <si>
    <t>IAUS 391 The first chapters of our cosmic history with JWST, IAUS 392 Neutral hydrogen in and around galaxies in the SKA era, FM 2 A Coherent View of Atomic and Molecular Gas from Infrared to Radio Wavelengths, FM 5 The future of radio astronomy in an increasingly crowded spectrum, FM 7 New Horizons at the interface between Computational Astrophysics and Big Data, FM 10 Teaching capacity of remote observing facilities for the Universities and High Schools, Office of Astronomy for Development institutional meeting, Office for Astronomy Outreach institutional meeting, Centre for the Protection of  the Dark and Quiet Sky from Satellite Constellation Interference institutional meeting, EC WG Dark and Quiet Sky Protection, Division B Facilities, Technologies and Data Science, Division C Education, Outreach and Heritage, Division J Galaxies and Cosmology</t>
  </si>
  <si>
    <t>#1089</t>
  </si>
  <si>
    <t>University of Cape Town</t>
  </si>
  <si>
    <t>Postdoc</t>
  </si>
  <si>
    <t>Postdoctoral researcher</t>
  </si>
  <si>
    <t>Cape Town</t>
  </si>
  <si>
    <t>Non-veg with Chicken only</t>
  </si>
  <si>
    <t>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6 History of Astronomy in South Africa: The Late Modern Period, FM 11 Multi-wavelength Astrometry, Office of Astronomy for Development institutional meeting, Office for Astronomy Outreach institutional meeting, Office for Young Astronomers institutional meeting, Division A Fundamental Astronomy, Division B Facilities, Technologies and Data Science, Division H Interstellar Matter and Local Universe, Division J Galaxies and Cosmology</t>
  </si>
  <si>
    <t>#1205</t>
  </si>
  <si>
    <t>University of Allahabad, Prayagraj</t>
  </si>
  <si>
    <t>Prayagraj</t>
  </si>
  <si>
    <t>Indian</t>
  </si>
  <si>
    <t>IAUS 391 The first chapters of our cosmic history with JWST, IAUS 392 Neutral hydrogen in and around galaxies in the SKA era, IAUS 394 All-inclusive AGN, FM 9 Measures of luminous and dark matter in galaxies across time, Division J Galaxies and Cosmology</t>
  </si>
  <si>
    <t>Abigail</t>
  </si>
  <si>
    <t>Frost</t>
  </si>
  <si>
    <t>abigail.frost@eso.org</t>
  </si>
  <si>
    <t>#1175</t>
  </si>
  <si>
    <t>Abigail Frost</t>
  </si>
  <si>
    <t>female</t>
  </si>
  <si>
    <t>European Southern Observatory</t>
  </si>
  <si>
    <t>Operations staff astronomer</t>
  </si>
  <si>
    <t>Chile</t>
  </si>
  <si>
    <t>no dairy</t>
  </si>
  <si>
    <t>IAUS 389 Gravitational Wave Astrophysics, IAUS 393 Planetary Science and Exoplanets in the Era of James Webb Space Telescope, FM 1 Harnessing ground-based optical telescopes: an opportunity for emerging astronomy in Africa, FM 2 A Coherent View of Atomic and Molecular Gas from Infrared to Radio Wavelengths, FM 4 Bridging the final stages of massive stars to supernovae and transients, FM 6 History of Astronomy in South Africa: The Late Modern Period, FM 8 Advances and Challenges in Understanding the Solar and Stellar Dynamos,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Astronomy for Equity and Inclusion, EC WG Dark and Quiet Sky Protection, Division B Facilities, Technologies and Data Science, Division C Education, Outreach and Heritage, Division F Planetary Systems and Astrobiology, Division G Stars and Stellar Physics</t>
  </si>
  <si>
    <t xml:space="preserve">So glad you are providing childcare!! Really important for equity :) thanks! </t>
  </si>
  <si>
    <t>ABIGAIL</t>
  </si>
  <si>
    <t>MTHETHWA</t>
  </si>
  <si>
    <t>amthethwa@sansa.org.za</t>
  </si>
  <si>
    <t>#0900</t>
  </si>
  <si>
    <t>Miss</t>
  </si>
  <si>
    <t>Abigail Mthethwa</t>
  </si>
  <si>
    <t>SANSA</t>
  </si>
  <si>
    <t xml:space="preserve">Student </t>
  </si>
  <si>
    <t>Student - honours/masters</t>
  </si>
  <si>
    <t>Hermanus</t>
  </si>
  <si>
    <t>South African</t>
  </si>
  <si>
    <t>Thambiran</t>
  </si>
  <si>
    <t>abigailthambiran@gmail.com</t>
  </si>
  <si>
    <t>#2391</t>
  </si>
  <si>
    <t>Abigail Thambiran</t>
  </si>
  <si>
    <t>Intern</t>
  </si>
  <si>
    <t>n/a</t>
  </si>
  <si>
    <t>IAUS 389 Gravitational Wave Astrophysics, IAUS 391 The first chapters of our cosmic history with JWST, IAUS 392 Neutral hydrogen in and around galaxies in the SKA era, IAUS 393 Planetary Science and Exoplanets in the Era of James Webb Space Telescope, FM 2 A Coherent View of Atomic and Molecular Gas from Infrared to Radio Wavelengths, FM 3 Follow-up observations of small bodies in the Solar System in the era of large discovery surveys, FM 5 The future of radio astronomy in an increasingly crowded spectrum, FM 6 History of Astronomy in South Africa: The Late Modern Period, FM 12 The High-Energy Gamma-ray Universe: Results and perspectives with wide-field ground-based facilities, EC WG Women in Astronomy, EC WG Global Coordination of Ground and Space Astrophysics</t>
  </si>
  <si>
    <t>ABRIL</t>
  </si>
  <si>
    <t>SAHADE</t>
  </si>
  <si>
    <t>asahade@unc.edu.ar</t>
  </si>
  <si>
    <t>#1799</t>
  </si>
  <si>
    <t>Abril Sahade</t>
  </si>
  <si>
    <t>she/her</t>
  </si>
  <si>
    <t>NASA Goddard Space Flight Center</t>
  </si>
  <si>
    <t>Argentina</t>
  </si>
  <si>
    <t>IAUS 390 A Multi-Point view of the Sun: Advances in Solar Observations and in Space Weather Understanding, Division E Sun and Heliosphere</t>
  </si>
  <si>
    <t>Abubakar</t>
  </si>
  <si>
    <t>Fadul</t>
  </si>
  <si>
    <t>abubakar@aims.ac.za</t>
  </si>
  <si>
    <t>#2617</t>
  </si>
  <si>
    <t>Abubakar Fadul</t>
  </si>
  <si>
    <t>Max Planck Institute for Astronomy</t>
  </si>
  <si>
    <t>Heidelberg</t>
  </si>
  <si>
    <t>Germany</t>
  </si>
  <si>
    <t>Sudanese</t>
  </si>
  <si>
    <t>Internet</t>
  </si>
  <si>
    <t>IAUS 393 Planetary Science and Exoplanets in the Era of James Webb Space Telescope, Division E Sun and Heliosphere, Division F Planetary Systems and Astrobiology, Division G Stars and Stellar Physics</t>
  </si>
  <si>
    <t>#1936</t>
  </si>
  <si>
    <t>Abubakar Mastour Adam Fadul</t>
  </si>
  <si>
    <t>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5 The future of radio astronomy in an increasingly crowded spectrum, FM 6 History of Astronomy in South Africa: The Late Modern Period, FM 11 Multi-wavelength Astrometry, Office of Astronomy for Development institutional meeting, Office for Astronomy Outreach institutional meeting, Office for Young Astronomers institutional meeting, Office of Astronomy for Education institutional meeting, Division A Fundamental Astronomy, Division F Planetary Systems and Astrobiology</t>
  </si>
  <si>
    <t>Achal</t>
  </si>
  <si>
    <t>Gupta</t>
  </si>
  <si>
    <t>achalgupta1401@gmail.com</t>
  </si>
  <si>
    <t>#2846</t>
  </si>
  <si>
    <t>Achal Kumar Gupta</t>
  </si>
  <si>
    <t>Student - undergraduate</t>
  </si>
  <si>
    <t>Hindu Vegetarian</t>
  </si>
  <si>
    <t>IAUS 389 Gravitational Wave Astrophysics, IAUS 390 A Multi-Point view of the Sun: Advances in Solar Observations and in Space Weather Understanding, IAUS 391 The first chapters of our cosmic history with JWST, FM 4 Bridging the final stages of massive stars to supernovae and transients, FM 7 New Horizons at the interface between Computational Astrophysics and Big Data, Division H Interstellar Matter and Local Universe, Division J Galaxies and Cosmology</t>
  </si>
  <si>
    <t>Carnall</t>
  </si>
  <si>
    <t>acarnall@ed.ac.uk</t>
  </si>
  <si>
    <t>#2089</t>
  </si>
  <si>
    <t>Edinburgh University</t>
  </si>
  <si>
    <t>Chancellor's Fellow</t>
  </si>
  <si>
    <t>United Kingdom</t>
  </si>
  <si>
    <t>Cohen</t>
  </si>
  <si>
    <t>acohen@aui.edu</t>
  </si>
  <si>
    <t>#1480</t>
  </si>
  <si>
    <t>Adam Cohen</t>
  </si>
  <si>
    <t>AUI</t>
  </si>
  <si>
    <t>President</t>
  </si>
  <si>
    <t>Washington DC</t>
  </si>
  <si>
    <t>Vegetarian</t>
  </si>
  <si>
    <t>FM 5 The future of radio astronomy in an increasingly crowded spectrum, FM 6 History of Astronomy in South Africa: The Late Modern Period, FM 11 Multi-wavelength Astrometry</t>
  </si>
  <si>
    <t>#1590</t>
  </si>
  <si>
    <t>Adams Duniya</t>
  </si>
  <si>
    <t xml:space="preserve">Botswana International University of Science and Technology </t>
  </si>
  <si>
    <t>Palapye</t>
  </si>
  <si>
    <t xml:space="preserve">Botswana </t>
  </si>
  <si>
    <t>#1242</t>
  </si>
  <si>
    <t>Alabi Adebusola</t>
  </si>
  <si>
    <t>North-West University, Potchefstroom</t>
  </si>
  <si>
    <t>Senior Postdoctoral Fellow</t>
  </si>
  <si>
    <t>Potchefstroom</t>
  </si>
  <si>
    <t>IAUS 391 The first chapters of our cosmic history with JWST, IAUS 392 Neutral hydrogen in and around galaxies in the SKA era, FM 1 Harnessing ground-based optical telescopes: an opportunity for emerging astronomy in Africa, FM 9 Measures of luminous and dark matter in galaxies across time, Division J Galaxies and Cosmology</t>
  </si>
  <si>
    <t>Chowdhury</t>
  </si>
  <si>
    <t>aditya.chowdhury@outlook.com</t>
  </si>
  <si>
    <t>#1221</t>
  </si>
  <si>
    <t>Submitter, Author</t>
  </si>
  <si>
    <t>Aditya Chowdhury</t>
  </si>
  <si>
    <t xml:space="preserve">Male </t>
  </si>
  <si>
    <t>Ludwig-Maximilians-Universität (LMU), Munich</t>
  </si>
  <si>
    <t>Munich</t>
  </si>
  <si>
    <t>#0878</t>
  </si>
  <si>
    <t>J.N.H.S. Aditya</t>
  </si>
  <si>
    <t>The University of Sydney</t>
  </si>
  <si>
    <t>ASTRO-3D postdoctoral fellow</t>
  </si>
  <si>
    <t>Sydney</t>
  </si>
  <si>
    <t>none</t>
  </si>
  <si>
    <t>IAUS 392 Neutral hydrogen in and around galaxies in the SKA era, IAUS 394 All-inclusive AGN, FM 2 A Coherent View of Atomic and Molecular Gas from Infrared to Radio Wavelengths, FM 6 History of Astronomy in South Africa: The Late Modern Period, Division J Galaxies and Cosmology</t>
  </si>
  <si>
    <t>Adrian</t>
  </si>
  <si>
    <t>Tiplady</t>
  </si>
  <si>
    <t>atiplady@sarao.ac.za</t>
  </si>
  <si>
    <t>#1578</t>
  </si>
  <si>
    <t>Adrian Tiplady</t>
  </si>
  <si>
    <t>SARAO</t>
  </si>
  <si>
    <t>Deputy Managing Director: Strategy &amp; Partnerships</t>
  </si>
  <si>
    <t>Johannesburg</t>
  </si>
  <si>
    <t>IAUS 389 Gravitational Wave Astrophysics, IAUS 391 The first chapters of our cosmic history with JWST, IAUS 392 Neutral hydrogen in and around galaxies in the SKA era, FM 5 The future of radio astronomy in an increasingly crowded spectrum, FM 6 History of Astronomy in South Africa: The Late Modern Period, FM 7 New Horizons at the interface between Computational Astrophysics and Big Data, FM 10 Teaching capacity of remote observing facilities for the Universities and High Schools, FM 11 Multi-wavelength Astrometry, Centre for the Protection of  the Dark and Quiet Sky from Satellite Constellation Interference institutional meeting</t>
  </si>
  <si>
    <t>#1535</t>
  </si>
  <si>
    <t>IRyA, UNAM</t>
  </si>
  <si>
    <t>Morelia</t>
  </si>
  <si>
    <t>Mexico</t>
  </si>
  <si>
    <t>Mexican</t>
  </si>
  <si>
    <t>IAUS 392 Neutral hydrogen in and around galaxies in the SKA era, FM 2 A Coherent View of Atomic and Molecular Gas from Infrared to Radio Wavelengths</t>
  </si>
  <si>
    <t>Valio</t>
  </si>
  <si>
    <t>adrivalio@gmail.com</t>
  </si>
  <si>
    <t>#1178</t>
  </si>
  <si>
    <t>Adriana Valio</t>
  </si>
  <si>
    <t>Center for Radio Astronomy and Astrophysics Mackenzie, Brazil</t>
  </si>
  <si>
    <t>Sao Paulo</t>
  </si>
  <si>
    <t>Brazil</t>
  </si>
  <si>
    <t>Brazilian</t>
  </si>
  <si>
    <t>IAUS 390 A Multi-Point view of the Sun: Advances in Solar Observations and in Space Weather Understanding, IAUS 393 Planetary Science and Exoplanets in the Era of James Webb Space Telescope, FM 3 Follow-up observations of small bodies in the Solar System in the era of large discovery surveys, FM 5 The future of radio astronomy in an increasingly crowded spectrum, FM 7 New Horizons at the interface between Computational Astrophysics and Big Data, FM 8 Advances and Challenges in Understanding the Solar and Stellar Dynamos, EC WG Women in Astronomy, EC WG Astronomy for Equity and Inclusion, Division E Sun and Heliosphere, Division F Planetary Systems and Astrobiology, Division G Stars and Stellar Physics</t>
  </si>
  <si>
    <t>Adrien</t>
  </si>
  <si>
    <t>Thob</t>
  </si>
  <si>
    <t>adrien.thob@gmail.com</t>
  </si>
  <si>
    <t>#2545</t>
  </si>
  <si>
    <t>Adrien Thob</t>
  </si>
  <si>
    <t>University of Pennsylvania</t>
  </si>
  <si>
    <t>Postdoctoral Researcher</t>
  </si>
  <si>
    <t>Philadelphia</t>
  </si>
  <si>
    <t>French</t>
  </si>
  <si>
    <t>IAUS 389 Gravitational Wave Astrophysics, IAUS 392 Neutral hydrogen in and around galaxies in the SKA era, FM 2 A Coherent View of Atomic and Molecular Gas from Infrared to Radio Wavelengths, FM 4 Bridging the final stages of massive stars to supernovae and transients, FM 7 New Horizons at the interface between Computational Astrophysics and Big Data, FM 9 Measures of luminous and dark matter in galaxies across time, Division G Stars and Stellar Physics, Division H Interstellar Matter and Local Universe, Division J Galaxies and Cosmology</t>
  </si>
  <si>
    <t>#0366</t>
  </si>
  <si>
    <t>Center for Theoretical Physics</t>
  </si>
  <si>
    <t>Warsaw</t>
  </si>
  <si>
    <t>Poland</t>
  </si>
  <si>
    <t>Polish</t>
  </si>
  <si>
    <t>IAUS 389 Gravitational Wave Astrophysics, IAUS 391 The first chapters of our cosmic history with JWST, FM 4 Bridging the final stages of massive stars to supernovae and transients, FM 7 New Horizons at the interface between Computational Astrophysics and Big Data, FM 11 Multi-wavelength Astrometry, FM 12 The High-Energy Gamma-ray Universe: Results and perspectives with wide-field ground-based facilities, Division B Facilities, Technologies and Data Science, Division D High Energy Phenomena and Fundamental Physics</t>
  </si>
  <si>
    <t>Slowikowska</t>
  </si>
  <si>
    <t>slowikowska@jive.eu</t>
  </si>
  <si>
    <t>#2651</t>
  </si>
  <si>
    <t>Aga Slowikowska</t>
  </si>
  <si>
    <t>Femal</t>
  </si>
  <si>
    <t>Joint Institute for VLBI ERIC</t>
  </si>
  <si>
    <t>Director</t>
  </si>
  <si>
    <t>Dwingeloo</t>
  </si>
  <si>
    <t>Netherlands</t>
  </si>
  <si>
    <t>IAUS 389 Gravitational Wave Astrophysics, IAUS 392 Neutral hydrogen in and around galaxies in the SKA era, IAUS 393 Planetary Science and Exoplanets in the Era of James Webb Space Telescope,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7 New Horizons at the interface between Computational Astrophysics and Big Data, FM 11 Multi-wavelength Astrometry, EC WG Women in Astronomy</t>
  </si>
  <si>
    <t>#2944</t>
  </si>
  <si>
    <t>Ahlam Ahmad Farhan</t>
  </si>
  <si>
    <t>Boğaziçi University</t>
  </si>
  <si>
    <t>Istanbul</t>
  </si>
  <si>
    <t>Turkiye</t>
  </si>
  <si>
    <t>Jordanian</t>
  </si>
  <si>
    <t>IAUS 391 The first chapters of our cosmic history with JWST, IAUS 392 Neutral hydrogen in and around galaxies in the SKA era, FM 1 Harnessing ground-based optical telescopes: an opportunity for emerging astronomy in Africa, FM 2 A Coherent View of Atomic and Molecular Gas from Infrared to Radio Wavelengths, FM 5 The future of radio astronomy in an increasingly crowded spectrum, FM 9 Measures of luminous and dark matter in galaxies across time, FM 10 Teaching capacity of remote observing facilities for the Universities and High Schools, EC WG Global Coordination of Ground and Space Astrophysics, Division H Interstellar Matter and Local Universe, Division J Galaxies and Cosmology</t>
  </si>
  <si>
    <t>Abdelbar</t>
  </si>
  <si>
    <t>ahmed_bar86@azhar.edu.eg</t>
  </si>
  <si>
    <t>#0245</t>
  </si>
  <si>
    <t>ass prof</t>
  </si>
  <si>
    <t>Ahmed Mohamed Abdelbar</t>
  </si>
  <si>
    <t>Al-Azhar university -Faculty of science -Astronomy Dep</t>
  </si>
  <si>
    <t>lecturer</t>
  </si>
  <si>
    <t>Cairo Egypt</t>
  </si>
  <si>
    <t>all</t>
  </si>
  <si>
    <t>IAUS 392 Neutral hydrogen in and around galaxies in the SKA era, FM 9 Measures of luminous and dark matter in galaxies across time, FM 12 The High-Energy Gamma-ray Universe: Results and perspectives with wide-field ground-based facilities, Office of Astronomy for Development institutional meeting, Office for Astronomy Outreach institutional meeting, Office for Young Astronomers institutional meeting, EC WG Junior Members, Division D High Energy Phenomena and Fundamental Physics, Division G Stars and Stellar Physics</t>
  </si>
  <si>
    <t>no comment</t>
  </si>
  <si>
    <t>#0119</t>
  </si>
  <si>
    <t xml:space="preserve">National Research Institute of Astronomy and Geophysics </t>
  </si>
  <si>
    <t>Researcher</t>
  </si>
  <si>
    <t xml:space="preserve">Egypt </t>
  </si>
  <si>
    <t>FM 1 Harnessing ground-based optical telescopes: an opportunity for emerging astronomy in Africa, FM 3 Follow-up observations of small bodies in the Solar System in the era of large discovery surveys</t>
  </si>
  <si>
    <t>#1538</t>
  </si>
  <si>
    <t>Non-binary</t>
  </si>
  <si>
    <t>University of Massachusetts Amherst</t>
  </si>
  <si>
    <t>Graduate Student</t>
  </si>
  <si>
    <t>Amherst, Massachusetts</t>
  </si>
  <si>
    <t>IAUS 391 The first chapters of our cosmic history with JWST, IAUS 392 Neutral hydrogen in and around galaxies in the SKA era, IAUS 394 All-inclusive AGN, FM 5 The future of radio astronomy in an increasingly crowded spectrum, FM 9 Measures of luminous and dark matter in galaxies across time, Office for Astronomy Outreach institutional meeting, Office for Young Astronomers institutional meeting, Centre for the Protection of  the Dark and Quiet Sky from Satellite Constellation Interference institutional meeting, EC WG Astronomy for Equity and Inclusion, Division J Galaxies and Cosmology</t>
  </si>
  <si>
    <t>Hotan</t>
  </si>
  <si>
    <t>aidan.hotan@csiro.au</t>
  </si>
  <si>
    <t>#2444</t>
  </si>
  <si>
    <t>Author</t>
  </si>
  <si>
    <t>Aidan Hotan</t>
  </si>
  <si>
    <t>CSIRO Space &amp; Astronomy</t>
  </si>
  <si>
    <t>System Scientist</t>
  </si>
  <si>
    <t>Australian</t>
  </si>
  <si>
    <t>IAUS 390 A Multi-Point view of the Sun: Advances in Solar Observations and in Space Weather Understanding, IAUS 392 Neutral hydrogen in and around galaxies in the SKA era, IAUS 394 All-inclusive AGN, FM 4 Bridging the final stages of massive stars to supernovae and transients, FM 5 The future of radio astronomy in an increasingly crowded spectrum, FM 7 New Horizons at the interface between Computational Astrophysics and Big Data, Division B Facilities, Technologies and Data Science</t>
  </si>
  <si>
    <t>aidanm1106@gmail.com</t>
  </si>
  <si>
    <t>#2900</t>
  </si>
  <si>
    <t>Aidan Martin</t>
  </si>
  <si>
    <t>IAUS 389 Gravitational Wave Astrophysics, IAUS 393 Planetary Science and Exoplanets in the Era of James Webb Space Telescope, IAUS 394 All-inclusive AGN, FM 4 Bridging the final stages of massive stars to supernovae and transients, FM 7 New Horizons at the interface between Computational Astrophysics and Big Data, FM 9 Measures of luminous and dark matter in galaxies across time, Division A Fundamental Astronomy, Division D High Energy Phenomena and Fundamental Physics, Division G Stars and Stellar Physics, Division H Interstellar Matter and Local Universe, Division J Galaxies and Cosmology</t>
  </si>
  <si>
    <t>Aigerim</t>
  </si>
  <si>
    <t>Ibraimova</t>
  </si>
  <si>
    <t>ibraimova.at@gmail.com</t>
  </si>
  <si>
    <t>#1691</t>
  </si>
  <si>
    <t>Ibraimova Aigerim</t>
  </si>
  <si>
    <t>Fesenkov Astrophysical Institute</t>
  </si>
  <si>
    <t>Almaty</t>
  </si>
  <si>
    <t>Kazakhstan</t>
  </si>
  <si>
    <t>kazakh</t>
  </si>
  <si>
    <t>IAUS 393 Planetary Science and Exoplanets in the Era of James Webb Space Telescope, FM 3 Follow-up observations of small bodies in the Solar System in the era of large discovery surveys, FM 4 Bridging the final stages of massive stars to supernovae and transients, FM 8 Advances and Challenges in Understanding the Solar and Stellar Dynamos, Division A Fundamental Astronomy, Division G Stars and Stellar Physics</t>
  </si>
  <si>
    <t>#0447</t>
  </si>
  <si>
    <t>Ms.</t>
  </si>
  <si>
    <t>University of Tabriz, Tabriz, Iran</t>
  </si>
  <si>
    <t>Tabriz</t>
  </si>
  <si>
    <t>Iran</t>
  </si>
  <si>
    <t>Iranian</t>
  </si>
  <si>
    <t>Office for Young Astronomers institutional meeting, EC WG Women in Astronomy, Division F Planetary Systems and Astrobiology, Division G Stars and Stellar Physics</t>
  </si>
  <si>
    <t>#1499</t>
  </si>
  <si>
    <t>Aileen A. O'Donoghue</t>
  </si>
  <si>
    <t>St. Lawrence University</t>
  </si>
  <si>
    <t>Professor of Physics</t>
  </si>
  <si>
    <t>Potsdam</t>
  </si>
  <si>
    <t>IAUS 392 Neutral hydrogen in and around galaxies in the SKA era, FM 5 The future of radio astronomy in an increasingly crowded spectrum, EC WG Astronomy for Equity and Inclusion, EC WG Dark and Quiet Sky Protection</t>
  </si>
  <si>
    <t>Aimee</t>
  </si>
  <si>
    <t>Norton</t>
  </si>
  <si>
    <t>aimee.norton@gmail.com</t>
  </si>
  <si>
    <t>#1361</t>
  </si>
  <si>
    <t>Aimee Norton</t>
  </si>
  <si>
    <t>Stanford University</t>
  </si>
  <si>
    <t>Senior Research Scientist</t>
  </si>
  <si>
    <t>Palo Alto</t>
  </si>
  <si>
    <t>US</t>
  </si>
  <si>
    <t xml:space="preserve">vegetarian, non-dairy.  It would be wonderful if coffee breaks offered almond, soy or oat milk. </t>
  </si>
  <si>
    <t>IAUS 390 A Multi-Point view of the Sun: Advances in Solar Observations and in Space Weather Understanding, FM 8 Advances and Challenges in Understanding the Solar and Stellar Dynamos, EC WG Women in Astronomy, Division E Sun and Heliosphere</t>
  </si>
  <si>
    <t>aina</t>
  </si>
  <si>
    <t>nyantsaly</t>
  </si>
  <si>
    <t>ainanyantsaly@gmail.com</t>
  </si>
  <si>
    <t>#1273</t>
  </si>
  <si>
    <t>AINA NOMENA Koloina Ny Antsaly</t>
  </si>
  <si>
    <t xml:space="preserve">male </t>
  </si>
  <si>
    <t>University of Antananarivo</t>
  </si>
  <si>
    <t xml:space="preserve">Antananarivo </t>
  </si>
  <si>
    <t>Madagascar</t>
  </si>
  <si>
    <t>Malagasy</t>
  </si>
  <si>
    <t>I am allergic to seafood.</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</si>
  <si>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7 New Horizons at the interface between Computational Astrophysics and Big Data,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Division A Fundamental Astronomy, Division B Facilities, Technologies and Data Science, Division D High Energy Phenomena and Fundamental Physics, Division F Planetary Systems and Astrobiology</t>
  </si>
  <si>
    <t>Aion</t>
  </si>
  <si>
    <t>Viana</t>
  </si>
  <si>
    <t>aion.viana@ifsc.usp.br</t>
  </si>
  <si>
    <t>#2724</t>
  </si>
  <si>
    <t>Aion Viana</t>
  </si>
  <si>
    <t>University of São Paulo (IFSC-USP)</t>
  </si>
  <si>
    <t>São Carlos</t>
  </si>
  <si>
    <t>FM 7 New Horizons at the interface between Computational Astrophysics and Big Data, FM 9 Measures of luminous and dark matter in galaxies across time, FM 10 Teaching capacity of remote observing facilities for the Universities and High Schools, FM 12 The High-Energy Gamma-ray Universe: Results and perspectives with wide-field ground-based facilities, EC WG Global Coordination of Ground and Space Astrophysics, EC WG Astronomy for Equity and Inclusion, Division B Facilities, Technologies and Data Science, Division C Education, Outreach and Heritage, Division D High Energy Phenomena and Fundamental Physics</t>
  </si>
  <si>
    <t>Aishawnnya</t>
  </si>
  <si>
    <t>sharmaaishawnnya@gmail.com</t>
  </si>
  <si>
    <t>#2392</t>
  </si>
  <si>
    <t>Aishawnnya Sharma</t>
  </si>
  <si>
    <t>Bahona College, Assam, India</t>
  </si>
  <si>
    <t>Assistant Professor</t>
  </si>
  <si>
    <t>Jorhat</t>
  </si>
  <si>
    <t>I will be presenting my work online. Just to inform you that I have received registration fees waiver from IAU.</t>
  </si>
  <si>
    <t>#0497</t>
  </si>
  <si>
    <t>University of KwaZulu-Natal</t>
  </si>
  <si>
    <t>PhD Student</t>
  </si>
  <si>
    <t>Durban</t>
  </si>
  <si>
    <t>IAUS 392 Neutral hydrogen in and around galaxies in the SKA era, FM 7 New Horizons at the interface between Computational Astrophysics and Big Data, Division B Facilities, Technologies and Data Science, Division J Galaxies and Cosmology</t>
  </si>
  <si>
    <t>Akanksha</t>
  </si>
  <si>
    <t>Bij</t>
  </si>
  <si>
    <t>a.bij@queensu.ca</t>
  </si>
  <si>
    <t>#1183</t>
  </si>
  <si>
    <t>Akanksha Bij</t>
  </si>
  <si>
    <t>Queen's University</t>
  </si>
  <si>
    <t>Kingston</t>
  </si>
  <si>
    <t>Canadian</t>
  </si>
  <si>
    <t>IAUS 389 Gravitational Wave Astrophysics, 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Global Coordination of Ground and Space Astrophysics, EC WG Astronomy for Equity and Inclusion, EC WG Dark and Quiet Sky Protection, Division A Fundamental Astronomy, Division B Facilities, Technologies and Data Science, Division C Education, Outreach and Heritage, Division D High Energy Phenomena and Fundamental Physics, Division H Interstellar Matter and Local Universe, Division J Galaxies and Cosmology</t>
  </si>
  <si>
    <t>Khandelwal</t>
  </si>
  <si>
    <t>akankshaprl94@gmail.com</t>
  </si>
  <si>
    <t>#1042</t>
  </si>
  <si>
    <t>Akanksha Khandelwal</t>
  </si>
  <si>
    <t>Physical Research Laboratory, Ahmedabad, India</t>
  </si>
  <si>
    <t>Ahmedabad</t>
  </si>
  <si>
    <t>Indian vegetarian or Vegan</t>
  </si>
  <si>
    <t>Akash</t>
  </si>
  <si>
    <t>Vani</t>
  </si>
  <si>
    <t>akashdvani@gmail.com</t>
  </si>
  <si>
    <t>#2115</t>
  </si>
  <si>
    <t>Akash Vani</t>
  </si>
  <si>
    <t>Max Planck Institute for Astrophysics</t>
  </si>
  <si>
    <t>Akbar</t>
  </si>
  <si>
    <t>Esmaeili</t>
  </si>
  <si>
    <t>akbaresmaeili@yahoo.com</t>
  </si>
  <si>
    <t>#1992</t>
  </si>
  <si>
    <t>Akbar Esmaeili</t>
  </si>
  <si>
    <t>Department of Chemical Engineering, North Tehran Branch, Islamic Azad University, P.O. Box 1651153311, Tehran, Iran.</t>
  </si>
  <si>
    <t>lecture</t>
  </si>
  <si>
    <t>Tehran</t>
  </si>
  <si>
    <t>Akihiko</t>
  </si>
  <si>
    <t>Tomita</t>
  </si>
  <si>
    <t>atomita@wakayama-u.ac.jp</t>
  </si>
  <si>
    <t>#0741</t>
  </si>
  <si>
    <t>Akihiko Tomita</t>
  </si>
  <si>
    <t>he/him</t>
  </si>
  <si>
    <t>Wakyama University</t>
  </si>
  <si>
    <t>professor</t>
  </si>
  <si>
    <t>Osaka</t>
  </si>
  <si>
    <t>Japan</t>
  </si>
  <si>
    <t>N/A</t>
  </si>
  <si>
    <t>Office of Astronomy for Development institutional meeting, Office for Astronomy Outreach institutional meeting, Office of Astronomy for Education institutional meeting, Division C Education, Outreach and Heritage</t>
  </si>
  <si>
    <t>Alain</t>
  </si>
  <si>
    <t>Doressoundiram</t>
  </si>
  <si>
    <t>alain.doressoundiram@obspm.fr</t>
  </si>
  <si>
    <t>#1591</t>
  </si>
  <si>
    <t>Alain Doressoundiram</t>
  </si>
  <si>
    <t>male</t>
  </si>
  <si>
    <t>Observatoire de Paris -PSL</t>
  </si>
  <si>
    <t>astronomer</t>
  </si>
  <si>
    <t>Paris</t>
  </si>
  <si>
    <t>IAUS 390 A Multi-Point view of the Sun: Advances in Solar Observations and in Space Weather Understanding, IAUS 391 The first chapters of our cosmic history with JWST, IAUS 393 Planetary Science and Exoplanets in the Era of James Webb Space Telescope, FM 3 Follow-up observations of small bodies in the Solar System in the era of large discovery surveys, Office for Astronomy Outreach institutional meeting, Office of Astronomy for Education institutional meeting, Division C Education, Outreach and Heritage, Division F Planetary Systems and Astrobiology</t>
  </si>
  <si>
    <t>Bosma</t>
  </si>
  <si>
    <t>bosma@lam.fr</t>
  </si>
  <si>
    <t>#0528</t>
  </si>
  <si>
    <t>Albert Bosma</t>
  </si>
  <si>
    <t>Laboratoire d'Astrophysique de Marseille</t>
  </si>
  <si>
    <t>research_director</t>
  </si>
  <si>
    <t>Marseille</t>
  </si>
  <si>
    <t>Dutch</t>
  </si>
  <si>
    <t>IAUS 391 The first chapters of our cosmic history with JWST, IAUS 392 Neutral hydrogen in and around galaxies in the SKA era, FM 2 A Coherent View of Atomic and Molecular Gas from Infrared to Radio Wavelengths, FM 9 Measures of luminous and dark matter in galaxies across time, Division B Facilities, Technologies and Data Science, Division H Interstellar Matter and Local Universe, Division J Galaxies and Cosmology</t>
  </si>
  <si>
    <t>#3051</t>
  </si>
  <si>
    <t xml:space="preserve">Dr. Einstein Jr </t>
  </si>
  <si>
    <t xml:space="preserve">Albert Pacupac </t>
  </si>
  <si>
    <t xml:space="preserve">Rizal high school </t>
  </si>
  <si>
    <t xml:space="preserve">Pasig city </t>
  </si>
  <si>
    <t xml:space="preserve">Philippines </t>
  </si>
  <si>
    <t xml:space="preserve">Filipino </t>
  </si>
  <si>
    <t>IAUS 391 The first chapters of our cosmic history with JWST, IAUS 393 Planetary Science and Exoplanets in the Era of James Webb Space Telescope, Division F Planetary Systems and Astrobiology</t>
  </si>
  <si>
    <t>Sneppen</t>
  </si>
  <si>
    <t>a.sneppen@gmail.com</t>
  </si>
  <si>
    <t>#3023</t>
  </si>
  <si>
    <t>Albert Sneppen</t>
  </si>
  <si>
    <t>The Niels Bohr Institute, The Cosmic DAWN Center</t>
  </si>
  <si>
    <t>Denmark</t>
  </si>
  <si>
    <t>#0317</t>
  </si>
  <si>
    <t>INAOE, Tonantzintla, Mexico</t>
  </si>
  <si>
    <t>Research scientist</t>
  </si>
  <si>
    <t>Tonantzintla</t>
  </si>
  <si>
    <t>Mexican and Spanish</t>
  </si>
  <si>
    <t>IAUS 389 Gravitational Wave Astrophysics, IAUS 390 A Multi-Point view of the Sun: Advances in Solar Observations and in Space Weather Understanding, IAUS 391 The first chapters of our cosmic history with JWST, IAUS 394 All-inclusive AGN, FM 4 Bridging the final stages of massive stars to supernovae and transients, FM 5 The future of radio astronomy in an increasingly crowded spectrum, FM 8 Advances and Challenges in Understanding the Solar and Stellar Dynamos, FM 12 The High-Energy Gamma-ray Universe: Results and perspectives with wide-field ground-based facilities, Centre for the Protection of  the Dark and Quiet Sky from Satellite Constellation Interference institutional meeting, EC WG Dark and Quiet Sky Protection, Division D High Energy Phenomena and Fundamental Physics</t>
  </si>
  <si>
    <t>#0489</t>
  </si>
  <si>
    <t>Alberto D. Bolatto</t>
  </si>
  <si>
    <t>University of Maryland, College Park</t>
  </si>
  <si>
    <t>College Park, Maryland</t>
  </si>
  <si>
    <t>FM 2 A Coherent View of Atomic and Molecular Gas from Infrared to Radio Wavelengths, Division H Interstellar Matter and Local Universe</t>
  </si>
  <si>
    <t>Escapa</t>
  </si>
  <si>
    <t>alberto.escapa@unileon.es</t>
  </si>
  <si>
    <t>#2458</t>
  </si>
  <si>
    <t>Alberto Escapa</t>
  </si>
  <si>
    <t>University of Leon</t>
  </si>
  <si>
    <t>Spain</t>
  </si>
  <si>
    <t>Spanish</t>
  </si>
  <si>
    <t>IAUS 389 Gravitational Wave Astrophysics, IAUS 393 Planetary Science and Exoplanets in the Era of James Webb Space Telescope, FM 3 Follow-up observations of small bodies in the Solar System in the era of large discovery surveys, FM 5 The future of radio astronomy in an increasingly crowded spectrum, FM 11 Multi-wavelength Astrometry, Division A Fundamental Astronomy, Division F Planetary Systems and Astrobiology</t>
  </si>
  <si>
    <t>#1406</t>
  </si>
  <si>
    <t>The University of the Western Cape</t>
  </si>
  <si>
    <t>FM 7 New Horizons at the interface between Computational Astrophysics and Big Data, FM 11 Multi-wavelength Astrometry</t>
  </si>
  <si>
    <t>Alceste</t>
  </si>
  <si>
    <t>Bonanos</t>
  </si>
  <si>
    <t>bonanos@astro.noa.gr</t>
  </si>
  <si>
    <t>#1911</t>
  </si>
  <si>
    <t>Alcete Bonanos</t>
  </si>
  <si>
    <t>National Observatory of Athens</t>
  </si>
  <si>
    <t>Research director</t>
  </si>
  <si>
    <t>Athens</t>
  </si>
  <si>
    <t>Greece</t>
  </si>
  <si>
    <t>Greek</t>
  </si>
  <si>
    <t>FM 4 Bridging the final stages of massive stars to supernovae and transients, Division G Stars and Stellar Physics</t>
  </si>
  <si>
    <t>Aldana</t>
  </si>
  <si>
    <t>Grichener</t>
  </si>
  <si>
    <t>aldanag@campus.technion.ac.il</t>
  </si>
  <si>
    <t>#2361</t>
  </si>
  <si>
    <t>Aldana Grichener</t>
  </si>
  <si>
    <t>woman</t>
  </si>
  <si>
    <t xml:space="preserve">Technion - Israel Institute of Technology </t>
  </si>
  <si>
    <t>Haifa</t>
  </si>
  <si>
    <t>Israel</t>
  </si>
  <si>
    <t xml:space="preserve">Israeli </t>
  </si>
  <si>
    <t>IAUS 389 Gravitational Wave Astrophysics, FM 4 Bridging the final stages of massive stars to supernovae and transients, EC WG Women in Astronomy, Division G Stars and Stellar Physics</t>
  </si>
  <si>
    <t>#2530</t>
  </si>
  <si>
    <t>Alec S. Hirschauer</t>
  </si>
  <si>
    <t>Space Telescope Science Institute</t>
  </si>
  <si>
    <t>STScI Fellow</t>
  </si>
  <si>
    <t>Baltimore, MD</t>
  </si>
  <si>
    <t>United States of America</t>
  </si>
  <si>
    <t>IAUS 391 The first chapters of our cosmic history with JWST, IAUS 392 Neutral hydrogen in and around galaxies in the SKA era, FM 2 A Coherent View of Atomic and Molecular Gas from Infrared to Radio Wavelengths, Office for Astronomy Outreach institutional meeting, Division C Education, Outreach and Heritage, Division G Stars and Stellar Physics, Division H Interstellar Matter and Local Universe, Division J Galaxies and Cosmology</t>
  </si>
  <si>
    <t>Alejandro</t>
  </si>
  <si>
    <t>astroamlopez@hotmail.com</t>
  </si>
  <si>
    <t>#1055</t>
  </si>
  <si>
    <t>Alejandro M. López</t>
  </si>
  <si>
    <t>CONICET-ICA/UBA</t>
  </si>
  <si>
    <t>Researcher and professor</t>
  </si>
  <si>
    <t>Buenos Aires</t>
  </si>
  <si>
    <t>FM 6 History of Astronomy in South Africa: The Late Modern Period, Office of Astronomy for Development institutional meeting, Office for Astronomy Outreach institutional meeting, Office for Young Astronomers institutional meeting, Office of Astronomy for Education institutional meeting, EC WG Pro-Am Relations in Astronomy, EC WG Astronomy for Equity and Inclusion, EC WG Dark and Quiet Sky Protection, Division B Facilities, Technologies and Data Science, Division C Education, Outreach and Heritage</t>
  </si>
  <si>
    <t>#0770</t>
  </si>
  <si>
    <t>postdoctoral fellow</t>
  </si>
  <si>
    <t>vegetarian</t>
  </si>
  <si>
    <t>IAUS 389 Gravitational Wave Astrophysics, IAUS 391 The first chapters of our cosmic history with JWST, IAUS 394 All-inclusive AGN, FM 4 Bridging the final stages of massive stars to supernovae and transients, FM 6 History of Astronomy in South Africa: The Late Modern Period, Division G Stars and Stellar Physics</t>
  </si>
  <si>
    <t>#0713</t>
  </si>
  <si>
    <t>Alemiye Mamo Yacob</t>
  </si>
  <si>
    <t>Space Science and Geospatial Institute (SSGI) &amp; EA-ROAD</t>
  </si>
  <si>
    <t>Addis Ababa</t>
  </si>
  <si>
    <t>IAUS 393 Planetary Science and Exoplanets in the Era of James Webb Space Telescope, FM 1 Harnessing ground-based optical telescopes: an opportunity for emerging astronomy in Africa, FM 10 Teaching capacity of remote observing facilities for the Universities and High Schools,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Division C Education, Outreach and Heritage</t>
  </si>
  <si>
    <t>#2311</t>
  </si>
  <si>
    <t>Istituto Nazionale di Astrofisica</t>
  </si>
  <si>
    <t>First technologist</t>
  </si>
  <si>
    <t xml:space="preserve">Florence </t>
  </si>
  <si>
    <t>Italy</t>
  </si>
  <si>
    <t>Italian</t>
  </si>
  <si>
    <t>Office of Astronomy for Development institutional meeting, Office for Astronomy Outreach institutional meeting, Office of Astronomy for Education institutional meeting</t>
  </si>
  <si>
    <t>Aletha</t>
  </si>
  <si>
    <t>de Witt</t>
  </si>
  <si>
    <t>adewitt@sarao.ac.za</t>
  </si>
  <si>
    <t>#2284</t>
  </si>
  <si>
    <t>Aletha de Witt</t>
  </si>
  <si>
    <t>DSI</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</si>
  <si>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Division A Fundamental Astronomy</t>
  </si>
  <si>
    <t>Alex</t>
  </si>
  <si>
    <t>Gibbs</t>
  </si>
  <si>
    <t>gibbs@arizona.edu</t>
  </si>
  <si>
    <t>#2514</t>
  </si>
  <si>
    <t>Alex Gibbs</t>
  </si>
  <si>
    <t>Catalina Sky Survey, University of Arizona</t>
  </si>
  <si>
    <t>FM 1 Harnessing ground-based optical telescopes: an opportunity for emerging astronomy in Africa, FM 3 Follow-up observations of small bodies in the Solar System in the era of large discovery surveys, Division B Facilities, Technologies and Data Science, Division F Planetary Systems and Astrobiology</t>
  </si>
  <si>
    <t>Golovin</t>
  </si>
  <si>
    <t>golovin.alex@gmail.com</t>
  </si>
  <si>
    <t>#1126</t>
  </si>
  <si>
    <t>Alex Golovin</t>
  </si>
  <si>
    <t>Landessternwarte (LSW), Heidelberg University</t>
  </si>
  <si>
    <t>Ukraine</t>
  </si>
  <si>
    <t>IAUS 391 The first chapters of our cosmic history with JWST, IAUS 393 Planetary Science and Exoplanets in the Era of James Webb Space Telescope, FM 1 Harnessing ground-based optical telescopes: an opportunity for emerging astronomy in Africa, FM 5 The future of radio astronomy in an increasingly crowded spectrum, FM 7 New Horizons at the interface between Computational Astrophysics and Big Data, FM 11 Multi-wavelength Astrometry, Office for Astronomy Outreach institutional meeting, Office for Young Astronomers institutional meeting, EC WG Junior Members, Division A Fundamental Astronomy, Division B Facilities, Technologies and Data Science, Division G Stars and Stellar Physics</t>
  </si>
  <si>
    <t>#1519</t>
  </si>
  <si>
    <t>New Jersey Institute of Technology</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</si>
  <si>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7 New Horizons at the interface between Computational Astrophysics and Big Data, FM 8 Advances and Challenges in Understanding the Solar and Stellar Dynamos, Division E Sun and Heliosphere, Division G Stars and Stellar Physics</t>
  </si>
  <si>
    <t>Pevtsov</t>
  </si>
  <si>
    <t>aapevtsov@nso.edu</t>
  </si>
  <si>
    <t>#2562</t>
  </si>
  <si>
    <t>Alexander Pevtsov</t>
  </si>
  <si>
    <t>National Solar Observatory (USA)</t>
  </si>
  <si>
    <t>IAUS 390 A Multi-Point view of the Sun: Advances in Solar Observations and in Space Weather Understanding, EC WG Astronomy for Equity and Inclusion, Division E Sun and Heliosphere</t>
  </si>
  <si>
    <t>#1461</t>
  </si>
  <si>
    <t>Black Hole Initiative</t>
  </si>
  <si>
    <t>Postdoctoral Fellow</t>
  </si>
  <si>
    <t>Russia</t>
  </si>
  <si>
    <t>IAUS 394 All-inclusive AGN, FM 5 The future of radio astronomy in an increasingly crowded spectrum, FM 11 Multi-wavelength Astrometry, FM 12 The High-Energy Gamma-ray Universe: Results and perspectives with wide-field ground-based facilities, Office for Young Astronomers institutional meeting, EC WG Junior Members, Division B Facilities, Technologies and Data Science, Division D High Energy Phenomena and Fundamental Physics</t>
  </si>
  <si>
    <t>#0974</t>
  </si>
  <si>
    <t>Inter-University Institute for Data Intensive Astronomy</t>
  </si>
  <si>
    <t>IAUS 389 Gravitational Wave Astrophysics, IAUS 392 Neutral hydrogen in and around galaxies in the SKA era, IAUS 393 Planetary Science and Exoplanets in the Era of James Webb Space Telescope, FM 5 The future of radio astronomy in an increasingly crowded spectrum, FM 7 New Horizons at the interface between Computational Astrophysics and Big Data, Office of Astronomy for Education institutional meeting, Division B Facilities, Technologies and Data Science, Division C Education, Outreach and Heritage</t>
  </si>
  <si>
    <t>#0188</t>
  </si>
  <si>
    <t>Penn State University</t>
  </si>
  <si>
    <t>gluten free</t>
  </si>
  <si>
    <t>IAUS 389 Gravitational Wave Astrophysics, IAUS 391 The first chapters of our cosmic history with JWST, IAUS 393 Planetary Science and Exoplanets in the Era of James Webb Space Telescope, FM 5 The future of radio astronomy in an increasingly crowded spectrum, Division F Planetary Systems and Astrobiology</t>
  </si>
  <si>
    <t>Kniazev</t>
  </si>
  <si>
    <t>akniazev10@gmail.com</t>
  </si>
  <si>
    <t>#1263</t>
  </si>
  <si>
    <t>Alexei Kniazev</t>
  </si>
  <si>
    <t>South African Astronomical Observatory</t>
  </si>
  <si>
    <t>SALT astronomer</t>
  </si>
  <si>
    <t>Russian</t>
  </si>
  <si>
    <t>IAUS 391 The first chapters of our cosmic history with JWST, FM 1 Harnessing ground-based optical telescopes: an opportunity for emerging astronomy in Africa, FM 4 Bridging the final stages of massive stars to supernovae and transients, FM 9 Measures of luminous and dark matter in galaxies across time, Division G Stars and Stellar Physics, Division J Galaxies and Cosmology</t>
  </si>
  <si>
    <t>apevtsov@nso.edu</t>
  </si>
  <si>
    <t>#1818</t>
  </si>
  <si>
    <t>Alexei Pevtsov</t>
  </si>
  <si>
    <t>National Solar Observatory</t>
  </si>
  <si>
    <t>IAUS 390 A Multi-Point view of the Sun: Advances in Solar Observations and in Space Weather Understanding, EC WG Global Coordination of Ground and Space Astrophysics, Division B Facilities, Technologies and Data Science, Division E Sun and Heliosphere</t>
  </si>
  <si>
    <t>#0397</t>
  </si>
  <si>
    <t>Struminsky Alexei</t>
  </si>
  <si>
    <t>Space Research Institute</t>
  </si>
  <si>
    <t>researcher</t>
  </si>
  <si>
    <t>Moscow</t>
  </si>
  <si>
    <t>IAUS 390 A Multi-Point view of the Sun: Advances in Solar Observations and in Space Weather Understanding, IAUS 391 The first chapters of our cosmic history with JWST, IAUS 393 Planetary Science and Exoplanets in the Era of James Webb Space Telescope, FM 8 Advances and Challenges in Understanding the Solar and Stellar Dynamos, FM 12 The High-Energy Gamma-ray Universe: Results and perspectives with wide-field ground-based facilities, Division D High Energy Phenomena and Fundamental Physics, Division E Sun and Heliosphere, Division G Stars and Stellar Physics</t>
  </si>
  <si>
    <t>Alfio Maurizio</t>
  </si>
  <si>
    <t>Bonanno</t>
  </si>
  <si>
    <t>alfio.bonanno@inaf.it</t>
  </si>
  <si>
    <t>#2404</t>
  </si>
  <si>
    <t>Alfio Bonanno</t>
  </si>
  <si>
    <t>INAF OACt</t>
  </si>
  <si>
    <t>Alfredo</t>
  </si>
  <si>
    <t>Carpineti</t>
  </si>
  <si>
    <t>alfredo.carpineti@gmail.com</t>
  </si>
  <si>
    <t>#0599</t>
  </si>
  <si>
    <t>Alfredo Carpineti</t>
  </si>
  <si>
    <t>IFLScience/Pride in STEM</t>
  </si>
  <si>
    <t>Chair</t>
  </si>
  <si>
    <t>London</t>
  </si>
  <si>
    <t>Italian/British</t>
  </si>
  <si>
    <t>#0782</t>
  </si>
  <si>
    <t>National Research Institute of Astronomy and Geophysics (NRIAG)</t>
  </si>
  <si>
    <t>Helwan, Cairo</t>
  </si>
  <si>
    <t>IAUS 394 All-inclusive AGN, FM 1 Harnessing ground-based optical telescopes: an opportunity for emerging astronomy in Africa, FM 3 Follow-up observations of small bodies in the Solar System in the era of large discovery surveys</t>
  </si>
  <si>
    <t>#1630</t>
  </si>
  <si>
    <t>Astrophysics Source Code Library/University of Maryland College Park, USA</t>
  </si>
  <si>
    <t>IAUS 389 Gravitational Wave Astrophysics, IAUS 391 The first chapters of our cosmic history with JWST, IAUS 393 Planetary Science and Exoplanets in the Era of James Webb Space Telescope, FM 1 Harnessing ground-based optical telescopes: an opportunity for emerging astronomy in Africa, FM 7 New Horizons at the interface between Computational Astrophysics and Big Data, EC WG Women in Astronomy, Division B Facilities, Technologies and Data Science</t>
  </si>
  <si>
    <t>#1422</t>
  </si>
  <si>
    <t>no cheese</t>
  </si>
  <si>
    <t>IAUS 391 The first chapters of our cosmic history with JWST, IAUS 392 Neutral hydrogen in and around galaxies in the SKA era, IAUS 394 All-inclusive AGN, FM 2 A Coherent View of Atomic and Molecular Gas from Infrared to Radio Wavelengths, FM 9 Measures of luminous and dark matter in galaxies across time, EC WG Women in Astronomy, EC WG Junior Members, EC WG Astronomy for Equity and Inclusion, Division J Galaxies and Cosmology</t>
  </si>
  <si>
    <t>Monet</t>
  </si>
  <si>
    <t>alicemonet@gmail.com</t>
  </si>
  <si>
    <t>#0436</t>
  </si>
  <si>
    <t>Alice K.B. Monet</t>
  </si>
  <si>
    <t>American Astronomical Society</t>
  </si>
  <si>
    <t>Secretary</t>
  </si>
  <si>
    <t>Albuquerque, NM</t>
  </si>
  <si>
    <t>IAUS 391 The first chapters of our cosmic history with JWST, IAUS 393 Planetary Science and Exoplanets in the Era of James Webb Space Telescope, FM 3 Follow-up observations of small bodies in the Solar System in the era of large discovery surveys, EC WG Dark and Quiet Sky Protection, Division A Fundamental Astronomy</t>
  </si>
  <si>
    <t>#0314</t>
  </si>
  <si>
    <t>Dr Dr</t>
  </si>
  <si>
    <t>Hellenic Institute of Egyptology</t>
  </si>
  <si>
    <t>Division C Education, Outreach and Heritage, Division E Sun and Heliosphere</t>
  </si>
  <si>
    <t>Rouco Escorial</t>
  </si>
  <si>
    <t>alicia.roucoescorial@esa.int</t>
  </si>
  <si>
    <t>#2419</t>
  </si>
  <si>
    <t>Alicia Rouco Escorial</t>
  </si>
  <si>
    <t>She/Her</t>
  </si>
  <si>
    <t>European Space Agency</t>
  </si>
  <si>
    <t>ESA Research Fellow</t>
  </si>
  <si>
    <t>Madrid</t>
  </si>
  <si>
    <t>IAUS 389 Gravitational Wave Astrophysics, Office for Astronomy Outreach institutional meeting, Office of Astronomy for Education institutional meeting, EC WG Women in Astronomy, EC WG Astronomy for Equity and Inclusion</t>
  </si>
  <si>
    <t>My time is quite constraint, however I answered 'yes' in the last question just in case I could accommodate one tour during my visit</t>
  </si>
  <si>
    <t>#1611</t>
  </si>
  <si>
    <t>Ms</t>
  </si>
  <si>
    <t>UNIVERSITAT AUTONOMA DE BARCELONA</t>
  </si>
  <si>
    <t>student</t>
  </si>
  <si>
    <t>Barcelona</t>
  </si>
  <si>
    <t>Espanya</t>
  </si>
  <si>
    <t>Office for Young Astronomers institutional meeting, EC WG Women in Astronomy, Division A Fundamental Astronomy, Division D High Energy Phenomena and Fundamental Physics, Division G Stars and Stellar Physics, Division J Galaxies and Cosmology</t>
  </si>
  <si>
    <t>Alick</t>
  </si>
  <si>
    <t>Le Jeune</t>
  </si>
  <si>
    <t>alick.lejeune@gmail.com</t>
  </si>
  <si>
    <t>#0822</t>
  </si>
  <si>
    <t>Alick Le Jeune</t>
  </si>
  <si>
    <t>University Of Cape Town</t>
  </si>
  <si>
    <t>IAUS 392 Neutral hydrogen in and around galaxies in the SKA era, IAUS 393 Planetary Science and Exoplanets in the Era of James Webb Space Telescope, IAUS 394 All-inclusive AGN, EC WG Women in Astronomy, EC WG Junior Members,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</si>
  <si>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#0249</t>
  </si>
  <si>
    <t>Alisher S Hojaev</t>
  </si>
  <si>
    <t>UBAI</t>
  </si>
  <si>
    <t>Project PI</t>
  </si>
  <si>
    <t>Tashkent</t>
  </si>
  <si>
    <t>Uzbekistan</t>
  </si>
  <si>
    <t>uzbek</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</si>
  <si>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11 Multi-wavelength Astrometry, Office of Astronomy for Development institutional meeting, Office for Astronomy Outreach institutional meeting, Office for Young Astronomers institutional meeting, Office of Astronomy for Education institutional meeting, EC WG Junior Members, EC WG Global Coordination of Ground and Space Astrophysics, EC WG Dark and Quiet Sky Protection, Division B Facilities, Technologies and Data Science, Division F Planetary Systems and Astrobiology, Division G Stars and Stellar Physics, Division H Interstellar Matter and Local Universe</t>
  </si>
  <si>
    <t>Alison</t>
  </si>
  <si>
    <t>Coulter</t>
  </si>
  <si>
    <t>alison@coulter.co.za</t>
  </si>
  <si>
    <t>#2878</t>
  </si>
  <si>
    <t>Alison Coulter</t>
  </si>
  <si>
    <t>University of South Africa (UNISA)</t>
  </si>
  <si>
    <t>IAUS 389 Gravitational Wave Astrophysics, IAUS 390 A Multi-Point view of the Sun: Advances in Solar Observations and in Space Weather Understanding, IAUS 392 Neutral hydrogen in and around galaxies in the SKA era,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EC WG Dark and Quiet Sky Protection, Division B Facilities, Technologies and Data Science, Division D High Energy Phenomena and Fundamental Physics, Division E Sun and Heliosphere, Division F Planetary Systems and Astrobiology, Division G Stars and Stellar Physics, Division H Interstellar Matter and Local Universe, Division J Galaxies and Cosmology</t>
  </si>
  <si>
    <t>Aliza Gray</t>
  </si>
  <si>
    <t>Beverage</t>
  </si>
  <si>
    <t>abeverage@berkeley.edu</t>
  </si>
  <si>
    <t>#1688</t>
  </si>
  <si>
    <t>Aliza Beverage</t>
  </si>
  <si>
    <t>UC Berkeley</t>
  </si>
  <si>
    <t>Berkeley</t>
  </si>
  <si>
    <t>American</t>
  </si>
  <si>
    <t>IAUS 391 The first chapters of our cosmic history with JWST, FM 6 History of Astronomy in South Africa: The Late Modern Period, FM 9 Measures of luminous and dark matter in galaxies across time, EC WG Women in Astronomy, EC WG Astronomy for Equity and Inclusion, Division J Galaxies and Cosmology</t>
  </si>
  <si>
    <t>#0930</t>
  </si>
  <si>
    <t>Charles Sturt University</t>
  </si>
  <si>
    <t>Adjunct Research Supervisor</t>
  </si>
  <si>
    <t>Eden, NSW, Australia</t>
  </si>
  <si>
    <t>Nil</t>
  </si>
  <si>
    <t>IAUS 389 Gravitational Wave Astrophysics, IAUS 391 The first chapters of our cosmic history with JWST, IAUS 392 Neutral hydrogen in and around galaxies in the SKA era, IAUS 394 All-inclusive AGN, FM 2 A Coherent View of Atomic and Molecular Gas from Infrared to Radio Wavelengths, FM 4 Bridging the final stages of massive stars to supernovae and transients, FM 5 The future of radio astronomy in an increasingly crowded spectrum, FM 8 Advances and Challenges in Understanding the Solar and Stellar Dynamos, FM 9 Measures of luminous and dark matter in galaxies across time, FM 11 Multi-wavelength Astrometry, FM 12 The High-Energy Gamma-ray Universe: Results and perspectives with wide-field ground-based facilities,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</si>
  <si>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#2412</t>
  </si>
  <si>
    <t>The University of British Columbia</t>
  </si>
  <si>
    <t>Vancouver</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</si>
  <si>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10 Teaching capacity of remote observing facilities for the Universities and High Schools, Office of Astronomy for Development institutional meeting, EC WG Women in Astronomy, EC WG Astronomy for Equity and Inclusion, Division J Galaxies and Cosmology</t>
  </si>
  <si>
    <t>#0216</t>
  </si>
  <si>
    <t>Center for Astrophysics | Harvard &amp; Smithsonian</t>
  </si>
  <si>
    <t>Boston</t>
  </si>
  <si>
    <t>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6 History of Astronomy in South Africa: The Late Modern Period, FM 10 Teaching capacity of remote observing facilities for the Universities and High Schools, EC WG Astronomy for Equity and Inclusion, EC WG Dark and Quiet Sky Protection, Division B Facilities, Technologies and Data Science, Division C Education, Outreach and Heritage, Division F Planetary Systems and Astrobiology</t>
  </si>
  <si>
    <t>Alphonse</t>
  </si>
  <si>
    <t>Sterling</t>
  </si>
  <si>
    <t>alphonse.sterling@nasa.gov</t>
  </si>
  <si>
    <t>#2068</t>
  </si>
  <si>
    <t>Alphonse Sterling</t>
  </si>
  <si>
    <t>NASA/MSFC</t>
  </si>
  <si>
    <t xml:space="preserve">Astrophysicist </t>
  </si>
  <si>
    <t>Huntsville, Alabama</t>
  </si>
  <si>
    <t>#0607</t>
  </si>
  <si>
    <t xml:space="preserve">Faculty of Science - Cairo University </t>
  </si>
  <si>
    <t xml:space="preserve">Cairo </t>
  </si>
  <si>
    <t xml:space="preserve">Egyptian </t>
  </si>
  <si>
    <t>Two kids ( 2 yrs and 5 yrs)</t>
  </si>
  <si>
    <t>IAUS 390 A Multi-Point view of the Sun: Advances in Solar Observations and in Space Weather Understanding, FM 8 Advances and Challenges in Understanding the Solar and Stellar Dynamos, Office for Astronomy Outreach institutional meeting, EC WG Women in Astronomy</t>
  </si>
  <si>
    <t>Alysha</t>
  </si>
  <si>
    <t>Shugart</t>
  </si>
  <si>
    <t>alysha.shugart@noirlab.edu</t>
  </si>
  <si>
    <t>#2502</t>
  </si>
  <si>
    <t>Alysha Shugart</t>
  </si>
  <si>
    <t>female / fluid</t>
  </si>
  <si>
    <t>Vera C Rubin Observatory NSF NOIRLab</t>
  </si>
  <si>
    <t>Deputy Nighttime Operations Manager</t>
  </si>
  <si>
    <t>La Serena</t>
  </si>
  <si>
    <t>IAUS 394 All-inclusive AGN, FM 5 The future of radio astronomy in an increasingly crowded spectrum, FM 6 History of Astronomy in South Africa: The Late Modern Period, Office for Astronomy Outreach institutional meeting, EC WG Astronomy for Equity and Inclusion, EC WG Dark and Quiet Sky Protection, Division C Education, Outreach and Heritage</t>
  </si>
  <si>
    <t>#1501</t>
  </si>
  <si>
    <t>In-personVirtual</t>
  </si>
  <si>
    <t>Cadi Ayyad University LPHEA Morocco</t>
  </si>
  <si>
    <t xml:space="preserve">Marrakech </t>
  </si>
  <si>
    <t>Moroccan</t>
  </si>
  <si>
    <t>EC WG Women in Astronomy, Division E Sun and Heliosphere</t>
  </si>
  <si>
    <t>#1353</t>
  </si>
  <si>
    <t>Valongo's Observatory/ Federal University of Rio de Janeiro</t>
  </si>
  <si>
    <t>Rio de Janeiro</t>
  </si>
  <si>
    <t>alergie to shrimps and mushrooms</t>
  </si>
  <si>
    <t>IAUS 391 The first chapters of our cosmic history with JWST, FM 7 New Horizons at the interface between Computational Astrophysics and Big Data, FM 9 Measures of luminous and dark matter in galaxies across time, Office for Young Astronomers institutional meeting, EC WG Women in Astronomy, EC WG Astronomy for Equity and Inclusion, Division J Galaxies and Cosmology</t>
  </si>
  <si>
    <t>Schut</t>
  </si>
  <si>
    <t>amanda.schut@ru.nl</t>
  </si>
  <si>
    <t>#2687</t>
  </si>
  <si>
    <t>Amanda Schut</t>
  </si>
  <si>
    <t>f</t>
  </si>
  <si>
    <t>Radboud University</t>
  </si>
  <si>
    <t>AMT Programme Coordinator &amp; Outreach Officer</t>
  </si>
  <si>
    <t>Nijmegen</t>
  </si>
  <si>
    <t>The Netherlands</t>
  </si>
  <si>
    <t>IAUS 389 Gravitational Wave Astrophysics, IAUS 391 The first chapters of our cosmic history with JWST, FM 5 The future of radio astronomy in an increasingly crowded spectrum, Office of Astronomy for Development institutional meeting, Office for Astronomy Outreach institutional meeting, Office of Astronomy for Education institutional meeting, EC WG Women in Astronomy, EC WG Astronomy for Equity and Inclusion, Division C Education, Outreach and Heritage</t>
  </si>
  <si>
    <t>#0762</t>
  </si>
  <si>
    <t>Planetary Science Institute</t>
  </si>
  <si>
    <t>Senior Scientist</t>
  </si>
  <si>
    <t>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Division B Facilities, Technologies and Data Science, Division F Planetary Systems and Astrobiology</t>
  </si>
  <si>
    <t>Weltman</t>
  </si>
  <si>
    <t>amanda.weltman@uct.ac.za</t>
  </si>
  <si>
    <t>#2477</t>
  </si>
  <si>
    <t>Professor and SARCHI</t>
  </si>
  <si>
    <t>SA</t>
  </si>
  <si>
    <t>no pork</t>
  </si>
  <si>
    <t>IAUS 389 Gravitational Wave Astrophysics, IAUS 391 The first chapters of our cosmic history with JWST, IAUS 392 Neutral hydrogen in and around galaxies in the SKA era, FM 1 Harnessing ground-based optical telescopes: an opportunity for emerging astronomy in Africa, FM 4 Bridging the final stages of massive stars to supernovae and transients, FM 5 The future of radio astronomy in an increasingly crowded spectrum, FM 7 New Horizons at the interface between Computational Astrophysics and Big Data, FM 9 Measures of luminous and dark matter in galaxies across time, FM 10 Teaching capacity of remote observing facilities for the Universities and High Schools, Office for Astronomy Outreach institutional meeting, Division C Education, Outreach and Heritage, Division D High Energy Phenomena and Fundamental Physics, Division J Galaxies and Cosmology</t>
  </si>
  <si>
    <t>Amare</t>
  </si>
  <si>
    <t>Abebe</t>
  </si>
  <si>
    <t>amare.abebe@nithecs.ac.za</t>
  </si>
  <si>
    <t>#1227</t>
  </si>
  <si>
    <t>Centre for Space Research, North-West University</t>
  </si>
  <si>
    <t>IAUS 389 Gravitational Wave Astrophysics, IAUS 391 The first chapters of our cosmic history with JWST, FM 5 The future of radio astronomy in an increasingly crowded spectrum, Division D High Energy Phenomena and Fundamental Physics, Division J Galaxies and Cosmology</t>
  </si>
  <si>
    <t>#1103</t>
  </si>
  <si>
    <t>No Fish, No Shellfish</t>
  </si>
  <si>
    <t>IAUS 393 Planetary Science and Exoplanets in the Era of James Webb Space Telescope, Division F Planetary Systems and Astrobiology</t>
  </si>
  <si>
    <t>#2730</t>
  </si>
  <si>
    <t>Ambrose Chukwudi EZE</t>
  </si>
  <si>
    <t>Godfrey Okoye University</t>
  </si>
  <si>
    <t>Enugu</t>
  </si>
  <si>
    <t>allergies to peper (peptic ulcer)</t>
  </si>
  <si>
    <t>I humbly request for invitation letter to the conference which I can tender to my employer and other agency to solicit for funding my accommodation, feeding, local transport fare and other logistic. Also, I need to know my fate on round flight ticket as early as possible so that i will know how to prepare.</t>
  </si>
  <si>
    <t>my journey to the conference will not be accompanied with any child.</t>
  </si>
  <si>
    <t xml:space="preserve">students who wants and are yet to get full sponsorship should be given priority to encourage us to attend. I long and yearn for this conference, but my hope will be renewed if I get full sponsorship to attend. Also, communicating the decision made by the organizing committee to those applied for grant should be prompt and appropriate. </t>
  </si>
  <si>
    <t>Amelia</t>
  </si>
  <si>
    <t>Bayo</t>
  </si>
  <si>
    <t>abayo@eso.org</t>
  </si>
  <si>
    <t>#0715</t>
  </si>
  <si>
    <t>Prof. Dr.</t>
  </si>
  <si>
    <t>Amelia Bayo</t>
  </si>
  <si>
    <t>Staff Astronomer</t>
  </si>
  <si>
    <t>Garching</t>
  </si>
  <si>
    <t>Diabetic (no sugar and low carb)</t>
  </si>
  <si>
    <t>Amicia</t>
  </si>
  <si>
    <t>Canterbury</t>
  </si>
  <si>
    <t>amicia@ctsc.org.za</t>
  </si>
  <si>
    <t>#2942</t>
  </si>
  <si>
    <t xml:space="preserve">Miss </t>
  </si>
  <si>
    <t>Amicia Canterbury</t>
  </si>
  <si>
    <t xml:space="preserve">Female </t>
  </si>
  <si>
    <t xml:space="preserve">Cape Town Science Centre </t>
  </si>
  <si>
    <t xml:space="preserve">Project Manager: STEM Clubs </t>
  </si>
  <si>
    <t xml:space="preserve">Cape Town </t>
  </si>
  <si>
    <t xml:space="preserve">South Africa </t>
  </si>
  <si>
    <t xml:space="preserve">South African </t>
  </si>
  <si>
    <t xml:space="preserve">None </t>
  </si>
  <si>
    <t>EC WG Women in Astronomy, Division C Education, Outreach and Heritage</t>
  </si>
  <si>
    <t>#3155</t>
  </si>
  <si>
    <t>CSIC-IAA</t>
  </si>
  <si>
    <t>Granada</t>
  </si>
  <si>
    <t>Burkina Faso</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</si>
  <si>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9 Measures of luminous and dark matter in galaxies across time, FM 10 Teaching capacity of remote observing facilities for the Universities and High Schools, Office of Astronomy for Development institutional meeting, EC WG Junior Members</t>
  </si>
  <si>
    <t>#0679</t>
  </si>
  <si>
    <t>IAUS 391 The first chapters of our cosmic history with JWST, IAUS 392 Neutral hydrogen in and around galaxies in the SKA era, FM 2 A Coherent View of Atomic and Molecular Gas from Infrared to Radio Wavelengths, FM 5 The future of radio astronomy in an increasingly crowded spectrum, FM 6 History of Astronomy in South Africa: The Late Modern Period, Office of Astronomy for Development institutional meeting, Division H Interstellar Matter and Local Universe</t>
  </si>
  <si>
    <t>Amina</t>
  </si>
  <si>
    <t>Boulkaboul</t>
  </si>
  <si>
    <t>boulkaboulamina@gmail.com</t>
  </si>
  <si>
    <t>#1971</t>
  </si>
  <si>
    <t xml:space="preserve">50 Euros still be paid through Jamal Mimouni
</t>
  </si>
  <si>
    <t>Amina Boulkaboul</t>
  </si>
  <si>
    <t>Centre of Research in Astronomy, Astrophysics, and Geology/ Algeria</t>
  </si>
  <si>
    <t>Algiers</t>
  </si>
  <si>
    <t>Algeria</t>
  </si>
  <si>
    <t>Algerian</t>
  </si>
  <si>
    <t>Diop</t>
  </si>
  <si>
    <t>pmw3zz@virginia.edu</t>
  </si>
  <si>
    <t>#0467</t>
  </si>
  <si>
    <t>Amina Diop</t>
  </si>
  <si>
    <t>University of Virginia</t>
  </si>
  <si>
    <t>PhD Candidate</t>
  </si>
  <si>
    <t>Charlottesville</t>
  </si>
  <si>
    <t>United States/Senegal</t>
  </si>
  <si>
    <t xml:space="preserve">Halal, no pork </t>
  </si>
  <si>
    <t>IAUS 391 The first chapters of our cosmic history with JWST, IAUS 392 Neutral hydrogen in and around galaxies in the SKA era, IAUS 393 Planetary Science and Exoplanets in the Era of James Webb Space Telescope,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EC WG Women in Astronomy, Division B Facilities, Technologies and Data Science, Division F Planetary Systems and Astrobiology</t>
  </si>
  <si>
    <t>#0331</t>
  </si>
  <si>
    <t>Amirah Luna Izidine</t>
  </si>
  <si>
    <t>Female/ woman</t>
  </si>
  <si>
    <t>Univerisdad de Santiago de Chile</t>
  </si>
  <si>
    <t>Mozambique</t>
  </si>
  <si>
    <t>Cannot eat pork</t>
  </si>
  <si>
    <t>IAUS 389 Gravitational Wave Astrophysics, IAUS 391 The first chapters of our cosmic history with JWST, IAUS 393 Planetary Science and Exoplanets in the Era of James Webb Space Telescope, IAUS 394 All-inclusive AGN, FM 1 Harnessing ground-based optical telescopes: an opportunity for emerging astronomy in Africa, FM 3 Follow-up observations of small bodies in the Solar System in the era of large discovery surveys, FM 6 History of Astronomy in South Africa: The Late Modern Period, FM 7 New Horizons at the interface between Computational Astrophysics and Big Data, FM 9 Measures of luminous and dark matter in galaxies across time, FM 11 Multi-wavelength Astrometry, Office for Astronomy Outreach institutional meeting, Office for Young Astronomers institutional meeting, Office of Astronomy for Education institutional meeting, EC WG Women in Astronomy, EC WG Pro-Am Relations in Astronomy, EC WG Astronomy for Equity and Inclusion, EC WG Dark and Quiet Sky Protection, Division A Fundamental Astronomy, Division C Education, Outreach and Heritage, Division F Planetary Systems and Astrobiology, Division H Interstellar Matter and Local Universe, Division J Galaxies and Cosmology</t>
  </si>
  <si>
    <t>Amish</t>
  </si>
  <si>
    <t>Patel</t>
  </si>
  <si>
    <t>apatel@sarao.ac.za</t>
  </si>
  <si>
    <t>#3135</t>
  </si>
  <si>
    <t>Amish Patel</t>
  </si>
  <si>
    <t>South African Radio Astronomy Observatory (SARAO)</t>
  </si>
  <si>
    <t>DSP Engineer</t>
  </si>
  <si>
    <t>IAUS 393 Planetary Science and Exoplanets in the Era of James Webb Space Telescope, FM 5 The future of radio astronomy in an increasingly crowded spectrum, FM 6 History of Astronomy in South Africa: The Late Modern Period, FM 7 New Horizons at the interface between Computational Astrophysics and Big Data, FM 11 Multi-wavelength Astrometry, Division B Facilities, Technologies and Data Science</t>
  </si>
  <si>
    <t>#1402</t>
  </si>
  <si>
    <t xml:space="preserve">Indian Institute of Technology Kanpur </t>
  </si>
  <si>
    <t>Kanpur</t>
  </si>
  <si>
    <t>IAUS 394 All-inclusive AGN, FM 1 Harnessing ground-based optical telescopes: an opportunity for emerging astronomy in Africa</t>
  </si>
  <si>
    <t>#1304</t>
  </si>
  <si>
    <t>Amjed Khurwat</t>
  </si>
  <si>
    <t xml:space="preserve">Roaya for Astronomy Foundation / NOC Libya </t>
  </si>
  <si>
    <t xml:space="preserve">Science communicator </t>
  </si>
  <si>
    <t xml:space="preserve">Gharyan </t>
  </si>
  <si>
    <t xml:space="preserve">Libya </t>
  </si>
  <si>
    <t xml:space="preserve">Libyan </t>
  </si>
  <si>
    <t>IAUS 393 Planetary Science and Exoplanets in the Era of James Webb Space Telescope, Office for Astronomy Outreach institutional meeting, Division C Education, Outreach and Heritage</t>
  </si>
  <si>
    <t>#0920</t>
  </si>
  <si>
    <t>Ammar Eissa Mohammed Abdulla</t>
  </si>
  <si>
    <t>Make</t>
  </si>
  <si>
    <t>SAASST</t>
  </si>
  <si>
    <t>Research Analyst</t>
  </si>
  <si>
    <t>Sharjah</t>
  </si>
  <si>
    <t>UAE</t>
  </si>
  <si>
    <t>Emirati</t>
  </si>
  <si>
    <t>IAUS 389 Gravitational Wave Astrophysics, IAUS 390 A Multi-Point view of the Sun: Advances in Solar Observations and in Space Weather Understanding, IAUS 393 Planetary Science and Exoplanets in the Era of James Webb Space Telescope, FM 3 Follow-up observations of small bodies in the Solar System in the era of large discovery surveys, FM 6 History of Astronomy in South Africa: The Late Modern Period, EC WG Dark and Quiet Sky Protection, Division A Fundamental Astronomy, Division C Education, Outreach and Heritage, Division F Planetary Systems and Astrobiology, Division G Stars and Stellar Physics</t>
  </si>
  <si>
    <t>Amogelang</t>
  </si>
  <si>
    <t>Ndala</t>
  </si>
  <si>
    <t>ndala31amogelang@gmail.com</t>
  </si>
  <si>
    <t>#0687</t>
  </si>
  <si>
    <t>Amogelang Ndala</t>
  </si>
  <si>
    <t>IAUS 389 Gravitational Wave Astrophysics, IAUS 392 Neutral hydrogen in and around galaxies in the SKA era, IAUS 394 All-inclusive AGN, FM 4 Bridging the final stages of massive stars to supernovae and transients, FM 5 The future of radio astronomy in an increasingly crowded spectrum, FM 9 Measures of luminous and dark matter in galaxies across time, FM 10 Teaching capacity of remote observing facilities for the Universities and High Schools, FM 12 The High-Energy Gamma-ray Universe: Results and perspectives with wide-field ground-based facilities, EC WG Junior Members, EC WG Astronomy for Equity and Inclusion, Division J Galaxies and Cosmology</t>
  </si>
  <si>
    <t>Amri</t>
  </si>
  <si>
    <t>Wandel</t>
  </si>
  <si>
    <t>amri@huji.ac.il</t>
  </si>
  <si>
    <t>#1969</t>
  </si>
  <si>
    <t>Amri Wandel</t>
  </si>
  <si>
    <t>Hebrew University of Jerusalem</t>
  </si>
  <si>
    <t>Jerusalem</t>
  </si>
  <si>
    <t>IAUS 393 Planetary Science and Exoplanets in the Era of James Webb Space Telescope, IAUS 394 All-inclusive AGN, Division F Planetary Systems and Astrobiology</t>
  </si>
  <si>
    <t>Amy</t>
  </si>
  <si>
    <t>Moran</t>
  </si>
  <si>
    <t>amy.k.moran@nasa.gov</t>
  </si>
  <si>
    <t>#3071</t>
  </si>
  <si>
    <t>Amy Moran</t>
  </si>
  <si>
    <t>NASA</t>
  </si>
  <si>
    <t>#1471</t>
  </si>
  <si>
    <t xml:space="preserve">Fluminense Federal Institute </t>
  </si>
  <si>
    <t>Bom Jesus do Itabapoana</t>
  </si>
  <si>
    <t>IAUS 391 The first chapters of our cosmic history with JWST, FM 9 Measures of luminous and dark matter in galaxies across time, FM 10 Teaching capacity of remote observing facilities for the Universities and High Schools, Office for Astronomy Outreach institutional meeting, Office of Astronomy for Education institutional meeting, Centre for the Protection of  the Dark and Quiet Sky from Satellite Constellation Interference institutional meeting, EC WG Women in Astronomy</t>
  </si>
  <si>
    <t>Gomez de Castro</t>
  </si>
  <si>
    <t>aig@ucm.es</t>
  </si>
  <si>
    <t>#3062</t>
  </si>
  <si>
    <t>Ana Ines Gomez de Castro</t>
  </si>
  <si>
    <t>Universidad Complutense de Madrid</t>
  </si>
  <si>
    <t>Full Professor, Director of the Space Astronomy Group</t>
  </si>
  <si>
    <t>IAUS 390 A Multi-Point view of the Sun: Advances in Solar Observations and in Space Weather Understanding, IAUS 393 Planetary Science and Exoplanets in the Era of James Webb Space Telescope, Division B Facilities, Technologies and Data Science</t>
  </si>
  <si>
    <t>#3059</t>
  </si>
  <si>
    <t>Ana Ines Gómez de Castro</t>
  </si>
  <si>
    <t>Full Professor, Director of the Space Astronomy Research Group</t>
  </si>
  <si>
    <t>#2229</t>
  </si>
  <si>
    <t>City University of New York, Graduate Center</t>
  </si>
  <si>
    <t>New York</t>
  </si>
  <si>
    <t>IAUS 389 Gravitational Wave Astrophysics, FM 6 History of Astronomy in South Africa: The Late Modern Period, FM 7 New Horizons at the interface between Computational Astrophysics and Big Data, Office for Astronomy Outreach institutional meeting, Office for Young Astronomers institutional meeting, EC WG Women in Astronomy, EC WG Junior Members, EC WG Astronomy for Equity and Inclusion, Division G Stars and Stellar Physics</t>
  </si>
  <si>
    <t>Ana Luisa</t>
  </si>
  <si>
    <t>González Morán</t>
  </si>
  <si>
    <t>analuisagonzalezmoran@gmail.com</t>
  </si>
  <si>
    <t>#1546</t>
  </si>
  <si>
    <t>Ana Luisa González Morán</t>
  </si>
  <si>
    <t>The Autonomous University of Sinaloa (UAS)</t>
  </si>
  <si>
    <t>Researcher-Professor</t>
  </si>
  <si>
    <t>Culiacán, Sinaloa, México</t>
  </si>
  <si>
    <t>México</t>
  </si>
  <si>
    <t>2 kids. One of 6 year old and another of 1 year old.</t>
  </si>
  <si>
    <t>I had applied for a IAU grant.</t>
  </si>
  <si>
    <t>Ana Maria</t>
  </si>
  <si>
    <t>Ferreras Fiel</t>
  </si>
  <si>
    <t>aferrerasfiel@nas.edu</t>
  </si>
  <si>
    <t>#1854</t>
  </si>
  <si>
    <t xml:space="preserve">Dr. </t>
  </si>
  <si>
    <t>Ana Ferreras Fiel</t>
  </si>
  <si>
    <t>U.S. Academy of Sciences, Engineering and Medicine</t>
  </si>
  <si>
    <t>IAUS 391 The first chapters of our cosmic history with JWST, IAUS 393 Planetary Science and Exoplanets in the Era of James Webb Space Telescope,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Astronomy for Equity and Inclusion, EC WG Dark and Quiet Sky Protection, Division C Education, Outreach and Heritage</t>
  </si>
  <si>
    <t xml:space="preserve">I would like to visit a local observatory.  </t>
  </si>
  <si>
    <t>#3111</t>
  </si>
  <si>
    <t>U. Porto/IA-Porto/Obs. Genève</t>
  </si>
  <si>
    <t>PhD Candidate/Social Media Manager</t>
  </si>
  <si>
    <t>Porto</t>
  </si>
  <si>
    <t>Portuguese</t>
  </si>
  <si>
    <t>IAUS 393 Planetary Science and Exoplanets in the Era of James Webb Space Telescope, FM 7 New Horizons at the interface between Computational Astrophysics and Big Data, FM 10 Teaching capacity of remote observing facilities for the Universities and High Schools,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Dark and Quiet Sky Protection, Division C Education, Outreach and Heritage, Division F Planetary Systems and Astrobiology</t>
  </si>
  <si>
    <t>#0909</t>
  </si>
  <si>
    <t>University of Vigo, Spain</t>
  </si>
  <si>
    <t>Vigo, Spain</t>
  </si>
  <si>
    <t>IAUS 393 Planetary Science and Exoplanets in the Era of James Webb Space Telescope, FM 7 New Horizons at the interface between Computational Astrophysics and Big Data, FM 10 Teaching capacity of remote observing facilities for the Universities and High Schools, Office for Astronomy Outreach institutional meeting, Centre for the Protection of  the Dark and Quiet Sky from Satellite Constellation Interference institutional meeting, EC WG Pro-Am Relations in Astronomy, EC WG Dark and Quiet Sky Protection, Division C Education, Outreach and Heritage, Division F Planetary Systems and Astrobiology, Division H Interstellar Matter and Local Universe</t>
  </si>
  <si>
    <t>#0612</t>
  </si>
  <si>
    <t>Byurkan Astrophysical Observatory</t>
  </si>
  <si>
    <t>junior research associate</t>
  </si>
  <si>
    <t>Yerevan</t>
  </si>
  <si>
    <t>Armenia</t>
  </si>
  <si>
    <t>Armenian</t>
  </si>
  <si>
    <t>IAUS 391 The first chapters of our cosmic history with JWST, IAUS 392 Neutral hydrogen in and around galaxies in the SKA era, IAUS 394 All-inclusive AGN, FM 2 A Coherent View of Atomic and Molecular Gas from Infrared to Radio Wavelengths</t>
  </si>
  <si>
    <t>#1468</t>
  </si>
  <si>
    <t>Lomonosov Moscow State University</t>
  </si>
  <si>
    <t>IAUS 394 All-inclusive AGN, FM 4 Bridging the final stages of massive stars to supernovae and transients, FM 6 History of Astronomy in South Africa: The Late Modern Period, FM 7 New Horizons at the interface between Computational Astrophysics and Big Data, FM 12 The High-Energy Gamma-ray Universe: Results and perspectives with wide-field ground-based facilities, Office for Young Astronomers institutional meeting, EC WG Women in Astronomy, Division D High Energy Phenomena and Fundamental Physics, Division G Stars and Stellar Physics</t>
  </si>
  <si>
    <t>Ponomareva</t>
  </si>
  <si>
    <t>ponomareva.anastasiya@gmail.com</t>
  </si>
  <si>
    <t>#2249</t>
  </si>
  <si>
    <t>Anastasia Ponomareva</t>
  </si>
  <si>
    <t>University of Oxford</t>
  </si>
  <si>
    <t>Oxford</t>
  </si>
  <si>
    <t>Anastasiia</t>
  </si>
  <si>
    <t>Topchieva</t>
  </si>
  <si>
    <t>atopchieva@inasan.ru</t>
  </si>
  <si>
    <t>#1148</t>
  </si>
  <si>
    <t>Anastasiia Topchieva</t>
  </si>
  <si>
    <t>Institute of Astronomy of the Russian Academy of Sciences (INASAN)</t>
  </si>
  <si>
    <t>#1878</t>
  </si>
  <si>
    <t>Sternberg Astronomical Institute</t>
  </si>
  <si>
    <t>russian</t>
  </si>
  <si>
    <t>no bread/pastry, no spicy food</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</si>
  <si>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12 The High-Energy Gamma-ray Universe: Results and perspectives with wide-field ground-based facilities, Office for Young Astronomers institutional meeting, EC WG Women in Astronomy, EC WG Junior Members, EC WG Astronomy for Equity and Inclusion, Division F Planetary Systems and Astrobiology, Division G Stars and Stellar Physics, Division H Interstellar Matter and Local Universe, Division J Galaxies and Cosmology</t>
  </si>
  <si>
    <t>Ivantsov</t>
  </si>
  <si>
    <t>a.ivantsov@oma.be</t>
  </si>
  <si>
    <t>#2526</t>
  </si>
  <si>
    <t>Anatoliy Ivantsov</t>
  </si>
  <si>
    <t>Royal Observatory of Belgium</t>
  </si>
  <si>
    <t>Brussels</t>
  </si>
  <si>
    <t>Belgium</t>
  </si>
  <si>
    <t>Ukrainian</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</si>
  <si>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5 The future of radio astronomy in an increasingly crowded spectrum, FM 7 New Horizons at the interface between Computational Astrophysics and Big Data, FM 11 Multi-wavelength Astrometry, Centre for the Protection of  the Dark and Quiet Sky from Satellite Constellation Interference institutional meeting, Division A Fundamental Astronomy, Division B Facilities, Technologies and Data Science, Division F Planetary Systems and Astrobiology</t>
  </si>
  <si>
    <t>#3034</t>
  </si>
  <si>
    <t>Taras Shevchenko National University of Kyiv</t>
  </si>
  <si>
    <t>scientist</t>
  </si>
  <si>
    <t>Kyiv</t>
  </si>
  <si>
    <t>ANDA</t>
  </si>
  <si>
    <t>MAKALALA</t>
  </si>
  <si>
    <t>anda@ctsc.org.za</t>
  </si>
  <si>
    <t>#2941</t>
  </si>
  <si>
    <t>ANDA MAKALALA</t>
  </si>
  <si>
    <t>MALE</t>
  </si>
  <si>
    <t>CAPE TOWN SCIENCE CENTRE</t>
  </si>
  <si>
    <t>SCIENCE COMMUNICATOR</t>
  </si>
  <si>
    <t>CAPE TOWN</t>
  </si>
  <si>
    <t>SOUTH AFRICAN</t>
  </si>
  <si>
    <t>#1938</t>
  </si>
  <si>
    <t>Muni University</t>
  </si>
  <si>
    <t xml:space="preserve">Arua </t>
  </si>
  <si>
    <t>Uganda</t>
  </si>
  <si>
    <t>Ugandan</t>
  </si>
  <si>
    <t>I have a physical disability. I will require accessible hotel rooms and mobility assistance services to conference venue.</t>
  </si>
  <si>
    <t>#1064</t>
  </si>
  <si>
    <t>Universidade Cidade de São Paulo</t>
  </si>
  <si>
    <t>Full professor</t>
  </si>
  <si>
    <t>São Paulo</t>
  </si>
  <si>
    <t>IAUS 394 All-inclusive AGN, FM 12 The High-Energy Gamma-ray Universe: Results and perspectives with wide-field ground-based facilities, Division J Galaxies and Cosmology</t>
  </si>
  <si>
    <t>andile heritage</t>
  </si>
  <si>
    <t>fani</t>
  </si>
  <si>
    <t>andile.fani@gmail.com</t>
  </si>
  <si>
    <t>#2721</t>
  </si>
  <si>
    <t>Andile H Fani</t>
  </si>
  <si>
    <t>University of the Witwatersrand</t>
  </si>
  <si>
    <t>potential Phd student</t>
  </si>
  <si>
    <t>Jjohannesburg</t>
  </si>
  <si>
    <t>non</t>
  </si>
  <si>
    <t>IAUS 394 All-inclusive AGN, FM 2 A Coherent View of Atomic and Molecular Gas from Infrared to Radio Wavelengths, FM 5 The future of radio astronomy in an increasingly crowded spectrum, FM 6 History of Astronomy in South Africa: The Late Modern Period, FM 8 Advances and Challenges in Understanding the Solar and Stellar Dynamos, FM 10 Teaching capacity of remote observing facilities for the Universities and High Schools, FM 11 Multi-wavelength Astrometry, Office for Astronomy Outreach institutional meeting, Office for Young Astronomers institutional meeting, Centre for the Protection of  the Dark and Quiet Sky from Satellite Constellation Interference institutional meeting, EC WG Astronomy for Equity and Inclusion, Division A Fundamental Astronomy, Division B Facilities, Technologies and Data Science, Division C Education, Outreach and Heritage, Division F Planetary Systems and Astrobiology</t>
  </si>
  <si>
    <t>Andoniaina</t>
  </si>
  <si>
    <t>Rajaonarivelo</t>
  </si>
  <si>
    <t>randoniaina@hotmail.com</t>
  </si>
  <si>
    <t>#1454</t>
  </si>
  <si>
    <t>Andoniaina Rajaonarivelo</t>
  </si>
  <si>
    <t>Astronomical Observatory of Ecoles du Monde Madagascar</t>
  </si>
  <si>
    <t>Manager</t>
  </si>
  <si>
    <t>Antananarivo</t>
  </si>
  <si>
    <t>FM 10 Teaching capacity of remote observing facilities for the Universities and High Schools, Office of Astronomy for Education institutional meeting, Division C Education, Outreach and Heritage</t>
  </si>
  <si>
    <t>#0952</t>
  </si>
  <si>
    <t>Eötvös Loránd University</t>
  </si>
  <si>
    <t>Budapest</t>
  </si>
  <si>
    <t>Hungary</t>
  </si>
  <si>
    <t>Hungarian</t>
  </si>
  <si>
    <t>IAUS 391 The first chapters of our cosmic history with JWST, IAUS 392 Neutral hydrogen in and around galaxies in the SKA era, FM 2 A Coherent View of Atomic and Molecular Gas from Infrared to Radio Wavelengths, FM 9 Measures of luminous and dark matter in galaxies across time, FM 12 The High-Energy Gamma-ray Universe: Results and perspectives with wide-field ground-based facilities, Division B Facilities, Technologies and Data Science, Division H Interstellar Matter and Local Universe, Division J Galaxies and Cosmology</t>
  </si>
  <si>
    <t>Andre</t>
  </si>
  <si>
    <t>Bruton</t>
  </si>
  <si>
    <t>andrebruton@gmail.com</t>
  </si>
  <si>
    <t>#2278</t>
  </si>
  <si>
    <t>Andre Bruton</t>
  </si>
  <si>
    <t>ASSA</t>
  </si>
  <si>
    <t>Membership Secretary</t>
  </si>
  <si>
    <t>IAUS 390 A Multi-Point view of the Sun: Advances in Solar Observations and in Space Weather Understanding, Division B Facilities, Technologies and Data Science</t>
  </si>
  <si>
    <t>Volunteer. Available in person for conference in Cape Town</t>
  </si>
  <si>
    <t>#2228</t>
  </si>
  <si>
    <t xml:space="preserve">Mr </t>
  </si>
  <si>
    <t>André ZOUNGRANA</t>
  </si>
  <si>
    <t>Observatoire d'Astrophysique, Université Joseph KI ZERBO</t>
  </si>
  <si>
    <t>Ouagadougou</t>
  </si>
  <si>
    <t>Burkinabè</t>
  </si>
  <si>
    <t>IAUS 393 Planetary Science and Exoplanets in the Era of James Webb Space Telescope, FM 3 Follow-up observations of small bodies in the Solar System in the era of large discovery surveys</t>
  </si>
  <si>
    <t>#0845</t>
  </si>
  <si>
    <t>Washington University in Saint Louis</t>
  </si>
  <si>
    <t>Saint Louis</t>
  </si>
  <si>
    <t>German</t>
  </si>
  <si>
    <t>IAUS 391 The first chapters of our cosmic history with JWST, IAUS 394 All-inclusive AGN, Office of Astronomy for Development institutional meeting, Office for Astronomy Outreach institutional meeting, EC WG Women in Astronomy, EC WG Astronomy for Equity and Inclusion</t>
  </si>
  <si>
    <t>#2209</t>
  </si>
  <si>
    <t>male (he/him)</t>
  </si>
  <si>
    <t>Université de Genève</t>
  </si>
  <si>
    <t>Geneva</t>
  </si>
  <si>
    <t>Switzerland</t>
  </si>
  <si>
    <t>IAUS 389 Gravitational Wave Astrophysics, IAUS 391 The first chapters of our cosmic history with JWST, IAUS 394 All-inclusive AGN, FM 6 History of Astronomy in South Africa: The Late Modern Period, Centre for the Protection of  the Dark and Quiet Sky from Satellite Constellation Interference institutional meeting</t>
  </si>
  <si>
    <t>Quirrenbach</t>
  </si>
  <si>
    <t>a.quirrenbach@lsw.uni-heidelberg.de</t>
  </si>
  <si>
    <t>#0439</t>
  </si>
  <si>
    <t>Andreas Quirrenbach</t>
  </si>
  <si>
    <t>m</t>
  </si>
  <si>
    <t>Landessternwarte, U Heidelberg</t>
  </si>
  <si>
    <t>IAUS 389 Gravitational Wave Astrophysics, IAUS 393 Planetary Science and Exoplanets in the Era of James Webb Space Telescope, FM 1 Harnessing ground-based optical telescopes: an opportunity for emerging astronomy in Africa, FM 12 The High-Energy Gamma-ray Universe: Results and perspectives with wide-field ground-based facilities, Division B Facilities, Technologies and Data Science, Division F Planetary Systems and Astrobiology, Division G Stars and Stellar Physics</t>
  </si>
  <si>
    <t>Sander</t>
  </si>
  <si>
    <t>andreas.sander@uni-heidelberg.de</t>
  </si>
  <si>
    <t>#0225</t>
  </si>
  <si>
    <t>Andreas Sander</t>
  </si>
  <si>
    <t>ZAH/ARI, Heidelberg University</t>
  </si>
  <si>
    <t>Junior Research Group Leader</t>
  </si>
  <si>
    <t>IAUS 389 Gravitational Wave Astrophysics, IAUS 391 The first chapters of our cosmic history with JWST, FM 4 Bridging the final stages of massive stars to supernovae and transients, FM 7 New Horizons at the interface between Computational Astrophysics and Big Data, Division G Stars and Stellar Physics</t>
  </si>
  <si>
    <t>#1753</t>
  </si>
  <si>
    <t xml:space="preserve">Oxford </t>
  </si>
  <si>
    <t xml:space="preserve">PhD student </t>
  </si>
  <si>
    <t>UK</t>
  </si>
  <si>
    <t xml:space="preserve">Romanian </t>
  </si>
  <si>
    <t xml:space="preserve">Pescatarian </t>
  </si>
  <si>
    <t>#1999</t>
  </si>
  <si>
    <t>Space Research Institute, Moscow, Russia</t>
  </si>
  <si>
    <t>scientific secretary</t>
  </si>
  <si>
    <t>IAUS 390 A Multi-Point view of the Sun: Advances in Solar Observations and in Space Weather Understanding, IAUS 391 The first chapters of our cosmic history with JWST, IAUS 393 Planetary Science and Exoplanets in the Era of James Webb Space Telescope, IAUS 394 All-inclusive AGN, FM 10 Teaching capacity of remote observing facilities for the Universities and High Schools, Division C Education, Outreach and Heritage, Division D High Energy Phenomena and Fundamental Physics, Division E Sun and Heliosphere, Division G Stars and Stellar Physics</t>
  </si>
  <si>
    <t>Andrej</t>
  </si>
  <si>
    <t>Prsa</t>
  </si>
  <si>
    <t>aprsa@villanova.edu</t>
  </si>
  <si>
    <t>#3031</t>
  </si>
  <si>
    <t xml:space="preserve">Prof. </t>
  </si>
  <si>
    <t>Andrej Prša</t>
  </si>
  <si>
    <t>Villanova University</t>
  </si>
  <si>
    <t>Phoenixville, PA</t>
  </si>
  <si>
    <t>Slovenian, US</t>
  </si>
  <si>
    <t>IAUS 393 Planetary Science and Exoplanets in the Era of James Webb Space Telescope, FM 7 New Horizons at the interface between Computational Astrophysics and Big Data, FM 8 Advances and Challenges in Understanding the Solar and Stellar Dynamos, Office for Astronomy Outreach institutional meeting, Office of Astronomy for Education institutional meeting, EC WG Global Coordination of Ground and Space Astrophysics, Division G Stars and Stellar Physics</t>
  </si>
  <si>
    <t>Andreja</t>
  </si>
  <si>
    <t>Gomboc</t>
  </si>
  <si>
    <t>andreja.gomboc@ung.si</t>
  </si>
  <si>
    <t>#3028</t>
  </si>
  <si>
    <t>University of Nova Gorica</t>
  </si>
  <si>
    <t>Nova Gorica</t>
  </si>
  <si>
    <t>Slovenia</t>
  </si>
  <si>
    <t>Slovenian</t>
  </si>
  <si>
    <t>IAUS 389 Gravitational Wave Astrophysics, IAUS 391 The first chapters of our cosmic history with JWST, IAUS 392 Neutral hydrogen in and around galaxies in the SKA era, IAUS 393 Planetary Science and Exoplanets in the Era of James Webb Space Telescope, FM 6 History of Astronomy in South Africa: The Late Modern Period, FM 7 New Horizons at the interface between Computational Astrophysics and Big Data, FM 10 Teaching capacity of remote observing facilities for the Universities and High Schools, FM 12 The High-Energy Gamma-ray Universe: Results and perspectives with wide-field ground-based facilities, Centre for the Protection of  the Dark and Quiet Sky from Satellite Constellation Interference institutional meeting, EC WG Women in Astronomy, Division D High Energy Phenomena and Fundamental Physics</t>
  </si>
  <si>
    <t>ajbaker@physics.rutgers.edu</t>
  </si>
  <si>
    <t>#1147</t>
  </si>
  <si>
    <t>Andrew Baker</t>
  </si>
  <si>
    <t>Rutgers, The State University of New Jersey</t>
  </si>
  <si>
    <t>Piscataway</t>
  </si>
  <si>
    <t>IAUS 392 Neutral hydrogen in and around galaxies in the SKA era, IAUS 394 All-inclusive AGN, FM 9 Measures of luminous and dark matter in galaxies across time, EC WG Dark and Quiet Sky Protection, Division J Galaxies and Cosmology</t>
  </si>
  <si>
    <t>Karam</t>
  </si>
  <si>
    <t>akaram238@gmail.com</t>
  </si>
  <si>
    <t>#1907</t>
  </si>
  <si>
    <t>P. Andrew Karam</t>
  </si>
  <si>
    <t>US Department of Homeland Security</t>
  </si>
  <si>
    <t>Physicist</t>
  </si>
  <si>
    <t>New York City</t>
  </si>
  <si>
    <t>Kopf</t>
  </si>
  <si>
    <t>ajkopf@gmail.com</t>
  </si>
  <si>
    <t>#2121</t>
  </si>
  <si>
    <t>Andy Kopf</t>
  </si>
  <si>
    <t>United States Naval Observatory</t>
  </si>
  <si>
    <t>Washington</t>
  </si>
  <si>
    <t>IAUS 393 Planetary Science and Exoplanets in the Era of James Webb Space Telescope, FM 3 Follow-up observations of small bodies in the Solar System in the era of large discovery surveys, FM 7 New Horizons at the interface between Computational Astrophysics and Big Data, Division A Fundamental Astronomy, Division F Planetary Systems and Astrobiology</t>
  </si>
  <si>
    <t>Mummery</t>
  </si>
  <si>
    <t>andrew.mummery@physics.ox.ac.uk</t>
  </si>
  <si>
    <t>#1136</t>
  </si>
  <si>
    <t>Andrew Mummery</t>
  </si>
  <si>
    <t xml:space="preserve">University of Oxford </t>
  </si>
  <si>
    <t xml:space="preserve">Research Fellow </t>
  </si>
  <si>
    <t xml:space="preserve">England </t>
  </si>
  <si>
    <t xml:space="preserve">British </t>
  </si>
  <si>
    <t xml:space="preserve">Vegetarian </t>
  </si>
  <si>
    <t>IAUS 394 All-inclusive AGN, Division D High Energy Phenomena and Fundamental Physics</t>
  </si>
  <si>
    <t>Rivkin</t>
  </si>
  <si>
    <t>andy.rivkin@jhuapl.edu</t>
  </si>
  <si>
    <t>#1026</t>
  </si>
  <si>
    <t>Andrew Rivkin</t>
  </si>
  <si>
    <t>Johns Hopkins University Applied Physics Laboratory</t>
  </si>
  <si>
    <t>I don't eat pork</t>
  </si>
  <si>
    <t>IAUS 393 Planetary Science and Exoplanets in the Era of James Webb Space Telescope, FM 3 Follow-up observations of small bodies in the Solar System in the era of large discovery surveys, Division F Planetary Systems and Astrobiology</t>
  </si>
  <si>
    <t>Szentgyorgyi</t>
  </si>
  <si>
    <t>saint@cfa.harvard.edu</t>
  </si>
  <si>
    <t>#0284</t>
  </si>
  <si>
    <t>Andrew Szentgyorgyi</t>
  </si>
  <si>
    <t>Harvard-Smithsonian Center for Astrophysics</t>
  </si>
  <si>
    <t>Astrophysicist</t>
  </si>
  <si>
    <t>Cambridge</t>
  </si>
  <si>
    <t>IAUS 391 The first chapters of our cosmic history with JWST, IAUS 393 Planetary Science and Exoplanets in the Era of James Webb Space Telescope, FM 1 Harnessing ground-based optical telescopes: an opportunity for emerging astronomy in Africa, FM 6 History of Astronomy in South Africa: The Late Modern Period, FM 10 Teaching capacity of remote observing facilities for the Universities and High Schools, Office of Astronomy for Development institutional meeting, Office for Astronomy Outreach institutional meeting, EC WG Women in Astronomy, EC WG Astronomy for Equity and Inclusion, Division B Facilities, Technologies and Data Science, Division C Education, Outreach and Heritage, Division F Planetary Systems and Astrobiology, Division G Stars and Stellar Physics</t>
  </si>
  <si>
    <t>awilliam@eso.org</t>
  </si>
  <si>
    <t>#2247</t>
  </si>
  <si>
    <t>Andrew Williams</t>
  </si>
  <si>
    <t>European Southern Observatory (ESO)</t>
  </si>
  <si>
    <t>External Relations Officer</t>
  </si>
  <si>
    <t>Centre for the Protection of  the Dark and Quiet Sky from Satellite Constellation Interference institutional meeting</t>
  </si>
  <si>
    <t>aye@luther.vic.edu.au</t>
  </si>
  <si>
    <t>#0984</t>
  </si>
  <si>
    <t>Luther College / Eltham College</t>
  </si>
  <si>
    <t>Teacher</t>
  </si>
  <si>
    <t>North Warrandyte</t>
  </si>
  <si>
    <t>FM 10 Teaching capacity of remote observing facilities for the Universities and High Schools, Division C Education, Outreach and Heritage</t>
  </si>
  <si>
    <t>#2830</t>
  </si>
  <si>
    <t>University of Lodz, Poland</t>
  </si>
  <si>
    <t>IAUS 394 All-inclusive AGN, FM 7 New Horizons at the interface between Computational Astrophysics and Big Data, Division D High Energy Phenomena and Fundamental Physics</t>
  </si>
  <si>
    <t>#1678</t>
  </si>
  <si>
    <t>None (but for puppies would be useful too)</t>
  </si>
  <si>
    <t>IAUS 393 Planetary Science and Exoplanets in the Era of James Webb Space Telescope, FM 5 The future of radio astronomy in an increasingly crowded spectrum, FM 6 History of Astronomy in South Africa: The Late Modern Period, FM 8 Advances and Challenges in Understanding the Solar and Stellar Dynamos, Division B Facilities, Technologies and Data Science, Division C Education, Outreach and Heritage, Division E Sun and Heliosphere</t>
  </si>
  <si>
    <t>Firth</t>
  </si>
  <si>
    <t>andyleonfirth@gmail.com</t>
  </si>
  <si>
    <t>#1586</t>
  </si>
  <si>
    <t>Andy Firth</t>
  </si>
  <si>
    <t>Rhodes University</t>
  </si>
  <si>
    <t>IAUS 392 Neutral hydrogen in and around galaxies in the SKA era, FM 5 The future of radio astronomy in an increasingly crowded spectrum, Office of Astronomy for Development institutional meeting, Division A Fundamental Astronomy, Division C Education, Outreach and Heritage, Division J Galaxies and Cosmology</t>
  </si>
  <si>
    <t>#1516</t>
  </si>
  <si>
    <t>Las Cumbres Observatory / University of California Santa Barbara</t>
  </si>
  <si>
    <t>Staff Scientist</t>
  </si>
  <si>
    <t>Santa Barbara</t>
  </si>
  <si>
    <t>IAUS 389 Gravitational Wave Astrophysics, IAUS 391 The first chapters of our cosmic history with JWST, FM 1 Harnessing ground-based optical telescopes: an opportunity for emerging astronomy in Africa, FM 4 Bridging the final stages of massive stars to supernovae and transients, FM 7 New Horizons at the interface between Computational Astrophysics and Big Data, Division B Facilities, Technologies and Data Science, Division G Stars and Stellar Physics</t>
  </si>
  <si>
    <t>ane.audibert@gmail.com</t>
  </si>
  <si>
    <t>#1564</t>
  </si>
  <si>
    <t>Instituto de Astrofísica de Canarias</t>
  </si>
  <si>
    <t>Tenerife</t>
  </si>
  <si>
    <t>IAUS 392 Neutral hydrogen in and around galaxies in the SKA era, IAUS 394 All-inclusive AGN, FM 2 A Coherent View of Atomic and Molecular Gas from Infrared to Radio Wavelengths, FM 7 New Horizons at the interface between Computational Astrophysics and Big Data, EC WG Women in Astronomy, EC WG Astronomy for Equity and Inclusion, Division H Interstellar Matter and Local Universe, Division J Galaxies and Cosmology</t>
  </si>
  <si>
    <t>#3088</t>
  </si>
  <si>
    <t>Ruhr Universität Bochum (RUB)</t>
  </si>
  <si>
    <t>Bochum</t>
  </si>
  <si>
    <t>angela.zegarelli@astro.ruhr-uni-bochum.de</t>
  </si>
  <si>
    <t>#1002</t>
  </si>
  <si>
    <t>Astronomical Institute, University of Bochum, Germany</t>
  </si>
  <si>
    <t>IAUS 389 Gravitational Wave Astrophysics, FM 4 Bridging the final stages of massive stars to supernovae and transients, FM 12 The High-Energy Gamma-ray Universe: Results and perspectives with wide-field ground-based facilities, EC WG Women in Astronomy, Division D High Energy Phenomena and Fundamental Physics</t>
  </si>
  <si>
    <t>Angelos</t>
  </si>
  <si>
    <t>Vourlidas</t>
  </si>
  <si>
    <t>angelosv@gmail.com</t>
  </si>
  <si>
    <t>#2119</t>
  </si>
  <si>
    <t>Angelos Vourlidas</t>
  </si>
  <si>
    <t>JHU APL</t>
  </si>
  <si>
    <t>Laurel</t>
  </si>
  <si>
    <t>Angus</t>
  </si>
  <si>
    <t>Paterson</t>
  </si>
  <si>
    <t>v.giqwa@nrf.ac.za</t>
  </si>
  <si>
    <t>#3145</t>
  </si>
  <si>
    <t>Angus Paterson</t>
  </si>
  <si>
    <t>National Research Foundation</t>
  </si>
  <si>
    <t>Deputy Chief Executive Officer</t>
  </si>
  <si>
    <t>amillerrushing@aui.edu</t>
  </si>
  <si>
    <t>#0644</t>
  </si>
  <si>
    <t>Associated Universities Inc.</t>
  </si>
  <si>
    <t>STEM Education Research Associate</t>
  </si>
  <si>
    <t>Washington D.C.</t>
  </si>
  <si>
    <t xml:space="preserve">United States </t>
  </si>
  <si>
    <t>American/USA</t>
  </si>
  <si>
    <t>dairy free</t>
  </si>
  <si>
    <t>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EC WG Women in Astronomy, EC WG Astronomy for Equity and Inclusion, Division C Education, Outreach and Heritage</t>
  </si>
  <si>
    <t>Anicia</t>
  </si>
  <si>
    <t>Peters</t>
  </si>
  <si>
    <t>apeters@ncrst.na</t>
  </si>
  <si>
    <t>#3100</t>
  </si>
  <si>
    <t>Incomplete</t>
  </si>
  <si>
    <t>Anik</t>
  </si>
  <si>
    <t>De Groof</t>
  </si>
  <si>
    <t>anik.degroof@esa.int</t>
  </si>
  <si>
    <t>#0596</t>
  </si>
  <si>
    <t>Anik De Groof</t>
  </si>
  <si>
    <t>Aniket</t>
  </si>
  <si>
    <t>Sule</t>
  </si>
  <si>
    <t>aniket.sule@gmail.com</t>
  </si>
  <si>
    <t>#0626</t>
  </si>
  <si>
    <t>Aniket Sule</t>
  </si>
  <si>
    <t>Homi Bhabha Centre for Science Education (HBCSE-TIFR)</t>
  </si>
  <si>
    <t>Mumbai</t>
  </si>
  <si>
    <t>FM 10 Teaching capacity of remote observing facilities for the Universities and High Schools, Office of Astronomy for Development institutional meeting, Office for Astronomy Outreach institutional meeting, Office of Astronomy for Education institutional meeting, EC WG Pro-Am Relations in Astronomy, EC WG Astronomy for Equity and Inclusion, EC WG Dark and Quiet Sky Protection, Division C Education, Outreach and Heritage</t>
  </si>
  <si>
    <t>#2952</t>
  </si>
  <si>
    <t>Anirban Chakraborty</t>
  </si>
  <si>
    <t>National Centre for Radio Astrophysics, TIFR</t>
  </si>
  <si>
    <t>Pune</t>
  </si>
  <si>
    <t>IAUS 391 The first chapters of our cosmic history with JWST, FM 7 New Horizons at the interface between Computational Astrophysics and Big Data, FM 9 Measures of luminous and dark matter in galaxies across time, Division J Galaxies and Cosmology</t>
  </si>
  <si>
    <t>Anirudh</t>
  </si>
  <si>
    <t>Chiti</t>
  </si>
  <si>
    <t>achiti@uchicago.edu</t>
  </si>
  <si>
    <t>#0886</t>
  </si>
  <si>
    <t>Anirudh Chiti</t>
  </si>
  <si>
    <t>University of Chicago</t>
  </si>
  <si>
    <t>Chicago</t>
  </si>
  <si>
    <t>IAUS 391 The first chapters of our cosmic history with JWST, FM 4 Bridging the final stages of massive stars to supernovae and transients, FM 9 Measures of luminous and dark matter in galaxies across time, Division H Interstellar Matter and Local Universe</t>
  </si>
  <si>
    <t>#1766</t>
  </si>
  <si>
    <t>Nothing in particular</t>
  </si>
  <si>
    <t>#1767</t>
  </si>
  <si>
    <t>Anjali Tripathi</t>
  </si>
  <si>
    <t>NASA-Jet Propulsion Laboratory</t>
  </si>
  <si>
    <t>ExEP Science Ambassador</t>
  </si>
  <si>
    <t>Pasadena</t>
  </si>
  <si>
    <t>united states</t>
  </si>
  <si>
    <t>vegetarian / allergic to shellfish</t>
  </si>
  <si>
    <t>IAUS 389 Gravitational Wave Astrophysics, IAUS 393 Planetary Science and Exoplanets in the Era of James Webb Space Telescope, Office for Astronomy Outreach institutional meeting, Office for Young Astronomers institutional meeting, EC WG Women in Astronomy, EC WG Astronomy for Equity and Inclusion, Division C Education, Outreach and Heritage, Division F Planetary Systems and Astrobiology</t>
  </si>
  <si>
    <t>Anjasha</t>
  </si>
  <si>
    <t>Gangopadhyay</t>
  </si>
  <si>
    <t>anjashagangopadhyay@gmail.com</t>
  </si>
  <si>
    <t>#0335</t>
  </si>
  <si>
    <t>Anjasha Gangopadhyay</t>
  </si>
  <si>
    <t>Stockholm University, Stockholm</t>
  </si>
  <si>
    <t>Post Doctoral Fellow</t>
  </si>
  <si>
    <t>Stockholm</t>
  </si>
  <si>
    <t>#0427</t>
  </si>
  <si>
    <t>South African Astronomical Observatory/University of Cape Town</t>
  </si>
  <si>
    <t>Diabetic (low carb/low glycemic index/sugarless)</t>
  </si>
  <si>
    <t>IAUS 389 Gravitational Wave Astrophysics, FM 1 Harnessing ground-based optical telescopes: an opportunity for emerging astronomy in Africa, FM 4 Bridging the final stages of massive stars to supernovae and transients, Division B Facilities, Technologies and Data Science, Division G Stars and Stellar Physics</t>
  </si>
  <si>
    <t>#1862</t>
  </si>
  <si>
    <t>ANKUR GHOSH</t>
  </si>
  <si>
    <t>University of Johannesburg</t>
  </si>
  <si>
    <t>education</t>
  </si>
  <si>
    <t>IAUS 389 Gravitational Wave Astrophysics, FM 4 Bridging the final stages of massive stars to supernovae and transients, FM 12 The High-Energy Gamma-ray Universe: Results and perspectives with wide-field ground-based facilities</t>
  </si>
  <si>
    <t>Ankush</t>
  </si>
  <si>
    <t>ankushm@iucaa.in</t>
  </si>
  <si>
    <t>#1569</t>
  </si>
  <si>
    <t>Ankush Mandal</t>
  </si>
  <si>
    <t>Inter-University Centre for Astronomy and Astrophysics, Pune, India</t>
  </si>
  <si>
    <t>Ph.D. Student</t>
  </si>
  <si>
    <t>Non-vegetarian</t>
  </si>
  <si>
    <t>IAUS 393 Planetary Science and Exoplanets in the Era of James Webb Space Telescope, IAUS 394 All-inclusive AGN, FM 7 New Horizons at the interface between Computational Astrophysics and Big Data</t>
  </si>
  <si>
    <t>#1321</t>
  </si>
  <si>
    <t>Newcastle University</t>
  </si>
  <si>
    <t>Postdoctoral Research Associate</t>
  </si>
  <si>
    <t>Kenya</t>
  </si>
  <si>
    <t>IAUS 394 All-inclusive AGN, FM 4 Bridging the final stages of massive stars to supernovae and transients, FM 5 The future of radio astronomy in an increasingly crowded spectrum, FM 7 New Horizons at the interface between Computational Astrophysics and Big Data, Office of Astronomy for Development institutional meeting, Office for Young Astronomers institutional meeting, Office of Astronomy for Education institutional meeting, EC WG Women in Astronomy, EC WG Junior Members, EC WG Astronomy for Equity and Inclusion, Division B Facilities, Technologies and Data Science, Division C Education, Outreach and Heritage, Division J Galaxies and Cosmology</t>
  </si>
  <si>
    <t>#2533</t>
  </si>
  <si>
    <t>Ann C Thresher</t>
  </si>
  <si>
    <t>San Francisco</t>
  </si>
  <si>
    <t>Australia/USA</t>
  </si>
  <si>
    <t>#2246</t>
  </si>
  <si>
    <t>Heidelberg University</t>
  </si>
  <si>
    <t>IAUS 391 The first chapters of our cosmic history with JWST, IAUS 392 Neutral hydrogen in and around galaxies in the SKA era, IAUS 394 All-inclusive AGN, FM 2 A Coherent View of Atomic and Molecular Gas from Infrared to Radio Wavelengths, FM 7 New Horizons at the interface between Computational Astrophysics and Big Data, FM 11 Multi-wavelength Astrometry, Office for Young Astronomers institutional meeting, EC WG Women in Astronomy, Division J Galaxies and Cosmology</t>
  </si>
  <si>
    <t>Luashvili</t>
  </si>
  <si>
    <t>anna.luashvili@obspm.fr</t>
  </si>
  <si>
    <t>#2107</t>
  </si>
  <si>
    <t>Anna Luashvili</t>
  </si>
  <si>
    <t>North-West University, Centre for Space Research</t>
  </si>
  <si>
    <t>French-Georgian</t>
  </si>
  <si>
    <t>IAUS 394 All-inclusive AGN, FM 12 The High-Energy Gamma-ray Universe: Results and perspectives with wide-field ground-based facilities, EC WG Women in Astronomy, EC WG Junior Members, Division B Facilities, Technologies and Data Science, Division C Education, Outreach and Heritage, Division D High Energy Phenomena and Fundamental Physics</t>
  </si>
  <si>
    <t>Anna Maria</t>
  </si>
  <si>
    <t>Massone</t>
  </si>
  <si>
    <t>massone@dima.unige.it</t>
  </si>
  <si>
    <t>#3090</t>
  </si>
  <si>
    <t>Anna Maria Massone</t>
  </si>
  <si>
    <t>Dipartimento di Matematica, Università degli Studi di Genova</t>
  </si>
  <si>
    <t>Genova</t>
  </si>
  <si>
    <t>#2916</t>
  </si>
  <si>
    <t>SciAccess, Inc.</t>
  </si>
  <si>
    <t>Founder &amp; Executive Director</t>
  </si>
  <si>
    <t>Pittsburgh, PA</t>
  </si>
  <si>
    <t xml:space="preserve">Cannot stand for long periods of time, so seating should be available at networking events (e.g. if using high-top cocktail tables, ensure there are bar stools available). </t>
  </si>
  <si>
    <t>IAUS 391 The first chapters of our cosmic history with JWST, FM 6 History of Astronomy in South Africa: The Late Modern Period, FM 9 Measures of luminous and dark matter in galaxies across time, Office of Astronomy for Development institutional meeting, Office for Astronomy Outreach institutional meeting, Office for Young Astronomers institutional meeting, Office of Astronomy for Education institutional meeting, EC WG Women in Astronomy, EC WG Astronomy for Equity and Inclusion, Division C Education, Outreach and Heritage</t>
  </si>
  <si>
    <t>#2429</t>
  </si>
  <si>
    <t>she</t>
  </si>
  <si>
    <t>INAF - Osservatorio Astronomico di Brera</t>
  </si>
  <si>
    <t>senior researcher</t>
  </si>
  <si>
    <t>Milano</t>
  </si>
  <si>
    <t>IAUS 391 The first chapters of our cosmic history with JWST, FM 12 The High-Energy Gamma-ray Universe: Results and perspectives with wide-field ground-based facilities, Office for Astronomy Outreach institutional meeting, EC WG Women in Astronomy, Division D High Energy Phenomena and Fundamental Physics</t>
  </si>
  <si>
    <t>Annachiara</t>
  </si>
  <si>
    <t>Picco</t>
  </si>
  <si>
    <t>annachiarapicco@gmail.com</t>
  </si>
  <si>
    <t>#0800</t>
  </si>
  <si>
    <t>Annachiara Picco</t>
  </si>
  <si>
    <t>KU Leuven</t>
  </si>
  <si>
    <t>Leuven</t>
  </si>
  <si>
    <t>Lactose intolerant</t>
  </si>
  <si>
    <t>Annarien</t>
  </si>
  <si>
    <t>Headley</t>
  </si>
  <si>
    <t>annarien.bester@gmail.com</t>
  </si>
  <si>
    <t>#1319</t>
  </si>
  <si>
    <t>Annarien Headley</t>
  </si>
  <si>
    <t>University of South Africa</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</si>
  <si>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2 A Coherent View of Atomic and Molecular Gas from Infrared to Radio Wavelengths, FM 4 Bridging the final stages of massive stars to supernovae and transients, FM 9 Measures of luminous and dark matter in galaxies across time, FM 11 Multi-wavelength Astrometry, Division C Education, Outreach and Heritage, Division G Stars and Stellar Physics, Division H Interstellar Matter and Local Universe</t>
  </si>
  <si>
    <t>Chamberlain</t>
  </si>
  <si>
    <t>admin@steminspirehawaii.org</t>
  </si>
  <si>
    <t>#2156</t>
  </si>
  <si>
    <t>Anne Chamberlain</t>
  </si>
  <si>
    <t>STEM IH</t>
  </si>
  <si>
    <t>Co-Founder</t>
  </si>
  <si>
    <t>Hilo, Hawaii</t>
  </si>
  <si>
    <t>USA, Swiss</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</si>
  <si>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6 History of Astronomy in South Africa: The Late Modern Period, Office of Astronomy for Development institutional meeting, Office for Astronomy Outreach institutional meeting, Office for Young Astronomers institutional meeting, Office of Astronomy for Education institutional meeting, Division B Facilities, Technologies and Data Science, Division F Planetary Systems and Astrobiology, Division H Interstellar Matter and Local Universe</t>
  </si>
  <si>
    <t>anne.daniels@hotmail.com</t>
  </si>
  <si>
    <t>#2586</t>
  </si>
  <si>
    <t>Anne Daniels</t>
  </si>
  <si>
    <t>SKAO</t>
  </si>
  <si>
    <t>Content officer</t>
  </si>
  <si>
    <t>Belgian</t>
  </si>
  <si>
    <t>FM 1 Harnessing ground-based optical telescopes: an opportunity for emerging astronomy in Africa, FM 5 The future of radio astronomy in an increasingly crowded spectrum, FM 6 History of Astronomy in South Africa: The Late Modern Period, FM 7 New Horizons at the interface between Computational Astrophysics and Big Data, EC WG Women in Astronomy, Division C Education, Outreach and Heritage</t>
  </si>
  <si>
    <t>#1518</t>
  </si>
  <si>
    <t>Research Professor</t>
  </si>
  <si>
    <t>IAUS 393 Planetary Science and Exoplanets in the Era of James Webb Space Telescope, FM 1 Harnessing ground-based optical telescopes: an opportunity for emerging astronomy in Africa, FM 3 Follow-up observations of small bodies in the Solar System in the era of large discovery surveys, Office of Astronomy for Development institutional meeting, Office for Astronomy Outreach institutional meeting, EC WG Women in Astronomy, Division F Planetary Systems and Astrobiology</t>
  </si>
  <si>
    <t>#1257</t>
  </si>
  <si>
    <t>Chalmers University of Technology</t>
  </si>
  <si>
    <t>Astronomy Postdoctoral Fellow</t>
  </si>
  <si>
    <t>Gothenburg</t>
  </si>
  <si>
    <t>Sweden</t>
  </si>
  <si>
    <t>IAUS 392 Neutral hydrogen in and around galaxies in the SKA era, IAUS 394 All-inclusive AGN, FM 5 The future of radio astronomy in an increasingly crowded spectrum, FM 6 History of Astronomy in South Africa: The Late Modern Period, FM 7 New Horizons at the interface between Computational Astrophysics and Big Data, FM 11 Multi-wavelength Astrometry, EC WG Women in Astronomy, EC WG Junior Members</t>
  </si>
  <si>
    <t>Anshu</t>
  </si>
  <si>
    <t>Dubey</t>
  </si>
  <si>
    <t>adubey@anl.gov</t>
  </si>
  <si>
    <t>#0980</t>
  </si>
  <si>
    <t>Anshu Dubey</t>
  </si>
  <si>
    <t>Argonne National Laboratory</t>
  </si>
  <si>
    <t>Senior Computational Scientist</t>
  </si>
  <si>
    <t>FM 4 Bridging the final stages of massive stars to supernovae and transients, EC WG Women in Astronomy, EC WG Astronomy for Equity and Inclusion, Division G Stars and Stellar Physics</t>
  </si>
  <si>
    <t>#2492</t>
  </si>
  <si>
    <t>Stellenbosch University</t>
  </si>
  <si>
    <t>Stellenbosch</t>
  </si>
  <si>
    <t>IAUS 389 Gravitational Wave Astrophysics, IAUS 391 The first chapters of our cosmic history with JWST, FM 9 Measures of luminous and dark matter in galaxies across time, Division D High Energy Phenomena and Fundamental Physics, Division J Galaxies and Cosmology</t>
  </si>
  <si>
    <t>Registration fee has been paid. Proof of payment will be emailed.</t>
  </si>
  <si>
    <t>Ansofi</t>
  </si>
  <si>
    <t>Pretorius</t>
  </si>
  <si>
    <t>prtans002@myuct.ac.za</t>
  </si>
  <si>
    <t>#2875</t>
  </si>
  <si>
    <t>Ansofi Pretorius</t>
  </si>
  <si>
    <t>Cape Town, South Africa</t>
  </si>
  <si>
    <t>IAUS 389 Gravitational Wave Astrophysics, IAUS 391 The first chapters of our cosmic history with JWST, IAUS 394 All-inclusive AGN, FM 4 Bridging the final stages of massive stars to supernovae and transients, FM 5 The future of radio astronomy in an increasingly crowded spectrum, FM 7 New Horizons at the interface between Computational Astrophysics and Big Data, FM 9 Measures of luminous and dark matter in galaxies across time, Office for Young Astronomers institutional meeting, EC WG Women in Astronomy, EC WG Junior Members, EC WG Astronomy for Equity and Inclusion, Division G Stars and Stellar Physics, Division J Galaxies and Cosmology</t>
  </si>
  <si>
    <t xml:space="preserve">It is with great pleasure, I (Saeko Hayashi) is donating this registration to a promising student Ansofi Pretorius, per agreement with the Assembly organizer led by Dr. Kevin Govender. </t>
  </si>
  <si>
    <t>ansofipretorius@gmail.com</t>
  </si>
  <si>
    <t>#0993</t>
  </si>
  <si>
    <t>MSc Student</t>
  </si>
  <si>
    <t>IAUS 389 Gravitational Wave Astrophysics, IAUS 391 The first chapters of our cosmic history with JWST, IAUS 394 All-inclusive AGN, FM 7 New Horizons at the interface between Computational Astrophysics and Big Data, FM 8 Advances and Challenges in Understanding the Solar and Stellar Dynamos, FM 9 Measures of luminous and dark matter in galaxies across time, Office for Young Astronomers institutional meeting, EC WG Women in Astronomy, EC WG Junior Members, Division A Fundamental Astronomy, Division D High Energy Phenomena and Fundamental Physics, Division G Stars and Stellar Physics, Division H Interstellar Matter and Local Universe, Division J Galaxies and Cosmology</t>
  </si>
  <si>
    <t>Anthony</t>
  </si>
  <si>
    <t>Beasley</t>
  </si>
  <si>
    <t>tbeasley@nrao.edu</t>
  </si>
  <si>
    <t>#0373</t>
  </si>
  <si>
    <t>Tony Beasley</t>
  </si>
  <si>
    <t>National Radio Astronomy Observatory</t>
  </si>
  <si>
    <t>Chief Cat Herder</t>
  </si>
  <si>
    <t>Charlottesville VA</t>
  </si>
  <si>
    <t>IAUS 392 Neutral hydrogen in and around galaxies in the SKA era, FM 2 A Coherent View of Atomic and Molecular Gas from Infrared to Radio Wavelengths, FM 5 The future of radio astronomy in an increasingly crowded spectrum, FM 8 Advances and Challenges in Understanding the Solar and Stellar Dynamos, Division B Facilities, Technologies and Data Science</t>
  </si>
  <si>
    <t>Pahl</t>
  </si>
  <si>
    <t>apahl@carnegiescience.edu</t>
  </si>
  <si>
    <t>#2561</t>
  </si>
  <si>
    <t>Anthony Pahl</t>
  </si>
  <si>
    <t>Carnegie Science: Observatories</t>
  </si>
  <si>
    <t>Carnegie Fellow</t>
  </si>
  <si>
    <t>Los Angeles</t>
  </si>
  <si>
    <t>IAUS 391 The first chapters of our cosmic history with JWST, FM 1 Harnessing ground-based optical telescopes: an opportunity for emerging astronomy in Africa, FM 6 History of Astronomy in South Africa: The Late Modern Period, Division J Galaxies and Cosmology</t>
  </si>
  <si>
    <t>Bedard</t>
  </si>
  <si>
    <t>antoine.bedard@warwick.ac.uk</t>
  </si>
  <si>
    <t>#0709</t>
  </si>
  <si>
    <t>Antoine Bédard</t>
  </si>
  <si>
    <t>University of Warwick</t>
  </si>
  <si>
    <t>Research fellow</t>
  </si>
  <si>
    <t>Coventry</t>
  </si>
  <si>
    <t>IAUS 389 Gravitational Wave Astrophysics, FM 6 History of Astronomy in South Africa: The Late Modern Period, FM 7 New Horizons at the interface between Computational Astrophysics and Big Data, Office for Young Astronomers institutional meeting, Division G Stars and Stellar Physics</t>
  </si>
  <si>
    <t>#1249</t>
  </si>
  <si>
    <t>Cape Twon</t>
  </si>
  <si>
    <t>Rwanda</t>
  </si>
  <si>
    <t>IAUS 394 All-inclusive AGN, FM 9 Measures of luminous and dark matter in galaxies across time, FM 11 Multi-wavelength Astrometry, Division J Galaxies and Cosmology</t>
  </si>
  <si>
    <t>#1733</t>
  </si>
  <si>
    <t>NRF|SARAO UJ</t>
  </si>
  <si>
    <t>Head of Communication NRF|SARAO</t>
  </si>
  <si>
    <t>Nota</t>
  </si>
  <si>
    <t>antonella.nota@issibern.ch</t>
  </si>
  <si>
    <t>#2818</t>
  </si>
  <si>
    <t>Antonella Nota</t>
  </si>
  <si>
    <t>ISSI</t>
  </si>
  <si>
    <t>Executive Director</t>
  </si>
  <si>
    <t>Bern</t>
  </si>
  <si>
    <t>IAUS 391 The first chapters of our cosmic history with JWST, IAUS 393 Planetary Science and Exoplanets in the Era of James Webb Space Telescope, EC WG Women in Astronomy</t>
  </si>
  <si>
    <t>Antonia M.</t>
  </si>
  <si>
    <t>Varela Perez</t>
  </si>
  <si>
    <t>antoniamariavarelaperez@gmail.com</t>
  </si>
  <si>
    <t>#3017</t>
  </si>
  <si>
    <t xml:space="preserve">Antonia Varela </t>
  </si>
  <si>
    <t xml:space="preserve">Fundación Starlight and Instituto de Astrofísica de Canarias </t>
  </si>
  <si>
    <t>Director and Senior engineer</t>
  </si>
  <si>
    <t>La Laguna</t>
  </si>
  <si>
    <t>FM 1 Harnessing ground-based optical telescopes: an opportunity for emerging astronomy in Africa,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Women in Astronomy, EC WG Pro-Am Relations in Astronomy, EC WG Astronomy for Equity and Inclusion, EC WG Dark and Quiet Sky Protection, Division B Facilities, Technologies and Data Science, Division C Education, Outreach and Heritage</t>
  </si>
  <si>
    <t>#1882</t>
  </si>
  <si>
    <t>HM Nautical Almanac Office</t>
  </si>
  <si>
    <t>HMNAO Senior Analyst</t>
  </si>
  <si>
    <t>English</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</si>
  <si>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IAUS 394 All-inclusive AGN, FM 1 Harnessing ground-based optical telescopes: an opportunity for emerging astronomy in Africa, FM 3 Follow-up observations of small bodies in the Solar System in the era of large discovery surveys, FM 4 Bridging the final stages of massive stars to supernovae and transients, FM 8 Advances and Challenges in Understanding the Solar and Stellar Dynamos, FM 9 Measures of luminous and dark matter in galaxies across time, FM 10 Teaching capacity of remote observing facilities for the Universities and High Schools, EC WG Dark and Quiet Sky Protection, Division A Fundamental Astronomy, Division B Facilities, Technologies and Data Science, Division C Education, Outreach and Heritage, Division E Sun and Heliosphere, Division G Stars and Stellar Physics, Division J Galaxies and Cosmology</t>
  </si>
  <si>
    <t>Chrysostomou</t>
  </si>
  <si>
    <t>antonio.chrysostomou@skao.int</t>
  </si>
  <si>
    <t>#1922</t>
  </si>
  <si>
    <t>Antonio Chrysostomou</t>
  </si>
  <si>
    <t>SKA Observatory</t>
  </si>
  <si>
    <t>Deputy Director of Operations</t>
  </si>
  <si>
    <t>Manchester</t>
  </si>
  <si>
    <t>IAUS 391 The first chapters of our cosmic history with JWST, IAUS 392 Neutral hydrogen in and around galaxies in the SKA era, FM 2 A Coherent View of Atomic and Molecular Gas from Infrared to Radio Wavelengths, FM 4 Bridging the final stages of massive stars to supernovae and transients, FM 5 The future of radio astronomy in an increasingly crowded spectrum</t>
  </si>
  <si>
    <t>#0110</t>
  </si>
  <si>
    <t>OCA, CNRS</t>
  </si>
  <si>
    <t>Directeur de Recherche</t>
  </si>
  <si>
    <t>Nice</t>
  </si>
  <si>
    <t>IAUS 389 Gravitational Wave Astrophysics, FM 9 Measures of luminous and dark matter in galaxies across time, FM 12 The High-Energy Gamma-ray Universe: Results and perspectives with wide-field ground-based facilities, Office for Astronomy Outreach institutional meeting, Office for Young Astronomers institutional meeting, Office of Astronomy for Education institutional meeting, EC WG Women in Astronomy, EC WG Junior Members, EC WG Pro-Am Relations in Astronomy, EC WG Global Coordination of Ground and Space Astrophysics, EC WG Astronomy for Equity and Inclusion, Division D High Energy Phenomena and Fundamental Physics, Division J Galaxies and Cosmology</t>
  </si>
  <si>
    <t>Antonio Mario</t>
  </si>
  <si>
    <t>Magalhaes</t>
  </si>
  <si>
    <t>antonio.mario@iag.usp.br</t>
  </si>
  <si>
    <t>#0860</t>
  </si>
  <si>
    <t>Antonio Mario Magalhaes</t>
  </si>
  <si>
    <t>IAG - Un. São Paulo</t>
  </si>
  <si>
    <t>FM 2 A Coherent View of Atomic and Molecular Gas from Infrared to Radio Wavelengths, FM 7 New Horizons at the interface between Computational Astrophysics and Big Data, FM 10 Teaching capacity of remote observing facilities for the Universities and High Schools, Centre for the Protection of  the Dark and Quiet Sky from Satellite Constellation Interference institutional meeting, EC WG Global Coordination of Ground and Space Astrophysics, EC WG Dark and Quiet Sky Protection, Division B Facilities, Technologies and Data Science, Division H Interstellar Matter and Local Universe</t>
  </si>
  <si>
    <t>Porras</t>
  </si>
  <si>
    <t>antonio.porras@yale.edu</t>
  </si>
  <si>
    <t>#2768</t>
  </si>
  <si>
    <t>Antonio Porras</t>
  </si>
  <si>
    <t>Yale University</t>
  </si>
  <si>
    <t>New Haven</t>
  </si>
  <si>
    <t>IAUS 389 Gravitational Wave Astrophysics, IAUS 391 The first chapters of our cosmic history with JWST, FM 6 History of Astronomy in South Africa: The Late Modern Period, Office of Astronomy for Development institutional meeting, EC WG Women in Astronomy, EC WG Astronomy for Equity and Inclusion, Division J Galaxies and Cosmology</t>
  </si>
  <si>
    <t>#0457</t>
  </si>
  <si>
    <t>Indian Institute of Technology (BHU) Varanasi</t>
  </si>
  <si>
    <t>Varanasi, Uttar Pradesh</t>
  </si>
  <si>
    <t>IAUS 390 A Multi-Point view of the Sun: Advances in Solar Observations and in Space Weather Understanding, IAUS 393 Planetary Science and Exoplanets in the Era of James Webb Space Telescope, FM 8 Advances and Challenges in Understanding the Solar and Stellar Dynamos, EC WG Women in Astronomy, Division C Education, Outreach and Heritage, Division E Sun and Heliosphere</t>
  </si>
  <si>
    <t>#2181</t>
  </si>
  <si>
    <t xml:space="preserve">Anupama Rajya Shahi </t>
  </si>
  <si>
    <t xml:space="preserve">Nepal Academy of Science and Technology </t>
  </si>
  <si>
    <t>Student Researcher</t>
  </si>
  <si>
    <t xml:space="preserve">Kathmandu </t>
  </si>
  <si>
    <t>Nepal</t>
  </si>
  <si>
    <t>Nepali</t>
  </si>
  <si>
    <t>#0349</t>
  </si>
  <si>
    <t>IUCAA</t>
  </si>
  <si>
    <t>vegan/vegetarian</t>
  </si>
  <si>
    <t>IAUS 389 Gravitational Wave Astrophysics, FM 9 Measures of luminous and dark matter in galaxies across time, Division B Facilities, Technologies and Data Science, Division J Galaxies and Cosmology</t>
  </si>
  <si>
    <t>#0082</t>
  </si>
  <si>
    <t>Anusha L. S. Bhasari</t>
  </si>
  <si>
    <t>Indian Institute of Astrophysics, Bengaluru, India</t>
  </si>
  <si>
    <t>Bengaluru, Karnataka, India</t>
  </si>
  <si>
    <t>#1246</t>
  </si>
  <si>
    <t>International Centre for Theoretical Sciences (ICTS-TIFR)</t>
  </si>
  <si>
    <t>Long-Term Visiting Student Researcher</t>
  </si>
  <si>
    <t>Bengaluru</t>
  </si>
  <si>
    <t>Vegetarian (no egg)</t>
  </si>
  <si>
    <t>IAUS 389 Gravitational Wave Astrophysics, FM 4 Bridging the final stages of massive stars to supernovae and transients, FM 7 New Horizons at the interface between Computational Astrophysics and Big Data, Office for Young Astronomers institutional meeting, Centre for the Protection of  the Dark and Quiet Sky from Satellite Constellation Interference institutional meeting, EC WG Women in Astronomy, EC WG Astronomy for Equity and Inclusion, Division B Facilities, Technologies and Data Science, Division D High Energy Phenomena and Fundamental Physics</t>
  </si>
  <si>
    <t>Anya</t>
  </si>
  <si>
    <t>Samadi-Ghadim</t>
  </si>
  <si>
    <t>samadi.aunia@gmail.com</t>
  </si>
  <si>
    <t>#2344</t>
  </si>
  <si>
    <t>Anya Samadi Ghadim</t>
  </si>
  <si>
    <t>Max Planck Institute for Solar System Research</t>
  </si>
  <si>
    <t>Postdoctoral Scientist</t>
  </si>
  <si>
    <t>Göttingen</t>
  </si>
  <si>
    <t>#2212</t>
  </si>
  <si>
    <t>The Kyoto College of Graduate Studies for Informatics</t>
  </si>
  <si>
    <t>Kyoto</t>
  </si>
  <si>
    <t>Japanese</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</si>
  <si>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4 Bridging the final stages of massive stars to supernovae and transients, FM 7 New Horizons at the interface between Computational Astrophysics and Big Data, Centre for the Protection of  the Dark and Quiet Sky from Satellite Constellation Interference institutional meeting, Division A Fundamental Astronomy, Division B Facilities, Technologies and Data Science, Division C Education, Outreach and Heritage, Division F Planetary Systems and Astrobiology</t>
  </si>
  <si>
    <t>Aparna</t>
  </si>
  <si>
    <t>Venkatesan</t>
  </si>
  <si>
    <t>avenkatesan@usfca.edu</t>
  </si>
  <si>
    <t>#0855</t>
  </si>
  <si>
    <t>Aparna Venkatesan</t>
  </si>
  <si>
    <t>University of San Francisco</t>
  </si>
  <si>
    <t>Professor of Physics and Astronomy, and co-Director of the Tracy Seeley Center for Teaching Excellence</t>
  </si>
  <si>
    <t>Allergic to: fish, shellfish, gluten, nuts</t>
  </si>
  <si>
    <t>IAUS 391 The first chapters of our cosmic history with JWST, IAUS 392 Neutral hydrogen in and around galaxies in the SKA era, FM 1 Harnessing ground-based optical telescopes: an opportunity for emerging astronomy in Africa, FM 5 The future of radio astronomy in an increasingly crowded spectrum, Centre for the Protection of  the Dark and Quiet Sky from Satellite Constellation Interference institutional meeting, EC WG Global Coordination of Ground and Space Astrophysics, EC WG Astronomy for Equity and Inclusion, EC WG Dark and Quiet Sky Protection, Division C Education, Outreach and Heritage, Division J Galaxies and Cosmology</t>
  </si>
  <si>
    <t>April</t>
  </si>
  <si>
    <t>Russell</t>
  </si>
  <si>
    <t>april@astronomerswithoutborders.org</t>
  </si>
  <si>
    <t>#0316</t>
  </si>
  <si>
    <t>April Russell</t>
  </si>
  <si>
    <t>Astronomers Without Borders</t>
  </si>
  <si>
    <t>CEO</t>
  </si>
  <si>
    <t>Westport</t>
  </si>
  <si>
    <t>IAUS 391 The first chapters of our cosmic history with JWST, IAUS 393 Planetary Science and Exoplanets in the Era of James Webb Space Telescope, IAUS 394 All-inclusive AGN, FM 3 Follow-up observations of small bodies in the Solar System in the era of large discovery surveys, FM 6 History of Astronomy in South Africa: The Late Modern Period, FM 7 New Horizons at the interface between Computational Astrophysics and Big Data,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EC WG Women in Astronomy, EC WG Global Coordination of Ground and Space Astrophysics, EC WG Astronomy for Equity and Inclusion</t>
  </si>
  <si>
    <t>Arash</t>
  </si>
  <si>
    <t>Danesh</t>
  </si>
  <si>
    <t>a.danesh61@gmail.com</t>
  </si>
  <si>
    <t>#0092</t>
  </si>
  <si>
    <t>Arash Danesh</t>
  </si>
  <si>
    <t>Iranian National Observatory, Institute for research in fundamental sciences (IPM)</t>
  </si>
  <si>
    <t>Postdoc researcher</t>
  </si>
  <si>
    <t>IAUS 392 Neutral hydrogen in and around galaxies in the SKA era,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5 The future of radio astronomy in an increasingly crowded spectrum, FM 6 History of Astronomy in South Africa: The Late Modern Period, FM 7 New Horizons at the interface between Computational Astrophysics and Big Data,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EC WG Women in Astronomy, EC WG Junior Members, EC WG Global Coordination of Ground and Space Astrophysics, EC WG Astronomy for Equity and Inclusion, Division B Facilities, Technologies and Data Science, Division C Education, Outreach and Heritage</t>
  </si>
  <si>
    <t>Archishman</t>
  </si>
  <si>
    <t>Khasnovis</t>
  </si>
  <si>
    <t>archishman@ncra.tifr.res.in</t>
  </si>
  <si>
    <t>#1259</t>
  </si>
  <si>
    <t>Archishman Khasnovis</t>
  </si>
  <si>
    <t>Tata Institute of Fundamental Research</t>
  </si>
  <si>
    <t>Research Scholar</t>
  </si>
  <si>
    <t>#2945</t>
  </si>
  <si>
    <t xml:space="preserve">Korea Astronomy and Space Science Institute </t>
  </si>
  <si>
    <t>Post Doctoral Researcher</t>
  </si>
  <si>
    <t>Daejeon</t>
  </si>
  <si>
    <t>South Korea</t>
  </si>
  <si>
    <t>Division B Facilities, Technologies and Data Science, Division G Stars and Stellar Physics, Division H Interstellar Matter and Local Universe</t>
  </si>
  <si>
    <t>#0866</t>
  </si>
  <si>
    <t xml:space="preserve">Dr </t>
  </si>
  <si>
    <t>Korea Astronomy &amp; Space Science Institute</t>
  </si>
  <si>
    <t>Vegetarian (Indian)</t>
  </si>
  <si>
    <t>#0591</t>
  </si>
  <si>
    <t>AREG MICKAELIAN</t>
  </si>
  <si>
    <t>Byurakan Astrophysical Observatory (BAO)</t>
  </si>
  <si>
    <t>Director, Leading Scientist</t>
  </si>
  <si>
    <t>Byurakan</t>
  </si>
  <si>
    <t>IAUS 391 The first chapters of our cosmic history with JWST, IAUS 394 All-inclusive AGN, FM 7 New Horizons at the interface between Computational Astrophysics and Big Data, Office of Astronomy for Development institutional meeting, Office for Astronomy Outreach institutional meeting, Office of Astronomy for Education institutional meeting, EC WG Pro-Am Relations in Astronomy, EC WG Global Coordination of Ground and Space Astrophysics, Division B Facilities, Technologies and Data Science, Division C Education, Outreach and Heritage, Division J Galaxies and Cosmology</t>
  </si>
  <si>
    <t>#2193</t>
  </si>
  <si>
    <t>IF/UFRJ</t>
  </si>
  <si>
    <t>rio de janeiro</t>
  </si>
  <si>
    <t>italian</t>
  </si>
  <si>
    <t>IAUS 389 Gravitational Wave Astrophysics, IAUS 391 The first chapters of our cosmic history with JWST, IAUS 392 Neutral hydrogen in and around galaxies in the SKA era, IAUS 394 All-inclusive AGN, FM 1 Harnessing ground-based optical telescopes: an opportunity for emerging astronomy in Africa,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Office of Astronomy for Development institutional meeting, Office for Young Astronomers institutional meeting, EC WG Women in Astronomy, EC WG Astronomy for Equity and Inclusion, Division C Education, Outreach and Heritage, Division J Galaxies and Cosmology</t>
  </si>
  <si>
    <t>#1270</t>
  </si>
  <si>
    <t xml:space="preserve">ETH Zürich </t>
  </si>
  <si>
    <t>Zurich</t>
  </si>
  <si>
    <t>Swiss</t>
  </si>
  <si>
    <t>#0897</t>
  </si>
  <si>
    <t>ETH Zurich, Switzerland</t>
  </si>
  <si>
    <t>Professor emeritus</t>
  </si>
  <si>
    <t>IAUS 390 A Multi-Point view of the Sun: Advances in Solar Observations and in Space Weather Understanding, IAUS 391 The first chapters of our cosmic history with JWST, Division E Sun and Heliosphere</t>
  </si>
  <si>
    <t>#0623</t>
  </si>
  <si>
    <t>University of Zululand</t>
  </si>
  <si>
    <t>Research Fellow</t>
  </si>
  <si>
    <t>IAUS 389 Gravitational Wave Astrophysics, FM 6 History of Astronomy in South Africa: The Late Modern Period, FM 9 Measures of luminous and dark matter in galaxies across time, FM 10 Teaching capacity of remote observing facilities for the Universities and High Schools, Division C Education, Outreach and Heritage, Division J Galaxies and Cosmology</t>
  </si>
  <si>
    <t>Arpit</t>
  </si>
  <si>
    <t>arora125@sas.upenn.edu</t>
  </si>
  <si>
    <t>#2226</t>
  </si>
  <si>
    <t>Arpit Arora</t>
  </si>
  <si>
    <t>IAUS 391 The first chapters of our cosmic history with JWST, FM 6 History of Astronomy in South Africa: The Late Modern Period, FM 7 New Horizons at the interface between Computational Astrophysics and Big Data, Office for Astronomy Outreach institutional meeting, Office for Young Astronomers institutional meeting, Centre for the Protection of  the Dark and Quiet Sky from Satellite Constellation Interference institutional meeting, Division D High Energy Phenomena and Fundamental Physics, Division H Interstellar Matter and Local Universe, Division J Galaxies and Cosmology</t>
  </si>
  <si>
    <t>#1021</t>
  </si>
  <si>
    <t>Arthur Silva Magalhães</t>
  </si>
  <si>
    <t>Instituto de Astronomia, Geofísica e Ciências Atmosféricas da Universidade de São Paulo - IAG/USP</t>
  </si>
  <si>
    <t>IAUS 394 All-inclusive AGN, FM 2 A Coherent View of Atomic and Molecular Gas from Infrared to Radio Wavelengths, FM 7 New Horizons at the interface between Computational Astrophysics and Big Data, FM 10 Teaching capacity of remote observing facilities for the Universities and High Schools, FM 11 Multi-wavelength Astrometry, Office for Astronomy Outreach institutional meeting, Office for Young Astronomers institutional meeting, EC WG Astronomy for Equity and Inclusion, Division C Education, Outreach and Heritage, Division G Stars and Stellar Physics</t>
  </si>
  <si>
    <t>#2956</t>
  </si>
  <si>
    <t>University of Alicante</t>
  </si>
  <si>
    <t>Alicante</t>
  </si>
  <si>
    <t>IAUS 389 Gravitational Wave Astrophysics, IAUS 390 A Multi-Point view of the Sun: Advances in Solar Observations and in Space Weather Understanding, FM 5 The future of radio astronomy in an increasingly crowded spectrum, FM 9 Measures of luminous and dark matter in galaxies across time, FM 11 Multi-wavelength Astrometry, Division D High Energy Phenomena and Fundamental Physics</t>
  </si>
  <si>
    <t>Thanks for allowing me to attend virtually!</t>
  </si>
  <si>
    <t>Aruna</t>
  </si>
  <si>
    <t>Devi TM</t>
  </si>
  <si>
    <t>arunadevi.31@outlook.com</t>
  </si>
  <si>
    <t>#2080</t>
  </si>
  <si>
    <t>Aruna Devi TM</t>
  </si>
  <si>
    <t xml:space="preserve">Brahmastra aerospace &amp; Defence </t>
  </si>
  <si>
    <t>STEM Ambassador</t>
  </si>
  <si>
    <t>Chennai</t>
  </si>
  <si>
    <t>IAUS 390 A Multi-Point view of the Sun: Advances in Solar Observations and in Space Weather Understanding, IAUS 391 The first chapters of our cosmic history with JWST, IAUS 393 Planetary Science and Exoplanets in the Era of James Webb Space Telescope, IAUS 394 All-inclusive AGN, FM 5 The future of radio astronomy in an increasingly crowded spectrum, FM 8 Advances and Challenges in Understanding the Solar and Stellar Dynamos, FM 10 Teaching capacity of remote observing facilities for the Universities and High Schools, Office for Astronomy Outreach institutional meeting, Office for Young Astronomers institutional meeting, Office of Astronomy for Education institutional meeting, EC WG Women in Astronomy, Division B Facilities, Technologies and Data Science, Division C Education, Outreach and Heritage, Division F Planetary Systems and Astrobiology, Division J Galaxies and Cosmology</t>
  </si>
  <si>
    <t>Arup</t>
  </si>
  <si>
    <t>Kumar maity</t>
  </si>
  <si>
    <t>aruokumarmaity123@gmail.com</t>
  </si>
  <si>
    <t>#2149</t>
  </si>
  <si>
    <t>Arup Kumar Maity</t>
  </si>
  <si>
    <t>Physical Research Laboratory</t>
  </si>
  <si>
    <t>Senior Research Fellow</t>
  </si>
  <si>
    <t>Non-vegetarian. I don't eat beef.</t>
  </si>
  <si>
    <t>Asabele</t>
  </si>
  <si>
    <t>Sabelo</t>
  </si>
  <si>
    <t>asabelesabelo010724@gmail.com</t>
  </si>
  <si>
    <t>#2001</t>
  </si>
  <si>
    <t xml:space="preserve">Asabele Sabelo </t>
  </si>
  <si>
    <t xml:space="preserve">University of KwaZulu-Natal </t>
  </si>
  <si>
    <t xml:space="preserve">Masters Student </t>
  </si>
  <si>
    <t xml:space="preserve">Durban </t>
  </si>
  <si>
    <t>FM 5 The future of radio astronomy in an increasingly crowded spectrum, FM 6 History of Astronomy in South Africa: The Late Modern Period, FM 10 Teaching capacity of remote observing facilities for the Universities and High Schools, Office for Astronomy Outreach institutional meeting, Office for Young Astronomers institutional meeting, Division C Education, Outreach and Heritage, Division H Interstellar Matter and Local Universe, Division J Galaxies and Cosmology</t>
  </si>
  <si>
    <t>#1239</t>
  </si>
  <si>
    <t>Marion Asasira</t>
  </si>
  <si>
    <t>FEMALE</t>
  </si>
  <si>
    <t>KYAMBOGO UNIVERSITY - UGANDA</t>
  </si>
  <si>
    <t>STUDENT</t>
  </si>
  <si>
    <t>KAMPALA - UGANDA</t>
  </si>
  <si>
    <t>UGANDA</t>
  </si>
  <si>
    <t>UGANDAN</t>
  </si>
  <si>
    <t>etc</t>
  </si>
  <si>
    <t>Asha</t>
  </si>
  <si>
    <t>Stabback</t>
  </si>
  <si>
    <t>asha.stabback@uwa.edu.au</t>
  </si>
  <si>
    <t>#2015</t>
  </si>
  <si>
    <t>Asha Stabback</t>
  </si>
  <si>
    <t>ICRAR</t>
  </si>
  <si>
    <t>Translation and Impact Manager</t>
  </si>
  <si>
    <t>no poultry</t>
  </si>
  <si>
    <t>EC WG Women in Astronomy, EC WG Astronomy for Equity and Inclusion</t>
  </si>
  <si>
    <t>#1184</t>
  </si>
  <si>
    <t>Eureka Scientific</t>
  </si>
  <si>
    <t>Research Scientist</t>
  </si>
  <si>
    <t>Oakland, CA</t>
  </si>
  <si>
    <t>Ashley</t>
  </si>
  <si>
    <t>Cooper-Leonhart</t>
  </si>
  <si>
    <t>ashleycooper2017@fau.edu</t>
  </si>
  <si>
    <t>#2615</t>
  </si>
  <si>
    <t>Dr. Ashley Cooper-Leonhart, Ph.D., LMHC, QS</t>
  </si>
  <si>
    <t xml:space="preserve">Carlos Albizu University </t>
  </si>
  <si>
    <t xml:space="preserve">Professor and Clinician </t>
  </si>
  <si>
    <t>Miami, Florida</t>
  </si>
  <si>
    <t>IAUS 391 The first chapters of our cosmic history with JWST, IAUS 393 Planetary Science and Exoplanets in the Era of James Webb Space Telescope, Office of Astronomy for Development institutional meeting, Office for Astronomy Outreach institutional meeting, Office of Astronomy for Education institutional meeting</t>
  </si>
  <si>
    <t xml:space="preserve">Hoping to attend in person next year! </t>
  </si>
  <si>
    <t>#0442</t>
  </si>
  <si>
    <t>Copperbelt University, Zambia</t>
  </si>
  <si>
    <t>Kitwe</t>
  </si>
  <si>
    <t>Zambia</t>
  </si>
  <si>
    <t>Zimbabwe</t>
  </si>
  <si>
    <t>Office for Astronomy Outreach institutional meeting, Office for Young Astronomers institutional meeting, Office of Astronomy for Education institutional meeting, EC WG Junior Members, Division C Education, Outreach and Heritage, Division G Stars and Stellar Physics</t>
  </si>
  <si>
    <t>Parsraman</t>
  </si>
  <si>
    <t>aparsraman@cambridge.org</t>
  </si>
  <si>
    <t>#3097</t>
  </si>
  <si>
    <t>Ashley Parsraman</t>
  </si>
  <si>
    <t>Cambridge University Press</t>
  </si>
  <si>
    <t>Cambridge University Press: Africa &amp; Middle East Marketing Manager</t>
  </si>
  <si>
    <t>I'll be setting up and taking down the CUP stand at the beginning and end of the conference.</t>
  </si>
  <si>
    <t>#1122</t>
  </si>
  <si>
    <t>Ashok K. Singal</t>
  </si>
  <si>
    <t>Retired Faculty</t>
  </si>
  <si>
    <t>IAUS 394 All-inclusive AGN, Division J Galaxies and Cosmology</t>
  </si>
  <si>
    <t>#0449</t>
  </si>
  <si>
    <t>BSN Team</t>
  </si>
  <si>
    <t>EC WG Women in Astronomy, Division G Stars and Stellar Physics</t>
  </si>
  <si>
    <t>#1018</t>
  </si>
  <si>
    <t>Institute For Research in Fundamental Sciences (IPM)</t>
  </si>
  <si>
    <t>Faculty</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</si>
  <si>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EC WG Women in Astronomy, Division G Stars and Stellar Physics, Division H Interstellar Matter and Local Universe, Division J Galaxies and Cosmology</t>
  </si>
  <si>
    <t>#1300</t>
  </si>
  <si>
    <t>Rhodes University / SARAO</t>
  </si>
  <si>
    <t>PhD - Student /  Software Development</t>
  </si>
  <si>
    <t>FM 5 The future of radio astronomy in an increasingly crowded spectrum, FM 6 History of Astronomy in South Africa: The Late Modern Period, FM 7 New Horizons at the interface between Computational Astrophysics and Big Data, Office for Astronomy Outreach institutional meeting</t>
  </si>
  <si>
    <t>Athena</t>
  </si>
  <si>
    <t>Coustenis</t>
  </si>
  <si>
    <t>athena.coustenis@obspm.fr</t>
  </si>
  <si>
    <t>#1592</t>
  </si>
  <si>
    <t>Athena Coustenis</t>
  </si>
  <si>
    <t>Femaie</t>
  </si>
  <si>
    <t>LESIA, Paris Observatory, CNRS, PSL Univ.</t>
  </si>
  <si>
    <t>Director of Research CNRS</t>
  </si>
  <si>
    <t>Meudon</t>
  </si>
  <si>
    <t>ATHIRA M</t>
  </si>
  <si>
    <t>BHARATHAN</t>
  </si>
  <si>
    <t>athira.bharathan@res.christuniversity.in</t>
  </si>
  <si>
    <t>#1339</t>
  </si>
  <si>
    <t>Athira M Bharathan</t>
  </si>
  <si>
    <t>CHRIST (Deemed to be University)</t>
  </si>
  <si>
    <t>PhD scholar</t>
  </si>
  <si>
    <t>Bangalore, India</t>
  </si>
  <si>
    <t>Čeki</t>
  </si>
  <si>
    <t>atila@aob.rs</t>
  </si>
  <si>
    <t>#1344</t>
  </si>
  <si>
    <t>Atila Čeki</t>
  </si>
  <si>
    <t>Astronomical Observatory of Belgrade, Serbia</t>
  </si>
  <si>
    <t>Senior research associate</t>
  </si>
  <si>
    <t>Belgrade</t>
  </si>
  <si>
    <t>Serbia</t>
  </si>
  <si>
    <t>IAUS 393 Planetary Science and Exoplanets in the Era of James Webb Space Telescope, FM 4 Bridging the final stages of massive stars to supernovae and transients, FM 7 New Horizons at the interface between Computational Astrophysics and Big Data, Division B Facilities, Technologies and Data Science, Division G Stars and Stellar Physics</t>
  </si>
  <si>
    <t>#0114</t>
  </si>
  <si>
    <t>Raderon AI Lab., BC., Burnaby, Canada</t>
  </si>
  <si>
    <t>Astronomy Department Director</t>
  </si>
  <si>
    <t>Atsuko</t>
  </si>
  <si>
    <t>atsuko.nitta@noirlab.edu</t>
  </si>
  <si>
    <t>#2291</t>
  </si>
  <si>
    <t>Atsuko Nitta</t>
  </si>
  <si>
    <t>Gemini Observatory</t>
  </si>
  <si>
    <t>Gemini North Head of Science Operations</t>
  </si>
  <si>
    <t>Hilo</t>
  </si>
  <si>
    <t>U.S.A.</t>
  </si>
  <si>
    <t>allergy with peach, cherry, apricot, plums</t>
  </si>
  <si>
    <t>IAUS 391 The first chapters of our cosmic history with JWST, IAUS 393 Planetary Science and Exoplanets in the Era of James Webb Space Telescope, FM 8 Advances and Challenges in Understanding the Solar and Stellar Dynamos, Office for Astronomy Outreach institutional meeting, EC WG Women in Astronomy, EC WG Global Coordination of Ground and Space Astrophysics, Division A Fundamental Astronomy, Division B Facilities, Technologies and Data Science, Division D High Energy Phenomena and Fundamental Physics, Division G Stars and Stellar Physics</t>
  </si>
  <si>
    <t>Atsushi</t>
  </si>
  <si>
    <t>Hoshi</t>
  </si>
  <si>
    <t>hoshi@ir.isas.jaxa.jp</t>
  </si>
  <si>
    <t>#1206</t>
  </si>
  <si>
    <t>Atsushi Hoshi</t>
  </si>
  <si>
    <t>Tohoku Uni. / ISAS JAXA</t>
  </si>
  <si>
    <t>日本</t>
  </si>
  <si>
    <t>August</t>
  </si>
  <si>
    <t>Muench</t>
  </si>
  <si>
    <t>august.muench@aas.org</t>
  </si>
  <si>
    <t>#2431</t>
  </si>
  <si>
    <t>August (Gus) Muench</t>
  </si>
  <si>
    <t>Data Editor</t>
  </si>
  <si>
    <t>New Haven, CT</t>
  </si>
  <si>
    <t>None needed</t>
  </si>
  <si>
    <t>IAUS 392 Neutral hydrogen in and around galaxies in the SKA era, IAUS 393 Planetary Science and Exoplanets in the Era of James Webb Space Telescope, FM 8 Advances and Challenges in Understanding the Solar and Stellar Dynamos, FM 11 Multi-wavelength Astrometry, EC WG Women in Astronomy, Division B Facilities, Technologies and Data Science, Division F Planetary Systems and Astrobiology, Division G Stars and Stellar Physics, Division H Interstellar Matter and Local Universe</t>
  </si>
  <si>
    <t>#2634</t>
  </si>
  <si>
    <t>University of São Paulo</t>
  </si>
  <si>
    <t>Auke</t>
  </si>
  <si>
    <t>Slotegraaf</t>
  </si>
  <si>
    <t>aukeslotegraaf@gmail.com</t>
  </si>
  <si>
    <t>#0212</t>
  </si>
  <si>
    <t>Auke Slotegraaf</t>
  </si>
  <si>
    <t>Centre for Astronomical Heritage</t>
  </si>
  <si>
    <t>FM 6 History of Astronomy in South Africa: The Late Modern Period, Division C Education, Outreach and Heritage</t>
  </si>
  <si>
    <t>I would be happy to help giving tours at the SAAO (ex-Royal Observatory) in Cape Town.</t>
  </si>
  <si>
    <t>#2097</t>
  </si>
  <si>
    <t>IRyA - UNAM</t>
  </si>
  <si>
    <t>mexican</t>
  </si>
  <si>
    <t>IAUS 393 Planetary Science and Exoplanets in the Era of James Webb Space Telescope, FM 5 The future of radio astronomy in an increasingly crowded spectrum, EC WG Women in Astronomy, Division H Interstellar Matter and Local Universe</t>
  </si>
  <si>
    <t>#0785</t>
  </si>
  <si>
    <t>Coloured</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</si>
  <si>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6 History of Astronomy in South Africa: The Late Modern Period, FM 9 Measures of luminous and dark matter in galaxies across time, FM 10 Teaching capacity of remote observing facilities for the Universities and High Schools, FM 11 Multi-wavelength Astrometry, EC WG Global Coordination of Ground and Space Astrophysics, Division B Facilities, Technologies and Data Science, Division J Galaxies and Cosmology</t>
  </si>
  <si>
    <t>#0913</t>
  </si>
  <si>
    <t>Indian Institute of Science</t>
  </si>
  <si>
    <t>IAUS 389 Gravitational Wave Astrophysics, IAUS 392 Neutral hydrogen in and around galaxies in the SKA era, IAUS 394 All-inclusive AGN, FM 5 The future of radio astronomy in an increasingly crowded spectrum, FM 7 New Horizons at the interface between Computational Astrophysics and Big Data, FM 12 The High-Energy Gamma-ray Universe: Results and perspectives with wide-field ground-based facilities, Office for Astronomy Outreach institutional meeting, Office for Young Astronomers institutional meeting, Division A Fundamental Astronomy, Division B Facilities, Technologies and Data Science, Division C Education, Outreach and Heritage, Division D High Energy Phenomena and Fundamental Physics, Division H Interstellar Matter and Local Universe, Division J Galaxies and Cosmology</t>
  </si>
  <si>
    <t>#0336</t>
  </si>
  <si>
    <t>Stockholm University, Sweden</t>
  </si>
  <si>
    <t>Allergic to Shells (Shrimp, Crab etc)</t>
  </si>
  <si>
    <t>#1151</t>
  </si>
  <si>
    <t>langitselatan; PSI</t>
  </si>
  <si>
    <t>Astronomy Communicator</t>
  </si>
  <si>
    <t>Bandung</t>
  </si>
  <si>
    <t>Indonesia</t>
  </si>
  <si>
    <t>FM 6 History of Astronomy in South Africa: The Late Modern Period, Office for Astronomy Outreach institutional meeting, EC WG Women in Astronomy, EC WG Pro-Am Relations in Astronomy, EC WG Astronomy for Equity and Inclusion, Division C Education, Outreach and Heritage</t>
  </si>
  <si>
    <t>Awni</t>
  </si>
  <si>
    <t>Kasawneh</t>
  </si>
  <si>
    <t>kawni@yahoo.com</t>
  </si>
  <si>
    <t>#0573</t>
  </si>
  <si>
    <t>Awni Moh'd Saleh Kasawneh</t>
  </si>
  <si>
    <t>Coordinator of the Arab Regional Office of Astronomy for Development (AW-ROAD),  Physics Department,  University of Sharjah- Sharjah 27272, UAE.</t>
  </si>
  <si>
    <t>Amman</t>
  </si>
  <si>
    <t xml:space="preserve">Jordanian </t>
  </si>
  <si>
    <t>normal</t>
  </si>
  <si>
    <t>FM 5 The future of radio astronomy in an increasingly crowded spectrum, FM 6 History of Astronomy in South Africa: The Late Modern Period,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Division A Fundamental Astronomy, Division C Education, Outreach and Heritage, Division F Planetary Systems and Astrobiology</t>
  </si>
  <si>
    <t>#2728</t>
  </si>
  <si>
    <t>M.Sc candidate</t>
  </si>
  <si>
    <t>Ayana Fekadu Terfasa</t>
  </si>
  <si>
    <t>Space Science and Geospatial Institute / Addis Ababa University</t>
  </si>
  <si>
    <t>No dietary restrictions</t>
  </si>
  <si>
    <t xml:space="preserve"> Gravitational Wave Astrophysics</t>
  </si>
  <si>
    <t>I don't need Childcare requirements.</t>
  </si>
  <si>
    <t>---</t>
  </si>
  <si>
    <t>#0179</t>
  </si>
  <si>
    <t>Aymard N. BADOLO</t>
  </si>
  <si>
    <t>Université JOSEPH KI-ZERBO</t>
  </si>
  <si>
    <t>abdouayoub61@gmail.com</t>
  </si>
  <si>
    <t>#2746</t>
  </si>
  <si>
    <t>Oukaimeden observatory, high energy and Astrophysics laboratory, FSSM, Cadi Ayyad university</t>
  </si>
  <si>
    <t>Marrakesh</t>
  </si>
  <si>
    <t>IAUS 390 A Multi-Point view of the Sun: Advances in Solar Observations and in Space Weather Understanding, IAUS 391 The first chapters of our cosmic history with JWST, IAUS 393 Planetary Science and Exoplanets in the Era of James Webb Space Telescope, FM 3 Follow-up observations of small bodies in the Solar System in the era of large discovery surveys, FM 7 New Horizons at the interface between Computational Astrophysics and Big Data, FM 8 Advances and Challenges in Understanding the Solar and Stellar Dynamos, Centre for the Protection of  the Dark and Quiet Sky from Satellite Constellation Interference institutional meeting, EC WG Dark and Quiet Sky Protection</t>
  </si>
  <si>
    <t>atumer7@gmail.com</t>
  </si>
  <si>
    <t>#2426</t>
  </si>
  <si>
    <t>Ayşegül Tümer</t>
  </si>
  <si>
    <t>MIT Kavli Institute</t>
  </si>
  <si>
    <t>Turkish</t>
  </si>
  <si>
    <t xml:space="preserve">pescatarian </t>
  </si>
  <si>
    <t>IAUS 394 All-inclusive AGN, FM 6 History of Astronomy in South Africa: The Late Modern Period, FM 9 Measures of luminous and dark matter in galaxies across time, Office for Astronomy Outreach institutional meeting, EC WG Women in Astronomy, Division D High Energy Phenomena and Fundamental Physics, Division J Galaxies and Cosmology</t>
  </si>
  <si>
    <t>#2273</t>
  </si>
  <si>
    <t>Durham University</t>
  </si>
  <si>
    <t>Durham</t>
  </si>
  <si>
    <t>British-Iranian</t>
  </si>
  <si>
    <t>no fish/shellfish</t>
  </si>
  <si>
    <t>#0823</t>
  </si>
  <si>
    <t>Kassamba Abdel Aziz Diaby</t>
  </si>
  <si>
    <t>University Félix Houphouët-Boigny</t>
  </si>
  <si>
    <t>Abidjan</t>
  </si>
  <si>
    <t>Côte d'Ivoire</t>
  </si>
  <si>
    <t>Ivorian</t>
  </si>
  <si>
    <t>No pork</t>
  </si>
  <si>
    <t>FM 1 Harnessing ground-based optical telescopes: an opportunity for emerging astronomy in Africa, FM 6 History of Astronomy in South Africa: The Late Modern Period, FM 8 Advances and Challenges in Understanding the Solar and Stellar Dynamos,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Astronomy for Equity and Inclusion, EC WG Dark and Quiet Sky Protection, Division C Education, Outreach and Heritage, Division E Sun and Heliosphere</t>
  </si>
  <si>
    <t>#2824</t>
  </si>
  <si>
    <t>CADI AYYAD UNIVERSITY</t>
  </si>
  <si>
    <t xml:space="preserve">PhD. Student </t>
  </si>
  <si>
    <t xml:space="preserve">Moroccan </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</si>
  <si>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Global Coordination of Ground and Space Astrophysics, EC WG Astronomy for Equity and Inclusion, EC WG Dark and Quiet Sky Protection,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</si>
  <si>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#1191</t>
  </si>
  <si>
    <t>VIT Bhopal University</t>
  </si>
  <si>
    <t>Bhopal</t>
  </si>
  <si>
    <t>IAUS 390 A Multi-Point view of the Sun: Advances in Solar Observations and in Space Weather Understanding, Division E Sun and Heliosphere, Division G Stars and Stellar Physics</t>
  </si>
  <si>
    <t>Balpreet</t>
  </si>
  <si>
    <t>bkaur@ncra.tifr.res.in</t>
  </si>
  <si>
    <t>#1210</t>
  </si>
  <si>
    <t>Balpreet Kaur</t>
  </si>
  <si>
    <t>National Centre for Radio Astrophysics, India</t>
  </si>
  <si>
    <t>New Delhi</t>
  </si>
  <si>
    <t>#2237</t>
  </si>
  <si>
    <t>Principal Scientist</t>
  </si>
  <si>
    <t>IAUS 389 Gravitational Wave Astrophysics, IAUS 390 A Multi-Point view of the Sun: Advances in Solar Observations and in Space Weather Understanding, IAUS 391 The first chapters of our cosmic history with JWST, FM 5 The future of radio astronomy in an increasingly crowded spectrum, FM 7 New Horizons at the interface between Computational Astrophysics and Big Data</t>
  </si>
  <si>
    <t>Banele</t>
  </si>
  <si>
    <t>Mthembu</t>
  </si>
  <si>
    <t>mphomthembu53@gmail.com</t>
  </si>
  <si>
    <t>#0345</t>
  </si>
  <si>
    <t>Banele Mthembu</t>
  </si>
  <si>
    <t>Black</t>
  </si>
  <si>
    <t>#1193</t>
  </si>
  <si>
    <t>ICRAR/University of Western Australia</t>
  </si>
  <si>
    <t>IAUS 392 Neutral hydrogen in and around galaxies in the SKA era, FM 2 A Coherent View of Atomic and Molecular Gas from Infrared to Radio Wavelengths, FM 5 The future of radio astronomy in an increasingly crowded spectrum, EC WG Women in Astronomy, Division H Interstellar Matter and Local Universe, Division J Galaxies and Cosmology</t>
  </si>
  <si>
    <t>Gruber</t>
  </si>
  <si>
    <t>bgruber@nrao.edu</t>
  </si>
  <si>
    <t>#2004</t>
  </si>
  <si>
    <t>Barbara Gruber</t>
  </si>
  <si>
    <t>AD Education and Public Outreach</t>
  </si>
  <si>
    <t>FM 2 A Coherent View of Atomic and Molecular Gas from Infrared to Radio Wavelengths, FM 11 Multi-wavelength Astrometry, Office of Astronomy for Development institutional meeting, Office for Astronomy Outreach institutional meeting, Office for Young Astronomers institutional meeting, Office of Astronomy for Education institutional meeting, EC WG Women in Astronomy, EC WG Astronomy for Equity and Inclusion, EC WG Dark and Quiet Sky Protection, Division A Fundamental Astronomy, Division C Education, Outreach and Heritage</t>
  </si>
  <si>
    <t>#1450</t>
  </si>
  <si>
    <t>Barivure Love Popnwin</t>
  </si>
  <si>
    <t>North-West University.  Potchefstroom.</t>
  </si>
  <si>
    <t xml:space="preserve">Potchefstroom </t>
  </si>
  <si>
    <t xml:space="preserve">Nigeria </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</si>
  <si>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Global Coordination of Ground and Space Astrophysics, EC WG Astronomy for Equity and Inclusion, EC WG Dark and Quiet Sky Protection, Division A Fundamental Astronomy, Division B Facilities, Technologies and Data Science, Division D High Energy Phenomena and Fundamental Physics, Division F Planetary Systems and Astrobiology, Division H Interstellar Matter and Local Universe, Division J Galaxies and Cosmology</t>
  </si>
  <si>
    <t>Barry</t>
  </si>
  <si>
    <t>Ginat</t>
  </si>
  <si>
    <t>yb.ginat@physics.ox.ac.uk</t>
  </si>
  <si>
    <t>#2759</t>
  </si>
  <si>
    <t>Yonadav Barry Ginat</t>
  </si>
  <si>
    <t>IAUS 389 Gravitational Wave Astrophysics, IAUS 391 The first chapters of our cosmic history with JWST, Division A Fundamental Astronomy, Division D High Energy Phenomena and Fundamental Physics, Division J Galaxies and Cosmology</t>
  </si>
  <si>
    <t>#2748</t>
  </si>
  <si>
    <t>Cars4Mars</t>
  </si>
  <si>
    <t>Education</t>
  </si>
  <si>
    <t>IAUS 393 Planetary Science and Exoplanets in the Era of James Webb Space Telescope, Office for Astronomy Outreach institutional meeting, Office of Astronomy for Education institutional meeting, EC WG Women in Astronomy, Division B Facilities, Technologies and Data Science, Division C Education, Outreach and Heritage</t>
  </si>
  <si>
    <t>Basliel</t>
  </si>
  <si>
    <t>Mihret</t>
  </si>
  <si>
    <t>baslielmihret@gmail.com</t>
  </si>
  <si>
    <t>#2880</t>
  </si>
  <si>
    <t>Basliel Mihret Massresha</t>
  </si>
  <si>
    <t xml:space="preserve">Entrepreneur </t>
  </si>
  <si>
    <t>Purchase for a computing device would really help....</t>
  </si>
  <si>
    <t>Bayarkhuu</t>
  </si>
  <si>
    <t>Chinzorig</t>
  </si>
  <si>
    <t>shunhlai9@gmail.com</t>
  </si>
  <si>
    <t>#1673</t>
  </si>
  <si>
    <t xml:space="preserve">Master </t>
  </si>
  <si>
    <t>Chinzorig Bayarkhuu</t>
  </si>
  <si>
    <t>Extremum Education Center LLC</t>
  </si>
  <si>
    <t xml:space="preserve">Educator and Researcher </t>
  </si>
  <si>
    <t>Ulaanbaatar</t>
  </si>
  <si>
    <t>Mongolia</t>
  </si>
  <si>
    <t>Nothing</t>
  </si>
  <si>
    <t>IAUS 391 The first chapters of our cosmic history with JWST, IAUS 392 Neutral hydrogen in and around galaxies in the SKA era, IAUS 393 Planetary Science and Exoplanets in the Era of James Webb Space Telescope, FM 5 The future of radio astronomy in an increasingly crowded spectrum,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Astronomy for Equity and Inclusion, EC WG Dark and Quiet Sky Protection</t>
  </si>
  <si>
    <t>Beatrice</t>
  </si>
  <si>
    <t>Bucciarelli</t>
  </si>
  <si>
    <t>beatrice.bucciarelli@inaf.it</t>
  </si>
  <si>
    <t>#2669</t>
  </si>
  <si>
    <t>Beatrice Bucciarelli</t>
  </si>
  <si>
    <t>INAF Astrophysical Observatory of Turin</t>
  </si>
  <si>
    <t>Torino</t>
  </si>
  <si>
    <t>FM 7 New Horizons at the interface between Computational Astrophysics and Big Data, FM 11 Multi-wavelength Astrometry, Division A Fundamental Astronomy</t>
  </si>
  <si>
    <t>#0412</t>
  </si>
  <si>
    <t>CONICET/UTN-FRM</t>
  </si>
  <si>
    <t>Mendoza</t>
  </si>
  <si>
    <t>IAUS 393 Planetary Science and Exoplanets in the Era of James Webb Space Telescope, FM 10 Teaching capacity of remote observing facilities for the Universities and High Schools,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Women in Astronomy, EC WG Pro-Am Relations in Astronomy, EC WG Astronomy for Equity and Inclusion, EC WG Dark and Quiet Sky Protection, Division C Education, Outreach and Heritage</t>
  </si>
  <si>
    <t>Jilete</t>
  </si>
  <si>
    <t>beatriz.jilete@ext.esa.int</t>
  </si>
  <si>
    <t>#2206</t>
  </si>
  <si>
    <t>Beatriz Jilete</t>
  </si>
  <si>
    <t xml:space="preserve">GMV for European Space Agency </t>
  </si>
  <si>
    <t>Mingo</t>
  </si>
  <si>
    <t>beatriz.mingo@open.ac.uk</t>
  </si>
  <si>
    <t>#0807</t>
  </si>
  <si>
    <t>Beatriz Mingo</t>
  </si>
  <si>
    <t>The Open University (UK)</t>
  </si>
  <si>
    <t>Milton Keynes</t>
  </si>
  <si>
    <t>IAUS 394 All-inclusive AGN, FM 5 The future of radio astronomy in an increasingly crowded spectrum, FM 7 New Horizons at the interface between Computational Astrophysics and Big Data, FM 10 Teaching capacity of remote observing facilities for the Universities and High Schools, Office of Astronomy for Development institutional meeting, EC WG Women in Astronomy, EC WG Junior Members, EC WG Astronomy for Equity and Inclusion, EC WG Dark and Quiet Sky Protection, Division B Facilities, Technologies and Data Science, Division D High Energy Phenomena and Fundamental Physics, Division J Galaxies and Cosmology</t>
  </si>
  <si>
    <t>Beili</t>
  </si>
  <si>
    <t>Ying</t>
  </si>
  <si>
    <t>yingbl@pmo.ac.cn</t>
  </si>
  <si>
    <t>#0403</t>
  </si>
  <si>
    <t>Beili Ying</t>
  </si>
  <si>
    <t>Purple Mountain Observatory, Chinese Academy of Sciences</t>
  </si>
  <si>
    <t>Nanjing</t>
  </si>
  <si>
    <t>China</t>
  </si>
  <si>
    <t>Mango Allergy</t>
  </si>
  <si>
    <t>Belen</t>
  </si>
  <si>
    <t>Alcalde</t>
  </si>
  <si>
    <t>belen.alcalde@eso.org</t>
  </si>
  <si>
    <t>#1801</t>
  </si>
  <si>
    <t>Belen Alcalde Pampliega</t>
  </si>
  <si>
    <t>Fellow</t>
  </si>
  <si>
    <t>Belinda</t>
  </si>
  <si>
    <t>Wilkes</t>
  </si>
  <si>
    <t>bwilkes@cfa.harvard.edu</t>
  </si>
  <si>
    <t>#0936</t>
  </si>
  <si>
    <t>Belinda J Wilkes</t>
  </si>
  <si>
    <t>University of Bristol</t>
  </si>
  <si>
    <t>Bristol</t>
  </si>
  <si>
    <t>United Kingdom,  USA</t>
  </si>
  <si>
    <t>IAUS 394 All-inclusive AGN, EC WG Women in Astronomy, Division D High Energy Phenomena and Fundamental Physics, Division J Galaxies and Cosmology</t>
  </si>
  <si>
    <t>Bella</t>
  </si>
  <si>
    <t>Bayu</t>
  </si>
  <si>
    <t>bellaroman26@gmail.com</t>
  </si>
  <si>
    <t>#1251</t>
  </si>
  <si>
    <t>Bella Bayu</t>
  </si>
  <si>
    <t>Self</t>
  </si>
  <si>
    <t>Mrs.</t>
  </si>
  <si>
    <t>#0883</t>
  </si>
  <si>
    <t>Kyambogo University and Max Planck Institute for Astrophysics</t>
  </si>
  <si>
    <t>Researcher and Lecturer</t>
  </si>
  <si>
    <t>Kampala</t>
  </si>
  <si>
    <t>IAUS 393 Planetary Science and Exoplanets in the Era of James Webb Space Telescope, FM 1 Harnessing ground-based optical telescopes: an opportunity for emerging astronomy in Africa, FM 6 History of Astronomy in South Africa: The Late Modern Period, FM 7 New Horizons at the interface between Computational Astrophysics and Big Data,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EC WG Junior Members, Division A Fundamental Astronomy, Division B Facilities, Technologies and Data Science, Division C Education, Outreach and Heritage, Division E Sun and Heliosphere, Division F Planetary Systems and Astrobiology, Division G Stars and Stellar Physics</t>
  </si>
  <si>
    <t>Bendegúz</t>
  </si>
  <si>
    <t>Koncz</t>
  </si>
  <si>
    <t>konczbendeguz@gmail.com</t>
  </si>
  <si>
    <t>#0954</t>
  </si>
  <si>
    <t>Bendegúz Koncz</t>
  </si>
  <si>
    <t>IAUS 391 The first chapters of our cosmic history with JWST, IAUS 392 Neutral hydrogen in and around galaxies in the SKA era, FM 2 A Coherent View of Atomic and Molecular Gas from Infrared to Radio Wavelengths, FM 9 Measures of luminous and dark matter in galaxies across time, FM 12 The High-Energy Gamma-ray Universe: Results and perspectives with wide-field ground-based facilities, Division H Interstellar Matter and Local Universe, Division J Galaxies and Cosmology</t>
  </si>
  <si>
    <t>#2046</t>
  </si>
  <si>
    <t>BENEDICTA WOODE</t>
  </si>
  <si>
    <t>GHANA SPACE  SCIENCE  AND TECHNOLOGY  INSTITUTE  / GAEC</t>
  </si>
  <si>
    <t>RESEARCH SCIENTIST</t>
  </si>
  <si>
    <t>ACCRA</t>
  </si>
  <si>
    <t>GHANA</t>
  </si>
  <si>
    <t>GHANAIAN</t>
  </si>
  <si>
    <t>NONE</t>
  </si>
  <si>
    <t>IAUS 389 Gravitational Wave Astrophysics, FM 5 The future of radio astronomy in an increasingly crowded spectrum, FM 7 New Horizons at the interface between Computational Astrophysics and Big Data, EC WG Women in Astronomy, Division B Facilities, Technologies and Data Science, Division G Stars and Stellar Physics</t>
  </si>
  <si>
    <t>Benedikt</t>
  </si>
  <si>
    <t>soja@ethz.ch</t>
  </si>
  <si>
    <t>#1154</t>
  </si>
  <si>
    <t>Benedikt Soja</t>
  </si>
  <si>
    <t>ETH Zurich</t>
  </si>
  <si>
    <t>IAUS 390 A Multi-Point view of the Sun: Advances in Solar Observations and in Space Weather Understanding, FM 5 The future of radio astronomy in an increasingly crowded spectrum, FM 7 New Horizons at the interface between Computational Astrophysics and Big Data, FM 11 Multi-wavelength Astrometry, EC WG Dark and Quiet Sky Protection, Division A Fundamental Astronomy, Division B Facilities, Technologies and Data Science, Division E Sun and Heliosphere</t>
  </si>
  <si>
    <t>#0927</t>
  </si>
  <si>
    <t>Ayantunji Benjamin Gbenro</t>
  </si>
  <si>
    <t>National Space Research and Development Agency</t>
  </si>
  <si>
    <t>Non</t>
  </si>
  <si>
    <t>IAUS 389 Gravitational Wave Astrophysics, 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5 The future of radio astronomy in an increasingly crowded spectrum, FM 7 New Horizons at the interface between Computational Astrophysics and Big Data, Office of Astronomy for Development institutional meeting, Office for Astronomy Outreach institutional meeting, EC WG Astronomy for Equity and Inclusion, Division A Fundamental Astronomy, Division B Facilities, Technologies and Data Science, Division E Sun and Heliosphere, Division F Planetary Systems and Astrobiology</t>
  </si>
  <si>
    <t>#1286</t>
  </si>
  <si>
    <t>SARAO / Rhodes University</t>
  </si>
  <si>
    <t>Junior Software Developer</t>
  </si>
  <si>
    <t>gout restrictive / vegetarian</t>
  </si>
  <si>
    <t>FM 2 A Coherent View of Atomic and Molecular Gas from Infrared to Radio Wavelengths, FM 3 Follow-up observations of small bodies in the Solar System in the era of large discovery surveys, FM 5 The future of radio astronomy in an increasingly crowded spectrum, FM 8 Advances and Challenges in Understanding the Solar and Stellar Dynamos, FM 10 Teaching capacity of remote observing facilities for the Universities and High Schools, FM 11 Multi-wavelength Astrometry, Division C Education, Outreach and Heritage, Division E Sun and Heliosphere, Division F Planetary Systems and Astrobiology, Division G Stars and Stellar Physics</t>
  </si>
  <si>
    <t>Benyamen</t>
  </si>
  <si>
    <t>Nathanael</t>
  </si>
  <si>
    <t>bnathanael@ncrst.na</t>
  </si>
  <si>
    <t>Benyamen Nathanael</t>
  </si>
  <si>
    <t>National Commission on Research, Science and Technology, Namibia</t>
  </si>
  <si>
    <t>Scientist</t>
  </si>
  <si>
    <t>Windhoek</t>
  </si>
  <si>
    <t>Namibia</t>
  </si>
  <si>
    <t>Namibian</t>
  </si>
  <si>
    <t>Standard access</t>
  </si>
  <si>
    <t>IAUS 390 A Multi-Point view of the Sun: Advances in Solar Observations and in Space Weather Understanding, IAUS 391 The first chapters of our cosmic history with JWST, FM 1 Harnessing ground-based optical telescopes: an opportunity for emerging astronomy in Africa, FM 6 History of Astronomy in South Africa: The Late Modern Period,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Dark and Quiet Sky Protection, Division B Facilities, Technologies and Data Science</t>
  </si>
  <si>
    <t>#1077</t>
  </si>
  <si>
    <t>Prof. Dr. Sci.</t>
  </si>
  <si>
    <t>Main Astronomical Observatory National Academy of Sciences of Ukraine, 27 Akademika Zabolotnoho St. 03143 Kyiv, Ukraine</t>
  </si>
  <si>
    <t xml:space="preserve">Senior Scientist </t>
  </si>
  <si>
    <t>IAUS 389 Gravitational Wave Astrophysics, IAUS 394 All-inclusive AGN, FM 3 Follow-up observations of small bodies in the Solar System in the era of large discovery surveys, FM 7 New Horizons at the interface between Computational Astrophysics and Big Data, Division J Galaxies and Cosmology</t>
  </si>
  <si>
    <t>#2319</t>
  </si>
  <si>
    <t xml:space="preserve">Bereket Assefa </t>
  </si>
  <si>
    <t>femail</t>
  </si>
  <si>
    <t>Space Science and geospatial Institute</t>
  </si>
  <si>
    <t>vegan</t>
  </si>
  <si>
    <t>Fanaroff</t>
  </si>
  <si>
    <t>bfanaroff@ska.ac.za</t>
  </si>
  <si>
    <t>#0268</t>
  </si>
  <si>
    <t>Bernard Fanaroff</t>
  </si>
  <si>
    <t>IAUS 391 The first chapters of our cosmic history with JWST, IAUS 393 Planetary Science and Exoplanets in the Era of James Webb Space Telescope, IAUS 394 All-inclusive AGN, FM 1 Harnessing ground-based optical telescopes: an opportunity for emerging astronomy in Africa, EC WG Astronomy for Equity and Inclusion</t>
  </si>
  <si>
    <t>Bernardo</t>
  </si>
  <si>
    <t>Fraga</t>
  </si>
  <si>
    <t>bmofraga@gmail.com</t>
  </si>
  <si>
    <t>#2424</t>
  </si>
  <si>
    <t xml:space="preserve">Bernardo Fraga </t>
  </si>
  <si>
    <t xml:space="preserve">Brazilian Center for physics research </t>
  </si>
  <si>
    <t xml:space="preserve">Researcher </t>
  </si>
  <si>
    <t>Brasil</t>
  </si>
  <si>
    <t xml:space="preserve">Brazilian </t>
  </si>
  <si>
    <t>FM 7 New Horizons at the interface between Computational Astrophysics and Big Data, FM 12 The High-Energy Gamma-ray Universe: Results and perspectives with wide-field ground-based facilities</t>
  </si>
  <si>
    <t>Berto</t>
  </si>
  <si>
    <t>Bosscha</t>
  </si>
  <si>
    <t>berto.bosscha@minbuza.nl</t>
  </si>
  <si>
    <t>#3033</t>
  </si>
  <si>
    <t>Berto Bosscha</t>
  </si>
  <si>
    <t>Embassy of the Kingdom of the Netherlands</t>
  </si>
  <si>
    <t>Education &amp; Science Counselor</t>
  </si>
  <si>
    <t>IAUS 389 Gravitational Wave Astrophysics, IAUS 392 Neutral hydrogen in and around galaxies in the SKA era, IAUS 393 Planetary Science and Exoplanets in the Era of James Webb Space Telescope, IAUS 394 All-inclusive AGN, FM 5 The future of radio astronomy in an increasingly crowded spectrum, FM 6 History of Astronomy in South Africa: The Late Modern Period, FM 7 New Horizons at the interface between Computational Astrophysics and Big Data, FM 10 Teaching capacity of remote observing facilities for the Universities and High Schools, Office for Young Astronomers institutional meeting, Office of Astronomy for Education institutional meeting, EC WG Women in Astronomy, EC WG Junior Members, EC WG Pro-Am Relations in Astronomy, EC WG Global Coordination of Ground and Space Astrophysics, EC WG Astronomy for Equity and Inclusion, Division B Facilities, Technologies and Data Science, Division C Education, Outreach and Heritage</t>
  </si>
  <si>
    <t>#2587</t>
  </si>
  <si>
    <t>Bertrand TCHANCHE</t>
  </si>
  <si>
    <t>Alioune Diop University</t>
  </si>
  <si>
    <t>Assistant professor</t>
  </si>
  <si>
    <t>Bambey</t>
  </si>
  <si>
    <t>Cameroonian</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</si>
  <si>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6 History of Astronomy in South Africa: The Late Modern Period, FM 10 Teaching capacity of remote observing facilities for the Universities and High Schools, Office of Astronomy for Development institutional meeting, Division A Fundamental Astronomy, Division C Education, Outreach and Heritage, Division D High Energy Phenomena and Fundamental Physics, Division F Planetary Systems and Astrobiology, Division J Galaxies and Cosmology</t>
  </si>
  <si>
    <t>Fitzpatrick</t>
  </si>
  <si>
    <t>beth.fitzpatrick@ucdconnect.ie</t>
  </si>
  <si>
    <t>#0946</t>
  </si>
  <si>
    <t>Beth Fitzpatrick</t>
  </si>
  <si>
    <t>University College Dublin</t>
  </si>
  <si>
    <t>IAUS 389 Gravitational Wave Astrophysics, IAUS 391 The first chapters of our cosmic history with JWST, FM 4 Bridging the final stages of massive stars to supernovae and transients, FM 11 Multi-wavelength Astrometry, FM 12 The High-Energy Gamma-ray Universe: Results and perspectives with wide-field ground-based facilities, EC WG Women in Astronomy, Division G Stars and Stellar Physics</t>
  </si>
  <si>
    <t>bwillman@lsst-da.org</t>
  </si>
  <si>
    <t>#1169</t>
  </si>
  <si>
    <t>LSST Discovery Alliance</t>
  </si>
  <si>
    <t>Wilmington, Delaware</t>
  </si>
  <si>
    <t>FM 1 Harnessing ground-based optical telescopes: an opportunity for emerging astronomy in Africa, FM 7 New Horizons at the interface between Computational Astrophysics and Big Data, FM 9 Measures of luminous and dark matter in galaxies across time, Office of Astronomy for Development institutional meeting, Centre for the Protection of  the Dark and Quiet Sky from Satellite Constellation Interference institutional meeting, EC WG Women in Astronomy, EC WG Astronomy for Equity and Inclusion, Division B Facilities, Technologies and Data Science</t>
  </si>
  <si>
    <t>Bethany</t>
  </si>
  <si>
    <t>Johns</t>
  </si>
  <si>
    <t>bethany.johns@aas.org</t>
  </si>
  <si>
    <t>#0654</t>
  </si>
  <si>
    <t>Bethany Johns</t>
  </si>
  <si>
    <t>Acting Director of Public Policy</t>
  </si>
  <si>
    <t>Washington, DC</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</si>
  <si>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6 History of Astronomy in South Africa: The Late Modern Period, FM 11 Multi-wavelength Astrometry, FM 12 The High-Energy Gamma-ray Universe: Results and perspectives with wide-field ground-based facilities, Centre for the Protection of  the Dark and Quiet Sky from Satellite Constellation Interference institutional meeting, EC WG Women in Astronomy, EC WG Global Coordination of Ground and Space Astrophysics, EC WG Dark and Quiet Sky Protection, Division B Facilities, Technologies and Data Science</t>
  </si>
  <si>
    <t>Bethelhem</t>
  </si>
  <si>
    <t>Nigussie</t>
  </si>
  <si>
    <t>bettyniguse15@gmail.com</t>
  </si>
  <si>
    <t>#1337</t>
  </si>
  <si>
    <t xml:space="preserve">BETELHEM NIGUSE MULUGETA </t>
  </si>
  <si>
    <t xml:space="preserve">Space Science and Geospatial Institute </t>
  </si>
  <si>
    <t xml:space="preserve">Deputy Director General </t>
  </si>
  <si>
    <t>#0814</t>
  </si>
  <si>
    <t>National Centre for Radio Astrophysics (TIFR), Pune India</t>
  </si>
  <si>
    <t>Raja Ramanna Chair Professor</t>
  </si>
  <si>
    <t>Vegeterian</t>
  </si>
  <si>
    <t>IAUS 389 Gravitational Wave Astrophysics, IAUS 391 The first chapters of our cosmic history with JWST, FM 6 History of Astronomy in South Africa: The Late Modern Period, FM 7 New Horizons at the interface between Computational Astrophysics and Big Data, Division B Facilities, Technologies and Data Science</t>
  </si>
  <si>
    <t>Bhargav</t>
  </si>
  <si>
    <t>Vaidya</t>
  </si>
  <si>
    <t>bvaidya@iiti.ac.in</t>
  </si>
  <si>
    <t>#1941</t>
  </si>
  <si>
    <t xml:space="preserve">Bhargav </t>
  </si>
  <si>
    <t>Indian Institute of Technology Indore</t>
  </si>
  <si>
    <t xml:space="preserve">Associate Professor </t>
  </si>
  <si>
    <t xml:space="preserve">Indore </t>
  </si>
  <si>
    <t xml:space="preserve">Indian </t>
  </si>
  <si>
    <t xml:space="preserve">None. </t>
  </si>
  <si>
    <t>IAUS 390 A Multi-Point view of the Sun: Advances in Solar Observations and in Space Weather Understanding, FM 7 New Horizons at the interface between Computational Astrophysics and Big Data, Division B Facilities, Technologies and Data Science</t>
  </si>
  <si>
    <t>#0595</t>
  </si>
  <si>
    <t>Ariel University</t>
  </si>
  <si>
    <t xml:space="preserve"> Student</t>
  </si>
  <si>
    <t>Ariel</t>
  </si>
  <si>
    <t>IAUS 389 Gravitational Wave Astrophysics, IAUS 394 All-inclusive AGN, FM 4 Bridging the final stages of massive stars to supernovae and transients, Office for Young Astronomers institutional meeting, EC WG Women in Astronomy, Division D High Energy Phenomena and Fundamental Physics, Division G Stars and Stellar Physics, Division H Interstellar Matter and Local Universe</t>
  </si>
  <si>
    <t>#0898</t>
  </si>
  <si>
    <t>International Centre for Radio Astronomy Research/University of Western Australia</t>
  </si>
  <si>
    <t>Malaysian</t>
  </si>
  <si>
    <t>IAUS 392 Neutral hydrogen in and around galaxies in the SKA era, FM 2 A Coherent View of Atomic and Molecular Gas from Infrared to Radio Wavelengths, FM 5 The future of radio astronomy in an increasingly crowded spectrum, Centre for the Protection of  the Dark and Quiet Sky from Satellite Constellation Interference institutional meeting, EC WG Dark and Quiet Sky Protection, Division J Galaxies and Cosmology</t>
  </si>
  <si>
    <t>Bianca Maria Rosa</t>
  </si>
  <si>
    <t>Garilli</t>
  </si>
  <si>
    <t>bianca.garilli@inaf.it</t>
  </si>
  <si>
    <t>#0343</t>
  </si>
  <si>
    <t>Bianca Garilli</t>
  </si>
  <si>
    <t>INAF IASF-MI</t>
  </si>
  <si>
    <t>IAUS 391 The first chapters of our cosmic history with JWST, IAUS 392 Neutral hydrogen in and around galaxies in the SKA era, IAUS 394 All-inclusive AGN, FM 7 New Horizons at the interface between Computational Astrophysics and Big Data, FM 9 Measures of luminous and dark matter in galaxies across time</t>
  </si>
  <si>
    <t>#0938</t>
  </si>
  <si>
    <t>Max Planck Institute for extraterrestrial Physics</t>
  </si>
  <si>
    <t>Austrian</t>
  </si>
  <si>
    <t>IAUS 389 Gravitational Wave Astrophysics, IAUS 391 The first chapters of our cosmic history with JWST, IAUS 394 All-inclusive AGN, FM 1 Harnessing ground-based optical telescopes: an opportunity for emerging astronomy in Africa, FM 7 New Horizons at the interface between Computational Astrophysics and Big Data, FM 9 Measures of luminous and dark matter in galaxies across time, FM 11 Multi-wavelength Astrometry, Office for Young Astronomers institutional meeting, EC WG Women in Astronomy, EC WG Junior Members, Division J Galaxies and Cosmology</t>
  </si>
  <si>
    <t>#0942</t>
  </si>
  <si>
    <t xml:space="preserve">Indian Institute of Science Education and Research, (IISER) Tirupati </t>
  </si>
  <si>
    <t>Graduate student</t>
  </si>
  <si>
    <t xml:space="preserve">Tirupati </t>
  </si>
  <si>
    <t>FM 5 The future of radio astronomy in an increasingly crowded spectrum, FM 9 Measures of luminous and dark matter in galaxies across time, Office for Astronomy Outreach institutional meeting, Division J Galaxies and Cosmology</t>
  </si>
  <si>
    <t>#0680</t>
  </si>
  <si>
    <t>Côte d'Azur Observatory</t>
  </si>
  <si>
    <t>Marie S.-Curie Fellow</t>
  </si>
  <si>
    <t>Chiense</t>
  </si>
  <si>
    <t>IAUS 392 Neutral hydrogen in and around galaxies in the SKA era, IAUS 393 Planetary Science and Exoplanets in the Era of James Webb Space Telescope, IAUS 394 All-inclusive AGN, FM 1 Harnessing ground-based optical telescopes: an opportunity for emerging astronomy in Africa, FM 7 New Horizons at the interface between Computational Astrophysics and Big Data, Division B Facilities, Technologies and Data Science</t>
  </si>
  <si>
    <t>BIN</t>
  </si>
  <si>
    <t>YANG .</t>
  </si>
  <si>
    <t>bin.yang@mail.udp.cl</t>
  </si>
  <si>
    <t>#2063</t>
  </si>
  <si>
    <t>Bin Yang</t>
  </si>
  <si>
    <t>Diego Portales University</t>
  </si>
  <si>
    <t>Santiago, Chile</t>
  </si>
  <si>
    <t>Chinese</t>
  </si>
  <si>
    <t>#0765</t>
  </si>
  <si>
    <t>National Astronomical Observatories, Chinese Academy of Sciences</t>
  </si>
  <si>
    <t>Beijing</t>
  </si>
  <si>
    <t>IAUS 391 The first chapters of our cosmic history with JWST, IAUS 392 Neutral hydrogen in and around galaxies in the SKA era, FM 5 The future of radio astronomy in an increasingly crowded spectrum, FM 7 New Horizons at the interface between Computational Astrophysics and Big Data, FM 9 Measures of luminous and dark matter in galaxies across time, Division A Fundamental Astronomy, Division C Education, Outreach and Heritage, Division H Interstellar Matter and Local Universe, Division J Galaxies and Cosmology</t>
  </si>
  <si>
    <t>Birendra</t>
  </si>
  <si>
    <t>chhotaray</t>
  </si>
  <si>
    <t>rsbirendra786@gmail.com</t>
  </si>
  <si>
    <t>#3024</t>
  </si>
  <si>
    <t>Birendra Chhotaray</t>
  </si>
  <si>
    <t>AHMEDABAD</t>
  </si>
  <si>
    <t>IAUS 394 All-inclusive AGN, FM 12 The High-Energy Gamma-ray Universe: Results and perspectives with wide-field ground-based facilities, Division D High Energy Phenomena and Fundamental Physics</t>
  </si>
  <si>
    <t>#0273</t>
  </si>
  <si>
    <t>Biruk Abrham</t>
  </si>
  <si>
    <t xml:space="preserve">Space Science and geospatial institute </t>
  </si>
  <si>
    <t>Associate Researcher</t>
  </si>
  <si>
    <t>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4 Bridging the final stages of massive stars to supernovae and transients, FM 5 The future of radio astronomy in an increasingly crowded spectrum, FM 7 New Horizons at the interface between Computational Astrophysics and Big Data, FM 9 Measures of luminous and dark matter in galaxies across time, Office of Astronomy for Development institutional meeting, Office for Astronomy Outreach institutional meeting, Office for Young Astronomers institutional meeting, Office of Astronomy for Education institutional meeting, Division F Planetary Systems and Astrobiology, Division G Stars and Stellar Physics</t>
  </si>
  <si>
    <t>#1061</t>
  </si>
  <si>
    <t>Ethiopian Space Science Society</t>
  </si>
  <si>
    <t>Managing Director</t>
  </si>
  <si>
    <t>IAUS 389 Gravitational Wave Astrophysics, 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4 Bridging the final stages of massive stars to supernovae and transients, FM 5 The future of radio astronomy in an increasingly crowded spectrum,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of Astronomy for Education institutional meeting, Division B Facilities, Technologies and Data Science, Division C Education, Outreach and Heritage, Division H Interstellar Matter and Local Universe</t>
  </si>
  <si>
    <t>#1274</t>
  </si>
  <si>
    <t>Beijing Normal University</t>
  </si>
  <si>
    <t>Blen Dejene</t>
  </si>
  <si>
    <t>Sisay</t>
  </si>
  <si>
    <t>blendejene55@gmail.com</t>
  </si>
  <si>
    <t>#2717</t>
  </si>
  <si>
    <t>Blen Dejene Sisay</t>
  </si>
  <si>
    <t>Volunteer Coordinator</t>
  </si>
  <si>
    <t>IAUS 391 The first chapters of our cosmic history with JWST, IAUS 392 Neutral hydrogen in and around galaxies in the SKA era, FM 2 A Coherent View of Atomic and Molecular Gas from Infrared to Radio Wavelengths, FM 6 History of Astronomy in South Africa: The Late Modern Period, FM 9 Measures of luminous and dark matter in galaxies across time, FM 10 Teaching capacity of remote observing facilities for the Universities and High Schools, FM 11 Multi-wavelength Astrometry, EC WG Women in Astronomy, EC WG Junior Members, EC WG Astronomy for Equity and Inclusion</t>
  </si>
  <si>
    <t>Blessing</t>
  </si>
  <si>
    <t>Musiimenta</t>
  </si>
  <si>
    <t>mblessing78@gmail.com</t>
  </si>
  <si>
    <t>#1381</t>
  </si>
  <si>
    <t>Blessing Musiimenta</t>
  </si>
  <si>
    <t>University of Bologna and INAF</t>
  </si>
  <si>
    <t>Research Fellow and PhD student</t>
  </si>
  <si>
    <t>Bologna</t>
  </si>
  <si>
    <t>one child of 1.7 years but not confirmed if she will come with</t>
  </si>
  <si>
    <t>IAUS 391 The first chapters of our cosmic history with JWST, IAUS 392 Neutral hydrogen in and around galaxies in the SKA era, IAUS 394 All-inclusive AGN,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11 Multi-wavelength Astrometry, Office for Young Astronomers institutional meeting, Office of Astronomy for Education institutional meeting, EC WG Women in Astronomy, EC WG Astronomy for Equity and Inclusion, Division A Fundamental Astronomy, Division B Facilities, Technologies and Data Science, Division C Education, Outreach and Heritage, Division F Planetary Systems and Astrobiology, Division H Interstellar Matter and Local Universe, Division J Galaxies and Cosmology</t>
  </si>
  <si>
    <t>#1327</t>
  </si>
  <si>
    <t>Christ University</t>
  </si>
  <si>
    <t>Non-veg</t>
  </si>
  <si>
    <t>IAUS 391 The first chapters of our cosmic history with JWST, IAUS 393 Planetary Science and Exoplanets in the Era of James Webb Space Telescope, FM 4 Bridging the final stages of massive stars to supernovae and transients, FM 8 Advances and Challenges in Understanding the Solar and Stellar Dynamos, FM 10 Teaching capacity of remote observing facilities for the Universities and High Schools, FM 11 Multi-wavelength Astrometry, Office for Astronomy Outreach institutional meeting, EC WG Women in Astronomy, EC WG Global Coordination of Ground and Space Astrophysics, Division G Stars and Stellar Physics</t>
  </si>
  <si>
    <t>Bo</t>
  </si>
  <si>
    <t>Peng</t>
  </si>
  <si>
    <t>bopeng@mpa-garching.mpg.de</t>
  </si>
  <si>
    <t>#2104</t>
  </si>
  <si>
    <t>Bo Peng</t>
  </si>
  <si>
    <t>IAUS 391 The first chapters of our cosmic history with JWST, IAUS 392 Neutral hydrogen in and around galaxies in the SKA era, IAUS 394 All-inclusive AGN, FM 2 A Coherent View of Atomic and Molecular Gas from Infrared to Radio Wavelengths, FM 7 New Horizons at the interface between Computational Astrophysics and Big Data, FM 9 Measures of luminous and dark matter in galaxies across time, FM 11 Multi-wavelength Astrometry, EC WG Junior Members, EC WG Astronomy for Equity and Inclusion, Division B Facilities, Technologies and Data Science, Division H Interstellar Matter and Local Universe, Division J Galaxies and Cosmology</t>
  </si>
  <si>
    <t>#0851</t>
  </si>
  <si>
    <t>Royal Observatory Edinburgh</t>
  </si>
  <si>
    <t>Edinburgh</t>
  </si>
  <si>
    <t>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Centre for the Protection of  the Dark and Quiet Sky from Satellite Constellation Interference institutional meeting, EC WG Junior Members, EC WG Astronomy for Equity and Inclusion, Division J Galaxies and Cosmology</t>
  </si>
  <si>
    <t>#0824</t>
  </si>
  <si>
    <t>Botswana International UNiversity of Science and Technology</t>
  </si>
  <si>
    <t>Botswana</t>
  </si>
  <si>
    <t>Motswana</t>
  </si>
  <si>
    <t>IAUS 392 Neutral hydrogen in and around galaxies in the SKA era, FM 5 The future of radio astronomy in an increasingly crowded spectrum, FM 6 History of Astronomy in South Africa: The Late Modern Period, FM 7 New Horizons at the interface between Computational Astrophysics and Big Data, Office of Astronomy for Development institutional meeting, Office for Astronomy Outreach institutional meeting, Office for Young Astronomers institutional meeting, Office of Astronomy for Education institutional meeting, EC WG Women in Astronomy, Division J Galaxies and Cosmology</t>
  </si>
  <si>
    <t>Bojan</t>
  </si>
  <si>
    <t>Arbutina</t>
  </si>
  <si>
    <t>bojan.arbutina@gmail.com</t>
  </si>
  <si>
    <t>#1880</t>
  </si>
  <si>
    <t>Bojan Arbutina</t>
  </si>
  <si>
    <t>University of Belgrade - Faculty of Mathematics</t>
  </si>
  <si>
    <t>IAUS 389 Gravitational Wave Astrophysics, FM 4 Bridging the final stages of massive stars to supernovae and transients, Office of Astronomy for Education institutional meeting, Division C Education, Outreach and Heritage, Division D High Energy Phenomena and Fundamental Physics, Division G Stars and Stellar Physics, Division H Interstellar Matter and Local Universe</t>
  </si>
  <si>
    <t>#0183</t>
  </si>
  <si>
    <t>BOJING ZHU</t>
  </si>
  <si>
    <t>Chinese Academy of Sciences</t>
  </si>
  <si>
    <t>Professor of Computational Solar Physics</t>
  </si>
  <si>
    <t>Kunming</t>
  </si>
  <si>
    <t>FM 8 Advances and Challenges in Understanding the Solar and Stellar Dynamos, FM 12 The High-Energy Gamma-ray Universe: Results and perspectives with wide-field ground-based facilities, Division E Sun and Heliosphere</t>
  </si>
  <si>
    <t>Bonaventure</t>
  </si>
  <si>
    <t>Okere</t>
  </si>
  <si>
    <t>bona.okere@gmail.com</t>
  </si>
  <si>
    <t>#1670</t>
  </si>
  <si>
    <t xml:space="preserve">Bonaventure Okere </t>
  </si>
  <si>
    <t xml:space="preserve">NASRDA Centre for Basic Space Science </t>
  </si>
  <si>
    <t xml:space="preserve">Director </t>
  </si>
  <si>
    <t xml:space="preserve">Nsukka </t>
  </si>
  <si>
    <t>IAUS 393 Planetary Science and Exoplanets in the Era of James Webb Space Telescope, IAUS 394 All-inclusive AGN, FM 10 Teaching capacity of remote observing facilities for the Universities and High Schools, Office of Astronomy for Development institutional meeting, Division B Facilities, Technologies and Data Science</t>
  </si>
  <si>
    <t>Bongiwe</t>
  </si>
  <si>
    <t xml:space="preserve">Lisa </t>
  </si>
  <si>
    <t>b.lisa@sarao.nrf.ac.za</t>
  </si>
  <si>
    <t>#2831</t>
  </si>
  <si>
    <t xml:space="preserve">Bongiwe Mayekiso </t>
  </si>
  <si>
    <t xml:space="preserve">SARAO </t>
  </si>
  <si>
    <t xml:space="preserve">Administrative Officer </t>
  </si>
  <si>
    <t>Bonita</t>
  </si>
  <si>
    <t>de Swardt</t>
  </si>
  <si>
    <t>bonita@sarao.ac.za</t>
  </si>
  <si>
    <t>#2227</t>
  </si>
  <si>
    <t>Dr Bonita de Swardt</t>
  </si>
  <si>
    <t>Programme Manager</t>
  </si>
  <si>
    <t>IAUS 391 The first chapters of our cosmic history with JWST, IAUS 392 Neutral hydrogen in and around galaxies in the SKA era, FM 1 Harnessing ground-based optical telescopes: an opportunity for emerging astronomy in Africa, FM 5 The future of radio astronomy in an increasingly crowded spectrum, FM 6 History of Astronomy in South Africa: The Late Modern Period, FM 7 New Horizons at the interface between Computational Astrophysics and Big Data, EC WG Women in Astronomy, EC WG Astronomy for Equity and Inclusion</t>
  </si>
  <si>
    <t>Meacock</t>
  </si>
  <si>
    <t>bmeacock@beperth.com</t>
  </si>
  <si>
    <t>#3079</t>
  </si>
  <si>
    <t>Bonnie Meacock</t>
  </si>
  <si>
    <t>Business Events Perth</t>
  </si>
  <si>
    <t>Senior Marketing &amp; Communications Manager</t>
  </si>
  <si>
    <t>Perth, Western Australia</t>
  </si>
  <si>
    <t>Steves</t>
  </si>
  <si>
    <t>bonnie.stevesd@gmail.com</t>
  </si>
  <si>
    <t>#2441</t>
  </si>
  <si>
    <t>Bonnie Steves</t>
  </si>
  <si>
    <t>University of Glasgow</t>
  </si>
  <si>
    <t>Professor of Astrodynamics and Doctoral Education</t>
  </si>
  <si>
    <t>GLASGOW</t>
  </si>
  <si>
    <t>IAUS 393 Planetary Science and Exoplanets in the Era of James Webb Space Telescope, FM 3 Follow-up observations of small bodies in the Solar System in the era of large discovery surveys, FM 10 Teaching capacity of remote observing facilities for the Universities and High Schools, Office for Astronomy Outreach institutional meeting, Office of Astronomy for Education institutional meeting, EC WG Women in Astronomy, Division A Fundamental Astronomy</t>
  </si>
  <si>
    <t>#3148</t>
  </si>
  <si>
    <t>Universidade Federal de Minas Gerais (UFMG)</t>
  </si>
  <si>
    <t>Belo Horizonte</t>
  </si>
  <si>
    <t>IAUS 393 Planetary Science and Exoplanets in the Era of James Webb Space Telescope, FM 8 Advances and Challenges in Understanding the Solar and Stellar Dynamos, Division G Stars and Stellar Physics</t>
  </si>
  <si>
    <t>Boonrucksar</t>
  </si>
  <si>
    <t>boonrucksar@gmail.com</t>
  </si>
  <si>
    <t>#3049</t>
  </si>
  <si>
    <t xml:space="preserve">Professor </t>
  </si>
  <si>
    <t>Boonrucksar Soonthornthum</t>
  </si>
  <si>
    <t>National Astronomical Research Institute of Thailand</t>
  </si>
  <si>
    <t>Executive Advisor</t>
  </si>
  <si>
    <t>Chiang Mai</t>
  </si>
  <si>
    <t>Thailand</t>
  </si>
  <si>
    <t>Thai</t>
  </si>
  <si>
    <t>#1768</t>
  </si>
  <si>
    <t>Radio Spectrum Engineer</t>
  </si>
  <si>
    <t>Macclesfield</t>
  </si>
  <si>
    <t>IAUS 392 Neutral hydrogen in and around galaxies in the SKA era, FM 5 The future of radio astronomy in an increasingly crowded spectrum, Centre for the Protection of  the Dark and Quiet Sky from Satellite Constellation Interference institutional meeting, EC WG Dark and Quiet Sky Protection, Division A Fundamental Astronomy, Division E Sun and Heliosphere, Division F Planetary Systems and Astrobiology, Division G Stars and Stellar Physics, Division H Interstellar Matter and Local Universe</t>
  </si>
  <si>
    <t>#0118</t>
  </si>
  <si>
    <t>Makerere University</t>
  </si>
  <si>
    <t>Senior Lecturer</t>
  </si>
  <si>
    <t>Power sockets for laptop charging</t>
  </si>
  <si>
    <t>IAUS 394 All-inclusive AGN, FM 4 Bridging the final stages of massive stars to supernovae and transients, FM 10 Teaching capacity of remote observing facilities for the Universities and High Schools, FM 12 The High-Energy Gamma-ray Universe: Results and perspectives with wide-field ground-based facilities, Office of Astronomy for Development institutional meeting, Office for Astronomy Outreach institutional meeting, Office of Astronomy for Education institutional meeting, Division D High Energy Phenomena and Fundamental Physics</t>
  </si>
  <si>
    <t>For session attendance, I have checked all areas of my interest.</t>
  </si>
  <si>
    <t>Brad</t>
  </si>
  <si>
    <t>Whitmore</t>
  </si>
  <si>
    <t>whitmore@stsci.edu</t>
  </si>
  <si>
    <t>#1580</t>
  </si>
  <si>
    <t>Bradley Whitmore</t>
  </si>
  <si>
    <t>Emeritus Astronomer</t>
  </si>
  <si>
    <t>Freeland</t>
  </si>
  <si>
    <t>Division H Interstellar Matter and Local Universe, Division J Galaxies and Cosmology</t>
  </si>
  <si>
    <t>Bradley</t>
  </si>
  <si>
    <t>Frank</t>
  </si>
  <si>
    <t>bradley.frank@stfc.ac.uk</t>
  </si>
  <si>
    <t>#1298</t>
  </si>
  <si>
    <t>Bradley Frank</t>
  </si>
  <si>
    <t>UK Astronomy Technology Centre</t>
  </si>
  <si>
    <t>Head of Group</t>
  </si>
  <si>
    <t>IAUS 391 The first chapters of our cosmic history with JWST, IAUS 392 Neutral hydrogen in and around galaxies in the SKA era, FM 2 A Coherent View of Atomic and Molecular Gas from Infrared to Radio Wavelengths, FM 7 New Horizons at the interface between Computational Astrophysics and Big Data, Division B Facilities, Technologies and Data Science</t>
  </si>
  <si>
    <t>Bramuel</t>
  </si>
  <si>
    <t>Nakholi</t>
  </si>
  <si>
    <t>bramuelnakholi@gmail.com</t>
  </si>
  <si>
    <t>#2989</t>
  </si>
  <si>
    <t>BRAMUEL ODUORI NAKHOLI</t>
  </si>
  <si>
    <t>University of Nairobi</t>
  </si>
  <si>
    <t>Nairobi</t>
  </si>
  <si>
    <t>Kenyan</t>
  </si>
  <si>
    <t>#2850</t>
  </si>
  <si>
    <t>Oduori Nakholi</t>
  </si>
  <si>
    <t>kenya</t>
  </si>
  <si>
    <t>kenyan</t>
  </si>
  <si>
    <t>N/A.
always accessible.</t>
  </si>
  <si>
    <t>N/Aa</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</si>
  <si>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Global Coordination of Ground and Space Astrophysics, EC WG Astronomy for Equity and Inclusion, Division E Sun and Heliosphere, Division F Planetary Systems and Astrobiology, Division G Stars and Stellar Physics, Division H Interstellar Matter and Local Universe, Division J Galaxies and Cosmology</t>
  </si>
  <si>
    <t>Brandon</t>
  </si>
  <si>
    <t>Bisschoff</t>
  </si>
  <si>
    <t>bbisschoff@yahoo.com</t>
  </si>
  <si>
    <t>#2408</t>
  </si>
  <si>
    <t>Brandon Bisschoff</t>
  </si>
  <si>
    <t>Student, Lecturer</t>
  </si>
  <si>
    <t>IAUS 389 Gravitational Wave Astrophysics, 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7 New Horizons at the interface between Computational Astrophysics and Big Data, FM 9 Measures of luminous and dark matter in galaxies across time, Division H Interstellar Matter and Local Universe, Division J Galaxies and Cosmology</t>
  </si>
  <si>
    <t>#0720</t>
  </si>
  <si>
    <t>NOT PAID - manually edited order, Mar 04</t>
  </si>
  <si>
    <t>North-West University</t>
  </si>
  <si>
    <t>South-Africa</t>
  </si>
  <si>
    <t>South-African</t>
  </si>
  <si>
    <t>IAUS 389 Gravitational Wave Astrophysics, 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6 History of Astronomy in South Africa: The Late Modern Period, FM 8 Advances and Challenges in Understanding the Solar and Stellar Dynamos, FM 11 Multi-wavelength Astrometry, Office for Astronomy Outreach institutional meeting, Office for Young Astronomers institutional meeting, EC WG Women in Astronomy, EC WG Astronomy for Equity and Inclusion, Division J Galaxies and Cosmology</t>
  </si>
  <si>
    <t>#0721</t>
  </si>
  <si>
    <t>Wits University</t>
  </si>
  <si>
    <t>Zambian</t>
  </si>
  <si>
    <t xml:space="preserve">The child will be 21 months old by August 2024. </t>
  </si>
  <si>
    <t>IAUS 392 Neutral hydrogen in and around galaxies in the SKA era, FM 1 Harnessing ground-based optical telescopes: an opportunity for emerging astronomy in Africa, FM 6 History of Astronomy in South Africa: The Late Modern Period, FM 10 Teaching capacity of remote observing facilities for the Universities and High Schools, FM 11 Multi-wavelength Astrometry, EC WG Women in Astronomy, EC WG Junior Members, EC WG Astronomy for Equity and Inclusion, Division B Facilities, Technologies and Data Science, Division C Education, Outreach and Heritage, Division J Galaxies and Cosmology</t>
  </si>
  <si>
    <t>Brent</t>
  </si>
  <si>
    <t>Archinal</t>
  </si>
  <si>
    <t>barchinal@usgs.gov</t>
  </si>
  <si>
    <t>#1877</t>
  </si>
  <si>
    <t>Brent Archinal</t>
  </si>
  <si>
    <t>U. S. Geological Survey</t>
  </si>
  <si>
    <t>Geodesist</t>
  </si>
  <si>
    <t>Flagstaff</t>
  </si>
  <si>
    <t>IAUS 391 The first chapters of our cosmic history with JWST, IAUS 393 Planetary Science and Exoplanets in the Era of James Webb Space Telescope, FM 3 Follow-up observations of small bodies in the Solar System in the era of large discovery surveys, FM 5 The future of radio astronomy in an increasingly crowded spectrum, FM 11 Multi-wavelength Astrometry, EC WG Pro-Am Relations in Astronomy, EC WG Dark and Quiet Sky Protection, Division A Fundamental Astronomy, Division F Planetary Systems and Astrobiology</t>
  </si>
  <si>
    <t>Bret</t>
  </si>
  <si>
    <t>Yotti</t>
  </si>
  <si>
    <t>bret.yotti@uct.ac.za</t>
  </si>
  <si>
    <t>#0350</t>
  </si>
  <si>
    <t>Bret Yotti</t>
  </si>
  <si>
    <t>Technical Officer</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</si>
  <si>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4 Bridging the final stages of massive stars to supernovae and transients, FM 9 Measures of luminous and dark matter in galaxies across time, FM 10 Teaching capacity of remote observing facilities for the Universities and High Schools, Office for Astronomy Outreach institutional meeting, Office of Astronomy for Education institutional meeting, Division A Fundamental Astronomy, Division B Facilities, Technologies and Data Science, Division C Education, Outreach and Heritage</t>
  </si>
  <si>
    <t>#1517</t>
  </si>
  <si>
    <t>Brian Ongeeri Momanyi Bichang'a</t>
  </si>
  <si>
    <t>University of Hertfordshire, United Kingdom</t>
  </si>
  <si>
    <t>Eldoret</t>
  </si>
  <si>
    <t>IAUS 394 All-inclusive AGN, Office for Astronomy Outreach institutional meeting</t>
  </si>
  <si>
    <t>Chaboyer</t>
  </si>
  <si>
    <t>brian.c.chaboyer@dartmouth.edu</t>
  </si>
  <si>
    <t>#1070</t>
  </si>
  <si>
    <t>Brian Chaboyer</t>
  </si>
  <si>
    <t>Dartmouth College</t>
  </si>
  <si>
    <t>Hanover, NH</t>
  </si>
  <si>
    <t>IAUS 389 Gravitational Wave Astrophysics, IAUS 391 The first chapters of our cosmic history with JWST, IAUS 393 Planetary Science and Exoplanets in the Era of James Webb Space Telescope, FM 1 Harnessing ground-based optical telescopes: an opportunity for emerging astronomy in Africa, Division G Stars and Stellar Physics</t>
  </si>
  <si>
    <t>Cho</t>
  </si>
  <si>
    <t>brianscho@snu.ac.kr</t>
  </si>
  <si>
    <t>#3019</t>
  </si>
  <si>
    <t>Brian S. Cho</t>
  </si>
  <si>
    <t>Seoul National University</t>
  </si>
  <si>
    <t>IAUS 391 The first chapters of our cosmic history with JWST, FM 9 Measures of luminous and dark matter in galaxies across time, Division J Galaxies and Cosmology</t>
  </si>
  <si>
    <t>#1326</t>
  </si>
  <si>
    <t>Charlottesville, Virginia</t>
  </si>
  <si>
    <t>IAUS 392 Neutral hydrogen in and around galaxies in the SKA era, FM 2 A Coherent View of Atomic and Molecular Gas from Infrared to Radio Wavelengths, FM 5 The future of radio astronomy in an increasingly crowded spectrum, FM 7 New Horizons at the interface between Computational Astrophysics and Big Data, FM 9 Measures of luminous and dark matter in galaxies across time, Centre for the Protection of  the Dark and Quiet Sky from Satellite Constellation Interference institutional meeting, Division B Facilities, Technologies and Data Science, Division J Galaxies and Cosmology</t>
  </si>
  <si>
    <t>#0648</t>
  </si>
  <si>
    <t>South African Institute of Physics</t>
  </si>
  <si>
    <t>Executive Officer</t>
  </si>
  <si>
    <t>Zimbabwean</t>
  </si>
  <si>
    <t>#2096</t>
  </si>
  <si>
    <t>Butler University</t>
  </si>
  <si>
    <t>Indianapolis</t>
  </si>
  <si>
    <t>IAUS 389 Gravitational Wave Astrophysics, IAUS 391 The first chapters of our cosmic history with JWST, IAUS 393 Planetary Science and Exoplanets in the Era of James Webb Space Telescope, FM 10 Teaching capacity of remote observing facilities for the Universities and High Schools, Division G Stars and Stellar Physics, Division J Galaxies and Cosmology</t>
  </si>
  <si>
    <t>Reville</t>
  </si>
  <si>
    <t>brian.reville@mpi-hd.mpg.de</t>
  </si>
  <si>
    <t>#2677</t>
  </si>
  <si>
    <t>Brian Reville</t>
  </si>
  <si>
    <t>MPIK-Heidelberg</t>
  </si>
  <si>
    <t>Allergy to milk</t>
  </si>
  <si>
    <t>FM 12 The High-Energy Gamma-ray Universe: Results and perspectives with wide-field ground-based facilities, Division D High Energy Phenomena and Fundamental Physics</t>
  </si>
  <si>
    <t>Schmidt</t>
  </si>
  <si>
    <t>brianpaulschmidt@gmail.com</t>
  </si>
  <si>
    <t>#1763</t>
  </si>
  <si>
    <t>Brian P. Schmidt</t>
  </si>
  <si>
    <t>Maile</t>
  </si>
  <si>
    <t>Australian National University</t>
  </si>
  <si>
    <t>Distinguished Professor</t>
  </si>
  <si>
    <t>Canberra Australia</t>
  </si>
  <si>
    <t>Australia and United States</t>
  </si>
  <si>
    <t>IAUS 389 Gravitational Wave Astrophysics, IAUS 391 The first chapters of our cosmic history with JWST, FM 4 Bridging the final stages of massive stars to supernovae and transients, Division J Galaxies and Cosmology</t>
  </si>
  <si>
    <t>van Soelen</t>
  </si>
  <si>
    <t>vansoelenb@ufs.ac.za</t>
  </si>
  <si>
    <t>#1313</t>
  </si>
  <si>
    <t>Brian van Soelen</t>
  </si>
  <si>
    <t>University of the Free State</t>
  </si>
  <si>
    <t>Bloemfontein</t>
  </si>
  <si>
    <t>#2688</t>
  </si>
  <si>
    <t>Brooke Simons</t>
  </si>
  <si>
    <t>Lancaster University</t>
  </si>
  <si>
    <t>Reader in Astrophysics</t>
  </si>
  <si>
    <t>Lancaster</t>
  </si>
  <si>
    <t>IAUS 391 The first chapters of our cosmic history with JWST, IAUS 392 Neutral hydrogen in and around galaxies in the SKA era, IAUS 394 All-inclusive AGN, FM 1 Harnessing ground-based optical telescopes: an opportunity for emerging astronomy in Africa, FM 5 The future of radio astronomy in an increasingly crowded spectrum, Centre for the Protection of  the Dark and Quiet Sky from Satellite Constellation Interference institutional meeting, EC WG Astronomy for Equity and Inclusion, Division D High Energy Phenomena and Fundamental Physics, Division J Galaxies and Cosmology</t>
  </si>
  <si>
    <t>Bruce</t>
  </si>
  <si>
    <t>Bassett</t>
  </si>
  <si>
    <t>bruce.a.bassett@gmail.com</t>
  </si>
  <si>
    <t>#0759</t>
  </si>
  <si>
    <t>Bruce Bassett</t>
  </si>
  <si>
    <t xml:space="preserve">UCT </t>
  </si>
  <si>
    <t>IAUS 389 Gravitational Wave Astrophysics, IAUS 392 Neutral hydrogen in and around galaxies in the SKA era, FM 7 New Horizons at the interface between Computational Astrophysics and Big Data, FM 9 Measures of luminous and dark matter in galaxies across time, Division J Galaxies and Cosmology</t>
  </si>
  <si>
    <t>Berriman</t>
  </si>
  <si>
    <t>gbb@ipac.caltech.edu</t>
  </si>
  <si>
    <t>#2285</t>
  </si>
  <si>
    <t>G. Bruce Berriman</t>
  </si>
  <si>
    <t>Caltrch/IPAC</t>
  </si>
  <si>
    <t>Paseadena, CA</t>
  </si>
  <si>
    <t>Noner</t>
  </si>
  <si>
    <t>FM 1 Harnessing ground-based optical telescopes: an opportunity for emerging astronomy in Africa, Division B Facilities, Technologies and Data Science</t>
  </si>
  <si>
    <t>Elmegreen</t>
  </si>
  <si>
    <t>belmegreen@gmail.com</t>
  </si>
  <si>
    <t>#0244</t>
  </si>
  <si>
    <t>Bruce Elmegreen</t>
  </si>
  <si>
    <t>retired</t>
  </si>
  <si>
    <t>Katonah</t>
  </si>
  <si>
    <t>IAUS 392 Neutral hydrogen in and around galaxies in the SKA era, FM 2 A Coherent View of Atomic and Molecular Gas from Infrared to Radio Wavelengths, FM 9 Measures of luminous and dark matter in galaxies across time, Division H Interstellar Matter and Local Universe, Division J Galaxies and Cosmology</t>
  </si>
  <si>
    <t>astro.bdias@gmail.com</t>
  </si>
  <si>
    <t>#2544</t>
  </si>
  <si>
    <t>BRUNO DIAS</t>
  </si>
  <si>
    <t>UNAB; SOCHIAS</t>
  </si>
  <si>
    <t>research profesor; president</t>
  </si>
  <si>
    <t>IAUS 393 Planetary Science and Exoplanets in the Era of James Webb Space Telescope, FM 10 Teaching capacity of remote observing facilities for the Universities and High Schools, Centre for the Protection of  the Dark and Quiet Sky from Satellite Constellation Interference institutional meeting, EC WG Dark and Quiet Sky Protection, Division H Interstellar Matter and Local Universe</t>
  </si>
  <si>
    <t>#1096</t>
  </si>
  <si>
    <t>Bruno Lazarotto Lago</t>
  </si>
  <si>
    <t>CEFET/RJ - UnED Petrópolis</t>
  </si>
  <si>
    <t>Petrópolis</t>
  </si>
  <si>
    <t>IAUS 389 Gravitational Wave Astrophysics, IAUS 391 The first chapters of our cosmic history with JWST, IAUS 392 Neutral hydrogen in and around galaxies in the SKA era, IAUS 394 All-inclusive AGN, FM 4 Bridging the final stages of massive stars to supernovae and transients, FM 9 Measures of luminous and dark matter in galaxies across time, FM 10 Teaching capacity of remote observing facilities for the Universities and High Schools, FM 12 The High-Energy Gamma-ray Universe: Results and perspectives with wide-field ground-based facilities, Division C Education, Outreach and Heritage, Division D High Energy Phenomena and Fundamental Physics, Division J Galaxies and Cosmology</t>
  </si>
  <si>
    <t>Leibundgut</t>
  </si>
  <si>
    <t>bleibundgut@eso.org</t>
  </si>
  <si>
    <t>#1469</t>
  </si>
  <si>
    <t>Bruno Leibundgut</t>
  </si>
  <si>
    <t>IAUS 389 Gravitational Wave Astrophysics, FM 1 Harnessing ground-based optical telescopes: an opportunity for emerging astronomy in Africa, FM 4 Bridging the final stages of massive stars to supernovae and transients, FM 12 The High-Energy Gamma-ray Universe: Results and perspectives with wide-field ground-based facilities, EC WG Global Coordination of Ground and Space Astrophysics, Division B Facilities, Technologies and Data Science, Division J Galaxies and Cosmology</t>
  </si>
  <si>
    <t>#1378</t>
  </si>
  <si>
    <t>University of Illinois Urbana-Champaign</t>
  </si>
  <si>
    <t>vegetarian (eggs/dairy okay)</t>
  </si>
  <si>
    <t xml:space="preserve">a room at the conference dedicated as a communal quiet/meditation/nap space to address overstimulation for those with sensory processing issues/disabilities </t>
  </si>
  <si>
    <t>IAUS 389 Gravitational Wave Astrophysics, IAUS 390 A Multi-Point view of the Sun: Advances in Solar Observations and in Space Weather Understanding, FM 1 Harnessing ground-based optical telescopes: an opportunity for emerging astronomy in Africa, FM 6 History of Astronomy in South Africa: The Late Modern Period, FM 7 New Horizons at the interface between Computational Astrophysics and Big Data, FM 9 Measures of luminous and dark matter in galaxies across time, Division B Facilities, Technologies and Data Science, Division J Galaxies and Cosmology</t>
  </si>
  <si>
    <t>Buhle</t>
  </si>
  <si>
    <t>buhle.khumalo@dst.gov.za</t>
  </si>
  <si>
    <t>#2259</t>
  </si>
  <si>
    <t>Buhle Khumalo</t>
  </si>
  <si>
    <t>Department of Science and Innovation</t>
  </si>
  <si>
    <t>Chief Director</t>
  </si>
  <si>
    <t>lactose intolerant</t>
  </si>
  <si>
    <t>IAUS 394 All-inclusive AGN, FM 1 Harnessing ground-based optical telescopes: an opportunity for emerging astronomy in Africa,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Office of Astronomy for Development institutional meeting, EC WG Women in Astronomy, Division E Sun and Heliosphere, Division J Galaxies and Cosmology</t>
  </si>
  <si>
    <t>Buyisiwe123gama@gmail.com</t>
  </si>
  <si>
    <t>Gama</t>
  </si>
  <si>
    <t>buyisiwe123gama@gmail.com</t>
  </si>
  <si>
    <t>#2894</t>
  </si>
  <si>
    <t xml:space="preserve">Buyisiwe Gama </t>
  </si>
  <si>
    <t>IAUS 389 Gravitational Wave Astrophysics, IAUS 393 Planetary Science and Exoplanets in the Era of James Webb Space Telescope, FM 6 History of Astronomy in South Africa: The Late Modern Period, EC WG Women in Astronomy, Division B Facilities, Technologies and Data Science</t>
  </si>
  <si>
    <t>#2871</t>
  </si>
  <si>
    <t xml:space="preserve">Ms </t>
  </si>
  <si>
    <t>Buzani  Khumalo</t>
  </si>
  <si>
    <t>Education Officer</t>
  </si>
  <si>
    <t>Non Vegitarian, no allergies</t>
  </si>
  <si>
    <t>IAUS 393 Planetary Science and Exoplanets in the Era of James Webb Space Telescope, IAUS 394 All-inclusive AGN, FM 10 Teaching capacity of remote observing facilities for the Universities and High Schools, Office of Astronomy for Education institutional meeting, EC WG Women in Astronomy, EC WG Astronomy for Equity and Inclusion, Division C Education, Outreach and Heritage, Division F Planetary Systems and Astrobiology</t>
  </si>
  <si>
    <t>Aug</t>
  </si>
  <si>
    <t>augustcsabc@gmail.com</t>
  </si>
  <si>
    <t>#2937</t>
  </si>
  <si>
    <t>Corbin August</t>
  </si>
  <si>
    <t xml:space="preserve">SABC South African Broadcasting Corporation </t>
  </si>
  <si>
    <t xml:space="preserve">News Specialist </t>
  </si>
  <si>
    <t>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5 The future of radio astronomy in an increasingly crowded spectrum, Office for Astronomy Outreach institutional meeting, EC WG Women in Astronomy</t>
  </si>
  <si>
    <t>Caelin</t>
  </si>
  <si>
    <t>Block</t>
  </si>
  <si>
    <t>blockcaelin6@gmail.com</t>
  </si>
  <si>
    <t>#2762</t>
  </si>
  <si>
    <t>Caelin Block</t>
  </si>
  <si>
    <t xml:space="preserve">University of the Witwatersrand </t>
  </si>
  <si>
    <t>IAUS 389 Gravitational Wave Astrophysics, FM 5 The future of radio astronomy in an increasingly crowded spectrum, FM 6 History of Astronomy in South Africa: The Late Modern Period, FM 9 Measures of luminous and dark matter in galaxies across time, FM 12 The High-Energy Gamma-ray Universe: Results and perspectives with wide-field ground-based facilities, EC WG Women in Astronomy, EC WG Junior Members, Division C Education, Outreach and Heritage, Division D High Energy Phenomena and Fundamental Physics, Division J Galaxies and Cosmology</t>
  </si>
  <si>
    <t>#2075</t>
  </si>
  <si>
    <t>Canberra</t>
  </si>
  <si>
    <t>#2031</t>
  </si>
  <si>
    <t>IAUS 390 A Multi-Point view of the Sun: Advances in Solar Observations and in Space Weather Understanding, FM 1 Harnessing ground-based optical telescopes: an opportunity for emerging astronomy in Africa, FM 8 Advances and Challenges in Understanding the Solar and Stellar Dynamos, Office for Young Astronomers institutional meeting, EC WG Women in Astronomy, Division A Fundamental Astronomy, Division E Sun and Heliosphere</t>
  </si>
  <si>
    <t>Calum</t>
  </si>
  <si>
    <t>Morris</t>
  </si>
  <si>
    <t>c.morris6@herts.ac.uk</t>
  </si>
  <si>
    <t>#2622</t>
  </si>
  <si>
    <t>Calum Morris</t>
  </si>
  <si>
    <t>University Of Hertfordshire</t>
  </si>
  <si>
    <t>Visiting Lecturer</t>
  </si>
  <si>
    <t xml:space="preserve">Hatfield </t>
  </si>
  <si>
    <t>IAUS 393 Planetary Science and Exoplanets in the Era of James Webb Space Telescope, FM 4 Bridging the final stages of massive stars to supernovae and transients, Office for Astronomy Outreach institutional meeting, Division G Stars and Stellar Physics</t>
  </si>
  <si>
    <t>#1631</t>
  </si>
  <si>
    <t>Technical University of Kenya</t>
  </si>
  <si>
    <t xml:space="preserve">Graduate Assistant </t>
  </si>
  <si>
    <t xml:space="preserve">Nairobi </t>
  </si>
  <si>
    <t>Allergy to red meat</t>
  </si>
  <si>
    <t>FM 4 Bridging the final stages of massive stars to supernovae and transients, Division G Stars and Stellar Physics, Division H Interstellar Matter and Local Universe</t>
  </si>
  <si>
    <t>#0847</t>
  </si>
  <si>
    <t>Argentine Institute for Radioastronomy</t>
  </si>
  <si>
    <t>La Plata, Buenos Aires</t>
  </si>
  <si>
    <t>IAUS 389 Gravitational Wave Astrophysics, 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12 The High-Energy Gamma-ray Universe: Results and perspectives with wide-field ground-based facilities, Office for Young Astronomers institutional meeting, Centre for the Protection of  the Dark and Quiet Sky from Satellite Constellation Interference institutional meeting, EC WG Women in Astronomy, EC WG Astronomy for Equity and Inclusion, EC WG Dark and Quiet Sky Protection, Division A Fundamental Astronomy, Division C Education, Outreach and Heritage, Division D High Energy Phenomena and Fundamental Physics, Division H Interstellar Matter and Local Universe, Division J Galaxies and Cosmology</t>
  </si>
  <si>
    <t>#2584</t>
  </si>
  <si>
    <t>UD &amp; IGAC &amp; Energesis-Smart</t>
  </si>
  <si>
    <t>Bogotá</t>
  </si>
  <si>
    <t>Colombian</t>
  </si>
  <si>
    <t>NO</t>
  </si>
  <si>
    <t>IAUS 389 Gravitational Wave Astrophysics, IAUS 391 The first chapters of our cosmic history with JWST, IAUS 394 All-inclusive AGN, FM 1 Harnessing ground-based optical telescopes: an opportunity for emerging astronomy in Africa, FM 5 The future of radio astronomy in an increasingly crowded spectrum, FM 7 New Horizons at the interface between Computational Astrophysics and Big Data, FM 12 The High-Energy Gamma-ray Universe: Results and perspectives with wide-field ground-based facilities, Office for Astronomy Outreach institutional meeting, EC WG Junior Members, Division D High Energy Phenomena and Fundamental Physics, Division J Galaxies and Cosmology</t>
  </si>
  <si>
    <t>#1466</t>
  </si>
  <si>
    <t>Candela S. Nieves</t>
  </si>
  <si>
    <t>I.E.S. Severo Ochoa Alcobendas, C. de Francisco Chico Mendes, 3, 28108 Alcobendas, Madrid, España</t>
  </si>
  <si>
    <t>España</t>
  </si>
  <si>
    <t>Carissa</t>
  </si>
  <si>
    <t>Christensen</t>
  </si>
  <si>
    <t>carissa.christensen@brycetech.com</t>
  </si>
  <si>
    <t>#2664</t>
  </si>
  <si>
    <t>Carissa Christensen</t>
  </si>
  <si>
    <t>BryceTech</t>
  </si>
  <si>
    <t>#1760</t>
  </si>
  <si>
    <t>University of California San Diego</t>
  </si>
  <si>
    <t>San Diego</t>
  </si>
  <si>
    <t>IAUS 393 Planetary Science and Exoplanets in the Era of James Webb Space Telescope, FM 11 Multi-wavelength Astrometry, Division F Planetary Systems and Astrobiology, Division G Stars and Stellar Physics</t>
  </si>
  <si>
    <t>Richards</t>
  </si>
  <si>
    <t>cr704@kent.ac.uk</t>
  </si>
  <si>
    <t>#2125</t>
  </si>
  <si>
    <t>Carl Richards</t>
  </si>
  <si>
    <t>University of Kent (Canterbury) UK</t>
  </si>
  <si>
    <t>IAUS 394 All-inclusive AGN, FM 9 Measures of luminous and dark matter in galaxies across time, Division J Galaxies and Cosmology</t>
  </si>
  <si>
    <t>Carla</t>
  </si>
  <si>
    <t>Sharpe</t>
  </si>
  <si>
    <t>carlassharpe@gmail.com</t>
  </si>
  <si>
    <t>#2137</t>
  </si>
  <si>
    <t>Carla Mitchell</t>
  </si>
  <si>
    <t>Africa Programme Manager</t>
  </si>
  <si>
    <t>cape town</t>
  </si>
  <si>
    <t>No Seafood</t>
  </si>
  <si>
    <t>Carlo</t>
  </si>
  <si>
    <t>Nipoti</t>
  </si>
  <si>
    <t>carlonipoti@gmail.com</t>
  </si>
  <si>
    <t>#2559</t>
  </si>
  <si>
    <t>Carlo Nipoti</t>
  </si>
  <si>
    <t>University of Bologna</t>
  </si>
  <si>
    <t>IAUS 392 Neutral hydrogen in and around galaxies in the SKA era, FM 9 Measures of luminous and dark matter in galaxies across time</t>
  </si>
  <si>
    <t>Carneiro</t>
  </si>
  <si>
    <t>carlos.melo@ufrgs.br</t>
  </si>
  <si>
    <t>#1090</t>
  </si>
  <si>
    <t>Carlos Roberto de Melo Carneiro</t>
  </si>
  <si>
    <t>Male (he/him)</t>
  </si>
  <si>
    <t>Universidade Federal do Rio Grande do Sul (UFRGS)</t>
  </si>
  <si>
    <t>Porto Alegre</t>
  </si>
  <si>
    <t>FM 7 New Horizons at the interface between Computational Astrophysics and Big Data, FM 9 Measures of luminous and dark matter in galaxies across time, Office for Young Astronomers institutional meeting, Division J Galaxies and Cosmology</t>
  </si>
  <si>
    <t>carlos.viscasillas@ff.vu.lt</t>
  </si>
  <si>
    <t>#3154</t>
  </si>
  <si>
    <t>Vilnius University</t>
  </si>
  <si>
    <t>Vilnius</t>
  </si>
  <si>
    <t>Lithuania</t>
  </si>
  <si>
    <t>zitkeviciute.lina@gmail.com</t>
  </si>
  <si>
    <t>#3044</t>
  </si>
  <si>
    <t>Vilnius UNiversity</t>
  </si>
  <si>
    <t>#2666</t>
  </si>
  <si>
    <t>I am interested in participating in the Division Days: "DIVISION H: INTERSTELLAR MATTER AND LOCAL UNIVERSE" (Day 2). I have an accepted e-poster.</t>
  </si>
  <si>
    <t>Carmen</t>
  </si>
  <si>
    <t>Humphreys</t>
  </si>
  <si>
    <t>carmen@sarao.ac.za</t>
  </si>
  <si>
    <t>#1923</t>
  </si>
  <si>
    <t>Carmen Humphreys</t>
  </si>
  <si>
    <t>LOC Member of Focus Meeting</t>
  </si>
  <si>
    <t>Administration Officer</t>
  </si>
  <si>
    <t>Caroline</t>
  </si>
  <si>
    <t>Bolduc,  CITP</t>
  </si>
  <si>
    <t>caroline.bolduc@international.gc.ca</t>
  </si>
  <si>
    <t>#3136</t>
  </si>
  <si>
    <t>Caroline Bolduc</t>
  </si>
  <si>
    <t>High Commission of Canada</t>
  </si>
  <si>
    <t xml:space="preserve">Trade Commissioner </t>
  </si>
  <si>
    <t>IAUS 391 The first chapters of our cosmic history with JWST, IAUS 393 Planetary Science and Exoplanets in the Era of James Webb Space Telescope, FM 5 The future of radio astronomy in an increasingly crowded spectrum, FM 6 History of Astronomy in South Africa: The Late Modern Period, EC WG Women in Astronomy, Division C Education, Outreach and Heritage</t>
  </si>
  <si>
    <t>Foster</t>
  </si>
  <si>
    <t>c.foster@unsw.edu.au</t>
  </si>
  <si>
    <t>#1774</t>
  </si>
  <si>
    <t>Caroline Foster</t>
  </si>
  <si>
    <t>University of New South Wales</t>
  </si>
  <si>
    <t>Australia, Canada</t>
  </si>
  <si>
    <t>Allergies to almonds, hazelnut, prawn, cod, crab</t>
  </si>
  <si>
    <t>IAUS 391 The first chapters of our cosmic history with JWST, FM 6 History of Astronomy in South Africa: The Late Modern Period, FM 9 Measures of luminous and dark matter in galaxies across time, EC WG Women in Astronomy, EC WG Dark and Quiet Sky Protection, Division J Galaxies and Cosmology</t>
  </si>
  <si>
    <t>caroline.huang@cfa.harvard.edu</t>
  </si>
  <si>
    <t>#2551</t>
  </si>
  <si>
    <t>Caroline Huang</t>
  </si>
  <si>
    <t>Female (she/her/hers)</t>
  </si>
  <si>
    <t xml:space="preserve">Harvard-Smithsonian CfA </t>
  </si>
  <si>
    <t>IAUS 391 The first chapters of our cosmic history with JWST, FM 1 Harnessing ground-based optical telescopes: an opportunity for emerging astronomy in Africa, FM 4 Bridging the final stages of massive stars to supernovae and transients, FM 7 New Horizons at the interface between Computational Astrophysics and Big Data, Division G Stars and Stellar Physics, Division J Galaxies and Cosmology</t>
  </si>
  <si>
    <t>I am not yet sure which dates I will be there -- so I may not be able to attend everything I expressed interest in. Thank you!</t>
  </si>
  <si>
    <t>Carolyn Marie</t>
  </si>
  <si>
    <t>Crichton, PMP</t>
  </si>
  <si>
    <t>carolyn.m.crichton@gmail.com</t>
  </si>
  <si>
    <t>#1352</t>
  </si>
  <si>
    <t>Carolyn Marie Crichton</t>
  </si>
  <si>
    <t>EPFL</t>
  </si>
  <si>
    <t>SKACH Director</t>
  </si>
  <si>
    <t>Olten</t>
  </si>
  <si>
    <t>IAUS 391 The first chapters of our cosmic history with JWST, IAUS 392 Neutral hydrogen in and around galaxies in the SKA era, FM 5 The future of radio astronomy in an increasingly crowded spectrum, FM 6 History of Astronomy in South Africa: The Late Modern Period, Office for Astronomy Outreach institutional meeting, Centre for the Protection of  the Dark and Quiet Sky from Satellite Constellation Interference institutional meeting, EC WG Astronomy for Equity and Inclusion, Division C Education, Outreach and Heritage</t>
  </si>
  <si>
    <t>Carys</t>
  </si>
  <si>
    <t>Gilbert</t>
  </si>
  <si>
    <t>glbcar006@myuct.ac.za</t>
  </si>
  <si>
    <t>#2924</t>
  </si>
  <si>
    <t>Carys Jenifer Elizabeth Gilbert</t>
  </si>
  <si>
    <t>Pescatarian, allergic to dairy</t>
  </si>
  <si>
    <t>IAUS 391 The first chapters of our cosmic history with JWST, FM 7 New Horizons at the interface between Computational Astrophysics and Big Data, FM 11 Multi-wavelength Astrometry, EC WG Women in Astronomy</t>
  </si>
  <si>
    <t>Cassandra</t>
  </si>
  <si>
    <t>cassandra.cavallaro@skao.int</t>
  </si>
  <si>
    <t>#1826</t>
  </si>
  <si>
    <t>Cassandra Cavallaro</t>
  </si>
  <si>
    <t>Content and Media Lead</t>
  </si>
  <si>
    <t>Lejoly</t>
  </si>
  <si>
    <t>lejoly@arizona.edu</t>
  </si>
  <si>
    <t>#3127</t>
  </si>
  <si>
    <t>Cassandra Lejoly</t>
  </si>
  <si>
    <t>Women</t>
  </si>
  <si>
    <t>The University of Arizona</t>
  </si>
  <si>
    <t>Caterina</t>
  </si>
  <si>
    <t>Boccato</t>
  </si>
  <si>
    <t>caterina.boccato@inaf.it</t>
  </si>
  <si>
    <t>#1885</t>
  </si>
  <si>
    <t>Caterina Boccato</t>
  </si>
  <si>
    <t>Public Outreach and Education</t>
  </si>
  <si>
    <t>Padova</t>
  </si>
  <si>
    <t>Italia</t>
  </si>
  <si>
    <t>Office of Astronomy for Development institutional meeting, Office for Astronomy Outreach institutional meeting, Office of Astronomy for Education institutional meeting, EC WG Women in Astronomy, EC WG Pro-Am Relations in Astronomy, EC WG Astronomy for Equity and Inclusion, Division F Planetary Systems and Astrobiology</t>
  </si>
  <si>
    <t>Cath</t>
  </si>
  <si>
    <t>Trott</t>
  </si>
  <si>
    <t>cathryn.trott@skao.int</t>
  </si>
  <si>
    <t>#2042</t>
  </si>
  <si>
    <t>Cathryn Trott</t>
  </si>
  <si>
    <t>SKA-Low Chief Operations Scientist</t>
  </si>
  <si>
    <t>IAUS 391 The first chapters of our cosmic history with JWST, IAUS 392 Neutral hydrogen in and around galaxies in the SKA era, FM 5 The future of radio astronomy in an increasingly crowded spectrum, EC WG Women in Astronomy, Division J Galaxies and Cosmology</t>
  </si>
  <si>
    <t>Cerny</t>
  </si>
  <si>
    <t>catherine.cerny@durham.ac.uk</t>
  </si>
  <si>
    <t>#2009</t>
  </si>
  <si>
    <t>Catherine Cerny</t>
  </si>
  <si>
    <t>IAUS 391 The first chapters of our cosmic history with JWST, FM 7 New Horizons at the interface between Computational Astrophysics and Big Data, FM 9 Measures of luminous and dark matter in galaxies across time, FM 11 Multi-wavelength Astrometry</t>
  </si>
  <si>
    <t>Gresty</t>
  </si>
  <si>
    <t>catherine.gresty@skao.int</t>
  </si>
  <si>
    <t>#3099</t>
  </si>
  <si>
    <t>Catherine Gresty</t>
  </si>
  <si>
    <t>Conference &amp; Events Lead</t>
  </si>
  <si>
    <t>Manchester, UK</t>
  </si>
  <si>
    <t>EC WG Women in Astronomy, EC WG Dark and Quiet Sky Protection</t>
  </si>
  <si>
    <t>#0516</t>
  </si>
  <si>
    <t>Colorado College</t>
  </si>
  <si>
    <t>Visiting Assistant Professor</t>
  </si>
  <si>
    <t>Colorado Springs</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</si>
  <si>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10 Teaching capacity of remote observing facilities for the Universities and High Schools, Office for Astronomy Outreach institutional meeting, Office of Astronomy for Education institutional meeting, EC WG Women in Astronomy, EC WG Junior Members, EC WG Astronomy for Equity and Inclusion, Division C Education, Outreach and Heritage, Division H Interstellar Matter and Local Universe, Division J Galaxies and Cosmology</t>
  </si>
  <si>
    <t>#1072</t>
  </si>
  <si>
    <t>The Catholic University of America - NASA/GSFC</t>
  </si>
  <si>
    <t>United State of America</t>
  </si>
  <si>
    <t>#2701</t>
  </si>
  <si>
    <t>MR</t>
  </si>
  <si>
    <t>Noko Monyebodi</t>
  </si>
  <si>
    <t>University of Pretoria(UP)</t>
  </si>
  <si>
    <t>African</t>
  </si>
  <si>
    <t>#1256</t>
  </si>
  <si>
    <t>Kapteyn Institute/Univeristy of Pretoria</t>
  </si>
  <si>
    <t>Groningen</t>
  </si>
  <si>
    <t>IAUS 392 Neutral hydrogen in and around galaxies in the SKA era, IAUS 394 All-inclusive AGN, FM 5 The future of radio astronomy in an increasingly crowded spectrum, FM 7 New Horizons at the interface between Computational Astrophysics and Big Data</t>
  </si>
  <si>
    <t>Celine</t>
  </si>
  <si>
    <t>Peroux</t>
  </si>
  <si>
    <t>celine.peroux@gmail.com</t>
  </si>
  <si>
    <t>#0375</t>
  </si>
  <si>
    <t>Celine Peroux</t>
  </si>
  <si>
    <t>Femanle</t>
  </si>
  <si>
    <t>European Southern Observatory, Germany</t>
  </si>
  <si>
    <t>Instrument Scientist</t>
  </si>
  <si>
    <t>IAUS 391 The first chapters of our cosmic history with JWST, IAUS 392 Neutral hydrogen in and around galaxies in the SKA era, IAUS 394 All-inclusive AGN, FM 2 A Coherent View of Atomic and Molecular Gas from Infrared to Radio Wavelengths, FM 9 Measures of luminous and dark matter in galaxies across time, EC WG Women in Astronomy, EC WG Astronomy for Equity and Inclusion, Division J Galaxies and Cosmology</t>
  </si>
  <si>
    <t>#0671</t>
  </si>
  <si>
    <t>MSc Student / Part-time lecturer</t>
  </si>
  <si>
    <t>IAUS 390 A Multi-Point view of the Sun: Advances in Solar Observations and in Space Weather Understanding, IAUS 391 The first chapters of our cosmic history with JWST, IAUS 393 Planetary Science and Exoplanets in the Era of James Webb Space Telescope, FM 6 History of Astronomy in South Africa: The Late Modern Period, FM 10 Teaching capacity of remote observing facilities for the Universities and High Schools, Office of Astronomy for Development institutional meeting, Office of Astronomy for Education institutional meeting, Division C Education, Outreach and Heritage, Division E Sun and Heliosphere, Division F Planetary Systems and Astrobiology, Division G Stars and Stellar Physics</t>
  </si>
  <si>
    <t>#3010</t>
  </si>
  <si>
    <t>Manipal Centre for Natural Sciences, Manipal Academy of Higher Education, INDIA</t>
  </si>
  <si>
    <t>Manipal</t>
  </si>
  <si>
    <t>IAUS 389 Gravitational Wave Astrophysics, FM 4 Bridging the final stages of massive stars to supernovae and transients, FM 7 New Horizons at the interface between Computational Astrophysics and Big Data, FM 9 Measures of luminous and dark matter in galaxies across time, FM 11 Multi-wavelength Astrometry, Division A Fundamental Astronomy, Division D High Energy Phenomena and Fundamental Physics, Division G Stars and Stellar Physics, Division J Galaxies and Cosmology</t>
  </si>
  <si>
    <t>Chantelle</t>
  </si>
  <si>
    <t>King</t>
  </si>
  <si>
    <t>shasha03king@gmail.com</t>
  </si>
  <si>
    <t>#3073</t>
  </si>
  <si>
    <t>Msc</t>
  </si>
  <si>
    <t xml:space="preserve">Chantelle </t>
  </si>
  <si>
    <t xml:space="preserve">Teaching Assistant </t>
  </si>
  <si>
    <t>IAUS 389 Gravitational Wave Astrophysics, IAUS 391 The first chapters of our cosmic history with JWST, IAUS 392 Neutral hydrogen in and around galaxies in the SKA era</t>
  </si>
  <si>
    <t>#0577</t>
  </si>
  <si>
    <t>National and Kapodistrian University of Athens</t>
  </si>
  <si>
    <t>IAUS 391 The first chapters of our cosmic history with JWST, FM 1 Harnessing ground-based optical telescopes: an opportunity for emerging astronomy in Africa, FM 6 History of Astronomy in South Africa: The Late Modern Period, FM 9 Measures of luminous and dark matter in galaxies across time, Office for Astronomy Outreach institutional meeting, Office for Young Astronomers institutional meeting, Office of Astronomy for Education institutional meeting, EC WG Women in Astronomy, EC WG Junior Members, EC WG Astronomy for Equity and Inclusion, Division A Fundamental Astronomy, Division C Education, Outreach and Heritage, Division J Galaxies and Cosmology</t>
  </si>
  <si>
    <t>Charissa</t>
  </si>
  <si>
    <t>Button</t>
  </si>
  <si>
    <t>charissa@imago-web.co.za</t>
  </si>
  <si>
    <t>#1265</t>
  </si>
  <si>
    <t>Charissa Button</t>
  </si>
  <si>
    <t>University of Pretoria</t>
  </si>
  <si>
    <t>IAUS 392 Neutral hydrogen in and around galaxies in the SKA era, FM 2 A Coherent View of Atomic and Molecular Gas from Infrared to Radio Wavelengths, FM 9 Measures of luminous and dark matter in galaxies across time, Division D High Energy Phenomena and Fundamental Physics, Division J Galaxies and Cosmology</t>
  </si>
  <si>
    <t>Charlene</t>
  </si>
  <si>
    <t>D'Monte</t>
  </si>
  <si>
    <t>charlene.dmonte@icrar.org</t>
  </si>
  <si>
    <t>#1731</t>
  </si>
  <si>
    <t>International Centre for Radio Astronomy Research</t>
  </si>
  <si>
    <t>Manager (Strategic Engagement and Communications)</t>
  </si>
  <si>
    <t>Office for Astronomy Outreach institutional meeting, Office of Astronomy for Education institutional meeting, EC WG Women in Astronomy, EC WG Astronomy for Equity and Inclusion, Division C Education, Outreach and Heritage</t>
  </si>
  <si>
    <t>Law</t>
  </si>
  <si>
    <t>cjl8rd@virginia.edu</t>
  </si>
  <si>
    <t>#1809</t>
  </si>
  <si>
    <t>Charles Law</t>
  </si>
  <si>
    <t>NHFP Sagan Fellow</t>
  </si>
  <si>
    <t>IAUS 391 The first chapters of our cosmic history with JWST, IAUS 393 Planetary Science and Exoplanets in the Era of James Webb Space Telescope, FM 2 A Coherent View of Atomic and Molecular Gas from Infrared to Radio Wavelengths, FM 5 The future of radio astronomy in an increasingly crowded spectrum, FM 10 Teaching capacity of remote observing facilities for the Universities and High Schools, FM 11 Multi-wavelength Astrometry, EC WG Astronomy for Equity and Inclusion, Division C Education, Outreach and Heritage, Division F Planetary Systems and Astrobiology, Division H Interstellar Matter and Local Universe</t>
  </si>
  <si>
    <t>charles.mcgruder@wku.edu</t>
  </si>
  <si>
    <t>#0060</t>
  </si>
  <si>
    <t>Western Kenttucky University</t>
  </si>
  <si>
    <t>GREENBRIER</t>
  </si>
  <si>
    <t>IAUS 389 Gravitational Wave Astrophysics, IAUS 390 A Multi-Point view of the Sun: Advances in Solar Observations and in Space Weather Understanding, IAUS 391 The first chapters of our cosmic history with JWST, FM 1 Harnessing ground-based optical telescopes: an opportunity for emerging astronomy in Africa, FM 3 Follow-up observations of small bodies in the Solar System in the era of large discovery surveys, FM 6 History of Astronomy in South Africa: The Late Modern Period, FM 11 Multi-wavelength Astrometry, FM 12 The High-Energy Gamma-ray Universe: Results and perspectives with wide-field ground-based facilities, EC WG Astronomy for Equity and Inclusion, EC WG Dark and Quiet Sky Protection, Division C Education, Outreach and Heritage, Division D High Energy Phenomena and Fundamental Physics, Division F Planetary Systems and Astrobiology</t>
  </si>
  <si>
    <t>Takalana</t>
  </si>
  <si>
    <t>charles.takalana@afasociety.org</t>
  </si>
  <si>
    <t>#1815</t>
  </si>
  <si>
    <t>Charles Mpho Takalana</t>
  </si>
  <si>
    <t>IAU-OAD &amp; IAU-GA2024 NOC</t>
  </si>
  <si>
    <t>Deputy Director OAD</t>
  </si>
  <si>
    <t>IAUS 391 The first chapters of our cosmic history with JWST, IAUS 392 Neutral hydrogen in and around galaxies in the SKA era, IAUS 393 Planetary Science and Exoplanets in the Era of James Webb Space Telescope, IAUS 394 All-inclusive AGN, FM 7 New Horizons at the interface between Computational Astrophysics and Big Data,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Division B Facilities, Technologies and Data Science, Division C Education, Outreach and Heritage, Division J Galaxies and Cosmology</t>
  </si>
  <si>
    <t>Cheikh Tidiane</t>
  </si>
  <si>
    <t>BOP</t>
  </si>
  <si>
    <t>cheikhtidiane.bop@ucad.edu.sn</t>
  </si>
  <si>
    <t>#0072</t>
  </si>
  <si>
    <t>Cheikh Tidiane BOP</t>
  </si>
  <si>
    <t>Institut de Physique de Rennes, France</t>
  </si>
  <si>
    <t>Rennes</t>
  </si>
  <si>
    <t>IAUS 393 Planetary Science and Exoplanets in the Era of James Webb Space Telescope, FM 1 Harnessing ground-based optical telescopes: an opportunity for emerging astronomy in Africa, FM 2 A Coherent View of Atomic and Molecular Gas from Infrared to Radio Wavelengths, FM 5 The future of radio astronomy in an increasingly crowded spectrum, Office of Astronomy for Development institutional meeting, Office for Astronomy Outreach institutional meeting</t>
  </si>
  <si>
    <t>chengcheng@xao.ac.cn</t>
  </si>
  <si>
    <t>#1856</t>
  </si>
  <si>
    <t>Xinjiang Astronomical Observatory</t>
  </si>
  <si>
    <t>IAUS 389 Gravitational Wave Astrophysics, IAUS 392 Neutral hydrogen in and around galaxies in the SKA era, FM 11 Multi-wavelength Astrometry, Division A Fundamental Astronomy, Division B Facilities, Technologies and Data Science, Division J Galaxies and Cosmology</t>
  </si>
  <si>
    <t>#0190</t>
  </si>
  <si>
    <t>Shanghai Astron. Obs.</t>
  </si>
  <si>
    <t>Shanghai</t>
  </si>
  <si>
    <t>中国</t>
  </si>
  <si>
    <t>IAUS 393 Planetary Science and Exoplanets in the Era of James Webb Space Telescope, FM 11 Multi-wavelength Astrometry, Division A Fundamental Astronomy</t>
  </si>
  <si>
    <t>Chenzhou</t>
  </si>
  <si>
    <t>Cui</t>
  </si>
  <si>
    <t>ccz@bao.ac.cn</t>
  </si>
  <si>
    <t>#1980</t>
  </si>
  <si>
    <t>Chenzhou Cui</t>
  </si>
  <si>
    <t>National Astronomical Observatories, CAS</t>
  </si>
  <si>
    <t>Beijing, China</t>
  </si>
  <si>
    <t>FM 10 Teaching capacity of remote observing facilities for the Universities and High Schools, Office of Astronomy for Development institutional meeting, Division B Facilities, Technologies and Data Science</t>
  </si>
  <si>
    <t>#1478</t>
  </si>
  <si>
    <t>IAUS 389 Gravitational Wave Astrophysics, IAUS 391 The first chapters of our cosmic history with JWST, IAUS 393 Planetary Science and Exoplanets in the Era of James Webb Space Telescope,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11 Multi-wavelength Astrometry, Office for Young Astronomers institutional meeting, EC WG Women in Astronomy, Division G Stars and Stellar Physics, Division H Interstellar Matter and Local Universe, Division J Galaxies and Cosmology</t>
  </si>
  <si>
    <t>Cheyenne</t>
  </si>
  <si>
    <t>Polius</t>
  </si>
  <si>
    <t>cheyennekm@gmail.com</t>
  </si>
  <si>
    <t>#1632</t>
  </si>
  <si>
    <t>Cheyenne Polius</t>
  </si>
  <si>
    <t>Black In Astro, LUNAA Journeys</t>
  </si>
  <si>
    <t>Saint Lucia</t>
  </si>
  <si>
    <t>lactose free</t>
  </si>
  <si>
    <t>IAUS 391 The first chapters of our cosmic history with JWST, IAUS 393 Planetary Science and Exoplanets in the Era of James Webb Space Telescope, IAUS 394 All-inclusive AGN, FM 1 Harnessing ground-based optical telescopes: an opportunity for emerging astronomy in Africa, FM 4 Bridging the final stages of massive stars to supernovae and transients, FM 6 History of Astronomy in South Africa: The Late Modern Period,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Global Coordination of Ground and Space Astrophysics, EC WG Astronomy for Equity and Inclusion, Division C Education, Outreach and Heritage, Division E Sun and Heliosphere, Division F Planetary Systems and Astrobiology, Division G Stars and Stellar Physics</t>
  </si>
  <si>
    <t>chiara</t>
  </si>
  <si>
    <t>badia</t>
  </si>
  <si>
    <t>chiara.badia@inaf.it</t>
  </si>
  <si>
    <t>#2961</t>
  </si>
  <si>
    <t>CHIARA BADIA</t>
  </si>
  <si>
    <t>INAF NATIONAL INSTITUTE FOR ASTROPHYSICS</t>
  </si>
  <si>
    <t xml:space="preserve">INAF DELEGATION </t>
  </si>
  <si>
    <t>L'AQUILA</t>
  </si>
  <si>
    <t>ITALY</t>
  </si>
  <si>
    <t>ITALIAN</t>
  </si>
  <si>
    <t>Office for Astronomy Outreach institutional meeting, Office of Astronomy for Education institutional meeting, EC WG Astronomy for Equity and Inclusion, Division C Education, Outreach and Heritage</t>
  </si>
  <si>
    <t>#0505</t>
  </si>
  <si>
    <t>NICHOLAS CHIDI JOSEPH</t>
  </si>
  <si>
    <t>COPPERBELT UNIVERSITY, ZAMBIA</t>
  </si>
  <si>
    <t>WiFi for internet connection.</t>
  </si>
  <si>
    <t>IAUS 389 Gravitational Wave Astrophysics, IAUS 390 A Multi-Point view of the Sun: Advances in Solar Observations and in Space Weather Understanding, IAUS 392 Neutral hydrogen in and around galaxies in the SKA era, IAUS 393 Planetary Science and Exoplanets in the Era of James Webb Space Telescope, IAUS 394 All-inclusive AGN, FM 1 Harnessing ground-based optical telescopes: an opportunity for emerging astronomy in Africa,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Office of Astronomy for Development institutional meeting, Office for Young Astronomers institutional meeting, Division A Fundamental Astronomy, Division G Stars and Stellar Physics</t>
  </si>
  <si>
    <t>Chima</t>
  </si>
  <si>
    <t>cmcgrud1@gmail.com</t>
  </si>
  <si>
    <t>#0222</t>
  </si>
  <si>
    <t>Chima McGruder</t>
  </si>
  <si>
    <t>Harvard University</t>
  </si>
  <si>
    <t>Research Assistant</t>
  </si>
  <si>
    <t>Tennessee</t>
  </si>
  <si>
    <t>United States Citizen</t>
  </si>
  <si>
    <t>No shrimp</t>
  </si>
  <si>
    <t>IAUS 393 Planetary Science and Exoplanets in the Era of James Webb Space Telescope, FM 1 Harnessing ground-based optical telescopes: an opportunity for emerging astronomy in Africa, FM 6 History of Astronomy in South Africa: The Late Modern Period, FM 7 New Horizons at the interface between Computational Astrophysics and Big Data, FM 8 Advances and Challenges in Understanding the Solar and Stellar Dynamos, Division B Facilities, Technologies and Data Science, Division C Education, Outreach and Heritage, Division F Planetary Systems and Astrobiology</t>
  </si>
  <si>
    <t>#2670</t>
  </si>
  <si>
    <t>Chioma Franklynda</t>
  </si>
  <si>
    <t>University of Nigeria Nsukka,</t>
  </si>
  <si>
    <t>Nsukka</t>
  </si>
  <si>
    <t>FM 9 Measures of luminous and dark matter in galaxies across time, Division C Education, Outreach and Heritage, Division D High Energy Phenomena and Fundamental Physics</t>
  </si>
  <si>
    <t>Chloe</t>
  </si>
  <si>
    <t>Bosomworth</t>
  </si>
  <si>
    <t>cb20acq@herts.ac.uk</t>
  </si>
  <si>
    <t>#1312</t>
  </si>
  <si>
    <t>Chloe Bosomworth</t>
  </si>
  <si>
    <t>University of Hertfordshire</t>
  </si>
  <si>
    <t>England</t>
  </si>
  <si>
    <t>IAUS 391 The first chapters of our cosmic history with JWST, FM 2 A Coherent View of Atomic and Molecular Gas from Infrared to Radio Wavelengths, FM 4 Bridging the final stages of massive stars to supernovae and transients, FM 5 The future of radio astronomy in an increasingly crowded spectrum, EC WG Women in Astronomy, EC WG Junior Members, Division H Interstellar Matter and Local Universe</t>
  </si>
  <si>
    <t>#2375</t>
  </si>
  <si>
    <t>Virginia Tech/ University of Hawaii</t>
  </si>
  <si>
    <t>Dennison-Farrar</t>
  </si>
  <si>
    <t>cdennisonfarrar@gmail.com</t>
  </si>
  <si>
    <t>#2978</t>
  </si>
  <si>
    <t>Chris Dennison-Farrar</t>
  </si>
  <si>
    <t>Nonbinary</t>
  </si>
  <si>
    <t>IAUS 389 Gravitational Wave Astrophysics, IAUS 393 Planetary Science and Exoplanets in the Era of James Webb Space Telescope, FM 1 Harnessing ground-based optical telescopes: an opportunity for emerging astronomy in Africa,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Division B Facilities, Technologies and Data Science, Division F Planetary Systems and Astrobiology</t>
  </si>
  <si>
    <t>DiLullo</t>
  </si>
  <si>
    <t>cdilullo@cpi.com</t>
  </si>
  <si>
    <t>#2557</t>
  </si>
  <si>
    <t>Christopher DiLullo</t>
  </si>
  <si>
    <t>IAUS 391 The first chapters of our cosmic history with JWST, IAUS 394 All-inclusive AGN, FM 5 The future of radio astronomy in an increasingly crowded spectrum, FM 11 Multi-wavelength Astrometry, Division A Fundamental Astronomy, Division J Galaxies and Cosmology</t>
  </si>
  <si>
    <t>Finlay</t>
  </si>
  <si>
    <t>oxfordabstracts.reunite550@passinbox.com</t>
  </si>
  <si>
    <t>#1560</t>
  </si>
  <si>
    <t>Chris Finlay</t>
  </si>
  <si>
    <t>University of Geneva</t>
  </si>
  <si>
    <t>Interlaken</t>
  </si>
  <si>
    <t>IAUS 389 Gravitational Wave Astrophysics, IAUS 392 Neutral hydrogen in and around galaxies in the SKA era, FM 5 The future of radio astronomy in an increasingly crowded spectrum, FM 7 New Horizons at the interface between Computational Astrophysics and Big Data, Centre for the Protection of  the Dark and Quiet Sky from Satellite Constellation Interference institutional meeting, Division B Facilities, Technologies and Data Science</t>
  </si>
  <si>
    <t>#1695</t>
  </si>
  <si>
    <t>University of Arizona</t>
  </si>
  <si>
    <t>Professor of Astronomy</t>
  </si>
  <si>
    <t>Jacobs</t>
  </si>
  <si>
    <t>chris.jacobs@jpl.nasa.gov</t>
  </si>
  <si>
    <t>#2300</t>
  </si>
  <si>
    <t>Christopher Jacobs</t>
  </si>
  <si>
    <t>JPL/Caltech</t>
  </si>
  <si>
    <t>Senior Technologist</t>
  </si>
  <si>
    <t>Sterken</t>
  </si>
  <si>
    <t>christiaan.sterken@vub.be</t>
  </si>
  <si>
    <t>#0057</t>
  </si>
  <si>
    <t>Christiaan Sterken</t>
  </si>
  <si>
    <t>University of Brussels</t>
  </si>
  <si>
    <t>Emeritus Research Director &amp; Guest Professor</t>
  </si>
  <si>
    <t>Merelbeke</t>
  </si>
  <si>
    <t>Boily</t>
  </si>
  <si>
    <t>christian.boily@astro.unistra.fr</t>
  </si>
  <si>
    <t>#2726</t>
  </si>
  <si>
    <t>Christian Boily</t>
  </si>
  <si>
    <t>Observatoire astronomique de Strasbourg</t>
  </si>
  <si>
    <t>education officer</t>
  </si>
  <si>
    <t>Strasbourg</t>
  </si>
  <si>
    <t>IAUS 391 The first chapters of our cosmic history with JWST, IAUS 394 All-inclusive AGN, FM 7 New Horizons at the interface between Computational Astrophysics and Big Data, Division B Facilities, Technologies and Data Science, Division J Galaxies and Cosmology</t>
  </si>
  <si>
    <t>I will be taking part remotely from North America</t>
  </si>
  <si>
    <t>#2090</t>
  </si>
  <si>
    <t>INAF - Astrophysical Observatory of Arcetri</t>
  </si>
  <si>
    <t>Florence, Italy</t>
  </si>
  <si>
    <t>Italian, German</t>
  </si>
  <si>
    <t>#0640</t>
  </si>
  <si>
    <t>UCT/SAAO</t>
  </si>
  <si>
    <t>FM 4 Bridging the final stages of massive stars to supernovae and transients, FM 7 New Horizons at the interface between Computational Astrophysics and Big Data, Division G Stars and Stellar Physics</t>
  </si>
  <si>
    <t>Humina</t>
  </si>
  <si>
    <t>christina.humina@gmail.com</t>
  </si>
  <si>
    <t>#1404</t>
  </si>
  <si>
    <t>Christina Humina</t>
  </si>
  <si>
    <t>University of Turku</t>
  </si>
  <si>
    <t>Turku</t>
  </si>
  <si>
    <t>Finland</t>
  </si>
  <si>
    <t>Finnish</t>
  </si>
  <si>
    <t>IAUS 394 All-inclusive AGN, FM 1 Harnessing ground-based optical telescopes: an opportunity for emerging astronomy in Africa, FM 2 A Coherent View of Atomic and Molecular Gas from Infrared to Radio Wavelengths, FM 4 Bridging the final stages of massive stars to supernovae and transients, FM 6 History of Astronomy in South Africa: The Late Modern Period, FM 7 New Horizons at the interface between Computational Astrophysics and Big Data, FM 11 Multi-wavelength Astrometry, EC WG Women in Astronomy</t>
  </si>
  <si>
    <t>ASU-CAS</t>
  </si>
  <si>
    <t>affilated scientist</t>
  </si>
  <si>
    <t>Ondrejov</t>
  </si>
  <si>
    <t>IAUS 389 Gravitational Wave Astrophysics, IAUS 392 Neutral hydrogen in and around galaxies in the SKA era, FM 4 Bridging the final stages of massive stars to supernovae and transients, FM 12 The High-Energy Gamma-ray Universe: Results and perspectives with wide-field ground-based facilities, Division D High Energy Phenomena and Fundamental Physics, Division J Galaxies and Cosmology</t>
  </si>
  <si>
    <t>christina.williams@noirlab.edu</t>
  </si>
  <si>
    <t>#2503</t>
  </si>
  <si>
    <t>Christina C. Williams</t>
  </si>
  <si>
    <t>Tucson, Arizona</t>
  </si>
  <si>
    <t>USA, Greece</t>
  </si>
  <si>
    <t>IAUS 391 The first chapters of our cosmic history with JWST, IAUS 394 All-inclusive AGN, FM 1 Harnessing ground-based optical telescopes: an opportunity for emerging astronomy in Africa, FM 2 A Coherent View of Atomic and Molecular Gas from Infrared to Radio Wavelengths, FM 6 History of Astronomy in South Africa: The Late Modern Period, FM 9 Measures of luminous and dark matter in galaxies across time, Division J Galaxies and Cosmology</t>
  </si>
  <si>
    <t>Christo</t>
  </si>
  <si>
    <t>Venter</t>
  </si>
  <si>
    <t>christo.venter7@gmail.com</t>
  </si>
  <si>
    <t>#0992</t>
  </si>
  <si>
    <t>Christo Venter</t>
  </si>
  <si>
    <t>Centre for Space Research, North-West University, Potchefstroom</t>
  </si>
  <si>
    <t>None.</t>
  </si>
  <si>
    <t>IAUS 389 Gravitational Wave Astrophysics, FM 1 Harnessing ground-based optical telescopes: an opportunity for emerging astronomy in Africa, FM 5 The future of radio astronomy in an increasingly crowded spectrum, FM 11 Multi-wavelength Astrometry, FM 12 The High-Energy Gamma-ray Universe: Results and perspectives with wide-field ground-based facilities, Division D High Energy Phenomena and Fundamental Physics</t>
  </si>
  <si>
    <t>Thanks for all the hard work behind the scenes!</t>
  </si>
  <si>
    <t>Christoph</t>
  </si>
  <si>
    <t>Baumann</t>
  </si>
  <si>
    <t>christoph.baumann@springer.com</t>
  </si>
  <si>
    <t>#2379</t>
  </si>
  <si>
    <t>Christoph Baumann</t>
  </si>
  <si>
    <t>Springer</t>
  </si>
  <si>
    <t>Editorial Director</t>
  </si>
  <si>
    <t>#1139</t>
  </si>
  <si>
    <t>BAA CfDS</t>
  </si>
  <si>
    <t>Researcher, Astrophysics course leader</t>
  </si>
  <si>
    <t>#1712</t>
  </si>
  <si>
    <t>University of Derby</t>
  </si>
  <si>
    <t>Derby</t>
  </si>
  <si>
    <t>Corbally</t>
  </si>
  <si>
    <t>corbally@as.arizona.edu</t>
  </si>
  <si>
    <t>#0401</t>
  </si>
  <si>
    <t>Christopher Corbally</t>
  </si>
  <si>
    <t>Vatican Observatory</t>
  </si>
  <si>
    <t>President of the National Committee for Vatican City State to the IAU</t>
  </si>
  <si>
    <t>Vatican City</t>
  </si>
  <si>
    <t>IAUS 391 The first chapters of our cosmic history with JWST, FM 1 Harnessing ground-based optical telescopes: an opportunity for emerging astronomy in Africa, FM 4 Bridging the final stages of massive stars to supernovae and transients, FM 6 History of Astronomy in South Africa: The Late Modern Period, EC WG Pro-Am Relations in Astronomy, EC WG Astronomy for Equity and Inclusion, EC WG Dark and Quiet Sky Protection, Division B Facilities, Technologies and Data Science, Division C Education, Outreach and Heritage, Division G Stars and Stellar Physics</t>
  </si>
  <si>
    <t>I look forward to returning to Cape Town after some 35 years, and I wish the organizers every success.</t>
  </si>
  <si>
    <t>#1734</t>
  </si>
  <si>
    <t>Christopher D Farrington</t>
  </si>
  <si>
    <t>CHARA / Georgia State University</t>
  </si>
  <si>
    <t>Chief Operations Scientist</t>
  </si>
  <si>
    <t>Division B Facilities, Technologies and Data Science, Division G Stars and Stellar Physics</t>
  </si>
  <si>
    <t>#0830</t>
  </si>
  <si>
    <t>Chris Hayward</t>
  </si>
  <si>
    <t>Flatiron Institute</t>
  </si>
  <si>
    <t>New York, NY</t>
  </si>
  <si>
    <t>IAUS 391 The first chapters of our cosmic history with JWST, IAUS 392 Neutral hydrogen in and around galaxies in the SKA era, IAUS 394 All-inclusive AGN, FM 2 A Coherent View of Atomic and Molecular Gas from Infrared to Radio Wavelengths, FM 7 New Horizons at the interface between Computational Astrophysics and Big Data, FM 9 Measures of luminous and dark matter in galaxies across time</t>
  </si>
  <si>
    <t>#1065</t>
  </si>
  <si>
    <t>Christopher James Inman</t>
  </si>
  <si>
    <t>University of Central Lancashire</t>
  </si>
  <si>
    <t>Preston</t>
  </si>
  <si>
    <t>IAUS 392 Neutral hydrogen in and around galaxies in the SKA era, IAUS 394 All-inclusive AGN, FM 2 A Coherent View of Atomic and Molecular Gas from Infrared to Radio Wavelengths, FM 6 History of Astronomy in South Africa: The Late Modern Period, FM 7 New Horizons at the interface between Computational Astrophysics and Big Data, FM 11 Multi-wavelength Astrometry, FM 12 The High-Energy Gamma-ray Universe: Results and perspectives with wide-field ground-based facilities, Office for Young Astronomers institutional meeting, Division A Fundamental Astronomy, Division B Facilities, Technologies and Data Science, Division C Education, Outreach and Heritage, Division D High Energy Phenomena and Fundamental Physics, Division H Interstellar Matter and Local Universe, Division J Galaxies and Cosmology</t>
  </si>
  <si>
    <t>#2663</t>
  </si>
  <si>
    <t>Christopher S. Moore</t>
  </si>
  <si>
    <t>Astrophysicsist</t>
  </si>
  <si>
    <t>IAUS 389 Gravitational Wave Astrophysics, FM 3 Follow-up observations of small bodies in the Solar System in the era of large discovery surveys, FM 4 Bridging the final stages of massive stars to supernovae and transients, EC WG Astronomy for Equity and Inclusion, Division B Facilities, Technologies and Data Science, Division E Sun and Heliosphere, Division G Stars and Stellar Physics</t>
  </si>
  <si>
    <t>Tout</t>
  </si>
  <si>
    <t>cat@ast.cam.ac.uk</t>
  </si>
  <si>
    <t>#0534</t>
  </si>
  <si>
    <t>Christopher Tout</t>
  </si>
  <si>
    <t>masculine</t>
  </si>
  <si>
    <t>University of Cambridge</t>
  </si>
  <si>
    <t>Professor of Stellar Evolution</t>
  </si>
  <si>
    <t>British Citizen</t>
  </si>
  <si>
    <t>IAUS 389 Gravitational Wave Astrophysics, FM 6 History of Astronomy in South Africa: The Late Modern Period, FM 8 Advances and Challenges in Understanding the Solar and Stellar Dynamos, Division G Stars and Stellar Physics</t>
  </si>
  <si>
    <t>Chuan-Peng</t>
  </si>
  <si>
    <t>cpzhang@nao.cas.cn</t>
  </si>
  <si>
    <t>#0548</t>
  </si>
  <si>
    <t>Chuan-Peng Zhang</t>
  </si>
  <si>
    <t>IAUS 391 The first chapters of our cosmic history with JWST, IAUS 392 Neutral hydrogen in and around galaxies in the SKA era, FM 11 Multi-wavelength Astrometry, Division H Interstellar Matter and Local Universe, Division J Galaxies and Cosmology</t>
  </si>
  <si>
    <t>#0702</t>
  </si>
  <si>
    <t>Chukwuebuka Jude Ugwu</t>
  </si>
  <si>
    <t>Department of Science Laboratory Technology, University of Nigeria, Nsukka, Enugu State, Nigeria, Department of Mathematical Science, University of South Africa, Pretoria, South Africa</t>
  </si>
  <si>
    <t>Eats all african foods</t>
  </si>
  <si>
    <t>Chunlan</t>
  </si>
  <si>
    <t>cljin@nao.cas.cn</t>
  </si>
  <si>
    <t>#1176</t>
  </si>
  <si>
    <t>Chunlan Jin</t>
  </si>
  <si>
    <t>#3116</t>
  </si>
  <si>
    <t>HackerGarage</t>
  </si>
  <si>
    <t>Guadalajara</t>
  </si>
  <si>
    <t>IAUS 393 Planetary Science and Exoplanets in the Era of James Webb Space Telescope, IAUS 394 All-inclusive AGN, FM 5 The future of radio astronomy in an increasingly crowded spectrum, FM 7 New Horizons at the interface between Computational Astrophysics and Big Data, Office of Astronomy for Development institutional meeting, Office for Astronomy Outreach institutional meeting, Office of Astronomy for Education institutional meeting, EC WG Women in Astronomy, EC WG Astronomy for Equity and Inclusion, Division F Planetary Systems and Astrobiology</t>
  </si>
  <si>
    <t>Claire</t>
  </si>
  <si>
    <t>Cramer</t>
  </si>
  <si>
    <t>ccramer108@gmail.com</t>
  </si>
  <si>
    <t>#2141</t>
  </si>
  <si>
    <t>Claire Cramer</t>
  </si>
  <si>
    <t>USNO</t>
  </si>
  <si>
    <t>FM 5 The future of radio astronomy in an increasingly crowded spectrum, EC WG Dark and Quiet Sky Protection, Division A Fundamental Astronomy, Division B Facilities, Technologies and Data Science, Division F Planetary Systems and Astrobiology, Division G Stars and Stellar Physics</t>
  </si>
  <si>
    <t>Murray</t>
  </si>
  <si>
    <t>cmurray1@stsci.edu</t>
  </si>
  <si>
    <t>#2030</t>
  </si>
  <si>
    <t>Claire Murray</t>
  </si>
  <si>
    <t>STScI</t>
  </si>
  <si>
    <t>Baltimore</t>
  </si>
  <si>
    <t>IAUS 392 Neutral hydrogen in and around galaxies in the SKA era, FM 2 A Coherent View of Atomic and Molecular Gas from Infrared to Radio Wavelengths, FM 7 New Horizons at the interface between Computational Astrophysics and Big Data, Division H Interstellar Matter and Local Universe</t>
  </si>
  <si>
    <t>#0636</t>
  </si>
  <si>
    <t>Clara Marie Pennock</t>
  </si>
  <si>
    <t>The University of Edinburgh</t>
  </si>
  <si>
    <t>#0355</t>
  </si>
  <si>
    <t>Clara Pérez Esteban</t>
  </si>
  <si>
    <t>IGNE (Spain)</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</si>
  <si>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for Young Astronomers institutional meeting, Office of Astronomy for Education institutional meeting, Centre for the Protection of  the Dark and Quiet Sky from Satellite Constellation Interference institutional meeting, EC WG Women in Astronomy, EC WG Astronomy for Equity and Inclusion,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</si>
  <si>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#1833</t>
  </si>
  <si>
    <t>IAUS 391 The first chapters of our cosmic history with JWST, IAUS 394 All-inclusive AGN, FM 2 A Coherent View of Atomic and Molecular Gas from Infrared to Radio Wavelengths, FM 5 The future of radio astronomy in an increasingly crowded spectrum, FM 11 Multi-wavelength Astrometry, EC WG Women in Astronomy</t>
  </si>
  <si>
    <t>#2313</t>
  </si>
  <si>
    <t>INAF - National Institute for Astrophysics, Italy</t>
  </si>
  <si>
    <t>Public engagement astronomer</t>
  </si>
  <si>
    <t>Rome</t>
  </si>
  <si>
    <t>IAUS 393 Planetary Science and Exoplanets in the Era of James Webb Space Telescope, FM 10 Teaching capacity of remote observing facilities for the Universities and High Schools, Office of Astronomy for Development institutional meeting, Office for Astronomy Outreach institutional meeting, Office of Astronomy for Education institutional meeting, Division C Education, Outreach and Heritage</t>
  </si>
  <si>
    <t>#1236</t>
  </si>
  <si>
    <t>Pontificia Universidad Católica de Chile</t>
  </si>
  <si>
    <t>Chilean</t>
  </si>
  <si>
    <t>IAUS 391 The first chapters of our cosmic history with JWST, IAUS 393 Planetary Science and Exoplanets in the Era of James Webb Space Telescope, FM 2 A Coherent View of Atomic and Molecular Gas from Infrared to Radio Wavelengths, FM 5 The future of radio astronomy in an increasingly crowded spectrum, Office for Young Astronomers institutional meeting, Division H Interstellar Matter and Local Universe</t>
  </si>
  <si>
    <t>claus</t>
  </si>
  <si>
    <t>leitherer</t>
  </si>
  <si>
    <t>leitherer@yahoo.com</t>
  </si>
  <si>
    <t>#0255</t>
  </si>
  <si>
    <t>BALTIMORE</t>
  </si>
  <si>
    <t>carnivore</t>
  </si>
  <si>
    <t>IAUS 391 The first chapters of our cosmic history with JWST, IAUS 392 Neutral hydrogen in and around galaxies in the SKA era, FM 1 Harnessing ground-based optical telescopes: an opportunity for emerging astronomy in Africa, FM 4 Bridging the final stages of massive stars to supernovae and transients, FM 9 Measures of luminous and dark matter in galaxies across time, Office of Astronomy for Development institutional meeting, Office for Astronomy Outreach institutional meeting, Office for Young Astronomers institutional meeting, EC WG Women in Astronomy, EC WG Junior Members, Division H Interstellar Matter and Local Universe</t>
  </si>
  <si>
    <t>Clecio</t>
  </si>
  <si>
    <t>Bom</t>
  </si>
  <si>
    <t>debom@cbpf.br</t>
  </si>
  <si>
    <t>#2594</t>
  </si>
  <si>
    <t>Clecio Roque De Bom</t>
  </si>
  <si>
    <t>Centro Brasileiro de Pesquisas Físicas</t>
  </si>
  <si>
    <t>adjunct professor</t>
  </si>
  <si>
    <t>6 years old kid.</t>
  </si>
  <si>
    <t>IAUS 389 Gravitational Wave Astrophysics, IAUS 394 All-inclusive AGN, FM 4 Bridging the final stages of massive stars to supernovae and transients, FM 10 Teaching capacity of remote observing facilities for the Universities and High Schools</t>
  </si>
  <si>
    <t>#0597</t>
  </si>
  <si>
    <t>INAF-Osservatorio Astronomico di Capodimonte, Napoli (Italy)</t>
  </si>
  <si>
    <t>Vegan</t>
  </si>
  <si>
    <t>IAUS 390 A Multi-Point view of the Sun: Advances in Solar Observations and in Space Weather Understanding, Office for Astronomy Outreach institutional meeting, EC WG Pro-Am Relations in Astronomy, Division E Sun and Heliosphere</t>
  </si>
  <si>
    <t>#2606</t>
  </si>
  <si>
    <t>CLIFTON DAVID LANEY</t>
  </si>
  <si>
    <t>RETIRED</t>
  </si>
  <si>
    <t>DE KELDERS, WESTERN CAPE, SOUTH AFRICA</t>
  </si>
  <si>
    <t>SOUTH AFRICA</t>
  </si>
  <si>
    <t>IAUS 391 The first chapters of our cosmic history with JWST, FM 4 Bridging the final stages of massive stars to supernovae and transients, FM 6 History of Astronomy in South Africa: The Late Modern Period, Division G Stars and Stellar Physics</t>
  </si>
  <si>
    <t>#0973</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</si>
  <si>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2 A Coherent View of Atomic and Molecular Gas from Infrared to Radio Wavelengths, FM 5 The future of radio astronomy in an increasingly crowded spectrum, Division A Fundamental Astronomy, Division B Facilities, Technologies and Data Science, Division H Interstellar Matter and Local Universe, Division J Galaxies and Cosmology</t>
  </si>
  <si>
    <t>#0433</t>
  </si>
  <si>
    <t>Astrophysics, Lund University</t>
  </si>
  <si>
    <t>Senior Researcher</t>
  </si>
  <si>
    <t>Lund</t>
  </si>
  <si>
    <t>Swedish &amp; British</t>
  </si>
  <si>
    <t>IAUS 389 Gravitational Wave Astrophysics, IAUS 391 The first chapters of our cosmic history with JWST, FM 1 Harnessing ground-based optical telescopes: an opportunity for emerging astronomy in Africa, Division B Facilities, Technologies and Data Science, Division G Stars and Stellar Physics</t>
  </si>
  <si>
    <t>#1005</t>
  </si>
  <si>
    <t>Professor of Planetary Astronomy</t>
  </si>
  <si>
    <t>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10 Teaching capacity of remote observing facilities for the Universities and High Schools, Division F Planetary Systems and Astrobiology</t>
  </si>
  <si>
    <t>Collins</t>
  </si>
  <si>
    <t>Maripane</t>
  </si>
  <si>
    <t>collinsmaripane@gmail.com</t>
  </si>
  <si>
    <t>#0988</t>
  </si>
  <si>
    <t>Collins Maripane</t>
  </si>
  <si>
    <t>University of cape town</t>
  </si>
  <si>
    <t>IAUS 389 Gravitational Wave Astrophysics, IAUS 390 A Multi-Point view of the Sun: Advances in Solar Observations and in Space Weather Understanding, IAUS 392 Neutral hydrogen in and around galaxies in the SKA era, FM 2 A Coherent View of Atomic and Molecular Gas from Infrared to Radio Wavelengths, FM 4 Bridging the final stages of massive stars to supernovae and transients, FM 6 History of Astronomy in South Africa: The Late Modern Period, Division E Sun and Heliosphere, Division G Stars and Stellar Physics, Division H Interstellar Matter and Local Universe, Division J Galaxies and Cosmology</t>
  </si>
  <si>
    <t>#2425</t>
  </si>
  <si>
    <t>pescetarian</t>
  </si>
  <si>
    <t>IAUS 389 Gravitational Wave Astrophysics, Division D High Energy Phenomena and Fundamental Physics</t>
  </si>
  <si>
    <t>#1775</t>
  </si>
  <si>
    <t>Forrest Fellow</t>
  </si>
  <si>
    <t>FM 7 New Horizons at the interface between Computational Astrophysics and Big Data, FM 9 Measures of luminous and dark matter in galaxies across time, EC WG Astronomy for Equity and Inclusion, Division J Galaxies and Cosmology</t>
  </si>
  <si>
    <t>#1748</t>
  </si>
  <si>
    <t>Université de Montréal</t>
  </si>
  <si>
    <t>Montréal</t>
  </si>
  <si>
    <t>IAUS 389 Gravitational Wave Astrophysics, IAUS 391 The first chapters of our cosmic history with JWST, IAUS 392 Neutral hydrogen in and around galaxies in the SKA era, IAUS 394 All-inclusive AGN, FM 1 Harnessing ground-based optical telescopes: an opportunity for emerging astronomy in Africa, FM 4 Bridging the final stages of massive stars to supernovae and transients, FM 6 History of Astronomy in South Africa: The Late Modern Period, FM 7 New Horizons at the interface between Computational Astrophysics and Big Data, FM 9 Measures of luminous and dark matter in galaxies across time, FM 11 Multi-wavelength Astrometry, EC WG Junior Members, EC WG Global Coordination of Ground and Space Astrophysics, EC WG Dark and Quiet Sky Protection, Division A Fundamental Astronomy, Division B Facilities, Technologies and Data Science</t>
  </si>
  <si>
    <t>#0745</t>
  </si>
  <si>
    <t>Connie Walker</t>
  </si>
  <si>
    <t>IAU CPS &amp; NSF's NOIRLab</t>
  </si>
  <si>
    <t>Co-Director &amp; Scientist</t>
  </si>
  <si>
    <t>bell peppers, lactose intolerant</t>
  </si>
  <si>
    <t>loss of high frequency hearing</t>
  </si>
  <si>
    <t>IAUS 391 The first chapters of our cosmic history with JWST, IAUS 392 Neutral hydrogen in and around galaxies in the SKA era, FM 1 Harnessing ground-based optical telescopes: an opportunity for emerging astronomy in Africa, FM 5 The future of radio astronomy in an increasingly crowded spectrum,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Astronomy for Equity and Inclusion, EC WG Dark and Quiet Sky Protection, Division B Facilities, Technologies and Data Science, Division C Education, Outreach and Heritage</t>
  </si>
  <si>
    <t>I have emailed the organizers. I would like to know what I need to do to organize a Commission B7 business meeting.
I am especially interested in the excursions to SAAO and SKAO.</t>
  </si>
  <si>
    <t>Constanza</t>
  </si>
  <si>
    <t>Farjo</t>
  </si>
  <si>
    <t>m.farjo@alumno.um.edu.ar</t>
  </si>
  <si>
    <t>#0532</t>
  </si>
  <si>
    <t>Maria Constanza Farjo</t>
  </si>
  <si>
    <t>Universidad de Mendoza</t>
  </si>
  <si>
    <t>I applied for the grant during the abstract submission</t>
  </si>
  <si>
    <t>Coral</t>
  </si>
  <si>
    <t>Pillay</t>
  </si>
  <si>
    <t>coralgpillay@gmail.com</t>
  </si>
  <si>
    <t>#1377</t>
  </si>
  <si>
    <t>Coral Pillay</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</si>
  <si>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5 The future of radio astronomy in an increasingly crowded spectrum, FM 6 History of Astronomy in South Africa: The Late Modern Period, FM 7 New Horizons at the interface between Computational Astrophysics and Big Data, EC WG Women in Astronomy, EC WG Astronomy for Equity and Inclusion, Division C Education, Outreach and Heritage, Division F Planetary Systems and Astrobiology, Division J Galaxies and Cosmology</t>
  </si>
  <si>
    <t>Cordelia</t>
  </si>
  <si>
    <t>Dashwood Brown</t>
  </si>
  <si>
    <t>c.brown@soton.ac.uk</t>
  </si>
  <si>
    <t>#1842</t>
  </si>
  <si>
    <t>Cordelia Dashwood Brown</t>
  </si>
  <si>
    <t>University of Southampton</t>
  </si>
  <si>
    <t>IAUS 389 Gravitational Wave Astrophysics, IAUS 394 All-inclusive AGN, FM 4 Bridging the final stages of massive stars to supernovae and transients, FM 11 Multi-wavelength Astrometry, EC WG Women in Astronomy</t>
  </si>
  <si>
    <t>Corey</t>
  </si>
  <si>
    <t>Pirie</t>
  </si>
  <si>
    <t>coreysmithaac@gmail.com</t>
  </si>
  <si>
    <t>#2248</t>
  </si>
  <si>
    <t>Corey Pirie</t>
  </si>
  <si>
    <t>Institute for Astronomy, University of Edinburgh</t>
  </si>
  <si>
    <t>Scotland</t>
  </si>
  <si>
    <t>Scottish</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</si>
  <si>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10 Teaching capacity of remote observing facilities for the Universities and High Schools, EC WG Astronomy for Equity and Inclusion, Division J Galaxies and Cosmology</t>
  </si>
  <si>
    <t>#0705</t>
  </si>
  <si>
    <t>Junior Lecturer</t>
  </si>
  <si>
    <t>N.A.</t>
  </si>
  <si>
    <t>IAUS 389 Gravitational Wave Astrophysics, IAUS 390 A Multi-Point view of the Sun: Advances in Solar Observations and in Space Weather Understanding, FM 1 Harnessing ground-based optical telescopes: an opportunity for emerging astronomy in Africa, FM 6 History of Astronomy in South Africa: The Late Modern Period, FM 9 Measures of luminous and dark matter in galaxies across time, EC WG Women in Astronomy, EC WG Junior Members, EC WG Dark and Quiet Sky Protection, Division A Fundamental Astronomy</t>
  </si>
  <si>
    <t>Corrado</t>
  </si>
  <si>
    <t>Trigilio</t>
  </si>
  <si>
    <t>corrado.trigilio@inaf.it</t>
  </si>
  <si>
    <t>#2338</t>
  </si>
  <si>
    <t>TRIGILIO CORRADO</t>
  </si>
  <si>
    <t>INAF-OACT</t>
  </si>
  <si>
    <t>Catania</t>
  </si>
  <si>
    <t>IAUS 393 Planetary Science and Exoplanets in the Era of James Webb Space Telescope, FM 4 Bridging the final stages of massive stars to supernovae and transients, FM 5 The future of radio astronomy in an increasingly crowded spectrum, Division D High Energy Phenomena and Fundamental Physics, Division G Stars and Stellar Physics, Division H Interstellar Matter and Local Universe</t>
  </si>
  <si>
    <t>Corrina</t>
  </si>
  <si>
    <t>Jaramillo Feldman</t>
  </si>
  <si>
    <t>cfeldman@nrao.edu</t>
  </si>
  <si>
    <t>#0388</t>
  </si>
  <si>
    <t>Corrina Jaramillo Feldman</t>
  </si>
  <si>
    <t>Female/Agender</t>
  </si>
  <si>
    <t>Public Information Officer</t>
  </si>
  <si>
    <t>IAUS 393 Planetary Science and Exoplanets in the Era of James Webb Space Telescope,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Office for Astronomy Outreach institutional meeting, Division C Education, Outreach and Heritage</t>
  </si>
  <si>
    <t xml:space="preserve">I am a member of the Press Core as a Public Information Officer, and I am in need of a coupon code to have my registration waived as such, please! </t>
  </si>
  <si>
    <t>Cosima</t>
  </si>
  <si>
    <t>Eibensteiner</t>
  </si>
  <si>
    <t>cosimaeibensteiner.astro@gmail.com</t>
  </si>
  <si>
    <t>#2387</t>
  </si>
  <si>
    <t>Cosima Eibensteiner</t>
  </si>
  <si>
    <t>National Radio Astronomy Observatory (NRAO)</t>
  </si>
  <si>
    <t>Jansky Fellow</t>
  </si>
  <si>
    <t>Austria</t>
  </si>
  <si>
    <t>#1420</t>
  </si>
  <si>
    <t>Mbarara University of Science &amp; Technology</t>
  </si>
  <si>
    <t>Lectuter</t>
  </si>
  <si>
    <t>Mbarara</t>
  </si>
  <si>
    <t>FM 5 The future of radio astronomy in an increasingly crowded spectrum, FM 11 Multi-wavelength Astrometry, Office of Astronomy for Development institutional meeting, Office for Astronomy Outreach institutional meeting, Division C Education, Outreach and Heritage</t>
  </si>
  <si>
    <t>#0379</t>
  </si>
  <si>
    <t>Craig Bryan Smith</t>
  </si>
  <si>
    <t>University of the Western Cape</t>
  </si>
  <si>
    <t>IAUS 391 The first chapters of our cosmic history with JWST, IAUS 392 Neutral hydrogen in and around galaxies in the SKA era, FM 5 The future of radio astronomy in an increasingly crowded spectrum, FM 9 Measures of luminous and dark matter in galaxies across time, FM 11 Multi-wavelength Astrometry, Division H Interstellar Matter and Local Universe, Division J Galaxies and Cosmology</t>
  </si>
  <si>
    <t>Crisel</t>
  </si>
  <si>
    <t>Suarez</t>
  </si>
  <si>
    <t>criselsuarez@gmail.com</t>
  </si>
  <si>
    <t>#1526</t>
  </si>
  <si>
    <t>Crisel Suarez</t>
  </si>
  <si>
    <t>Vanderbilt University/Center for Astrophysics | Harvard &amp; Smithsonian</t>
  </si>
  <si>
    <t>IAUS 390 A Multi-Point view of the Sun: Advances in Solar Observations and in Space Weather Understanding, FM 5 The future of radio astronomy in an increasingly crowded spectrum, FM 8 Advances and Challenges in Understanding the Solar and Stellar Dynamos, FM 10 Teaching capacity of remote observing facilities for the Universities and High Schools, Office for Astronomy Outreach institutional meeting, Centre for the Protection of  the Dark and Quiet Sky from Satellite Constellation Interference institutional meeting, EC WG Women in Astronomy, EC WG Junior Members, EC WG Astronomy for Equity and Inclusion, Division B Facilities, Technologies and Data Science, Division C Education, Outreach and Heritage, Division E Sun and Heliosphere, Division G Stars and Stellar Physics</t>
  </si>
  <si>
    <t>Cristiana</t>
  </si>
  <si>
    <t>Spingola</t>
  </si>
  <si>
    <t>cristiana.spingola@inaf.it</t>
  </si>
  <si>
    <t>#0806</t>
  </si>
  <si>
    <t>Cristiana Spingola</t>
  </si>
  <si>
    <t>INAF - Institute for Radioastronomy</t>
  </si>
  <si>
    <t>IAUS 389 Gravitational Wave Astrophysics, IAUS 391 The first chapters of our cosmic history with JWST, IAUS 394 All-inclusive AGN, FM 2 A Coherent View of Atomic and Molecular Gas from Infrared to Radio Wavelengths, FM 5 The future of radio astronomy in an increasingly crowded spectrum, FM 9 Measures of luminous and dark matter in galaxies across time, FM 11 Multi-wavelength Astrometry, FM 12 The High-Energy Gamma-ray Universe: Results and perspectives with wide-field ground-based facilities, Division B Facilities, Technologies and Data Science, Division J Galaxies and Cosmology</t>
  </si>
  <si>
    <t>#2130</t>
  </si>
  <si>
    <t>IFT (UAM-CSIC)</t>
  </si>
  <si>
    <t>IAUS 389 Gravitational Wave Astrophysics, IAUS 391 The first chapters of our cosmic history with JWST,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Division D High Energy Phenomena and Fundamental Physics</t>
  </si>
  <si>
    <t>#0299</t>
  </si>
  <si>
    <t>Cristina H. Mandrini</t>
  </si>
  <si>
    <t>Instituto de Astronomía y Física del Espacio - IAFE</t>
  </si>
  <si>
    <t>Argentinian</t>
  </si>
  <si>
    <t>IAUS 390 A Multi-Point view of the Sun: Advances in Solar Observations and in Space Weather Understanding, FM 8 Advances and Challenges in Understanding the Solar and Stellar Dynamos, EC WG Women in Astronomy, Division F Planetary Systems and Astrobiology</t>
  </si>
  <si>
    <t>Popescu</t>
  </si>
  <si>
    <t>cpopescu@uclan.ac.uk</t>
  </si>
  <si>
    <t>#0826</t>
  </si>
  <si>
    <t>Prof. Cristina Popescu</t>
  </si>
  <si>
    <t>IAUS 391 The first chapters of our cosmic history with JWST, IAUS 392 Neutral hydrogen in and around galaxies in the SKA era, FM 2 A Coherent View of Atomic and Molecular Gas from Infrared to Radio Wavelengths, FM 6 History of Astronomy in South Africa: The Late Modern Period,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Division D High Energy Phenomena and Fundamental Physics, Division H Interstellar Matter and Local Universe, Division J Galaxies and Cosmology</t>
  </si>
  <si>
    <t>Cristobal</t>
  </si>
  <si>
    <t>Castro</t>
  </si>
  <si>
    <t>cristobal.castro.r@usach.cl</t>
  </si>
  <si>
    <t>#0329</t>
  </si>
  <si>
    <t>Cristóbal Antiman Castro Riquelme</t>
  </si>
  <si>
    <t>Universidad de Santiago de Chile</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</si>
  <si>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IAUS 394 All-inclusive AGN,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11 Multi-wavelength Astrometry, Office of Astronomy for Development institutional meeting, Office for Astronomy Outreach institutional meeting, Office for Young Astronomers institutional meeting, EC WG Pro-Am Relations in Astronomy, EC WG Global Coordination of Ground and Space Astrophysics, EC WG Astronomy for Equity and Inclusion, EC WG Dark and Quiet Sky Protection, Division D High Energy Phenomena and Fundamental Physics, Division E Sun and Heliosphere, Division F Planetary Systems and Astrobiology, Division G Stars and Stellar Physics, Division H Interstellar Matter and Local Universe, Division J Galaxies and Cosmology</t>
  </si>
  <si>
    <t>#0730</t>
  </si>
  <si>
    <t>University of Edinburgh</t>
  </si>
  <si>
    <t>Reader</t>
  </si>
  <si>
    <t>IAUS 393 Planetary Science and Exoplanets in the Era of James Webb Space Telescope, FM 3 Follow-up observations of small bodies in the Solar System in the era of large discovery surveys, FM 10 Teaching capacity of remote observing facilities for the Universities and High Schools</t>
  </si>
  <si>
    <t>D.J.</t>
  </si>
  <si>
    <t>Pisano</t>
  </si>
  <si>
    <t>dj.pisano@uct.ac.za</t>
  </si>
  <si>
    <t>#1316</t>
  </si>
  <si>
    <t>D.J. Pisano</t>
  </si>
  <si>
    <t>IAUS 392 Neutral hydrogen in and around galaxies in the SKA era, FM 2 A Coherent View of Atomic and Molecular Gas from Infrared to Radio Wavelengths, FM 5 The future of radio astronomy in an increasingly crowded spectrum, FM 7 New Horizons at the interface between Computational Astrophysics and Big Data, FM 9 Measures of luminous and dark matter in galaxies across time, Division H Interstellar Matter and Local Universe, Division J Galaxies and Cosmology</t>
  </si>
  <si>
    <t>Daichi</t>
  </si>
  <si>
    <t>Hiramatsu</t>
  </si>
  <si>
    <t>daichi.hiramatsu@cfa.harvard.edu</t>
  </si>
  <si>
    <t>#1408</t>
  </si>
  <si>
    <t>Daichi Hiramatsu</t>
  </si>
  <si>
    <t>Cambridge, Massachusetts</t>
  </si>
  <si>
    <t>#0257</t>
  </si>
  <si>
    <t>Lund Observatory, Sweden</t>
  </si>
  <si>
    <t>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6 History of Astronomy in South Africa: The Late Modern Period, FM 8 Advances and Challenges in Understanding the Solar and Stellar Dynamos, FM 10 Teaching capacity of remote observing facilities for the Universities and High Schools, FM 11 Multi-wavelength Astrometry, FM 12 The High-Energy Gamma-ray Universe: Results and perspectives with wide-field ground-based facilities, EC WG Pro-Am Relations in Astronomy, Division B Facilities, Technologies and Data Science, Division C Education, Outreach and Heritage, Division E Sun and Heliosphere, Division F Planetary Systems and Astrobiology, Division G Stars and Stellar Physics</t>
  </si>
  <si>
    <t>#0703</t>
  </si>
  <si>
    <t xml:space="preserve">Dakalo Gerold Phuravhathu </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</si>
  <si>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5 The future of radio astronomy in an increasingly crowded spectrum, FM 11 Multi-wavelength Astrometry, Office for Young Astronomers institutional meeting, EC WG Astronomy for Equity and Inclusion, Division A Fundamental Astronomy, Division B Facilities, Technologies and Data Science, Division C Education, Outreach and Heritage, Division J Galaxies and Cosmology</t>
  </si>
  <si>
    <t>Daleen</t>
  </si>
  <si>
    <t>Fouche</t>
  </si>
  <si>
    <t>dfouche@sansa.org.za</t>
  </si>
  <si>
    <t>#3080</t>
  </si>
  <si>
    <t>Daleen Fouche</t>
  </si>
  <si>
    <t>Dalene</t>
  </si>
  <si>
    <t>Fischer</t>
  </si>
  <si>
    <t>dalene.fischer@gmail.com</t>
  </si>
  <si>
    <t>#3092</t>
  </si>
  <si>
    <t>Dalene Fischer</t>
  </si>
  <si>
    <t>SAAO</t>
  </si>
  <si>
    <t>Finance Clerk</t>
  </si>
  <si>
    <t>Damien</t>
  </si>
  <si>
    <t>CHAPON</t>
  </si>
  <si>
    <t>damien.chapon@cea.fr</t>
  </si>
  <si>
    <t>#0621</t>
  </si>
  <si>
    <t>CHAPON Damien</t>
  </si>
  <si>
    <t>CEA Saclay - IRFU (Research Institute into the Fundamental laws of the Universe)</t>
  </si>
  <si>
    <t>Researcher - Engineer</t>
  </si>
  <si>
    <t>Saclay</t>
  </si>
  <si>
    <t>FRANCE</t>
  </si>
  <si>
    <t>FRENCH</t>
  </si>
  <si>
    <t>gluten intolerant</t>
  </si>
  <si>
    <t>#0937</t>
  </si>
  <si>
    <t>IAUS 389 Gravitational Wave Astrophysics, IAUS 394 All-inclusive AGN, FM 4 Bridging the final stages of massive stars to supernovae and transients, FM 9 Measures of luminous and dark matter in galaxies across time, FM 11 Multi-wavelength Astrometry, Division A Fundamental Astronomy, Division G Stars and Stellar Physics, Division J Galaxies and Cosmology</t>
  </si>
  <si>
    <t>#1879</t>
  </si>
  <si>
    <t>Gasymov Damir</t>
  </si>
  <si>
    <t>Sternberg Astronomical Institute, Moscow State University</t>
  </si>
  <si>
    <t>laboratory assistant</t>
  </si>
  <si>
    <t>IAUS 389 Gravitational Wave Astrophysics, IAUS 392 Neutral hydrogen in and around galaxies in the SKA era, IAUS 394 All-inclusive AGN, FM 5 The future of radio astronomy in an increasingly crowded spectrum, FM 9 Measures of luminous and dark matter in galaxies across time, FM 11 Multi-wavelength Astrometry, Office for Young Astronomers institutional meeting, EC WG Junior Members</t>
  </si>
  <si>
    <t>#1476</t>
  </si>
  <si>
    <t>Dan Schwartz</t>
  </si>
  <si>
    <t>Smithsonian Astrophysical Observatory</t>
  </si>
  <si>
    <t>IAUS 394 All-inclusive AGN, FM 11 Multi-wavelength Astrometry, Division D High Energy Phenomena and Fundamental Physics</t>
  </si>
  <si>
    <t>#1696</t>
  </si>
  <si>
    <t>Nazarbayev University</t>
  </si>
  <si>
    <t>Astana</t>
  </si>
  <si>
    <t>IAUS 392 Neutral hydrogen in and around galaxies in the SKA era, FM 2 A Coherent View of Atomic and Molecular Gas from Infrared to Radio Wavelengths, EC WG Women in Astronomy, Division B Facilities, Technologies and Data Science, Division H Interstellar Matter and Local Universe</t>
  </si>
  <si>
    <t>Danail</t>
  </si>
  <si>
    <t>Obreschkow</t>
  </si>
  <si>
    <t>danail.obreschkow@gmail.com</t>
  </si>
  <si>
    <t>#1543</t>
  </si>
  <si>
    <t>Danail Obreschkow</t>
  </si>
  <si>
    <t>IAUS 392 Neutral hydrogen in and around galaxies in the SKA era, IAUS 393 Planetary Science and Exoplanets in the Era of James Webb Space Telescope, IAUS 394 All-inclusive AGN</t>
  </si>
  <si>
    <t>#1081</t>
  </si>
  <si>
    <t>ASTRON</t>
  </si>
  <si>
    <t>IAUS 392 Neutral hydrogen in and around galaxies in the SKA era, IAUS 394 All-inclusive AGN, FM 2 A Coherent View of Atomic and Molecular Gas from Infrared to Radio Wavelengths, FM 5 The future of radio astronomy in an increasingly crowded spectrum, FM 9 Measures of luminous and dark matter in galaxies across time, FM 11 Multi-wavelength Astrometry, Division H Interstellar Matter and Local Universe, Division J Galaxies and Cosmology</t>
  </si>
  <si>
    <t xml:space="preserve">Make the registration fee affordable. </t>
  </si>
  <si>
    <t>dea@byu.edu</t>
  </si>
  <si>
    <t>#0315</t>
  </si>
  <si>
    <t>Daniel Austin</t>
  </si>
  <si>
    <t>Brigham Young University</t>
  </si>
  <si>
    <t>IAUS 391 The first chapters of our cosmic history with JWST, IAUS 393 Planetary Science and Exoplanets in the Era of James Webb Space Telescope, FM 2 A Coherent View of Atomic and Molecular Gas from Infrared to Radio Wavelengths</t>
  </si>
  <si>
    <t>#2959</t>
  </si>
  <si>
    <t xml:space="preserve">Daniel Brito De Freitas </t>
  </si>
  <si>
    <t xml:space="preserve">Federal University of Ceará </t>
  </si>
  <si>
    <t>FORTALEZA</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</si>
  <si>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8 Advances and Challenges in Understanding the Solar and Stellar Dynamos, FM 12 The High-Energy Gamma-ray Universe: Results and perspectives with wide-field ground-based facilities</t>
  </si>
  <si>
    <t>Cunnama</t>
  </si>
  <si>
    <t>d.cunnama@saao.nrf.ac.za</t>
  </si>
  <si>
    <t>#1741</t>
  </si>
  <si>
    <t>Daniel Cunnama</t>
  </si>
  <si>
    <t>Science Engagement Astronomer</t>
  </si>
  <si>
    <t>Office of Astronomy for Development institutional meeting, EC WG Dark and Quiet Sky Protection, Division C Education, Outreach and Heritage</t>
  </si>
  <si>
    <t>#0632</t>
  </si>
  <si>
    <t>Okwudili Daniel Egbo</t>
  </si>
  <si>
    <t>FM 1 Harnessing ground-based optical telescopes: an opportunity for emerging astronomy in Africa, FM 4 Bridging the final stages of massive stars to supernovae and transients, FM 8 Advances and Challenges in Understanding the Solar and Stellar Dynamos, Division A Fundamental Astronomy, Division B Facilities, Technologies and Data Science, Division G Stars and Stellar Physics</t>
  </si>
  <si>
    <t>Espada</t>
  </si>
  <si>
    <t>despada@ugr.es</t>
  </si>
  <si>
    <t>#2051</t>
  </si>
  <si>
    <t>University of Granada</t>
  </si>
  <si>
    <t>IAUS 391 The first chapters of our cosmic history with JWST, IAUS 392 Neutral hydrogen in and around galaxies in the SKA era</t>
  </si>
  <si>
    <t>#1401</t>
  </si>
  <si>
    <t>SAAO/SALT</t>
  </si>
  <si>
    <t>SALT atsronomer</t>
  </si>
  <si>
    <t>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7 New Horizons at the interface between Computational Astrophysics and Big Data, FM 9 Measures of luminous and dark matter in galaxies across time, Office for Young Astronomers institutional meeting, EC WG Women in Astronomy, EC WG Dark and Quiet Sky Protection, Division A Fundamental Astronomy, Division B Facilities, Technologies and Data Science, Division F Planetary Systems and Astrobiology, Division J Galaxies and Cosmology</t>
  </si>
  <si>
    <t>Hestroffer</t>
  </si>
  <si>
    <t>daniel.hestroffer@imcce.fr</t>
  </si>
  <si>
    <t>#1671</t>
  </si>
  <si>
    <t>HESTROFFER</t>
  </si>
  <si>
    <t>Paris Observatory</t>
  </si>
  <si>
    <t>Palumbo</t>
  </si>
  <si>
    <t>daniel.palumbo@cfa.harvard.edu</t>
  </si>
  <si>
    <t>#2122</t>
  </si>
  <si>
    <t>Daniel Palumbo</t>
  </si>
  <si>
    <t>Black Hole Initiative at Harvard University</t>
  </si>
  <si>
    <t>Cambridge, MA</t>
  </si>
  <si>
    <t>IAUS 394 All-inclusive AGN, FM 5 The future of radio astronomy in an increasingly crowded spectrum, FM 6 History of Astronomy in South Africa: The Late Modern Period, Office for Astronomy Outreach institutional meeting, Centre for the Protection of  the Dark and Quiet Sky from Satellite Constellation Interference institutional meeting, EC WG Dark and Quiet Sky Protection, Division D High Energy Phenomena and Fundamental Physics</t>
  </si>
  <si>
    <t>Perley</t>
  </si>
  <si>
    <t>d.a.perley@ljmu.ac.uk</t>
  </si>
  <si>
    <t>#2909</t>
  </si>
  <si>
    <t>Daniel Perley</t>
  </si>
  <si>
    <t>Liverpool John Moores University</t>
  </si>
  <si>
    <t>Liverpool</t>
  </si>
  <si>
    <t>Registration for an invited presentation at FM4.  The session organizers have offered to waive the registration fee.</t>
  </si>
  <si>
    <t>Reardon</t>
  </si>
  <si>
    <t>dreardon@swin.edu.au</t>
  </si>
  <si>
    <t>#0507</t>
  </si>
  <si>
    <t>Daniel J. Reardon</t>
  </si>
  <si>
    <t>Swinburne University of Technology</t>
  </si>
  <si>
    <t>OzGrav postdoctoral researcher</t>
  </si>
  <si>
    <t>Melbourne</t>
  </si>
  <si>
    <t>#1812</t>
  </si>
  <si>
    <t>Dan Rybarczyk</t>
  </si>
  <si>
    <t>University of Wisconsin-Madison</t>
  </si>
  <si>
    <t>Madison</t>
  </si>
  <si>
    <t>IAUS 392 Neutral hydrogen in and around galaxies in the SKA era, FM 2 A Coherent View of Atomic and Molecular Gas from Infrared to Radio Wavelengths, Office for Astronomy Outreach institutional meeting, Office of Astronomy for Education institutional meeting</t>
  </si>
  <si>
    <t>#3084</t>
  </si>
  <si>
    <t>Southwest Research Institute</t>
  </si>
  <si>
    <t>San Antonio, TX</t>
  </si>
  <si>
    <t>IAUS 390 A Multi-Point view of the Sun: Advances in Solar Observations and in Space Weather Understanding, IAUS 391 The first chapters of our cosmic history with JWST, IAUS 393 Planetary Science and Exoplanets in the Era of James Webb Space Telescope, FM 5 The future of radio astronomy in an increasingly crowded spectrum, FM 7 New Horizons at the interface between Computational Astrophysics and Big Data, FM 11 Multi-wavelength Astrometry, FM 12 The High-Energy Gamma-ray Universe: Results and perspectives with wide-field ground-based facilities,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</si>
  <si>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#2274</t>
  </si>
  <si>
    <t>Yachay Tech University</t>
  </si>
  <si>
    <t>Ecuador</t>
  </si>
  <si>
    <t>IAUS 389 Gravitational Wave Astrophysics, IAUS 392 Neutral hydrogen in and around galaxies in the SKA era, IAUS 394 All-inclusive AGN, FM 2 A Coherent View of Atomic and Molecular Gas from Infrared to Radio Wavelengths, FM 7 New Horizons at the interface between Computational Astrophysics and Big Data, FM 11 Multi-wavelength Astrometry, Office for Astronomy Outreach institutional meeting, Office for Young Astronomers institutional meeting, Office of Astronomy for Education institutional meeting, Division C Education, Outreach and Heritage, Division J Galaxies and Cosmology</t>
  </si>
  <si>
    <t>#2153</t>
  </si>
  <si>
    <t xml:space="preserve">Daniela Barría </t>
  </si>
  <si>
    <t>Universidad Central de Chile</t>
  </si>
  <si>
    <t>IAUS 393 Planetary Science and Exoplanets in the Era of James Webb Space Telescope, FM 2 A Coherent View of Atomic and Molecular Gas from Infrared to Radio Wavelengths, FM 4 Bridging the final stages of massive stars to supernovae and transients, FM 8 Advances and Challenges in Understanding the Solar and Stellar Dynamos, Division G Stars and Stellar Physics, Division H Interstellar Matter and Local Universe</t>
  </si>
  <si>
    <t>Lazzaro</t>
  </si>
  <si>
    <t>lazzaro@on.br</t>
  </si>
  <si>
    <t>#0374</t>
  </si>
  <si>
    <t>Daniela Lazzaro</t>
  </si>
  <si>
    <t>Observatorio Nacional - Brazil</t>
  </si>
  <si>
    <t>Italy / Brazil</t>
  </si>
  <si>
    <t>IAUS 393 Planetary Science and Exoplanets in the Era of James Webb Space Telescope, FM 3 Follow-up observations of small bodies in the Solar System in the era of large discovery surveys, FM 6 History of Astronomy in South Africa: The Late Modern Period, FM 10 Teaching capacity of remote observing facilities for the Universities and High Schools, Office of Astronomy for Development institutional meeting, Office for Astronomy Outreach institutional meeting, Office for Young Astronomers institutional meeting, EC WG Women in Astronomy, EC WG Junior Members, Division F Planetary Systems and Astrobiology</t>
  </si>
  <si>
    <t>Daniele</t>
  </si>
  <si>
    <t>Tagliacozzo</t>
  </si>
  <si>
    <t>daniele.tagliacozzo@uniroma3.it</t>
  </si>
  <si>
    <t>#2263</t>
  </si>
  <si>
    <t>Daniele Tagliacozzo</t>
  </si>
  <si>
    <t>Università degli Studi Roma Tre</t>
  </si>
  <si>
    <t>daniele.tagliacozzo01@gmail.com</t>
  </si>
  <si>
    <t>#0704</t>
  </si>
  <si>
    <t>PhD Studenti</t>
  </si>
  <si>
    <t>Lucero</t>
  </si>
  <si>
    <t>dmr2010@gmail.com</t>
  </si>
  <si>
    <t>#1123</t>
  </si>
  <si>
    <t>Danielle Lucero</t>
  </si>
  <si>
    <t>Virginia Tech</t>
  </si>
  <si>
    <t>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</si>
  <si>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Rowland</t>
  </si>
  <si>
    <t>dnr2105@columbia.edu</t>
  </si>
  <si>
    <t>#0831</t>
  </si>
  <si>
    <t>Danielle Rowland</t>
  </si>
  <si>
    <t>Broadening Participation Program Manager</t>
  </si>
  <si>
    <t>IAUS 391 The first chapters of our cosmic history with JWST, IAUS 392 Neutral hydrogen in and around galaxies in the SKA era,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9 Measures of luminous and dark matter in galaxies across time, FM 10 Teaching capacity of remote observing facilities for the Universities and High Schools,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Astronomy for Equity and Inclusion, EC WG Dark and Quiet Sky Protection, Division A Fundamental Astronomy, Division B Facilities, Technologies and Data Science, Division C Education, Outreach and Heritage, Division J Galaxies and Cosmology</t>
  </si>
  <si>
    <t>#2079</t>
  </si>
  <si>
    <t>Special Astrophysical Observatory, Russian Academy of Sciences</t>
  </si>
  <si>
    <t>Nizhnij Arkhyz</t>
  </si>
  <si>
    <t>IAUS 391 The first chapters of our cosmic history with JWST, IAUS 392 Neutral hydrogen in and around galaxies in the SKA era, IAUS 394 All-inclusive AGN, FM 6 History of Astronomy in South Africa: The Late Modern Period, FM 9 Measures of luminous and dark matter in galaxies across time</t>
  </si>
  <si>
    <t>Danilo</t>
  </si>
  <si>
    <t>Albergaria</t>
  </si>
  <si>
    <t>albergaria@strw.leidenuniv.nl</t>
  </si>
  <si>
    <t>#0945</t>
  </si>
  <si>
    <t>Danilo Albergaria</t>
  </si>
  <si>
    <t>Leiden University</t>
  </si>
  <si>
    <t>Leiden</t>
  </si>
  <si>
    <t>IAUS 393 Planetary Science and Exoplanets in the Era of James Webb Space Telescope, FM 6 History of Astronomy in South Africa: The Late Modern Period, Division C Education, Outreach and Heritage, Division F Planetary Systems and Astrobiology</t>
  </si>
  <si>
    <t>Cox</t>
  </si>
  <si>
    <t>sir.danny.cox@gmail.com</t>
  </si>
  <si>
    <t>#0587</t>
  </si>
  <si>
    <t>Daniel Cox</t>
  </si>
  <si>
    <t>Independent</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</si>
  <si>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7 New Horizons at the interface between Computational Astrophysics and Big Data, FM 8 Advances and Challenges in Understanding the Solar and Stellar Dynamos, FM 9 Measures of luminous and dark matter in galaxies across time, FM 11 Multi-wavelength Astrometry, FM 12 The High-Energy Gamma-ray Universe: Results and perspectives with wide-field ground-based facilities, Division B Facilities, Technologies and Data Science, Division D High Energy Phenomena and Fundamental Physics, Division F Planetary Systems and Astrobiology, Division G Stars and Stellar Physics, Division H Interstellar Matter and Local Universe, Division J Galaxies and Cosmology</t>
  </si>
  <si>
    <t>Horta Darrington</t>
  </si>
  <si>
    <t>dhortadarrington@gmail.com</t>
  </si>
  <si>
    <t>#0306</t>
  </si>
  <si>
    <t>Danny Horta</t>
  </si>
  <si>
    <t>Flatiron Research Fellow</t>
  </si>
  <si>
    <t xml:space="preserve">United states </t>
  </si>
  <si>
    <t>British/Spanish</t>
  </si>
  <si>
    <t>#2039</t>
  </si>
  <si>
    <t>Danny C Price</t>
  </si>
  <si>
    <t>SKA-Low Operations Scientist</t>
  </si>
  <si>
    <t>IAUS 389 Gravitational Wave Astrophysics, IAUS 392 Neutral hydrogen in and around galaxies in the SKA era, FM 2 A Coherent View of Atomic and Molecular Gas from Infrared to Radio Wavelengths, FM 5 The future of radio astronomy in an increasingly crowded spectrum, FM 7 New Horizons at the interface between Computational Astrophysics and Big Data, Office for Astronomy Outreach institutional meeting, Division B Facilities, Technologies and Data Science</t>
  </si>
  <si>
    <t>Dara</t>
  </si>
  <si>
    <t>dara.norman@noirlab.edu</t>
  </si>
  <si>
    <t>#0852</t>
  </si>
  <si>
    <t xml:space="preserve">Dara Norman </t>
  </si>
  <si>
    <t>American Astronomical Society / NOIRLab</t>
  </si>
  <si>
    <t>President-elect / CSDC Deputy Director</t>
  </si>
  <si>
    <t>IAUS 394 All-inclusive AGN, FM 1 Harnessing ground-based optical telescopes: an opportunity for emerging astronomy in Africa, FM 7 New Horizons at the interface between Computational Astrophysics and Big Data, EC WG Women in Astronomy, EC WG Astronomy for Equity and Inclusion, Division B Facilities, Technologies and Data Science, Division J Galaxies and Cosmology</t>
  </si>
  <si>
    <t>Dario</t>
  </si>
  <si>
    <t>dario.maccagni@inaf.it</t>
  </si>
  <si>
    <t>#0340</t>
  </si>
  <si>
    <t>Dario Maccagni</t>
  </si>
  <si>
    <t>INAF -IASF Milano</t>
  </si>
  <si>
    <t>IAUS 391 The first chapters of our cosmic history with JWST, IAUS 394 All-inclusive AGN, Division J Galaxies and Cosmology</t>
  </si>
  <si>
    <t>Daryl</t>
  </si>
  <si>
    <t>Janzen</t>
  </si>
  <si>
    <t>daryl.janzen@usask.ca</t>
  </si>
  <si>
    <t>#1512</t>
  </si>
  <si>
    <t>Daryl Janzen</t>
  </si>
  <si>
    <t>University of Saskatchewan</t>
  </si>
  <si>
    <t>Saskatoon</t>
  </si>
  <si>
    <t>FM 10 Teaching capacity of remote observing facilities for the Universities and High Schools, Office for Astronomy Outreach institutional meeting, Office of Astronomy for Education institutional meeting, Division C Education, Outreach and Heritage</t>
  </si>
  <si>
    <t>Andrade</t>
  </si>
  <si>
    <t>david.dbz90@gmail.com</t>
  </si>
  <si>
    <t>#2903</t>
  </si>
  <si>
    <t>Sr</t>
  </si>
  <si>
    <t>David Marcos Andrade Acosta</t>
  </si>
  <si>
    <t>Urcuquí</t>
  </si>
  <si>
    <t>ecuadorian</t>
  </si>
  <si>
    <t>IAUS 389 Gravitational Wave Astrophysics, IAUS 393 Planetary Science and Exoplanets in the Era of James Webb Space Telescope, FM 1 Harnessing ground-based optical telescopes: an opportunity for emerging astronomy in Africa, FM 4 Bridging the final stages of massive stars to supernovae and transients, FM 8 Advances and Challenges in Understanding the Solar and Stellar Dynamos, FM 9 Measures of luminous and dark matter in galaxies across time, FM 12 The High-Energy Gamma-ray Universe: Results and perspectives with wide-field ground-based facilities, Office for Young Astronomers institutional meeting, EC WG Junior Members, Division A Fundamental Astronomy, Division D High Energy Phenomena and Fundamental Physics, Division G Stars and Stellar Physics</t>
  </si>
  <si>
    <t>Buckley</t>
  </si>
  <si>
    <t>dah.buckley@saao.nrf.ac.za</t>
  </si>
  <si>
    <t>#1561</t>
  </si>
  <si>
    <t>David Buckley</t>
  </si>
  <si>
    <t>IAUS 389 Gravitational Wave Astrophysics, IAUS 394 All-inclusive AGN, FM 1 Harnessing ground-based optical telescopes: an opportunity for emerging astronomy in Africa, FM 4 Bridging the final stages of massive stars to supernovae and transients, Division B Facilities, Technologies and Data Science, Division G Stars and Stellar Physics</t>
  </si>
  <si>
    <t>Charbonneau</t>
  </si>
  <si>
    <t>dcharbonneau@cfa.harvard.edu</t>
  </si>
  <si>
    <t>#3040</t>
  </si>
  <si>
    <t>David Charbonneau</t>
  </si>
  <si>
    <t>United States and Canada</t>
  </si>
  <si>
    <t>IAUS 393 Planetary Science and Exoplanets in the Era of James Webb Space Telescope, FM 8 Advances and Challenges in Understanding the Solar and Stellar Dynamos, Division F Planetary Systems and Astrobiology, Division G Stars and Stellar Physics</t>
  </si>
  <si>
    <t>DeBoer</t>
  </si>
  <si>
    <t>ddeboer@berkeley.edu</t>
  </si>
  <si>
    <t>#2439</t>
  </si>
  <si>
    <t>David DeBoer</t>
  </si>
  <si>
    <t>University of California Berkeley</t>
  </si>
  <si>
    <t>IAUS 392 Neutral hydrogen in and around galaxies in the SKA era, IAUS 393 Planetary Science and Exoplanets in the Era of James Webb Space Telescope,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11 Multi-wavelength Astrometry</t>
  </si>
  <si>
    <t>#3087</t>
  </si>
  <si>
    <t>U.S. Naval Observatory</t>
  </si>
  <si>
    <t>Radio Astronomer</t>
  </si>
  <si>
    <t>Washington, D.C.</t>
  </si>
  <si>
    <t>IAUS 391 The first chapters of our cosmic history with JWST, IAUS 392 Neutral hydrogen in and around galaxies in the SKA era, IAUS 394 All-inclusive AGN, FM 5 The future of radio astronomy in an increasingly crowded spectrum, FM 11 Multi-wavelength Astrometry, EC WG Dark and Quiet Sky Protection, Division A Fundamental Astronomy, Division B Facilities, Technologies and Data Science, Division J Galaxies and Cosmology</t>
  </si>
  <si>
    <t>Hobbs</t>
  </si>
  <si>
    <t>david.hobbs@fysik.lu.se</t>
  </si>
  <si>
    <t>#1603</t>
  </si>
  <si>
    <t>David Hobbs</t>
  </si>
  <si>
    <t>Lund Observatory</t>
  </si>
  <si>
    <t>FM 11 Multi-wavelength Astrometry, Division A Fundamental Astronomy, Division B Facilities, Technologies and Data Science, Division J Galaxies and Cosmology</t>
  </si>
  <si>
    <t>Hosking</t>
  </si>
  <si>
    <t>dhosking@princeton.edu</t>
  </si>
  <si>
    <t>#1101</t>
  </si>
  <si>
    <t>David Hosking</t>
  </si>
  <si>
    <t>Princeton University</t>
  </si>
  <si>
    <t>Postdoctoral Research Fellow</t>
  </si>
  <si>
    <t>Princeton</t>
  </si>
  <si>
    <t>Pescatarian</t>
  </si>
  <si>
    <t>IAUS 390 A Multi-Point view of the Sun: Advances in Solar Observations and in Space Weather Understanding, IAUS 394 All-inclusive AGN, FM 8 Advances and Challenges in Understanding the Solar and Stellar Dynamos, Division D High Energy Phenomena and Fundamental Physics, Division E Sun and Heliosphere, Division G Stars and Stellar Physics, Division J Galaxies and Cosmology</t>
  </si>
  <si>
    <t>#2556</t>
  </si>
  <si>
    <t>IAUS 391 The first chapters of our cosmic history with JWST,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4 Bridging the final stages of massive stars to supernovae and transients, FM 6 History of Astronomy in South Africa: The Late Modern Period, FM 7 New Horizons at the interface between Computational Astrophysics and Big Data, FM 11 Multi-wavelength Astrometry, FM 12 The High-Energy Gamma-ray Universe: Results and perspectives with wide-field ground-based facilities, EC WG Junior Members, EC WG Global Coordination of Ground and Space Astrophysics, Division A Fundamental Astronomy, Division D High Energy Phenomena and Fundamental Physics, Division F Planetary Systems and Astrobiology, Division G Stars and Stellar Physics, Division J Galaxies and Cosmology</t>
  </si>
  <si>
    <t>Mayer</t>
  </si>
  <si>
    <t>dpmayer@usgs.gov</t>
  </si>
  <si>
    <t>#2732</t>
  </si>
  <si>
    <t>David P. Mayer</t>
  </si>
  <si>
    <t>United States Geological Survey</t>
  </si>
  <si>
    <t>Geographer</t>
  </si>
  <si>
    <t>Division A Fundamental Astronomy, Division F Planetary Systems and Astrobiology</t>
  </si>
  <si>
    <t>Montes</t>
  </si>
  <si>
    <t>dmontes@ucm.es</t>
  </si>
  <si>
    <t>#2568</t>
  </si>
  <si>
    <t>David Montes</t>
  </si>
  <si>
    <t>UCM, Universidad Complutense de Madrid</t>
  </si>
  <si>
    <t>IAUS 390 A Multi-Point view of the Sun: Advances in Solar Observations and in Space Weather Understanding, IAUS 393 Planetary Science and Exoplanets in the Era of James Webb Space Telescope, FM 8 Advances and Challenges in Understanding the Solar and Stellar Dynamos, Office of Astronomy for Development institutional meeting, Division F Planetary Systems and Astrobiology, Division G Stars and Stellar Physics</t>
  </si>
  <si>
    <t>Mota</t>
  </si>
  <si>
    <t>mota@uio.no</t>
  </si>
  <si>
    <t>#0410</t>
  </si>
  <si>
    <t>David F. Mota</t>
  </si>
  <si>
    <t>University of Oslo</t>
  </si>
  <si>
    <t>Oslo</t>
  </si>
  <si>
    <t>Norway</t>
  </si>
  <si>
    <t xml:space="preserve">Norwegian </t>
  </si>
  <si>
    <t>IAUS 389 Gravitational Wave Astrophysics, Office of Astronomy for Development institutional meeting, Office for Young Astronomers institutional meeting, Division J Galaxies and Cosmology</t>
  </si>
  <si>
    <t>Pooley</t>
  </si>
  <si>
    <t>dpooley@trinity.edu</t>
  </si>
  <si>
    <t>#2405</t>
  </si>
  <si>
    <t>David Pooley</t>
  </si>
  <si>
    <t>Trinity University</t>
  </si>
  <si>
    <t>Austin, Texas</t>
  </si>
  <si>
    <t>IAUS 389 Gravitational Wave Astrophysics, IAUS 394 All-inclusive AGN, FM 4 Bridging the final stages of massive stars to supernovae and transients, Division D High Energy Phenomena and Fundamental Physics</t>
  </si>
  <si>
    <t>#1904</t>
  </si>
  <si>
    <t>Joint ALMA Observatory - NRAO</t>
  </si>
  <si>
    <t>IAUS 389 Gravitational Wave Astrophysics, IAUS 390 A Multi-Point view of the Sun: Advances in Solar Observations and in Space Weather Understanding, IAUS 391 The first chapters of our cosmic history with JWST, FM 2 A Coherent View of Atomic and Molecular Gas from Infrared to Radio Wavelengths, FM 5 The future of radio astronomy in an increasingly crowded spectrum, Division H Interstellar Matter and Local Universe</t>
  </si>
  <si>
    <t>davidr.silva@utsa.edu</t>
  </si>
  <si>
    <t>#1750</t>
  </si>
  <si>
    <t>David Silva</t>
  </si>
  <si>
    <t>The University of Texas at San Antonio</t>
  </si>
  <si>
    <t>San Antonio, Texas</t>
  </si>
  <si>
    <t>not needed</t>
  </si>
  <si>
    <t>IAUS 389 Gravitational Wave Astrophysics, IAUS 391 The first chapters of our cosmic history with JWST, FM 4 Bridging the final stages of massive stars to supernovae and transients, FM 7 New Horizons at the interface between Computational Astrophysics and Big Data, FM 9 Measures of luminous and dark matter in galaxies across time, Division B Facilities, Technologies and Data Science, Division G Stars and Stellar Physics</t>
  </si>
  <si>
    <t>Soderblom</t>
  </si>
  <si>
    <t>drs@stsci.edu</t>
  </si>
  <si>
    <t>#2032</t>
  </si>
  <si>
    <t>David Soderblom</t>
  </si>
  <si>
    <t>Astronomer Emeritus</t>
  </si>
  <si>
    <t>IAUS 390 A Multi-Point view of the Sun: Advances in Solar Observations and in Space Weather Understanding, FM 5 The future of radio astronomy in an increasingly crowded spectrum, FM 8 Advances and Challenges in Understanding the Solar and Stellar Dynamos, Office for Young Astronomers institutional meeting, EC WG Global Coordination of Ground and Space Astrophysics, Division A Fundamental Astronomy, Division E Sun and Heliosphere, Division G Stars and Stellar Physics</t>
  </si>
  <si>
    <t>Tholen</t>
  </si>
  <si>
    <t>tholen@hawaii.edu</t>
  </si>
  <si>
    <t>#1436</t>
  </si>
  <si>
    <t>University of Hawaii</t>
  </si>
  <si>
    <t>Honolulu</t>
  </si>
  <si>
    <t>IAUS 391 The first chapters of our cosmic history with JWST, IAUS 393 Planetary Science and Exoplanets in the Era of James Webb Space Telescope, FM 3 Follow-up observations of small bodies in the Solar System in the era of large discovery surveys, FM 11 Multi-wavelength Astrometry, Division A Fundamental Astronomy, Division B Facilities, Technologies and Data Science, Division F Planetary Systems and Astrobiology</t>
  </si>
  <si>
    <t>#1853</t>
  </si>
  <si>
    <t>IAUS 391 The first chapters of our cosmic history with JWST, IAUS 392 Neutral hydrogen in and around galaxies in the SKA era, IAUS 394 All-inclusive AGN, FM 9 Measures of luminous and dark matter in galaxies across time, FM 11 Multi-wavelength Astrometry</t>
  </si>
  <si>
    <t>Dawid</t>
  </si>
  <si>
    <t>Van Jaarsveldt</t>
  </si>
  <si>
    <t>vjaarsdp@ufs.ac.za</t>
  </si>
  <si>
    <t>#1881</t>
  </si>
  <si>
    <t>Dawid Van Jaarsveldt</t>
  </si>
  <si>
    <t>FM 6 History of Astronomy in South Africa: The Late Modern Period</t>
  </si>
  <si>
    <t>Deanne</t>
  </si>
  <si>
    <t>Fisher</t>
  </si>
  <si>
    <t>dfisher@swin.edu.au</t>
  </si>
  <si>
    <t>#2811</t>
  </si>
  <si>
    <t>Deanne Fisher</t>
  </si>
  <si>
    <t>Swinburne University</t>
  </si>
  <si>
    <t>Hawthorn</t>
  </si>
  <si>
    <t>IAUS 391 The first chapters of our cosmic history with JWST, IAUS 392 Neutral hydrogen in and around galaxies in the SKA era, FM 2 A Coherent View of Atomic and Molecular Gas from Infrared to Radio Wavelengths, EC WG Women in Astronomy, EC WG Astronomy for Equity and Inclusion</t>
  </si>
  <si>
    <t>DEBADRI</t>
  </si>
  <si>
    <t>BHATTACHARJEE</t>
  </si>
  <si>
    <t>debadriwork@gmail.com</t>
  </si>
  <si>
    <t>#0279</t>
  </si>
  <si>
    <t>DEBADRI BHATTACHARJEE</t>
  </si>
  <si>
    <t>COOCH BEHAR PANCHANAN BARMA UNIVERSITY</t>
  </si>
  <si>
    <t>RESEARCH SCHOLAR</t>
  </si>
  <si>
    <t>COOCH BEHAR</t>
  </si>
  <si>
    <t>INDIA</t>
  </si>
  <si>
    <t>INDIAN</t>
  </si>
  <si>
    <t>IAUS 389 Gravitational Wave Astrophysics, FM 4 Bridging the final stages of massive stars to supernovae and transients, FM 7 New Horizons at the interface between Computational Astrophysics and Big Data, Division D High Energy Phenomena and Fundamental Physics, Division G Stars and Stellar Physics</t>
  </si>
  <si>
    <t>#0438</t>
  </si>
  <si>
    <t>AAS; COSPAR</t>
  </si>
  <si>
    <t>Woodside, California</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</si>
  <si>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5 The future of radio astronomy in an increasingly crowded spectrum, FM 6 History of Astronomy in South Africa: The Late Modern Period, FM 9 Measures of luminous and dark matter in galaxies across time, FM 11 Multi-wavelength Astrometry, FM 12 The High-Energy Gamma-ray Universe: Results and perspectives with wide-field ground-based facilities, Office for Astronomy Outreach institutional meeting, Office of Astronomy for Education institutional meeting, Centre for the Protection of  the Dark and Quiet Sky from Satellite Constellation Interference institutional meeting, EC WG Women in Astronomy, EC WG Global Coordination of Ground and Space Astrophysics, EC WG Astronomy for Equity and Inclusion, EC WG Dark and Quiet Sky Protection, Division A Fundamental Astronomy, Division C Education, Outreach and Heritage, Division D High Energy Phenomena and Fundamental Physics, Division E Sun and Heliosphere, Division F Planetary Systems and Astrobiology, Division H Interstellar Matter and Local Universe, Division J Galaxies and Cosmology</t>
  </si>
  <si>
    <t>Deborah</t>
  </si>
  <si>
    <t>Lokhorst</t>
  </si>
  <si>
    <t>deborah.lokhorst@nrc-cnrc.gc.ca</t>
  </si>
  <si>
    <t>#2144</t>
  </si>
  <si>
    <t>Deborah Lokhorst</t>
  </si>
  <si>
    <t>NRC Herzberg</t>
  </si>
  <si>
    <t>Research Associate</t>
  </si>
  <si>
    <t>Victoria, Canada</t>
  </si>
  <si>
    <t>IAUS 391 The first chapters of our cosmic history with JWST, IAUS 392 Neutral hydrogen in and around galaxies in the SKA era, FM 1 Harnessing ground-based optical telescopes: an opportunity for emerging astronomy in Africa, FM 2 A Coherent View of Atomic and Molecular Gas from Infrared to Radio Wavelengths, FM 9 Measures of luminous and dark matter in galaxies across time, FM 11 Multi-wavelength Astrometry, Office for Astronomy Outreach institutional meeting, EC WG Women in Astronomy, EC WG Astronomy for Equity and Inclusion, EC WG Dark and Quiet Sky Protection, Division C Education, Outreach and Heritage, Division H Interstellar Matter and Local Universe, Division J Galaxies and Cosmology</t>
  </si>
  <si>
    <t>#2088</t>
  </si>
  <si>
    <t>Mx.</t>
  </si>
  <si>
    <t>Deb/Debosmita Pathak</t>
  </si>
  <si>
    <t>Non-Binary</t>
  </si>
  <si>
    <t>The Ohio State University</t>
  </si>
  <si>
    <t>Graduate Fellow</t>
  </si>
  <si>
    <t>Columbus, Ohio</t>
  </si>
  <si>
    <t>IAUS 391 The first chapters of our cosmic history with JWST, IAUS 392 Neutral hydrogen in and around galaxies in the SKA era,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11 Multi-wavelength Astrometry, EC WG Women in Astronomy, EC WG Junior Members, EC WG Astronomy for Equity and Inclusion, Division B Facilities, Technologies and Data Science, Division C Education, Outreach and Heritage</t>
  </si>
  <si>
    <t>#0254</t>
  </si>
  <si>
    <t>graduate student</t>
  </si>
  <si>
    <t>Blacksburg</t>
  </si>
  <si>
    <t>IAUS 392 Neutral hydrogen in and around galaxies in the SKA era, FM 2 A Coherent View of Atomic and Molecular Gas from Infrared to Radio Wavelengths, FM 4 Bridging the final stages of massive stars to supernovae and transients, FM 5 The future of radio astronomy in an increasingly crowded spectrum, EC WG Women in Astronomy, EC WG Dark and Quiet Sky Protection, Division G Stars and Stellar Physics, Division J Galaxies and Cosmology</t>
  </si>
  <si>
    <t>elmegreen@vassar.edu</t>
  </si>
  <si>
    <t>#0243</t>
  </si>
  <si>
    <t>Debra Elmegreen</t>
  </si>
  <si>
    <t>President, IAU</t>
  </si>
  <si>
    <t>IAU president and professor emerita</t>
  </si>
  <si>
    <t>IAUS 391 The first chapters of our cosmic history with JWST, IAUS 392 Neutral hydrogen in and around galaxies in the SKA era, FM 6 History of Astronomy in South Africa: The Late Modern Period, FM 9 Measures of luminous and dark matter in galaxies across time,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Global Coordination of Ground and Space Astrophysics, EC WG Astronomy for Equity and Inclusion, EC WG Dark and Quiet Sky Protection, Division H Interstellar Matter and Local Universe, Division J Galaxies and Cosmology</t>
  </si>
  <si>
    <t>Meyer</t>
  </si>
  <si>
    <t>debra.meyer@spu.ac.za</t>
  </si>
  <si>
    <t>#0918</t>
  </si>
  <si>
    <t>Debra Meyer</t>
  </si>
  <si>
    <t xml:space="preserve">Sol Plaatje University </t>
  </si>
  <si>
    <t xml:space="preserve">Deputy-Vice Chancellor </t>
  </si>
  <si>
    <t>kimberley/northern cape</t>
  </si>
  <si>
    <t>Allargic to wheat and milk products</t>
  </si>
  <si>
    <t>EC WG Women in Astronomy</t>
  </si>
  <si>
    <t>Turley</t>
  </si>
  <si>
    <t>debra.turley@skao.int</t>
  </si>
  <si>
    <t>#1816</t>
  </si>
  <si>
    <t>Lewis Ball</t>
  </si>
  <si>
    <t>Director of Operations</t>
  </si>
  <si>
    <t>IAUS 389 Gravitational Wave Astrophysics, IAUS 392 Neutral hydrogen in and around galaxies in the SKA era, FM 4 Bridging the final stages of massive stars to supernovae and transients, FM 5 The future of radio astronomy in an increasingly crowded spectrum, FM 7 New Horizons at the interface between Computational Astrophysics and Big Data, Division B Facilities, Technologies and Data Science</t>
  </si>
  <si>
    <t>Deidre</t>
  </si>
  <si>
    <t>Hunter</t>
  </si>
  <si>
    <t>dah@lowell.edu</t>
  </si>
  <si>
    <t>#0371</t>
  </si>
  <si>
    <t>Deidre Hunter</t>
  </si>
  <si>
    <t>Lowell Observatory</t>
  </si>
  <si>
    <t>#1972</t>
  </si>
  <si>
    <t xml:space="preserve"> North-West University</t>
  </si>
  <si>
    <t>IAUS 392 Neutral hydrogen in and around galaxies in the SKA era, IAUS 394 All-inclusive AGN, FM 1 Harnessing ground-based optical telescopes: an opportunity for emerging astronomy in Africa, FM 11 Multi-wavelength Astrometry, Office for Young Astronomers institutional meeting, Division J Galaxies and Cosmology</t>
  </si>
  <si>
    <t>#2844</t>
  </si>
  <si>
    <t>Delight Namene</t>
  </si>
  <si>
    <t xml:space="preserve">University of Namibia </t>
  </si>
  <si>
    <t xml:space="preserve">Windhoek </t>
  </si>
  <si>
    <t>bhozachany@gmail.com</t>
  </si>
  <si>
    <t>#1448</t>
  </si>
  <si>
    <t>Nishimwe Delphine</t>
  </si>
  <si>
    <t>Mbarara university of science and technology</t>
  </si>
  <si>
    <t>IAUS 389 Gravitational Wave Astrophysics, IAUS 390 A Multi-Point view of the Sun: Advances in Solar Observations and in Space Weather Understanding, IAUS 392 Neutral hydrogen in and around galaxies in the SKA era, IAUS 393 Planetary Science and Exoplanets in the Era of James Webb Space Telescope, IAUS 394 All-inclusive AGN, FM 5 The future of radio astronomy in an increasingly crowded spectrum, FM 11 Multi-wavelength Astrometry, FM 12 The High-Energy Gamma-ray Universe: Results and perspectives with wide-field ground-based facilities, Office of Astronomy for Development institutional meeting, Office for Young Astronomers institutional meeting, Office of Astronomy for Education institutional meeting, EC WG Women in Astronomy, Division C Education, Outreach and Heritage, Division G Stars and Stellar Physics, Division H Interstellar Matter and Local Universe</t>
  </si>
  <si>
    <t>Dennis</t>
  </si>
  <si>
    <t>Bodewits</t>
  </si>
  <si>
    <t>dennis@auburn.edu</t>
  </si>
  <si>
    <t>#1709</t>
  </si>
  <si>
    <t>Dennis Bodewits</t>
  </si>
  <si>
    <t>Auburn University</t>
  </si>
  <si>
    <t>Alumni Professor</t>
  </si>
  <si>
    <t>Auburn</t>
  </si>
  <si>
    <t>IAUS 390 A Multi-Point view of the Sun: Advances in Solar Observations and in Space Weather Understanding, IAUS 393 Planetary Science and Exoplanets in the Era of James Webb Space Telescope, FM 2 A Coherent View of Atomic and Molecular Gas from Infrared to Radio Wavelengths, FM 3 Follow-up observations of small bodies in the Solar System in the era of large discovery surveys, FM 11 Multi-wavelength Astrometry, Division D High Energy Phenomena and Fundamental Physics, Division F Planetary Systems and Astrobiology</t>
  </si>
  <si>
    <t>#2466</t>
  </si>
  <si>
    <t>Kyungpook National University</t>
  </si>
  <si>
    <t>Daegu</t>
  </si>
  <si>
    <t>Republic of Korea</t>
  </si>
  <si>
    <t>#1475</t>
  </si>
  <si>
    <t>Vice - NOC Madagascar</t>
  </si>
  <si>
    <t>#2778</t>
  </si>
  <si>
    <t>IAUS 391 The first chapters of our cosmic history with JWST,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Division G Stars and Stellar Physics, Division H Interstellar Matter and Local Universe</t>
  </si>
  <si>
    <t>Dereje</t>
  </si>
  <si>
    <t>Wakgari</t>
  </si>
  <si>
    <t>deregari@gmail.com</t>
  </si>
  <si>
    <t>#0184</t>
  </si>
  <si>
    <t>Dereje Wakgari Amente</t>
  </si>
  <si>
    <t>Wollega University</t>
  </si>
  <si>
    <t>Nekemte</t>
  </si>
  <si>
    <t xml:space="preserve">I need Air ticket and accommodation. </t>
  </si>
  <si>
    <t>thefish@iafrica.com</t>
  </si>
  <si>
    <t>#2036</t>
  </si>
  <si>
    <t>Unizulu Science Centre</t>
  </si>
  <si>
    <t>Richards Bay</t>
  </si>
  <si>
    <t>FM 10 Teaching capacity of remote observing facilities for the Universities and High Schools, Office of Astronomy for Development institutional meeting, Office for Astronomy Outreach institutional meeting, Office of Astronomy for Education institutional meeting, EC WG Astronomy for Equity and Inclusion, Division C Education, Outreach and Heritage</t>
  </si>
  <si>
    <t>#0443</t>
  </si>
  <si>
    <t>Byurakan Astrophysical Observatory</t>
  </si>
  <si>
    <t>Junior researcher</t>
  </si>
  <si>
    <t>IAUS 391 The first chapters of our cosmic history with JWST, IAUS 393 Planetary Science and Exoplanets in the Era of James Webb Space Telescope, FM 2 A Coherent View of Atomic and Molecular Gas from Infrared to Radio Wavelengths, FM 3 Follow-up observations of small bodies in the Solar System in the era of large discovery surveys, FM 7 New Horizons at the interface between Computational Astrophysics and Big Data, FM 11 Multi-wavelength Astrometry, Office for Young Astronomers institutional meeting, Division A Fundamental Astronomy, Division B Facilities, Technologies and Data Science, Division C Education, Outreach and Heritage, Division H Interstellar Matter and Local Universe</t>
  </si>
  <si>
    <t>Desta</t>
  </si>
  <si>
    <t>Erkalo</t>
  </si>
  <si>
    <t>erkde12@gmail.com</t>
  </si>
  <si>
    <t>#0303</t>
  </si>
  <si>
    <t>Desta Erkalo Abame</t>
  </si>
  <si>
    <t>Wachemo University</t>
  </si>
  <si>
    <t>Hosanna</t>
  </si>
  <si>
    <t>Office for Young Astronomers institutional meeting, EC WG Women in Astronomy</t>
  </si>
  <si>
    <t>#1884</t>
  </si>
  <si>
    <t>IAUS 391 The first chapters of our cosmic history with JWST, IAUS 392 Neutral hydrogen in and around galaxies in the SKA era, FM 2 A Coherent View of Atomic and Molecular Gas from Infrared to Radio Wavelengths, FM 5 The future of radio astronomy in an increasingly crowded spectrum, FM 6 History of Astronomy in South Africa: The Late Modern Period, FM 9 Measures of luminous and dark matter in galaxies across time, Division H Interstellar Matter and Local Universe, Division J Galaxies and Cosmology</t>
  </si>
  <si>
    <t>#0510</t>
  </si>
  <si>
    <t>DEVOJYOTI KANSABANIK</t>
  </si>
  <si>
    <t>University Corporation for Atmospheric Research</t>
  </si>
  <si>
    <t>Laurel, USA</t>
  </si>
  <si>
    <t>IAUS 390 A Multi-Point view of the Sun: Advances in Solar Observations and in Space Weather Understanding, FM 5 The future of radio astronomy in an increasingly crowded spectrum, Division E Sun and Heliosphere</t>
  </si>
  <si>
    <t>Dhanesh Krishnarao (DK)</t>
  </si>
  <si>
    <t>IAUS 391 The first chapters of our cosmic history with JWST, IAUS 392 Neutral hydrogen in and around galaxies in the SKA era, FM 1 Harnessing ground-based optical telescopes: an opportunity for emerging astronomy in Africa, FM 2 A Coherent View of Atomic and Molecular Gas from Infrared to Radio Wavelengths, FM 5 The future of radio astronomy in an increasingly crowded spectrum, FM 10 Teaching capacity of remote observing facilities for the Universities and High Schools, Office for Astronomy Outreach institutional meeting, Office for Young Astronomers institutional meeting, Office of Astronomy for Education institutional meeting, EC WG Junior Members, EC WG Astronomy for Equity and Inclusion, Division C Education, Outreach and Heritage, Division H Interstellar Matter and Local Universe, Division J Galaxies and Cosmology</t>
  </si>
  <si>
    <t>#1983</t>
  </si>
  <si>
    <t>Dharam Vir Lal</t>
  </si>
  <si>
    <t>National Centre for Radio Astrophysics TIFR</t>
  </si>
  <si>
    <t>IAUS 391 The first chapters of our cosmic history with JWST, IAUS 392 Neutral hydrogen in and around galaxies in the SKA era, IAUS 394 All-inclusive AGN, FM 5 The future of radio astronomy in an increasingly crowded spectrum, EC WG Women in Astronomy, Division J Galaxies and Cosmology</t>
  </si>
  <si>
    <t>#0574</t>
  </si>
  <si>
    <t>National Astronomical Observatories of China</t>
  </si>
  <si>
    <t>Principle Scientist</t>
  </si>
  <si>
    <t>IAUS 392 Neutral hydrogen in and around galaxies in the SKA era, FM 5 The future of radio astronomy in an increasingly crowded spectrum, Division D High Energy Phenomena and Fundamental Physics</t>
  </si>
  <si>
    <t>Diana</t>
  </si>
  <si>
    <t>Worrall</t>
  </si>
  <si>
    <t>d.worrall@bristol.ac.uk</t>
  </si>
  <si>
    <t>#0289</t>
  </si>
  <si>
    <t>Diana Worrall</t>
  </si>
  <si>
    <t>IAU and University of Bristol</t>
  </si>
  <si>
    <t>Emeritus Professor</t>
  </si>
  <si>
    <t>Uniter Kingdom</t>
  </si>
  <si>
    <t>IAUS 391 The first chapters of our cosmic history with JWST, IAUS 392 Neutral hydrogen in and around galaxies in the SKA era, IAUS 394 All-inclusive AGN,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EC WG Global Coordination of Ground and Space Astrophysics, Division B Facilities, Technologies and Data Science, Division D High Energy Phenomena and Fundamental Physics</t>
  </si>
  <si>
    <t>dibyakirtimishra@aries.res.in</t>
  </si>
  <si>
    <t>#1958</t>
  </si>
  <si>
    <t>ARIES, Nainital, India</t>
  </si>
  <si>
    <t>Nainital</t>
  </si>
  <si>
    <t>IAUS 390 A Multi-Point view of the Sun: Advances in Solar Observations and in Space Weather Understanding, FM 8 Advances and Challenges in Understanding the Solar and Stellar Dynamos, Division E Sun and Heliosphere</t>
  </si>
  <si>
    <t>#1190</t>
  </si>
  <si>
    <t>Indian Institute of Science Education and Research Kolkata</t>
  </si>
  <si>
    <t>Kolkata</t>
  </si>
  <si>
    <t>Gluten allergy</t>
  </si>
  <si>
    <t>DICKSON</t>
  </si>
  <si>
    <t>OKELLO</t>
  </si>
  <si>
    <t>okellodsn@gmail.com</t>
  </si>
  <si>
    <t>#0139</t>
  </si>
  <si>
    <t>DICKSON OKELLO</t>
  </si>
  <si>
    <t>MAKERERE UNIVERSITY KAMPALA</t>
  </si>
  <si>
    <t>EDUCATION OFFICER</t>
  </si>
  <si>
    <t>KAMPALA</t>
  </si>
  <si>
    <t>FM 5 The future of radio astronomy in an increasingly crowded spectrum, FM 10 Teaching capacity of remote observing facilities for the Universities and High Schools, Office of Astronomy for Development institutional meeting</t>
  </si>
  <si>
    <t>#0067</t>
  </si>
  <si>
    <t>University of Sao Paulo</t>
  </si>
  <si>
    <t>brazilian</t>
  </si>
  <si>
    <t>IAUS 390 A Multi-Point view of the Sun: Advances in Solar Observations and in Space Weather Understanding, IAUS 391 The first chapters of our cosmic history with JWST, IAUS 394 All-inclusive AGN, FM 12 The High-Energy Gamma-ray Universe: Results and perspectives with wide-field ground-based facilities</t>
  </si>
  <si>
    <t>#1451</t>
  </si>
  <si>
    <t>Grupo de Estudios en Heliofísica de Mendoza, CONICET, Universidad de Mendoza, Mendoza, Argentina</t>
  </si>
  <si>
    <t>posdoc</t>
  </si>
  <si>
    <t>IAUS 390 A Multi-Point view of the Sun: Advances in Solar Observations and in Space Weather Understanding, IAUS 391 The first chapters of our cosmic history with JWST, FM 7 New Horizons at the interface between Computational Astrophysics and Big Data, FM 8 Advances and Challenges in Understanding the Solar and Stellar Dynamos, EC WG Junior Members, EC WG Global Coordination of Ground and Space Astrophysics, Division E Sun and Heliosphere</t>
  </si>
  <si>
    <t>Dietmar</t>
  </si>
  <si>
    <t>Weinzinger</t>
  </si>
  <si>
    <t>d.weinzinger@astrosysteme.com</t>
  </si>
  <si>
    <t>#2632</t>
  </si>
  <si>
    <t>Dietmar Weinzinger</t>
  </si>
  <si>
    <t>ASA Astrosysteme GmbH</t>
  </si>
  <si>
    <t>Freistadt</t>
  </si>
  <si>
    <t>Österreich</t>
  </si>
  <si>
    <t>dimple@aries.res.in</t>
  </si>
  <si>
    <t>#0957</t>
  </si>
  <si>
    <t>Chennai Mathematical Institute</t>
  </si>
  <si>
    <t>IAUS 389 Gravitational Wave Astrophysics, FM 4 Bridging the final stages of massive stars to supernovae and transients, FM 7 New Horizons at the interface between Computational Astrophysics and Big Data, EC WG Women in Astronomy, EC WG Astronomy for Equity and Inclusion</t>
  </si>
  <si>
    <t>#2984</t>
  </si>
  <si>
    <t>Ding Chen</t>
  </si>
  <si>
    <t>Shanghai Academy of Spaceflight Technology, Space Astrometry Research Center, Shanghai Aerospace Control Technology Institute</t>
  </si>
  <si>
    <t>IAUS 393 Planetary Science and Exoplanets in the Era of James Webb Space Telescope, FM 11 Multi-wavelength Astrometry, EC WG Global Coordination of Ground and Space Astrophysics</t>
  </si>
  <si>
    <t>#2657</t>
  </si>
  <si>
    <t>Dionisio Candido Nhadelo</t>
  </si>
  <si>
    <t>Gauteng</t>
  </si>
  <si>
    <t>Mozambican</t>
  </si>
  <si>
    <t>#1354</t>
  </si>
  <si>
    <t xml:space="preserve">Aryabhatta research institute of observational sciences </t>
  </si>
  <si>
    <t xml:space="preserve">Nainital </t>
  </si>
  <si>
    <t>Dirk</t>
  </si>
  <si>
    <t>Lorenzen</t>
  </si>
  <si>
    <t>dlorenzen@compuserve.com</t>
  </si>
  <si>
    <t>#3018</t>
  </si>
  <si>
    <t>Dirk H. Lorenzen</t>
  </si>
  <si>
    <t>Deutschlandfunk / German Public Radio</t>
  </si>
  <si>
    <t>Senior Space Correspondent</t>
  </si>
  <si>
    <t>Hamburg</t>
  </si>
  <si>
    <t>IAUS 389 Gravitational Wave Astrophysics, IAUS 391 The first chapters of our cosmic history with JWST, IAUS 392 Neutral hydrogen in and around galaxies in the SKA era, FM 1 Harnessing ground-based optical telescopes: an opportunity for emerging astronomy in Africa, FM 5 The future of radio astronomy in an increasingly crowded spectrum, FM 9 Measures of luminous and dark matter in galaxies across time, FM 12 The High-Energy Gamma-ray Universe: Results and perspectives with wide-field ground-based facilities, Office for Astronomy Outreach institutional meeting, Centre for the Protection of  the Dark and Quiet Sky from Satellite Constellation Interference institutional meeting</t>
  </si>
  <si>
    <t>Disebo</t>
  </si>
  <si>
    <t>Dhlamini</t>
  </si>
  <si>
    <t>disebo.dhlamini@dst.gov.za</t>
  </si>
  <si>
    <t>#2301</t>
  </si>
  <si>
    <t>Disebo Dhlamini</t>
  </si>
  <si>
    <t>Department of Science and Innovatinon</t>
  </si>
  <si>
    <t>Senior Administrator</t>
  </si>
  <si>
    <t>Dismas</t>
  </si>
  <si>
    <t>Simiyu</t>
  </si>
  <si>
    <t>dismasw@yahoo.com</t>
  </si>
  <si>
    <t>#1966</t>
  </si>
  <si>
    <t>Dismas Simiyu Wamalwa</t>
  </si>
  <si>
    <t>I am a male participant interested in assessing gender equity</t>
  </si>
  <si>
    <t>Meru University of Science &amp; Technology</t>
  </si>
  <si>
    <t>Lecturer and Chairman of Department of Physical Sciences</t>
  </si>
  <si>
    <t>Meru</t>
  </si>
  <si>
    <t xml:space="preserve">Proximity of accommodation to the venue </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</si>
  <si>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7 New Horizons at the interface between Computational Astrophysics and Big Data, FM 9 Measures of luminous and dark matter in galaxies across time, FM 10 Teaching capacity of remote observing facilities for the Universities and High Schools, Office of Astronomy for Development institutional meeting, Office for Astronomy Outreach institutional meeting, Office of Astronomy for Education institutional meeting, EC WG Women in Astronomy, EC WG Junior Members, EC WG Astronomy for Equity and Inclusion, Division A Fundamental Astronomy, Division B Facilities, Technologies and Data Science, Division D High Energy Phenomena and Fundamental Physics, Division H Interstellar Matter and Local Universe, Division J Galaxies and Cosmology</t>
  </si>
  <si>
    <t>#2583</t>
  </si>
  <si>
    <t>National Centre for Radio Astrophysics</t>
  </si>
  <si>
    <t>IAUS 390 A Multi-Point view of the Sun: Advances in Solar Observations and in Space Weather Understanding, FM 5 The future of radio astronomy in an increasingly crowded spectrum, FM 7 New Horizons at the interface between Computational Astrophysics and Big Data, FM 10 Teaching capacity of remote observing facilities for the Universities and High Schools, Office of Astronomy for Education institutional meeting, Centre for the Protection of  the Dark and Quiet Sky from Satellite Constellation Interference institutional meeting, Division E Sun and Heliosphere</t>
  </si>
  <si>
    <t>#2188</t>
  </si>
  <si>
    <t>IMCCE, Observatoire de Paris</t>
  </si>
  <si>
    <t>IAUS 393 Planetary Science and Exoplanets in the Era of James Webb Space Telescope, FM 3 Follow-up observations of small bodies in the Solar System in the era of large discovery surveys, EC WG Junior Members, Division A Fundamental Astronomy, Division F Planetary Systems and Astrobiology</t>
  </si>
  <si>
    <t>Dmitrij</t>
  </si>
  <si>
    <t>Semionov</t>
  </si>
  <si>
    <t>dmitrij.semionov@ff.vu.lt</t>
  </si>
  <si>
    <t>#0405</t>
  </si>
  <si>
    <t>Lithuanian</t>
  </si>
  <si>
    <t>FM 7 New Horizons at the interface between Computational Astrophysics and Big Data, Division A Fundamental Astronomy, Division G Stars and Stellar Physics, Division H Interstellar Matter and Local Universe</t>
  </si>
  <si>
    <t>#1441</t>
  </si>
  <si>
    <t>Woman</t>
  </si>
  <si>
    <t>UIUC</t>
  </si>
  <si>
    <t xml:space="preserve">Urbana </t>
  </si>
  <si>
    <t>US/Ecuador</t>
  </si>
  <si>
    <t>IAUS 389 Gravitational Wave Astrophysics, IAUS 391 The first chapters of our cosmic history with JWST, FM 7 New Horizons at the interface between Computational Astrophysics and Big Data, FM 9 Measures of luminous and dark matter in galaxies across time, EC WG Women in Astronomy, EC WG Astronomy for Equity and Inclusion, Division C Education, Outreach and Heritage, Division D High Energy Phenomena and Fundamental Physics, Division J Galaxies and Cosmology</t>
  </si>
  <si>
    <t>#0832</t>
  </si>
  <si>
    <t>Jamaica</t>
  </si>
  <si>
    <t>Jamaican</t>
  </si>
  <si>
    <t>IAUS 389 Gravitational Wave Astrophysics, IAUS 391 The first chapters of our cosmic history with JWST, IAUS 394 All-inclusive AGN, FM 5 The future of radio astronomy in an increasingly crowded spectrum, FM 6 History of Astronomy in South Africa: The Late Modern Period, FM 7 New Horizons at the interface between Computational Astrophysics and Big Data, Office for Young Astronomers institutional meeting, Division A Fundamental Astronomy, Division B Facilities, Technologies and Data Science, Division C Education, Outreach and Heritage, Division J Galaxies and Cosmology</t>
  </si>
  <si>
    <t>#0499</t>
  </si>
  <si>
    <t>Dominic Gregory Vertue</t>
  </si>
  <si>
    <t>Office of Astronomy for Development</t>
  </si>
  <si>
    <t>Project Manager</t>
  </si>
  <si>
    <t>Cape town</t>
  </si>
  <si>
    <t>1 x 4 y/o girl
1 x 1.5 y/o boy
1 x 1.5 y/o girl</t>
  </si>
  <si>
    <t>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Astronomy for Equity and Inclusion, EC WG Dark and Quiet Sky Protection, Division A Fundamental Astronomy, Division B Facilities, Technologies and Data Science, Division C Education, Outreach and Heritage, Division D High Energy Phenomena and Fundamental Physics</t>
  </si>
  <si>
    <t>Dominique</t>
  </si>
  <si>
    <t>Petit dit de la Roche</t>
  </si>
  <si>
    <t>dominique.petit@unige.ch</t>
  </si>
  <si>
    <t>#1779</t>
  </si>
  <si>
    <t>Dominique Petit dit de la Roche</t>
  </si>
  <si>
    <t>IAUS 393 Planetary Science and Exoplanets in the Era of James Webb Space Telescope, FM 6 History of Astronomy in South Africa: The Late Modern Period, Division F Planetary Systems and Astrobiology</t>
  </si>
  <si>
    <t>Don</t>
  </si>
  <si>
    <t>Hassler</t>
  </si>
  <si>
    <t>hassler@boulder.swri.edu</t>
  </si>
  <si>
    <t>#2069</t>
  </si>
  <si>
    <t>Don Hassler</t>
  </si>
  <si>
    <t>Woodraska</t>
  </si>
  <si>
    <t>don.woodraska@lasp.colorado.edu</t>
  </si>
  <si>
    <t>#1082</t>
  </si>
  <si>
    <t>Don Woodraska</t>
  </si>
  <si>
    <t>LASP, University of Colorado</t>
  </si>
  <si>
    <t>Boulder</t>
  </si>
  <si>
    <t>donglai@sjtu.edu.cn</t>
  </si>
  <si>
    <t>#1396</t>
  </si>
  <si>
    <t>Cornell University and T.D. Lee Institute (Shanghai)</t>
  </si>
  <si>
    <t xml:space="preserve">Shanghai </t>
  </si>
  <si>
    <t>IAUS 389 Gravitational Wave Astrophysics, IAUS 391 The first chapters of our cosmic history with JWST, IAUS 393 Planetary Science and Exoplanets in the Era of James Webb Space Telescope, FM 4 Bridging the final stages of massive stars to supernovae and transients</t>
  </si>
  <si>
    <t>#1998</t>
  </si>
  <si>
    <t>IAUS 391 The first chapters of our cosmic history with JWST, IAUS 394 All-inclusive AGN, FM 7 New Horizons at the interface between Computational Astrophysics and Big Data, FM 9 Measures of luminous and dark matter in galaxies across time, Division D High Energy Phenomena and Fundamental Physics, Division J Galaxies and Cosmology</t>
  </si>
  <si>
    <t>#1792</t>
  </si>
  <si>
    <t>Seoul National Universirt</t>
  </si>
  <si>
    <t>IAUS 389 Gravitational Wave Astrophysics, FM 4 Bridging the final stages of massive stars to supernovae and transients, FM 9 Measures of luminous and dark matter in galaxies across time, FM 11 Multi-wavelength Astrometry, FM 12 The High-Energy Gamma-ray Universe: Results and perspectives with wide-field ground-based facilities, Division D High Energy Phenomena and Fundamental Physics, Division J Galaxies and Cosmology</t>
  </si>
  <si>
    <t>DONGSHENG</t>
  </si>
  <si>
    <t>ZHAI</t>
  </si>
  <si>
    <t>zdsxy@ynao.ac.cn</t>
  </si>
  <si>
    <t>#2296</t>
  </si>
  <si>
    <t>Dongsheng Zhai</t>
  </si>
  <si>
    <t>Yunnan Observatories, Chinese Academy of Sciences</t>
  </si>
  <si>
    <t>IAUS 389 Gravitational Wave Astrophysics, Division A Fundamental Astronomy, Division B Facilities, Technologies and Data Science</t>
  </si>
  <si>
    <t>#0107</t>
  </si>
  <si>
    <t>UNIST (Ulsan National Institute of Science and Technology)</t>
  </si>
  <si>
    <t>Ulsan</t>
  </si>
  <si>
    <t>IAUS 389 Gravitational Wave Astrophysics, IAUS 392 Neutral hydrogen in and around galaxies in the SKA era, FM 5 The future of radio astronomy in an increasingly crowded spectrum, FM 7 New Horizons at the interface between Computational Astrophysics and Big Data, FM 11 Multi-wavelength Astrometry</t>
  </si>
  <si>
    <t>#1161</t>
  </si>
  <si>
    <t>Republic of Korea (South)</t>
  </si>
  <si>
    <t>IAUS 391 The first chapters of our cosmic history with JWST, FM 2 A Coherent View of Atomic and Molecular Gas from Infrared to Radio Wavelengths, FM 4 Bridging the final stages of massive stars to supernovae and transients, Division G Stars and Stellar Physics, Division H Interstellar Matter and Local Universe, Division J Galaxies and Cosmology</t>
  </si>
  <si>
    <t>#2117</t>
  </si>
  <si>
    <t>Dorcus mulumba</t>
  </si>
  <si>
    <t>The technical university of kenya</t>
  </si>
  <si>
    <t>Kenua</t>
  </si>
  <si>
    <t>IAUS 394 All-inclusive AGN, Office for Astronomy Outreach institutional meeting, Office for Young Astronomers institutional meeting, Office of Astronomy for Education institutional meeting, EC WG Women in Astronomy</t>
  </si>
  <si>
    <t>#2269</t>
  </si>
  <si>
    <t xml:space="preserve">Ms. </t>
  </si>
  <si>
    <t xml:space="preserve">NASA Headquarters </t>
  </si>
  <si>
    <t xml:space="preserve">Program Scientist </t>
  </si>
  <si>
    <t xml:space="preserve">Washington </t>
  </si>
  <si>
    <t>No red meat</t>
  </si>
  <si>
    <t>IAUS 391 The first chapters of our cosmic history with JWST, IAUS 393 Planetary Science and Exoplanets in the Era of James Webb Space Telescope, FM 3 Follow-up observations of small bodies in the Solar System in the era of large discovery surveys, Office of Astronomy for Development institutional meeting, Office for Astronomy Outreach institutional meeting, Office of Astronomy for Education institutional meeting, EC WG Pro-Am Relations in Astronomy, EC WG Astronomy for Equity and Inclusion, Division C Education, Outreach and Heritage, Division F Planetary Systems and Astrobiology</t>
  </si>
  <si>
    <t>#0943</t>
  </si>
  <si>
    <t>ms</t>
  </si>
  <si>
    <t>Christoph Meyer Maths &amp;Science Centre</t>
  </si>
  <si>
    <t xml:space="preserve">No special requirements </t>
  </si>
  <si>
    <t xml:space="preserve"> 12 year attending the conference may require some child activities if any</t>
  </si>
  <si>
    <t>IAUS 390 A Multi-Point view of the Sun: Advances in Solar Observations and in Space Weather Understanding,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5 The future of radio astronomy in an increasingly crowded spectrum, FM 6 History of Astronomy in South Africa: The Late Modern Period, FM 8 Advances and Challenges in Understanding the Solar and Stellar Dynamos,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Astronomy for Equity and Inclusion, EC WG Dark and Quiet Sky Protection, Division A Fundamental Astronomy, Division C Education, Outreach and Heritage, Division G Stars and Stellar Physics, Division J Galaxies and Cosmology</t>
  </si>
  <si>
    <t>#1417</t>
  </si>
  <si>
    <t>Dorothy Museo Mwanzia</t>
  </si>
  <si>
    <t>Nairobi, Kenya</t>
  </si>
  <si>
    <t>IAUS 390 A Multi-Point view of the Sun: Advances in Solar Observations and in Space Weather Understanding, FM 1 Harnessing ground-based optical telescopes: an opportunity for emerging astronomy in Africa, FM 6 History of Astronomy in South Africa: The Late Modern Period, FM 9 Measures of luminous and dark matter in galaxies across time, FM 10 Teaching capacity of remote observing facilities for the Universities and High Schools, Office of Astronomy for Development institutional meeting, Office for Astronomy Outreach institutional meeting, EC WG Women in Astronomy, EC WG Astronomy for Equity and Inclusion, Division A Fundamental Astronomy, Division C Education, Outreach and Heritage, Division E Sun and Heliosphere, Division F Planetary Systems and Astrobiology, Division G Stars and Stellar Physics, Division H Interstellar Matter and Local Universe, Division J Galaxies and Cosmology</t>
  </si>
  <si>
    <t>Douglas</t>
  </si>
  <si>
    <t>Bock</t>
  </si>
  <si>
    <t>douglas.bock@csiro.au</t>
  </si>
  <si>
    <t>#2297</t>
  </si>
  <si>
    <t>Douglas Bock</t>
  </si>
  <si>
    <t>CSIRO</t>
  </si>
  <si>
    <t>IAUS 389 Gravitational Wave Astrophysics, IAUS 390 A Multi-Point view of the Sun: Advances in Solar Observations and in Space Weather Understanding, FM 5 The future of radio astronomy in an increasingly crowded spectrum, FM 11 Multi-wavelength Astrometry, Division B Facilities, Technologies and Data Science</t>
  </si>
  <si>
    <t>#0062</t>
  </si>
  <si>
    <t xml:space="preserve">Proven-Adzri Emmanuel </t>
  </si>
  <si>
    <t xml:space="preserve">Ghana Radio Astronomy Observatory </t>
  </si>
  <si>
    <t>Accra</t>
  </si>
  <si>
    <t>Ghana</t>
  </si>
  <si>
    <t xml:space="preserve">Ghanaian </t>
  </si>
  <si>
    <t>IAUS 389 Gravitational Wave Astrophysics,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EC WG Astronomy for Equity and Inclusion, EC WG Dark and Quiet Sky Protection, Division B Facilities, Technologies and Data Science, Division G Stars and Stellar Physics</t>
  </si>
  <si>
    <t>Dr. Bidya Binay</t>
  </si>
  <si>
    <t>Karak</t>
  </si>
  <si>
    <t>karak.phy@itbhu.ac.in</t>
  </si>
  <si>
    <t>#0789</t>
  </si>
  <si>
    <t>Bidya Binay Karak</t>
  </si>
  <si>
    <t>Varanasi</t>
  </si>
  <si>
    <t>IAUS 390 A Multi-Point view of the Sun: Advances in Solar Observations and in Space Weather Understanding, FM 7 New Horizons at the interface between Computational Astrophysics and Big Data, FM 8 Advances and Challenges in Understanding the Solar and Stellar Dynamos, Division E Sun and Heliosphere, Division G Stars and Stellar Physics</t>
  </si>
  <si>
    <t>Dr. Cecilia</t>
  </si>
  <si>
    <t>Scorza</t>
  </si>
  <si>
    <t>c.scorza@lmu.de</t>
  </si>
  <si>
    <t>#2230</t>
  </si>
  <si>
    <t>Cecilia Scorza</t>
  </si>
  <si>
    <t xml:space="preserve">Faculty of Physics LMU </t>
  </si>
  <si>
    <t>Coordinator for public outreach and education</t>
  </si>
  <si>
    <t>German-Venezuelan</t>
  </si>
  <si>
    <t>IAUS 391 The first chapters of our cosmic history with JWST, IAUS 393 Planetary Science and Exoplanets in the Era of James Webb Space Telescope, FM 1 Harnessing ground-based optical telescopes: an opportunity for emerging astronomy in Africa, FM 6 History of Astronomy in South Africa: The Late Modern Period, Office of Astronomy for Development institutional meeting, Office for Astronomy Outreach institutional meeting, Office of Astronomy for Education institutional meeting, EC WG Astronomy for Equity and Inclusion, Division C Education, Outreach and Heritage, Division F Planetary Systems and Astrobiology</t>
  </si>
  <si>
    <t>#1201</t>
  </si>
  <si>
    <t>AfAS/BRICS/SAAO</t>
  </si>
  <si>
    <t>1 child - 7 years</t>
  </si>
  <si>
    <t>Office of Astronomy for Development institutional meeting, Office for Astronomy Outreach institutional meeting, Office for Young Astronomers institutional meeting, Office of Astronomy for Education institutional meeting, EC WG Women in Astronomy, EC WG Astronomy for Equity and Inclusion, Division C Education, Outreach and Heritage</t>
  </si>
  <si>
    <t>#1677</t>
  </si>
  <si>
    <t>Chungnam National University</t>
  </si>
  <si>
    <t>#1453</t>
  </si>
  <si>
    <t>University of Manchester</t>
  </si>
  <si>
    <t>IAUS 391 The first chapters of our cosmic history with JWST, IAUS 392 Neutral hydrogen in and around galaxies in the SKA era, IAUS 394 All-inclusive AGN, Division B Facilities, Technologies and Data Science, Division J Galaxies and Cosmology</t>
  </si>
  <si>
    <t>Lorimer</t>
  </si>
  <si>
    <t>duncan.lorimer@gmail.com</t>
  </si>
  <si>
    <t>#2919</t>
  </si>
  <si>
    <t>Duncan Lorimer</t>
  </si>
  <si>
    <t>West Virginia University</t>
  </si>
  <si>
    <t>Professor of Physics and Astronomy</t>
  </si>
  <si>
    <t>Morgantown, WV</t>
  </si>
  <si>
    <t>IAUS 389 Gravitational Wave Astrophysics, IAUS 391 The first chapters of our cosmic history with JWST, IAUS 392 Neutral hydrogen in and around galaxies in the SKA era, FM 4 Bridging the final stages of massive stars to supernovae and transients, FM 5 The future of radio astronomy in an increasingly crowded spectrum</t>
  </si>
  <si>
    <t>#0455</t>
  </si>
  <si>
    <t>Durgesh Tripathi</t>
  </si>
  <si>
    <t>IUCAA, Pune</t>
  </si>
  <si>
    <t>#1894</t>
  </si>
  <si>
    <t>L.Fís.</t>
  </si>
  <si>
    <t>Universidad de Guadalajara</t>
  </si>
  <si>
    <t>Senior Academic Technician</t>
  </si>
  <si>
    <t>IAUS 391 The first chapters of our cosmic history with JWST, IAUS 393 Planetary Science and Exoplanets in the Era of James Webb Space Telescope, FM 3 Follow-up observations of small bodies in the Solar System in the era of large discovery surveys, FM 6 History of Astronomy in South Africa: The Late Modern Period, FM 10 Teaching capacity of remote observing facilities for the Universities and High Schools, Office of Astronomy for Development institutional meeting, Office for Astronomy Outreach institutional meeting, EC WG Pro-Am Relations in Astronomy, Division C Education, Outreach and Heritage</t>
  </si>
  <si>
    <t>Dusan</t>
  </si>
  <si>
    <t>Marceta</t>
  </si>
  <si>
    <t>dusan.marceta@matf.bg.ac.rs</t>
  </si>
  <si>
    <t>#0859</t>
  </si>
  <si>
    <t>Dusan Marceta</t>
  </si>
  <si>
    <t>University of Belgrade, Faculty of Mathematics, Department of Astronomy</t>
  </si>
  <si>
    <t>Novi Sad</t>
  </si>
  <si>
    <t>IAUS 389 Gravitational Wave Astrophysics,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7 New Horizons at the interface between Computational Astrophysics and Big Data, FM 10 Teaching capacity of remote observing facilities for the Universities and High Schools, Division F Planetary Systems and Astrobiology</t>
  </si>
  <si>
    <t>Dusán</t>
  </si>
  <si>
    <t>Tubín Arenas</t>
  </si>
  <si>
    <t>dtubin@aip.de</t>
  </si>
  <si>
    <t>#1686</t>
  </si>
  <si>
    <t>Dusán Tubín Arenas</t>
  </si>
  <si>
    <t>Leibniz-Institut für Astrophysik Potsdam (AIP)</t>
  </si>
  <si>
    <t>IAUS 389 Gravitational Wave Astrophysics, IAUS 391 The first chapters of our cosmic history with JWST, IAUS 394 All-inclusive AGN, FM 7 New Horizons at the interface between Computational Astrophysics and Big Data, FM 9 Measures of luminous and dark matter in galaxies across time, FM 11 Multi-wavelength Astrometry, Division J Galaxies and Cosmology</t>
  </si>
  <si>
    <t>Dylan</t>
  </si>
  <si>
    <t>Nelson</t>
  </si>
  <si>
    <t>dnelson@uni-heidelberg.de</t>
  </si>
  <si>
    <t>#0585</t>
  </si>
  <si>
    <t>Dylan Nelson</t>
  </si>
  <si>
    <t>#1004</t>
  </si>
  <si>
    <t xml:space="preserve">University of Hertfordshire </t>
  </si>
  <si>
    <t>IAUS 391 The first chapters of our cosmic history with JWST, FM 4 Bridging the final stages of massive stars to supernovae and transients, FM 7 New Horizons at the interface between Computational Astrophysics and Big Data, Centre for the Protection of  the Dark and Quiet Sky from Satellite Constellation Interference institutional meeting, EC WG Women in Astronomy, EC WG Dark and Quiet Sky Protection, Division G Stars and Stellar Physics, Division H Interstellar Matter and Local Universe, Division J Galaxies and Cosmology</t>
  </si>
  <si>
    <t>#1953</t>
  </si>
  <si>
    <t>University of Florence</t>
  </si>
  <si>
    <t>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9 Measures of luminous and dark matter in galaxies across time, Division H Interstellar Matter and Local Universe</t>
  </si>
  <si>
    <t>Eckhard</t>
  </si>
  <si>
    <t>Sturm</t>
  </si>
  <si>
    <t>sturm@mpe.mpg.de</t>
  </si>
  <si>
    <t>#1745</t>
  </si>
  <si>
    <t>Eckhard Sturm</t>
  </si>
  <si>
    <t>MPE</t>
  </si>
  <si>
    <t>IAUS 393 Planetary Science and Exoplanets in the Era of James Webb Space Telescope, IAUS 394 All-inclusive AGN</t>
  </si>
  <si>
    <t>#2581</t>
  </si>
  <si>
    <t>Edward Elson</t>
  </si>
  <si>
    <t>IAUS 389 Gravitational Wave Astrophysics, IAUS 392 Neutral hydrogen in and around galaxies in the SKA era, IAUS 393 Planetary Science and Exoplanets in the Era of James Webb Space Telescope, FM 3 Follow-up observations of small bodies in the Solar System in the era of large discovery surveys, FM 6 History of Astronomy in South Africa: The Late Modern Period, FM 9 Measures of luminous and dark matter in galaxies across time</t>
  </si>
  <si>
    <t>Eddy</t>
  </si>
  <si>
    <t>Nijeboer</t>
  </si>
  <si>
    <t>eddy47@xsinet.co.za</t>
  </si>
  <si>
    <t>#3061</t>
  </si>
  <si>
    <t>Eddy Nijeboer</t>
  </si>
  <si>
    <t>Leeuwenboschfontein Observatory / Cape Centre of Astronomy of South Africa</t>
  </si>
  <si>
    <t>Owner and lecturer</t>
  </si>
  <si>
    <t>No Dairy products</t>
  </si>
  <si>
    <t>IAUS 390 A Multi-Point view of the Sun: Advances in Solar Observations and in Space Weather Understanding, IAUS 392 Neutral hydrogen in and around galaxies in the SKA era,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11 Multi-wavelength Astrometry, EC WG Pro-Am Relations in Astronomy, EC WG Dark and Quiet Sky Protection, Division A Fundamental Astronomy, Division B Facilities, Technologies and Data Science, Division C Education, Outreach and Heritage, Division F Planetary Systems and Astrobiology, Division G Stars and Stellar Physics, Division H Interstellar Matter and Local Universe</t>
  </si>
  <si>
    <t>ededias</t>
  </si>
  <si>
    <t>musonda</t>
  </si>
  <si>
    <t>edediasmusonda@gmail.com</t>
  </si>
  <si>
    <t>#3057</t>
  </si>
  <si>
    <t xml:space="preserve">Ededius Musonda </t>
  </si>
  <si>
    <t xml:space="preserve">University of South Africa </t>
  </si>
  <si>
    <t xml:space="preserve">Phd student </t>
  </si>
  <si>
    <t xml:space="preserve">Zambian </t>
  </si>
  <si>
    <t>Edita</t>
  </si>
  <si>
    <t>Stonkute</t>
  </si>
  <si>
    <t>edita.stonkute@tfai.vu.lt</t>
  </si>
  <si>
    <t>#0195</t>
  </si>
  <si>
    <t>Vilnius university</t>
  </si>
  <si>
    <t>nan</t>
  </si>
  <si>
    <t>IAUS 390 A Multi-Point view of the Sun: Advances in Solar Observations and in Space Weather Understanding, IAUS 393 Planetary Science and Exoplanets in the Era of James Webb Space Telescope, FM 6 History of Astronomy in South Africa: The Late Modern Period, FM 7 New Horizons at the interface between Computational Astrophysics and Big Data, FM 10 Teaching capacity of remote observing facilities for the Universities and High Schools, EC WG Women in Astronomy, EC WG Global Coordination of Ground and Space Astrophysics, EC WG Astronomy for Equity and Inclusion, EC WG Dark and Quiet Sky Protection, Division C Education, Outreach and Heritage, Division G Stars and Stellar Physics</t>
  </si>
  <si>
    <t>#0522</t>
  </si>
  <si>
    <t>Ural Federal University</t>
  </si>
  <si>
    <t>Head of Department</t>
  </si>
  <si>
    <t>Yekaterinburg</t>
  </si>
  <si>
    <t>Russian Federation</t>
  </si>
  <si>
    <t>IAUS 393 Planetary Science and Exoplanets in the Era of James Webb Space Telescope, FM 3 Follow-up observations of small bodies in the Solar System in the era of large discovery surveys, FM 11 Multi-wavelength Astrometry, Division A Fundamental Astronomy, Division C Education, Outreach and Heritage, Division F Planetary Systems and Astrobiology</t>
  </si>
  <si>
    <t>#1423</t>
  </si>
  <si>
    <t>Eduardo Monfardini Penteado</t>
  </si>
  <si>
    <t>IAU Office of Astronomy for Education and NOC Brazil</t>
  </si>
  <si>
    <t>Coordinator</t>
  </si>
  <si>
    <t>Espírito Santo do Pinhal</t>
  </si>
  <si>
    <t>IAUS 393 Planetary Science and Exoplanets in the Era of James Webb Space Telescope, FM 6 History of Astronomy in South Africa: The Late Modern Period,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Junior Members, EC WG Pro-Am Relations in Astronomy, EC WG Astronomy for Equity and Inclusion, Division C Education, Outreach and Heritage, Division F Planetary Systems and Astrobiology</t>
  </si>
  <si>
    <t>Edvige</t>
  </si>
  <si>
    <t>Corbelli</t>
  </si>
  <si>
    <t>edvige.corbelli@inaf.it</t>
  </si>
  <si>
    <t>#2582</t>
  </si>
  <si>
    <t>Edvige Corbelli</t>
  </si>
  <si>
    <t>INAF - Osservatorio di Arcetri</t>
  </si>
  <si>
    <t>Firenze</t>
  </si>
  <si>
    <t>IAUS 392 Neutral hydrogen in and around galaxies in the SKA era, FM 2 A Coherent View of Atomic and Molecular Gas from Infrared to Radio Wavelengths, FM 9 Measures of luminous and dark matter in galaxies across time, Division H Interstellar Matter and Local Universe</t>
  </si>
  <si>
    <t>Gluszak</t>
  </si>
  <si>
    <t>edward.gluszak@uwa.edu.au</t>
  </si>
  <si>
    <t>#2302</t>
  </si>
  <si>
    <t>UWA/Astrophotonics</t>
  </si>
  <si>
    <t>Research Fellow (SKA-MID)</t>
  </si>
  <si>
    <t>Craweley</t>
  </si>
  <si>
    <t>FM 11 Multi-wavelength Astrometry, Division A Fundamental Astronomy, Division B Facilities, Technologies and Data Science, Division G Stars and Stellar Physics</t>
  </si>
  <si>
    <t>Gomez</t>
  </si>
  <si>
    <t>egomez@lco.global</t>
  </si>
  <si>
    <t>#0407</t>
  </si>
  <si>
    <t>Edward Gomez</t>
  </si>
  <si>
    <t>Las Cumbres Observatory</t>
  </si>
  <si>
    <t>Education Director</t>
  </si>
  <si>
    <t>I will be bringing 2 x 7 year olds.</t>
  </si>
  <si>
    <t>FM 10 Teaching capacity of remote observing facilities for the Universities and High Schools, Office of Astronomy for Development institutional meeting, Office for Astronomy Outreach institutional meeting, Office of Astronomy for Education institutional meeting, Division C Education, Outreach and Heritage</t>
  </si>
  <si>
    <t>eddy.weather@gmail.com</t>
  </si>
  <si>
    <t>#1861</t>
  </si>
  <si>
    <t>Edward Graham</t>
  </si>
  <si>
    <t>University of the Highlands and Islands, Scotland</t>
  </si>
  <si>
    <t>Lecturer / Atmospheric Scientists</t>
  </si>
  <si>
    <t>Stornoway</t>
  </si>
  <si>
    <t>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t>
  </si>
  <si>
    <t>#0723</t>
  </si>
  <si>
    <t>Mbarara University of Science and Technology</t>
  </si>
  <si>
    <t>IAUS 393 Planetary Science and Exoplanets in the Era of James Webb Space Telescope, FM 1 Harnessing ground-based optical telescopes: an opportunity for emerging astronomy in Africa, FM 5 The future of radio astronomy in an increasingly crowded spectrum, FM 6 History of Astronomy in South Africa: The Late Modern Period, FM 10 Teaching capacity of remote observing facilities for the Universities and High Schools, Office of Astronomy for Development institutional meeting, Centre for the Protection of  the Dark and Quiet Sky from Satellite Constellation Interference institutional meeting, EC WG Astronomy for Equity and Inclusion, Division D High Energy Phenomena and Fundamental Physics, Division G Stars and Stellar Physics</t>
  </si>
  <si>
    <t>#2769</t>
  </si>
  <si>
    <t xml:space="preserve">Edwin Beshel Ayabie </t>
  </si>
  <si>
    <t xml:space="preserve">Airforce institute of technology Kaduna </t>
  </si>
  <si>
    <t>Post graduate student</t>
  </si>
  <si>
    <t>Kaduna</t>
  </si>
  <si>
    <t>IAUS 390 A Multi-Point view of the Sun: Advances in Solar Observations and in Space Weather Understanding, IAUS 393 Planetary Science and Exoplanets in the Era of James Webb Space Telescope, FM 6 History of Astronomy in South Africa: The Late Modern Period</t>
  </si>
  <si>
    <t>#2806</t>
  </si>
  <si>
    <t>Egbuim Timothy C.</t>
  </si>
  <si>
    <t>NASRDA-Centre for Basic Space Science and Astronomy</t>
  </si>
  <si>
    <t>Nsukka, Enugu state</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</si>
  <si>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3 Follow-up observations of small bodies in the Solar System in the era of large discovery surveys, FM 4 Bridging the final stages of massive stars to supernovae and transients,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Office of Astronomy for Development institutional meeting, Centre for the Protection of  the Dark and Quiet Sky from Satellite Constellation Interference institutional meeting, Division A Fundamental Astronomy, Division B Facilities, Technologies and Data Science, Division C Education, Outreach and Heritage, Division E Sun and Heliosphere, Division F Planetary Systems and Astrobiology</t>
  </si>
  <si>
    <t>El jariri</t>
  </si>
  <si>
    <t>eljaririyoussef2002@gmail.com</t>
  </si>
  <si>
    <t>#1502</t>
  </si>
  <si>
    <t>El jariri Yuossef</t>
  </si>
  <si>
    <t>Oukaimeden Observatory. LPHEA. FSSM. Cadi Ayyad University, Marrakesh</t>
  </si>
  <si>
    <t>#2321</t>
  </si>
  <si>
    <t>University of Sydney</t>
  </si>
  <si>
    <t>Professor of Astrophysics</t>
  </si>
  <si>
    <t>IAUS 389 Gravitational Wave Astrophysics, 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11 Multi-wavelength Astrometry, EC WG Women in Astronomy, Division J Galaxies and Cosmology</t>
  </si>
  <si>
    <t>#1235</t>
  </si>
  <si>
    <t>Astronomical Institute of the Czech Academy of Sciences, Ondrejov, Czech Republic</t>
  </si>
  <si>
    <t>Senior scientist</t>
  </si>
  <si>
    <t>Slovak Republic</t>
  </si>
  <si>
    <t>IAUS 390 A Multi-Point view of the Sun: Advances in Solar Observations and in Space Weather Understanding, FM 11 Multi-wavelength Astrometry, Division E Sun and Heliosphere</t>
  </si>
  <si>
    <t>Nokhrina</t>
  </si>
  <si>
    <t>nokhrinaelena@gmail.com</t>
  </si>
  <si>
    <t>#0377</t>
  </si>
  <si>
    <t>Elena Nokhrina</t>
  </si>
  <si>
    <t>Lebedev Physical Institute RAS, Moscow Institute of Physics and Technology</t>
  </si>
  <si>
    <t>Senior Researcher, Head of Laboratory</t>
  </si>
  <si>
    <t>Shablovinskaia</t>
  </si>
  <si>
    <t>elena.shablovinskaia@mail.udp.cl</t>
  </si>
  <si>
    <t>#0849</t>
  </si>
  <si>
    <t>Elena Shablovinskaya</t>
  </si>
  <si>
    <t>Universidad Diego Portales (Chile)</t>
  </si>
  <si>
    <t>IAUS 394 All-inclusive AGN, Division A Fundamental Astronomy, Division B Facilities, Technologies and Data Science, Division D High Energy Phenomena and Fundamental Physics</t>
  </si>
  <si>
    <t>Eli</t>
  </si>
  <si>
    <t>Djomekou</t>
  </si>
  <si>
    <t>djomekoueli@gmail.com</t>
  </si>
  <si>
    <t>#2217</t>
  </si>
  <si>
    <t>Eli Djomekou</t>
  </si>
  <si>
    <t xml:space="preserve">University of 'G. d'Annunzio' Chieti - Pescara </t>
  </si>
  <si>
    <t>Master's Student</t>
  </si>
  <si>
    <t>Pescara</t>
  </si>
  <si>
    <t>Ghanaian</t>
  </si>
  <si>
    <t>Get access to webinar or zoom links at least a day ahead.</t>
  </si>
  <si>
    <t>IAUS 391 The first chapters of our cosmic history with JWST, IAUS 393 Planetary Science and Exoplanets in the Era of James Webb Space Telescope, FM 3 Follow-up observations of small bodies in the Solar System in the era of large discovery surveys, FM 6 History of Astronomy in South Africa: The Late Modern Period, Office of Astronomy for Development institutional meeting, Office for Astronomy Outreach institutional meeting, Office for Young Astronomers institutional meeting, Office of Astronomy for Education institutional meeting, EC WG Junior Members, EC WG Dark and Quiet Sky Protection, Division A Fundamental Astronomy, Division B Facilities, Technologies and Data Science, Division C Education, Outreach and Heritage, Division F Planetary Systems and Astrobiology, Division J Galaxies and Cosmology</t>
  </si>
  <si>
    <t>Kasai</t>
  </si>
  <si>
    <t>kunwijik@gmail.com</t>
  </si>
  <si>
    <t>#0555</t>
  </si>
  <si>
    <t>Eli Kasai</t>
  </si>
  <si>
    <t>University of Namibia</t>
  </si>
  <si>
    <t>IAUS 394 All-inclusive AGN, FM 7 New Horizons at the interface between Computational Astrophysics and Big Data, FM 10 Teaching capacity of remote observing facilities for the Universities and High Schools, FM 12 The High-Energy Gamma-ray Universe: Results and perspectives with wide-field ground-based facilities, Office for Astronomy Outreach institutional meeting</t>
  </si>
  <si>
    <t>Looking forward to active participation in this first-time-ever on the African Continent IAU General Assembly.</t>
  </si>
  <si>
    <t>#1092</t>
  </si>
  <si>
    <t>Postdoctoral fellow</t>
  </si>
  <si>
    <t>Halaal</t>
  </si>
  <si>
    <t>IAUS 391 The first chapters of our cosmic history with JWST, IAUS 394 All-inclusive AGN, FM 5 The future of radio astronomy in an increasingly crowded spectrum, FM 6 History of Astronomy in South Africa: The Late Modern Period, FM 11 Multi-wavelength Astrometry, Office of Astronomy for Development institutional meeting, Office for Young Astronomers institutional meeting, Division J Galaxies and Cosmology</t>
  </si>
  <si>
    <t>#2639</t>
  </si>
  <si>
    <t xml:space="preserve">Mr. </t>
  </si>
  <si>
    <t>ELINEEMA  NASSARI</t>
  </si>
  <si>
    <t xml:space="preserve">Mount Meru Astronomical Observatory </t>
  </si>
  <si>
    <t>Arusha Tanzania</t>
  </si>
  <si>
    <t>Tanzania</t>
  </si>
  <si>
    <t xml:space="preserve">Tanzania </t>
  </si>
  <si>
    <t xml:space="preserve">Traveling grants and accommodation </t>
  </si>
  <si>
    <t xml:space="preserve">I suggest to have session for African cultural presentations in connection with Astronomy. </t>
  </si>
  <si>
    <t>#1152</t>
  </si>
  <si>
    <t>IAUS 389 Gravitational Wave Astrophysics, IAUS 390 A Multi-Point view of the Sun: Advances in Solar Observations and in Space Weather Understanding, IAUS 391 The first chapters of our cosmic history with JWST,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7 New Horizons at the interface between Computational Astrophysics and Big Data, FM 9 Measures of luminous and dark matter in galaxies across time, Division G Stars and Stellar Physics</t>
  </si>
  <si>
    <t>#1109</t>
  </si>
  <si>
    <t xml:space="preserve">University of Heidelberg </t>
  </si>
  <si>
    <t xml:space="preserve">vegetarian </t>
  </si>
  <si>
    <t>FM 4 Bridging the final stages of massive stars to supernovae and transients, FM 7 New Horizons at the interface between Computational Astrophysics and Big Data, FM 12 The High-Energy Gamma-ray Universe: Results and perspectives with wide-field ground-based facilities, Office for Young Astronomers institutional meeting, EC WG Women in Astronomy, EC WG Junior Members, Division A Fundamental Astronomy, Division B Facilities, Technologies and Data Science, Division G Stars and Stellar Physics</t>
  </si>
  <si>
    <t>#2190</t>
  </si>
  <si>
    <t>MS</t>
  </si>
  <si>
    <t>ELISABETA ANA/ERZSEBET ANNA NAGHI/NAGY</t>
  </si>
  <si>
    <t>NAEC ROMANIA/MINISTRY OF EDUCATION</t>
  </si>
  <si>
    <t>TEACHER/EDUCATION OFFICER</t>
  </si>
  <si>
    <t>BUCHAREST/BEIUS</t>
  </si>
  <si>
    <t>ROMANIA</t>
  </si>
  <si>
    <t>ROMANIAN AND HUNGARIAN</t>
  </si>
  <si>
    <t>IAUS 391 The first chapters of our cosmic history with JWST, IAUS 393 Planetary Science and Exoplanets in the Era of James Webb Space Telescope, FM 10 Teaching capacity of remote observing facilities for the Universities and High Schools, Office of Astronomy for Development institutional meeting, Office for Astronomy Outreach institutional meeting, Office of Astronomy for Education institutional meeting, EC WG Women in Astronomy, EC WG Dark and Quiet Sky Protection, Division C Education, Outreach and Heritage</t>
  </si>
  <si>
    <t>Elisep</t>
  </si>
  <si>
    <t>Mogapi</t>
  </si>
  <si>
    <t>elisepmogapi@gmail.com</t>
  </si>
  <si>
    <t>#2403</t>
  </si>
  <si>
    <t>Elisep Mogapi</t>
  </si>
  <si>
    <t xml:space="preserve">Access to all the talks and rooms where talks will be given. </t>
  </si>
  <si>
    <t>No childcare is required.</t>
  </si>
  <si>
    <t>IAUS 394 All-inclusive AGN, FM 1 Harnessing ground-based optical telescopes: an opportunity for emerging astronomy in Africa, FM 4 Bridging the final stages of massive stars to supernovae and transients, FM 5 The future of radio astronomy in an increasingly crowded spectrum, FM 6 History of Astronomy in South Africa: The Late Modern Period, FM 11 Multi-wavelength Astrometry, Office for Young Astronomers institutional meeting, EC WG Women in Astronomy, Division A Fundamental Astronomy</t>
  </si>
  <si>
    <t>As an early astronomer participant in the IAU General Assembly, I am excited to contribute my enthusiasm and growing expertise to this esteemed gathering. Being part of this vibrant community at the beginning of my career offers a unique opportunity to learn from leading experts, engage in cutting-edge research discussions, and collaborate with fellow astronomers from around the world.</t>
  </si>
  <si>
    <t>#1114</t>
  </si>
  <si>
    <t>Instituto de Astronomia, Geofísica e Ciências Atmosféricas - Universidade de São Paulo</t>
  </si>
  <si>
    <t>Masters student</t>
  </si>
  <si>
    <t>IAUS 389 Gravitational Wave Astrophysics, IAUS 391 The first chapters of our cosmic history with JWST, Division J Galaxies and Cosmology</t>
  </si>
  <si>
    <t>adams@astron.nl</t>
  </si>
  <si>
    <t>#0504</t>
  </si>
  <si>
    <t>Betsey Adams</t>
  </si>
  <si>
    <t>staff scientist</t>
  </si>
  <si>
    <t>IAUS 391 The first chapters of our cosmic history with JWST, IAUS 392 Neutral hydrogen in and around galaxies in the SKA era, FM 2 A Coherent View of Atomic and Molecular Gas from Infrared to Radio Wavelengths, FM 5 The future of radio astronomy in an increasingly crowded spectrum, EC WG Astronomy for Equity and Inclusion, Division B Facilities, Technologies and Data Science, Division H Interstellar Matter and Local Universe, Division J Galaxies and Cosmology</t>
  </si>
  <si>
    <t>#1360</t>
  </si>
  <si>
    <t>European Southern Observatory, Chile</t>
  </si>
  <si>
    <t>Santiago de Chile</t>
  </si>
  <si>
    <t>IAUS 393 Planetary Science and Exoplanets in the Era of James Webb Space Telescope, EC WG Women in Astronomy</t>
  </si>
  <si>
    <t>Carruthers</t>
  </si>
  <si>
    <t>j.carruthers@mweb.co.za</t>
  </si>
  <si>
    <t>#0189</t>
  </si>
  <si>
    <t>Jane Carruthers</t>
  </si>
  <si>
    <t>Gibney</t>
  </si>
  <si>
    <t>elizabeth.gibney@nature.com</t>
  </si>
  <si>
    <t>#3026</t>
  </si>
  <si>
    <t>Elizabeth Gibney</t>
  </si>
  <si>
    <t>Nature (news and features)</t>
  </si>
  <si>
    <t>Senior reporter</t>
  </si>
  <si>
    <t>IAUS 389 Gravitational Wave Astrophysics, IAUS 391 The first chapters of our cosmic history with JWST, IAUS 393 Planetary Science and Exoplanets in the Era of James Webb Space Telescope, FM 3 Follow-up observations of small bodies in the Solar System in the era of large discovery surveys, FM 9 Measures of luminous and dark matter in galaxies across time, FM 11 Multi-wavelength Astrometry, Division F Planetary Systems and Astrobiology</t>
  </si>
  <si>
    <t>#1027</t>
  </si>
  <si>
    <t>IAUS 390 A Multi-Point view of the Sun: Advances in Solar Observations and in Space Weather Understanding, IAUS 391 The first chapters of our cosmic history with JWST, IAUS 394 All-inclusive AGN, FM 1 Harnessing ground-based optical telescopes: an opportunity for emerging astronomy in Africa, FM 5 The future of radio astronomy in an increasingly crowded spectrum, FM 6 History of Astronomy in South Africa: The Late Modern Period, FM 8 Advances and Challenges in Understanding the Solar and Stellar Dynamos, FM 10 Teaching capacity of remote observing facilities for the Universities and High Schools, Office for Astronomy Outreach institutional meeting, Office for Young Astronomers institutional meeting, Centre for the Protection of  the Dark and Quiet Sky from Satellite Constellation Interference institutional meeting, EC WG Women in Astronomy, Division A Fundamental Astronomy, Division B Facilities, Technologies and Data Science, Division C Education, Outreach and Heritage, Division E Sun and Heliosphere</t>
  </si>
  <si>
    <t>#0241</t>
  </si>
  <si>
    <t>IAUS 389 Gravitational Wave Astrophysics, IAUS 392 Neutral hydrogen in and around galaxies in the SKA era, FM 1 Harnessing ground-based optical telescopes: an opportunity for emerging astronomy in Africa, FM 2 A Coherent View of Atomic and Molecular Gas from Infrared to Radio Wavelengths, FM 10 Teaching capacity of remote observing facilities for the Universities and High Schools, Office of Astronomy for Development institutional meeting, Office of Astronomy for Education institutional meeting, EC WG Women in Astronomy, Division B Facilities, Technologies and Data Science, Division J Galaxies and Cosmology</t>
  </si>
  <si>
    <t>elizabeth.tasker@gmail.com</t>
  </si>
  <si>
    <t>#2643</t>
  </si>
  <si>
    <t>JAXA</t>
  </si>
  <si>
    <t>Tokyo</t>
  </si>
  <si>
    <t>IAUS 393 Planetary Science and Exoplanets in the Era of James Webb Space Telescope, FM 3 Follow-up observations of small bodies in the Solar System in the era of large discovery surveys, FM 6 History of Astronomy in South Africa: The Late Modern Period, FM 7 New Horizons at the interface between Computational Astrophysics and Big Data, Office for Astronomy Outreach institutional meeting, Division F Planetary Systems and Astrobiology</t>
  </si>
  <si>
    <t>#0205</t>
  </si>
  <si>
    <t>Institute for Advanced Studies in Basic Sciences (IASBS)</t>
  </si>
  <si>
    <t>Zanjan</t>
  </si>
  <si>
    <t>IAUS 389 Gravitational Wave Astrophysics, FM 2 A Coherent View of Atomic and Molecular Gas from Infrared to Radio Wavelengths, FM 5 The future of radio astronomy in an increasingly crowded spectrum, FM 7 New Horizons at the interface between Computational Astrophysics and Big Data, FM 8 Advances and Challenges in Understanding the Solar and Stellar Dynamos, FM 9 Measures of luminous and dark matter in galaxies across time, Office of Astronomy for Development institutional meeting, Office for Young Astronomers institutional meeting, EC WG Women in Astronomy, Division A Fundamental Astronomy, Division B Facilities, Technologies and Data Science, Division D High Energy Phenomena and Fundamental Physics, Division F Planetary Systems and Astrobiology, Division G Stars and Stellar Physics, Division H Interstellar Matter and Local Universe, Division J Galaxies and Cosmology</t>
  </si>
  <si>
    <t>Elsabe</t>
  </si>
  <si>
    <t>Brits</t>
  </si>
  <si>
    <t>sciencebrits@mweb.co.za</t>
  </si>
  <si>
    <t>#2614</t>
  </si>
  <si>
    <t>Elsabe Brits</t>
  </si>
  <si>
    <t>Daily Maverick</t>
  </si>
  <si>
    <t>Science Journalist</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</si>
  <si>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3 Follow-up observations of small bodies in the Solar System in the era of large discovery surveys, FM 5 The future of radio astronomy in an increasingly crowded spectrum, FM 6 History of Astronomy in South Africa: The Late Modern Period, FM 8 Advances and Challenges in Understanding the Solar and Stellar Dynamos, FM 9 Measures of luminous and dark matter in galaxies across time</t>
  </si>
  <si>
    <t>#0172</t>
  </si>
  <si>
    <t>Dr,</t>
  </si>
  <si>
    <t>Ely Cheikh Ould Mohamed Navee</t>
  </si>
  <si>
    <t>Mauritanian Association for Astronomy</t>
  </si>
  <si>
    <t>Nouakchott</t>
  </si>
  <si>
    <t>Mauritania</t>
  </si>
  <si>
    <t>yes</t>
  </si>
  <si>
    <t>IAUS 393 Planetary Science and Exoplanets in the Era of James Webb Space Telescope, FM 1 Harnessing ground-based optical telescopes: an opportunity for emerging astronomy in Africa, Office for Astronomy Outreach institutional meeting</t>
  </si>
  <si>
    <t xml:space="preserve">Thank you </t>
  </si>
  <si>
    <t>Emilia</t>
  </si>
  <si>
    <t>Kilpua</t>
  </si>
  <si>
    <t>emilia.kilpua@helsinki.fi</t>
  </si>
  <si>
    <t>#2192</t>
  </si>
  <si>
    <t xml:space="preserve">Prof </t>
  </si>
  <si>
    <t>Emilia Kilpua</t>
  </si>
  <si>
    <t xml:space="preserve">University of Helsinki </t>
  </si>
  <si>
    <t xml:space="preserve">Helsinki </t>
  </si>
  <si>
    <t>Emilio</t>
  </si>
  <si>
    <t>Falco</t>
  </si>
  <si>
    <t>soazchair@darksky.org</t>
  </si>
  <si>
    <t>#0871</t>
  </si>
  <si>
    <t>2</t>
  </si>
  <si>
    <t>Emilio Falco</t>
  </si>
  <si>
    <t>Southern Arizona Chapter of DarkSky International</t>
  </si>
  <si>
    <t>IAUS 393 Planetary Science and Exoplanets in the Era of James Webb Space Telescope, IAUS 394 All-inclusive AGN, FM 6 History of Astronomy in South Africa: The Late Modern Period, FM 9 Measures of luminous and dark matter in galaxies across time, FM 11 Multi-wavelength Astrometry, Centre for the Protection of  the Dark and Quiet Sky from Satellite Constellation Interference institutional meeting, EC WG Dark and Quiet Sky Protection</t>
  </si>
  <si>
    <t>#0870</t>
  </si>
  <si>
    <t>Tucson, Arizona, USA</t>
  </si>
  <si>
    <t>IAUS 393 Planetary Science and Exoplanets in the Era of James Webb Space Telescope, FM 6 History of Astronomy in South Africa: The Late Modern Period, FM 9 Measures of luminous and dark matter in galaxies across time, Centre for the Protection of  the Dark and Quiet Sky from Satellite Constellation Interference institutional meeting, EC WG Dark and Quiet Sky Protection</t>
  </si>
  <si>
    <t>#2490</t>
  </si>
  <si>
    <t>Emily F. Kerrison</t>
  </si>
  <si>
    <t>University of Sydney/CSIRO Space &amp; Astronomy</t>
  </si>
  <si>
    <t>IAUS 390 A Multi-Point view of the Sun: Advances in Solar Observations and in Space Weather Understanding, IAUS 392 Neutral hydrogen in and around galaxies in the SKA era, IAUS 394 All-inclusive AGN,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11 Multi-wavelength Astrometry, Office for Astronomy Outreach institutional meeting, Office for Young Astronomers institutional meeting, EC WG Women in Astronomy, EC WG Junior Members, EC WG Dark and Quiet Sky Protection, Division A Fundamental Astronomy, Division B Facilities, Technologies and Data Science, Division H Interstellar Matter and Local Universe, Division J Galaxies and Cosmology</t>
  </si>
  <si>
    <t>lehnem@gmail.com</t>
  </si>
  <si>
    <t>#2549</t>
  </si>
  <si>
    <t>Emily Lehnardt</t>
  </si>
  <si>
    <t>Utah State University, PhD Candidate</t>
  </si>
  <si>
    <t>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3 Follow-up observations of small bodies in the Solar System in the era of large discovery surveys</t>
  </si>
  <si>
    <t>Peavy</t>
  </si>
  <si>
    <t>emily.peavy@noirlab.edu</t>
  </si>
  <si>
    <t>#2126</t>
  </si>
  <si>
    <t>Emily Peavy</t>
  </si>
  <si>
    <t>International Gemini Observatory, NSF NOIRLab</t>
  </si>
  <si>
    <t>Hawaiʻi Education &amp; Engagment Senior Assistant</t>
  </si>
  <si>
    <t>United State</t>
  </si>
  <si>
    <t>FM 10 Teaching capacity of remote observing facilities for the Universities and High Schools, Office for Astronomy Outreach institutional meeting, Office of Astronomy for Education institutional meeting</t>
  </si>
  <si>
    <t>Beasor</t>
  </si>
  <si>
    <t>ebeasor@arizona.edu</t>
  </si>
  <si>
    <t>#3107</t>
  </si>
  <si>
    <t>Emma Beasor</t>
  </si>
  <si>
    <t>Bart J. Bok Fellow</t>
  </si>
  <si>
    <t>IAUS 389 Gravitational Wave Astrophysics, FM 4 Bridging the final stages of massive stars to supernovae and transients, Division G Stars and Stellar Physics</t>
  </si>
  <si>
    <t>Esparza-Borges</t>
  </si>
  <si>
    <t>emma.esparza.borges@iac.es</t>
  </si>
  <si>
    <t>#2038</t>
  </si>
  <si>
    <t>Emma Esparza-Borges</t>
  </si>
  <si>
    <t>Instituto de Astrofísica de Canarias (IAC)</t>
  </si>
  <si>
    <t>Predoctoral researcher</t>
  </si>
  <si>
    <t>Santa Cruz de Tenerife</t>
  </si>
  <si>
    <t>Lactose-free</t>
  </si>
  <si>
    <t>IAUS 393 Planetary Science and Exoplanets in the Era of James Webb Space Telescope, Office for Astronomy Outreach institutional meeting, Office for Young Astronomers institutional meeting, EC WG Women in Astronomy, EC WG Junior Members, EC WG Global Coordination of Ground and Space Astrophysics, Division F Planetary Systems and Astrobiology</t>
  </si>
  <si>
    <t>#1868</t>
  </si>
  <si>
    <t>IAUS 393 Planetary Science and Exoplanets in the Era of James Webb Space Telescope, FM 1 Harnessing ground-based optical telescopes: an opportunity for emerging astronomy in Africa, FM 5 The future of radio astronomy in an increasingly crowded spectrum, Centre for the Protection of  the Dark and Quiet Sky from Satellite Constellation Interference institutional meeting, EC WG Women in Astronomy</t>
  </si>
  <si>
    <t xml:space="preserve">Mphahlele </t>
  </si>
  <si>
    <t>emma@africanyouthignited.org</t>
  </si>
  <si>
    <t>#2918</t>
  </si>
  <si>
    <t xml:space="preserve">Emma Mphahlele </t>
  </si>
  <si>
    <t xml:space="preserve">African Youth Ignited 4ir </t>
  </si>
  <si>
    <t xml:space="preserve">Social Entrepreneur </t>
  </si>
  <si>
    <t>IAUS 390 A Multi-Point view of the Sun: Advances in Solar Observations and in Space Weather Understanding, IAUS 392 Neutral hydrogen in and around galaxies in the SKA era, IAUS 393 Planetary Science and Exoplanets in the Era of James Webb Space Telescope, FM 1 Harnessing ground-based optical telescopes: an opportunity for emerging astronomy in Africa, FM 6 History of Astronomy in South Africa: The Late Modern Period, FM 10 Teaching capacity of remote observing facilities for the Universities and High Schools, Office for Astronomy Outreach institutional meeting, Office for Young Astronomers institutional meeting, Office of Astronomy for Education institutional meeting, EC WG Women in Astronomy, EC WG Junior Members, EC WG Astronomy for Equity and Inclusion, Division C Education, Outreach and Heritage</t>
  </si>
  <si>
    <t>Perracchione</t>
  </si>
  <si>
    <t>emma.perracchione@polito.it</t>
  </si>
  <si>
    <t>#2105</t>
  </si>
  <si>
    <t>Emma Perracchione</t>
  </si>
  <si>
    <t>Politecnico di Torino</t>
  </si>
  <si>
    <t>Smith</t>
  </si>
  <si>
    <t>velcroshoe@gmail.com</t>
  </si>
  <si>
    <t>#2487</t>
  </si>
  <si>
    <t>Dr Emma C. Smith</t>
  </si>
  <si>
    <t>University of Leeds</t>
  </si>
  <si>
    <t>DARA - Project Manager</t>
  </si>
  <si>
    <t>Leeds</t>
  </si>
  <si>
    <t>FM 6 History of Astronomy in South Africa: The Late Modern Period, FM 10 Teaching capacity of remote observing facilities for the Universities and High Schools, Office of Astronomy for Development institutional meeting, Office of Astronomy for Education institutional meeting, Centre for the Protection of  the Dark and Quiet Sky from Satellite Constellation Interference institutional meeting, EC WG Women in Astronomy</t>
  </si>
  <si>
    <t>#1793</t>
  </si>
  <si>
    <t>IAUS 389 Gravitational Wave Astrophysics, IAUS 391 The first chapters of our cosmic history with JWST, FM 5 The future of radio astronomy in an increasingly crowded spectrum, FM 7 New Horizons at the interface between Computational Astrophysics and Big Data, FM 9 Measures of luminous and dark matter in galaxies across time, FM 12 The High-Energy Gamma-ray Universe: Results and perspectives with wide-field ground-based facilities, Office for Astronomy Outreach institutional meeting, EC WG Women in Astronomy, Division J Galaxies and Cosmology</t>
  </si>
  <si>
    <t>#2808</t>
  </si>
  <si>
    <t>Emmanuel Olorunleke Eseyin</t>
  </si>
  <si>
    <t>Nigerian Institute of Social and Economic Research</t>
  </si>
  <si>
    <t>Ibadan, Oyo State, Nigeria</t>
  </si>
  <si>
    <t>Rollinde</t>
  </si>
  <si>
    <t>emmanuel.rollinde@cyu.fr</t>
  </si>
  <si>
    <t>#0456</t>
  </si>
  <si>
    <t>Pr</t>
  </si>
  <si>
    <t>Emmanuel Rollinde</t>
  </si>
  <si>
    <t>LDAR / CY Cergy Paris Université</t>
  </si>
  <si>
    <t>university professor</t>
  </si>
  <si>
    <t>emmy</t>
  </si>
  <si>
    <t>iiyambo</t>
  </si>
  <si>
    <t>emmyiiyambo@gmail.com</t>
  </si>
  <si>
    <t>#1621</t>
  </si>
  <si>
    <t xml:space="preserve">Emilia N Iiyambo </t>
  </si>
  <si>
    <t>Encarni</t>
  </si>
  <si>
    <t>Romero Colmenero</t>
  </si>
  <si>
    <t>erc@salt.ac.za</t>
  </si>
  <si>
    <t>#1244</t>
  </si>
  <si>
    <t>Encarni Romero Colmenero</t>
  </si>
  <si>
    <t>Head of SALT Astronomy Operations</t>
  </si>
  <si>
    <t>IAUS 391 The first chapters of our cosmic history with JWST, IAUS 394 All-inclusive AGN, FM 1 Harnessing ground-based optical telescopes: an opportunity for emerging astronomy in Africa, FM 7 New Horizons at the interface between Computational Astrophysics and Big Data, FM 11 Multi-wavelength Astrometry, FM 12 The High-Energy Gamma-ray Universe: Results and perspectives with wide-field ground-based facilities, Centre for the Protection of  the Dark and Quiet Sky from Satellite Constellation Interference institutional meeting, EC WG Astronomy for Equity and Inclusion, EC WG Dark and Quiet Sky Protection, Division B Facilities, Technologies and Data Science, Division J Galaxies and Cosmology</t>
  </si>
  <si>
    <t>Encieh</t>
  </si>
  <si>
    <t>Erfani</t>
  </si>
  <si>
    <t>encieherfani@gmail.com</t>
  </si>
  <si>
    <t>#0995</t>
  </si>
  <si>
    <t>Encieh Erfani</t>
  </si>
  <si>
    <t>Mainz University</t>
  </si>
  <si>
    <t>Mainz</t>
  </si>
  <si>
    <t xml:space="preserve">Iranian </t>
  </si>
  <si>
    <t>IAUS 389 Gravitational Wave Astrophysics, IAUS 391 The first chapters of our cosmic history with JWST, FM 1 Harnessing ground-based optical telescopes: an opportunity for emerging astronomy in Africa, FM 6 History of Astronomy in South Africa: The Late Modern Period, FM 7 New Horizons at the interface between Computational Astrophysics and Big Data, FM 10 Teaching capacity of remote observing facilities for the Universities and High Schools,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Women in Astronomy, EC WG Astronomy for Equity and Inclusion, EC WG Dark and Quiet Sky Protection, Division J Galaxies and Cosmology</t>
  </si>
  <si>
    <t>Engela</t>
  </si>
  <si>
    <t>Duvenage</t>
  </si>
  <si>
    <t>engeladuvenage@gmail.com</t>
  </si>
  <si>
    <t>#2605</t>
  </si>
  <si>
    <t xml:space="preserve">Engela Duvenage </t>
  </si>
  <si>
    <t>Nature Africa</t>
  </si>
  <si>
    <t>Journalist</t>
  </si>
  <si>
    <t>Wellington</t>
  </si>
  <si>
    <t>IAUS 392 Neutral hydrogen in and around galaxies in the SKA era, FM 1 Harnessing ground-based optical telescopes: an opportunity for emerging astronomy in Africa, FM 5 The future of radio astronomy in an increasingly crowded spectrum, FM 6 History of Astronomy in South Africa: The Late Modern Period, EC WG Astronomy for Equity and Inclusion</t>
  </si>
  <si>
    <t>Engin</t>
  </si>
  <si>
    <t>Keles</t>
  </si>
  <si>
    <t>keen08@physik.fu-berlin.de</t>
  </si>
  <si>
    <t>#2112</t>
  </si>
  <si>
    <t>Engin Keles</t>
  </si>
  <si>
    <t>Freie Universität Berlin</t>
  </si>
  <si>
    <t>Berlin</t>
  </si>
  <si>
    <t>I do not eat pork</t>
  </si>
  <si>
    <t>IAUS 391 The first chapters of our cosmic history with JWST, IAUS 393 Planetary Science and Exoplanets in the Era of James Webb Space Telescope</t>
  </si>
  <si>
    <t>Enikő</t>
  </si>
  <si>
    <t>Pichler</t>
  </si>
  <si>
    <t>pichlereniko@student.elte.hu</t>
  </si>
  <si>
    <t>#0953</t>
  </si>
  <si>
    <t>Enikő Pichler</t>
  </si>
  <si>
    <t>ELTE Eötvös Loránd University</t>
  </si>
  <si>
    <t>IAUS 389 Gravitational Wave Astrophysics, IAUS 391 The first chapters of our cosmic history with JWST, IAUS 392 Neutral hydrogen in and around galaxies in the SKA era, IAUS 393 Planetary Science and Exoplanets in the Era of James Webb Space Telescope, FM 2 A Coherent View of Atomic and Molecular Gas from Infrared to Radio Wavelengths, FM 9 Measures of luminous and dark matter in galaxies across time, FM 12 The High-Energy Gamma-ray Universe: Results and perspectives with wide-field ground-based facilities, Division F Planetary Systems and Astrobiology, Division H Interstellar Matter and Local Universe, Division J Galaxies and Cosmology</t>
  </si>
  <si>
    <t>Enrico</t>
  </si>
  <si>
    <t>Gerlach</t>
  </si>
  <si>
    <t>enrico.gerlach@tu-dresden.de</t>
  </si>
  <si>
    <t>#1000</t>
  </si>
  <si>
    <t>Enrico Gerlach</t>
  </si>
  <si>
    <t>Lohrmann Observatory</t>
  </si>
  <si>
    <t>Dresden</t>
  </si>
  <si>
    <t>IAUS 389 Gravitational Wave Astrophysics, IAUS 393 Planetary Science and Exoplanets in the Era of James Webb Space Telescope, FM 3 Follow-up observations of small bodies in the Solar System in the era of large discovery surveys, FM 7 New Horizons at the interface between Computational Astrophysics and Big Data, FM 11 Multi-wavelength Astrometry, Division A Fundamental Astronomy</t>
  </si>
  <si>
    <t>#2873</t>
  </si>
  <si>
    <t>Center for Space Research North-West University&amp; Department of Physics, Addis Ababa University</t>
  </si>
  <si>
    <t xml:space="preserve">Postdoc/ Assistant Professor </t>
  </si>
  <si>
    <t>Erandi</t>
  </si>
  <si>
    <t>Chavez</t>
  </si>
  <si>
    <t>erandi.chavez@cfa.harvard.edu</t>
  </si>
  <si>
    <t>#2135</t>
  </si>
  <si>
    <t>Erandi Chavez</t>
  </si>
  <si>
    <t>IAUS 394 All-inclusive AGN, FM 7 New Horizons at the interface between Computational Astrophysics and Big Data</t>
  </si>
  <si>
    <t>#0817</t>
  </si>
  <si>
    <t>Weizmann Institute of science</t>
  </si>
  <si>
    <t>Tel Aviv</t>
  </si>
  <si>
    <t>Israeli</t>
  </si>
  <si>
    <t>Eric Kamau</t>
  </si>
  <si>
    <t>Maina</t>
  </si>
  <si>
    <t>kamau757@gmail.com</t>
  </si>
  <si>
    <t>#3039</t>
  </si>
  <si>
    <t>Eric Kamau Maina</t>
  </si>
  <si>
    <t>Makhanda</t>
  </si>
  <si>
    <t>IAUS 389 Gravitational Wave Astrophysics, IAUS 390 A Multi-Point view of the Sun: Advances in Solar Observations and in Space Weather Understanding, IAUS 392 Neutral hydrogen in and around galaxies in the SKA era, IAUS 393 Planetary Science and Exoplanets in the Era of James Webb Space Telescope,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Division F Planetary Systems and Astrobiology, Division G Stars and Stellar Physics, Division H Interstellar Matter and Local Universe, Division J Galaxies and Cosmology</t>
  </si>
  <si>
    <t>#2656</t>
  </si>
  <si>
    <t>SMA Fellow; Director of Seamless Astronomy</t>
  </si>
  <si>
    <t>Boston, MA</t>
  </si>
  <si>
    <t>IAUS 392 Neutral hydrogen in and around galaxies in the SKA era, FM 2 A Coherent View of Atomic and Molecular Gas from Infrared to Radio Wavelengths, FM 5 The future of radio astronomy in an increasingly crowded spectrum, Division H Interstellar Matter and Local Universe</t>
  </si>
  <si>
    <t>emurphy@nrao.edu</t>
  </si>
  <si>
    <t>#0557</t>
  </si>
  <si>
    <t>Eric J. Murphy</t>
  </si>
  <si>
    <t>NRAO</t>
  </si>
  <si>
    <t>Charlottesville, VA</t>
  </si>
  <si>
    <t>IAUS 389 Gravitational Wave Astrophysics, IAUS 392 Neutral hydrogen in and around galaxies in the SKA era, FM 2 A Coherent View of Atomic and Molecular Gas from Infrared to Radio Wavelengths, FM 6 History of Astronomy in South Africa: The Late Modern Period</t>
  </si>
  <si>
    <t>eric.p.smith@nasa.gov</t>
  </si>
  <si>
    <t>#2061</t>
  </si>
  <si>
    <t>ERIC SMITH</t>
  </si>
  <si>
    <t>IAUS 393 Planetary Science and Exoplanets in the Era of James Webb Space Telescope, FM 8 Advances and Challenges in Understanding the Solar and Stellar Dynamos, Division B Facilities, Technologies and Data Science</t>
  </si>
  <si>
    <t>Wilcots</t>
  </si>
  <si>
    <t>eric.wilcots@wisc.edu</t>
  </si>
  <si>
    <t>#2710</t>
  </si>
  <si>
    <t>Eric M Wilcots</t>
  </si>
  <si>
    <t>Dean</t>
  </si>
  <si>
    <t>IAUS 392 Neutral hydrogen in and around galaxies in the SKA era, IAUS 394 All-inclusive AGN</t>
  </si>
  <si>
    <t xml:space="preserve">Ericson </t>
  </si>
  <si>
    <t>ericsson.lopez@epn.edu.ec</t>
  </si>
  <si>
    <t>#0356</t>
  </si>
  <si>
    <t>Quito Astronomical Observatory</t>
  </si>
  <si>
    <t>Quito</t>
  </si>
  <si>
    <t>Ecuadorian</t>
  </si>
  <si>
    <t>IAUS 390 A Multi-Point view of the Sun: Advances in Solar Observations and in Space Weather Understanding, IAUS 393 Planetary Science and Exoplanets in the Era of James Webb Space Telescope, IAUS 394 All-inclusive AGN, FM 2 A Coherent View of Atomic and Molecular Gas from Infrared to Radio Wavelengths, FM 5 The future of radio astronomy in an increasingly crowded spectrum, FM 7 New Horizons at the interface between Computational Astrophysics and Big Data, FM 9 Measures of luminous and dark matter in galaxies across time, FM 10 Teaching capacity of remote observing facilities for the Universities and High Schools, Office of Astronomy for Education institutional meeting, Division A Fundamental Astronomy, Division C Education, Outreach and Heritage, Division D High Energy Phenomena and Fundamental Physics, Division J Galaxies and Cosmology</t>
  </si>
  <si>
    <t>#1050</t>
  </si>
  <si>
    <t>MSc</t>
  </si>
  <si>
    <t>Erik Vinicius Rodrigues de Lima</t>
  </si>
  <si>
    <t>Instituto de Astronomia, Geofísica e Ciências Atmosféricas da Universidade de São Paulo</t>
  </si>
  <si>
    <t>IAUS 391 The first chapters of our cosmic history with JWST, FM 6 History of Astronomy in South Africa: The Late Modern Period, FM 7 New Horizons at the interface between Computational Astrophysics and Big Data, Division B Facilities, Technologies and Data Science, Division H Interstellar Matter and Local Universe, Division J Galaxies and Cosmology</t>
  </si>
  <si>
    <t>Tollerud</t>
  </si>
  <si>
    <t>etollerud@gmail.com</t>
  </si>
  <si>
    <t>#3105</t>
  </si>
  <si>
    <t>IAUS 391 The first chapters of our cosmic history with JWST, IAUS 392 Neutral hydrogen in and around galaxies in the SKA era, Division A Fundamental Astronomy, Division B Facilities, Technologies and Data Science</t>
  </si>
  <si>
    <t>Weiss</t>
  </si>
  <si>
    <t>9erik1@gmail.com</t>
  </si>
  <si>
    <t>#2364</t>
  </si>
  <si>
    <t>Erik Weiss</t>
  </si>
  <si>
    <t>York University</t>
  </si>
  <si>
    <t>IAUS 391 The first chapters of our cosmic history with JWST, IAUS 394 All-inclusive AGN, FM 7 New Horizons at the interface between Computational Astrophysics and Big Data, Division B Facilities, Technologies and Data Science</t>
  </si>
  <si>
    <t>#2706</t>
  </si>
  <si>
    <t>University of Toronto</t>
  </si>
  <si>
    <t>IAUS 394 All-inclusive AGN, EC WG Women in Astronomy</t>
  </si>
  <si>
    <t>Erwin</t>
  </si>
  <si>
    <t>de Blok</t>
  </si>
  <si>
    <t>blok@astron.nl</t>
  </si>
  <si>
    <t>#0070</t>
  </si>
  <si>
    <t>Erwin de Blok</t>
  </si>
  <si>
    <t>ASTRON/UCT/Kapteyn</t>
  </si>
  <si>
    <t>senior staff astronomer</t>
  </si>
  <si>
    <t>IAUS 392 Neutral hydrogen in and around galaxies in the SKA era, IAUS 394 All-inclusive AGN, FM 2 A Coherent View of Atomic and Molecular Gas from Infrared to Radio Wavelengths, FM 9 Measures of luminous and dark matter in galaxies across time, Division J Galaxies and Cosmology</t>
  </si>
  <si>
    <t>Êšãŷâš</t>
  </si>
  <si>
    <t>Ěřšŭmŏ</t>
  </si>
  <si>
    <t>esayasersumo97@gmail.com</t>
  </si>
  <si>
    <t>#1583</t>
  </si>
  <si>
    <t>Esayas Ersumo Ganadgo</t>
  </si>
  <si>
    <t xml:space="preserve">Nigst illen memorial hospital </t>
  </si>
  <si>
    <t>Addis ababa</t>
  </si>
  <si>
    <t>Hossana</t>
  </si>
  <si>
    <t xml:space="preserve">Vegetation </t>
  </si>
  <si>
    <t xml:space="preserve">Training </t>
  </si>
  <si>
    <t>FM 1 Harnessing ground-based optical telescopes: an opportunity for emerging astronomy in Africa, FM 7 New Horizons at the interface between Computational Astrophysics and Big Data, FM 10 Teaching capacity of remote observing facilities for the Universities and High Schools, Division H Interstellar Matter and Local Universe</t>
  </si>
  <si>
    <t>#2214</t>
  </si>
  <si>
    <t xml:space="preserve">Eslam Elhosseiny </t>
  </si>
  <si>
    <t xml:space="preserve">NRIAG </t>
  </si>
  <si>
    <t xml:space="preserve">Assistant Researcher </t>
  </si>
  <si>
    <t xml:space="preserve">Halal </t>
  </si>
  <si>
    <t>IAUS 389 Gravitational Wave Astrophysics, IAUS 391 The first chapters of our cosmic history with JWST, IAUS 392 Neutral hydrogen in and around galaxies in the SKA era, IAUS 394 All-inclusive AGN, FM 1 Harnessing ground-based optical telescopes: an opportunity for emerging astronomy in Africa, FM 5 The future of radio astronomy in an increasingly crowded spectrum, FM 7 New Horizons at the interface between Computational Astrophysics and Big Data,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EC WG Global Coordination of Ground and Space Astrophysics, Division A Fundamental Astronomy, Division C Education, Outreach and Heritage, Division G Stars and Stellar Physics, Division J Galaxies and Cosmology</t>
  </si>
  <si>
    <t>Hussein</t>
  </si>
  <si>
    <t>eslam@idia.ac.za</t>
  </si>
  <si>
    <t>#0637</t>
  </si>
  <si>
    <t>Eslam Hussein</t>
  </si>
  <si>
    <t>Inter University Institute for Data Intensive Astronomy</t>
  </si>
  <si>
    <t xml:space="preserve">Data Scientist </t>
  </si>
  <si>
    <t>IAUS 389 Gravitational Wave Astrophysics, FM 7 New Horizons at the interface between Computational Astrophysics and Big Data, FM 11 Multi-wavelength Astrometry, Office for Astronomy Outreach institutional meeting, Office of Astronomy for Education institutional meeting, EC WG Astronomy for Equity and Inclusion, Division C Education, Outreach and Heritage</t>
  </si>
  <si>
    <t>Thank you guys, and all the best</t>
  </si>
  <si>
    <t>#0561</t>
  </si>
  <si>
    <t>Escuela Politecnica Nacional</t>
  </si>
  <si>
    <t>IAUS 389 Gravitational Wave Astrophysics, IAUS 391 The first chapters of our cosmic history with JWST, FM 4 Bridging the final stages of massive stars to supernovae and transients,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Young Astronomers institutional meeting, Division B Facilities, Technologies and Data Science, Division C Education, Outreach and Heritage, Division D High Energy Phenomena and Fundamental Physics</t>
  </si>
  <si>
    <t>Estela</t>
  </si>
  <si>
    <t>Fernandez Valenzuela</t>
  </si>
  <si>
    <t>estela@ucf.edu</t>
  </si>
  <si>
    <t>#0825</t>
  </si>
  <si>
    <t>Estela Fernández-Valenzuela</t>
  </si>
  <si>
    <t>Florida Space Institute</t>
  </si>
  <si>
    <t>Assistant Scientist</t>
  </si>
  <si>
    <t>Porcuna (Jaén, Spain)</t>
  </si>
  <si>
    <t>IAUS 393 Planetary Science and Exoplanets in the Era of James Webb Space Telescope, FM 3 Follow-up observations of small bodies in the Solar System in the era of large discovery surveys, FM 5 The future of radio astronomy in an increasingly crowded spectrum, FM 6 History of Astronomy in South Africa: The Late Modern Period, FM 10 Teaching capacity of remote observing facilities for the Universities and High Schools, FM 11 Multi-wavelength Astrometry, EC WG Women in Astronomy, EC WG Global Coordination of Ground and Space Astrophysics, EC WG Astronomy for Equity and Inclusion, Division A Fundamental Astronomy, Division B Facilities, Technologies and Data Science, Division F Planetary Systems and Astrobiology</t>
  </si>
  <si>
    <t>Vishniac</t>
  </si>
  <si>
    <t>ethan.vishniac@aas.org</t>
  </si>
  <si>
    <t>#0600</t>
  </si>
  <si>
    <t>Ethan Vishniac</t>
  </si>
  <si>
    <t>American Astronomical Society/Johns Hopkins University</t>
  </si>
  <si>
    <t>Editor in Chief/Research Professor</t>
  </si>
  <si>
    <t>IAUS 390 A Multi-Point view of the Sun: Advances in Solar Observations and in Space Weather Understanding, IAUS 391 The first chapters of our cosmic history with JWST, IAUS 394 All-inclusive AGN, FM 7 New Horizons at the interface between Computational Astrophysics and Big Data, FM 8 Advances and Challenges in Understanding the Solar and Stellar Dynamos, Division D High Energy Phenomena and Fundamental Physics, Division H Interstellar Matter and Local Universe, Division J Galaxies and Cosmology</t>
  </si>
  <si>
    <t>#1928</t>
  </si>
  <si>
    <t>Armagh Observatory and Planetarium</t>
  </si>
  <si>
    <t>Armagh</t>
  </si>
  <si>
    <t>IAUS 389 Gravitational Wave Astrophysics, IAUS 391 The first chapters of our cosmic history with JWST, FM 4 Bridging the final stages of massive stars to supernovae and transients, FM 7 New Horizons at the interface between Computational Astrophysics and Big Data, FM 8 Advances and Challenges in Understanding the Solar and Stellar Dynamos, Division G Stars and Stellar Physics</t>
  </si>
  <si>
    <t>Etienne</t>
  </si>
  <si>
    <t>Bonnassieux</t>
  </si>
  <si>
    <t>etienne.bonnassieux@uni-wuerzburg.de</t>
  </si>
  <si>
    <t>#1243</t>
  </si>
  <si>
    <t>Etienne Bonnassieux</t>
  </si>
  <si>
    <t>JMU Wuerzburg</t>
  </si>
  <si>
    <t>Post-doctoral research fellow</t>
  </si>
  <si>
    <t>Wuerzburg</t>
  </si>
  <si>
    <t>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Office for Astronomy Outreach institutional meeting, Office for Young Astronomers institutional meeting, EC WG Junior Members, EC WG Pro-Am Relations in Astronomy</t>
  </si>
  <si>
    <t>#2998</t>
  </si>
  <si>
    <t>Special Astrophysical Observatory of the Russian Academy of Sciences</t>
  </si>
  <si>
    <t>#0853</t>
  </si>
  <si>
    <t>junior researcher</t>
  </si>
  <si>
    <t>IAUS 389 Gravitational Wave Astrophysics, IAUS 391 The first chapters of our cosmic history with JWST, IAUS 394 All-inclusive AGN</t>
  </si>
  <si>
    <t>Milone</t>
  </si>
  <si>
    <t>milone@ucalgary.ca</t>
  </si>
  <si>
    <t>#0902</t>
  </si>
  <si>
    <t>Gene Milone</t>
  </si>
  <si>
    <t>University of Calgary</t>
  </si>
  <si>
    <t>Professor Emeritus</t>
  </si>
  <si>
    <t>Calgary</t>
  </si>
  <si>
    <t>Canada + U. S.</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</si>
  <si>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IAUS 394 All-inclusive AGN, FM 1 Harnessing ground-based optical telescopes: an opportunity for emerging astronomy in Africa, FM 3 Follow-up observations of small bodies in the Solar System in the era of large discovery surveys,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12 The High-Energy Gamma-ray Universe: Results and perspectives with wide-field ground-based facilities, Division B Facilities, Technologies and Data Science, Division C Education, Outreach and Heritage, Division F Planetary Systems and Astrobiology, Division G Stars and Stellar Physics</t>
  </si>
  <si>
    <t>Many retired astronomers may find the virtual registration fee a bit steep. After a lifetime of service to the IAU, it would be nice to get a discount!</t>
  </si>
  <si>
    <t>#2276</t>
  </si>
  <si>
    <t>MSc.</t>
  </si>
  <si>
    <t>Eva Méndez Robayo</t>
  </si>
  <si>
    <t>Observatorio Astronómico Nacional, Universidad Nacional de Colombia</t>
  </si>
  <si>
    <t>IAUS 391 The first chapters of our cosmic history with JWST, Office of Astronomy for Development institutional meeting, Office for Young Astronomers institutional meeting, EC WG Women in Astronomy, Division F Planetary Systems and Astrobiology, Division H Interstellar Matter and Local Universe, Division J Galaxies and Cosmology</t>
  </si>
  <si>
    <t>#2488</t>
  </si>
  <si>
    <t>MPIA</t>
  </si>
  <si>
    <t>IAUS 391 The first chapters of our cosmic history with JWST, IAUS 392 Neutral hydrogen in and around galaxies in the SKA era, FM 2 A Coherent View of Atomic and Molecular Gas from Infrared to Radio Wavelengths, FM 5 The future of radio astronomy in an increasingly crowded spectrum, Centre for the Protection of  the Dark and Quiet Sky from Satellite Constellation Interference institutional meeting, EC WG Global Coordination of Ground and Space Astrophysics, Division H Interstellar Matter and Local Universe, Division J Galaxies and Cosmology</t>
  </si>
  <si>
    <t>Evan I</t>
  </si>
  <si>
    <t>evan.akbar@gmail.com</t>
  </si>
  <si>
    <t>#3042</t>
  </si>
  <si>
    <t>Evan Irawan Akbar</t>
  </si>
  <si>
    <t>Institut Teknologi Bandung</t>
  </si>
  <si>
    <t>#0247</t>
  </si>
  <si>
    <t>EVARISTUS UZOCHUKWU IYIDA</t>
  </si>
  <si>
    <t>University of Nigeria, Nsukka- Department of Physics and Astronomy</t>
  </si>
  <si>
    <t>Nsukka, Nigeria</t>
  </si>
  <si>
    <t>Visa approval
Financial assistance</t>
  </si>
  <si>
    <t>nil</t>
  </si>
  <si>
    <t>#2016</t>
  </si>
  <si>
    <t>Institute of Astronomy and NAO, BAS</t>
  </si>
  <si>
    <t>director</t>
  </si>
  <si>
    <t>Sofia</t>
  </si>
  <si>
    <t>Bulgaria</t>
  </si>
  <si>
    <t>bulgarian</t>
  </si>
  <si>
    <t>IAUS 393 Planetary Science and Exoplanets in the Era of James Webb Space Telescope, FM 1 Harnessing ground-based optical telescopes: an opportunity for emerging astronomy in Africa, Centre for the Protection of  the Dark and Quiet Sky from Satellite Constellation Interference institutional meeting, Division B Facilities, Technologies and Data Science, Division G Stars and Stellar Physics</t>
  </si>
  <si>
    <t>#1931</t>
  </si>
  <si>
    <t>Sternberg Astronomical Institute, M.V. Lomonosov Moscow State University</t>
  </si>
  <si>
    <t>IAUS 394 All-inclusive AGN, FM 2 A Coherent View of Atomic and Molecular Gas from Infrared to Radio Wavelengths, FM 7 New Horizons at the interface between Computational Astrophysics and Big Data, FM 9 Measures of luminous and dark matter in galaxies across time, Division B Facilities, Technologies and Data Science, Division J Galaxies and Cosmology</t>
  </si>
  <si>
    <t>Ewine</t>
  </si>
  <si>
    <t>van Dishoeck</t>
  </si>
  <si>
    <t>ewine@strw.leidenuniv.nl</t>
  </si>
  <si>
    <t>#1222</t>
  </si>
  <si>
    <t>Ewine van Dishoeck</t>
  </si>
  <si>
    <t>Leiden Observatory</t>
  </si>
  <si>
    <t>IAUS 391 The first chapters of our cosmic history with JWST, IAUS 393 Planetary Science and Exoplanets in the Era of James Webb Space Telescope, FM 2 A Coherent View of Atomic and Molecular Gas from Infrared to Radio Wavelengths, FM 3 Follow-up observations of small bodies in the Solar System in the era of large discovery surveys, Office for Young Astronomers institutional meeting, Office of Astronomy for Education institutional meeting, EC WG Women in Astronomy, Division B Facilities, Technologies and Data Science, Division F Planetary Systems and Astrobiology, Division H Interstellar Matter and Local Universe</t>
  </si>
  <si>
    <t>Ezequiel</t>
  </si>
  <si>
    <t>Treister</t>
  </si>
  <si>
    <t>etreiste@astro.puc.cl</t>
  </si>
  <si>
    <t>#2627</t>
  </si>
  <si>
    <t>Ezequiel Treister</t>
  </si>
  <si>
    <t>IAUS 391 The first chapters of our cosmic history with JWST, IAUS 394 All-inclusive AGN, FM 7 New Horizons at the interface between Computational Astrophysics and Big Data, Division D High Energy Phenomena and Fundamental Physics, Division J Galaxies and Cosmology</t>
  </si>
  <si>
    <t>Schneider</t>
  </si>
  <si>
    <t>fabian.schneider@h-its.org</t>
  </si>
  <si>
    <t>#2203</t>
  </si>
  <si>
    <t>Fabian Schneider</t>
  </si>
  <si>
    <t>Heidelberg Institute for Theoretical Studies</t>
  </si>
  <si>
    <t>Junior Group Leader</t>
  </si>
  <si>
    <t>IAUS 389 Gravitational Wave Astrophysics, IAUS 390 A Multi-Point view of the Sun: Advances in Solar Observations and in Space Weather Understanding, FM 4 Bridging the final stages of massive stars to supernovae and transients, FM 7 New Horizons at the interface between Computational Astrophysics and Big Data, FM 8 Advances and Challenges in Understanding the Solar and Stellar Dynamos</t>
  </si>
  <si>
    <t>#2286</t>
  </si>
  <si>
    <t>Max Planck Institute for Astronomy Heidelberg</t>
  </si>
  <si>
    <t>IAUS 392 Neutral hydrogen in and around galaxies in the SKA era, FM 2 A Coherent View of Atomic and Molecular Gas from Infrared to Radio Wavelengths, FM 5 The future of radio astronomy in an increasingly crowded spectrum</t>
  </si>
  <si>
    <t>Crameri</t>
  </si>
  <si>
    <t>fabio.crameri@issibern.ch</t>
  </si>
  <si>
    <t>#2660</t>
  </si>
  <si>
    <t>Fabio Crameri</t>
  </si>
  <si>
    <t>He/Him</t>
  </si>
  <si>
    <t>International Space Science Institute (ISSI)</t>
  </si>
  <si>
    <t>Communication Specialist</t>
  </si>
  <si>
    <t>IAUS 391 The first chapters of our cosmic history with JWST, IAUS 393 Planetary Science and Exoplanets in the Era of James Webb Space Telescope, FM 1 Harnessing ground-based optical telescopes: an opportunity for emerging astronomy in Africa</t>
  </si>
  <si>
    <t>#0776</t>
  </si>
  <si>
    <t>man</t>
  </si>
  <si>
    <t>IDIA</t>
  </si>
  <si>
    <t>PhD Student &amp; Systems Engineer</t>
  </si>
  <si>
    <t>IAUS 389 Gravitational Wave Astrophysics, IAUS 391 The first chapters of our cosmic history with JWST, IAUS 393 Planetary Science and Exoplanets in the Era of James Webb Space Telescope, IAUS 394 All-inclusive AGN, FM 7 New Horizons at the interface between Computational Astrophysics and Big Data, EC WG Global Coordination of Ground and Space Astrophysics, Division B Facilities, Technologies and Data Science, Division J Galaxies and Cosmology</t>
  </si>
  <si>
    <t>Santos</t>
  </si>
  <si>
    <t>fabio.p.santos@springernature.com</t>
  </si>
  <si>
    <t>#1596</t>
  </si>
  <si>
    <t>Ramon Khanna</t>
  </si>
  <si>
    <t>Executive Editor</t>
  </si>
  <si>
    <t>Bernardi</t>
  </si>
  <si>
    <t>bernardi@spacedys.com</t>
  </si>
  <si>
    <t>#1620</t>
  </si>
  <si>
    <t>Fabrizio Bernardi</t>
  </si>
  <si>
    <t>Space Dynamics Services S.r.l.</t>
  </si>
  <si>
    <t>FM 3 Follow-up observations of small bodies in the Solar System in the era of large discovery surveys, Division A Fundamental Astronomy, Division F Planetary Systems and Astrobiology</t>
  </si>
  <si>
    <t>#2538</t>
  </si>
  <si>
    <t>INAF-Osservatorio Astronomico di Palermo</t>
  </si>
  <si>
    <t>FM 4 Bridging the final stages of massive stars to supernovae and transients, FM 10 Teaching capacity of remote observing facilities for the Universities and High Schools</t>
  </si>
  <si>
    <t>Faiber</t>
  </si>
  <si>
    <t>Rosas</t>
  </si>
  <si>
    <t>frosas.portilla@gmail.com</t>
  </si>
  <si>
    <t>#1669</t>
  </si>
  <si>
    <t xml:space="preserve">Faiber Rosas-Portilla </t>
  </si>
  <si>
    <t>Observatorio Astronómico y Cultural Silatupue</t>
  </si>
  <si>
    <t>Scientific Coordinator</t>
  </si>
  <si>
    <t>Pasto</t>
  </si>
  <si>
    <t xml:space="preserve">Colombia </t>
  </si>
  <si>
    <t>IAUS 390 A Multi-Point view of the Sun: Advances in Solar Observations and in Space Weather Understanding, IAUS 391 The first chapters of our cosmic history with JWST, IAUS 393 Planetary Science and Exoplanets in the Era of James Webb Space Telescope, FM 3 Follow-up observations of small bodies in the Solar System in the era of large discovery surveys, FM 4 Bridging the final stages of massive stars to supernovae and transients, FM 7 New Horizons at the interface between Computational Astrophysics and Big Data, FM 8 Advances and Challenges in Understanding the Solar and Stellar Dynamos, FM 11 Multi-wavelength Astrometry, FM 12 The High-Energy Gamma-ray Universe: Results and perspectives with wide-field ground-based facilities, Office of Astronomy for Development institutional meeting, Centre for the Protection of  the Dark and Quiet Sky from Satellite Constellation Interference institutional meeting, Division A Fundamental Astronomy, Division B Facilities, Technologies and Data Science, Division C Education, Outreach and Heritage, Division E Sun and Heliosphere, Division F Planetary Systems and Astrobiology, Division G Stars and Stellar Physics</t>
  </si>
  <si>
    <t>#0576</t>
  </si>
  <si>
    <t>Famenontsoa L. Rakotondrainy</t>
  </si>
  <si>
    <t>Astronomy and Astrophysics, Department of Physics, Faculty of Sciences, University of Antananarivo, Madagascar</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</si>
  <si>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Office for Astronomy Outreach institutional meeting, Office for Young Astronomers institutional meeting, Centre for the Protection of  the Dark and Quiet Sky from Satellite Constellation Interference institutional meeting, EC WG Women in Astronomy, EC WG Junior Members, EC WG Global Coordination of Ground and Space Astrophysics, EC WG Astronomy for Equity and Inclusion, EC WG Dark and Quiet Sky Protection, Division B Facilities, Technologies and Data Science, Division C Education, Outreach and Heritage, Division F Planetary Systems and Astrobiology, Division G Stars and Stellar Physics, Division J Galaxies and Cosmology</t>
  </si>
  <si>
    <t>Fangxia</t>
  </si>
  <si>
    <t>An</t>
  </si>
  <si>
    <t>fangxiaan@gmail.com</t>
  </si>
  <si>
    <t>#0426</t>
  </si>
  <si>
    <t>Fangxia An</t>
  </si>
  <si>
    <t>1 kids; age: 2 and half year old.</t>
  </si>
  <si>
    <t>FM 5 The future of radio astronomy in an increasingly crowded spectrum, Office for Young Astronomers institutional meeting, EC WG Women in Astronomy, Division J Galaxies and Cosmology</t>
  </si>
  <si>
    <t>Fanie</t>
  </si>
  <si>
    <t>van den Heever</t>
  </si>
  <si>
    <t>fvdheever@sarao.ac.za</t>
  </si>
  <si>
    <t>#1598</t>
  </si>
  <si>
    <t>Stefanus Petrus</t>
  </si>
  <si>
    <t>South African Radio Astronomy Observatory</t>
  </si>
  <si>
    <t>Operations Astronomer</t>
  </si>
  <si>
    <t>FM 4 Bridging the final stages of massive stars to supernovae and transients, FM 11 Multi-wavelength Astrometry</t>
  </si>
  <si>
    <t>#0246</t>
  </si>
  <si>
    <t>IPM (Institute for research in fundamental sciences)</t>
  </si>
  <si>
    <t>IAUS 391 The first chapters of our cosmic history with JWST, IAUS 394 All-inclusive AGN, FM 2 A Coherent View of Atomic and Molecular Gas from Infrared to Radio Wavelengths, FM 11 Multi-wavelength Astrometry, Division H Interstellar Matter and Local Universe, Division J Galaxies and Cosmology</t>
  </si>
  <si>
    <t>#0899</t>
  </si>
  <si>
    <t>Seydeh Fatemeh Hasheminasab</t>
  </si>
  <si>
    <t>Thaqeb Astronomical Association</t>
  </si>
  <si>
    <t>IAUS 393 Planetary Science and Exoplanets in the Era of James Webb Space Telescope, FM 2 A Coherent View of Atomic and Molecular Gas from Infrared to Radio Wavelengths, FM 7 New Horizons at the interface between Computational Astrophysics and Big Data, FM 10 Teaching capacity of remote observing facilities for the Universities and High Schools, Office for Young Astronomers institutional meeting, EC WG Women in Astronomy, Division C Education, Outreach and Heritage</t>
  </si>
  <si>
    <t>#0319</t>
  </si>
  <si>
    <t>Thaqeb Astronomy Assosiation</t>
  </si>
  <si>
    <t>IAUS 391 The first chapters of our cosmic history with JWST, IAUS 393 Planetary Science and Exoplanets in the Era of James Webb Space Telescope,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Office for Astronomy Outreach institutional meeting, Office for Young Astronomers institutional meeting, Office of Astronomy for Education institutional meeting, EC WG Women in Astronomy, EC WG Junior Members, EC WG Pro-Am Relations in Astronomy, EC WG Astronomy for Equity and Inclusion</t>
  </si>
  <si>
    <t>hasheminasab</t>
  </si>
  <si>
    <t>hasheminasab2000@gmail.com</t>
  </si>
  <si>
    <t>#0567</t>
  </si>
  <si>
    <t>Fateme Hasheminasab</t>
  </si>
  <si>
    <t>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FM 2 A Coherent View of Atomic and Molecular Gas from Infrared to Radio Wavelengths, FM 6 History of Astronomy in South Africa: The Late Modern Period, FM 7 New Horizons at the interface between Computational Astrophysics and Big Data, FM 10 Teaching capacity of remote observing facilities for the Universities and High Schools,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Women in Astronomy, EC WG Astronomy for Equity and Inclusion, Division A Fundamental Astronomy, Division C Education, Outreach and Heritage, Division F Planetary Systems and Astrobiology, Division H Interstellar Matter and Local Universe</t>
  </si>
  <si>
    <t>#2553</t>
  </si>
  <si>
    <t xml:space="preserve">Soha Scicomm </t>
  </si>
  <si>
    <t>FM 6 History of Astronomy in South Africa: The Late Modern Period, Office of Astronomy for Development institutional meeting, Office for Astronomy Outreach institutional meeting, Centre for the Protection of  the Dark and Quiet Sky from Satellite Constellation Interference institutional meeting, EC WG Women in Astronomy, EC WG Astronomy for Equity and Inclusion</t>
  </si>
  <si>
    <t>Sadeghi</t>
  </si>
  <si>
    <t>f81.sadeghi1987@gmail.com</t>
  </si>
  <si>
    <t>#1570</t>
  </si>
  <si>
    <t>undergraduate student</t>
  </si>
  <si>
    <t>Fatemeh Sadeghi</t>
  </si>
  <si>
    <t>Alzahra University</t>
  </si>
  <si>
    <t>Secretary of Alzahra University Astronomy Association</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</si>
  <si>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4 Bridging the final stages of massive stars to supernovae and transients, FM 5 The future of radio astronomy in an increasingly crowded spectrum, FM 6 History of Astronomy in South Africa: The Late Modern Period, FM 8 Advances and Challenges in Understanding the Solar and Stellar Dynamos, FM 9 Measures of luminous and dark matter in galaxies across time, FM 12 The High-Energy Gamma-ray Universe: Results and perspectives with wide-field ground-based facilities, Office of Astronomy for Development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Dark and Quiet Sky Protection, Division A Fundamental Astronomy, Division C Education, Outreach and Heritage, Division D High Energy Phenomena and Fundamental Physics, Division E Sun and Heliosphere, Division G Stars and Stellar Physics, Division H Interstellar Matter and Local Universe, Division J Galaxies and Cosmology</t>
  </si>
  <si>
    <t>#1392</t>
  </si>
  <si>
    <t xml:space="preserve">Fatma </t>
  </si>
  <si>
    <t xml:space="preserve">Cairo University </t>
  </si>
  <si>
    <t xml:space="preserve">Teaching assistant / Research Assistant </t>
  </si>
  <si>
    <t xml:space="preserve">Cairo, Egypt </t>
  </si>
  <si>
    <t>IAUS 394 All-inclusive AGN, FM 11 Multi-wavelength Astrometry</t>
  </si>
  <si>
    <t>Fatoumata</t>
  </si>
  <si>
    <t>Kebe</t>
  </si>
  <si>
    <t>fatoumata.kebe@gmail.com</t>
  </si>
  <si>
    <t>#1554</t>
  </si>
  <si>
    <t>Federica</t>
  </si>
  <si>
    <t>University of Delaware / Vera C. Rubin Observatory</t>
  </si>
  <si>
    <t>Newark, Delaware USA</t>
  </si>
  <si>
    <t>USA / Italian</t>
  </si>
  <si>
    <t>vegatarian</t>
  </si>
  <si>
    <t>IAUS 389 Gravitational Wave Astrophysics, FM 1 Harnessing ground-based optical telescopes: an opportunity for emerging astronomy in Africa, FM 4 Bridging the final stages of massive stars to supernovae and transients, FM 6 History of Astronomy in South Africa: The Late Modern Period, FM 7 New Horizons at the interface between Computational Astrophysics and Big Data, FM 11 Multi-wavelength Astrometry, FM 12 The High-Energy Gamma-ray Universe: Results and perspectives with wide-field ground-based facilities, Office for Astronomy Outreach institutional meeting, Office of Astronomy for Education institutional meeting, EC WG Women in Astronomy, EC WG Astronomy for Equity and Inclusion, Division B Facilities, Technologies and Data Science, Division C Education, Outreach and Heritage</t>
  </si>
  <si>
    <t>Spoto</t>
  </si>
  <si>
    <t>spoto.fede@gmail.com</t>
  </si>
  <si>
    <t>#2652</t>
  </si>
  <si>
    <t>Federica Spoto</t>
  </si>
  <si>
    <t>CfA / Harvard and Smithsonian</t>
  </si>
  <si>
    <t>Cambridge (MA)</t>
  </si>
  <si>
    <t>FM 1 Harnessing ground-based optical telescopes: an opportunity for emerging astronomy in Africa, FM 3 Follow-up observations of small bodies in the Solar System in the era of large discovery surveys, FM 6 History of Astronomy in South Africa: The Late Modern Period, FM 7 New Horizons at the interface between Computational Astrophysics and Big Data, EC WG Women in Astronomy, Division A Fundamental Astronomy, Division F Planetary Systems and Astrobiology</t>
  </si>
  <si>
    <t>#2194</t>
  </si>
  <si>
    <t>INAF - Istituto Nazionale di Astrofisica</t>
  </si>
  <si>
    <t>FM 6 History of Astronomy in South Africa: The Late Modern Period, FM 10 Teaching capacity of remote observing facilities for the Universities and High Schools, Office for Astronomy Outreach institutional meeting, EC WG Astronomy for Equity and Inclusion, Division C Education, Outreach and Heritage</t>
  </si>
  <si>
    <t>#1827</t>
  </si>
  <si>
    <t>Spectrum Manager</t>
  </si>
  <si>
    <t>FM 1 Harnessing ground-based optical telescopes: an opportunity for emerging astronomy in Africa, FM 5 The future of radio astronomy in an increasingly crowded spectrum, Centre for the Protection of  the Dark and Quiet Sky from Satellite Constellation Interference institutional meeting, EC WG Dark and Quiet Sky Protection, Division B Facilities, Technologies and Data Science</t>
  </si>
  <si>
    <t>Ferrini</t>
  </si>
  <si>
    <t>federico.ferrini@cta-observatory.org</t>
  </si>
  <si>
    <t>#0583</t>
  </si>
  <si>
    <t>Federico Ferrini</t>
  </si>
  <si>
    <t>CTAO</t>
  </si>
  <si>
    <t>IAUS 389 Gravitational Wave Astrophysics, FM 12 The High-Energy Gamma-ray Universe: Results and perspectives with wide-field ground-based facilities, Division D High Energy Phenomena and Fundamental Physics</t>
  </si>
  <si>
    <t>#1336</t>
  </si>
  <si>
    <t>INAF - Arcetri Astrophysical Observatory</t>
  </si>
  <si>
    <t>Lead Researcher</t>
  </si>
  <si>
    <t>Florence</t>
  </si>
  <si>
    <t>IAUS 391 The first chapters of our cosmic history with JWST, IAUS 392 Neutral hydrogen in and around galaxies in the SKA era, FM 2 A Coherent View of Atomic and Molecular Gas from Infrared to Radio Wavelengths, FM 5 The future of radio astronomy in an increasingly crowded spectrum, FM 9 Measures of luminous and dark matter in galaxies across time, Division J Galaxies and Cosmology</t>
  </si>
  <si>
    <t>Fei</t>
  </si>
  <si>
    <t>Xie</t>
  </si>
  <si>
    <t>xief@gxu.edu.cn</t>
  </si>
  <si>
    <t>#1629</t>
  </si>
  <si>
    <t>Fei Xie</t>
  </si>
  <si>
    <t>Guangxi University</t>
  </si>
  <si>
    <t>Nanning, China</t>
  </si>
  <si>
    <t>FM 4 Bridging the final stages of massive stars to supernovae and transients, FM 11 Multi-wavelength Astrometry, FM 12 The High-Energy Gamma-ray Universe: Results and perspectives with wide-field ground-based facilities, Division D High Energy Phenomena and Fundamental Physics</t>
  </si>
  <si>
    <t>calmuc</t>
  </si>
  <si>
    <t>felicia.calmuc@gmail.com</t>
  </si>
  <si>
    <t>#1924</t>
  </si>
  <si>
    <t>DR.</t>
  </si>
  <si>
    <t>CĂLMUC FELICIA</t>
  </si>
  <si>
    <t>PALATUL COPIILOR CRAIOVA</t>
  </si>
  <si>
    <t>TEACHER</t>
  </si>
  <si>
    <t>CRAIOVA</t>
  </si>
  <si>
    <t>ROMANIAN</t>
  </si>
  <si>
    <t>IAUS 393 Planetary Science and Exoplanets in the Era of James Webb Space Telescope, FM 10 Teaching capacity of remote observing facilities for the Universities and High Schools, Office of Astronomy for Development institutional meeting, Office for Astronomy Outreach institutional meeting, Office of Astronomy for Education institutional meeting, EC WG Women in Astronomy, EC WG Dark and Quiet Sky Protection, Division A Fundamental Astronomy, Division C Education, Outreach and Heritage</t>
  </si>
  <si>
    <t>#0978</t>
  </si>
  <si>
    <t>IAUS 392 Neutral hydrogen in and around galaxies in the SKA era, FM 7 New Horizons at the interface between Computational Astrophysics and Big Data, EC WG Women in Astronomy, Division B Facilities, Technologies and Data Science</t>
  </si>
  <si>
    <t>Felix</t>
  </si>
  <si>
    <t>Lockman</t>
  </si>
  <si>
    <t>jlockman@nrao.edu</t>
  </si>
  <si>
    <t>#2397</t>
  </si>
  <si>
    <t>Felix J. Lockman</t>
  </si>
  <si>
    <t>Green Bank Observatory</t>
  </si>
  <si>
    <t>Green Bank, WV</t>
  </si>
  <si>
    <t>IAUS 392 Neutral hydrogen in and around galaxies in the SKA era, IAUS 393 Planetary Science and Exoplanets in the Era of James Webb Space Telescope, FM 2 A Coherent View of Atomic and Molecular Gas from Infrared to Radio Wavelengths, FM 5 The future of radio astronomy in an increasingly crowded spectrum, FM 9 Measures of luminous and dark matter in galaxies across time, Division H Interstellar Matter and Local Universe</t>
  </si>
  <si>
    <t>#1789</t>
  </si>
  <si>
    <t>Feng-Yuan Frey Liu</t>
  </si>
  <si>
    <t>IAUS 391 The first chapters of our cosmic history with JWST, IAUS 392 Neutral hydrogen in and around galaxies in the SKA era, IAUS 394 All-inclusive AGN, FM 2 A Coherent View of Atomic and Molecular Gas from Infrared to Radio Wavelengths, FM 9 Measures of luminous and dark matter in galaxies across time, Division C Education, Outreach and Heritage, Division J Galaxies and Cosmology</t>
  </si>
  <si>
    <t>#1346</t>
  </si>
  <si>
    <t>National Astronomical Observatory, Beijing, China</t>
  </si>
  <si>
    <t>#2123</t>
  </si>
  <si>
    <t>Fergus</t>
  </si>
  <si>
    <t>Cullen</t>
  </si>
  <si>
    <t>fergus.cullen@ed.ac.uk</t>
  </si>
  <si>
    <t>#2593</t>
  </si>
  <si>
    <t>Fergus Cullen</t>
  </si>
  <si>
    <t>Fernando</t>
  </si>
  <si>
    <t>fernando@sarao.ac.za</t>
  </si>
  <si>
    <t>#0675</t>
  </si>
  <si>
    <t>Fernando Camilo</t>
  </si>
  <si>
    <t>Chief scientist</t>
  </si>
  <si>
    <t>IAUS 389 Gravitational Wave Astrophysics, IAUS 391 The first chapters of our cosmic history with JWST, IAUS 392 Neutral hydrogen in and around galaxies in the SKA era, IAUS 394 All-inclusive AGN, FM 1 Harnessing ground-based optical telescopes: an opportunity for emerging astronomy in Africa, FM 6 History of Astronomy in South Africa: The Late Modern Period, FM 11 Multi-wavelength Astrometry, Division A Fundamental Astronomy, Division B Facilities, Technologies and Data Science, Division D High Energy Phenomena and Fundamental Physics, Division H Interstellar Matter and Local Universe, Division J Galaxies and Cosmology</t>
  </si>
  <si>
    <t>fermlop@gmail.com</t>
  </si>
  <si>
    <t>#1452</t>
  </si>
  <si>
    <t xml:space="preserve">Fernando Marcelo Lopez </t>
  </si>
  <si>
    <t>GEHMe-CONICET</t>
  </si>
  <si>
    <t>Argentine</t>
  </si>
  <si>
    <t>Ventura</t>
  </si>
  <si>
    <t>fernandoventura@protonmail.com</t>
  </si>
  <si>
    <t>#1509</t>
  </si>
  <si>
    <t>Fernando Ventura</t>
  </si>
  <si>
    <t>IAUS 394 All-inclusive AGN, FM 7 New Horizons at the interface between Computational Astrophysics and Big Data, Division B Facilities, Technologies and Data Science</t>
  </si>
  <si>
    <t>Feven M.</t>
  </si>
  <si>
    <t>Hunde</t>
  </si>
  <si>
    <t>fevenmarkos06@gmail.com</t>
  </si>
  <si>
    <t>#0365</t>
  </si>
  <si>
    <t>Feven Markos Hunde</t>
  </si>
  <si>
    <t>Center for Theoretical Physics of the Polish Academy of Sciences</t>
  </si>
  <si>
    <t>FM 1 Harnessing ground-based optical telescopes: an opportunity for emerging astronomy in Africa, Office for Astronomy Outreach institutional meeting, EC WG Women in Astronomy, Division J Galaxies and Cosmology</t>
  </si>
  <si>
    <t>Feven Markos</t>
  </si>
  <si>
    <t>fevenm@cft.edu.pl</t>
  </si>
  <si>
    <t>#2887</t>
  </si>
  <si>
    <t>Center for Theoretical Physics Polish Academy of Sciences</t>
  </si>
  <si>
    <t>FM 9 Measures of luminous and dark matter in galaxies across time, EC WG Women in Astronomy, EC WG Junior Members, Division J Galaxies and Cosmology</t>
  </si>
  <si>
    <t>fhumulani</t>
  </si>
  <si>
    <t>makungo</t>
  </si>
  <si>
    <t>makungofm@gmail.com</t>
  </si>
  <si>
    <t>#2401</t>
  </si>
  <si>
    <t>Fhumulani Moses Makungo</t>
  </si>
  <si>
    <t xml:space="preserve">Science engagement intern </t>
  </si>
  <si>
    <t>IAUS 389 Gravitational Wave Astrophysics, IAUS 391 The first chapters of our cosmic history with JWST, IAUS 393 Planetary Science and Exoplanets in the Era of James Webb Space Telescope, FM 3 Follow-up observations of small bodies in the Solar System in the era of large discovery surveys, FM 5 The future of radio astronomy in an increasingly crowded spectrum, FM 6 History of Astronomy in South Africa: The Late Modern Period, FM 10 Teaching capacity of remote observing facilities for the Universities and High Schools, Centre for the Protection of  the Dark and Quiet Sky from Satellite Constellation Interference institutional meeting</t>
  </si>
  <si>
    <t>Filippo</t>
  </si>
  <si>
    <t>Bradaschia</t>
  </si>
  <si>
    <t>filippo.bradaschia@primalucelab.com</t>
  </si>
  <si>
    <t>#3106</t>
  </si>
  <si>
    <t>Ph. D.</t>
  </si>
  <si>
    <t>Filippo Bradaschia</t>
  </si>
  <si>
    <t>PrimaLuceLab</t>
  </si>
  <si>
    <t>Pordenone</t>
  </si>
  <si>
    <t>I'm lactose intolerant so I need to have lactose-free food</t>
  </si>
  <si>
    <t>Office for Astronomy Outreach institutional meeting, EC WG Pro-Am Relations in Astronomy</t>
  </si>
  <si>
    <t>#1873</t>
  </si>
  <si>
    <t>INAF - Osservatorio Asronomico di Cagliari</t>
  </si>
  <si>
    <t>Cagliari</t>
  </si>
  <si>
    <t>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EC WG Junior Members, Division J Galaxies and Cosmology</t>
  </si>
  <si>
    <t>A visit to MeerKAT/SKA site would be great</t>
  </si>
  <si>
    <t>Firew Meka</t>
  </si>
  <si>
    <t>Menteso</t>
  </si>
  <si>
    <t>firewm20@gmail.com</t>
  </si>
  <si>
    <t>#3054</t>
  </si>
  <si>
    <t>Menteso Firew Meka</t>
  </si>
  <si>
    <t>Ph.D candidate University of Nigeria, Nsukka, Nigeria</t>
  </si>
  <si>
    <t>Ph.D student</t>
  </si>
  <si>
    <t>Office of Astronomy for Development institutional meeting, Office for Young Astronomers institutional meeting, EC WG Global Coordination of Ground and Space Astrophysics, Division E Sun and Heliosphere, Division F Planetary Systems and Astrobiology, Division G Stars and Stellar Physics</t>
  </si>
  <si>
    <t>Fitsum Dejene</t>
  </si>
  <si>
    <t>fitsumed665@gmail.com</t>
  </si>
  <si>
    <t>#2723</t>
  </si>
  <si>
    <t>Fitsum Dejene Sisay</t>
  </si>
  <si>
    <t>Volunteer</t>
  </si>
  <si>
    <t>Addis Ababa, Ethiopia</t>
  </si>
  <si>
    <t>IAUS 389 Gravitational Wave Astrophysics, IAUS 390 A Multi-Point view of the Sun: Advances in Solar Observations and in Space Weather Understanding, IAUS 393 Planetary Science and Exoplanets in the Era of James Webb Space Telescope, FM 4 Bridging the final stages of massive stars to supernovae and transients, FM 5 The future of radio astronomy in an increasingly crowded spectrum, FM 9 Measures of luminous and dark matter in galaxies across time, FM 10 Teaching capacity of remote observing facilities for the Universities and High Schools, EC WG Pro-Am Relations in Astronomy</t>
  </si>
  <si>
    <t>Floor</t>
  </si>
  <si>
    <t>Broekgaarden</t>
  </si>
  <si>
    <t>fsb2127@columbia.edu</t>
  </si>
  <si>
    <t>#2254</t>
  </si>
  <si>
    <t>Floor Broekgaarden</t>
  </si>
  <si>
    <t>Columbia University</t>
  </si>
  <si>
    <t>netherlands</t>
  </si>
  <si>
    <t>IAUS 389 Gravitational Wave Astrophysics, FM 4 Bridging the final stages of massive stars to supernovae and transients, FM 6 History of Astronomy in South Africa: The Late Modern Period, FM 7 New Horizons at the interface between Computational Astrophysics and Big Data, EC WG Women in Astronomy</t>
  </si>
  <si>
    <t>fsbroekgaarden@gmail.com</t>
  </si>
  <si>
    <t>#2253</t>
  </si>
  <si>
    <t>#0508</t>
  </si>
  <si>
    <t>Strasbourg Observatory</t>
  </si>
  <si>
    <t>IAUS 391 The first chapters of our cosmic history with JWST, IAUS 392 Neutral hydrogen in and around galaxies in the SKA era, FM 2 A Coherent View of Atomic and Molecular Gas from Infrared to Radio Wavelengths, FM 7 New Horizons at the interface between Computational Astrophysics and Big Data, FM 9 Measures of luminous and dark matter in galaxies across time, Division G Stars and Stellar Physics, Division H Interstellar Matter and Local Universe, Division J Galaxies and Cosmology</t>
  </si>
  <si>
    <t>#0739</t>
  </si>
  <si>
    <t>University of Mauritius</t>
  </si>
  <si>
    <t>Student/ Science communicator</t>
  </si>
  <si>
    <t>FM 10 Teaching capacity of remote observing facilities for the Universities and High Schools, Office for Astronomy Outreach institutional meeting, Office for Young Astronomers institutional meeting, EC WG Astronomy for Equity and Inclusion</t>
  </si>
  <si>
    <t>Frances</t>
  </si>
  <si>
    <t>Buckland-Willis</t>
  </si>
  <si>
    <t>frances.buckland@phys.ens.fr</t>
  </si>
  <si>
    <t>#3098</t>
  </si>
  <si>
    <t>Frances Buckland-Willis</t>
  </si>
  <si>
    <t>Laboratoire de Physique de L'École Normale Superiéure</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</si>
  <si>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10 Teaching capacity of remote observing facilities for the Universities and High Schools, FM 11 Multi-wavelength Astrometry, FM 12 The High-Energy Gamma-ray Universe: Results and perspectives with wide-field ground-based facilities, Office for Young Astronomers institutional meeting, Centre for the Protection of  the Dark and Quiet Sky from Satellite Constellation Interference institutional meeting, EC WG Women in Astronomy, EC WG Astronomy for Equity and Inclusion, EC WG Dark and Quiet Sky Protection, Division A Fundamental Astronomy, Division B Facilities, Technologies and Data Science, Division C Education, Outreach and Heritage, Division D High Energy Phenomena and Fundamental Physics, Division G Stars and Stellar Physics, Division H Interstellar Matter and Local Universe</t>
  </si>
  <si>
    <t>Francesca</t>
  </si>
  <si>
    <t>Fragkoudi</t>
  </si>
  <si>
    <t>francesca.fragkoudi@durham.ac.uk</t>
  </si>
  <si>
    <t>#2325</t>
  </si>
  <si>
    <t>Francesca Fragkoudi</t>
  </si>
  <si>
    <t>ICC, Durham University</t>
  </si>
  <si>
    <t>Cypriot</t>
  </si>
  <si>
    <t>IAUS 394 All-inclusive AGN, FM 6 History of Astronomy in South Africa: The Late Modern Period, FM 7 New Horizons at the interface between Computational Astrophysics and Big Data, FM 9 Measures of luminous and dark matter in galaxies across time,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Women in Astronomy, EC WG Astronomy for Equity and Inclusion, EC WG Dark and Quiet Sky Protection, Division C Education, Outreach and Heritage, Division H Interstellar Matter and Local Universe, Division J Galaxies and Cosmology</t>
  </si>
  <si>
    <t>#2333</t>
  </si>
  <si>
    <t>INAF-OACt</t>
  </si>
  <si>
    <t>IAUS 393 Planetary Science and Exoplanets in the Era of James Webb Space Telescope, FM 2 A Coherent View of Atomic and Molecular Gas from Infrared to Radio Wavelengths, FM 4 Bridging the final stages of massive stars to supernovae and transients, FM 5 The future of radio astronomy in an increasingly crowded spectrum, FM 7 New Horizons at the interface between Computational Astrophysics and Big Data, FM 11 Multi-wavelength Astrometry, Division G Stars and Stellar Physics, Division H Interstellar Matter and Local Universe</t>
  </si>
  <si>
    <t>Grieco</t>
  </si>
  <si>
    <t>francesco.grieco@ugent.be</t>
  </si>
  <si>
    <t>#1783</t>
  </si>
  <si>
    <t>Francesco Grieco</t>
  </si>
  <si>
    <t>University of Ghent</t>
  </si>
  <si>
    <t>Ghent</t>
  </si>
  <si>
    <t>francesco</t>
  </si>
  <si>
    <t>sinigaglia</t>
  </si>
  <si>
    <t>francesco.sin.96@gmail.com</t>
  </si>
  <si>
    <t>#2185</t>
  </si>
  <si>
    <t>Francesco Sinigaglia</t>
  </si>
  <si>
    <t>Genève</t>
  </si>
  <si>
    <t>#3064</t>
  </si>
  <si>
    <t>Francis Omondi</t>
  </si>
  <si>
    <t>None at the moment</t>
  </si>
  <si>
    <t>IAUS 393 Planetary Science and Exoplanets in the Era of James Webb Space Telescope, FM 1 Harnessing ground-based optical telescopes: an opportunity for emerging astronomy in Africa, FM 5 The future of radio astronomy in an increasingly crowded spectrum, Office for Young Astronomers institutional meeting, Office of Astronomy for Education institutional meeting, Division B Facilities, Technologies and Data Science, Division J Galaxies and Cosmology</t>
  </si>
  <si>
    <t>none at the moment</t>
  </si>
  <si>
    <t>#2176</t>
  </si>
  <si>
    <t>Center for Space and Habitability, University of Bern</t>
  </si>
  <si>
    <t>IAUS 389 Gravitational Wave Astrophysics, Office for Astronomy Outreach institutional meeting, Office for Young Astronomers institutional meeting, EC WG Junior Members, EC WG Dark and Quiet Sky Protection, Division A Fundamental Astronomy, Division B Facilities, Technologies and Data Science, Division H Interstellar Matter and Local Universe</t>
  </si>
  <si>
    <t>#1933</t>
  </si>
  <si>
    <t xml:space="preserve">Francisco Fenias Macucule </t>
  </si>
  <si>
    <t xml:space="preserve">Mozambique </t>
  </si>
  <si>
    <t xml:space="preserve">Mozambican </t>
  </si>
  <si>
    <t xml:space="preserve">No </t>
  </si>
  <si>
    <t>IAUS 391 The first chapters of our cosmic history with JWST, FM 1 Harnessing ground-based optical telescopes: an opportunity for emerging astronomy in Africa, FM 4 Bridging the final stages of massive stars to supernovae and transients,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t>
  </si>
  <si>
    <t>Francisco</t>
  </si>
  <si>
    <t>Ocaña</t>
  </si>
  <si>
    <t>francisco.ocana@ext.esa.int</t>
  </si>
  <si>
    <t>#2877</t>
  </si>
  <si>
    <t>Francisco Ocaña</t>
  </si>
  <si>
    <t>ESA Planetary Defense Office / NEOCC</t>
  </si>
  <si>
    <t>FM 3 Follow-up observations of small bodies in the Solar System in the era of large discovery surveys, EC WG Dark and Quiet Sky Protection, Division B Facilities, Technologies and Data Science, Division F Planetary Systems and Astrobiology</t>
  </si>
  <si>
    <t>MALLIA</t>
  </si>
  <si>
    <t>malliafranco@gmail.com</t>
  </si>
  <si>
    <t>#2857</t>
  </si>
  <si>
    <t xml:space="preserve">Franco Mallìa </t>
  </si>
  <si>
    <t xml:space="preserve">Campo Catino Observatory </t>
  </si>
  <si>
    <t xml:space="preserve">Deputy Director </t>
  </si>
  <si>
    <t xml:space="preserve">Latina </t>
  </si>
  <si>
    <t>IAUS 389 Gravitational Wave Astrophysics, IAUS 391 The first chapters of our cosmic history with JWST, IAUS 393 Planetary Science and Exoplanets in the Era of James Webb Space Telescope, IAUS 394 All-inclusive AGN, FM 1 Harnessing ground-based optical telescopes: an opportunity for emerging astronomy in Africa, FM 3 Follow-up observations of small bodies in the Solar System in the era of large discovery surveys, FM 4 Bridging the final stages of massive stars to supernovae and transients, FM 10 Teaching capacity of remote observing facilities for the Universities and High Schools, FM 11 Multi-wavelength Astrometry, FM 12 The High-Energy Gamma-ray Universe: Results and perspectives with wide-field ground-based facilities, EC WG Pro-Am Relations in Astronomy, Division C Education, Outreach and Heritage, Division F Planetary Systems and Astrobiology</t>
  </si>
  <si>
    <t>#1465</t>
  </si>
  <si>
    <t>Lic</t>
  </si>
  <si>
    <t>Universidad de Mendoza - CONICET, Argentina</t>
  </si>
  <si>
    <t>Campher</t>
  </si>
  <si>
    <t>fccampher@gmail.com</t>
  </si>
  <si>
    <t>#1271</t>
  </si>
  <si>
    <t>Francois Campher</t>
  </si>
  <si>
    <t>#1784</t>
  </si>
  <si>
    <t>Francois B Kapp</t>
  </si>
  <si>
    <t>Caltech</t>
  </si>
  <si>
    <t>Project Engineer</t>
  </si>
  <si>
    <t>Bishop</t>
  </si>
  <si>
    <t>FM 5 The future of radio astronomy in an increasingly crowded spectrum, FM 6 History of Astronomy in South Africa: The Late Modern Period, FM 7 New Horizons at the interface between Computational Astrophysics and Big Data, Division B Facilities, Technologies and Data Science</t>
  </si>
  <si>
    <t>Francoise</t>
  </si>
  <si>
    <t>Combes</t>
  </si>
  <si>
    <t>francoise.combes@obspm.fr</t>
  </si>
  <si>
    <t>#0332</t>
  </si>
  <si>
    <t>Francoise COMBES</t>
  </si>
  <si>
    <t>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9 Measures of luminous and dark matter in galaxies across time</t>
  </si>
  <si>
    <t>Franz</t>
  </si>
  <si>
    <t>Kirsten</t>
  </si>
  <si>
    <t>franz.kirsten@chalmers.se</t>
  </si>
  <si>
    <t>#1694</t>
  </si>
  <si>
    <t>Franz Kirsten</t>
  </si>
  <si>
    <t>Senior Research Engineer</t>
  </si>
  <si>
    <t>IAUS 389 Gravitational Wave Astrophysics, IAUS 391 The first chapters of our cosmic history with JWST, FM 5 The future of radio astronomy in an increasingly crowded spectrum, Division A Fundamental Astronomy</t>
  </si>
  <si>
    <t>Frédéric</t>
  </si>
  <si>
    <t>Meynadier</t>
  </si>
  <si>
    <t>frederic.meynadier@bipm.org</t>
  </si>
  <si>
    <t>#2205</t>
  </si>
  <si>
    <t>Frédéric Meynadier</t>
  </si>
  <si>
    <t>BIPM</t>
  </si>
  <si>
    <t>Sèvres</t>
  </si>
  <si>
    <t>#1229</t>
  </si>
  <si>
    <t xml:space="preserve">female </t>
  </si>
  <si>
    <t xml:space="preserve">Space Science &amp; Geospatial Institute </t>
  </si>
  <si>
    <t xml:space="preserve">woman's and social inclusion executive </t>
  </si>
  <si>
    <t>Friedrich</t>
  </si>
  <si>
    <t>Thielemann</t>
  </si>
  <si>
    <t>f-k.thielemann@unibas.ch</t>
  </si>
  <si>
    <t>#2342</t>
  </si>
  <si>
    <t>Friedrich Thielemann</t>
  </si>
  <si>
    <t>University of Basel, Switzerland</t>
  </si>
  <si>
    <t>Basel</t>
  </si>
  <si>
    <t>IAUS 389 Gravitational Wave Astrophysics, IAUS 391 The first chapters of our cosmic history with JWST, FM 4 Bridging the final stages of massive stars to supernovae and transients, FM 7 New Horizons at the interface between Computational Astrophysics and Big Data, FM 12 The High-Energy Gamma-ray Universe: Results and perspectives with wide-field ground-based facilities, Division D High Energy Phenomena and Fundamental Physics, Division G Stars and Stellar Physics, Division J Galaxies and Cosmology</t>
  </si>
  <si>
    <t>hybrid via internet access</t>
  </si>
  <si>
    <t>Fu-Guo</t>
  </si>
  <si>
    <t>richinax@gmail.com</t>
  </si>
  <si>
    <t>#1180</t>
  </si>
  <si>
    <t>Fu-Guo Xie</t>
  </si>
  <si>
    <t>Shanghai Astronomical Observatory</t>
  </si>
  <si>
    <t>IAUS 391 The first chapters of our cosmic history with JWST, IAUS 394 All-inclusive AGN, FM 5 The future of radio astronomy in an increasingly crowded spectrum, Division D High Energy Phenomena and Fundamental Physics, Division J Galaxies and Cosmology</t>
  </si>
  <si>
    <t>#1844</t>
  </si>
  <si>
    <t>Università degli Studi di Bari Aldo Moro</t>
  </si>
  <si>
    <t>Bari</t>
  </si>
  <si>
    <t>IAUS 393 Planetary Science and Exoplanets in the Era of James Webb Space Telescope, Office of Astronomy for Development institutional meeting, EC WG Astronomy for Equity and Inclusion, Division F Planetary Systems and Astrobiology</t>
  </si>
  <si>
    <t>Fulya</t>
  </si>
  <si>
    <t>Kiroglu</t>
  </si>
  <si>
    <t>fulyakiroglu@gmail.com</t>
  </si>
  <si>
    <t>#1831</t>
  </si>
  <si>
    <t>Fulya Kıroglu</t>
  </si>
  <si>
    <t>Northwestern/CIERA</t>
  </si>
  <si>
    <t>Evanston</t>
  </si>
  <si>
    <t>TURKEY</t>
  </si>
  <si>
    <t>IAUS 389 Gravitational Wave Astrophysics, Office for Astronomy Outreach institutional meeting, Division D High Energy Phenomena and Fundamental Physics</t>
  </si>
  <si>
    <t>Fabiano de Souza</t>
  </si>
  <si>
    <t>gabriel.fabiano.souza@usp.br</t>
  </si>
  <si>
    <t>#1128</t>
  </si>
  <si>
    <t>Gabriel Fabiano de Souza</t>
  </si>
  <si>
    <t>Universidade de São Paulo</t>
  </si>
  <si>
    <t>IAUS 391 The first chapters of our cosmic history with JWST, FM 7 New Horizons at the interface between Computational Astrophysics and Big Data, Office for Young Astronomers institutional meeting, Division B Facilities, Technologies and Data Science, Division G Stars and Stellar Physics, Division H Interstellar Matter and Local Universe, Division J Galaxies and Cosmology</t>
  </si>
  <si>
    <t>#0565</t>
  </si>
  <si>
    <t>Research Intern</t>
  </si>
  <si>
    <t>FM 7 New Horizons at the interface between Computational Astrophysics and Big Data, Office for Young Astronomers institutional meeting, Division B Facilities, Technologies and Data Science</t>
  </si>
  <si>
    <t>#2517</t>
  </si>
  <si>
    <t>Instituto Nacional de Pesquisas Espaciais</t>
  </si>
  <si>
    <t>La Paz, Bolivia</t>
  </si>
  <si>
    <t>Bolivian</t>
  </si>
  <si>
    <t>IAUS 389 Gravitational Wave Astrophysics, FM 4 Bridging the final stages of massive stars to supernovae and transients, FM 10 Teaching capacity of remote observing facilities for the Universities and High Schools, FM 11 Multi-wavelength Astrometry, Office for Astronomy Outreach institutional meeting, Office of Astronomy for Education institutional meeting, EC WG Women in Astronomy, EC WG Astronomy for Equity and Inclusion, Division A Fundamental Astronomy, Division C Education, Outreach and Heritage, Division D High Energy Phenomena and Fundamental Physics</t>
  </si>
  <si>
    <t>#0820</t>
  </si>
  <si>
    <t>Gabriele da Silva Ilha</t>
  </si>
  <si>
    <t>IAUS 394 All-inclusive AGN, EC WG Women in Astronomy, EC WG Astronomy for Equity and Inclusion, Division B Facilities, Technologies and Data Science, Division J Galaxies and Cosmology</t>
  </si>
  <si>
    <t>Gabriele</t>
  </si>
  <si>
    <t>Giovannini</t>
  </si>
  <si>
    <t>ggiovann@ira.inaf.it</t>
  </si>
  <si>
    <t>#0639</t>
  </si>
  <si>
    <t>Gabriele Giovannini</t>
  </si>
  <si>
    <t>Istituto di Radioastronomia/INAF &amp; Bologna University</t>
  </si>
  <si>
    <t>IAUS 389 Gravitational Wave Astrophysics, IAUS 391 The first chapters of our cosmic history with JWST, IAUS 394 All-inclusive AGN, FM 1 Harnessing ground-based optical telescopes: an opportunity for emerging astronomy in Africa, FM 5 The future of radio astronomy in an increasingly crowded spectrum, FM 12 The High-Energy Gamma-ray Universe: Results and perspectives with wide-field ground-based facilities, Centre for the Protection of  the Dark and Quiet Sky from Satellite Constellation Interference institutional meeting, EC WG Dark and Quiet Sky Protection, Division B Facilities, Technologies and Data Science</t>
  </si>
  <si>
    <t>#1443</t>
  </si>
  <si>
    <t>Galefang A. Mapunda</t>
  </si>
  <si>
    <t>Doctoral Student</t>
  </si>
  <si>
    <t>Lactose Intolerance</t>
  </si>
  <si>
    <t>#1724</t>
  </si>
  <si>
    <t>Xinjiang Astronomical Observatory, CAS</t>
  </si>
  <si>
    <t>Urumuqi</t>
  </si>
  <si>
    <t>IAUS 391 The first chapters of our cosmic history with JWST, IAUS 392 Neutral hydrogen in and around galaxies in the SKA era, IAUS 393 Planetary Science and Exoplanets in the Era of James Webb Space Telescope, FM 2 A Coherent View of Atomic and Molecular Gas from Infrared to Radio Wavelengths, FM 5 The future of radio astronomy in an increasingly crowded spectrum, FM 9 Measures of luminous and dark matter in galaxies across time</t>
  </si>
  <si>
    <t>gany</t>
  </si>
  <si>
    <t>abdoul</t>
  </si>
  <si>
    <t>abdoulgany23@gmail.com</t>
  </si>
  <si>
    <t>#0966</t>
  </si>
  <si>
    <t>TAO ABDOUL GANIYOU</t>
  </si>
  <si>
    <t>university Félix Houphouët Boigny de Cocody-Abidjan/CI</t>
  </si>
  <si>
    <t>Côte d’Ivoire</t>
  </si>
  <si>
    <t>ivorian</t>
  </si>
  <si>
    <t>I don't eat pork and I don't drink alcohol</t>
  </si>
  <si>
    <t>No special provision</t>
  </si>
  <si>
    <t>IAUS 389 Gravitational Wave Astrophysics,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4 Bridging the final stages of massive stars to supernovae and transients,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EC WG Junior Members, Division A Fundamental Astronomy, Division C Education, Outreach and Heritage, Division F Planetary Systems and Astrobiology, Division H Interstellar Matter and Local Universe, Division J Galaxies and Cosmology</t>
  </si>
  <si>
    <t>Gareth</t>
  </si>
  <si>
    <t>Davies</t>
  </si>
  <si>
    <t>gdavies@vinstar.com</t>
  </si>
  <si>
    <t>#2437</t>
  </si>
  <si>
    <t>Gareth Davies</t>
  </si>
  <si>
    <t>DarkSky International/Royal Astronomical Society of New Zealand</t>
  </si>
  <si>
    <t>Auckland</t>
  </si>
  <si>
    <t>New Zealand</t>
  </si>
  <si>
    <t>New Zealander</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</si>
  <si>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8 Advances and Challenges in Understanding the Solar and Stellar Dynamos, FM 9 Measures of luminous and dark matter in galaxies across time, FM 10 Teaching capacity of remote observing facilities for the Universities and High Schools, FM 11 Multi-wavelength Astrometry,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Pro-Am Relations in Astronomy, EC WG Astronomy for Equity and Inclusion, EC WG Dark and Quiet Sky Protection, Division A Fundamental Astronomy, Division C Education, Outreach and Heritage, Division G Stars and Stellar Physics</t>
  </si>
  <si>
    <t>#1737</t>
  </si>
  <si>
    <t>Gastón Escobar</t>
  </si>
  <si>
    <t>University of Padova</t>
  </si>
  <si>
    <t>IAUS 389 Gravitational Wave Astrophysics, IAUS 391 The first chapters of our cosmic history with JWST, FM 4 Bridging the final stages of massive stars to supernovae and transients, FM 6 History of Astronomy in South Africa: The Late Modern Period, FM 7 New Horizons at the interface between Computational Astrophysics and Big Data,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Division D High Energy Phenomena and Fundamental Physics, Division J Galaxies and Cosmology</t>
  </si>
  <si>
    <t>#2645</t>
  </si>
  <si>
    <t>National Astronomical Observatories, Chinese Academy of Sciences (NAOC)</t>
  </si>
  <si>
    <t>I would need the invitation letter and the payment receipt in response to the registration of the conference. I would also need certificate of participation after attending the conference.</t>
  </si>
  <si>
    <t>#2029</t>
  </si>
  <si>
    <t>Observatory of Strasbourg</t>
  </si>
  <si>
    <t>IRMIA++ and Marie Cure Fellow</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</si>
  <si>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Division J Galaxies and Cosmology</t>
  </si>
  <si>
    <t>#2576</t>
  </si>
  <si>
    <t>Public Relations Manager</t>
  </si>
  <si>
    <t>FM 10 Teaching capacity of remote observing facilities for the Universities and High Schools,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Astronomy for Equity and Inclusion, Division C Education, Outreach and Heritage</t>
  </si>
  <si>
    <t>Gaz</t>
  </si>
  <si>
    <t>Chadwick</t>
  </si>
  <si>
    <t>gareth.chadwick@skao.int</t>
  </si>
  <si>
    <t>#1991</t>
  </si>
  <si>
    <t>Gaz Chadwick</t>
  </si>
  <si>
    <t>Creative Officer</t>
  </si>
  <si>
    <t>IAUS 391 The first chapters of our cosmic history with JWST, IAUS 392 Neutral hydrogen in and around galaxies in the SKA era, FM 5 The future of radio astronomy in an increasingly crowded spectrum, FM 6 History of Astronomy in South Africa: The Late Modern Period, FM 11 Multi-wavelength Astrometry, Division A Fundamental Astronomy</t>
  </si>
  <si>
    <t>#0156</t>
  </si>
  <si>
    <t>2Virtual</t>
  </si>
  <si>
    <t>Mekelle University</t>
  </si>
  <si>
    <t>Mekelle</t>
  </si>
  <si>
    <t>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5 The future of radio astronomy in an increasingly crowded spectrum, FM 8 Advances and Challenges in Understanding the Solar and Stellar Dynamos, Office for Young Astronomers institutional meeting, Division B Facilities, Technologies and Data Science, Division C Education, Outreach and Heritage, Division G Stars and Stellar Physics</t>
  </si>
  <si>
    <t>gemechuu</t>
  </si>
  <si>
    <t>debela</t>
  </si>
  <si>
    <t>gemechudebela14@gmail.com</t>
  </si>
  <si>
    <t>#0239</t>
  </si>
  <si>
    <t>Gemechu Debela</t>
  </si>
  <si>
    <t>Dambi Dollo University</t>
  </si>
  <si>
    <t xml:space="preserve">Laboratory Technician </t>
  </si>
  <si>
    <t>Dembi Dollo</t>
  </si>
  <si>
    <t>All</t>
  </si>
  <si>
    <t>Office of Astronomy for Development institutional meeting, Office for Astronomy Outreach institutional meeting, Office for Young Astronomers institutional meeting, Office of Astronomy for Education institutional meeting, EC WG Global Coordination of Ground and Space Astrophysics, Division A Fundamental Astronomy, Division F Planetary Systems and Astrobiology, Division G Stars and Stellar Physics</t>
  </si>
  <si>
    <t>Genevieve</t>
  </si>
  <si>
    <t>Marshall</t>
  </si>
  <si>
    <t>gen@astro4dev.org</t>
  </si>
  <si>
    <t>#2245</t>
  </si>
  <si>
    <t>Genevieve Marshall</t>
  </si>
  <si>
    <t>IAU Office of Astronomy for Development</t>
  </si>
  <si>
    <t>IAU Fellow</t>
  </si>
  <si>
    <t>Rotterdam</t>
  </si>
  <si>
    <t>Office of Astronomy for Development institutional meeting, EC WG Women in Astronomy, EC WG Junior Members, EC WG Astronomy for Equity and Inclusion, EC WG Dark and Quiet Sky Protection</t>
  </si>
  <si>
    <t>Gennagy</t>
  </si>
  <si>
    <t>Bisnovatyi-Kogan</t>
  </si>
  <si>
    <t>gkogan@iki.rssi.ru</t>
  </si>
  <si>
    <t>#0372</t>
  </si>
  <si>
    <t>Gennagy Bisnovatyi-Kogan</t>
  </si>
  <si>
    <t>Mail</t>
  </si>
  <si>
    <t>Space Research Institute RAS, Moscow, RF</t>
  </si>
  <si>
    <t>Россия</t>
  </si>
  <si>
    <t>IAUS 389 Gravitational Wave Astrophysics, FM 4 Bridging the final stages of massive stars to supernovae and transients</t>
  </si>
  <si>
    <t>#0684</t>
  </si>
  <si>
    <t>Senior lecturer</t>
  </si>
  <si>
    <t>IAUS 389 Gravitational Wave Astrophysics, IAUS 392 Neutral hydrogen in and around galaxies in the SKA era, FM 9 Measures of luminous and dark matter in galaxies across time, Division J Galaxies and Cosmology</t>
  </si>
  <si>
    <t>#0895</t>
  </si>
  <si>
    <t>IAUS 389 Gravitational Wave Astrophysics, IAUS 391 The first chapters of our cosmic history with JWST, IAUS 392 Neutral hydrogen in and around galaxies in the SKA era, FM 5 The future of radio astronomy in an increasingly crowded spectrum, Office for Young Astronomers institutional meeting, EC WG Junior Members, Division J Galaxies and Cosmology</t>
  </si>
  <si>
    <t>ONG'ALO</t>
  </si>
  <si>
    <t>geoffreyongalo@gmail.com</t>
  </si>
  <si>
    <t>#0288</t>
  </si>
  <si>
    <t>Geoffrey Ong'alo</t>
  </si>
  <si>
    <t>NAIROBI</t>
  </si>
  <si>
    <t>IAUS 393 Planetary Science and Exoplanets in the Era of James Webb Space Telescope, FM 5 The future of radio astronomy in an increasingly crowded spectrum, FM 7 New Horizons at the interface between Computational Astrophysics and Big Data, FM 9 Measures of luminous and dark matter in galaxies across time, FM 10 Teaching capacity of remote observing facilities for the Universities and High Schools, Office for Astronomy Outreach institutional meeting, Office of Astronomy for Education institutional meeting, Division C Education, Outreach and Heritage, Division J Galaxies and Cosmology</t>
  </si>
  <si>
    <t>Geomarr</t>
  </si>
  <si>
    <t>van Tonder</t>
  </si>
  <si>
    <t>geomarr@sarao.ac.za</t>
  </si>
  <si>
    <t>#3144</t>
  </si>
  <si>
    <t>Geomarr van Tonder</t>
  </si>
  <si>
    <t>RF Engineer</t>
  </si>
  <si>
    <t>IAUS 392 Neutral hydrogen in and around galaxies in the SKA era, FM 11 Multi-wavelength Astrometry,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</si>
  <si>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GEORGE</t>
  </si>
  <si>
    <t>ELLIS</t>
  </si>
  <si>
    <t>gfrellis@gmail.com</t>
  </si>
  <si>
    <t>#2810</t>
  </si>
  <si>
    <t>George Ellis</t>
  </si>
  <si>
    <t>I avoid shellfish</t>
  </si>
  <si>
    <t>IAUS 389 Gravitational Wave Astrophysics, IAUS 391 The first chapters of our cosmic history with JWST, FM 6 History of Astronomy in South Africa: The Late Modern Period, Division J Galaxies and Cosmology</t>
  </si>
  <si>
    <t xml:space="preserve">As I am an invited speaker giving a public talkon Thursday, 8th August 2024 at 18:30, I am asking for fees to be waived </t>
  </si>
  <si>
    <t>Miley</t>
  </si>
  <si>
    <t>miley@strw.leidenuniv.nl</t>
  </si>
  <si>
    <t>#2187</t>
  </si>
  <si>
    <t>George Miley</t>
  </si>
  <si>
    <t xml:space="preserve">Leiden Observatory </t>
  </si>
  <si>
    <t>Emeritus professor</t>
  </si>
  <si>
    <t>Irish/Dutch</t>
  </si>
  <si>
    <t>IAUS 391 The first chapters of our cosmic history with JWST, IAUS 394 All-inclusive AGN, FM 1 Harnessing ground-based optical telescopes: an opportunity for emerging astronomy in Africa, FM 5 The future of radio astronomy in an increasingly crowded spectrum, Office of Astronomy for Development institutional meeting, Division J Galaxies and Cosmology</t>
  </si>
  <si>
    <t>Ondede</t>
  </si>
  <si>
    <t>geondede08@gmail.com</t>
  </si>
  <si>
    <t>#0061</t>
  </si>
  <si>
    <t>George Ochieng Ondede</t>
  </si>
  <si>
    <t>The Technical University of Kenya</t>
  </si>
  <si>
    <t>Kisumu</t>
  </si>
  <si>
    <t>IAUS 389 Gravitational Wave Astrophysics, IAUS 390 A Multi-Point view of the Sun: Advances in Solar Observations and in Space Weather Understanding, Division E Sun and Heliosphere</t>
  </si>
  <si>
    <t>Rieke</t>
  </si>
  <si>
    <t>ghrieke@gmail.com</t>
  </si>
  <si>
    <t>#1872</t>
  </si>
  <si>
    <t>Steward Observatory, the University of Arizona</t>
  </si>
  <si>
    <t>TUCSON</t>
  </si>
  <si>
    <t>#2277</t>
  </si>
  <si>
    <t xml:space="preserve">George Rwegoshora Kato </t>
  </si>
  <si>
    <t xml:space="preserve">Afrikagera Geological Center </t>
  </si>
  <si>
    <t xml:space="preserve">Executive Director </t>
  </si>
  <si>
    <t xml:space="preserve">Dar Es Salaam </t>
  </si>
  <si>
    <t xml:space="preserve">United Republic of Tanzania </t>
  </si>
  <si>
    <t>Tanzanian</t>
  </si>
  <si>
    <t xml:space="preserve">I am flexible </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</si>
  <si>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Global Coordination of Ground and Space Astrophysics, EC WG Dark and Quiet Sky Protection,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</si>
  <si>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#2933</t>
  </si>
  <si>
    <t>Max Planck Institute for Radio Astronomy</t>
  </si>
  <si>
    <t>FM 5 The future of radio astronomy in an increasingly crowded spectrum, FM 7 New Horizons at the interface between Computational Astrophysics and Big Data, Division A Fundamental Astronomy, Division D High Energy Phenomena and Fundamental Physics</t>
  </si>
  <si>
    <t>#2763</t>
  </si>
  <si>
    <t xml:space="preserve">Georgios Filippos Paraschos </t>
  </si>
  <si>
    <t xml:space="preserve">Max Planck Institute for Radio Astronomy </t>
  </si>
  <si>
    <t>Geraldine</t>
  </si>
  <si>
    <t>gpeters@usc.edu</t>
  </si>
  <si>
    <t>#1192</t>
  </si>
  <si>
    <t>Geraldine Peters</t>
  </si>
  <si>
    <t>University of Southern California</t>
  </si>
  <si>
    <t>Professor (Research)</t>
  </si>
  <si>
    <t>Los Angeles, California</t>
  </si>
  <si>
    <t>#1429</t>
  </si>
  <si>
    <t>Geraldo Gonçalves dos Santos Junior</t>
  </si>
  <si>
    <t>IAG - USP</t>
  </si>
  <si>
    <t>PhD candidate</t>
  </si>
  <si>
    <t>IAUS 394 All-inclusive AGN, FM 9 Measures of luminous and dark matter in galaxies across time, Office for Young Astronomers institutional meeting, EC WG Astronomy for Equity and Inclusion, Division J Galaxies and Cosmology</t>
  </si>
  <si>
    <t>#2347</t>
  </si>
  <si>
    <t>Gerardo Urrutia Sanchez</t>
  </si>
  <si>
    <t xml:space="preserve">Center for Theoretical Physics, Polish Academy of Sciences </t>
  </si>
  <si>
    <t xml:space="preserve">Postdoctoral Fellow </t>
  </si>
  <si>
    <t>IAUS 389 Gravitational Wave Astrophysics, IAUS 394 All-inclusive AGN, FM 4 Bridging the final stages of massive stars to supernovae and transients, FM 5 The future of radio astronomy in an increasingly crowded spectrum, FM 7 New Horizons at the interface between Computational Astrophysics and Big Data, FM 8 Advances and Challenges in Understanding the Solar and Stellar Dynamos, FM 12 The High-Energy Gamma-ray Universe: Results and perspectives with wide-field ground-based facilities, Office for Young Astronomers institutional meeting</t>
  </si>
  <si>
    <t>Geronimo</t>
  </si>
  <si>
    <t>Villanueva</t>
  </si>
  <si>
    <t>geronimo.villanueva@nasa.gov</t>
  </si>
  <si>
    <t>#1955</t>
  </si>
  <si>
    <t>Geronimo Villanueva</t>
  </si>
  <si>
    <t>Associate Director, Solar System Exploration Division</t>
  </si>
  <si>
    <t>Greenbelt</t>
  </si>
  <si>
    <t>Gerri</t>
  </si>
  <si>
    <t>gbernard@bggs.qld.edu.au</t>
  </si>
  <si>
    <t>#3132</t>
  </si>
  <si>
    <t>Brisbane Girls Grammar School</t>
  </si>
  <si>
    <t>Head of Curriculum Development - Science</t>
  </si>
  <si>
    <t>Brisbane</t>
  </si>
  <si>
    <t>FM 10 Teaching capacity of remote observing facilities for the Universities and High Schools, EC WG Women in Astronomy, Division C Education, Outreach and Heritage</t>
  </si>
  <si>
    <t>Gerry</t>
  </si>
  <si>
    <t>Gilmore</t>
  </si>
  <si>
    <t>gg102@cam.ac.uk</t>
  </si>
  <si>
    <t>#2083</t>
  </si>
  <si>
    <t>Gerry Gilmore</t>
  </si>
  <si>
    <t>IoA Cambridge</t>
  </si>
  <si>
    <t>IAUS 389 Gravitational Wave Astrophysics, FM 1 Harnessing ground-based optical telescopes: an opportunity for emerging astronomy in Africa, FM 5 The future of radio astronomy in an increasingly crowded spectrum, FM 6 History of Astronomy in South Africa: The Late Modern Period, FM 10 Teaching capacity of remote observing facilities for the Universities and High Schools, Division A Fundamental Astronomy, Division G Stars and Stellar Physics, Division H Interstellar Matter and Local Universe</t>
  </si>
  <si>
    <t>gesesewreta@yahoo.com</t>
  </si>
  <si>
    <t>#2699</t>
  </si>
  <si>
    <t>S. N. Bose National center for Basic Sciences</t>
  </si>
  <si>
    <t>Travel cost assistance and minimum accommodation</t>
  </si>
  <si>
    <t>#0065</t>
  </si>
  <si>
    <t>GETACHEW MEKONNEN MENGISTIE</t>
  </si>
  <si>
    <t>UNIVERSITY OF ZULULAND</t>
  </si>
  <si>
    <t>LECTURER</t>
  </si>
  <si>
    <t>Empangeni</t>
  </si>
  <si>
    <t>ETHIOPIAN</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</si>
  <si>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10 Teaching capacity of remote observing facilities for the Universities and High Schools, Division A Fundamental Astronomy, Division G Stars and Stellar Physics</t>
  </si>
  <si>
    <t>#2091</t>
  </si>
  <si>
    <t xml:space="preserve">Kotebe University of Education </t>
  </si>
  <si>
    <t>FM 10 Teaching capacity of remote observing facilities for the Universities and High Schools, EC WG Dark and Quiet Sky Protection, Division C Education, Outreach and Heritage, Division G Stars and Stellar Physics</t>
  </si>
  <si>
    <t>I expect enough media coverage and all African countries should be aware this event. It will initiate the coming generation for a better future in astronomy. If possible they have to support financially.</t>
  </si>
  <si>
    <t>Ghalid</t>
  </si>
  <si>
    <t>ghalid.mohamed@skao.int</t>
  </si>
  <si>
    <t>#2150</t>
  </si>
  <si>
    <t>Ghalid Mohamed</t>
  </si>
  <si>
    <t>SARAO /. sKAO</t>
  </si>
  <si>
    <t>Senior Network Engineer</t>
  </si>
  <si>
    <t>Cape Tiwn</t>
  </si>
  <si>
    <t>Halal Friendly</t>
  </si>
  <si>
    <t>IAUS 389 Gravitational Wave Astrophysics, IAUS 392 Neutral hydrogen in and around galaxies in the SKA era, FM 2 A Coherent View of Atomic and Molecular Gas from Infrared to Radio Wavelengths, FM 5 The future of radio astronomy in an increasingly crowded spectrum, FM 7 New Horizons at the interface between Computational Astrophysics and Big Data, Centre for the Protection of  the Dark and Quiet Sky from Satellite Constellation Interference institutional meeting, Division B Facilities, Technologies and Data Science</t>
  </si>
  <si>
    <t>#0381</t>
  </si>
  <si>
    <t>Gideon de Beer</t>
  </si>
  <si>
    <t>SAAO/UCT</t>
  </si>
  <si>
    <t>Capetown</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</si>
  <si>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394 All-inclusive AGN, FM 1 Harnessing ground-based optical telescopes: an opportunity for emerging astronomy in Africa, FM 5 The future of radio astronomy in an increasingly crowded spectrum, FM 6 History of Astronomy in South Africa: The Late Modern Period, FM 11 Multi-wavelength Astrometry, Centre for the Protection of  the Dark and Quiet Sky from Satellite Constellation Interference institutional meeting, EC WG Dark and Quiet Sky Protection, Division A Fundamental Astronomy, Division H Interstellar Matter and Local Universe, Division J Galaxies and Cosmology</t>
  </si>
  <si>
    <t>Giftian</t>
  </si>
  <si>
    <t>Ukevwe</t>
  </si>
  <si>
    <t>giftianukevwe@gmail.com</t>
  </si>
  <si>
    <t>#0177</t>
  </si>
  <si>
    <t xml:space="preserve">Gift Nduwa Ukevwe </t>
  </si>
  <si>
    <t xml:space="preserve">Mulungushi University </t>
  </si>
  <si>
    <t>Lusaka</t>
  </si>
  <si>
    <t xml:space="preserve">Zambia </t>
  </si>
  <si>
    <t>IAUS 390 A Multi-Point view of the Sun: Advances in Solar Observations and in Space Weather Understanding, IAUS 392 Neutral hydrogen in and around galaxies in the SKA era, EC WG Dark and Quiet Sky Protection, Division A Fundamental Astronomy, Division B Facilities, Technologies and Data Science, Division H Interstellar Matter and Local Universe</t>
  </si>
  <si>
    <t>Gifty</t>
  </si>
  <si>
    <t>Akemkwene</t>
  </si>
  <si>
    <t>giftyakemkwene21@gmail.com</t>
  </si>
  <si>
    <t>#2420</t>
  </si>
  <si>
    <t>AKEM KWENE GIFTY</t>
  </si>
  <si>
    <t>No dietery restrictions</t>
  </si>
  <si>
    <t>IAUS 393 Planetary Science and Exoplanets in the Era of James Webb Space Telescope, IAUS 394 All-inclusive AGN, FM 1 Harnessing ground-based optical telescopes: an opportunity for emerging astronomy in Africa, FM 7 New Horizons at the interface between Computational Astrophysics and Big Data, FM 8 Advances and Challenges in Understanding the Solar and Stellar Dynamos,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EC WG Junior Members, Division B Facilities, Technologies and Data Science, Division C Education, Outreach and Heritage, Division D High Energy Phenomena and Fundamental Physics, Division F Planetary Systems and Astrobiology</t>
  </si>
  <si>
    <t>Ginevra</t>
  </si>
  <si>
    <t>Trinchieri</t>
  </si>
  <si>
    <t>ginevra.trinchieri@inaf.it</t>
  </si>
  <si>
    <t>#2509</t>
  </si>
  <si>
    <t xml:space="preserve">Ginevra Trinchieri </t>
  </si>
  <si>
    <t xml:space="preserve">INAF-Osservatorio Astronomico di Brera </t>
  </si>
  <si>
    <t>IAUS 391 The first chapters of our cosmic history with JWST, IAUS 392 Neutral hydrogen in and around galaxies in the SKA era, EC WG Women in Astronomy, EC WG Dark and Quiet Sky Protection, Division J Galaxies and Cosmology</t>
  </si>
  <si>
    <t>#2070</t>
  </si>
  <si>
    <t>J. Gil Institute of Astronomy, University of Zielona Gora (Poland)</t>
  </si>
  <si>
    <t>Full Professor</t>
  </si>
  <si>
    <t>Zielona Gora</t>
  </si>
  <si>
    <t>IAUS 389 Gravitational Wave Astrophysics, IAUS 394 All-inclusive AGN, FM 5 The future of radio astronomy in an increasingly crowded spectrum, FM 6 History of Astronomy in South Africa: The Late Modern Period, Division A Fundamental Astronomy, Division D High Energy Phenomena and Fundamental Physics, Division J Galaxies and Cosmology</t>
  </si>
  <si>
    <t>#1013</t>
  </si>
  <si>
    <t>ALMA - Atacama Large Millimeter Array</t>
  </si>
  <si>
    <t>Senior RF Engineer</t>
  </si>
  <si>
    <t>FM 5 The future of radio astronomy in an increasingly crowded spectrum, Centre for the Protection of  the Dark and Quiet Sky from Satellite Constellation Interference institutional meeting, EC WG Dark and Quiet Sky Protection, Division B Facilities, Technologies and Data Science, Division J Galaxies and Cosmology</t>
  </si>
  <si>
    <t>#0764</t>
  </si>
  <si>
    <t xml:space="preserve">DTU Space, Technical University of Denmark </t>
  </si>
  <si>
    <t>IAUS 389 Gravitational Wave Astrophysics, IAUS 391 The first chapters of our cosmic history with JWST, FM 7 New Horizons at the interface between Computational Astrophysics and Big Data, Office for Astronomy Outreach institutional meeting, Division D High Energy Phenomena and Fundamental Physics</t>
  </si>
  <si>
    <t>#0989</t>
  </si>
  <si>
    <t>Giovana Ramon Luiz Neto</t>
  </si>
  <si>
    <t xml:space="preserve">Sao Paulo State University (UNESP) </t>
  </si>
  <si>
    <t>Master student</t>
  </si>
  <si>
    <t>Guaratingutá</t>
  </si>
  <si>
    <t>#0564</t>
  </si>
  <si>
    <t>IAUS 389 Gravitational Wave Astrophysics, IAUS 390 A Multi-Point view of the Sun: Advances in Solar Observations and in Space Weather Understanding, IAUS 394 All-inclusive AGN, FM 4 Bridging the final stages of massive stars to supernovae and transients, FM 5 The future of radio astronomy in an increasingly crowded spectrum, FM 7 New Horizons at the interface between Computational Astrophysics and Big Data, FM 11 Multi-wavelength Astrometry, FM 12 The High-Energy Gamma-ray Universe: Results and perspectives with wide-field ground-based facilities, Office for Astronomy Outreach institutional meeting, Office for Young Astronomers institutional meeting, Division A Fundamental Astronomy, Division D High Energy Phenomena and Fundamental Physics, Division E Sun and Heliosphere, Division J Galaxies and Cosmology</t>
  </si>
  <si>
    <t>Giovanna</t>
  </si>
  <si>
    <t>Pugliese</t>
  </si>
  <si>
    <t>pugliese@astroduo.org</t>
  </si>
  <si>
    <t>#1796</t>
  </si>
  <si>
    <t>Giovanna Pugliese</t>
  </si>
  <si>
    <t>She/her</t>
  </si>
  <si>
    <t xml:space="preserve">Anton Pannekoek Institute for astronomy - UvA </t>
  </si>
  <si>
    <t xml:space="preserve">Academic staff </t>
  </si>
  <si>
    <t>Amsterdam</t>
  </si>
  <si>
    <t xml:space="preserve">Netherlands </t>
  </si>
  <si>
    <t>IAUS 389 Gravitational Wave Astrophysics, IAUS 391 The first chapters of our cosmic history with JWST, IAUS 392 Neutral hydrogen in and around galaxies in the SKA era,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7 New Horizons at the interface between Computational Astrophysics and Big Data,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EC WG Women in Astronomy, EC WG Pro-Am Relations in Astronomy, EC WG Astronomy for Equity and Inclusion, Division A Fundamental Astronomy, Division C Education, Outreach and Heritage, Division D High Energy Phenomena and Fundamental Physics, Division G Stars and Stellar Physics, Division J Galaxies and Cosmology</t>
  </si>
  <si>
    <t>Pareschi</t>
  </si>
  <si>
    <t>giovanni.pareschi@inaf.it</t>
  </si>
  <si>
    <t>#3128</t>
  </si>
  <si>
    <t>Giovanni Pareschi</t>
  </si>
  <si>
    <t>IAUS 389 Gravitational Wave Astrophysics, FM 12 The High-Energy Gamma-ray Universe: Results and perspectives with wide-field ground-based facilities, Division B Facilities, Technologies and Data Science, Division D High Energy Phenomena and Fundamental Physics</t>
  </si>
  <si>
    <t>#1171</t>
  </si>
  <si>
    <t>Universidad Nacional de Colombia</t>
  </si>
  <si>
    <t>Bogota</t>
  </si>
  <si>
    <t>FM 8 Advances and Challenges in Understanding the Solar and Stellar Dynamos, FM 10 Teaching capacity of remote observing facilities for the Universities and High Schools, Office of Astronomy for Development institutional meeting, Centre for the Protection of  the Dark and Quiet Sky from Satellite Constellation Interference institutional meeting</t>
  </si>
  <si>
    <t>Giulia</t>
  </si>
  <si>
    <t>Despali</t>
  </si>
  <si>
    <t>giulia.despali@unibo.it</t>
  </si>
  <si>
    <t>#0242</t>
  </si>
  <si>
    <t>Giulia Despali</t>
  </si>
  <si>
    <t>IAUS 391 The first chapters of our cosmic history with JWST, FM 7 New Horizons at the interface between Computational Astrophysics and Big Data, FM 9 Measures of luminous and dark matter in galaxies across time, EC WG Women in Astronomy, Division J Galaxies and Cosmology</t>
  </si>
  <si>
    <t>Migliori</t>
  </si>
  <si>
    <t>giulia.migliori@inaf.it</t>
  </si>
  <si>
    <t>#0788</t>
  </si>
  <si>
    <t>Giulia Migliori</t>
  </si>
  <si>
    <t>INAF-IRA</t>
  </si>
  <si>
    <t>Staff researcher</t>
  </si>
  <si>
    <t>IAUS 389 Gravitational Wave Astrophysics, IAUS 394 All-inclusive AGN, FM 4 Bridging the final stages of massive stars to supernovae and transients, FM 12 The High-Energy Gamma-ray Universe: Results and perspectives with wide-field ground-based facilities, EC WG Women in Astronomy, EC WG Astronomy for Equity and Inclusion, Division D High Energy Phenomena and Fundamental Physics</t>
  </si>
  <si>
    <t>#1011</t>
  </si>
  <si>
    <t xml:space="preserve">São Paulo </t>
  </si>
  <si>
    <t>IAUS 389 Gravitational Wave Astrophysics, IAUS 391 The first chapters of our cosmic history with JWST, IAUS 392 Neutral hydrogen in and around galaxies in the SKA era, IAUS 394 All-inclusive AGN,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Office for Young Astronomers institutional meeting, EC WG Women in Astronomy, Division B Facilities, Technologies and Data Science, Division H Interstellar Matter and Local Universe, Division J Galaxies and Cosmology</t>
  </si>
  <si>
    <t>Giuseppe</t>
  </si>
  <si>
    <t>Fiasconaro</t>
  </si>
  <si>
    <t>giuseppe.fiasconaro@inaf.it</t>
  </si>
  <si>
    <t>#2985</t>
  </si>
  <si>
    <t>Giuseppe Fiasconaro</t>
  </si>
  <si>
    <t xml:space="preserve"> National Institute for Astrophysics</t>
  </si>
  <si>
    <t>Science communicator - Media Inaf</t>
  </si>
  <si>
    <t>Palermo</t>
  </si>
  <si>
    <t>Sicily</t>
  </si>
  <si>
    <t>IAUS 391 The first chapters of our cosmic history with JWST, FM 2 A Coherent View of Atomic and Molecular Gas from Infrared to Radio Wavelengths, FM 3 Follow-up observations of small bodies in the Solar System in the era of large discovery surveys, FM 6 History of Astronomy in South Africa: The Late Modern Period, FM 9 Measures of luminous and dark matter in galaxies across time, Division C Education, Outreach and Heritage, Division F Planetary Systems and Astrobiology, Division H Interstellar Matter and Local Universe</t>
  </si>
  <si>
    <t>#1903</t>
  </si>
  <si>
    <t>gizo vashakidze</t>
  </si>
  <si>
    <t>Faculty of Exact and Natural Sciences at Ivane Javakhishvili Tbilisi State University</t>
  </si>
  <si>
    <t xml:space="preserve"> Head of the Civilization Ecology Division</t>
  </si>
  <si>
    <t>Pelham</t>
  </si>
  <si>
    <t>Georgian</t>
  </si>
  <si>
    <t>Glenda</t>
  </si>
  <si>
    <t>gcoetzer@sarao.ac.za</t>
  </si>
  <si>
    <t>#2357</t>
  </si>
  <si>
    <t>Glenda Coetzer</t>
  </si>
  <si>
    <t>Librarian</t>
  </si>
  <si>
    <t>FM 6 History of Astronomy in South Africa: The Late Modern Period, FM 7 New Horizons at the interface between Computational Astrophysics and Big Data, FM 11 Multi-wavelength Astrometry</t>
  </si>
  <si>
    <t>Snowball</t>
  </si>
  <si>
    <t>glenda@saao.ac.za</t>
  </si>
  <si>
    <t>#2618</t>
  </si>
  <si>
    <t>Glenda Snowball</t>
  </si>
  <si>
    <t>SA Astronomical Observatory</t>
  </si>
  <si>
    <t>Finance Manager</t>
  </si>
  <si>
    <t>Glenn</t>
  </si>
  <si>
    <t>Orton</t>
  </si>
  <si>
    <t>glenn.orton@jpl.nasa.gov</t>
  </si>
  <si>
    <t>#1963</t>
  </si>
  <si>
    <t>Glenn Orton</t>
  </si>
  <si>
    <t>Jet Propulsion Laboratory, California Institute of Technology</t>
  </si>
  <si>
    <t>Arcadia</t>
  </si>
  <si>
    <t>IAUS 391 The first chapters of our cosmic history with JWST, IAUS 393 Planetary Science and Exoplanets in the Era of James Webb Space Telescope,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EC WG Pro-Am Relations in Astronomy, Division F Planetary Systems and Astrobiology</t>
  </si>
  <si>
    <t>Fonseca Alvarez</t>
  </si>
  <si>
    <t>gloria.fonseca@noirlab.edu</t>
  </si>
  <si>
    <t>#2564</t>
  </si>
  <si>
    <t>Gloria Fonseca Alvarez</t>
  </si>
  <si>
    <t>nonbinary</t>
  </si>
  <si>
    <t>NSF NOIRLab</t>
  </si>
  <si>
    <t>IAUS 389 Gravitational Wave Astrophysics, IAUS 391 The first chapters of our cosmic history with JWST, IAUS 394 All-inclusive AGN, EC WG Astronomy for Equity and Inclusion, Division B Facilities, Technologies and Data Science, Division D High Energy Phenomena and Fundamental Physics, Division J Galaxies and Cosmology</t>
  </si>
  <si>
    <t>#0478</t>
  </si>
  <si>
    <t>No requirement</t>
  </si>
  <si>
    <t>IAUS 389 Gravitational Wave Astrophysics, IAUS 394 All-inclusive AGN, FM 5 The future of radio astronomy in an increasingly crowded spectrum, FM 7 New Horizons at the interface between Computational Astrophysics and Big Data, FM 12 The High-Energy Gamma-ray Universe: Results and perspectives with wide-field ground-based facilities, Office for Young Astronomers institutional meeting, Office of Astronomy for Education institutional meeting, Division D High Energy Phenomena and Fundamental Physics, Division J Galaxies and Cosmology</t>
  </si>
  <si>
    <t>Godson</t>
  </si>
  <si>
    <t>Abbey</t>
  </si>
  <si>
    <t>godsonabbey88@gmail.com</t>
  </si>
  <si>
    <t>#0908</t>
  </si>
  <si>
    <t>Godson Fortune Abbey</t>
  </si>
  <si>
    <t>Copperbelt University Zambia</t>
  </si>
  <si>
    <t>Lecture Assistant</t>
  </si>
  <si>
    <t>Help with Accomodation and Feeding</t>
  </si>
  <si>
    <t>#0911</t>
  </si>
  <si>
    <t>IAUS 391 The first chapters of our cosmic history with JWST, IAUS 393 Planetary Science and Exoplanets in the Era of James Webb Space Telescope, FM 3 Follow-up observations of small bodies in the Solar System in the era of large discovery surveys</t>
  </si>
  <si>
    <t>Golshan</t>
  </si>
  <si>
    <t>Ejlali</t>
  </si>
  <si>
    <t>glshnejlali@gmail.com</t>
  </si>
  <si>
    <t>#2993</t>
  </si>
  <si>
    <t>Golshan Ejlali</t>
  </si>
  <si>
    <t>IPM</t>
  </si>
  <si>
    <t>Ph.D. student</t>
  </si>
  <si>
    <t>gejlali@ipm.ir</t>
  </si>
  <si>
    <t>#1681</t>
  </si>
  <si>
    <t>Gonzalo</t>
  </si>
  <si>
    <t>Tancredi</t>
  </si>
  <si>
    <t>gjtancredi@gmail.com</t>
  </si>
  <si>
    <t>#2411</t>
  </si>
  <si>
    <t>Gonzalo Tancredi</t>
  </si>
  <si>
    <t>Masculine</t>
  </si>
  <si>
    <t>Udelar, Uruguay</t>
  </si>
  <si>
    <t>Montevideo</t>
  </si>
  <si>
    <t>Uruguay</t>
  </si>
  <si>
    <t>IAUS 393 Planetary Science and Exoplanets in the Era of James Webb Space Telescope, FM 3 Follow-up observations of small bodies in the Solar System in the era of large discovery surveys, FM 7 New Horizons at the interface between Computational Astrophysics and Big Data, FM 10 Teaching capacity of remote observing facilities for the Universities and High Schools, Office of Astronomy for Development institutional meeting, Office for Astronomy Outreach institutional meeting, Division A Fundamental Astronomy, Division F Planetary Systems and Astrobiology</t>
  </si>
  <si>
    <t>#1094</t>
  </si>
  <si>
    <t>research associate</t>
  </si>
  <si>
    <t>IAUS 391 The first chapters of our cosmic history with JWST, IAUS 394 All-inclusive AGN, FM 7 New Horizons at the interface between Computational Astrophysics and Big Data, Office for Young Astronomers institutional meeting, Division J Galaxies and Cosmology</t>
  </si>
  <si>
    <t>Goratamang</t>
  </si>
  <si>
    <t>Gaedie</t>
  </si>
  <si>
    <t>ggaedie@gmail.com</t>
  </si>
  <si>
    <t>#2951</t>
  </si>
  <si>
    <t>Goratamang Ann Gaedie</t>
  </si>
  <si>
    <t>North-West University/ SAAO</t>
  </si>
  <si>
    <t>MSc student</t>
  </si>
  <si>
    <t>IAUS 389 Gravitational Wave Astrophysics, IAUS 391 The first chapters of our cosmic history with JWST, IAUS 392 Neutral hydrogen in and around galaxies in the SKA era, FM 1 Harnessing ground-based optical telescopes: an opportunity for emerging astronomy in Africa, FM 6 History of Astronomy in South Africa: The Late Modern Period, FM 9 Measures of luminous and dark matter in galaxies across time, FM 11 Multi-wavelength Astrometry, Office for Astronomy Outreach institutional meeting, Office for Young Astronomers institutional meeting, EC WG Women in Astronomy, EC WG Junior Members, EC WG Astronomy for Equity and Inclusion, Division A Fundamental Astronomy, Division B Facilities, Technologies and Data Science, Division C Education, Outreach and Heritage, Division D High Energy Phenomena and Fundamental Physics, Division G Stars and Stellar Physics, Division H Interstellar Matter and Local Universe, Division J Galaxies and Cosmology</t>
  </si>
  <si>
    <t>Gordian</t>
  </si>
  <si>
    <t>Edenhofer</t>
  </si>
  <si>
    <t>gordian.edenhofer@gmail.com</t>
  </si>
  <si>
    <t>#0444</t>
  </si>
  <si>
    <t>Gordian Edenhofer</t>
  </si>
  <si>
    <t>FM 7 New Horizons at the interface between Computational Astrophysics and Big Data, Division H Interstellar Matter and Local Universe</t>
  </si>
  <si>
    <t>#0683</t>
  </si>
  <si>
    <t>IAUS 394 All-inclusive AGN, Division C Education, Outreach and Heritage, Division J Galaxies and Cosmology</t>
  </si>
  <si>
    <t>Gourav</t>
  </si>
  <si>
    <t>Khullar</t>
  </si>
  <si>
    <t>gourav.khullar@pitt.edu</t>
  </si>
  <si>
    <t>#1458</t>
  </si>
  <si>
    <t>Gourav Khullar</t>
  </si>
  <si>
    <t>University of Pittsburgh</t>
  </si>
  <si>
    <t>Samuel P Langley PITT PACC Postdoctoral Fellow</t>
  </si>
  <si>
    <t>Pittsburgh</t>
  </si>
  <si>
    <t>IAUS 391 The first chapters of our cosmic history with JWST, FM 10 Teaching capacity of remote observing facilities for the Universities and High Schools, Office of Astronomy for Development institutional meeting, EC WG Astronomy for Equity and Inclusion</t>
  </si>
  <si>
    <t>#1332</t>
  </si>
  <si>
    <t>Goutham Krishna Anitha Kumari</t>
  </si>
  <si>
    <t>Astronomical Observatory of the Jagiellonian University</t>
  </si>
  <si>
    <t>Krakow</t>
  </si>
  <si>
    <t>FM 1 Harnessing ground-based optical telescopes: an opportunity for emerging astronomy in Africa, FM 3 Follow-up observations of small bodies in the Solar System in the era of large discovery surveys, Office for Astronomy Outreach institutional meeting, Office for Young Astronomers institutional meeting, Division G Stars and Stellar Physics</t>
  </si>
  <si>
    <t>mail@govertschilling.nl</t>
  </si>
  <si>
    <t>#2621</t>
  </si>
  <si>
    <t>Freelance writer</t>
  </si>
  <si>
    <t>IAUS 389 Gravitational Wave Astrophysics, IAUS 391 The first chapters of our cosmic history with JWST, IAUS 393 Planetary Science and Exoplanets in the Era of James Webb Space Telescope, FM 3 Follow-up observations of small bodies in the Solar System in the era of large discovery surveys,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Division C Education, Outreach and Heritage</t>
  </si>
  <si>
    <t>#2231</t>
  </si>
  <si>
    <t>Princeton University &amp; Carnegie Observatories</t>
  </si>
  <si>
    <t>Carnegie-Princeton Postdoctoral Fellow</t>
  </si>
  <si>
    <t>Princeton, NJ, USA</t>
  </si>
  <si>
    <t>#1409</t>
  </si>
  <si>
    <t>IAUS 389 Gravitational Wave Astrophysics, 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11 Multi-wavelength Astrometry, Office for Young Astronomers institutional meeting, Centre for the Protection of  the Dark and Quiet Sky from Satellite Constellation Interference institutional meeting, EC WG Women in Astronomy, EC WG Junior Members, Division A Fundamental Astronomy, Division D High Energy Phenomena and Fundamental Physics, Division J Galaxies and Cosmology</t>
  </si>
  <si>
    <t>#2826</t>
  </si>
  <si>
    <t>Grant David Meadors</t>
  </si>
  <si>
    <t>Los Alamos National Laboratory</t>
  </si>
  <si>
    <t>Los Alamos, New Mexico</t>
  </si>
  <si>
    <t>Please let me know if there are any events for the LGBTQIA+ community, such as social or diversity, equity, &amp; inclusion gatherings.</t>
  </si>
  <si>
    <t>Grazia</t>
  </si>
  <si>
    <t>Umana</t>
  </si>
  <si>
    <t>grazia.umana@inaf.it</t>
  </si>
  <si>
    <t>#2339</t>
  </si>
  <si>
    <t>Grazia Umana</t>
  </si>
  <si>
    <t>INAF</t>
  </si>
  <si>
    <t>Research Director</t>
  </si>
  <si>
    <t>IAUS 389 Gravitational Wave Astrophysics, IAUS 391 The first chapters of our cosmic history with JWST, IAUS 392 Neutral hydrogen in and around galaxies in the SKA era, FM 2 A Coherent View of Atomic and Molecular Gas from Infrared to Radio Wavelengths, FM 4 Bridging the final stages of massive stars to supernovae and transients, FM 12 The High-Energy Gamma-ray Universe: Results and perspectives with wide-field ground-based facilities, EC WG Women in Astronomy</t>
  </si>
  <si>
    <t>Grazina</t>
  </si>
  <si>
    <t>Tautvaisiene</t>
  </si>
  <si>
    <t>grazina.tautvaisiene@tfai.vu.lt</t>
  </si>
  <si>
    <t>#0176</t>
  </si>
  <si>
    <t>Grazina Tautvaisiene</t>
  </si>
  <si>
    <t>IAUS 393 Planetary Science and Exoplanets in the Era of James Webb Space Telescope, EC WG Women in Astronomy, EC WG Global Coordination of Ground and Space Astrophysics, EC WG Dark and Quiet Sky Protection, Division G Stars and Stellar Physics, Division H Interstellar Matter and Local Universe</t>
  </si>
  <si>
    <t>Gregory</t>
  </si>
  <si>
    <t>gregory.schmidt@nasa.gov</t>
  </si>
  <si>
    <t>#3070</t>
  </si>
  <si>
    <t>Greg Schmidt</t>
  </si>
  <si>
    <t>#2560</t>
  </si>
  <si>
    <t>Brussel</t>
  </si>
  <si>
    <t>IAUS 390 A Multi-Point view of the Sun: Advances in Solar Observations and in Space Weather Understanding, IAUS 393 Planetary Science and Exoplanets in the Era of James Webb Space Telescope, FM 4 Bridging the final stages of massive stars to supernovae and transients, FM 8 Advances and Challenges in Understanding the Solar and Stellar Dynamos, Division E Sun and Heliosphere, Division G Stars and Stellar Physics</t>
  </si>
  <si>
    <t>#2988</t>
  </si>
  <si>
    <t>Institute of Astronomy of the RAS</t>
  </si>
  <si>
    <t>PhD student, junior researcher</t>
  </si>
  <si>
    <t>No requirements</t>
  </si>
  <si>
    <t>IAUS 393 Planetary Science and Exoplanets in the Era of James Webb Space Telescope, FM 1 Harnessing ground-based optical telescopes: an opportunity for emerging astronomy in Africa, FM 7 New Horizons at the interface between Computational Astrophysics and Big Data, Division F Planetary Systems and Astrobiology</t>
  </si>
  <si>
    <t>#2256</t>
  </si>
  <si>
    <t>Gudrun</t>
  </si>
  <si>
    <t>Wolfschmidt</t>
  </si>
  <si>
    <t>gwolfsch@physnet.uni-hamburg.de</t>
  </si>
  <si>
    <t>#1965</t>
  </si>
  <si>
    <t>Gudrun Wolfschmidt</t>
  </si>
  <si>
    <t>Hamburg Observatory, University of Hamburg</t>
  </si>
  <si>
    <t>FM 6 History of Astronomy in South Africa: The Late Modern Period, Office for Astronomy Outreach institutional meeting, Office of Astronomy for Education institutional meeting, EC WG Women in Astronomy, Division C Education, Outreach and Heritage</t>
  </si>
  <si>
    <t>#2505</t>
  </si>
  <si>
    <t>Schwarz</t>
  </si>
  <si>
    <t>guido.schwarz@unibe.ch</t>
  </si>
  <si>
    <t>#0967</t>
  </si>
  <si>
    <t>Guido Schwarz</t>
  </si>
  <si>
    <t>University of Bern / IAU</t>
  </si>
  <si>
    <t>Communication Officer</t>
  </si>
  <si>
    <t>CH</t>
  </si>
  <si>
    <t>IAUS 393 Planetary Science and Exoplanets in the Era of James Webb Space Telescope, FM 5 The future of radio astronomy in an increasingly crowded spectrum, Office for Astronomy Outreach institutional meeting, Centre for the Protection of  the Dark and Quiet Sky from Satellite Constellation Interference institutional meeting, EC WG Dark and Quiet Sky Protection, Division F Planetary Systems and Astrobiology</t>
  </si>
  <si>
    <t>Limberg</t>
  </si>
  <si>
    <t>guilherme.limberg@usp.br</t>
  </si>
  <si>
    <t>#0725</t>
  </si>
  <si>
    <t>Guilherme Limberg</t>
  </si>
  <si>
    <t>IAUS 389 Gravitational Wave Astrophysics, IAUS 391 The first chapters of our cosmic history with JWST, IAUS 394 All-inclusive AGN, EC WG Astronomy for Equity and Inclusion, Division H Interstellar Matter and Local Universe, Division J Galaxies and Cosmology</t>
  </si>
  <si>
    <t>Belanger</t>
  </si>
  <si>
    <t>guillaume.belanger@esa.int</t>
  </si>
  <si>
    <t>#2779</t>
  </si>
  <si>
    <t>Guillaume Belanger</t>
  </si>
  <si>
    <t>ESA, ESAC</t>
  </si>
  <si>
    <t>IAUS 391 The first chapters of our cosmic history with JWST, IAUS 393 Planetary Science and Exoplanets in the Era of James Webb Space Telescope, FM 7 New Horizons at the interface between Computational Astrophysics and Big Data, FM 12 The High-Energy Gamma-ray Universe: Results and perspectives with wide-field ground-based facilities, Division B Facilities, Technologies and Data Science, Division D High Energy Phenomena and Fundamental Physics, Division F Planetary Systems and Astrobiology</t>
  </si>
  <si>
    <t>Guillermo</t>
  </si>
  <si>
    <t>Cabrera</t>
  </si>
  <si>
    <t>guillecabrera@inf.udec.cl</t>
  </si>
  <si>
    <t>#1075</t>
  </si>
  <si>
    <t>Guillermo Cabrera-Vives</t>
  </si>
  <si>
    <t>University of Concepción</t>
  </si>
  <si>
    <t>Concepción</t>
  </si>
  <si>
    <t>#0473</t>
  </si>
  <si>
    <t>Assam University Silchar</t>
  </si>
  <si>
    <t>Silchar, Assam</t>
  </si>
  <si>
    <t>FM 1 Harnessing ground-based optical telescopes: an opportunity for emerging astronomy in Africa, FM 11 Multi-wavelength Astrometry, EC WG Women in Astronomy, Division G Stars and Stellar Physics</t>
  </si>
  <si>
    <t>Gulchehra</t>
  </si>
  <si>
    <t>Kokhirova</t>
  </si>
  <si>
    <t>kokhirova2004@mail.ru</t>
  </si>
  <si>
    <t>#1664</t>
  </si>
  <si>
    <t>Kokhirova Gulchehra</t>
  </si>
  <si>
    <t>National Academy of Sciences of Tajikistan (NAST), Institute of Astrophysics</t>
  </si>
  <si>
    <t>Vice President of NAST, Leading expert of the Institute of Astrophysics</t>
  </si>
  <si>
    <t>Dushanbe</t>
  </si>
  <si>
    <t>Tajikistan</t>
  </si>
  <si>
    <t>FM 3 Follow-up observations of small bodies in the Solar System in the era of large discovery surveys, FM 7 New Horizons at the interface between Computational Astrophysics and Big Data, FM 11 Multi-wavelength Astrometry, Division F Planetary Systems and Astrobiology</t>
  </si>
  <si>
    <t>Gundo</t>
  </si>
  <si>
    <t>madiba</t>
  </si>
  <si>
    <t>jmadiba30@gmail.com</t>
  </si>
  <si>
    <t>#0540</t>
  </si>
  <si>
    <t>Gundo Madiba</t>
  </si>
  <si>
    <t>IAUS 391 The first chapters of our cosmic history with JWST, FM 5 The future of radio astronomy in an increasingly crowded spectrum, FM 7 New Horizons at the interface between Computational Astrophysics and Big Data, FM 9 Measures of luminous and dark matter in galaxies across time, FM 11 Multi-wavelength Astrometry, Division B Facilities, Technologies and Data Science</t>
  </si>
  <si>
    <t>#2436</t>
  </si>
  <si>
    <t>IAUS 391 The first chapters of our cosmic history with JWST, IAUS 392 Neutral hydrogen in and around galaxies in the SKA era, FM 5 The future of radio astronomy in an increasingly crowded spectrum, FM 7 New Horizons at the interface between Computational Astrophysics and Big Data, FM 9 Measures of luminous and dark matter in galaxies across time</t>
  </si>
  <si>
    <t>Gustavo A.</t>
  </si>
  <si>
    <t>Lanfranchi</t>
  </si>
  <si>
    <t>gustavo.lanfranchi@cruzeirodosul.edu.br</t>
  </si>
  <si>
    <t>#0463</t>
  </si>
  <si>
    <t>Gustavo A. Lanfranchi</t>
  </si>
  <si>
    <t>University Cidade de São Paulo</t>
  </si>
  <si>
    <t>Gustavo</t>
  </si>
  <si>
    <t>Guerrero</t>
  </si>
  <si>
    <t>gaguerreroe@gmail.com</t>
  </si>
  <si>
    <t>#2065</t>
  </si>
  <si>
    <t>Gustavo Guerrero</t>
  </si>
  <si>
    <t>Universidade Federal De Minas Gerais</t>
  </si>
  <si>
    <t>FM 8 Advances and Challenges in Understanding the Solar and Stellar Dynamos, Division E Sun and Heliosphere</t>
  </si>
  <si>
    <t>Guy</t>
  </si>
  <si>
    <t>Consolmagno</t>
  </si>
  <si>
    <t>brotherguy@mac.com</t>
  </si>
  <si>
    <t>#0282</t>
  </si>
  <si>
    <t>Br.</t>
  </si>
  <si>
    <t>Guy Consolmagno SJ</t>
  </si>
  <si>
    <t>Specola Vaticana</t>
  </si>
  <si>
    <t>Vatican City State</t>
  </si>
  <si>
    <t>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Division F Planetary Systems and Astrobiology</t>
  </si>
  <si>
    <t>Gwen</t>
  </si>
  <si>
    <t>Sanderson</t>
  </si>
  <si>
    <t>sanderson@astro4edu.org</t>
  </si>
  <si>
    <t>#1289</t>
  </si>
  <si>
    <t>Gwen Sanderson</t>
  </si>
  <si>
    <t>IAU Office of Astronomy for Education</t>
  </si>
  <si>
    <t xml:space="preserve">Organisational Assistant, OAE </t>
  </si>
  <si>
    <t>Office of Astronomy for Development institutional meeting, Office for Astronomy Outreach institutional meeting, Division C Education, Outreach and Heritage</t>
  </si>
  <si>
    <t>Gwenael</t>
  </si>
  <si>
    <t>Giacinti</t>
  </si>
  <si>
    <t>gwenael.giacinti@sjtu.edu.cn</t>
  </si>
  <si>
    <t>#0711</t>
  </si>
  <si>
    <t>Gwenael Giacinti</t>
  </si>
  <si>
    <t>TDLI Shanghai</t>
  </si>
  <si>
    <t>Gyula</t>
  </si>
  <si>
    <t>Jozsa</t>
  </si>
  <si>
    <t>gjozsa@mpifr-bonn.mpg.de</t>
  </si>
  <si>
    <t>#1823</t>
  </si>
  <si>
    <t>Gyula I. G. Józsa</t>
  </si>
  <si>
    <t>Max-Planck-Institut für Radioastronomie</t>
  </si>
  <si>
    <t>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9 Measures of luminous and dark matter in galaxies across time, Centre for the Protection of  the Dark and Quiet Sky from Satellite Constellation Interference institutional meeting, EC WG Dark and Quiet Sky Protection, Division B Facilities, Technologies and Data Science</t>
  </si>
  <si>
    <t>#0874</t>
  </si>
  <si>
    <t>Habumugisha Isaac</t>
  </si>
  <si>
    <t>Kabale University</t>
  </si>
  <si>
    <t>open at any time</t>
  </si>
  <si>
    <t>IAUS 393 Planetary Science and Exoplanets in the Era of James Webb Space Telescope, FM 6 History of Astronomy in South Africa: The Late Modern Period, FM 10 Teaching capacity of remote observing facilities for the Universities and High Schools, FM 12 The High-Energy Gamma-ray Universe: Results and perspectives with wide-field ground-based facilities, Office of Astronomy for Development institutional meeting, Office for Young Astronomers institutional meeting, Office of Astronomy for Education institutional meeting, EC WG Astronomy for Equity and Inclusion, Division D High Energy Phenomena and Fundamental Physics</t>
  </si>
  <si>
    <t>Well planed</t>
  </si>
  <si>
    <t>Hach</t>
  </si>
  <si>
    <t>hachyoussef.hach@gmail.com</t>
  </si>
  <si>
    <t>#2151</t>
  </si>
  <si>
    <t>Youssef Hach</t>
  </si>
  <si>
    <t>LPHEA, FSSM, Université Cadi Ayyad, Marrakech, Morocco</t>
  </si>
  <si>
    <t>hakime</t>
  </si>
  <si>
    <t>moini</t>
  </si>
  <si>
    <t>hakime.moini@gmail.com</t>
  </si>
  <si>
    <t>#1427</t>
  </si>
  <si>
    <t>Hakimeh Meini</t>
  </si>
  <si>
    <t>Alzahra university</t>
  </si>
  <si>
    <t>IAUS 393 Planetary Science and Exoplanets in the Era of James Webb Space Telescope, FM 2 A Coherent View of Atomic and Molecular Gas from Infrared to Radio Wavelengths, FM 5 The future of radio astronomy in an increasingly crowded spectrum, FM 7 New Horizons at the interface between Computational Astrophysics and Big Data, FM 11 Multi-wavelength Astrometry, Office for Astronomy Outreach institutional meeting, Office for Young Astronomers institutional meeting, Office of Astronomy for Education institutional meeting, EC WG Women in Astronomy, Division B Facilities, Technologies and Data Science</t>
  </si>
  <si>
    <t>Haley</t>
  </si>
  <si>
    <t>gomezh@cardiff.ac.uk</t>
  </si>
  <si>
    <t>#0541</t>
  </si>
  <si>
    <t>Haley Gomez</t>
  </si>
  <si>
    <t>Cardiff University</t>
  </si>
  <si>
    <t>Head of School of Physics and Astronomy</t>
  </si>
  <si>
    <t>Cardiff</t>
  </si>
  <si>
    <t>IAUS 391 The first chapters of our cosmic history with JWST, FM 2 A Coherent View of Atomic and Molecular Gas from Infrared to Radio Wavelengths, FM 9 Measures of luminous and dark matter in galaxies across time, Division C Education, Outreach and Heritage, Division H Interstellar Matter and Local Universe</t>
  </si>
  <si>
    <t>Hambeleleni</t>
  </si>
  <si>
    <t>Ndiyavala</t>
  </si>
  <si>
    <t>hambeleleni.ndiyavala@gmail.com</t>
  </si>
  <si>
    <t>#2820</t>
  </si>
  <si>
    <t xml:space="preserve">Hambeleleni Davids </t>
  </si>
  <si>
    <t xml:space="preserve">University of Namibia, North-West University </t>
  </si>
  <si>
    <t xml:space="preserve">Senior Lecturer </t>
  </si>
  <si>
    <t xml:space="preserve">Namibia </t>
  </si>
  <si>
    <t>FM 1 Harnessing ground-based optical telescopes: an opportunity for emerging astronomy in Africa, FM 3 Follow-up observations of small bodies in the Solar System in the era of large discovery surveys, FM 5 The future of radio astronomy in an increasingly crowded spectrum, FM 9 Measures of luminous and dark matter in galaxies across time, FM 12 The High-Energy Gamma-ray Universe: Results and perspectives with wide-field ground-based facilities, EC WG Global Coordination of Ground and Space Astrophysics, Division A Fundamental Astronomy, Division D High Energy Phenomena and Fundamental Physics, Division G Stars and Stellar Physics</t>
  </si>
  <si>
    <t>#0352</t>
  </si>
  <si>
    <t>zanjan</t>
  </si>
  <si>
    <t>IAUS 391 The first chapters of our cosmic history with JWST, FM 6 History of Astronomy in South Africa: The Late Modern Period, FM 7 New Horizons at the interface between Computational Astrophysics and Big Data, FM 9 Measures of luminous and dark matter in galaxies across time, Office of Astronomy for Development institutional meeting, Office for Astronomy Outreach institutional meeting, Office for Young Astronomers institutional meeting, Office of Astronomy for Education institutional meeting, Division B Facilities, Technologies and Data Science, Division G Stars and Stellar Physics, Division J Galaxies and Cosmology</t>
  </si>
  <si>
    <t>#2340</t>
  </si>
  <si>
    <t>Hamid IDELBACHA</t>
  </si>
  <si>
    <t>Oukaimeden Observatory, High Energy Physics and Astrophysics Laboratory, FSSM, Cadi Ayyad University, Marrakech, Morocco</t>
  </si>
  <si>
    <t>#0269</t>
  </si>
  <si>
    <t>Postdoctoral reseacher</t>
  </si>
  <si>
    <t>IAUS 391 The first chapters of our cosmic history with JWST, FM 1 Harnessing ground-based optical telescopes: an opportunity for emerging astronomy in Africa, FM 4 Bridging the final stages of massive stars to supernovae and transients, FM 7 New Horizons at the interface between Computational Astrophysics and Big Data, FM 11 Multi-wavelength Astrometry, Office for Young Astronomers institutional meeting, Division B Facilities, Technologies and Data Science, Division F Planetary Systems and Astrobiology, Division H Interstellar Matter and Local Universe</t>
  </si>
  <si>
    <t>#2773</t>
  </si>
  <si>
    <t>HAMMED LAWAL</t>
  </si>
  <si>
    <t>Air Force Institute of Technology</t>
  </si>
  <si>
    <t>NAF BASE KADUNA</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</si>
  <si>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of Astronomy for Education institutional meeting, EC WG Global Coordination of Ground and Space Astrophysics,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t>
  </si>
  <si>
    <t>#0659</t>
  </si>
  <si>
    <t>TU Wien, Austria</t>
  </si>
  <si>
    <t>#3065</t>
  </si>
  <si>
    <t xml:space="preserve">Hanane Essamlali </t>
  </si>
  <si>
    <t>Cadi Ayyad University faculty of sciences semlalia</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</si>
  <si>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4 Bridging the final stages of massive stars to supernovae and transients, FM 5 The future of radio astronomy in an increasingly crowded spectrum,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Global Coordination of Ground and Space Astrophysics, EC WG Dark and Quiet Sky Protection, Division A Fundamental Astronomy, Division F Planetary Systems and Astrobiology</t>
  </si>
  <si>
    <t>No thanks</t>
  </si>
  <si>
    <t>#1325</t>
  </si>
  <si>
    <t>Hancheng Li</t>
  </si>
  <si>
    <t>Department of Astronomy, University of Geneva</t>
  </si>
  <si>
    <t>IAUS 389 Gravitational Wave Astrophysics, IAUS 393 Planetary Science and Exoplanets in the Era of James Webb Space Telescope, IAUS 394 All-inclusive AGN, FM 4 Bridging the final stages of massive stars to supernovae and transients, FM 12 The High-Energy Gamma-ray Universe: Results and perspectives with wide-field ground-based facilities, Division D High Energy Phenomena and Fundamental Physics</t>
  </si>
  <si>
    <t>hanieh</t>
  </si>
  <si>
    <t>Al</t>
  </si>
  <si>
    <t>hanieh.almasi1375@gmail.com</t>
  </si>
  <si>
    <t>#1581</t>
  </si>
  <si>
    <t>Hanieh Almasi</t>
  </si>
  <si>
    <t>IAUS 392 Neutral hydrogen in and around galaxies in the SKA era, IAUS 393 Planetary Science and Exoplanets in the Era of James Webb Space Telescope, Office for Astronomy Outreach institutional meeting, EC WG Women in Astronomy, EC WG Astronomy for Equity and Inclusion, Division C Education, Outreach and Heritage, Division G Stars and Stellar Physics</t>
  </si>
  <si>
    <t>Hanindyo</t>
  </si>
  <si>
    <t>KUNCARAYAKTI</t>
  </si>
  <si>
    <t>kuncarayakti@gmail.com</t>
  </si>
  <si>
    <t>#0487</t>
  </si>
  <si>
    <t>Hanin Kuncarayakti</t>
  </si>
  <si>
    <t>IAUS 389 Gravitational Wave Astrophysics, FM 1 Harnessing ground-based optical telescopes: an opportunity for emerging astronomy in Africa, FM 4 Bridging the final stages of massive stars to supernovae and transients, FM 7 New Horizons at the interface between Computational Astrophysics and Big Data, FM 10 Teaching capacity of remote observing facilities for the Universities and High Schools, Division D High Energy Phenomena and Fundamental Physics, Division G Stars and Stellar Physics</t>
  </si>
  <si>
    <t>Bish</t>
  </si>
  <si>
    <t>hbish@stsci.edu</t>
  </si>
  <si>
    <t>#1819</t>
  </si>
  <si>
    <t>Hannah Bish</t>
  </si>
  <si>
    <t>Baltimore, MD, USA</t>
  </si>
  <si>
    <t>Having places to sit throughout the venue is always helpful for me!</t>
  </si>
  <si>
    <t>IAUS 391 The first chapters of our cosmic history with JWST, IAUS 392 Neutral hydrogen in and around galaxies in the SKA era, FM 2 A Coherent View of Atomic and Molecular Gas from Infrared to Radio Wavelengths, FM 6 History of Astronomy in South Africa: The Late Modern Period, EC WG Astronomy for Equity and Inclusion, Division H Interstellar Matter and Local Universe, Division J Galaxies and Cosmology</t>
  </si>
  <si>
    <t>#0912</t>
  </si>
  <si>
    <t>University of Newcastle (Australia)</t>
  </si>
  <si>
    <t>Future Fellow</t>
  </si>
  <si>
    <t>Newcastle</t>
  </si>
  <si>
    <t>1 child age 5.5 years old</t>
  </si>
  <si>
    <t>IAUS 390 A Multi-Point view of the Sun: Advances in Solar Observations and in Space Weather Understanding, FM 8 Advances and Challenges in Understanding the Solar and Stellar Dynamos</t>
  </si>
  <si>
    <t>Worters</t>
  </si>
  <si>
    <t>hannah@saao.ac.za</t>
  </si>
  <si>
    <t>#0552</t>
  </si>
  <si>
    <t>Hannah Worters</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</si>
  <si>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10 Teaching capacity of remote observing facilities for the Universities and High Schools, FM 11 Multi-wavelength Astrometry, Division F Planetary Systems and Astrobiology, Division G Stars and Stellar Physics</t>
  </si>
  <si>
    <t>Hannes</t>
  </si>
  <si>
    <t>Breytenbach</t>
  </si>
  <si>
    <t>hannes@saao.ac.za</t>
  </si>
  <si>
    <t>#2890</t>
  </si>
  <si>
    <t>Hannes Breytenbach</t>
  </si>
  <si>
    <t>IAUS 389 Gravitational Wave Astrophysics,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5 The future of radio astronomy in an increasingly crowded spectrum, FM 7 New Horizons at the interface between Computational Astrophysics and Big Data</t>
  </si>
  <si>
    <t>Hanno</t>
  </si>
  <si>
    <t>Stinshoff</t>
  </si>
  <si>
    <t>hsumkpl@gmail.com</t>
  </si>
  <si>
    <t>#0921</t>
  </si>
  <si>
    <t>Hanno Nicolas Stinshoff</t>
  </si>
  <si>
    <t>Nicolaus Copernicus University Toruń</t>
  </si>
  <si>
    <t>PhD Student/Researcher</t>
  </si>
  <si>
    <t>Toruń</t>
  </si>
  <si>
    <t>IAUS 391 The first chapters of our cosmic history with JWST, FM 4 Bridging the final stages of massive stars to supernovae and transients</t>
  </si>
  <si>
    <t>Deeg</t>
  </si>
  <si>
    <t>hjdeeg@gmail.com</t>
  </si>
  <si>
    <t>#1102</t>
  </si>
  <si>
    <t>Hans J. Deeg</t>
  </si>
  <si>
    <t>IAUS 393 Planetary Science and Exoplanets in the Era of James Webb Space Telescope, FM 1 Harnessing ground-based optical telescopes: an opportunity for emerging astronomy in Africa, Division F Planetary Systems and Astrobiology</t>
  </si>
  <si>
    <t>#0603</t>
  </si>
  <si>
    <t xml:space="preserve">Universidad Autonoma de Chile, Santiago de Chile </t>
  </si>
  <si>
    <t xml:space="preserve">afiliated professor </t>
  </si>
  <si>
    <t>Santiago de Chlle</t>
  </si>
  <si>
    <t xml:space="preserve">CHILE </t>
  </si>
  <si>
    <t xml:space="preserve">German </t>
  </si>
  <si>
    <t xml:space="preserve">none </t>
  </si>
  <si>
    <t xml:space="preserve">N/A </t>
  </si>
  <si>
    <t>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FM 2 A Coherent View of Atomic and Molecular Gas from Infrared to Radio Wavelengths, FM 4 Bridging the final stages of massive stars to supernovae and transients, FM 6 History of Astronomy in South Africa: The Late Modern Period, FM 8 Advances and Challenges in Understanding the Solar and Stellar Dynamos, FM 11 Multi-wavelength Astrometry, EC WG Pro-Am Relations in Astronomy, EC WG Global Coordination of Ground and Space Astrophysics, Division G Stars and Stellar Physics, Division H Interstellar Matter and Local Universe</t>
  </si>
  <si>
    <t xml:space="preserve">As a retired astronomer, my participation critically depends on getting an IAU grant. I have submitted a very exciting abstract (new giant exoplanet search) for IAU-Symposium 393.
As a former "Binary Star" IAU Commission President, I hope we will hear a historical talk on
Sir John Herschel's work at the Cape on binary stars and other southern hemisphere objects. </t>
  </si>
  <si>
    <t>#0606</t>
  </si>
  <si>
    <t>he paid via Paypal but now wants to pay in ZAR via bank deposit; he asked for refund of Paypal amount</t>
  </si>
  <si>
    <t>FM 7 New Horizons at the interface between Computational Astrophysics and Big Data, Division B Facilities, Technologies and Data Science, Division J Galaxies and Cosmology</t>
  </si>
  <si>
    <t>Zhou</t>
  </si>
  <si>
    <t>hao_zhou@sjtu.edu.cn</t>
  </si>
  <si>
    <t>#1532</t>
  </si>
  <si>
    <t>Hao Zhou</t>
  </si>
  <si>
    <t>Tsung-Dao Lee Institute, Shanghai Jiao Tong University</t>
  </si>
  <si>
    <t>Haregeweyn</t>
  </si>
  <si>
    <t>Gashaw</t>
  </si>
  <si>
    <t>hareg2323@gmail.com</t>
  </si>
  <si>
    <t>#1622</t>
  </si>
  <si>
    <t xml:space="preserve">Haregeweyn Gashaw </t>
  </si>
  <si>
    <t xml:space="preserve">Ethiopian Space Science Society </t>
  </si>
  <si>
    <t xml:space="preserve">Deputy Manager </t>
  </si>
  <si>
    <t>Division B Facilities, Technologies and Data Science, Division C Education, Outreach and Heritage</t>
  </si>
  <si>
    <t>#1948</t>
  </si>
  <si>
    <t>University of Félix Houphouët Boigny</t>
  </si>
  <si>
    <t>Côte D'Ivoire</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</si>
  <si>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7 New Horizons at the interface between Computational Astrophysics and Big Data, FM 10 Teaching capacity of remote observing facilities for the Universities and High Schools, FM 11 Multi-wavelength Astrometry, Office of Astronomy for Education institutional meeting, Division A Fundamental Astronomy</t>
  </si>
  <si>
    <t>#0616</t>
  </si>
  <si>
    <t>Harry George Chittenden</t>
  </si>
  <si>
    <t>Centre for Astrophysics &amp; Supercomputing, Swinburne University of Technology</t>
  </si>
  <si>
    <t>IAUS 389 Gravitational Wave Astrophysics, 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Office of Astronomy for Development institutional meeting, Office for Young Astronomers institutional meeting, Office of Astronomy for Education institutional meeting, EC WG Global Coordination of Ground and Space Astrophysics, EC WG Astronomy for Equity and Inclusion, EC WG Dark and Quiet Sky Protection, Division A Fundamental Astronomy, Division B Facilities, Technologies and Data Science, Division D High Energy Phenomena and Fundamental Physics, Division J Galaxies and Cosmology</t>
  </si>
  <si>
    <t>#1915</t>
  </si>
  <si>
    <t>Radio Spectrum Scientist</t>
  </si>
  <si>
    <t>IAUS 389 Gravitational Wave Astrophysics, IAUS 390 A Multi-Point view of the Sun: Advances in Solar Observations and in Space Weather Understanding, FM 4 Bridging the final stages of massive stars to supernovae and transients, FM 5 The future of radio astronomy in an increasingly crowded spectrum, FM 7 New Horizons at the interface between Computational Astrophysics and Big Data, Centre for the Protection of  the Dark and Quiet Sky from Satellite Constellation Interference institutional meeting, Division D High Energy Phenomena and Fundamental Physics</t>
  </si>
  <si>
    <t>Harsh</t>
  </si>
  <si>
    <t>harshkosli13@gmail.com</t>
  </si>
  <si>
    <t>#0193</t>
  </si>
  <si>
    <t>Harsh Kumar</t>
  </si>
  <si>
    <t>I am an Indian Citizen who is doing research in USA for last few months. I will need a visa and possibly some grant to participate as I don't have any grant left.</t>
  </si>
  <si>
    <t>IAUS 389 Gravitational Wave Astrophysics, FM 4 Bridging the final stages of massive stars to supernovae and transients, FM 11 Multi-wavelength Astrometry, Office for Young Astronomers institutional meeting, Division A Fundamental Astronomy, Division B Facilities, Technologies and Data Science, Division D High Energy Phenomena and Fundamental Physics, Division G Stars and Stellar Physics</t>
  </si>
  <si>
    <t>Hartmut</t>
  </si>
  <si>
    <t>Winkler</t>
  </si>
  <si>
    <t>hwinkler@uj.ac.za</t>
  </si>
  <si>
    <t>#0287</t>
  </si>
  <si>
    <t>Hartmut Winkler</t>
  </si>
  <si>
    <t>IAUS 394 All-inclusive AGN, FM 1 Harnessing ground-based optical telescopes: an opportunity for emerging astronomy in Africa, FM 6 History of Astronomy in South Africa: The Late Modern Period, Division B Facilities, Technologies and Data Science, Division C Education, Outreach and Heritage, Division J Galaxies and Cosmology</t>
  </si>
  <si>
    <t>Haruhisa</t>
  </si>
  <si>
    <t>Iijima</t>
  </si>
  <si>
    <t>haruhisa.iijima@gmail.com</t>
  </si>
  <si>
    <t>#1158</t>
  </si>
  <si>
    <t>Haruhisa Iijima</t>
  </si>
  <si>
    <t>Nagoya University</t>
  </si>
  <si>
    <t>#0536</t>
  </si>
  <si>
    <t>Sudan</t>
  </si>
  <si>
    <t>FM 12 The High-Energy Gamma-ray Universe: Results and perspectives with wide-field ground-based facilities, Division C Education, Outreach and Heritage</t>
  </si>
  <si>
    <t>Hassane</t>
  </si>
  <si>
    <t>Darhmaoui</t>
  </si>
  <si>
    <t>hdhasdar@gmail.com</t>
  </si>
  <si>
    <t>#1577</t>
  </si>
  <si>
    <t>Hassane Darhmaoui</t>
  </si>
  <si>
    <t>Al Akhawayn University in Ifrane</t>
  </si>
  <si>
    <t>Ifrane</t>
  </si>
  <si>
    <t>#0581</t>
  </si>
  <si>
    <t>BYURAKAN  ASTROPHYSICAL  OBSERVATORY</t>
  </si>
  <si>
    <t>Byurakan, Armenia</t>
  </si>
  <si>
    <t>Republic of Armenia</t>
  </si>
  <si>
    <t>IAUS 389 Gravitational Wave Astrophysics, IAUS 394 All-inclusive AGN, FM 10 Teaching capacity of remote observing facilities for the Universities and High Schools, FM 11 Multi-wavelength Astrometry, FM 12 The High-Energy Gamma-ray Universe: Results and perspectives with wide-field ground-based facilities, Division J Galaxies and Cosmology</t>
  </si>
  <si>
    <t>Haylee</t>
  </si>
  <si>
    <t>Archer</t>
  </si>
  <si>
    <t>hayleenichole@gmail.com</t>
  </si>
  <si>
    <t>#0848</t>
  </si>
  <si>
    <t>Haylee Archer</t>
  </si>
  <si>
    <t>Arizona State University/Lowell Observatory</t>
  </si>
  <si>
    <t>Head of</t>
  </si>
  <si>
    <t>Institution</t>
  </si>
  <si>
    <t>matshelisoinstitute@gmail.com</t>
  </si>
  <si>
    <t>#2905</t>
  </si>
  <si>
    <t xml:space="preserve">Keorapetse Matsheliso </t>
  </si>
  <si>
    <t xml:space="preserve">Matsheliso Science Institute </t>
  </si>
  <si>
    <t xml:space="preserve">Director General </t>
  </si>
  <si>
    <t>BLOEMFONTEIN</t>
  </si>
  <si>
    <t>IAUS 389 Gravitational Wave Astrophysics, IAUS 392 Neutral hydrogen in and around galaxies in the SKA era, IAUS 393 Planetary Science and Exoplanets in the Era of James Webb Space Telescope, FM 3 Follow-up observations of small bodies in the Solar System in the era of large discovery surveys,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Junior Members, EC WG Pro-Am Relations in Astronomy, Division E Sun and Heliosphere, Division F Planetary Systems and Astrobiology, Division G Stars and Stellar Physics, Division J Galaxies and Cosmology</t>
  </si>
  <si>
    <t>#0116</t>
  </si>
  <si>
    <t>Institute For Research In Fundamental Sciences (IPM)</t>
  </si>
  <si>
    <t>IAUS 389 Gravitational Wave Astrophysics, IAUS 390 A Multi-Point view of the Sun: Advances in Solar Observations and in Space Weather Understanding, IAUS 391 The first chapters of our cosmic history with JWST, FM 4 Bridging the final stages of massive stars to supernovae and transients, FM 11 Multi-wavelength Astrometry</t>
  </si>
  <si>
    <t>#2290</t>
  </si>
  <si>
    <t>Hedy Tetschner Goodman</t>
  </si>
  <si>
    <t>Haverford College</t>
  </si>
  <si>
    <t>Westerly</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</si>
  <si>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Global Coordination of Ground and Space Astrophysics, EC WG Astronomy for Equity and Inclusion, EC WG Dark and Quiet Sky Protection,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</si>
  <si>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Hee-Jae</t>
  </si>
  <si>
    <t>hjlee@kasi.re.kr</t>
  </si>
  <si>
    <t>#2071</t>
  </si>
  <si>
    <t>Hee-Jae Lee</t>
  </si>
  <si>
    <t>Korea Astronomy and Space Science Institute</t>
  </si>
  <si>
    <t>Postdoctoral Reseacher</t>
  </si>
  <si>
    <t>Heesu</t>
  </si>
  <si>
    <t>­Kym</t>
  </si>
  <si>
    <t>hs_kim@snu.ac.kr</t>
  </si>
  <si>
    <t>#2630</t>
  </si>
  <si>
    <t xml:space="preserve">Heesu Kym </t>
  </si>
  <si>
    <t xml:space="preserve">Seoul National University </t>
  </si>
  <si>
    <t>Seoul</t>
  </si>
  <si>
    <t>Heidi</t>
  </si>
  <si>
    <t>Becker</t>
  </si>
  <si>
    <t>heidi.n.becker@jpl.nasa.gov</t>
  </si>
  <si>
    <t>#2099</t>
  </si>
  <si>
    <t>Heidi Becker</t>
  </si>
  <si>
    <t>NASA's Jet Propulsion Laboratory, California Institute of Technology</t>
  </si>
  <si>
    <t>Scientist, Lead Co-Investigator for Juno Stellar Reference Unit</t>
  </si>
  <si>
    <t>gluten intollerant</t>
  </si>
  <si>
    <t>IAUS 393 Planetary Science and Exoplanets in the Era of James Webb Space Telescope, FM 1 Harnessing ground-based optical telescopes: an opportunity for emerging astronomy in Africa, FM 5 The future of radio astronomy in an increasingly crowded spectrum, FM 6 History of Astronomy in South Africa: The Late Modern Period, FM 10 Teaching capacity of remote observing facilities for the Universities and High Schools, Office for Astronomy Outreach institutional meeting, Office for Young Astronomers institutional meeting, Office of Astronomy for Education institutional meeting, EC WG Women in Astronomy, Division B Facilities, Technologies and Data Science, Division C Education, Outreach and Heritage, Division F Planetary Systems and Astrobiology</t>
  </si>
  <si>
    <t>Falcke</t>
  </si>
  <si>
    <t>heino.falcke@ru.nl</t>
  </si>
  <si>
    <t>#2834</t>
  </si>
  <si>
    <t xml:space="preserve">Prof. Dr. </t>
  </si>
  <si>
    <t>Heino Falcke</t>
  </si>
  <si>
    <t xml:space="preserve">Professor of Astroparticle Physics and Radio Astronomy </t>
  </si>
  <si>
    <t>Duitsland</t>
  </si>
  <si>
    <t>FM 5 The future of radio astronomy in an increasingly crowded spectrum, FM 11 Multi-wavelength Astrometry</t>
  </si>
  <si>
    <t>#1137</t>
  </si>
  <si>
    <t>Urcuqui</t>
  </si>
  <si>
    <t>IAUS 390 A Multi-Point view of the Sun: Advances in Solar Observations and in Space Weather Understanding, IAUS 392 Neutral hydrogen in and around galaxies in the SKA era, IAUS 394 All-inclusive AGN,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Division B Facilities, Technologies and Data Science, Division C Education, Outreach and Heritage, Division H Interstellar Matter and Local Universe, Division J Galaxies and Cosmology</t>
  </si>
  <si>
    <t>Henco</t>
  </si>
  <si>
    <t>Arlow</t>
  </si>
  <si>
    <t>hencoarlow@gmail.com</t>
  </si>
  <si>
    <t>#0341</t>
  </si>
  <si>
    <t>Henco Arlow</t>
  </si>
  <si>
    <t>IAUS 392 Neutral hydrogen in and around galaxies in the SKA era, FM 5 The future of radio astronomy in an increasingly crowded spectrum, FM 6 History of Astronomy in South Africa: The Late Modern Period, FM 11 Multi-wavelength Astrometry</t>
  </si>
  <si>
    <t>Hengxing</t>
  </si>
  <si>
    <t>Pan</t>
  </si>
  <si>
    <t>hengxing.pan@physics.ox.ac.uk</t>
  </si>
  <si>
    <t>#1959</t>
  </si>
  <si>
    <t>Hengxing Pan</t>
  </si>
  <si>
    <t>Henry</t>
  </si>
  <si>
    <t>Hsieh</t>
  </si>
  <si>
    <t>hhsieh@psi.edu</t>
  </si>
  <si>
    <t>#1533</t>
  </si>
  <si>
    <t>Henry Hsieh</t>
  </si>
  <si>
    <t>Honolulu, Hawaii</t>
  </si>
  <si>
    <t>Herman</t>
  </si>
  <si>
    <t>Randriamanantena</t>
  </si>
  <si>
    <t>herman.andriam@gmail.com</t>
  </si>
  <si>
    <t>#2870</t>
  </si>
  <si>
    <t>Herman Zarason Randriamanantena</t>
  </si>
  <si>
    <t>Msc Student</t>
  </si>
  <si>
    <t>IAUS 390 A Multi-Point view of the Sun: Advances in Solar Observations and in Space Weather Understanding, FM 6 History of Astronomy in South Africa: The Late Modern Period,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Division A Fundamental Astronomy, Division C Education, Outreach and Heritage</t>
  </si>
  <si>
    <t>#0753</t>
  </si>
  <si>
    <t>North West University</t>
  </si>
  <si>
    <t>IAUS 394 All-inclusive AGN, Office for Young Astronomers institutional meeting, EC WG Women in Astronomy, Division D High Energy Phenomena and Fundamental Physics</t>
  </si>
  <si>
    <t>#2459</t>
  </si>
  <si>
    <t>NAOJ</t>
  </si>
  <si>
    <t>IAUS 389 Gravitational Wave Astrophysics,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6 History of Astronomy in South Africa: The Late Modern Period, FM 9 Measures of luminous and dark matter in galaxies across time, FM 10 Teaching capacity of remote observing facilities for the Universities and High Schools, FM 11 Multi-wavelength Astrometry,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Pro-Am Relations in Astronomy, EC WG Global Coordination of Ground and Space Astrophysics, EC WG Astronomy for Equity and Inclusion, EC WG Dark and Quiet Sky Protection, Division C Education, Outreach and Heritage, Division F Planetary Systems and Astrobiology</t>
  </si>
  <si>
    <t>#2076</t>
  </si>
  <si>
    <t>Designated assistant professor</t>
  </si>
  <si>
    <t>Nagoya</t>
  </si>
  <si>
    <t>IAUS 391 The first chapters of our cosmic history with JWST, IAUS 394 All-inclusive AGN, FM 2 A Coherent View of Atomic and Molecular Gas from Infrared to Radio Wavelengths, FM 9 Measures of luminous and dark matter in galaxies across time, Division J Galaxies and Cosmology</t>
  </si>
  <si>
    <t>#1937</t>
  </si>
  <si>
    <t>Student/ Planetarium Presenter</t>
  </si>
  <si>
    <t>IAUS 392 Neutral hydrogen in and around galaxies in the SKA era, FM 5 The future of radio astronomy in an increasingly crowded spectrum, FM 7 New Horizons at the interface between Computational Astrophysics and Big Data,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Astronomy for Equity and Inclusion, EC WG Dark and Quiet Sky Protection, Division C Education, Outreach and Heritage, Division J Galaxies and Cosmology</t>
  </si>
  <si>
    <t>Panoptes Team</t>
  </si>
  <si>
    <t>panopteshiloteam@gmail.com</t>
  </si>
  <si>
    <t>#2157</t>
  </si>
  <si>
    <t>IAUS 389 Gravitational Wave Astrophysics, IAUS 390 A Multi-Point view of the Sun: Advances in Solar Observations and in Space Weather Understanding, Office of Astronomy for Development institutional meeting, Office for Astronomy Outreach institutional meeting, Office for Young Astronomers institutional meeting, Office of Astronomy for Education institutional meeting, Division J Galaxies and Cosmology</t>
  </si>
  <si>
    <t>Hira</t>
  </si>
  <si>
    <t>Fatima</t>
  </si>
  <si>
    <t>hirafatima1407@gmail.com</t>
  </si>
  <si>
    <t>#0428</t>
  </si>
  <si>
    <t>Hira Fatima</t>
  </si>
  <si>
    <t>National Center in Big Data and Cloud Computing, NED-UET</t>
  </si>
  <si>
    <t>Karachi</t>
  </si>
  <si>
    <t>Pakistan</t>
  </si>
  <si>
    <t>FM 5 The future of radio astronomy in an increasingly crowded spectrum,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EC WG Women in Astronomy, Division A Fundamental Astronomy, Division B Facilities, Technologies and Data Science, Division C Education, Outreach and Heritage, Division G Stars and Stellar Physics</t>
  </si>
  <si>
    <t>Hiroko</t>
  </si>
  <si>
    <t>Komiyama</t>
  </si>
  <si>
    <t>hiroko.komiyama@nao.ac.jp</t>
  </si>
  <si>
    <t>#2334</t>
  </si>
  <si>
    <t>Hiroko Komiyama</t>
  </si>
  <si>
    <t>National Astronomical Observatory of Japan</t>
  </si>
  <si>
    <t>Senior Specialist (PIO)</t>
  </si>
  <si>
    <t>IAUS 392 Neutral hydrogen in and around galaxies in the SKA era, Office of Astronomy for Development institutional meeting, Office for Astronomy Outreach institutional meeting, Office of Astronomy for Education institutional meeting, EC WG Dark and Quiet Sky Protection, Division C Education, Outreach and Heritage</t>
  </si>
  <si>
    <t>Miyahara</t>
  </si>
  <si>
    <t>mhiro820@gmail.com</t>
  </si>
  <si>
    <t>#0672</t>
  </si>
  <si>
    <t>Hiroko Miyahara</t>
  </si>
  <si>
    <t>Musashino Art Univ.</t>
  </si>
  <si>
    <t>#0903</t>
  </si>
  <si>
    <t>Kagoshima University</t>
  </si>
  <si>
    <t>Kagoshima</t>
  </si>
  <si>
    <t>IAUS 392 Neutral hydrogen in and around galaxies in the SKA era, FM 2 A Coherent View of Atomic and Molecular Gas from Infrared to Radio Wavelengths, FM 4 Bridging the final stages of massive stars to supernovae and transients, FM 5 The future of radio astronomy in an increasingly crowded spectrum, FM 6 History of Astronomy in South Africa: The Late Modern Period, FM 8 Advances and Challenges in Understanding the Solar and Stellar Dynamos, FM 10 Teaching capacity of remote observing facilities for the Universities and High Schools, FM 11 Multi-wavelength Astrometry, Centre for the Protection of  the Dark and Quiet Sky from Satellite Constellation Interference institutional meeting, EC WG Pro-Am Relations in Astronomy, Division A Fundamental Astronomy, Division B Facilities, Technologies and Data Science, Division C Education, Outreach and Heritage, Division G Stars and Stellar Physics, Division H Interstellar Matter and Local Universe</t>
  </si>
  <si>
    <t>Hisashi</t>
  </si>
  <si>
    <t>Hayakawa</t>
  </si>
  <si>
    <t>hisashi@nagoya-u.jp</t>
  </si>
  <si>
    <t>#2548</t>
  </si>
  <si>
    <t>Hisashi Hayakawa</t>
  </si>
  <si>
    <t>Designated Assistant Peofessor</t>
  </si>
  <si>
    <t>FM 6 History of Astronomy in South Africa: The Late Modern Period, Division C Education, Outreach and Heritage, Division E Sun and Heliosphere</t>
  </si>
  <si>
    <t>Hitesh</t>
  </si>
  <si>
    <t>Gajjar</t>
  </si>
  <si>
    <t>hitesh@saao.ac.za</t>
  </si>
  <si>
    <t>#2930</t>
  </si>
  <si>
    <t>Head on Instrumentation</t>
  </si>
  <si>
    <t>IAUS 391 The first chapters of our cosmic history with JWST, FM 5 The future of radio astronomy in an increasingly crowded spectrum, EC WG Astronomy for Equity and Inclusion, EC WG Dark and Quiet Sky Protection</t>
  </si>
  <si>
    <t>Hitoshi</t>
  </si>
  <si>
    <t>Yamaoka</t>
  </si>
  <si>
    <t>hitoshi.yamaoka@nao.ac.jp</t>
  </si>
  <si>
    <t>#1656</t>
  </si>
  <si>
    <t>Hitoshi Yamaoka</t>
  </si>
  <si>
    <t>IAUS 389 Gravitational Wave Astrophysics, IAUS 391 The first chapters of our cosmic history with JWST, IAUS 393 Planetary Science and Exoplanets in the Era of James Webb Space Telescope, FM 4 Bridging the final stages of massive stars to supernovae and transients, FM 6 History of Astronomy in South Africa: The Late Modern Period, FM 10 Teaching capacity of remote observing facilities for the Universities and High Schools,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Pro-Am Relations in Astronomy, EC WG Dark and Quiet Sky Protection, Division C Education, Outreach and Heritage, Division D High Energy Phenomena and Fundamental Physics, Division G Stars and Stellar Physics</t>
  </si>
  <si>
    <t>#1513</t>
  </si>
  <si>
    <t>Agnes Scott College</t>
  </si>
  <si>
    <t>Assistant Professor of Astronomy</t>
  </si>
  <si>
    <t>Atlanta, Georgia, USA</t>
  </si>
  <si>
    <t>Jamaican and American</t>
  </si>
  <si>
    <t>dairy and shellfish</t>
  </si>
  <si>
    <t>IAUS 393 Planetary Science and Exoplanets in the Era of James Webb Space Telescope, EC WG Women in Astronomy, EC WG Astronomy for Equity and Inclusion, Division F Planetary Systems and Astrobiology, Division G Stars and Stellar Physics</t>
  </si>
  <si>
    <t>Hong-Jin</t>
  </si>
  <si>
    <t>Yang</t>
  </si>
  <si>
    <t>hjyang@kasi.re.kr</t>
  </si>
  <si>
    <t>#1795</t>
  </si>
  <si>
    <t>Hong-Jin Yang</t>
  </si>
  <si>
    <t>Korea Astronomy &amp; Space Science Institute (KASI)</t>
  </si>
  <si>
    <t>대한민국</t>
  </si>
  <si>
    <t>FM 3 Follow-up observations of small bodies in the Solar System in the era of large discovery surveys, FM 6 History of Astronomy in South Africa: The Late Modern Period, Office for Astronomy Outreach institutional meeting, Division A Fundamental Astronomy, Division C Education, Outreach and Heritage</t>
  </si>
  <si>
    <t>Honghui</t>
  </si>
  <si>
    <t>hhliu19@fudan.edu.cn</t>
  </si>
  <si>
    <t>#3102</t>
  </si>
  <si>
    <t>Honghui Liu</t>
  </si>
  <si>
    <t>Fudan University</t>
  </si>
  <si>
    <t>#1048</t>
  </si>
  <si>
    <t>Department of Astronomy, Tsinghua University</t>
  </si>
  <si>
    <t>Shuimu postdoctoral research fellow</t>
  </si>
  <si>
    <t>IAUS 392 Neutral hydrogen in and around galaxies in the SKA era, IAUS 394 All-inclusive AGN, FM 5 The future of radio astronomy in an increasingly crowded spectrum, FM 6 History of Astronomy in South Africa: The Late Modern Period, FM 10 Teaching capacity of remote observing facilities for the Universities and High Schools, Office of Astronomy for Development institutional meeting, Office for Astronomy Outreach institutional meeting, Office of Astronomy for Education institutional meeting, EC WG Women in Astronomy, EC WG Junior Members, EC WG Astronomy for Equity and Inclusion, Division B Facilities, Technologies and Data Science, Division C Education, Outreach and Heritage, Division J Galaxies and Cosmology</t>
  </si>
  <si>
    <t>Hongwei</t>
  </si>
  <si>
    <t>Ge</t>
  </si>
  <si>
    <t>gehw@ynao.ac.cn</t>
  </si>
  <si>
    <t>#0117</t>
  </si>
  <si>
    <t>Prof, Dr</t>
  </si>
  <si>
    <t>Hongwei Ge</t>
  </si>
  <si>
    <t>IAUS 389 Gravitational Wave Astrophysics, FM 4 Bridging the final stages of massive stars to supernovae and transients, EC WG Junior Members, Division G Stars and Stellar Physics</t>
  </si>
  <si>
    <t>#1140</t>
  </si>
  <si>
    <t>IAUS 392 Neutral hydrogen in and around galaxies in the SKA era, FM 2 A Coherent View of Atomic and Molecular Gas from Infrared to Radio Wavelengths, FM 5 The future of radio astronomy in an increasingly crowded spectrum, FM 7 New Horizons at the interface between Computational Astrophysics and Big Data, Division H Interstellar Matter and Local Universe</t>
  </si>
  <si>
    <t>#3108</t>
  </si>
  <si>
    <t>Associate of Commission C1 WG Astronomy Education Research &amp; Methods</t>
  </si>
  <si>
    <t>Bushehr</t>
  </si>
  <si>
    <t>IAUS 394 All-inclusive AGN,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Pro-Am Relations in Astronomy, EC WG Astronomy for Equity and Inclusion, EC WG Dark and Quiet Sky Protection, Division C Education, Outreach and Heritage</t>
  </si>
  <si>
    <t>#1049</t>
  </si>
  <si>
    <t>Hosna fadaei yekta kaldehi</t>
  </si>
  <si>
    <t>Thaqib Astronomical Organisation</t>
  </si>
  <si>
    <t xml:space="preserve">Rasht </t>
  </si>
  <si>
    <t>IAUS 389 Gravitational Wave Astrophysics, IAUS 391 The first chapters of our cosmic history with JWST, IAUS 393 Planetary Science and Exoplanets in the Era of James Webb Space Telescope, Division B Facilities, Technologies and Data Science, Division C Education, Outreach and Heritage, Division F Planetary Systems and Astrobiology, Division J Galaxies and Cosmology</t>
  </si>
  <si>
    <t>Hsin-Yu</t>
  </si>
  <si>
    <t>hsinyu@austin.utexas.edu</t>
  </si>
  <si>
    <t>#1847</t>
  </si>
  <si>
    <t>Hsin-Yu Chen</t>
  </si>
  <si>
    <t>The University of Texas at Austin</t>
  </si>
  <si>
    <t>Taiwan</t>
  </si>
  <si>
    <t>IAUS 389 Gravitational Wave Astrophysics, IAUS 391 The first chapters of our cosmic history with JWST, FM 7 New Horizons at the interface between Computational Astrophysics and Big Data, Division J Galaxies and Cosmology</t>
  </si>
  <si>
    <t>Zhan</t>
  </si>
  <si>
    <t>zhanhu@nao.cas.cn</t>
  </si>
  <si>
    <t>#2757</t>
  </si>
  <si>
    <t>Hu Zhan</t>
  </si>
  <si>
    <t>IAUS 391 The first chapters of our cosmic history with JWST, FM 9 Measures of luminous and dark matter in galaxies across time, EC WG Global Coordination of Ground and Space Astrophysics, Division B Facilities, Technologies and Data Science, Division J Galaxies and Cosmology</t>
  </si>
  <si>
    <t>Huawei</t>
  </si>
  <si>
    <t>zhanghw@pku.edu.cn</t>
  </si>
  <si>
    <t>#0452</t>
  </si>
  <si>
    <t>Huawei Zhang</t>
  </si>
  <si>
    <t>Department of Astronomy, Peking University, Beijing, China</t>
  </si>
  <si>
    <t>Beijing, Beijing</t>
  </si>
  <si>
    <t>P.R. China</t>
  </si>
  <si>
    <t>IAUS 391 The first chapters of our cosmic history with JWST, FM 1 Harnessing ground-based optical telescopes: an opportunity for emerging astronomy in Africa, Division G Stars and Stellar Physics</t>
  </si>
  <si>
    <t>Hubert</t>
  </si>
  <si>
    <t>Mathebula</t>
  </si>
  <si>
    <t>hubert.mathebula@dst.gov.za</t>
  </si>
  <si>
    <t>#2299</t>
  </si>
  <si>
    <t>Hubert Mathebula</t>
  </si>
  <si>
    <t>IAUS 392 Neutral hydrogen in and around galaxies in the SKA era, IAUS 393 Planetary Science and Exoplanets in the Era of James Webb Space Telescope, FM 1 Harnessing ground-based optical telescopes: an opportunity for emerging astronomy in Africa, FM 5 The future of radio astronomy in an increasingly crowded spectrum, FM 6 History of Astronomy in South Africa: The Late Modern Period, FM 11 Multi-wavelength Astrometry, Centre for the Protection of  the Dark and Quiet Sky from Satellite Constellation Interference institutional meeting</t>
  </si>
  <si>
    <t>#1705</t>
  </si>
  <si>
    <t>Huijuan WANG</t>
  </si>
  <si>
    <t>IAUS 392 Neutral hydrogen in and around galaxies in the SKA era, IAUS 393 Planetary Science and Exoplanets in the Era of James Webb Space Telescope, IAUS 394 All-inclusive AGN, FM 4 Bridging the final stages of massive stars to supernovae and transients, FM 8 Advances and Challenges in Understanding the Solar and Stellar Dynamos, FM 9 Measures of luminous and dark matter in galaxies across time, FM 11 Multi-wavelength Astrometry, FM 12 The High-Energy Gamma-ray Universe: Results and perspectives with wide-field ground-based facilities</t>
  </si>
  <si>
    <t>Hyein</t>
  </si>
  <si>
    <t>Yoon</t>
  </si>
  <si>
    <t>hyein.yoon@snu.ac.kr</t>
  </si>
  <si>
    <t>#0879</t>
  </si>
  <si>
    <t>Hyein Yoon</t>
  </si>
  <si>
    <t>Allergies - Tuna, Salmon</t>
  </si>
  <si>
    <t>IAUS 392 Neutral hydrogen in and around galaxies in the SKA era, IAUS 394 All-inclusive AGN, FM 2 A Coherent View of Atomic and Molecular Gas from Infrared to Radio Wavelengths, FM 5 The future of radio astronomy in an increasingly crowded spectrum, EC WG Women in Astronomy, EC WG Junior Members, Division B Facilities, Technologies and Data Science, Division J Galaxies and Cosmology</t>
  </si>
  <si>
    <t>#2177</t>
  </si>
  <si>
    <t>IAUS 389 Gravitational Wave Astrophysics, IAUS 391 The first chapters of our cosmic history with JWST, IAUS 393 Planetary Science and Exoplanets in the Era of James Webb Space Telescope, FM 7 New Horizons at the interface between Computational Astrophysics and Big Data, FM 8 Advances and Challenges in Understanding the Solar and Stellar Dynamos, FM 11 Multi-wavelength Astrometry</t>
  </si>
  <si>
    <t>#0069</t>
  </si>
  <si>
    <t>Pusan National University</t>
  </si>
  <si>
    <t>Busan</t>
  </si>
  <si>
    <t>IAUS 392 Neutral hydrogen in and around galaxies in the SKA era, IAUS 394 All-inclusive AGN, FM 5 The future of radio astronomy in an increasingly crowded spectrum, FM 7 New Horizons at the interface between Computational Astrophysics and Big Data, FM 11 Multi-wavelength Astrometry, Division D High Energy Phenomena and Fundamental Physics, Division J Galaxies and Cosmology</t>
  </si>
  <si>
    <t>Hyojun</t>
  </si>
  <si>
    <t>hjleeastro@gmail.com</t>
  </si>
  <si>
    <t>#1701</t>
  </si>
  <si>
    <t>Hyojun Lee</t>
  </si>
  <si>
    <t>University of Science and Technology (UST) / Korea Astronomy and Space Science Institute (KASI)</t>
  </si>
  <si>
    <t>FM 3 Follow-up observations of small bodies in the Solar System in the era of large discovery surveys, FM 6 History of Astronomy in South Africa: The Late Modern Period, Division A Fundamental Astronomy</t>
  </si>
  <si>
    <t>Ian</t>
  </si>
  <si>
    <t>Glass</t>
  </si>
  <si>
    <t>glass.ian@gmail.com</t>
  </si>
  <si>
    <t>#0201</t>
  </si>
  <si>
    <t>Ian Glass</t>
  </si>
  <si>
    <t>Associate Research Astronomer</t>
  </si>
  <si>
    <t>parking</t>
  </si>
  <si>
    <t>IAUS 389 Gravitational Wave Astrophysics, FM 6 History of Astronomy in South Africa: The Late Modern Period</t>
  </si>
  <si>
    <t>16267637@student.westernsydney.edu.au</t>
  </si>
  <si>
    <t>#1978</t>
  </si>
  <si>
    <t>Ian Tasker</t>
  </si>
  <si>
    <t>Western Sydney University</t>
  </si>
  <si>
    <t>Historian of Astronomy</t>
  </si>
  <si>
    <t>Blackheath NSW</t>
  </si>
  <si>
    <t>FM 6 History of Astronomy in South Africa: The Late Modern Period, FM 10 Teaching capacity of remote observing facilities for the Universities and High Schools, Office of Astronomy for Education institutional meeting</t>
  </si>
  <si>
    <t>Wong</t>
  </si>
  <si>
    <t>iwong@stsci.edu</t>
  </si>
  <si>
    <t>#2012</t>
  </si>
  <si>
    <t>Ian Wong</t>
  </si>
  <si>
    <t>Ichi</t>
  </si>
  <si>
    <t>Tanaka</t>
  </si>
  <si>
    <t>ichi@naoj.org</t>
  </si>
  <si>
    <t>#2213</t>
  </si>
  <si>
    <t>Ichi Tanaka</t>
  </si>
  <si>
    <t>Subaru Telescope, National Astronomical Observatory of Japan</t>
  </si>
  <si>
    <t>IAUS 391 The first chapters of our cosmic history with JWST, IAUS 392 Neutral hydrogen in and around galaxies in the SKA era, IAUS 393 Planetary Science and Exoplanets in the Era of James Webb Space Telescope, IAUS 394 All-inclusive AGN, FM 9 Measures of luminous and dark matter in galaxies across time, FM 10 Teaching capacity of remote observing facilities for the Universities and High Schools</t>
  </si>
  <si>
    <t>Ignacio</t>
  </si>
  <si>
    <t>del Moral-Castro</t>
  </si>
  <si>
    <t>imoralc@astro.puc.cl</t>
  </si>
  <si>
    <t>#2143</t>
  </si>
  <si>
    <t>Ignacio del Moral-Castro</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</si>
  <si>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Office of Astronomy for Development institutional meeting, Office for Astronomy Outreach institutional meeting, Office for Young Astronomers institutional meeting, Centre for the Protection of  the Dark and Quiet Sky from Satellite Constellation Interference institutional meeting, EC WG Junior Members, EC WG Dark and Quiet Sky Protection, Division C Education, Outreach and Heritage, Division H Interstellar Matter and Local Universe, Division J Galaxies and Cosmology</t>
  </si>
  <si>
    <t>#1996</t>
  </si>
  <si>
    <t>Institute of Applied Physics, Russian Academy of Sciences</t>
  </si>
  <si>
    <t>Nizhny Novgorod</t>
  </si>
  <si>
    <t>IAUS 389 Gravitational Wave Astrophysics, IAUS 391 The first chapters of our cosmic history with JWST, IAUS 392 Neutral hydrogen in and around galaxies in the SKA era, FM 2 A Coherent View of Atomic and Molecular Gas from Infrared to Radio Wavelengths, FM 5 The future of radio astronomy in an increasingly crowded spectrum, FM 6 History of Astronomy in South Africa: The Late Modern Period, Division H Interstellar Matter and Local Universe</t>
  </si>
  <si>
    <t>#0718</t>
  </si>
  <si>
    <t>Ihaly E García Gómez</t>
  </si>
  <si>
    <t>Instituto de Radioastronomía y astrofísica (IRyA) UNAM</t>
  </si>
  <si>
    <t>IAUS 391 The first chapters of our cosmic history with JWST, IAUS 392 Neutral hydrogen in and around galaxies in the SKA era, IAUS 393 Planetary Science and Exoplanets in the Era of James Webb Space Telescope, FM 2 A Coherent View of Atomic and Molecular Gas from Infrared to Radio Wavelengths, FM 4 Bridging the final stages of massive stars to supernovae and transients, FM 6 History of Astronomy in South Africa: The Late Modern Period, FM 7 New Horizons at the interface between Computational Astrophysics and Big Data, EC WG Women in Astronomy, EC WG Astronomy for Equity and Inclusion, Division H Interstellar Matter and Local Universe</t>
  </si>
  <si>
    <t>#1555</t>
  </si>
  <si>
    <t>Ikechukwu Anthony Obi</t>
  </si>
  <si>
    <t>Centre for Basic Space Science &amp; Astronomy (CBSS)</t>
  </si>
  <si>
    <t>IAUS 391 The first chapters of our cosmic history with JWST, FM 5 The future of radio astronomy in an increasingly crowded spectrum, Division C Education, Outreach and Heritage, Division J Galaxies and Cosmology</t>
  </si>
  <si>
    <t>#0481</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</si>
  <si>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7 New Horizons at the interface between Computational Astrophysics and Big Data, FM 9 Measures of luminous and dark matter in galaxies across time, FM 10 Teaching capacity of remote observing facilities for the Universities and High Schools, EC WG Women in Astronomy, Division B Facilities, Technologies and Data Science, Division H Interstellar Matter and Local Universe, Division J Galaxies and Cosmology</t>
  </si>
  <si>
    <t>Ileana</t>
  </si>
  <si>
    <t>Chinnici</t>
  </si>
  <si>
    <t>ileana.chinnici@inaf.it</t>
  </si>
  <si>
    <t>#0198</t>
  </si>
  <si>
    <t>Ileana CHINNICI</t>
  </si>
  <si>
    <t>INAF Osservatorio Astronomico di Palermo, Italy</t>
  </si>
  <si>
    <t>historian</t>
  </si>
  <si>
    <t>FM 6 History of Astronomy in South Africa: The Late Modern Period, EC WG Women in Astronomy, Division C Education, Outreach and Heritage</t>
  </si>
  <si>
    <t>Ilham</t>
  </si>
  <si>
    <t>Loubane</t>
  </si>
  <si>
    <t>ilam_mee@hotmail.fr</t>
  </si>
  <si>
    <t>#2655</t>
  </si>
  <si>
    <t xml:space="preserve">Loubane ilham </t>
  </si>
  <si>
    <t xml:space="preserve">ASPA </t>
  </si>
  <si>
    <t xml:space="preserve">Morroco /senegal </t>
  </si>
  <si>
    <t>Morrocan</t>
  </si>
  <si>
    <t>Ilya</t>
  </si>
  <si>
    <t>Mandel</t>
  </si>
  <si>
    <t>ilya.mandel@monash.edu</t>
  </si>
  <si>
    <t>#0081</t>
  </si>
  <si>
    <t>Ilya Mandel</t>
  </si>
  <si>
    <t>Monash University</t>
  </si>
  <si>
    <t>Usoskin</t>
  </si>
  <si>
    <t>ilya.usoskin@oulu.fi</t>
  </si>
  <si>
    <t>#0251</t>
  </si>
  <si>
    <t>Ilya Usoskin</t>
  </si>
  <si>
    <t>University of Oulu</t>
  </si>
  <si>
    <t>Oulu</t>
  </si>
  <si>
    <t>IAUS 390 A Multi-Point view of the Sun: Advances in Solar Observations and in Space Weather Understanding, IAUS 391 The first chapters of our cosmic history with JWST, FM 5 The future of radio astronomy in an increasingly crowded spectrum, FM 8 Advances and Challenges in Understanding the Solar and Stellar Dynamos, EC WG Pro-Am Relations in Astronomy, Division E Sun and Heliosphere</t>
  </si>
  <si>
    <t>imants</t>
  </si>
  <si>
    <t>auf wenden</t>
  </si>
  <si>
    <t>astroimants@gmail.com</t>
  </si>
  <si>
    <t>#0840</t>
  </si>
  <si>
    <t>Imants Platais</t>
  </si>
  <si>
    <t>USA WDC</t>
  </si>
  <si>
    <t>Latvia</t>
  </si>
  <si>
    <t>in</t>
  </si>
  <si>
    <t>sight</t>
  </si>
  <si>
    <t>isight68@gmail.com</t>
  </si>
  <si>
    <t>#1739</t>
  </si>
  <si>
    <t>Zizhao He</t>
  </si>
  <si>
    <t>Post Doc</t>
  </si>
  <si>
    <t>IAUS 391 The first chapters of our cosmic history with JWST, IAUS 392 Neutral hydrogen in and around galaxies in the SKA era, IAUS 394 All-inclusive AGN, FM 4 Bridging the final stages of massive stars to supernovae and transients, FM 9 Measures of luminous and dark matter in galaxies across time</t>
  </si>
  <si>
    <t>Indira</t>
  </si>
  <si>
    <t>Vergara Quispe</t>
  </si>
  <si>
    <t>ivergara@fisica.unlp.edu.ar</t>
  </si>
  <si>
    <t>#1944</t>
  </si>
  <si>
    <t>Indira Dajhana Vergara Quispe</t>
  </si>
  <si>
    <t>Instituto de Física La Plata</t>
  </si>
  <si>
    <t>La Plata</t>
  </si>
  <si>
    <t>Argetinian/Peruvian</t>
  </si>
  <si>
    <t>Iniyan</t>
  </si>
  <si>
    <t>Natarajan</t>
  </si>
  <si>
    <t>iniyannatarajan@gmail.com</t>
  </si>
  <si>
    <t>#0815</t>
  </si>
  <si>
    <t>Iniyan Natarajan</t>
  </si>
  <si>
    <t>IAUS 394 All-inclusive AGN, FM 2 A Coherent View of Atomic and Molecular Gas from Infrared to Radio Wavelengths, FM 5 The future of radio astronomy in an increasingly crowded spectrum, FM 7 New Horizons at the interface between Computational Astrophysics and Big Data, FM 11 Multi-wavelength Astrometry, Division H Interstellar Matter and Local Universe, Division J Galaxies and Cosmology</t>
  </si>
  <si>
    <t>#2702</t>
  </si>
  <si>
    <t>Innocent O. Eya</t>
  </si>
  <si>
    <t>University of Nigeria</t>
  </si>
  <si>
    <t>IAUS 390 A Multi-Point view of the Sun: Advances in Solar Observations and in Space Weather Understanding, Division G Stars and Stellar Physics</t>
  </si>
  <si>
    <t>#1721</t>
  </si>
  <si>
    <t>Institut de Radioastronomie Milimétrique (IRAM)</t>
  </si>
  <si>
    <t>IAUS 394 All-inclusive AGN, FM 5 The future of radio astronomy in an increasingly crowded spectrum, Division D High Energy Phenomena and Fundamental Physics, Division J Galaxies and Cosmology</t>
  </si>
  <si>
    <t>I will attend the opening and closing ceremonies if there is some kind of live stream available.</t>
  </si>
  <si>
    <t>Irene</t>
  </si>
  <si>
    <t>De Blasi</t>
  </si>
  <si>
    <t>irene.deblasi@unito.it</t>
  </si>
  <si>
    <t>#0627</t>
  </si>
  <si>
    <t>Irene De Blasi</t>
  </si>
  <si>
    <t>University of Turin, Italy</t>
  </si>
  <si>
    <t>Turin, Italy</t>
  </si>
  <si>
    <t>FM 7 New Horizons at the interface between Computational Astrophysics and Big Data, Office for Young Astronomers institutional meeting, Division A Fundamental Astronomy</t>
  </si>
  <si>
    <t>#0409</t>
  </si>
  <si>
    <t>Ariel University, Israel</t>
  </si>
  <si>
    <t>FM 4 Bridging the final stages of massive stars to supernovae and transients, EC WG Women in Astronomy, Division G Stars and Stellar Physics</t>
  </si>
  <si>
    <t>Belskaya</t>
  </si>
  <si>
    <t>ibelskaya@karazin.ua</t>
  </si>
  <si>
    <t>#1909</t>
  </si>
  <si>
    <t>Irina Belskaya</t>
  </si>
  <si>
    <t xml:space="preserve">Observatoire de Paris </t>
  </si>
  <si>
    <t>#2098</t>
  </si>
  <si>
    <t>Irina Kitiashvili</t>
  </si>
  <si>
    <t>NASA Ames Research Center</t>
  </si>
  <si>
    <t>Moffett Field</t>
  </si>
  <si>
    <t>IAUS 390 A Multi-Point view of the Sun: Advances in Solar Observations and in Space Weather Understanding, FM 7 New Horizons at the interface between Computational Astrophysics and Big Data, FM 8 Advances and Challenges in Understanding the Solar and Stellar Dynamos, FM 11 Multi-wavelength Astrometry, EC WG Women in Astronomy, Division E Sun and Heliosphere, Division F Planetary Systems and Astrobiology, Division G Stars and Stellar Physics</t>
  </si>
  <si>
    <t>Plaks</t>
  </si>
  <si>
    <t>iplaks@iastate.edu</t>
  </si>
  <si>
    <t>#1165</t>
  </si>
  <si>
    <t>Irina Plaks</t>
  </si>
  <si>
    <t>Iowa State University</t>
  </si>
  <si>
    <t>Ames, Iowa</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</si>
  <si>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IAUS 394 All-inclusive AGN, FM 1 Harnessing ground-based optical telescopes: an opportunity for emerging astronomy in Africa,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Office for Astronomy Outreach institutional meeting, Office for Young Astronomers institutional meeting, EC WG Women in Astronomy, EC WG Junior Members, EC WG Global Coordination of Ground and Space Astrophysics, EC WG Astronomy for Equity and Inclusion, EC WG Dark and Quiet Sky Protection, Division A Fundamental Astronomy, Division B Facilities, Technologies and Data Science, Division C Education, Outreach and Heritage, Division F Planetary Systems and Astrobiology, Division G Stars and Stellar Physics, Division J Galaxies and Cosmology</t>
  </si>
  <si>
    <t>Irshaad</t>
  </si>
  <si>
    <t>irshaadomar216@gmail.com</t>
  </si>
  <si>
    <t>#2283</t>
  </si>
  <si>
    <t>Mogamat Irshaad Omar</t>
  </si>
  <si>
    <t>University of Cape town</t>
  </si>
  <si>
    <t xml:space="preserve">Halaal </t>
  </si>
  <si>
    <t>IAUS 391 The first chapters of our cosmic history with JWST, FM 1 Harnessing ground-based optical telescopes: an opportunity for emerging astronomy in Africa, FM 7 New Horizons at the interface between Computational Astrophysics and Big Data, Office for Astronomy Outreach institutional meeting, Office for Young Astronomers institutional meeting, Division A Fundamental Astronomy</t>
  </si>
  <si>
    <t>isa@caribbeanastronomy.com</t>
  </si>
  <si>
    <t>#2750</t>
  </si>
  <si>
    <t>Isa Mohammed</t>
  </si>
  <si>
    <t>Caribbean Institute of Astronomy</t>
  </si>
  <si>
    <t>Trinidad and Tobago</t>
  </si>
  <si>
    <t>IAUS 389 Gravitational Wave Astrophysics, IAUS 391 The first chapters of our cosmic history with JWST, FM 1 Harnessing ground-based optical telescopes: an opportunity for emerging astronomy in Africa</t>
  </si>
  <si>
    <t>#1416</t>
  </si>
  <si>
    <t>University of Witwatersrand</t>
  </si>
  <si>
    <t>Mutie</t>
  </si>
  <si>
    <t>mumoisaac@gmail.com</t>
  </si>
  <si>
    <t>#0098</t>
  </si>
  <si>
    <t>Isaac Mutie</t>
  </si>
  <si>
    <t>PhD student/Teahing Fellow</t>
  </si>
  <si>
    <t>IAUS 394 All-inclusive AGN, FM 2 A Coherent View of Atomic and Molecular Gas from Infrared to Radio Wavelengths, Division A Fundamental Astronomy, Division J Galaxies and Cosmology</t>
  </si>
  <si>
    <t>#1166</t>
  </si>
  <si>
    <t>Institute of Astronomy, Geophysics and Atmospheric Sciences, USP,  R. do Matão,  Butantã, São Paulo, Brazil</t>
  </si>
  <si>
    <t>IAUS 389 Gravitational Wave Astrophysics, IAUS 391 The first chapters of our cosmic history with JWST, IAUS 394 All-inclusive AGN, FM 1 Harnessing ground-based optical telescopes: an opportunity for emerging astronomy in Africa, FM 5 The future of radio astronomy in an increasingly crowded spectrum, FM 7 New Horizons at the interface between Computational Astrophysics and Big Data, FM 9 Measures of luminous and dark matter in galaxies across time, FM 11 Multi-wavelength Astrometry, EC WG Women in Astronomy, Division D High Energy Phenomena and Fundamental Physics, Division J Galaxies and Cosmology</t>
  </si>
  <si>
    <t>Rebollido Vázquez</t>
  </si>
  <si>
    <t>isabel.rebollidovazquez@esa.int</t>
  </si>
  <si>
    <t>#3130</t>
  </si>
  <si>
    <t>Isabel Rebollido Vázquez</t>
  </si>
  <si>
    <t>ESA</t>
  </si>
  <si>
    <t>IAUS 393 Planetary Science and Exoplanets in the Era of James Webb Space Telescope, FM 3 Follow-up observations of small bodies in the Solar System in the era of large discovery surveys, Division F Planetary Systems and Astrobiology, Division G Stars and Stellar Physics</t>
  </si>
  <si>
    <t>Isabelle</t>
  </si>
  <si>
    <t>Grenier</t>
  </si>
  <si>
    <t>isabelle.grenier@cea.fr</t>
  </si>
  <si>
    <t>#1078</t>
  </si>
  <si>
    <t>Isabelle Grenier</t>
  </si>
  <si>
    <t>Université Paris Cité and CEA Saclay</t>
  </si>
  <si>
    <t>university full professor</t>
  </si>
  <si>
    <t>IAUS 391 The first chapters of our cosmic history with JWST, IAUS 392 Neutral hydrogen in and around galaxies in the SKA era, FM 2 A Coherent View of Atomic and Molecular Gas from Infrared to Radio Wavelengths, FM 12 The High-Energy Gamma-ray Universe: Results and perspectives with wide-field ground-based facilities, Division D High Energy Phenomena and Fundamental Physics</t>
  </si>
  <si>
    <t>Lémonon</t>
  </si>
  <si>
    <t>ilemonon@gmail.com</t>
  </si>
  <si>
    <t>#2002</t>
  </si>
  <si>
    <t>Lémonon-Waxin Isabelle</t>
  </si>
  <si>
    <t>Centre François Viète/Cermes3</t>
  </si>
  <si>
    <t>FM 6 History of Astronomy in South Africa: The Late Modern Period, EC WG Women in Astronomy</t>
  </si>
  <si>
    <t>#3125</t>
  </si>
  <si>
    <t>Dra</t>
  </si>
  <si>
    <t xml:space="preserve">ISAURA FUENTES-CARRERA </t>
  </si>
  <si>
    <t>INSTITUTO POLITÉCNICO NACIONAL, MEXICO</t>
  </si>
  <si>
    <t xml:space="preserve">Teacher-Researcher </t>
  </si>
  <si>
    <t xml:space="preserve">MEXICO CITY </t>
  </si>
  <si>
    <t xml:space="preserve">México </t>
  </si>
  <si>
    <t xml:space="preserve">Mexican </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</si>
  <si>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2 A Coherent View of Atomic and Molecular Gas from Infrared to Radio Wavelengths, FM 4 Bridging the final stages of massive stars to supernovae and transients, FM 7 New Horizons at the interface between Computational Astrophysics and Big Data, FM 9 Measures of luminous and dark matter in galaxies across time, FM 10 Teaching capacity of remote observing facilities for the Universities and High Schools, FM 12 The High-Energy Gamma-ray Universe: Results and perspectives with wide-field ground-based facilities</t>
  </si>
  <si>
    <t xml:space="preserve">There is a significant (8 hours) time difference between Cape Town and Mexico City. Though I will try to inverse my biorhythm, I might be attending only the very early and very late sessions. But I will be there. </t>
  </si>
  <si>
    <t>Isobel</t>
  </si>
  <si>
    <t>Romero-Shaw</t>
  </si>
  <si>
    <t>ir346@cam.ac.uk</t>
  </si>
  <si>
    <t>#2005</t>
  </si>
  <si>
    <t>Isobel Romero-Shaw</t>
  </si>
  <si>
    <t>pescatarian</t>
  </si>
  <si>
    <t>IAUS 389 Gravitational Wave Astrophysics, IAUS 391 The first chapters of our cosmic history with JWST, IAUS 393 Planetary Science and Exoplanets in the Era of James Webb Space Telescope, IAUS 394 All-inclusive AGN, FM 3 Follow-up observations of small bodies in the Solar System in the era of large discovery surveys, FM 6 History of Astronomy in South Africa: The Late Modern Period, FM 7 New Horizons at the interface between Computational Astrophysics and Big Data, FM 10 Teaching capacity of remote observing facilities for the Universities and High Schools, Office for Astronomy Outreach institutional meeting, Centre for the Protection of  the Dark and Quiet Sky from Satellite Constellation Interference institutional meeting, EC WG Women in Astronomy, EC WG Global Coordination of Ground and Space Astrophysics, EC WG Astronomy for Equity and Inclusion, EC WG Dark and Quiet Sky Protection, Division A Fundamental Astronomy, Division B Facilities, Technologies and Data Science, Division C Education, Outreach and Heritage, Division D High Energy Phenomena and Fundamental Physics, Division F Planetary Systems and Astrobiology, Division G Stars and Stellar Physics, Division J Galaxies and Cosmology</t>
  </si>
  <si>
    <t>#0342</t>
  </si>
  <si>
    <t xml:space="preserve">Elijah Isreal Leke </t>
  </si>
  <si>
    <t xml:space="preserve">Airforce Institute of Technology, Kaduna State Nigeria </t>
  </si>
  <si>
    <t xml:space="preserve">Mando Kaduna State </t>
  </si>
  <si>
    <t>IAUS 390 A Multi-Point view of the Sun: Advances in Solar Observations and in Space Weather Understanding, IAUS 393 Planetary Science and Exoplanets in the Era of James Webb Space Telescope, Division A Fundamental Astronomy, Division E Sun and Heliosphere, Division F Planetary Systems and Astrobiology</t>
  </si>
  <si>
    <t>Itumeleng</t>
  </si>
  <si>
    <t>Monageng</t>
  </si>
  <si>
    <t>itu@saao.ac.za</t>
  </si>
  <si>
    <t>#0905</t>
  </si>
  <si>
    <t>Itumeleng Monageng</t>
  </si>
  <si>
    <t>University of Cape Town/South African Astronomical Observatory</t>
  </si>
  <si>
    <t>IAUS 389 Gravitational Wave Astrophysics, FM 4 Bridging the final stages of massive stars to supernovae and transients, FM 5 The future of radio astronomy in an increasingly crowded spectrum, FM 6 History of Astronomy in South Africa: The Late Modern Period, Division G Stars and Stellar Physics</t>
  </si>
  <si>
    <t>Itziar</t>
  </si>
  <si>
    <t>Aretxaga</t>
  </si>
  <si>
    <t>itziar@inaoep.mx</t>
  </si>
  <si>
    <t>#0485</t>
  </si>
  <si>
    <t>Itziar Aretxaga</t>
  </si>
  <si>
    <t>INAOE</t>
  </si>
  <si>
    <t>Puebla</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</si>
  <si>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10 Teaching capacity of remote observing facilities for the Universities and High Schools, Office for Young Astronomers institutional meeting, EC WG Women in Astronomy, EC WG Junior Members</t>
  </si>
  <si>
    <t>de Gregorio-Monsalvo</t>
  </si>
  <si>
    <t>idegrego@eso.org</t>
  </si>
  <si>
    <t>#1170</t>
  </si>
  <si>
    <t>Itziar de Gregorio-Monsalvo</t>
  </si>
  <si>
    <t>Head of the ESO Office for Science in Chile</t>
  </si>
  <si>
    <t>#0961</t>
  </si>
  <si>
    <t>Moscow Institute of Physics and Technology</t>
  </si>
  <si>
    <t>#0958</t>
  </si>
  <si>
    <t>#1130</t>
  </si>
  <si>
    <t>V.N. Karazin Kharkiv National University</t>
  </si>
  <si>
    <t>Kharkiv</t>
  </si>
  <si>
    <t>FM 3 Follow-up observations of small bodies in the Solar System in the era of large discovery surveys, Division F Planetary Systems and Astrobiology</t>
  </si>
  <si>
    <t>Ivana</t>
  </si>
  <si>
    <t>Bešlić</t>
  </si>
  <si>
    <t>ivana.beslic07@gmail.com</t>
  </si>
  <si>
    <t>#3147</t>
  </si>
  <si>
    <t>Ivana Bešlić</t>
  </si>
  <si>
    <t>LERMA, Observatoire de Paris</t>
  </si>
  <si>
    <t>Serbian</t>
  </si>
  <si>
    <t>FM 2 A Coherent View of Atomic and Molecular Gas from Infrared to Radio Wavelengths, FM 5 The future of radio astronomy in an increasingly crowded spectrum, EC WG Women in Astronomy, Division H Interstellar Matter and Local Universe</t>
  </si>
  <si>
    <t>#1713</t>
  </si>
  <si>
    <t>IAUS 391 The first chapters of our cosmic history with JWST, FM 2 A Coherent View of Atomic and Molecular Gas from Infrared to Radio Wavelengths, FM 5 The future of radio astronomy in an increasingly crowded spectrum, Office for Young Astronomers institutional meeting, Division H Interstellar Matter and Local Universe</t>
  </si>
  <si>
    <t>Ivo</t>
  </si>
  <si>
    <t>Labbe</t>
  </si>
  <si>
    <t>ivolabbe@gmail.com</t>
  </si>
  <si>
    <t>#3074</t>
  </si>
  <si>
    <t>Ivo Labbe</t>
  </si>
  <si>
    <t>Swinburne</t>
  </si>
  <si>
    <t>ixaka</t>
  </si>
  <si>
    <t>labadie</t>
  </si>
  <si>
    <t>ixaka.lab@gmail.com</t>
  </si>
  <si>
    <t>#2085</t>
  </si>
  <si>
    <t>Ixaka Labadie García</t>
  </si>
  <si>
    <t>IAA-CSIC</t>
  </si>
  <si>
    <t>IAUS 391 The first chapters of our cosmic history with JWST, IAUS 392 Neutral hydrogen in and around galaxies in the SKA era, FM 2 A Coherent View of Atomic and Molecular Gas from Infrared to Radio Wavelengths, FM 5 The future of radio astronomy in an increasingly crowded spectrum, FM 7 New Horizons at the interface between Computational Astrophysics and Big Data, FM 11 Multi-wavelength Astrometry, EC WG Astronomy for Equity and Inclusion, Division J Galaxies and Cosmology</t>
  </si>
  <si>
    <t>#1315</t>
  </si>
  <si>
    <t>Izak van der Westhuizen</t>
  </si>
  <si>
    <t>Izzy</t>
  </si>
  <si>
    <t>Garland</t>
  </si>
  <si>
    <t>igarland44@gmail.com</t>
  </si>
  <si>
    <t>#2648</t>
  </si>
  <si>
    <t>Izzy Garland</t>
  </si>
  <si>
    <t>Non Binary</t>
  </si>
  <si>
    <t>IAUS 391 The first chapters of our cosmic history with JWST, IAUS 392 Neutral hydrogen in and around galaxies in the SKA era, IAUS 394 All-inclusive AGN, FM 6 History of Astronomy in South Africa: The Late Modern Period,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EC WG Astronomy for Equity and Inclusion, Division H Interstellar Matter and Local Universe, Division J Galaxies and Cosmology</t>
  </si>
  <si>
    <t>j</t>
  </si>
  <si>
    <t>cho</t>
  </si>
  <si>
    <t>cho.astro@gmail.com</t>
  </si>
  <si>
    <t>#2665</t>
  </si>
  <si>
    <t>Jungyeon Cho</t>
  </si>
  <si>
    <t>Chungnam National University, Republic of Korea</t>
  </si>
  <si>
    <t>IAUS 390 A Multi-Point view of the Sun: Advances in Solar Observations and in Space Weather Understanding, IAUS 392 Neutral hydrogen in and around galaxies in the SKA era, FM 5 The future of radio astronomy in an increasingly crowded spectrum, FM 7 New Horizons at the interface between Computational Astrophysics and Big Data, FM 8 Advances and Challenges in Understanding the Solar and Stellar Dynamos, Division B Facilities, Technologies and Data Science, Division H Interstellar Matter and Local Universe</t>
  </si>
  <si>
    <t>#1481</t>
  </si>
  <si>
    <t>Todd Hoeksema</t>
  </si>
  <si>
    <t>Stanford, CA</t>
  </si>
  <si>
    <t>#0955</t>
  </si>
  <si>
    <t>Isdefe for Centro de Astrobiologia</t>
  </si>
  <si>
    <t>FM 2 A Coherent View of Atomic and Molecular Gas from Infrared to Radio Wavelengths, FM 4 Bridging the final stages of massive stars to supernovae and transients, FM 5 The future of radio astronomy in an increasingly crowded spectrum, Division B Facilities, Technologies and Data Science, Division G Stars and Stellar Physics, Division H Interstellar Matter and Local Universe</t>
  </si>
  <si>
    <t>#0996</t>
  </si>
  <si>
    <t>IAUS 391 The first chapters of our cosmic history with JWST, IAUS 392 Neutral hydrogen in and around galaxies in the SKA era, IAUS 394 All-inclusive AGN, FM 2 A Coherent View of Atomic and Molecular Gas from Infrared to Radio Wavelengths, Office for Astronomy Outreach institutional meeting, EC WG Women in Astronomy, Division J Galaxies and Cosmology</t>
  </si>
  <si>
    <t>Lissauer</t>
  </si>
  <si>
    <t>jack.lissauer@nasa.gov</t>
  </si>
  <si>
    <t>#0468</t>
  </si>
  <si>
    <t>Jack Lissauer</t>
  </si>
  <si>
    <t>NASA Ames</t>
  </si>
  <si>
    <t>Space Scientist</t>
  </si>
  <si>
    <t>Moffett Field, CA</t>
  </si>
  <si>
    <t>IAUS 393 Planetary Science and Exoplanets in the Era of James Webb Space Telescope, FM 3 Follow-up observations of small bodies in the Solar System in the era of large discovery surveys, FM 6 History of Astronomy in South Africa: The Late Modern Period, Division F Planetary Systems and Astrobiology</t>
  </si>
  <si>
    <t>Livingston</t>
  </si>
  <si>
    <t>jack.david.livingston@gmail.com</t>
  </si>
  <si>
    <t>#2165</t>
  </si>
  <si>
    <t>Jack David Livingston</t>
  </si>
  <si>
    <t xml:space="preserve">Postdoctoral Researcher </t>
  </si>
  <si>
    <t>Bonn</t>
  </si>
  <si>
    <t>#0693</t>
  </si>
  <si>
    <t>University of Pretoria / University of Manchester</t>
  </si>
  <si>
    <t>A 2 year old child (at the time of the conference).</t>
  </si>
  <si>
    <t>IAUS 391 The first chapters of our cosmic history with JWST, IAUS 394 All-inclusive AGN, FM 4 Bridging the final stages of massive stars to supernovae and transients, FM 5 The future of radio astronomy in an increasingly crowded spectrum, Division J Galaxies and Cosmology</t>
  </si>
  <si>
    <t>Jackson</t>
  </si>
  <si>
    <t>Siantuba</t>
  </si>
  <si>
    <t>siantuba@gmail.com</t>
  </si>
  <si>
    <t>#1368</t>
  </si>
  <si>
    <t>Jackson Siantuba</t>
  </si>
  <si>
    <t>Copperbelt University</t>
  </si>
  <si>
    <t>SAROAD Administrative Officer</t>
  </si>
  <si>
    <t>FM 5 The future of radio astronomy in an increasingly crowded spectrum, FM 7 New Horizons at the interface between Computational Astrophysics and Big Data, FM 10 Teaching capacity of remote observing facilities for the Universities and High Schools, Office of Astronomy for Development institutional meeting, Office for Astronomy Outreach institutional meeting, Office of Astronomy for Education institutional meeting, EC WG Astronomy for Equity and Inclusion, EC WG Dark and Quiet Sky Protection, Division A Fundamental Astronomy, Division B Facilities, Technologies and Data Science, Division C Education, Outreach and Heritage, Division G Stars and Stellar Physics, Division H Interstellar Matter and Local Universe, Division J Galaxies and Cosmology</t>
  </si>
  <si>
    <t>#3137</t>
  </si>
  <si>
    <t>Max Planck Institute for Gravitational Physics (AEI) / Max Planck Institute for Radio Astronomy</t>
  </si>
  <si>
    <t>Hannover</t>
  </si>
  <si>
    <t>IAUS 389 Gravitational Wave Astrophysics, IAUS 391 The first chapters of our cosmic history with JWST, IAUS 393 Planetary Science and Exoplanets in the Era of James Webb Space Telescope, FM 1 Harnessing ground-based optical telescopes: an opportunity for emerging astronomy in Africa, FM 4 Bridging the final stages of massive stars to supernovae and transients, FM 5 The future of radio astronomy in an increasingly crowded spectrum, FM 7 New Horizons at the interface between Computational Astrophysics and Big Data, FM 9 Measures of luminous and dark matter in galaxies across time, FM 10 Teaching capacity of remote observing facilities for the Universities and High Schools, FM 12 The High-Energy Gamma-ray Universe: Results and perspectives with wide-field ground-based facilities, Centre for the Protection of  the Dark and Quiet Sky from Satellite Constellation Interference institutional meeting, EC WG Astronomy for Equity and Inclusion, EC WG Dark and Quiet Sky Protection, Division A Fundamental Astronomy, Division B Facilities, Technologies and Data Science, Division C Education, Outreach and Heritage, Division D High Energy Phenomena and Fundamental Physics, Division F Planetary Systems and Astrobiology, Division J Galaxies and Cosmology</t>
  </si>
  <si>
    <t>Haqq-Misra</t>
  </si>
  <si>
    <t>jacob@bmsis.org</t>
  </si>
  <si>
    <t>#2619</t>
  </si>
  <si>
    <t>Jacob Haqq-Misra</t>
  </si>
  <si>
    <t>Blue Marble Space Institute of Science</t>
  </si>
  <si>
    <t>Senior Research Investigator</t>
  </si>
  <si>
    <t>Clayton, Delaware</t>
  </si>
  <si>
    <t>Oloketuyi</t>
  </si>
  <si>
    <t>spacejacob@rocketmail.com</t>
  </si>
  <si>
    <t>#0133</t>
  </si>
  <si>
    <t>OLOKETUYI JACOB OLADEJI</t>
  </si>
  <si>
    <t>Southwest Jiaotong University, Chengdu, China</t>
  </si>
  <si>
    <t>Chengdu</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</si>
  <si>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Junior Members, EC WG Pro-Am Relations in Astronomy, EC WG Global Coordination of Ground and Space Astrophysics, EC WG Dark and Quiet Sky Protection,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</si>
  <si>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#1395</t>
  </si>
  <si>
    <t xml:space="preserve">Banting Postdoctoral Fellow </t>
  </si>
  <si>
    <t>Toronto</t>
  </si>
  <si>
    <t xml:space="preserve">Canada </t>
  </si>
  <si>
    <t xml:space="preserve">Ghana </t>
  </si>
  <si>
    <t>IAUS 391 The first chapters of our cosmic history with JWST, Division J Galaxies and Cosmology</t>
  </si>
  <si>
    <t>Jacques</t>
  </si>
  <si>
    <t>Smulders</t>
  </si>
  <si>
    <t>jacqsmulders@gmail.com</t>
  </si>
  <si>
    <t>#1424</t>
  </si>
  <si>
    <t>Jacques Smulders</t>
  </si>
  <si>
    <t>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7 New Horizons at the interface between Computational Astrophysics and Big Data, Division A Fundamental Astronomy, Division J Galaxies and Cosmology</t>
  </si>
  <si>
    <t>Jadhav</t>
  </si>
  <si>
    <t>Omkar</t>
  </si>
  <si>
    <t>jadhavomkar283@gmail.com</t>
  </si>
  <si>
    <t>#2353</t>
  </si>
  <si>
    <t>Omkar Jadhav</t>
  </si>
  <si>
    <t>Junior Research Fellow</t>
  </si>
  <si>
    <t>Non-vegeterian</t>
  </si>
  <si>
    <t>IAUS 389 Gravitational Wave Astrophysics, IAUS 390 A Multi-Point view of the Sun: Advances in Solar Observations and in Space Weather Understanding, IAUS 391 The first chapters of our cosmic history with JWST, Division A Fundamental Astronomy, Division E Sun and Heliosphere, Division G Stars and Stellar Physics, Division H Interstellar Matter and Local Universe, Division J Galaxies and Cosmology</t>
  </si>
  <si>
    <t>Jae-Young</t>
  </si>
  <si>
    <t>astro.jy.kim@gmail.com</t>
  </si>
  <si>
    <t>#2310</t>
  </si>
  <si>
    <t>Jae-Young Kim</t>
  </si>
  <si>
    <t>Rep. of Korea</t>
  </si>
  <si>
    <t>IAUS 389 Gravitational Wave Astrophysics, IAUS 392 Neutral hydrogen in and around galaxies in the SKA era, IAUS 394 All-inclusive AGN, FM 11 Multi-wavelength Astrometry, FM 12 The High-Energy Gamma-ray Universe: Results and perspectives with wide-field ground-based facilities, Division D High Energy Phenomena and Fundamental Physics, Division J Galaxies and Cosmology</t>
  </si>
  <si>
    <t>#1047</t>
  </si>
  <si>
    <t>IAUS 393 Planetary Science and Exoplanets in the Era of James Webb Space Telescope, FM 7 New Horizons at the interface between Computational Astrophysics and Big Data</t>
  </si>
  <si>
    <t>#1610</t>
  </si>
  <si>
    <t>Jahang Prathap P K</t>
  </si>
  <si>
    <t>Macquarie University</t>
  </si>
  <si>
    <t>Research Student</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</si>
  <si>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EC WG Pro-Am Relations in Astronomy, Division A Fundamental Astronomy, Division B Facilities, Technologies and Data Science, Division D High Energy Phenomena and Fundamental Physics, Division G Stars and Stellar Physics, Division H Interstellar Matter and Local Universe, Division J Galaxies and Cosmology</t>
  </si>
  <si>
    <t>#1108</t>
  </si>
  <si>
    <t>IAUS 389 Gravitational Wave Astrophysics, Division C Education, Outreach and Heritage, Division D High Energy Phenomena and Fundamental Physics, Division G Stars and Stellar Physics</t>
  </si>
  <si>
    <t>#1800</t>
  </si>
  <si>
    <t>CfA, Harvard University</t>
  </si>
  <si>
    <t>Learning the Universe Fellow</t>
  </si>
  <si>
    <t>IAUS 391 The first chapters of our cosmic history with JWST, IAUS 392 Neutral hydrogen in and around galaxies in the SKA era, IAUS 394 All-inclusive AGN, FM 7 New Horizons at the interface between Computational Astrophysics and Big Data, FM 9 Measures of luminous and dark matter in galaxies across time, Division J Galaxies and Cosmology</t>
  </si>
  <si>
    <t>#1056</t>
  </si>
  <si>
    <t>M/N</t>
  </si>
  <si>
    <t>University of Groningen</t>
  </si>
  <si>
    <t>Genuine Local Food</t>
  </si>
  <si>
    <t>FM 6 History of Astronomy in South Africa: The Late Modern Period,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Pro-Am Relations in Astronomy, EC WG Astronomy for Equity and Inclusion, Division B Facilities, Technologies and Data Science, Division C Education, Outreach and Heritage, Division J Galaxies and Cosmology</t>
  </si>
  <si>
    <t>#2833</t>
  </si>
  <si>
    <t>Chafi Jamal</t>
  </si>
  <si>
    <t>High Energy Physics and Astrophysics Laboratory (LPHEA) Oukaimeden Observatory (OUCA) Cadi Ayyad University (UCA)</t>
  </si>
  <si>
    <t>#1268</t>
  </si>
  <si>
    <t>Univ. of Constantine1 &amp; CERIST</t>
  </si>
  <si>
    <t>Constantine, Algeria</t>
  </si>
  <si>
    <t>IAUS 391 The first chapters of our cosmic history with JWST, Office of Astronomy for Development institutional meeting, Office for Astronomy Outreach institutional meeting, Division A Fundamental Astronomy, Division D High Energy Phenomena and Fundamental Physics</t>
  </si>
  <si>
    <t>#1433</t>
  </si>
  <si>
    <t>IAUS 389 Gravitational Wave Astrophysics, IAUS 391 The first chapters of our cosmic history with JWST, IAUS 392 Neutral hydrogen in and around galaxies in the SKA era, FM 5 The future of radio astronomy in an increasingly crowded spectrum, FM 6 History of Astronomy in South Africa: The Late Modern Period, FM 9 Measures of luminous and dark matter in galaxies across time, Division J Galaxies and Cosmology</t>
  </si>
  <si>
    <t>Chibueze</t>
  </si>
  <si>
    <t>chibujo@unisa.ac.za</t>
  </si>
  <si>
    <t>#1444</t>
  </si>
  <si>
    <t>James O. Chibueze</t>
  </si>
  <si>
    <t>I will attend in -person</t>
  </si>
  <si>
    <t>2 children (3 year old girl and 4.5 year old boy)</t>
  </si>
  <si>
    <t>IAUS 391 The first chapters of our cosmic history with JWST, IAUS 394 All-inclusive AGN, FM 10 Teaching capacity of remote observing facilities for the Universities and High Schools, Office of Astronomy for Development institutional meeting, Office for Young Astronomers institutional meeting</t>
  </si>
  <si>
    <t>Jee</t>
  </si>
  <si>
    <t>jee.james@gmail.com</t>
  </si>
  <si>
    <t>#1906</t>
  </si>
  <si>
    <t>James Jee</t>
  </si>
  <si>
    <t>Yonsei University</t>
  </si>
  <si>
    <t>IAUS 389 Gravitational Wave Astrophysics, IAUS 391 The first chapters of our cosmic history with JWST, IAUS 393 Planetary Science and Exoplanets in the Era of James Webb Space Telescope, FM 5 The future of radio astronomy in an increasingly crowded spectrum, FM 9 Measures of luminous and dark matter in galaxies across time, FM 11 Multi-wavelength Astrometry, Division J Galaxies and Cosmology</t>
  </si>
  <si>
    <t>Leung</t>
  </si>
  <si>
    <t>jamesk.leung@utoronto.ca</t>
  </si>
  <si>
    <t>#1157</t>
  </si>
  <si>
    <t>James Leung</t>
  </si>
  <si>
    <t>University of Toronto / Hebrew University of Jerusalem</t>
  </si>
  <si>
    <t>IAUS 389 Gravitational Wave Astrophysics, FM 1 Harnessing ground-based optical telescopes: an opportunity for emerging astronomy in Africa,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Office for Young Astronomers institutional meeting, EC WG Astronomy for Equity and Inclusion, Division D High Energy Phenomena and Fundamental Physics, Division G Stars and Stellar Physics</t>
  </si>
  <si>
    <t>Lowenthal</t>
  </si>
  <si>
    <t>jlowenth@smith.edu</t>
  </si>
  <si>
    <t>#1350</t>
  </si>
  <si>
    <t>James Lowenthal</t>
  </si>
  <si>
    <t>Smith College</t>
  </si>
  <si>
    <t>Professor and Chair</t>
  </si>
  <si>
    <t>NORTHAMPTON</t>
  </si>
  <si>
    <t>IAUS 391 The first chapters of our cosmic history with JWST, IAUS 393 Planetary Science and Exoplanets in the Era of James Webb Space Telescope, FM 1 Harnessing ground-based optical telescopes: an opportunity for emerging astronomy in Africa, FM 5 The future of radio astronomy in an increasingly crowded spectrum, FM 6 History of Astronomy in South Africa: The Late Modern Period, FM 9 Measures of luminous and dark matter in galaxies across time, Centre for the Protection of  the Dark and Quiet Sky from Satellite Constellation Interference institutional meeting, EC WG Dark and Quiet Sky Protection, Division J Galaxies and Cosmology</t>
  </si>
  <si>
    <t>#2620</t>
  </si>
  <si>
    <t>University of Maryland</t>
  </si>
  <si>
    <t>College Park</t>
  </si>
  <si>
    <t>FM 1 Harnessing ground-based optical telescopes: an opportunity for emerging astronomy in Africa, FM 3 Follow-up observations of small bodies in the Solar System in the era of large discovery surveys, FM 7 New Horizons at the interface between Computational Astrophysics and Big Data, Division F Planetary Systems and Astrobiology</t>
  </si>
  <si>
    <t>jmiley73@gmail.com</t>
  </si>
  <si>
    <t>#0206</t>
  </si>
  <si>
    <t xml:space="preserve">James M Miley </t>
  </si>
  <si>
    <t>Universidad Santiago de Chile</t>
  </si>
  <si>
    <t>IAUS 393 Planetary Science and Exoplanets in the Era of James Webb Space Telescope, Office of Astronomy for Development institutional meeting, Office for Astronomy Outreach institutional meeting, Office of Astronomy for Education institutional meeting, EC WG Astronomy for Equity and Inclusion, Division C Education, Outreach and Heritage, Division F Planetary Systems and Astrobiology, Division G Stars and Stellar Physics</t>
  </si>
  <si>
    <t>Nianias</t>
  </si>
  <si>
    <t>nianias@hku.hk</t>
  </si>
  <si>
    <t>#1187</t>
  </si>
  <si>
    <t>James Nianias</t>
  </si>
  <si>
    <t>The University of Hong Kong</t>
  </si>
  <si>
    <t>Hong Kong, China</t>
  </si>
  <si>
    <t>IAUS 391 The first chapters of our cosmic history with JWST, FM 4 Bridging the final stages of massive stars to supernovae and transients, FM 7 New Horizons at the interface between Computational Astrophysics and Big Data, EC WG Dark and Quiet Sky Protection, Division A Fundamental Astronomy, Division B Facilities, Technologies and Data Science, Division F Planetary Systems and Astrobiology, Division G Stars and Stellar Physics, Division J Galaxies and Cosmology</t>
  </si>
  <si>
    <t>#2832</t>
  </si>
  <si>
    <t>Istituto Nazionale di Astrofisica - Istituto di Astrofisica e Planetologia Spaziali (INAF-IAPS)</t>
  </si>
  <si>
    <t>IAUS 389 Gravitational Wave Astrophysics, IAUS 391 The first chapters of our cosmic history with JWST, IAUS 392 Neutral hydrogen in and around galaxies in the SKA era, IAUS 394 All-inclusive AGN, FM 1 Harnessing ground-based optical telescopes: an opportunity for emerging astronomy in Africa,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12 The High-Energy Gamma-ray Universe: Results and perspectives with wide-field ground-based facilities, Office of Astronomy for Development institutional meeting, Office for Astronomy Outreach institutional meeting, EC WG Dark and Quiet Sky Protection, Division A Fundamental Astronomy, Division D High Energy Phenomena and Fundamental Physics</t>
  </si>
  <si>
    <t>#1177</t>
  </si>
  <si>
    <t>James E. Taylor</t>
  </si>
  <si>
    <t>Waterloo Centre for Astrophysics</t>
  </si>
  <si>
    <t>Waterloo, Ontario, Canada</t>
  </si>
  <si>
    <t>One child, 9 years old as of Aug 2024</t>
  </si>
  <si>
    <t>FM 9 Measures of luminous and dark matter in galaxies across time, Division J Galaxies and Cosmology</t>
  </si>
  <si>
    <t>wanliss@hotmail.com</t>
  </si>
  <si>
    <t>#0435</t>
  </si>
  <si>
    <t>Anderson University, SC</t>
  </si>
  <si>
    <t>Professor of General Engineering</t>
  </si>
  <si>
    <t>Travelers Rest</t>
  </si>
  <si>
    <t>USA, ZAR</t>
  </si>
  <si>
    <t>#1044</t>
  </si>
  <si>
    <t xml:space="preserve">James Welsh </t>
  </si>
  <si>
    <t xml:space="preserve">LOYOLA UNIVERSITY Stritch School of Medicine </t>
  </si>
  <si>
    <t xml:space="preserve">Chicago </t>
  </si>
  <si>
    <t xml:space="preserve">USA </t>
  </si>
  <si>
    <t>IAUS 391 The first chapters of our cosmic history with JWST, IAUS 393 Planetary Science and Exoplanets in the Era of James Webb Space Telescope, IAUS 394 All-inclusive AGN, FM 3 Follow-up observations of small bodies in the Solar System in the era of large discovery surveys, FM 4 Bridging the final stages of massive stars to supernovae and transients, FM 8 Advances and Challenges in Understanding the Solar and Stellar Dynamos, FM 12 The High-Energy Gamma-ray Universe: Results and perspectives with wide-field ground-based facilities, Division A Fundamental Astronomy, Division C Education, Outreach and Heritage, Division D High Energy Phenomena and Fundamental Physics, Division E Sun and Heliosphere, Division F Planetary Systems and Astrobiology, Division J Galaxies and Cosmology</t>
  </si>
  <si>
    <t>Jamie - Lee</t>
  </si>
  <si>
    <t>Haupt</t>
  </si>
  <si>
    <t>jadenofficial11@gmail.com</t>
  </si>
  <si>
    <t>#3083</t>
  </si>
  <si>
    <t>Jamie-Lee Haupt</t>
  </si>
  <si>
    <t>NRF-SAAO</t>
  </si>
  <si>
    <t>Procurement officer</t>
  </si>
  <si>
    <t>Jamila</t>
  </si>
  <si>
    <t>Chouqar</t>
  </si>
  <si>
    <t>ahmedxkr095@gmail.com</t>
  </si>
  <si>
    <t>#1497</t>
  </si>
  <si>
    <t>Chouqar Jamila</t>
  </si>
  <si>
    <t>ExoTIC Lab - UR Astrobiology, University of Liège, Belgium</t>
  </si>
  <si>
    <t>IAUS 391 The first chapters of our cosmic history with JWST, IAUS 393 Planetary Science and Exoplanets in the Era of James Webb Space Telescope, Office of Astronomy for Development institutional meeting</t>
  </si>
  <si>
    <t>Cami</t>
  </si>
  <si>
    <t>jcami@uwo.ca</t>
  </si>
  <si>
    <t>#2489</t>
  </si>
  <si>
    <t>Jan Cami</t>
  </si>
  <si>
    <t>Western University</t>
  </si>
  <si>
    <t>IAUS 391 The first chapters of our cosmic history with JWST, FM 2 A Coherent View of Atomic and Molecular Gas from Infrared to Radio Wavelengths, Office for Astronomy Outreach institutional meeting</t>
  </si>
  <si>
    <t>#0635</t>
  </si>
  <si>
    <t>South African National Space Agency</t>
  </si>
  <si>
    <t>Allergy to certain sea foods.</t>
  </si>
  <si>
    <t>#0941</t>
  </si>
  <si>
    <t>Cambridge University</t>
  </si>
  <si>
    <t>Czech</t>
  </si>
  <si>
    <t>IAUS 391 The first chapters of our cosmic history with JWST, IAUS 394 All-inclusive AGN, FM 11 Multi-wavelength Astrometry, EC WG Junior Members, EC WG Astronomy for Equity and Inclusion, EC WG Dark and Quiet Sky Protection</t>
  </si>
  <si>
    <t>Subjak</t>
  </si>
  <si>
    <t>jan.subjak@cfa.harvard.edu</t>
  </si>
  <si>
    <t>#2092</t>
  </si>
  <si>
    <t>Jan Subjak</t>
  </si>
  <si>
    <t>Slovakia</t>
  </si>
  <si>
    <t>IAUS 391 The first chapters of our cosmic history with JWST, IAUS 393 Planetary Science and Exoplanets in the Era of James Webb Space Telescope, FM 3 Follow-up observations of small bodies in the Solar System in the era of large discovery surveys, FM 6 History of Astronomy in South Africa: The Late Modern Period, EC WG Global Coordination of Ground and Space Astrophysics, EC WG Dark and Quiet Sky Protection, Division F Planetary Systems and Astrobiology, Division G Stars and Stellar Physics</t>
  </si>
  <si>
    <t>Jana</t>
  </si>
  <si>
    <t>TICHÁ</t>
  </si>
  <si>
    <t>jticha@klet.cz</t>
  </si>
  <si>
    <t>#2323</t>
  </si>
  <si>
    <t>Jana Ticha</t>
  </si>
  <si>
    <t>Klet Observatory</t>
  </si>
  <si>
    <t>Ceske Budejovice</t>
  </si>
  <si>
    <t>Czechia</t>
  </si>
  <si>
    <t>czech</t>
  </si>
  <si>
    <t>FM 3 Follow-up observations of small bodies in the Solar System in the era of large discovery surveys, Office for Astronomy Outreach institutional meeting, Division F Planetary Systems and Astrobiology</t>
  </si>
  <si>
    <t>Kaczmarek</t>
  </si>
  <si>
    <t>jane.kaczmarek@gmail.com</t>
  </si>
  <si>
    <t>#2169</t>
  </si>
  <si>
    <t>Jane Kaczmarek</t>
  </si>
  <si>
    <t>Senior systems scientist</t>
  </si>
  <si>
    <t>Parkes, NSW</t>
  </si>
  <si>
    <t>Pescatarian (lacto/ovo/fish)</t>
  </si>
  <si>
    <t>IAUS 392 Neutral hydrogen in and around galaxies in the SKA era, FM 5 The future of radio astronomy in an increasingly crowded spectrum, FM 7 New Horizons at the interface between Computational Astrophysics and Big Data, FM 10 Teaching capacity of remote observing facilities for the Universities and High Schools, FM 11 Multi-wavelength Astrometry, Office for Astronomy Outreach institutional meeting, Office of Astronomy for Education institutional meeting, EC WG Women in Astronomy, EC WG Astronomy for Equity and Inclusion, Division B Facilities, Technologies and Data Science, Division C Education, Outreach and Heritage</t>
  </si>
  <si>
    <t>#1618</t>
  </si>
  <si>
    <t>Jane Mankhubu Letsoalo</t>
  </si>
  <si>
    <t>Jane-Claire</t>
  </si>
  <si>
    <t>jane@ctsc.org.za</t>
  </si>
  <si>
    <t>#2936</t>
  </si>
  <si>
    <t>Jane-Claire Bester</t>
  </si>
  <si>
    <t>The Cape Town Science Centre</t>
  </si>
  <si>
    <t>Science Communicator</t>
  </si>
  <si>
    <t>IAUS 393 Planetary Science and Exoplanets in the Era of James Webb Space Telescope, EC WG Women in Astronomy, Division C Education, Outreach and Heritage</t>
  </si>
  <si>
    <t>#1840</t>
  </si>
  <si>
    <t>Temple University</t>
  </si>
  <si>
    <t>Philadelphia, PA</t>
  </si>
  <si>
    <t>no seafood</t>
  </si>
  <si>
    <t>Office for Astronomy Outreach institutional meeting, Office of Astronomy for Education institutional meeting, Division C Education, Outreach and Heritage</t>
  </si>
  <si>
    <t>#1281</t>
  </si>
  <si>
    <t xml:space="preserve"> </t>
  </si>
  <si>
    <t>IAUS 389 Gravitational Wave Astrophysics, IAUS 394 All-inclusive AGN, FM 2 A Coherent View of Atomic and Molecular Gas from Infrared to Radio Wavelengths, FM 5 The future of radio astronomy in an increasingly crowded spectrum, FM 6 History of Astronomy in South Africa: The Late Modern Period, EC WG Women in Astronomy, Division H Interstellar Matter and Local Universe, Division J Galaxies and Cosmology</t>
  </si>
  <si>
    <t>janmejoy.sarkar@gmail.com</t>
  </si>
  <si>
    <t>#0875</t>
  </si>
  <si>
    <t>The Inter-University Centre for Astronomy and Astrophysics (IUCAA)</t>
  </si>
  <si>
    <t>Pune, India</t>
  </si>
  <si>
    <t>Non Vegetarian (No beef)</t>
  </si>
  <si>
    <t>IAUS 390 A Multi-Point view of the Sun: Advances in Solar Observations and in Space Weather Understanding, Office for Young Astronomers institutional meeting, Division B Facilities, Technologies and Data Science, Division C Education, Outreach and Heritage, Division E Sun and Heliosphere</t>
  </si>
  <si>
    <t>#1032</t>
  </si>
  <si>
    <t>Aryabhatta Research Institute of Observational Sciences(ARIES), Nainital</t>
  </si>
  <si>
    <t>Project Associate</t>
  </si>
  <si>
    <t>IAUS 390 A Multi-Point view of the Sun: Advances in Solar Observations and in Space Weather Understanding, IAUS 393 Planetary Science and Exoplanets in the Era of James Webb Space Telescope, FM 3 Follow-up observations of small bodies in the Solar System in the era of large discovery surveys, FM 6 History of Astronomy in South Africa: The Late Modern Period, FM 8 Advances and Challenges in Understanding the Solar and Stellar Dynamos, FM 10 Teaching capacity of remote observing facilities for the Universities and High Schools,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Women in Astronomy, EC WG Astronomy for Equity and Inclusion, EC WG Dark and Quiet Sky Protection, Division C Education, Outreach and Heritage, Division E Sun and Heliosphere, Division G Stars and Stellar Physics</t>
  </si>
  <si>
    <t>If My abstract doesnt qualifies for talk and if talks are limited, i would be happy to present a poster also. But my first preference will be giving a talk.</t>
  </si>
  <si>
    <t>#0841</t>
  </si>
  <si>
    <t>Janusz Gil Institute of Astronomy, University of Zielona Gora, Poland</t>
  </si>
  <si>
    <t>FM 5 The future of radio astronomy in an increasingly crowded spectrum, Division D High Energy Phenomena and Fundamental Physics</t>
  </si>
  <si>
    <t>Jarred</t>
  </si>
  <si>
    <t>Koeberg</t>
  </si>
  <si>
    <t>jarred@ctsc.org.za</t>
  </si>
  <si>
    <t>#2935</t>
  </si>
  <si>
    <t>Jarred Koeberg</t>
  </si>
  <si>
    <t>Outreach Coordinator</t>
  </si>
  <si>
    <t>#0089</t>
  </si>
  <si>
    <t>Cairo University</t>
  </si>
  <si>
    <t xml:space="preserve">research assistant </t>
  </si>
  <si>
    <t>IAUS 393 Planetary Science and Exoplanets in the Era of James Webb Space Telescope, FM 1 Harnessing ground-based optical telescopes: an opportunity for emerging astronomy in Africa, FM 6 History of Astronomy in South Africa: The Late Modern Period, EC WG Women in Astronomy, EC WG Dark and Quiet Sky Protection</t>
  </si>
  <si>
    <t>Jason</t>
  </si>
  <si>
    <t>Makechemu</t>
  </si>
  <si>
    <t>j.makechemu@lancaster.ac.uk</t>
  </si>
  <si>
    <t>#0559</t>
  </si>
  <si>
    <t>Jason Shingirai Makechemu</t>
  </si>
  <si>
    <t>IAUS 390 A Multi-Point view of the Sun: Advances in Solar Observations and in Space Weather Understanding, IAUS 391 The first chapters of our cosmic history with JWST, IAUS 394 All-inclusive AGN, FM 1 Harnessing ground-based optical telescopes: an opportunity for emerging astronomy in Africa,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EC WG Global Coordination of Ground and Space Astrophysics, EC WG Astronomy for Equity and Inclusion, EC WG Dark and Quiet Sky Protection, Division A Fundamental Astronomy, Division B Facilities, Technologies and Data Science, Division J Galaxies and Cosmology</t>
  </si>
  <si>
    <t>#0690</t>
  </si>
  <si>
    <t>IFT UAM/CSIC</t>
  </si>
  <si>
    <t>IAUS 392 Neutral hydrogen in and around galaxies in the SKA era, IAUS 393 Planetary Science and Exoplanets in the Era of James Webb Space Telescope, IAUS 394 All-inclusive AGN, FM 9 Measures of luminous and dark matter in galaxies across time, FM 12 The High-Energy Gamma-ray Universe: Results and perspectives with wide-field ground-based facilities</t>
  </si>
  <si>
    <t>#0834</t>
  </si>
  <si>
    <t>JAVERIA MAKDA</t>
  </si>
  <si>
    <t>University of The Witwatersrand</t>
  </si>
  <si>
    <t>IAUS 389 Gravitational Wave Astrophysics, IAUS 391 The first chapters of our cosmic history with JWST, FM 5 The future of radio astronomy in an increasingly crowded spectrum, FM 9 Measures of luminous and dark matter in galaxies across time, Office for Young Astronomers institutional meeting, EC WG Women in Astronomy, EC WG Global Coordination of Ground and Space Astrophysics, Division A Fundamental Astronomy, Division H Interstellar Matter and Local Universe, Division J Galaxies and Cosmology</t>
  </si>
  <si>
    <t>Javier</t>
  </si>
  <si>
    <t>Licandro</t>
  </si>
  <si>
    <t>jlicandr@iac.es</t>
  </si>
  <si>
    <t>#1662</t>
  </si>
  <si>
    <t>Javier Licandro</t>
  </si>
  <si>
    <t>Instituto de Astrofisica de Canarias</t>
  </si>
  <si>
    <t>Trujillo Bueno</t>
  </si>
  <si>
    <t>jtb@iac.es</t>
  </si>
  <si>
    <t>#2681</t>
  </si>
  <si>
    <t>Javier Trujillo Bueno</t>
  </si>
  <si>
    <t xml:space="preserve">Instituto de Astrofísica de Canarias </t>
  </si>
  <si>
    <t xml:space="preserve">CSIC Research Professor </t>
  </si>
  <si>
    <t>La Laguna, Tenerife, Canary Islands</t>
  </si>
  <si>
    <t xml:space="preserve">Spain </t>
  </si>
  <si>
    <t xml:space="preserve">Spanish </t>
  </si>
  <si>
    <t xml:space="preserve">Jay </t>
  </si>
  <si>
    <t>Bookbinder</t>
  </si>
  <si>
    <t>jay.bookbinder@nasa.gov</t>
  </si>
  <si>
    <t>#1893</t>
  </si>
  <si>
    <t>#0829</t>
  </si>
  <si>
    <t>Center for Astrophysics</t>
  </si>
  <si>
    <t>#0256</t>
  </si>
  <si>
    <t>Balmikee campus</t>
  </si>
  <si>
    <t>FM 3 Follow-up observations of small bodies in the Solar System in the era of large discovery surveys, FM 6 History of Astronomy in South Africa: The Late Modern Period, Office of Astronomy for Development institutional meeting, Office for Astronomy Outreach institutional meeting, Office for Young Astronomers institutional meeting, Office of Astronomy for Education institutional meeting, EC WG Dark and Quiet Sky Protection, Division A Fundamental Astronomy, Division C Education, Outreach and Heritage</t>
  </si>
  <si>
    <t>#2318</t>
  </si>
  <si>
    <t>Masters Student</t>
  </si>
  <si>
    <t>IAUS 391 The first chapters of our cosmic history with JWST, IAUS 392 Neutral hydrogen in and around galaxies in the SKA era, IAUS 394 All-inclusive AGN, FM 5 The future of radio astronomy in an increasingly crowded spectrum, FM 6 History of Astronomy in South Africa: The Late Modern Period, Office for Young Astronomers institutional meeting, EC WG Women in Astronomy</t>
  </si>
  <si>
    <t>#1463</t>
  </si>
  <si>
    <t>Postgraduate Student (Masters)</t>
  </si>
  <si>
    <t>IAUS 389 Gravitational Wave Astrophysics, FM 9 Measures of luminous and dark matter in galaxies across time, Division J Galaxies and Cosmology</t>
  </si>
  <si>
    <t>#0292</t>
  </si>
  <si>
    <t>UFES</t>
  </si>
  <si>
    <t>Vitória</t>
  </si>
  <si>
    <t>IAUS 389 Gravitational Wave Astrophysics, IAUS 391 The first chapters of our cosmic history with JWST, FM 4 Bridging the final stages of massive stars to supernovae and transients, FM 5 The future of radio astronomy in an increasingly crowded spectrum, FM 7 New Horizons at the interface between Computational Astrophysics and Big Data, FM 12 The High-Energy Gamma-ray Universe: Results and perspectives with wide-field ground-based facilities, Office for Young Astronomers institutional meeting, Division D High Energy Phenomena and Fundamental Physics, Division G Stars and Stellar Physics</t>
  </si>
  <si>
    <t>Holbrook</t>
  </si>
  <si>
    <t>astromovesed@gmail.com</t>
  </si>
  <si>
    <t>#0461</t>
  </si>
  <si>
    <t>Jarita Holbrook, PhD FRAS FAAS</t>
  </si>
  <si>
    <t>They/Them/Their</t>
  </si>
  <si>
    <t>Honorary Fellow</t>
  </si>
  <si>
    <t>Gluten Free and Vegetarian</t>
  </si>
  <si>
    <t xml:space="preserve">Hearing Impaired - subtitles would be helpful. </t>
  </si>
  <si>
    <t>IAUS 394 All-inclusive AGN, FM 6 History of Astronomy in South Africa: The Late Modern Period, Centre for the Protection of  the Dark and Quiet Sky from Satellite Constellation Interference institutional meeting, EC WG Women in Astronomy, EC WG Astronomy for Equity and Inclusion, EC WG Dark and Quiet Sky Protection, Division C Education, Outreach and Heritage</t>
  </si>
  <si>
    <t>#0380</t>
  </si>
  <si>
    <t>South African Astronomical Observatories</t>
  </si>
  <si>
    <t>JEAN PIERRE</t>
  </si>
  <si>
    <t>ROZELOT</t>
  </si>
  <si>
    <t>jp.rozelot@orange.fr</t>
  </si>
  <si>
    <t>#0768</t>
  </si>
  <si>
    <t>Jean-Pierre ROZELOT</t>
  </si>
  <si>
    <t>Université de Nice (F)</t>
  </si>
  <si>
    <t>GRASSE</t>
  </si>
  <si>
    <t>#0270</t>
  </si>
  <si>
    <t xml:space="preserve">Vatican Observatory </t>
  </si>
  <si>
    <t>Democratic Republic of Congo</t>
  </si>
  <si>
    <t>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6 History of Astronomy in South Africa: The Late Modern Period, FM 7 New Horizons at the interface between Computational Astrophysics and Big Data, FM 10 Teaching capacity of remote observing facilities for the Universities and High Schools, Office for Astronomy Outreach institutional meeting, Division F Planetary Systems and Astrobiology</t>
  </si>
  <si>
    <t>Jean-Luc</t>
  </si>
  <si>
    <t>Margot</t>
  </si>
  <si>
    <t>jlm@epss.ucla.edu</t>
  </si>
  <si>
    <t>#2377</t>
  </si>
  <si>
    <t>Jean-Luc Margot</t>
  </si>
  <si>
    <t>UCLA</t>
  </si>
  <si>
    <t>IAUS 393 Planetary Science and Exoplanets in the Era of James Webb Space Telescope, FM 3 Follow-up observations of small bodies in the Solar System in the era of large discovery surveys, FM 5 The future of radio astronomy in an increasingly crowded spectrum, Division F Planetary Systems and Astrobiology</t>
  </si>
  <si>
    <t>Jeandrew</t>
  </si>
  <si>
    <t>Brink</t>
  </si>
  <si>
    <t>strictlyfromnowhere@gmail.com</t>
  </si>
  <si>
    <t>#1303</t>
  </si>
  <si>
    <t>Jeandrew Brink</t>
  </si>
  <si>
    <t>Femame</t>
  </si>
  <si>
    <t>Associate Prof.</t>
  </si>
  <si>
    <t>IAUS 389 Gravitational Wave Astrophysics, IAUS 393 Planetary Science and Exoplanets in the Era of James Webb Space Telescope, IAUS 394 All-inclusive AGN, FM 5 The future of radio astronomy in an increasingly crowded spectrum, FM 7 New Horizons at the interface between Computational Astrophysics and Big Data, FM 8 Advances and Challenges in Understanding the Solar and Stellar Dynamos, FM 11 Multi-wavelength Astrometry, Office of Astronomy for Development institutional meeting, EC WG Women in Astronomy, Division A Fundamental Astronomy, Division C Education, Outreach and Heritage, Division E Sun and Heliosphere</t>
  </si>
  <si>
    <t>Jeannett</t>
  </si>
  <si>
    <t>Maheso</t>
  </si>
  <si>
    <t>d.j.maheso@gmail.com</t>
  </si>
  <si>
    <t>#1752</t>
  </si>
  <si>
    <t>Dimakatso Jeannett Maheso</t>
  </si>
  <si>
    <t>IAUS 389 Gravitational Wave Astrophysics, IAUS 393 Planetary Science and Exoplanets in the Era of James Webb Space Telescope, IAUS 394 All-inclusive AGN, FM 1 Harnessing ground-based optical telescopes: an opportunity for emerging astronomy in Africa, FM 4 Bridging the final stages of massive stars to supernovae and transients, FM 7 New Horizons at the interface between Computational Astrophysics and Big Data, FM 9 Measures of luminous and dark matter in galaxies across time, FM 10 Teaching capacity of remote observing facilities for the Universities and High Schools, FM 12 The High-Energy Gamma-ray Universe: Results and perspectives with wide-field ground-based facilities, Office for Astronomy Outreach institutional meeting, EC WG Women in Astronomy, Division A Fundamental Astronomy, Division C Education, Outreach and Heritage, Division D High Energy Phenomena and Fundamental Physics, Division J Galaxies and Cosmology</t>
  </si>
  <si>
    <t>Jeff</t>
  </si>
  <si>
    <t>jeff@bigkidscience.com</t>
  </si>
  <si>
    <t>#2400</t>
  </si>
  <si>
    <t>Jeff Bennett</t>
  </si>
  <si>
    <t>Big Kid Science</t>
  </si>
  <si>
    <t>Astronomer/Author/Educator</t>
  </si>
  <si>
    <t>Boulder, CO</t>
  </si>
  <si>
    <t>Wish I could be there in person, but timing doesn't work out for me!</t>
  </si>
  <si>
    <t>#0415</t>
  </si>
  <si>
    <t>JILA/University of Colorado and NIST Boulder CO USA</t>
  </si>
  <si>
    <t>Research Prof. Emeritus</t>
  </si>
  <si>
    <t>Boulder Colorado</t>
  </si>
  <si>
    <t>IAUS 393 Planetary Science and Exoplanets in the Era of James Webb Space Telescope, FM 8 Advances and Challenges in Understanding the Solar and Stellar Dynamos, Division E Sun and Heliosphere, Division G Stars and Stellar Physics, Division H Interstellar Matter and Local Universe</t>
  </si>
  <si>
    <t>Jelena</t>
  </si>
  <si>
    <t>Petrović</t>
  </si>
  <si>
    <t>jpetrovic@aob.rs</t>
  </si>
  <si>
    <t>#1565</t>
  </si>
  <si>
    <t>Jelena Petrović</t>
  </si>
  <si>
    <t>Astronomical Observatory Belgrade</t>
  </si>
  <si>
    <t>Full Research Professor</t>
  </si>
  <si>
    <t>#0462</t>
  </si>
  <si>
    <t>Jeroen</t>
  </si>
  <si>
    <t>Audenaert</t>
  </si>
  <si>
    <t>jeroena@mit.edu</t>
  </si>
  <si>
    <t>#1875</t>
  </si>
  <si>
    <t>Jeroen Audenaert</t>
  </si>
  <si>
    <t>MIT</t>
  </si>
  <si>
    <t>IAUS 393 Planetary Science and Exoplanets in the Era of James Webb Space Telescope, FM 7 New Horizons at the interface between Computational Astrophysics and Big Data, Division B Facilities, Technologies and Data Science</t>
  </si>
  <si>
    <t>Jess</t>
  </si>
  <si>
    <t>Worsley</t>
  </si>
  <si>
    <t>jesscjworsley@gmail.com</t>
  </si>
  <si>
    <t>#2912</t>
  </si>
  <si>
    <t>Jess Worsley</t>
  </si>
  <si>
    <t>IAUS 389 Gravitational Wave Astrophysics, IAUS 391 The first chapters of our cosmic history with JWST, FM 7 New Horizons at the interface between Computational Astrophysics and Big Data, FM 9 Measures of luminous and dark matter in galaxies across time, Division B Facilities, Technologies and Data Science, Division D High Energy Phenomena and Fundamental Physics, Division J Galaxies and Cosmology</t>
  </si>
  <si>
    <t>Jesse</t>
  </si>
  <si>
    <t>Rogerson</t>
  </si>
  <si>
    <t>jesse.rogerson@gmail.com</t>
  </si>
  <si>
    <t>#2755</t>
  </si>
  <si>
    <t>Jesse Rogerson</t>
  </si>
  <si>
    <t>IAUS 391 The first chapters of our cosmic history with JWST, IAUS 393 Planetary Science and Exoplanets in the Era of James Webb Space Telescope, IAUS 394 All-inclusive AGN, Office for Astronomy Outreach institutional meeting, Division C Education, Outreach and Heritage</t>
  </si>
  <si>
    <t>Jessica Andrea</t>
  </si>
  <si>
    <t>Xitumul Cruz</t>
  </si>
  <si>
    <t>jessica.xitumul@cag.edu.gt</t>
  </si>
  <si>
    <t>#2917</t>
  </si>
  <si>
    <t>Jessica Xitumul</t>
  </si>
  <si>
    <t>The American School of Guatemala</t>
  </si>
  <si>
    <t>Guatemala</t>
  </si>
  <si>
    <t>Guatemalteca</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</si>
  <si>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FM 5 The future of radio astronomy in an increasingly crowded spectrum, FM 6 History of Astronomy in South Africa: The Late Modern Period, FM 11 Multi-wavelength Astrometry, Office of Astronomy for Development institutional meeting, Office for Astronomy Outreach institutional meeting, Office of Astronomy for Education institutional meeting, EC WG Women in Astronomy, EC WG Astronomy for Equity and Inclusion, EC WG Dark and Quiet Sky Protection, Division A Fundamental Astronomy</t>
  </si>
  <si>
    <t>Doppel</t>
  </si>
  <si>
    <t>jessicadoppel@gmail.com</t>
  </si>
  <si>
    <t>#2110</t>
  </si>
  <si>
    <t>Jess Doppel</t>
  </si>
  <si>
    <t xml:space="preserve">non-binary </t>
  </si>
  <si>
    <t>Durham ICC &amp; CEA</t>
  </si>
  <si>
    <t xml:space="preserve">vegan </t>
  </si>
  <si>
    <t>Dunnel Doe</t>
  </si>
  <si>
    <t>jdoe00630@gmail.com</t>
  </si>
  <si>
    <t>#0075</t>
  </si>
  <si>
    <t>IAUS 389 Gravitational Wave Astrophysics, IAUS 390 A Multi-Point view of the Sun: Advances in Solar Observations and in Space Weather Understanding</t>
  </si>
  <si>
    <t>#1168</t>
  </si>
  <si>
    <t>University of Southern Queensland Centre for Astrophysics/IAU CPS</t>
  </si>
  <si>
    <t>no wheat (gluten intolerant), no pork, no dairy</t>
  </si>
  <si>
    <t>FM 1 Harnessing ground-based optical telescopes: an opportunity for emerging astronomy in Africa, FM 3 Follow-up observations of small bodies in the Solar System in the era of large discovery surveys, FM 5 The future of radio astronomy in an increasingly crowded spectrum, FM 6 History of Astronomy in South Africa: The Late Modern Period,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Astronomy for Equity and Inclusion, EC WG Dark and Quiet Sky Protection, Division C Education, Outreach and Heritage, Division F Planetary Systems and Astrobiology</t>
  </si>
  <si>
    <t>Jeyhan</t>
  </si>
  <si>
    <t>Kartaltepe</t>
  </si>
  <si>
    <t>jsksps@rit.edu</t>
  </si>
  <si>
    <t>#2980</t>
  </si>
  <si>
    <t>Jeyhan Kartaltepe</t>
  </si>
  <si>
    <t>Rochester Institute of Technology</t>
  </si>
  <si>
    <t>Rochester</t>
  </si>
  <si>
    <t>IAUS 391 The first chapters of our cosmic history with JWST, IAUS 394 All-inclusive AGN</t>
  </si>
  <si>
    <t>#1993</t>
  </si>
  <si>
    <t>Associate Research Professor</t>
  </si>
  <si>
    <t>IAUS 389 Gravitational Wave Astrophysics, IAUS 391 The first chapters of our cosmic history with JWST, IAUS 392 Neutral hydrogen in and around galaxies in the SKA era, IAUS 394 All-inclusive AGN, FM 9 Measures of luminous and dark matter in galaxies across time, Division H Interstellar Matter and Local Universe, Division J Galaxies and Cosmology</t>
  </si>
  <si>
    <t>Jia-Cheng</t>
  </si>
  <si>
    <t>jcliu@nju.edu.cn</t>
  </si>
  <si>
    <t>#0668</t>
  </si>
  <si>
    <t>Jia-Cheng Liu</t>
  </si>
  <si>
    <t>Nanjing University</t>
  </si>
  <si>
    <t>IAUS 394 All-inclusive AGN, FM 5 The future of radio astronomy in an increasingly crowded spectrum, FM 7 New Horizons at the interface between Computational Astrophysics and Big Data, FM 11 Multi-wavelength Astrometry</t>
  </si>
  <si>
    <t>jiaerken</t>
  </si>
  <si>
    <t>yeshengbieke</t>
  </si>
  <si>
    <t>jarken@xao.ac.cn</t>
  </si>
  <si>
    <t>#0611</t>
  </si>
  <si>
    <t>jiaerken yeshengbieke</t>
  </si>
  <si>
    <t>Xinjiang Astronomical Observatory, Chinese Academy of Science</t>
  </si>
  <si>
    <t>Urumqi</t>
  </si>
  <si>
    <t>chinese</t>
  </si>
  <si>
    <t>IAUS 391 The first chapters of our cosmic history with JWST, IAUS 393 Planetary Science and Exoplanets in the Era of James Webb Space Telescope, FM 2 A Coherent View of Atomic and Molecular Gas from Infrared to Radio Wavelengths, FM 5 The future of radio astronomy in an increasingly crowded spectrum, Division B Facilities, Technologies and Data Science, Division F Planetary Systems and Astrobiology, Division H Interstellar Matter and Local Universe</t>
  </si>
  <si>
    <t>fujianabc@msn.com</t>
  </si>
  <si>
    <t>#1663</t>
  </si>
  <si>
    <t>astrojge@gmail.com</t>
  </si>
  <si>
    <t>#3060</t>
  </si>
  <si>
    <t>Jian Ge</t>
  </si>
  <si>
    <t>Shanghai Astronomical Observatory, Chinese Academy of Sciences</t>
  </si>
  <si>
    <t>Chair professor</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</si>
  <si>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t>
  </si>
  <si>
    <t>#0777</t>
  </si>
  <si>
    <t>Shanghai Astronomical Observatory, CAS</t>
  </si>
  <si>
    <t>Jiani</t>
  </si>
  <si>
    <t>Chu</t>
  </si>
  <si>
    <t>militurbooo@gmail.com</t>
  </si>
  <si>
    <t>#1174</t>
  </si>
  <si>
    <t>Jiani Chu</t>
  </si>
  <si>
    <t>Tsinghua University</t>
  </si>
  <si>
    <t>IAUS 391 The first chapters of our cosmic history with JWST, FM 7 New Horizons at the interface between Computational Astrophysics and Big Data, FM 9 Measures of luminous and dark matter in galaxies across time, EC WG Women in Astronomy, EC WG Junior Members, Division B Facilities, Technologies and Data Science, Division J Galaxies and Cosmology</t>
  </si>
  <si>
    <t>Jianjun</t>
  </si>
  <si>
    <t>zhoujj@xao.ac.cn</t>
  </si>
  <si>
    <t>#0520</t>
  </si>
  <si>
    <t>Jianjun Zhou</t>
  </si>
  <si>
    <t>Xinjiang Astronomical Observatory, Chinese Academy of Sciences</t>
  </si>
  <si>
    <t>IAUS 391 The first chapters of our cosmic history with JWST, IAUS 393 Planetary Science and Exoplanets in the Era of James Webb Space Telescope, FM 2 A Coherent View of Atomic and Molecular Gas from Infrared to Radio Wavelengths, FM 5 The future of radio astronomy in an increasingly crowded spectrum, Division F Planetary Systems and Astrobiology, Division H Interstellar Matter and Local Universe</t>
  </si>
  <si>
    <t>Jianrong</t>
  </si>
  <si>
    <t>sjr@bao.ac.cn</t>
  </si>
  <si>
    <t>#1864</t>
  </si>
  <si>
    <t>Jianrong Shi</t>
  </si>
  <si>
    <t xml:space="preserve">National Astronomical Observatories, Chinese Academy of Sciences </t>
  </si>
  <si>
    <t xml:space="preserve">reseacher </t>
  </si>
  <si>
    <t>no special</t>
  </si>
  <si>
    <t>IAUS 393 Planetary Science and Exoplanets in the Era of James Webb Space Telescope, FM 11 Multi-wavelength Astrometry, Division G Stars and Stellar Physics</t>
  </si>
  <si>
    <t>#1597</t>
  </si>
  <si>
    <t>Shanghai Jiao Tong University</t>
  </si>
  <si>
    <t>IAUS 391 The first chapters of our cosmic history with JWST, IAUS 393 Planetary Science and Exoplanets in the Era of James Webb Space Telescope, FM 9 Measures of luminous and dark matter in galaxies across time, Division J Galaxies and Cosmology</t>
  </si>
  <si>
    <t>#2817</t>
  </si>
  <si>
    <t>Jibrin Adejoh Alhassan</t>
  </si>
  <si>
    <t>University of Nigeria, Nsukka</t>
  </si>
  <si>
    <t>Jifar</t>
  </si>
  <si>
    <t>Raya</t>
  </si>
  <si>
    <t>jifarraya3@gmail.com</t>
  </si>
  <si>
    <t>#1781</t>
  </si>
  <si>
    <t>Jifar Raya Jemal</t>
  </si>
  <si>
    <t>Jimma University, Ethiopia</t>
  </si>
  <si>
    <t>PhD Student and Lecturer</t>
  </si>
  <si>
    <t>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5 The future of radio astronomy in an increasingly crowded spectrum, FM 6 History of Astronomy in South Africa: The Late Modern Period, FM 8 Advances and Challenges in Understanding the Solar and Stellar Dynamos, FM 9 Measures of luminous and dark matter in galaxies across time, FM 11 Multi-wavelength Astrometry, FM 12 The High-Energy Gamma-ray Universe: Results and perspectives with wide-field ground-based facilities, Division A Fundamental Astronomy, Division D High Energy Phenomena and Fundamental Physics</t>
  </si>
  <si>
    <t>Jill</t>
  </si>
  <si>
    <t>Malusky</t>
  </si>
  <si>
    <t>jmalusky@nrao.edu</t>
  </si>
  <si>
    <t>#1849</t>
  </si>
  <si>
    <t>Jill Malusky</t>
  </si>
  <si>
    <t>National Radio Astronomy Observatory/Green Bank Observatory</t>
  </si>
  <si>
    <t>News &amp; Public Information Manager</t>
  </si>
  <si>
    <t>IAUS 389 Gravitational Wave Astrophysics, FM 2 A Coherent View of Atomic and Molecular Gas from Infrared to Radio Wavelengths, FM 5 The future of radio astronomy in an increasingly crowded spectrum, FM 11 Multi-wavelength Astrometry, EC WG Women in Astronomy</t>
  </si>
  <si>
    <t>I am a member of the press and a public information officer, so I'd like access to the press room</t>
  </si>
  <si>
    <t>Jim</t>
  </si>
  <si>
    <t>jimadamsworld@gmail.com</t>
  </si>
  <si>
    <t>#2288</t>
  </si>
  <si>
    <t>Jim Adams</t>
  </si>
  <si>
    <t>Deputy Chief Technologist, Retired</t>
  </si>
  <si>
    <t>Crofton</t>
  </si>
  <si>
    <t>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6 History of Astronomy in South Africa: The Late Modern Period, FM 10 Teaching capacity of remote observing facilities for the Universities and High Schools, Division E Sun and Heliosphere, Division F Planetary Systems and Astrobiology</t>
  </si>
  <si>
    <t>Jimi</t>
  </si>
  <si>
    <t>Green</t>
  </si>
  <si>
    <t>jimi.green@skao.int</t>
  </si>
  <si>
    <t>#2174</t>
  </si>
  <si>
    <t>Jimi Green</t>
  </si>
  <si>
    <t>SKA-Low Head of Science Operations</t>
  </si>
  <si>
    <t>IAUS 389 Gravitational Wave Astrophysics, IAUS 390 A Multi-Point view of the Sun: Advances in Solar Observations and in Space Weather Understanding, FM 2 A Coherent View of Atomic and Molecular Gas from Infrared to Radio Wavelengths, FM 5 The future of radio astronomy in an increasingly crowded spectrum, FM 7 New Horizons at the interface between Computational Astrophysics and Big Data, Office for Astronomy Outreach institutional meeting, Office of Astronomy for Education institutional meeting, EC WG Women in Astronomy, EC WG Astronomy for Equity and Inclusion, EC WG Dark and Quiet Sky Protection, Division B Facilities, Technologies and Data Science</t>
  </si>
  <si>
    <t>#2086</t>
  </si>
  <si>
    <t>Beijing Institute of Technology</t>
  </si>
  <si>
    <t>bjtwg@139.com</t>
  </si>
  <si>
    <t>#3150</t>
  </si>
  <si>
    <t>Jin ZHU</t>
  </si>
  <si>
    <t>Beijing Planetarium</t>
  </si>
  <si>
    <t>IAUS 391 The first chapters of our cosmic history with JWST, IAUS 393 Planetary Science and Exoplanets in the Era of James Webb Space Telescope, FM 3 Follow-up observations of small bodies in the Solar System in the era of large discovery surveys, FM 10 Teaching capacity of remote observing facilities for the Universities and High Schools,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Pro-Am Relations in Astronomy, EC WG Dark and Quiet Sky Protection, Division C Education, Outreach and Heritage, Division F Planetary Systems and Astrobiology</t>
  </si>
  <si>
    <t>Jincheng</t>
  </si>
  <si>
    <t>Guo</t>
  </si>
  <si>
    <t>andrewbooksatnaoc@gmail.com</t>
  </si>
  <si>
    <t>#1585</t>
  </si>
  <si>
    <t>Jincheng Guo</t>
  </si>
  <si>
    <t>Beijing Planetarium, China</t>
  </si>
  <si>
    <t>IAUS 393 Planetary Science and Exoplanets in the Era of James Webb Space Telescope, FM 4 Bridging the final stages of massive stars to supernovae and transients, Division A Fundamental Astronomy, Division G Stars and Stellar Physics</t>
  </si>
  <si>
    <t>Jindra</t>
  </si>
  <si>
    <t>Gensior</t>
  </si>
  <si>
    <t>jindra.gensior@uzh.ch</t>
  </si>
  <si>
    <t>#1684</t>
  </si>
  <si>
    <t>Jindra Gensior</t>
  </si>
  <si>
    <t>Department of Astrophysics, University of Zurich</t>
  </si>
  <si>
    <t>IAUS 391 The first chapters of our cosmic history with JWST, IAUS 392 Neutral hydrogen in and around galaxies in the SKA era, FM 2 A Coherent View of Atomic and Molecular Gas from Infrared to Radio Wavelengths, FM 7 New Horizons at the interface between Computational Astrophysics and Big Data</t>
  </si>
  <si>
    <t>Jing</t>
  </si>
  <si>
    <t>jwang_astro@pku.edu.cn</t>
  </si>
  <si>
    <t>#0298</t>
  </si>
  <si>
    <t>Jing Wang</t>
  </si>
  <si>
    <t>Kavli Institute for Astronomy and Astrophysics, Peking University</t>
  </si>
  <si>
    <t>#2044</t>
  </si>
  <si>
    <t>National Space Science Center, Chinese Academy of Sciences</t>
  </si>
  <si>
    <t>#2184</t>
  </si>
  <si>
    <t>Astronomical Institute of the Czech Academy of Sciences</t>
  </si>
  <si>
    <t>Prague</t>
  </si>
  <si>
    <t>Czech Republic</t>
  </si>
  <si>
    <t>IAUS 391 The first chapters of our cosmic history with JWST, IAUS 394 All-inclusive AGN, Division D High Energy Phenomena and Fundamental Physics</t>
  </si>
  <si>
    <t>Jive</t>
  </si>
  <si>
    <t>Lubbungu</t>
  </si>
  <si>
    <t>lubbs1976@gmail.com</t>
  </si>
  <si>
    <t>#2224</t>
  </si>
  <si>
    <t>Jive Lubbungu</t>
  </si>
  <si>
    <t>Kwame Nkrumah University</t>
  </si>
  <si>
    <t>Kabwe</t>
  </si>
  <si>
    <t>IAUS 389 Gravitational Wave Astrophysics, IAUS 391 The first chapters of our cosmic history with JWST, FM 1 Harnessing ground-based optical telescopes: an opportunity for emerging astronomy in Africa, FM 3 Follow-up observations of small bodies in the Solar System in the era of large discovery surveys, FM 5 The future of radio astronomy in an increasingly crowded spectrum, FM 6 History of Astronomy in South Africa: The Late Modern Period, FM 8 Advances and Challenges in Understanding the Solar and Stellar Dynamos,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EC WG Women in Astronomy, EC WG Pro-Am Relations in Astronomy, EC WG Astronomy for Equity and Inclusion, Division A Fundamental Astronomy, Division C Education, Outreach and Heritage</t>
  </si>
  <si>
    <t>I suggest post presentation panel discussions  will add flavour to the meeting</t>
  </si>
  <si>
    <t>Joachim</t>
  </si>
  <si>
    <t>Moeyens</t>
  </si>
  <si>
    <t>moeyensj@uw.edu</t>
  </si>
  <si>
    <t>#0609</t>
  </si>
  <si>
    <t>Joachim Moeyens</t>
  </si>
  <si>
    <t>University of Washington</t>
  </si>
  <si>
    <t>Research Software Engineer</t>
  </si>
  <si>
    <t>Seattle</t>
  </si>
  <si>
    <t>FM 3 Follow-up observations of small bodies in the Solar System in the era of large discovery surveys, FM 7 New Horizons at the interface between Computational Astrophysics and Big Data, Division B Facilities, Technologies and Data Science</t>
  </si>
  <si>
    <t>#2569</t>
  </si>
  <si>
    <t>Joan Font Serra</t>
  </si>
  <si>
    <t>NSF's NoirLAB</t>
  </si>
  <si>
    <t>Catalan</t>
  </si>
  <si>
    <t>IAUS 389 Gravitational Wave Astrophysics, IAUS 392 Neutral hydrogen in and around galaxies in the SKA era, FM 12 The High-Energy Gamma-ray Universe: Results and perspectives with wide-field ground-based facilities, Division J Galaxies and Cosmology</t>
  </si>
  <si>
    <t>Some of the previous answers are still in TBD mode.</t>
  </si>
  <si>
    <t>#1735</t>
  </si>
  <si>
    <t>Joana Rosa Baião Latas</t>
  </si>
  <si>
    <t>NUCLIO</t>
  </si>
  <si>
    <t>Portugal</t>
  </si>
  <si>
    <t>Joanne</t>
  </si>
  <si>
    <t>Doornewaard</t>
  </si>
  <si>
    <t>pre-cdp@minbuza.nl</t>
  </si>
  <si>
    <t>Joanne Doornewaard</t>
  </si>
  <si>
    <t>Ambassador</t>
  </si>
  <si>
    <t>IAUS 389 Gravitational Wave Astrophysics, IAUS 393 Planetary Science and Exoplanets in the Era of James Webb Space Telescope, IAUS 394 All-inclusive AGN, FM 6 History of Astronomy in South Africa: The Late Modern Period, FM 7 New Horizons at the interface between Computational Astrophysics and Big Data, FM 10 Teaching capacity of remote observing facilities for the Universities and High Schools, Office for Young Astronomers institutional meeting, Office of Astronomy for Education institutional meeting, EC WG Women in Astronomy, EC WG Junior Members, EC WG Pro-Am Relations in Astronomy, EC WG Global Coordination of Ground and Space Astrophysics, EC WG Astronomy for Equity and Inclusion, Division B Facilities, Technologies and Data Science, Division C Education, Outreach and Heritage</t>
  </si>
  <si>
    <t>Joao F</t>
  </si>
  <si>
    <t>C Santos Jr</t>
  </si>
  <si>
    <t>jsantos.ufmg@gmail.com</t>
  </si>
  <si>
    <t>#2373</t>
  </si>
  <si>
    <t>Joao F C Santos Jr.</t>
  </si>
  <si>
    <t>UFMG</t>
  </si>
  <si>
    <t>IAUS 391 The first chapters of our cosmic history with JWST, FM 10 Teaching capacity of remote observing facilities for the Universities and High Schools, FM 11 Multi-wavelength Astrometry, Centre for the Protection of  the Dark and Quiet Sky from Satellite Constellation Interference institutional meeting, EC WG Dark and Quiet Sky Protection, Division B Facilities, Technologies and Data Science, Division C Education, Outreach and Heritage, Division G Stars and Stellar Physics, Division H Interstellar Matter and Local Universe, Division J Galaxies and Cosmology</t>
  </si>
  <si>
    <t>Virtual participation</t>
  </si>
  <si>
    <t>Joao Pedro</t>
  </si>
  <si>
    <t>Benedetti</t>
  </si>
  <si>
    <t>jpvbene@gmail.com</t>
  </si>
  <si>
    <t>#0708</t>
  </si>
  <si>
    <t>Joao Pedro Benedetti</t>
  </si>
  <si>
    <t>Instituto de Astrofísica de Canárias</t>
  </si>
  <si>
    <t>IAUS 391 The first chapters of our cosmic history with JWST, IAUS 394 All-inclusive AGN, FM 11 Multi-wavelength Astrometry, Office for Astronomy Outreach institutional meeting, Office for Young Astronomers institutional meeting, EC WG Junior Members, EC WG Astronomy for Equity and Inclusion, Division J Galaxies and Cosmology</t>
  </si>
  <si>
    <t>#1058</t>
  </si>
  <si>
    <t>Joao Victor Correa Rodrigues</t>
  </si>
  <si>
    <t>Male cisgender</t>
  </si>
  <si>
    <t>Instituto de Astronomia, Geofísica e Ciências Atmosféricas da Universidade de São Paulo (IAG/USP)</t>
  </si>
  <si>
    <t>São Paulo, Brazil</t>
  </si>
  <si>
    <t>IAUS 391 The first chapters of our cosmic history with JWST, IAUS 393 Planetary Science and Exoplanets in the Era of James Webb Space Telescope,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10 Teaching capacity of remote observing facilities for the Universities and High Schools, FM 11 Multi-wavelength Astrometry, Office for Astronomy Outreach institutional meeting, Office for Young Astronomers institutional meeting, Division B Facilities, Technologies and Data Science, Division F Planetary Systems and Astrobiology, Division G Stars and Stellar Physics, Division H Interstellar Matter and Local Universe</t>
  </si>
  <si>
    <t>#2435</t>
  </si>
  <si>
    <t>Professor Dr.</t>
  </si>
  <si>
    <t>ZAH, Landessternwarte Heidelberg</t>
  </si>
  <si>
    <t>IAUS 389 Gravitational Wave Astrophysics, IAUS 391 The first chapters of our cosmic history with JWST, IAUS 394 All-inclusive AGN, FM 1 Harnessing ground-based optical telescopes: an opportunity for emerging astronomy in Africa, FM 10 Teaching capacity of remote observing facilities for the Universities and High Schools, FM 11 Multi-wavelength Astrometry, Division B Facilities, Technologies and Data Science, Division J Galaxies and Cosmology</t>
  </si>
  <si>
    <t>Jody</t>
  </si>
  <si>
    <t>Abrahams</t>
  </si>
  <si>
    <t>info@ubabalolodge.co.za</t>
  </si>
  <si>
    <t>#3129</t>
  </si>
  <si>
    <t>Ubabalo Game Lodge</t>
  </si>
  <si>
    <t>Bela Bela</t>
  </si>
  <si>
    <t>FM 6 History of Astronomy in South Africa: The Late Modern Period, Division B Facilities, Technologies and Data Science</t>
  </si>
  <si>
    <t>Diamond</t>
  </si>
  <si>
    <t>joe.diamond@skao.int</t>
  </si>
  <si>
    <t>#1912</t>
  </si>
  <si>
    <t>Joe Diamond</t>
  </si>
  <si>
    <t>Creative Production Lead</t>
  </si>
  <si>
    <t>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Astronomy for Equity and Inclusion, EC WG Dark and Quiet Sky Protection, Division C Education, Outreach and Heritage</t>
  </si>
  <si>
    <t>#1203</t>
  </si>
  <si>
    <t>Curtin University/CSIRO</t>
  </si>
  <si>
    <t>IAUS 391 The first chapters of our cosmic history with JWST, IAUS 392 Neutral hydrogen in and around galaxies in the SKA era, IAUS 394 All-inclusive AGN, FM 2 A Coherent View of Atomic and Molecular Gas from Infrared to Radio Wavelengths, FM 11 Multi-wavelength Astrometry, Office for Young Astronomers institutional meeting, Division A Fundamental Astronomy, Division B Facilities, Technologies and Data Science, Division H Interstellar Matter and Local Universe, Division J Galaxies and Cosmology</t>
  </si>
  <si>
    <t>Joel</t>
  </si>
  <si>
    <t>Leja</t>
  </si>
  <si>
    <t>joel.leja@psu.edu</t>
  </si>
  <si>
    <t>#1167</t>
  </si>
  <si>
    <t>Joel Leja</t>
  </si>
  <si>
    <t>Penn State</t>
  </si>
  <si>
    <t>State College, Pennsylvania</t>
  </si>
  <si>
    <t>Joergen</t>
  </si>
  <si>
    <t>Christensen-Dalsgaard</t>
  </si>
  <si>
    <t>jcd@phys.au.dk</t>
  </si>
  <si>
    <t>#0769</t>
  </si>
  <si>
    <t>Aarhus University</t>
  </si>
  <si>
    <t>Aarhus</t>
  </si>
  <si>
    <t>Danish</t>
  </si>
  <si>
    <t>IAUS 393 Planetary Science and Exoplanets in the Era of James Webb Space Telescope, FM 6 History of Astronomy in South Africa: The Late Modern Period, FM 7 New Horizons at the interface between Computational Astrophysics and Big Data, FM 10 Teaching capacity of remote observing facilities for the Universities and High Schools, EC WG Pro-Am Relations in Astronomy, EC WG Dark and Quiet Sky Protection, Division E Sun and Heliosphere, Division G Stars and Stellar Physics</t>
  </si>
  <si>
    <t>#1282</t>
  </si>
  <si>
    <t>Johan Knapen</t>
  </si>
  <si>
    <t>IAUS 391 The first chapters of our cosmic history with JWST, IAUS 392 Neutral hydrogen in and around galaxies in the SKA era, IAUS 394 All-inclusive AGN, EC WG Women in Astronomy, Division J Galaxies and Cosmology</t>
  </si>
  <si>
    <t>#0749</t>
  </si>
  <si>
    <t>Theron</t>
  </si>
  <si>
    <t>johan.theron@gmail.com</t>
  </si>
  <si>
    <t>#0906</t>
  </si>
  <si>
    <t>Johan Theron</t>
  </si>
  <si>
    <t>Astronomical Society of Southern Africa</t>
  </si>
  <si>
    <t>Amateur</t>
  </si>
  <si>
    <t>IAUS 393 Planetary Science and Exoplanets in the Era of James Webb Space Telescope, FM 3 Follow-up observations of small bodies in the Solar System in the era of large discovery surveys, FM 6 History of Astronomy in South Africa: The Late Modern Period, EC WG Pro-Am Relations in Astronomy</t>
  </si>
  <si>
    <t>#0629</t>
  </si>
  <si>
    <t>Pretoria, South Africa</t>
  </si>
  <si>
    <t>IAUS 391 The first chapters of our cosmic history with JWST, IAUS 393 Planetary Science and Exoplanets in the Era of James Webb Space Telescope, FM 3 Follow-up observations of small bodies in the Solar System in the era of large discovery surveys, FM 6 History of Astronomy in South Africa: The Late Modern Period, EC WG Pro-Am Relations in Astronomy</t>
  </si>
  <si>
    <t>#0514</t>
  </si>
  <si>
    <t>Office of Astronomy for Development institutional meeting, EC WG Astronomy for Equity and Inclusion</t>
  </si>
  <si>
    <t>I applied for the grant during the abstract submission.</t>
  </si>
  <si>
    <t>Johannes</t>
  </si>
  <si>
    <t>ramailajohannes79@gmail.com</t>
  </si>
  <si>
    <t>#2892</t>
  </si>
  <si>
    <t>Johannes Ramaila</t>
  </si>
  <si>
    <t>IAUS 389 Gravitational Wave Astrophysics, IAUS 393 Planetary Science and Exoplanets in the Era of James Webb Space Telescope, FM 5 The future of radio astronomy in an increasingly crowded spectrum, FM 6 History of Astronomy in South Africa: The Late Modern Period, Division F Planetary Systems and Astrobiology, Division G Stars and Stellar Physics, Division H Interstellar Matter and Local Universe, Division J Galaxies and Cosmology</t>
  </si>
  <si>
    <t>#1110</t>
  </si>
  <si>
    <t>Dark Sky Consulting, LLC</t>
  </si>
  <si>
    <t>Centre for the Protection of  the Dark and Quiet Sky from Satellite Constellation Interference institutional meeting, EC WG Dark and Quiet Sky Protection</t>
  </si>
  <si>
    <t>Brucato</t>
  </si>
  <si>
    <t>john.brucato@inaf.it</t>
  </si>
  <si>
    <t>#1811</t>
  </si>
  <si>
    <t>John Brucato</t>
  </si>
  <si>
    <t>Fairweather</t>
  </si>
  <si>
    <t>johnfairweather42@btinternet.com</t>
  </si>
  <si>
    <t>#1717</t>
  </si>
  <si>
    <t>John Fairweather</t>
  </si>
  <si>
    <t>Personal</t>
  </si>
  <si>
    <t>Woking</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</si>
  <si>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EC WG Pro-Am Relations in Astronomy, EC WG Global Coordination of Ground and Space Astrophysics,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</si>
  <si>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#1095</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</si>
  <si>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EC WG Pro-Am Relations in Astronomy, EC WG Global Coordination of Ground and Space Astrophysics, Division A Fundamental Astronomy, Division B Facilities, Technologies and Data Science, Division D High Energy Phenomena and Fundamental Physics, Division E Sun and Heliosphere, Division F Planetary Systems and Astrobiology, Division G Stars and Stellar Physics, Division H Interstellar Matter and Local Universe, Division J Galaxies and Cosmology</t>
  </si>
  <si>
    <t>Hearnshaw</t>
  </si>
  <si>
    <t>john.hearnshaw@canterbury.ac.nz</t>
  </si>
  <si>
    <t>#0121</t>
  </si>
  <si>
    <t>John HEARNSHAW</t>
  </si>
  <si>
    <t>University of Canterbury, Christchurch, New Zealand</t>
  </si>
  <si>
    <t>Emeritus Professor of Astronomy</t>
  </si>
  <si>
    <t>Christchurch</t>
  </si>
  <si>
    <t>IAUS 393 Planetary Science and Exoplanets in the Era of James Webb Space Telescope, FM 6 History of Astronomy in South Africa: The Late Modern Period, Office for Astronomy Outreach institutional meeting, EC WG Pro-Am Relations in Astronomy</t>
  </si>
  <si>
    <t>#2268</t>
  </si>
  <si>
    <t>John C. Hood II</t>
  </si>
  <si>
    <t>postdoc</t>
  </si>
  <si>
    <t>Chicago Illinois</t>
  </si>
  <si>
    <t>#2049</t>
  </si>
  <si>
    <t>University of Pretoria / South African Radio Astronomy Observatory</t>
  </si>
  <si>
    <t>Professor / Chair</t>
  </si>
  <si>
    <t>IAUS 394 All-inclusive AGN, FM 2 A Coherent View of Atomic and Molecular Gas from Infrared to Radio Wavelengths, FM 5 The future of radio astronomy in an increasingly crowded spectrum, FM 7 New Horizons at the interface between Computational Astrophysics and Big Data, FM 9 Measures of luminous and dark matter in galaxies across time, FM 11 Multi-wavelength Astrometry, Division J Galaxies and Cosmology</t>
  </si>
  <si>
    <t>Menzies</t>
  </si>
  <si>
    <t>jwm@saao.ac.za</t>
  </si>
  <si>
    <t>#0471</t>
  </si>
  <si>
    <t>John Menzies</t>
  </si>
  <si>
    <t>emeritus astronomer</t>
  </si>
  <si>
    <t>IAUS 389 Gravitational Wave Astrophysics, IAUS 391 The first chapters of our cosmic history with JWST, IAUS 393 Planetary Science and Exoplanets in the Era of James Webb Space Telescope, FM 7 New Horizons at the interface between Computational Astrophysics and Big Data, Division B Facilities, Technologies and Data Science, Division F Planetary Systems and Astrobiology</t>
  </si>
  <si>
    <t>Zarnecki</t>
  </si>
  <si>
    <t>j.c.zarnecki@open.ac.uk</t>
  </si>
  <si>
    <t>#1488</t>
  </si>
  <si>
    <t>John Zarnecki</t>
  </si>
  <si>
    <t>Open University, UK</t>
  </si>
  <si>
    <t>France &amp; UK</t>
  </si>
  <si>
    <t>Polish &amp; British</t>
  </si>
  <si>
    <t>IAUS 393 Planetary Science and Exoplanets in the Era of James Webb Space Telescope, FM 3 Follow-up observations of small bodies in the Solar System in the era of large discovery surveys, Office of Astronomy for Development institutional meeting, EC WG Astronomy for Equity and Inclusion, Division C Education, Outreach and Heritage, Division F Planetary Systems and Astrobiology</t>
  </si>
  <si>
    <t>#1299</t>
  </si>
  <si>
    <t>Johnson Ozoemenam Urama</t>
  </si>
  <si>
    <t>University Professor</t>
  </si>
  <si>
    <t>IAUS 389 Gravitational Wave Astrophysics, IAUS 392 Neutral hydrogen in and around galaxies in the SKA era, FM 1 Harnessing ground-based optical telescopes: an opportunity for emerging astronomy in Africa, FM 5 The future of radio astronomy in an increasingly crowded spectrum, FM 6 History of Astronomy in South Africa: The Late Modern Period, FM 10 Teaching capacity of remote observing facilities for the Universities and High Schools, Office of Astronomy for Development institutional meeting, Division C Education, Outreach and Heritage</t>
  </si>
  <si>
    <t>Jolanta</t>
  </si>
  <si>
    <t>Nastula</t>
  </si>
  <si>
    <t>nastula@cbk.waw.pl</t>
  </si>
  <si>
    <t>#0801</t>
  </si>
  <si>
    <t>Jolanta Nastula</t>
  </si>
  <si>
    <t>CBK PAN</t>
  </si>
  <si>
    <t>Polska</t>
  </si>
  <si>
    <t>EC WG Women in Astronomy, Division A Fundamental Astronomy</t>
  </si>
  <si>
    <t>#0628</t>
  </si>
  <si>
    <t>IAUS 391 The first chapters of our cosmic history with JWST, IAUS 392 Neutral hydrogen in and around galaxies in the SKA era, FM 2 A Coherent View of Atomic and Molecular Gas from Infrared to Radio Wavelengths, FM 5 The future of radio astronomy in an increasingly crowded spectrum, FM 9 Measures of luminous and dark matter in galaxies across time</t>
  </si>
  <si>
    <t>Gair</t>
  </si>
  <si>
    <t>jgair@aei.mpg.de</t>
  </si>
  <si>
    <t>#2028</t>
  </si>
  <si>
    <t>Jonathan Gair</t>
  </si>
  <si>
    <t>Max Planck Institute for Gravitational Physics (Potsdam)</t>
  </si>
  <si>
    <t>Group leader</t>
  </si>
  <si>
    <t>#0761</t>
  </si>
  <si>
    <t>Rhodes University/SARAO</t>
  </si>
  <si>
    <t>IAUS 394 All-inclusive AGN, FM 5 The future of radio astronomy in an increasingly crowded spectrum, FM 7 New Horizons at the interface between Computational Astrophysics and Big Data</t>
  </si>
  <si>
    <t>jmackey@cp.dias.ie</t>
  </si>
  <si>
    <t>#2314</t>
  </si>
  <si>
    <t>Jonathan Mackey</t>
  </si>
  <si>
    <t>IAUS 391 The first chapters of our cosmic history with JWST, FM 4 Bridging the final stages of massive stars to supernovae and transients, FM 7 New Horizons at the interface between Computational Astrophysics and Big Data, FM 12 The High-Energy Gamma-ray Universe: Results and perspectives with wide-field ground-based facilities, Division B Facilities, Technologies and Data Science, Division G Stars and Stellar Physics</t>
  </si>
  <si>
    <t>Quirola Vasquez</t>
  </si>
  <si>
    <t>j.quirolavasquez@astro.ru.nl</t>
  </si>
  <si>
    <t>#2402</t>
  </si>
  <si>
    <t>Jonathan Quirola Vasquez</t>
  </si>
  <si>
    <t>IAUS 389 Gravitational Wave Astrophysics, IAUS 391 The first chapters of our cosmic history with JWST, FM 4 Bridging the final stages of massive stars to supernovae and transients, FM 11 Multi-wavelength Astrometry, FM 12 The High-Energy Gamma-ray Universe: Results and perspectives with wide-field ground-based facilities, Division D High Energy Phenomena and Fundamental Physics</t>
  </si>
  <si>
    <t>#1414</t>
  </si>
  <si>
    <t>Engineer and Scientist</t>
  </si>
  <si>
    <t>Cambridge, Massachusetts, USA</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</si>
  <si>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394 All-inclusive AGN, FM 1 Harnessing ground-based optical telescopes: an opportunity for emerging astronomy in Africa, FM 6 History of Astronomy in South Africa: The Late Modern Period, FM 7 New Horizons at the interface between Computational Astrophysics and Big Data, Office of Astronomy for Development institutional meeting, EC WG Global Coordination of Ground and Space Astrophysics, EC WG Astronomy for Equity and Inclusion, Division B Facilities, Technologies and Data Science</t>
  </si>
  <si>
    <t>#0109</t>
  </si>
  <si>
    <t>Hatfield</t>
  </si>
  <si>
    <t>IAUS 394 All-inclusive AGN, FM 5 The future of radio astronomy in an increasingly crowded spectrum, Division J Galaxies and Cosmology</t>
  </si>
  <si>
    <t>#0641</t>
  </si>
  <si>
    <t>The University of Hertfordshire (UK)</t>
  </si>
  <si>
    <t>St Ives, Cambridgeshire, UK</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</si>
  <si>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Centre for the Protection of  the Dark and Quiet Sky from Satellite Constellation Interference institutional meeting, EC WG Global Coordination of Ground and Space Astrophysics, EC WG Dark and Quiet Sky Protection, Division A Fundamental Astronomy, Division B Facilities, Technologies and Data Science, Division C Education, Outreach and Heritage, Division D High Energy Phenomena and Fundamental Physics, Division J Galaxies and Cosmology</t>
  </si>
  <si>
    <t>Joop</t>
  </si>
  <si>
    <t>Schaye</t>
  </si>
  <si>
    <t>schaye@strw.leidenuniv.nl</t>
  </si>
  <si>
    <t>#0267</t>
  </si>
  <si>
    <t>Joop Schaye</t>
  </si>
  <si>
    <t>IAUS 391 The first chapters of our cosmic history with JWST, IAUS 392 Neutral hydrogen in and around galaxies in the SKA era, FM 2 A Coherent View of Atomic and Molecular Gas from Infrared to Radio Wavelengths, FM 9 Measures of luminous and dark matter in galaxies across time, Division J Galaxies and Cosmology</t>
  </si>
  <si>
    <t>#0547</t>
  </si>
  <si>
    <t>Curtin Institute of Radio Astronomy</t>
  </si>
  <si>
    <t>AusSRC Senior Project Scientist</t>
  </si>
  <si>
    <t>Gluten-intolerant</t>
  </si>
  <si>
    <t>IAUS 392 Neutral hydrogen in and around galaxies in the SKA era, IAUS 394 All-inclusive AGN,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11 Multi-wavelength Astrometry, Office of Astronomy for Development institutional meeting, Division B Facilities, Technologies and Data Science, Division J Galaxies and Cosmology</t>
  </si>
  <si>
    <t>Jörg Matthias</t>
  </si>
  <si>
    <t>Determann</t>
  </si>
  <si>
    <t>jmdetermann@vcu.edu</t>
  </si>
  <si>
    <t>#1744</t>
  </si>
  <si>
    <t>Jörg Matthias Determann</t>
  </si>
  <si>
    <t>Virginia Commonwealth University</t>
  </si>
  <si>
    <t>Doha</t>
  </si>
  <si>
    <t>Qatar</t>
  </si>
  <si>
    <t>IAUS 393 Planetary Science and Exoplanets in the Era of James Webb Space Telescope, IAUS 394 All-inclusive AGN, EC WG Women in Astronomy, EC WG Astronomy for Equity and Inclusion, Division B Facilities, Technologies and Data Science, Division C Education, Outreach and Heritage, Division F Planetary Systems and Astrobiology</t>
  </si>
  <si>
    <t>Jorge</t>
  </si>
  <si>
    <t>Moreno</t>
  </si>
  <si>
    <t>jmorenosoto@gmail.com</t>
  </si>
  <si>
    <t>#1624</t>
  </si>
  <si>
    <t>Jorge Moreno</t>
  </si>
  <si>
    <t>Pomona College</t>
  </si>
  <si>
    <t>Claremont, CA</t>
  </si>
  <si>
    <t>Zavala</t>
  </si>
  <si>
    <t>jorgea.zavalas@gmail.com</t>
  </si>
  <si>
    <t>#0353</t>
  </si>
  <si>
    <t>Jorge A. Zavala</t>
  </si>
  <si>
    <t>NAOJ/ALMA</t>
  </si>
  <si>
    <t>IAUS 391 The first chapters of our cosmic history with JWST, FM 2 A Coherent View of Atomic and Molecular Gas from Infrared to Radio Wavelengths, Division J Galaxies and Cosmology</t>
  </si>
  <si>
    <t>#1832</t>
  </si>
  <si>
    <t>Prof Jorick S Vink</t>
  </si>
  <si>
    <t>Research Astronomer</t>
  </si>
  <si>
    <t>IAUS 391 The first chapters of our cosmic history with JWST, FM 4 Bridging the final stages of massive stars to supernovae and transients, Division G Stars and Stellar Physics</t>
  </si>
  <si>
    <t>Joris</t>
  </si>
  <si>
    <t>Witstok</t>
  </si>
  <si>
    <t>joriswitstok@gmail.com</t>
  </si>
  <si>
    <t>#2416</t>
  </si>
  <si>
    <t>Joris Witstok</t>
  </si>
  <si>
    <t>Kavli Institute for Cosmology, University of Cambridge</t>
  </si>
  <si>
    <t>IAUS 391 The first chapters of our cosmic history with JWST, IAUS 392 Neutral hydrogen in and around galaxies in the SKA era, Division J Galaxies and Cosmology</t>
  </si>
  <si>
    <t>Jose M.</t>
  </si>
  <si>
    <t>Ferrandiz</t>
  </si>
  <si>
    <t>jm.ferrandiz@ua.es</t>
  </si>
  <si>
    <t>#2527</t>
  </si>
  <si>
    <t>José Manuel FERRANDIZ</t>
  </si>
  <si>
    <t>University of Alicante, Spain</t>
  </si>
  <si>
    <t>FM 11 Multi-wavelength Astrometry, EC WG Dark and Quiet Sky Protection, Division A Fundamental Astronomy</t>
  </si>
  <si>
    <t>Josef</t>
  </si>
  <si>
    <t>Durech</t>
  </si>
  <si>
    <t>durech@sirrah.troja.mff.cuni.cz</t>
  </si>
  <si>
    <t>#0633</t>
  </si>
  <si>
    <t>Josef Ďurech</t>
  </si>
  <si>
    <t>Charles University</t>
  </si>
  <si>
    <t>#2128</t>
  </si>
  <si>
    <t>IAUS 389 Gravitational Wave Astrophysics, IAUS 390 A Multi-Point view of the Sun: Advances in Solar Observations and in Space Weather Understanding, IAUS 392 Neutral hydrogen in and around galaxies in the SKA era, IAUS 393 Planetary Science and Exoplanets in the Era of James Webb Space Telescope, FM 2 A Coherent View of Atomic and Molecular Gas from Infrared to Radio Wavelengths, FM 5 The future of radio astronomy in an increasingly crowded spectrum, FM 11 Multi-wavelength Astrometry, Division B Facilities, Technologies and Data Science</t>
  </si>
  <si>
    <t>Mafuka</t>
  </si>
  <si>
    <t>jmafuka05@gmail.com</t>
  </si>
  <si>
    <t>#3046</t>
  </si>
  <si>
    <t>Joseph mafuka lusala</t>
  </si>
  <si>
    <t>Naec drcongo</t>
  </si>
  <si>
    <t>volunteer</t>
  </si>
  <si>
    <t>Kinshasa</t>
  </si>
  <si>
    <t>DRCONGO</t>
  </si>
  <si>
    <t>CONGOLESE</t>
  </si>
  <si>
    <t>IAUS 389 Gravitational Wave Astrophysics, IAUS 390 A Multi-Point view of the Sun: Advances in Solar Observations and in Space Weather Understanding, FM 1 Harnessing ground-based optical telescopes: an opportunity for emerging astronomy in Africa,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Global Coordination of Ground and Space Astrophysics, EC WG Astronomy for Equity and Inclusion, Division A Fundamental Astronomy, Division B Facilities, Technologies and Data Science, Division C Education, Outreach and Heritage, Division E Sun and Heliosphere, Division H Interstellar Matter and Local Universe, Division J Galaxies and Cosmology</t>
  </si>
  <si>
    <t>Mills</t>
  </si>
  <si>
    <t>josephcameronmills@gmail.com</t>
  </si>
  <si>
    <t>#2970</t>
  </si>
  <si>
    <t>Cameron Mills</t>
  </si>
  <si>
    <t>Max Planck Institute for Gravitational Physics</t>
  </si>
  <si>
    <t>Hannover, Germany</t>
  </si>
  <si>
    <t>IAUS 389 Gravitational Wave Astrophysics, FM 1 Harnessing ground-based optical telescopes: an opportunity for emerging astronomy in Africa, FM 4 Bridging the final stages of massive stars to supernovae and transients, FM 7 New Horizons at the interface between Computational Astrophysics and Big Data, FM 9 Measures of luminous and dark matter in galaxies across time, FM 11 Multi-wavelength Astrometry</t>
  </si>
  <si>
    <t>Stellenbosch wine tour?</t>
  </si>
  <si>
    <t>Minafra</t>
  </si>
  <si>
    <t>joseph.minafra@nasa.gov</t>
  </si>
  <si>
    <t>#2767</t>
  </si>
  <si>
    <t>Joseph Minafra</t>
  </si>
  <si>
    <t>Lead of Innovation and Technical Partnerships</t>
  </si>
  <si>
    <t>Los Gatos</t>
  </si>
  <si>
    <t xml:space="preserve">US American </t>
  </si>
  <si>
    <t>Ntahompagaze</t>
  </si>
  <si>
    <t>ntahompagazej@gmail.com</t>
  </si>
  <si>
    <t>#2475</t>
  </si>
  <si>
    <t>Joseph Ntahompagaze</t>
  </si>
  <si>
    <t>University of Rwanda, College of Science and Technology</t>
  </si>
  <si>
    <t>Senior Lecturer and NAEC Rwanda</t>
  </si>
  <si>
    <t>Kigali</t>
  </si>
  <si>
    <t>Rwandan</t>
  </si>
  <si>
    <t>IAUS 389 Gravitational Wave Astrophysics, IAUS 391 The first chapters of our cosmic history with JWST, IAUS 393 Planetary Science and Exoplanets in the Era of James Webb Space Telescope, FM 9 Measures of luminous and dark matter in galaxies across time, FM 10 Teaching capacity of remote observing facilities for the Universities and High Schools, Office of Astronomy for Education institutional meeting, Division C Education, Outreach and Heritage, Division J Galaxies and Cosmology</t>
  </si>
  <si>
    <t>Nuth</t>
  </si>
  <si>
    <t>joseph.a.nuth@nasa.gov</t>
  </si>
  <si>
    <t>#2374</t>
  </si>
  <si>
    <t>Joseph Nuth</t>
  </si>
  <si>
    <t>Senior Scientist for Primitive Bodies</t>
  </si>
  <si>
    <t>Greenbelt, Maryland, USA</t>
  </si>
  <si>
    <t>IAUS 393 Planetary Science and Exoplanets in the Era of James Webb Space Telescope, FM 3 Follow-up observations of small bodies in the Solar System in the era of large discovery surveys, Division F Planetary Systems and Astrobiology, Division G Stars and Stellar Physics, Division H Interstellar Matter and Local Universe</t>
  </si>
  <si>
    <t>#1961</t>
  </si>
  <si>
    <t xml:space="preserve">North-West University/Centre for Space Research </t>
  </si>
  <si>
    <t>IAUS 389 Gravitational Wave Astrophysics, IAUS 390 A Multi-Point view of the Sun: Advances in Solar Observations and in Space Weather Understanding, IAUS 391 The first chapters of our cosmic history with JWST, IAUS 394 All-inclusive AGN, FM 12 The High-Energy Gamma-ray Universe: Results and perspectives with wide-field ground-based facilities, Division B Facilities, Technologies and Data Science, Division E Sun and Heliosphere</t>
  </si>
  <si>
    <t>#2239</t>
  </si>
  <si>
    <t>Botswana International University Of Science and Technology (BIUST)</t>
  </si>
  <si>
    <t>Josh</t>
  </si>
  <si>
    <t>Rodden</t>
  </si>
  <si>
    <t>joshua.rodden@skao.int</t>
  </si>
  <si>
    <t>#1990</t>
  </si>
  <si>
    <t>Josh Rodden</t>
  </si>
  <si>
    <t>UNited Kingdom</t>
  </si>
  <si>
    <t>Office for Astronomy Outreach institutional meeting, Division C Education, Outreach and Heritage</t>
  </si>
  <si>
    <t>JOSHUA</t>
  </si>
  <si>
    <t>ATTIH</t>
  </si>
  <si>
    <t>jattih001@st.ug.edu.gh</t>
  </si>
  <si>
    <t>#2858</t>
  </si>
  <si>
    <t>Joshua Attih</t>
  </si>
  <si>
    <t>University of Ghana</t>
  </si>
  <si>
    <t>Teaching Assistant</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</si>
  <si>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Junior Members, EC WG Pro-Am Relations in Astronomy, EC WG Global Coordination of Ground and Space Astrophysics, EC WG Astronomy for Equity and Inclusion, Division E Sun and Heliosphere, Division F Planetary Systems and Astrobiology, Division G Stars and Stellar Physics, Division H Interstellar Matter and Local Universe, Division J Galaxies and Cosmology</t>
  </si>
  <si>
    <t>Reding, PhD</t>
  </si>
  <si>
    <t>jsreding@unc.edu</t>
  </si>
  <si>
    <t>#2602</t>
  </si>
  <si>
    <t>Joshua Reding</t>
  </si>
  <si>
    <t>U.S. National Science Foundation</t>
  </si>
  <si>
    <t>AAAS Science &amp; Technology Policy Fellow</t>
  </si>
  <si>
    <t>Alexandria, VA</t>
  </si>
  <si>
    <t>FM 1 Harnessing ground-based optical telescopes: an opportunity for emerging astronomy in Africa, FM 4 Bridging the final stages of massive stars to supernovae and transients, FM 5 The future of radio astronomy in an increasingly crowded spectrum, FM 6 History of Astronomy in South Africa: The Late Modern Period, FM 10 Teaching capacity of remote observing facilities for the Universities and High Schools, Office of Astronomy for Development institutional meeting, Centre for the Protection of  the Dark and Quiet Sky from Satellite Constellation Interference institutional meeting, EC WG Junior Members, EC WG Pro-Am Relations in Astronomy, EC WG Global Coordination of Ground and Space Astrophysics, EC WG Dark and Quiet Sky Protection, Division A Fundamental Astronomy, Division B Facilities, Technologies and Data Science, Division C Education, Outreach and Heritage, Division G Stars and Stellar Physics</t>
  </si>
  <si>
    <t>Tadesse</t>
  </si>
  <si>
    <t>joshuatadesse314@gmail.com</t>
  </si>
  <si>
    <t>#2896</t>
  </si>
  <si>
    <t xml:space="preserve">Joshua Tadesse Mekuriaw </t>
  </si>
  <si>
    <t>Trainer, volunteer</t>
  </si>
  <si>
    <t>Joy</t>
  </si>
  <si>
    <t>Olayiwola</t>
  </si>
  <si>
    <t>jolayiwola@gmail.com</t>
  </si>
  <si>
    <t>#2234</t>
  </si>
  <si>
    <t>Joy Olayiwola</t>
  </si>
  <si>
    <t>Scientific Officer</t>
  </si>
  <si>
    <t>Abuja, FCT</t>
  </si>
  <si>
    <t>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8 Advances and Challenges in Understanding the Solar and Stellar Dynamos, FM 10 Teaching capacity of remote observing facilities for the Universities and High Schools, Office for Astronomy Outreach institutional meeting, Office of Astronomy for Education institutional meeting, EC WG Women in Astronomy</t>
  </si>
  <si>
    <t>Joyful</t>
  </si>
  <si>
    <t>Mdhluli</t>
  </si>
  <si>
    <t>joy@astro4dev.org</t>
  </si>
  <si>
    <t>#0500</t>
  </si>
  <si>
    <t>Joyful Elma Mdhluli</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</si>
  <si>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Office of Astronomy for Development institutional meeting, Office for Astronomy Outreach institutional meeting, Office of Astronomy for Education institutional meeting, Division C Education, Outreach and Heritage</t>
  </si>
  <si>
    <t>#1022</t>
  </si>
  <si>
    <t>Juan C Rodríguez Ramírez</t>
  </si>
  <si>
    <t>Centro Brasileiro de Pesquisa Fisicas</t>
  </si>
  <si>
    <t xml:space="preserve">Rio de Janeiro </t>
  </si>
  <si>
    <t>lactose intolerance</t>
  </si>
  <si>
    <t>IAUS 389 Gravitational Wave Astrophysics, IAUS 394 All-inclusive AGN, FM 7 New Horizons at the interface between Computational Astrophysics and Big Data, FM 12 The High-Energy Gamma-ray Universe: Results and perspectives with wide-field ground-based facilities, Division D High Energy Phenomena and Fundamental Physics, Division H Interstellar Matter and Local Universe</t>
  </si>
  <si>
    <t>#1764</t>
  </si>
  <si>
    <t>MPE (Garching, Germany)</t>
  </si>
  <si>
    <t>IAUS 391 The first chapters of our cosmic history with JWST, IAUS 392 Neutral hydrogen in and around galaxies in the SKA era, IAUS 394 All-inclusive AGN, FM 2 A Coherent View of Atomic and Molecular Gas from Infrared to Radio Wavelengths, FM 9 Measures of luminous and dark matter in galaxies across time, Division J Galaxies and Cosmology</t>
  </si>
  <si>
    <t>#2052</t>
  </si>
  <si>
    <t>I will be presenting my poster virtually. Then, any indication on how to present it virtually would be really helpful.</t>
  </si>
  <si>
    <t>IAUS 390 A Multi-Point view of the Sun: Advances in Solar Observations and in Space Weather Understanding, IAUS 393 Planetary Science and Exoplanets in the Era of James Webb Space Telescope, FM 2 A Coherent View of Atomic and Molecular Gas from Infrared to Radio Wavelengths, FM 4 Bridging the final stages of massive stars to supernovae and transients, FM 6 History of Astronomy in South Africa: The Late Modern Period, FM 7 New Horizons at the interface between Computational Astrophysics and Big Data, FM 12 The High-Energy Gamma-ray Universe: Results and perspectives with wide-field ground-based facilities, Division B Facilities, Technologies and Data Science, Division D High Energy Phenomena and Fundamental Physics, Division E Sun and Heliosphere</t>
  </si>
  <si>
    <t>#2164</t>
  </si>
  <si>
    <t xml:space="preserve">Juan D. Soler </t>
  </si>
  <si>
    <t>IAPS-INAF</t>
  </si>
  <si>
    <t xml:space="preserve">Rome </t>
  </si>
  <si>
    <t xml:space="preserve">Italy </t>
  </si>
  <si>
    <t>IAUS 392 Neutral hydrogen in and around galaxies in the SKA era, FM 2 A Coherent View of Atomic and Molecular Gas from Infrared to Radio Wavelengths, Division H Interstellar Matter and Local Universe</t>
  </si>
  <si>
    <t>#0773</t>
  </si>
  <si>
    <t>Jnr Lecturer</t>
  </si>
  <si>
    <t>Lactose intolerance</t>
  </si>
  <si>
    <t>IAUS 389 Gravitational Wave Astrophysics, IAUS 390 A Multi-Point view of the Sun: Advances in Solar Observations and in Space Weather Understanding, IAUS 391 The first chapters of our cosmic history with JWST,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6 History of Astronomy in South Africa: The Late Modern Period, FM 7 New Horizons at the interface between Computational Astrophysics and Big Data, FM 8 Advances and Challenges in Understanding the Solar and Stellar Dynamos, FM 11 Multi-wavelength Astrometry, Office for Young Astronomers institutional meeting, EC WG Women in Astronomy, EC WG Junior Members, EC WG Pro-Am Relations in Astronomy, EC WG Global Coordination of Ground and Space Astrophysics, Division G Stars and Stellar Physics, Division H Interstellar Matter and Local Universe</t>
  </si>
  <si>
    <t>Judith</t>
  </si>
  <si>
    <t>Provencal</t>
  </si>
  <si>
    <t>jlp@udel.edu</t>
  </si>
  <si>
    <t>#1098</t>
  </si>
  <si>
    <t>Judith Provencal</t>
  </si>
  <si>
    <t>University of Delaware and Mt. Cuba Astronomical Observatory</t>
  </si>
  <si>
    <t>Newark Delaware</t>
  </si>
  <si>
    <t>IAUS 389 Gravitational Wave Astrophysics, IAUS 393 Planetary Science and Exoplanets in the Era of James Webb Space Telescope, FM 1 Harnessing ground-based optical telescopes: an opportunity for emerging astronomy in Africa, FM 6 History of Astronomy in South Africa: The Late Modern Period, FM 7 New Horizons at the interface between Computational Astrophysics and Big Data, FM 8 Advances and Challenges in Understanding the Solar and Stellar Dynamos, FM 10 Teaching capacity of remote observing facilities for the Universities and High Schools, EC WG Women in Astronomy, EC WG Pro-Am Relations in Astronomy, EC WG Global Coordination of Ground and Space Astrophysics, EC WG Dark and Quiet Sky Protection, Division A Fundamental Astronomy, Division B Facilities, Technologies and Data Science, Division C Education, Outreach and Heritage, Division G Stars and Stellar Physics</t>
  </si>
  <si>
    <t>#0421</t>
  </si>
  <si>
    <t>Yunnan Observatories, CAS</t>
  </si>
  <si>
    <t>Blue Bird</t>
  </si>
  <si>
    <t>jbluebird.astro@gmail.com</t>
  </si>
  <si>
    <t>#0108</t>
  </si>
  <si>
    <t>Julia Blue Bird</t>
  </si>
  <si>
    <t>Socorro, NM</t>
  </si>
  <si>
    <t>USA - Indigenous</t>
  </si>
  <si>
    <t>IAUS 391 The first chapters of our cosmic history with JWST, IAUS 392 Neutral hydrogen in and around galaxies in the SKA era,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Global Coordination of Ground and Space Astrophysics, EC WG Astronomy for Equity and Inclusion, EC WG Dark and Quiet Sky Protection, Division A Fundamental Astronomy, Division B Facilities, Technologies and Data Science, Division C Education, Outreach and Heritage, Division J Galaxies and Cosmology</t>
  </si>
  <si>
    <t>Chowles</t>
  </si>
  <si>
    <t>juliafachowles@gmail.com</t>
  </si>
  <si>
    <t>#0914</t>
  </si>
  <si>
    <t>Julia Frances Anne Chowles</t>
  </si>
  <si>
    <t>IAUS 391 The first chapters of our cosmic history with JWST, IAUS 392 Neutral hydrogen in and around galaxies in the SKA era, IAUS 393 Planetary Science and Exoplanets in the Era of James Webb Space Telescope, IAUS 394 All-inclusive AGN, FM 4 Bridging the final stages of massive stars to supernovae and transients, FM 8 Advances and Challenges in Understanding the Solar and Stellar Dynamos, FM 11 Multi-wavelength Astrometry, FM 12 The High-Energy Gamma-ray Universe: Results and perspectives with wide-field ground-based facilities, EC WG Women in Astronomy, EC WG Junior Members, EC WG Global Coordination of Ground and Space Astrophysics,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</si>
  <si>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#0624</t>
  </si>
  <si>
    <t>IAUS 392 Neutral hydrogen in and around galaxies in the SKA era, FM 2 A Coherent View of Atomic and Molecular Gas from Infrared to Radio Wavelengths, FM 5 The future of radio astronomy in an increasingly crowded spectrum, Division H Interstellar Matter and Local Universe, Division J Galaxies and Cosmology</t>
  </si>
  <si>
    <t>#1054</t>
  </si>
  <si>
    <t>Instituto Argentino de Radioastronomía (IAR)</t>
  </si>
  <si>
    <t xml:space="preserve">Argentina </t>
  </si>
  <si>
    <t>IAUS 392 Neutral hydrogen in and around galaxies in the SKA era, FM 2 A Coherent View of Atomic and Molecular Gas from Infrared to Radio Wavelengths, FM 5 The future of radio astronomy in an increasingly crowded spectrum, FM 6 History of Astronomy in South Africa: The Late Modern Period, FM 9 Measures of luminous and dark matter in galaxies across time, Office for Astronomy Outreach institutional meeting, EC WG Women in Astronomy, Division B Facilities, Technologies and Data Science, Division C Education, Outreach and Heritage, Division H Interstellar Matter and Local Universe, Division J Galaxies and Cosmology</t>
  </si>
  <si>
    <t>Julien</t>
  </si>
  <si>
    <t>Malzac</t>
  </si>
  <si>
    <t>julien.malzac@irap.omp.eu</t>
  </si>
  <si>
    <t>#2048</t>
  </si>
  <si>
    <t>Julien Malzac</t>
  </si>
  <si>
    <t>IRAP (CNRS/UPS/CNES)</t>
  </si>
  <si>
    <t>research scientist</t>
  </si>
  <si>
    <t>IAUS 389 Gravitational Wave Astrophysics, FM 12 The High-Energy Gamma-ray Universe: Results and perspectives with wide-field ground-based facilities, EC WG Women in Astronomy, EC WG Pro-Am Relations in Astronomy, Division D High Energy Phenomena and Fundamental Physics</t>
  </si>
  <si>
    <t>Julio Cesar</t>
  </si>
  <si>
    <t>jsaucedo@cifus.uson.mx</t>
  </si>
  <si>
    <t>#2740</t>
  </si>
  <si>
    <t>Julio Cesar Saucedo Morales</t>
  </si>
  <si>
    <t>Universidad de Sonora</t>
  </si>
  <si>
    <t>Hermosillo</t>
  </si>
  <si>
    <t>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10 Teaching capacity of remote observing facilities for the Universities and High Schools, Office of Astronomy for Development institutional meeting, EC WG Astronomy for Equity and Inclusion, Division C Education, Outreach and Heritage, Division E Sun and Heliosphere, Division F Planetary Systems and Astrobiology, Division J Galaxies and Cosmology</t>
  </si>
  <si>
    <t>julio@fisica.edu.uy</t>
  </si>
  <si>
    <t>#0344</t>
  </si>
  <si>
    <t>Julio A. Fernández</t>
  </si>
  <si>
    <t>Departamento de Astronomía, Facultad de Ciencias, Universidad de la República, Montevideo, Uruguay</t>
  </si>
  <si>
    <t>IAUS 393 Planetary Science and Exoplanets in the Era of James Webb Space Telescope, FM 3 Follow-up observations of small bodies in the Solar System in the era of large discovery surveys, FM 6 History of Astronomy in South Africa: The Late Modern Period, FM 10 Teaching capacity of remote observing facilities for the Universities and High Schools, Division F Planetary Systems and Astrobiology</t>
  </si>
  <si>
    <t>No further comment. I look forward to the first IAU GA in Africa!</t>
  </si>
  <si>
    <t>#0431</t>
  </si>
  <si>
    <t>Julius Chuhwak Matthew</t>
  </si>
  <si>
    <t>University of Nigeria, Nsukka, Nigeria</t>
  </si>
  <si>
    <t>Nsukka, Enugu State, Nigeria</t>
  </si>
  <si>
    <t>IAUS 389 Gravitational Wave Astrophysics, IAUS 390 A Multi-Point view of the Sun: Advances in Solar Observations and in Space Weather Understanding, IAUS 393 Planetary Science and Exoplanets in the Era of James Webb Space Telescope, IAUS 394 All-inclusive AGN, FM 1 Harnessing ground-based optical telescopes: an opportunity for emerging astronomy in Africa, FM 7 New Horizons at the interface between Computational Astrophysics and Big Data, FM 8 Advances and Challenges in Understanding the Solar and Stellar Dynamos, FM 9 Measures of luminous and dark matter in galaxies across time, FM 11 Multi-wavelength Astrometry, FM 12 The High-Energy Gamma-ray Universe: Results and perspectives with wide-field ground-based facilities, EC WG Global Coordination of Ground and Space Astrophysics,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</si>
  <si>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Jullada</t>
  </si>
  <si>
    <t>Kaosaard</t>
  </si>
  <si>
    <t>jullada.ann@gmail.com</t>
  </si>
  <si>
    <t>#2913</t>
  </si>
  <si>
    <t>Jullada Kaosaard</t>
  </si>
  <si>
    <t>National Astronomical Research Institute of Thailand (NARIT)</t>
  </si>
  <si>
    <t>#1237</t>
  </si>
  <si>
    <t>Kyambogo University</t>
  </si>
  <si>
    <t>#0464</t>
  </si>
  <si>
    <t>Yunnan Astronomical Observatories</t>
  </si>
  <si>
    <t>Chief-Scientist</t>
  </si>
  <si>
    <t>#1540</t>
  </si>
  <si>
    <t>Mx</t>
  </si>
  <si>
    <t>Federal University of Rio de Janeiro</t>
  </si>
  <si>
    <t xml:space="preserve">As a Latin American marginalised student, attendance will only be possible with a fee waiver or discount. </t>
  </si>
  <si>
    <t>IAUS 391 The first chapters of our cosmic history with JWST, FM 4 Bridging the final stages of massive stars to supernovae and transients, FM 6 History of Astronomy in South Africa: The Late Modern Period, Office of Astronomy for Development institutional meeting, Office for Astronomy Outreach institutional meeting, Office for Young Astronomers institutional meeting, Office of Astronomy for Education institutional meeting, EC WG Astronomy for Equity and Inclusion, EC WG Dark and Quiet Sky Protection, Division C Education, Outreach and Heritage</t>
  </si>
  <si>
    <t>junyangpro@gmail.com</t>
  </si>
  <si>
    <t>#3007</t>
  </si>
  <si>
    <t>Jun Yang</t>
  </si>
  <si>
    <t>vege</t>
  </si>
  <si>
    <t>IAUS 389 Gravitational Wave Astrophysics, IAUS 391 The first chapters of our cosmic history with JWST, EC WG Women in Astronomy, Division D High Energy Phenomena and Fundamental Physics, Division F Planetary Systems and Astrobiology, Division G Stars and Stellar Physics</t>
  </si>
  <si>
    <t>#2866</t>
  </si>
  <si>
    <t>IAUS 389 Gravitational Wave Astrophysics, IAUS 391 The first chapters of our cosmic history with JWST, IAUS 393 Planetary Science and Exoplanets in the Era of James Webb Space Telescope, FM 1 Harnessing ground-based optical telescopes: an opportunity for emerging astronomy in Africa, EC WG Women in Astronomy, EC WG Astronomy for Equity and Inclusion, Division G Stars and Stellar Physics</t>
  </si>
  <si>
    <t>#1252</t>
  </si>
  <si>
    <t>IAUS 389 Gravitational Wave Astrophysics, IAUS 391 The first chapters of our cosmic history with JWST, IAUS 392 Neutral hydrogen in and around galaxies in the SKA era, IAUS 393 Planetary Science and Exoplanets in the Era of James Webb Space Telescope, FM 2 A Coherent View of Atomic and Molecular Gas from Infrared to Radio Wavelengths, FM 3 Follow-up observations of small bodies in the Solar System in the era of large discovery surveys, FM 5 The future of radio astronomy in an increasingly crowded spectrum, FM 6 History of Astronomy in South Africa: The Late Modern Period, FM 9 Measures of luminous and dark matter in galaxies across time, Division F Planetary Systems and Astrobiology, Division J Galaxies and Cosmology</t>
  </si>
  <si>
    <t>#2349</t>
  </si>
  <si>
    <t>National Centre for Nuclear Research (NCBJ), Warsaw, Poland</t>
  </si>
  <si>
    <t>#0706</t>
  </si>
  <si>
    <t>Xiamen University</t>
  </si>
  <si>
    <t>Xiamen</t>
  </si>
  <si>
    <t>IAUS 394 All-inclusive AGN, FM 2 A Coherent View of Atomic and Molecular Gas from Infrared to Radio Wavelengths, FM 9 Measures of luminous and dark matter in galaxies across time, Division D High Energy Phenomena and Fundamental Physics, Division G Stars and Stellar Physics, Division J Galaxies and Cosmology</t>
  </si>
  <si>
    <t>JUNICHI</t>
  </si>
  <si>
    <t>jun.watanabe@nao.ac.jp</t>
  </si>
  <si>
    <t>#0876</t>
  </si>
  <si>
    <t>JUNICHI WATANABE</t>
  </si>
  <si>
    <t xml:space="preserve">Distinguished Professor </t>
  </si>
  <si>
    <t>IAUS 393 Planetary Science and Exoplanets in the Era of James Webb Space Telescope, FM 3 Follow-up observations of small bodies in the Solar System in the era of large discovery surveys, Office for Astronomy Outreach institutional meeting, EC WG Pro-Am Relations in Astronomy, EC WG Astronomy for Equity and Inclusion, EC WG Dark and Quiet Sky Protection, Division F Planetary Systems and Astrobiology</t>
  </si>
  <si>
    <t>Juno</t>
  </si>
  <si>
    <t>23491378@student.uwa.edu.au</t>
  </si>
  <si>
    <t>#1179</t>
  </si>
  <si>
    <t>Junhao Li</t>
  </si>
  <si>
    <t>International Centre for Radio Astronomy Research (ICRAR) and the International Space Centre (ISC), The University of Western Australia, M468, 35 Stirling Highway, Crawley, WA 6009, Australia</t>
  </si>
  <si>
    <t>Perth, Australia</t>
  </si>
  <si>
    <t>Hong Kong, Chinese</t>
  </si>
  <si>
    <t>IAUS 391 The first chapters of our cosmic history with JWST, IAUS 392 Neutral hydrogen in and around galaxies in the SKA era, IAUS 394 All-inclusive AGN</t>
  </si>
  <si>
    <t>Junshuo</t>
  </si>
  <si>
    <t>zhangjs@bao.ac.cn</t>
  </si>
  <si>
    <t>#1876</t>
  </si>
  <si>
    <t>Junshuo Zhang</t>
  </si>
  <si>
    <t>I have hearing loss so it would be great appericate for the provision of meeting Materials, such as agendas, speeches, or any relevant documents. I would appreciate appropriate amplification of speakers' voices, and if possible, provide captioning or meeting records.</t>
  </si>
  <si>
    <t>IAUS 391 The first chapters of our cosmic history with JWST, IAUS 392 Neutral hydrogen in and around galaxies in the SKA era, FM 1 Harnessing ground-based optical telescopes: an opportunity for emerging astronomy in Africa, FM 5 The future of radio astronomy in an increasingly crowded spectrum, FM 6 History of Astronomy in South Africa: The Late Modern Period, FM 7 New Horizons at the interface between Computational Astrophysics and Big Data, FM 11 Multi-wavelength Astrometry, EC WG Astronomy for Equity and Inclusion, Division A Fundamental Astronomy, Division B Facilities, Technologies and Data Science, Division D High Energy Phenomena and Fundamental Physics</t>
  </si>
  <si>
    <t>Juri</t>
  </si>
  <si>
    <t>Poutanen</t>
  </si>
  <si>
    <t>juri.poutanen@gmail.com</t>
  </si>
  <si>
    <t>#0970</t>
  </si>
  <si>
    <t>Prof Dr</t>
  </si>
  <si>
    <t>Juri Poutanen</t>
  </si>
  <si>
    <t>Juris</t>
  </si>
  <si>
    <t>Freimanis</t>
  </si>
  <si>
    <t>jurisf@venta.lv</t>
  </si>
  <si>
    <t>#0697</t>
  </si>
  <si>
    <t>Juris Freimanis</t>
  </si>
  <si>
    <t>Ventspils International Radio Astronomy Centre of Ventspils University of Applied Sciences</t>
  </si>
  <si>
    <t>Leading researcher</t>
  </si>
  <si>
    <t>Ventspils</t>
  </si>
  <si>
    <t>IAUS 389 Gravitational Wave Astrophysics, IAUS 391 The first chapters of our cosmic history with JWST, FM 2 A Coherent View of Atomic and Molecular Gas from Infrared to Radio Wavelengths, FM 5 The future of radio astronomy in an increasingly crowded spectrum, FM 7 New Horizons at the interface between Computational Astrophysics and Big Data, Division G Stars and Stellar Physics, Division H Interstellar Matter and Local Universe</t>
  </si>
  <si>
    <t>IAUS 389 Gravitational Wave Astrophysics,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4 Bridging the final stages of massive stars to supernovae and transients, FM 7 New Horizons at the interface between Computational Astrophysics and Big Data, FM 11 Multi-wavelength Astrometry, Division A Fundamental Astronomy, Division B Facilities, Technologies and Data Science, Division F Planetary Systems and Astrobiology, Division G Stars and Stellar Physics, Division H Interstellar Matter and Local Universe</t>
  </si>
  <si>
    <t>Justin</t>
  </si>
  <si>
    <t>Jonas</t>
  </si>
  <si>
    <t>justin@sarao.ac.za</t>
  </si>
  <si>
    <t>#1726</t>
  </si>
  <si>
    <t>Justin Jonas</t>
  </si>
  <si>
    <t>SKAO/SARAO/Rhodes University</t>
  </si>
  <si>
    <t>Kenton on Sea</t>
  </si>
  <si>
    <t>#1341</t>
  </si>
  <si>
    <t>IAUS 389 Gravitational Wave Astrophysics, IAUS 391 The first chapters of our cosmic history with JWST, IAUS 392 Neutral hydrogen in and around galaxies in the SKA era, IAUS 394 All-inclusive AGN, FM 2 A Coherent View of Atomic and Molecular Gas from Infrared to Radio Wavelengths, FM 4 Bridging the final stages of massive stars to supernovae and transients, FM 5 The future of radio astronomy in an increasingly crowded spectrum, FM 7 New Horizons at the interface between Computational Astrophysics and Big Data, FM 9 Measures of luminous and dark matter in galaxies across time, EC WG Women in Astronomy</t>
  </si>
  <si>
    <t>#2341</t>
  </si>
  <si>
    <t>Justyna Olszewska</t>
  </si>
  <si>
    <t>Astronomical Observatory Institute Adam Mickiewicz University in Poznań</t>
  </si>
  <si>
    <t>Poznań</t>
  </si>
  <si>
    <t>vegetarian and pescatarian</t>
  </si>
  <si>
    <t>I would be grateful if I could let you know in the next few days whether I will go to the gala dinner.</t>
  </si>
  <si>
    <t>IAUS 391 The first chapters of our cosmic history with JWST, FM 1 Harnessing ground-based optical telescopes: an opportunity for emerging astronomy in Africa, FM 3 Follow-up observations of small bodies in the Solar System in the era of large discovery surveys, FM 6 History of Astronomy in South Africa: The Late Modern Period, FM 10 Teaching capacity of remote observing facilities for the Universities and High Schools, Office of Astronomy for Education institutional meeting, Centre for the Protection of  the Dark and Quiet Sky from Satellite Constellation Interference institutional meeting, EC WG Dark and Quiet Sky Protection, Division C Education, Outreach and Heritage, Division F Planetary Systems and Astrobiology, Division G Stars and Stellar Physics</t>
  </si>
  <si>
    <t>#0794</t>
  </si>
  <si>
    <t>Centrum Badań Kosmicznych Polskiej Akademii Nauk (CBK PAN)</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</si>
  <si>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for Young Astronomers institutional meeting, Office of Astronomy for Education institutional meeting, Centre for the Protection of  the Dark and Quiet Sky from Satellite Constellation Interference institutional meeting, EC WG Women in Astronomy, EC WG Junior Members, EC WG Dark and Quiet Sky Protection,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</si>
  <si>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K</t>
  </si>
  <si>
    <t>Aravind</t>
  </si>
  <si>
    <t>aravind139@gmail.com</t>
  </si>
  <si>
    <t>#0748</t>
  </si>
  <si>
    <t>Aravind Krishnakumar</t>
  </si>
  <si>
    <t>IAUS 391 The first chapters of our cosmic history with JWST, IAUS 393 Planetary Science and Exoplanets in the Era of James Webb Space Telescope, FM 3 Follow-up observations of small bodies in the Solar System in the era of large discovery surveys, Division B Facilities, Technologies and Data Science, Division F Planetary Systems and Astrobiology</t>
  </si>
  <si>
    <t>#2257</t>
  </si>
  <si>
    <t>Post-doctoral Fellow</t>
  </si>
  <si>
    <t>Kagiso</t>
  </si>
  <si>
    <t>Allycan</t>
  </si>
  <si>
    <t>kagisoallycan@gmail.com</t>
  </si>
  <si>
    <t>#2842</t>
  </si>
  <si>
    <t>Kagiso Thato Allycan</t>
  </si>
  <si>
    <t>Botswana Accountancy College</t>
  </si>
  <si>
    <t>Francistown</t>
  </si>
  <si>
    <t xml:space="preserve">Lactose intolerance </t>
  </si>
  <si>
    <t>FM 1 Harnessing ground-based optical telescopes: an opportunity for emerging astronomy in Africa, FM 3 Follow-up observations of small bodies in the Solar System in the era of large discovery surveys, FM 7 New Horizons at the interface between Computational Astrophysics and Big Data, Office for Astronomy Outreach institutional meeting, Office of Astronomy for Education institutional meeting, EC WG Women in Astronomy, EC WG Junior Members, Division B Facilities, Technologies and Data Science, Division C Education, Outreach and Heritage</t>
  </si>
  <si>
    <t>#1614</t>
  </si>
  <si>
    <t>FM 3 Follow-up observations of small bodies in the Solar System in the era of large discovery surveys, FM 7 New Horizons at the interface between Computational Astrophysics and Big Data, Division A Fundamental Astronomy, Division F Planetary Systems and Astrobiology</t>
  </si>
  <si>
    <t>Kaisey</t>
  </si>
  <si>
    <t>kmandel@ast.cam.ac.uk</t>
  </si>
  <si>
    <t>#2570</t>
  </si>
  <si>
    <t>Kaisey Mandel</t>
  </si>
  <si>
    <t>Professor of Astrostatistics and Data Science</t>
  </si>
  <si>
    <t>Cambridge, UK</t>
  </si>
  <si>
    <t>IAUS 389 Gravitational Wave Astrophysics, IAUS 391 The first chapters of our cosmic history with JWST, IAUS 393 Planetary Science and Exoplanets in the Era of James Webb Space Telescope, FM 1 Harnessing ground-based optical telescopes: an opportunity for emerging astronomy in Africa, FM 4 Bridging the final stages of massive stars to supernovae and transients, FM 7 New Horizons at the interface between Computational Astrophysics and Big Data, FM 9 Measures of luminous and dark matter in galaxies across time, FM 11 Multi-wavelength Astrometry, Division B Facilities, Technologies and Data Science, Division J Galaxies and Cosmology</t>
  </si>
  <si>
    <t>#0733</t>
  </si>
  <si>
    <t>IAUS 392 Neutral hydrogen in and around galaxies in the SKA era, IAUS 394 All-inclusive AGN, FM 3 Follow-up observations of small bodies in the Solar System in the era of large discovery surveys, FM 5 The future of radio astronomy in an increasingly crowded spectrum</t>
  </si>
  <si>
    <t>Kanya</t>
  </si>
  <si>
    <t>Xongo</t>
  </si>
  <si>
    <t>kxongo@sansa.org.za</t>
  </si>
  <si>
    <t>Kanya Xongo</t>
  </si>
  <si>
    <t xml:space="preserve">Junior Remote Sensing Scientist </t>
  </si>
  <si>
    <t>Pretoria, Gauteng</t>
  </si>
  <si>
    <t>IAUS 393 Planetary Science and Exoplanets in the Era of James Webb Space Telescope, FM 10 Teaching capacity of remote observing facilities for the Universities and High Schools, Centre for the Protection of  the Dark and Quiet Sky from Satellite Constellation Interference institutional meeting, Division J Galaxies and Cosmology</t>
  </si>
  <si>
    <t>Karabo</t>
  </si>
  <si>
    <t>Rantwane</t>
  </si>
  <si>
    <t>williamkarabo33@gmail.com</t>
  </si>
  <si>
    <t>#2934</t>
  </si>
  <si>
    <t>Karabo Rantwane</t>
  </si>
  <si>
    <t>IAUS 389 Gravitational Wave Astrophysics, IAUS 392 Neutral hydrogen in and around galaxies in the SKA era, IAUS 393 Planetary Science and Exoplanets in the Era of James Webb Space Telescope, FM 5 The future of radio astronomy in an increasingly crowded spectrum, FM 7 New Horizons at the interface between Computational Astrophysics and Big Data, FM 9 Measures of luminous and dark matter in galaxies across time, Office for Young Astronomers institutional meeting, Division E Sun and Heliosphere, Division F Planetary Systems and Astrobiology, Division G Stars and Stellar Physics, Division H Interstellar Matter and Local Universe, Division J Galaxies and Cosmology</t>
  </si>
  <si>
    <t>#0334</t>
  </si>
  <si>
    <t>Australian SKA Regional Centre</t>
  </si>
  <si>
    <t>IAUS 392 Neutral hydrogen in and around galaxies in the SKA era,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EC WG Women in Astronomy, EC WG Astronomy for Equity and Inclusion, Division B Facilities, Technologies and Data Science, Division C Education, Outreach and Heritage, Division J Galaxies and Cosmology</t>
  </si>
  <si>
    <t>#0512</t>
  </si>
  <si>
    <t>IAUS 392 Neutral hydrogen in and around galaxies in the SKA era, IAUS 394 All-inclusive AGN, FM 2 A Coherent View of Atomic and Molecular Gas from Infrared to Radio Wavelengths, FM 5 The future of radio astronomy in an increasingly crowded spectrum, Centre for the Protection of  the Dark and Quiet Sky from Satellite Constellation Interference institutional meeting, EC WG Women in Astronomy, EC WG Dark and Quiet Sky Protection, Division C Education, Outreach and Heritage, Division J Galaxies and Cosmology</t>
  </si>
  <si>
    <t>Karin</t>
  </si>
  <si>
    <t>Sandstrom</t>
  </si>
  <si>
    <t>kmsandstrom@ucsd.edu</t>
  </si>
  <si>
    <t>#2162</t>
  </si>
  <si>
    <t>Karin Sandstrom</t>
  </si>
  <si>
    <t>University of California, San Diego</t>
  </si>
  <si>
    <t>San Diego, CA</t>
  </si>
  <si>
    <t>karin.sandstrom@gmail.com</t>
  </si>
  <si>
    <t>Columbus</t>
  </si>
  <si>
    <t>IAUS 389 Gravitational Wave Astrophysics, IAUS 391 The first chapters of our cosmic history with JWST, FM 2 A Coherent View of Atomic and Molecular Gas from Infrared to Radio Wavelengths</t>
  </si>
  <si>
    <t>#0766</t>
  </si>
  <si>
    <t>IAUS 392 Neutral hydrogen in and around galaxies in the SKA era, IAUS 394 All-inclusive AGN, FM 6 History of Astronomy in South Africa: The Late Modern Period, FM 11 Multi-wavelength Astrometry, Office for Young Astronomers institutional meeting, EC WG Women in Astronomy, EC WG Junior Members, EC WG Pro-Am Relations in Astronomy, EC WG Astronomy for Equity and Inclusion, Division C Education, Outreach and Heritage, Division J Galaxies and Cosmology</t>
  </si>
  <si>
    <t>Karl</t>
  </si>
  <si>
    <t>Glazebrook</t>
  </si>
  <si>
    <t>kglazebrook@swin.edu.au</t>
  </si>
  <si>
    <t>#1294</t>
  </si>
  <si>
    <t>Karl Glazebrook</t>
  </si>
  <si>
    <t>Kartheik</t>
  </si>
  <si>
    <t>Iyer</t>
  </si>
  <si>
    <t>kartheikiyer@gmail.com</t>
  </si>
  <si>
    <t>#2198</t>
  </si>
  <si>
    <t>Kartheik Iyer</t>
  </si>
  <si>
    <t>NHFP Hubble Fellow</t>
  </si>
  <si>
    <t>IAUS 391 The first chapters of our cosmic history with JWST, FM 11 Multi-wavelength Astrometry, EC WG Junior Members, Division A Fundamental Astronomy, Division J Galaxies and Cosmology</t>
  </si>
  <si>
    <t>kartik.sheth@nasa.gov</t>
  </si>
  <si>
    <t>#1658</t>
  </si>
  <si>
    <t>Associate Chief Scientist</t>
  </si>
  <si>
    <t>IAUS 391 The first chapters of our cosmic history with JWST, FM 2 A Coherent View of Atomic and Molecular Gas from Infrared to Radio Wavelengths, FM 5 The future of radio astronomy in an increasingly crowded spectrum, Office of Astronomy for Development institutional meeting, EC WG Global Coordination of Ground and Space Astrophysics, EC WG Astronomy for Equity and Inclusion, Division C Education, Outreach and Heritage, Division J Galaxies and Cosmology</t>
  </si>
  <si>
    <t>I will not be able to pay as NASA will have to do the payment for the conference.</t>
  </si>
  <si>
    <t>#1541</t>
  </si>
  <si>
    <t>IIT BHU, Varanasi</t>
  </si>
  <si>
    <t>Kasiya Dutamo</t>
  </si>
  <si>
    <t>Dagne</t>
  </si>
  <si>
    <t>kasiyadutamo@gmail.com</t>
  </si>
  <si>
    <t>#2295</t>
  </si>
  <si>
    <t xml:space="preserve">Kasiya Dutamo Dagne </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</si>
  <si>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IAUS 394 All-inclusive AGN, FM 1 Harnessing ground-based optical telescopes: an opportunity for emerging astronomy in Africa, FM 5 The future of radio astronomy in an increasingly crowded spectrum, FM 10 Teaching capacity of remote observing facilities for the Universities and High Schools, Office for Astronomy Outreach institutional meeting, Office for Young Astronomers institutional meeting, EC WG Women in Astronomy, Division C Education, Outreach and Heritage, Division G Stars and Stellar Physics, Division J Galaxies and Cosmology</t>
  </si>
  <si>
    <t>#0400</t>
  </si>
  <si>
    <t>KASSIM BAHALI</t>
  </si>
  <si>
    <t>University Kebangsaan Malaysia</t>
  </si>
  <si>
    <t>Malacca</t>
  </si>
  <si>
    <t>Malaysia</t>
  </si>
  <si>
    <t>#0458</t>
  </si>
  <si>
    <t>Centre for Astrophysics Research, University of Hertfordshire</t>
  </si>
  <si>
    <t>FM 2 A Coherent View of Atomic and Molecular Gas from Infrared to Radio Wavelengths, FM 7 New Horizons at the interface between Computational Astrophysics and Big Data, FM 12 The High-Energy Gamma-ray Universe: Results and perspectives with wide-field ground-based facilities, EC WG Women in Astronomy, Division G Stars and Stellar Physics, Division H Interstellar Matter and Local Universe</t>
  </si>
  <si>
    <t>Katekani</t>
  </si>
  <si>
    <t>Shingange</t>
  </si>
  <si>
    <t>katekanis@mintek.co.za</t>
  </si>
  <si>
    <t>#1373</t>
  </si>
  <si>
    <t>Mintek</t>
  </si>
  <si>
    <t>Randburg</t>
  </si>
  <si>
    <t>EC WG Women in Astronomy, Division A Fundamental Astronomy, Division B Facilities, Technologies and Data Science, Division C Education, Outreach and Heritage</t>
  </si>
  <si>
    <t>Chavis</t>
  </si>
  <si>
    <t>katherine.m.chavis@nasa.gov</t>
  </si>
  <si>
    <t>#2282</t>
  </si>
  <si>
    <t>Katherine Stevenson-Chavis</t>
  </si>
  <si>
    <t>Supervisor</t>
  </si>
  <si>
    <t>Huntsville</t>
  </si>
  <si>
    <t>US Citizen</t>
  </si>
  <si>
    <t>IAUS 389 Gravitational Wave Astrophysics, IAUS 390 A Multi-Point view of the Sun: Advances in Solar Observations and in Space Weather Understanding, IAUS 393 Planetary Science and Exoplanets in the Era of James Webb Space Telescope, IAUS 394 All-inclusive AGN, FM 1 Harnessing ground-based optical telescopes: an opportunity for emerging astronomy in Africa, FM 6 History of Astronomy in South Africa: The Late Modern Period, FM 7 New Horizons at the interface between Computational Astrophysics and Big Data, FM 8 Advances and Challenges in Understanding the Solar and Stellar Dynamos, FM 10 Teaching capacity of remote observing facilities for the Universities and High Schools, FM 11 Multi-wavelength Astrometry, FM 12 The High-Energy Gamma-ray Universe: Results and perspectives with wide-field ground-based facilities, Office for Astronomy Outreach institutional meeting, EC WG Women in Astronomy, EC WG Global Coordination of Ground and Space Astrophysics, EC WG Astronomy for Equity and Inclusion, Division A Fundamental Astronomy, Division C Education, Outreach and Heritage, Division D High Energy Phenomena and Fundamental Physics</t>
  </si>
  <si>
    <t>#3077</t>
  </si>
  <si>
    <t>University G. D'Annunzio</t>
  </si>
  <si>
    <t>Roseto degli Abruzzi</t>
  </si>
  <si>
    <t>IAUS 391 The first chapters of our cosmic history with JWST, IAUS 393 Planetary Science and Exoplanets in the Era of James Webb Space Telescope, FM 6 History of Astronomy in South Africa: The Late Modern Period, Office for Young Astronomers institutional meeting, EC WG Women in Astronomy, Division A Fundamental Astronomy, Division C Education, Outreach and Heritage, Division E Sun and Heliosphere, Division F Planetary Systems and Astrobiology, Division G Stars and Stellar Physics, Division H Interstellar Matter and Local Universe</t>
  </si>
  <si>
    <t>#0699</t>
  </si>
  <si>
    <t>Kate Whitaker</t>
  </si>
  <si>
    <t>Amherst, MA</t>
  </si>
  <si>
    <t xml:space="preserve">My 3 children, aged 7, 11 and 13, will accompany me to the conference.  Not sure if we will use the childcare options, but I'd love to learn more information about this. </t>
  </si>
  <si>
    <t>IAUS 391 The first chapters of our cosmic history with JWST, IAUS 394 All-inclusive AGN, FM 6 History of Astronomy in South Africa: The Late Modern Period, FM 7 New Horizons at the interface between Computational Astrophysics and Big Data, Division J Galaxies and Cosmology</t>
  </si>
  <si>
    <t>kathcatcharlton2@gmail.com</t>
  </si>
  <si>
    <t>#0991</t>
  </si>
  <si>
    <t>IAUS 392 Neutral hydrogen in and around galaxies in the SKA era, IAUS 394 All-inclusive AGN, FM 2 A Coherent View of Atomic and Molecular Gas from Infrared to Radio Wavelengths, FM 5 The future of radio astronomy in an increasingly crowded spectrum, Office for Astronomy Outreach institutional meeting, Office for Young Astronomers institutional meeting, EC WG Women in Astronomy</t>
  </si>
  <si>
    <t>#0420</t>
  </si>
  <si>
    <t>IAUS 391 The first chapters of our cosmic history with JWST, FM 2 A Coherent View of Atomic and Molecular Gas from Infrared to Radio Wavelengths, EC WG Women in Astronomy, EC WG Junior Members, Division J Galaxies and Cosmology</t>
  </si>
  <si>
    <t>Rosie</t>
  </si>
  <si>
    <t>k.rosie@saao.nrf.ac.za</t>
  </si>
  <si>
    <t>#2931</t>
  </si>
  <si>
    <t>Kathryn Rosie</t>
  </si>
  <si>
    <t>Mechanical Engineer</t>
  </si>
  <si>
    <t>IAUS 391 The first chapters of our cosmic history with JWST, FM 1 Harnessing ground-based optical telescopes: an opportunity for emerging astronomy in Africa, Division B Facilities, Technologies and Data Science</t>
  </si>
  <si>
    <t>#0857</t>
  </si>
  <si>
    <t>Universidade Federal do Rio Grande do Sul</t>
  </si>
  <si>
    <t>IAUS 389 Gravitational Wave Astrophysics, IAUS 391 The first chapters of our cosmic history with JWST, IAUS 392 Neutral hydrogen in and around galaxies in the SKA era,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11 Multi-wavelength Astrometry, Office for Young Astronomers institutional meeting, Office of Astronomy for Education institutional meeting, EC WG Women in Astronomy, Division A Fundamental Astronomy, Division B Facilities, Technologies and Data Science, Division C Education, Outreach and Heritage, Division H Interstellar Matter and Local Universe, Division J Galaxies and Cosmology</t>
  </si>
  <si>
    <t>Katie</t>
  </si>
  <si>
    <t>Jameson</t>
  </si>
  <si>
    <t>kjameson@caltech.edu</t>
  </si>
  <si>
    <t>#1676</t>
  </si>
  <si>
    <t>Katie Jameson</t>
  </si>
  <si>
    <t>California Institute of Technology</t>
  </si>
  <si>
    <t>DSA-2000 Lead Project Manager</t>
  </si>
  <si>
    <t>Bishop, CA</t>
  </si>
  <si>
    <t>dairy and gluten allergies</t>
  </si>
  <si>
    <t>IAUS 392 Neutral hydrogen in and around galaxies in the SKA era, FM 2 A Coherent View of Atomic and Molecular Gas from Infrared to Radio Wavelengths, FM 5 The future of radio astronomy in an increasingly crowded spectrum, Centre for the Protection of  the Dark and Quiet Sky from Satellite Constellation Interference institutional meeting, Division B Facilities, Technologies and Data Science, Division H Interstellar Matter and Local Universe, Division J Galaxies and Cosmology</t>
  </si>
  <si>
    <t>Makgatle</t>
  </si>
  <si>
    <t>4144906@myuwc.ac.za</t>
  </si>
  <si>
    <t>#3126</t>
  </si>
  <si>
    <t>Katlego Makgatle</t>
  </si>
  <si>
    <t>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5 The future of radio astronomy in an increasingly crowded spectrum, FM 7 New Horizons at the interface between Computational Astrophysics and Big Data, FM 9 Measures of luminous and dark matter in galaxies across time, Office of Astronomy for Development institutional meeting, Office for Young Astronomers institutional meeting, Centre for the Protection of  the Dark and Quiet Sky from Satellite Constellation Interference institutional meeting, EC WG Women in Astronomy, EC WG Dark and Quiet Sky Protection, Division B Facilities, Technologies and Data Science, Division G Stars and Stellar Physics, Division J Galaxies and Cosmology</t>
  </si>
  <si>
    <t>#1349</t>
  </si>
  <si>
    <t>IAUS 391 The first chapters of our cosmic history with JWST, IAUS 392 Neutral hydrogen in and around galaxies in the SKA era, IAUS 394 All-inclusive AGN, FM 5 The future of radio astronomy in an increasingly crowded spectrum, FM 6 History of Astronomy in South Africa: The Late Modern Period, FM 7 New Horizons at the interface between Computational Astrophysics and Big Data,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EC WG Women in Astronomy, EC WG Junior Members, Division A Fundamental Astronomy, Division B Facilities, Technologies and Data Science, Division C Education, Outreach and Heritage, Division H Interstellar Matter and Local Universe, Division J Galaxies and Cosmology</t>
  </si>
  <si>
    <t>#0237</t>
  </si>
  <si>
    <t>Universities of Leuven, Antwerp, Brussels</t>
  </si>
  <si>
    <t>Leuven, Antwerp, Brussels</t>
  </si>
  <si>
    <t>1 child, 12 years old</t>
  </si>
  <si>
    <t>IAUS 389 Gravitational Wave Astrophysics, IAUS 393 Planetary Science and Exoplanets in the Era of James Webb Space Telescope, FM 1 Harnessing ground-based optical telescopes: an opportunity for emerging astronomy in Africa, FM 4 Bridging the final stages of massive stars to supernovae and transients, FM 6 History of Astronomy in South Africa: The Late Modern Period, FM 10 Teaching capacity of remote observing facilities for the Universities and High Schools,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Women in Astronomy, EC WG Pro-Am Relations in Astronomy, EC WG Astronomy for Equity and Inclusion, Division C Education, Outreach and Heritage, Division G Stars and Stellar Physics</t>
  </si>
  <si>
    <t>Also interested in (contributing to) Art-Science and Cultural Astronomy initiatives happening during the GA</t>
  </si>
  <si>
    <t>Kaushal</t>
  </si>
  <si>
    <t>Buch</t>
  </si>
  <si>
    <t>kaushal.buch@gmail.com</t>
  </si>
  <si>
    <t>#2087</t>
  </si>
  <si>
    <t>Kaushal Buch</t>
  </si>
  <si>
    <t>Giant Metrewave Radio Telescope</t>
  </si>
  <si>
    <t>FM 5 The future of radio astronomy in an increasingly crowded spectrum, FM 7 New Horizons at the interface between Computational Astrophysics and Big Data, Division B Facilities, Technologies and Data Science</t>
  </si>
  <si>
    <t>Kaustav Kashyap</t>
  </si>
  <si>
    <t>kaustavkashyapdas@gmail.com</t>
  </si>
  <si>
    <t>#2891</t>
  </si>
  <si>
    <t>KAUSTAV KASHYAP DAS</t>
  </si>
  <si>
    <t>#0529</t>
  </si>
  <si>
    <t>IAUS 391 The first chapters of our cosmic history with JWST, IAUS 392 Neutral hydrogen in and around galaxies in the SKA era, FM 2 A Coherent View of Atomic and Molecular Gas from Infrared to Radio Wavelengths, FM 5 The future of radio astronomy in an increasingly crowded spectrum, FM 9 Measures of luminous and dark matter in galaxies across time, Division B Facilities, Technologies and Data Science, Division J Galaxies and Cosmology</t>
  </si>
  <si>
    <t>Kavita</t>
  </si>
  <si>
    <t>Kumari</t>
  </si>
  <si>
    <t>kavitak@iucaa.in</t>
  </si>
  <si>
    <t>#1067</t>
  </si>
  <si>
    <t>Kavita Kumari</t>
  </si>
  <si>
    <t xml:space="preserve"> Inter-University Centre for Astronomy and Astrophysics (IUCAA), Pune, India</t>
  </si>
  <si>
    <t>IAUS 394 All-inclusive AGN, FM 7 New Horizons at the interface between Computational Astrophysics and Big Data, FM 11 Multi-wavelength Astrometry, Division D High Energy Phenomena and Fundamental Physics</t>
  </si>
  <si>
    <t>Kayode Omotolani</t>
  </si>
  <si>
    <t>Odunsi</t>
  </si>
  <si>
    <t>successachieversfoundation@gmail.com</t>
  </si>
  <si>
    <t>#2132</t>
  </si>
  <si>
    <t>ODUNSI KAYODE OMOTOLANI</t>
  </si>
  <si>
    <t xml:space="preserve">RUFUS GIWA POLYTECHNIC </t>
  </si>
  <si>
    <t xml:space="preserve">OWO </t>
  </si>
  <si>
    <t>NIGERIA</t>
  </si>
  <si>
    <t>IAUS 390 A Multi-Point view of the Sun: Advances in Solar Observations and in Space Weather Understanding, FM 1 Harnessing ground-based optical telescopes: an opportunity for emerging astronomy in Africa, FM 3 Follow-up observations of small bodies in the Solar System in the era of large discovery surveys, Division B Facilities, Technologies and Data Science</t>
  </si>
  <si>
    <t>Kazuhiro</t>
  </si>
  <si>
    <t>Sekiguchi</t>
  </si>
  <si>
    <t>kaz.sekiguchi@nins.jp</t>
  </si>
  <si>
    <t>#1859</t>
  </si>
  <si>
    <t>Kaz Sekiguchi</t>
  </si>
  <si>
    <t>National Astronomical Observatory of Japan / NINS</t>
  </si>
  <si>
    <t>Project Professor</t>
  </si>
  <si>
    <t>No Onions please</t>
  </si>
  <si>
    <t>IAUS 391 The first chapters of our cosmic history with JWST, FM 1 Harnessing ground-based optical telescopes: an opportunity for emerging astronomy in Africa, FM 6 History of Astronomy in South Africa: The Late Modern Period, FM 7 New Horizons at the interface between Computational Astrophysics and Big Data, Office for Astronomy Outreach institutional meeting, EC WG Pro-Am Relations in Astronomy, Division C Education, Outreach and Heritage</t>
  </si>
  <si>
    <t>Kazumasa</t>
  </si>
  <si>
    <t>Kawata</t>
  </si>
  <si>
    <t>kawata@icrr.u-tokyo.ac.jp</t>
  </si>
  <si>
    <t>#0928</t>
  </si>
  <si>
    <t>Kazumasa Kawata</t>
  </si>
  <si>
    <t>ICRR, University of Tokyo</t>
  </si>
  <si>
    <t>Kashiwa</t>
  </si>
  <si>
    <t>Kazunari</t>
  </si>
  <si>
    <t>Shibata</t>
  </si>
  <si>
    <t>shibata@kwasan.kyoto-u.ac.jp</t>
  </si>
  <si>
    <t>#2332</t>
  </si>
  <si>
    <t>Kazunari Shibata</t>
  </si>
  <si>
    <t>Doshisha University and Kyoto University</t>
  </si>
  <si>
    <t>IAUS 393 Planetary Science and Exoplanets in the Era of James Webb Space Telescope, FM 8 Advances and Challenges in Understanding the Solar and Stellar Dynamos, Office for Astronomy Outreach institutional meeting, EC WG Pro-Am Relations in Astronomy, Division C Education, Outreach and Heritage, Division E Sun and Heliosphere, Division G Stars and Stellar Physics</t>
  </si>
  <si>
    <t>Keegan</t>
  </si>
  <si>
    <t>Trehaeven</t>
  </si>
  <si>
    <t>ktrehaeven@gmail.com</t>
  </si>
  <si>
    <t>#0786</t>
  </si>
  <si>
    <t>Keegan Trehaeven</t>
  </si>
  <si>
    <t>IAUS 389 Gravitational Wave Astrophysics, IAUS 394 All-inclusive AGN, FM 5 The future of radio astronomy in an increasingly crowded spectrum, FM 7 New Horizons at the interface between Computational Astrophysics and Big Data</t>
  </si>
  <si>
    <t>fukumukx@jmu.edu</t>
  </si>
  <si>
    <t>#2572</t>
  </si>
  <si>
    <t>James Madison University</t>
  </si>
  <si>
    <t>Harrisonburg</t>
  </si>
  <si>
    <t>IAUS 389 Gravitational Wave Astrophysics, IAUS 394 All-inclusive AGN</t>
  </si>
  <si>
    <t>Keiichi</t>
  </si>
  <si>
    <t>Maeda</t>
  </si>
  <si>
    <t>keiichi.maeda@kusastro.kyoto-u.ac.jp</t>
  </si>
  <si>
    <t>#2446</t>
  </si>
  <si>
    <t>Keiichi Maeda</t>
  </si>
  <si>
    <t>Kyoto University</t>
  </si>
  <si>
    <t>Keith</t>
  </si>
  <si>
    <t>ksmith@science-int.co.uk</t>
  </si>
  <si>
    <t>#2529</t>
  </si>
  <si>
    <t>Keith T. Smith</t>
  </si>
  <si>
    <t>Science magazine</t>
  </si>
  <si>
    <t>Senior Editor</t>
  </si>
  <si>
    <t>IAUS 389 Gravitational Wave Astrophysics, IAUS 391 The first chapters of our cosmic history with JWST, IAUS 393 Planetary Science and Exoplanets in the Era of James Webb Space Telescope, FM 4 Bridging the final stages of massive stars to supernovae and transients, FM 9 Measures of luminous and dark matter in galaxies across time, FM 12 The High-Energy Gamma-ray Universe: Results and perspectives with wide-field ground-based facilities, EC WG Dark and Quiet Sky Protection, Division D High Energy Phenomena and Fundamental Physics, Division F Planetary Systems and Astrobiology, Division G Stars and Stellar Physics, Division H Interstellar Matter and Local Universe, Division J Galaxies and Cosmology</t>
  </si>
  <si>
    <t>Snedegar</t>
  </si>
  <si>
    <t>snedegke@uvu.edu</t>
  </si>
  <si>
    <t>#0204</t>
  </si>
  <si>
    <t>Keith Snedegar</t>
  </si>
  <si>
    <t>Utah Valley University</t>
  </si>
  <si>
    <t>professor of history</t>
  </si>
  <si>
    <t>OREM</t>
  </si>
  <si>
    <t>FM 6 History of Astronomy in South Africa: The Late Modern Period, Office of Astronomy for Development institutional meeting, Office for Astronomy Outreach institutional meeting</t>
  </si>
  <si>
    <t>Keiya</t>
  </si>
  <si>
    <t>HIRASHIMA</t>
  </si>
  <si>
    <t>hirashima-keiya096@g.ecc.u-tokyo.ac.jp</t>
  </si>
  <si>
    <t>#2623</t>
  </si>
  <si>
    <t>Keiya Hirashima</t>
  </si>
  <si>
    <t>Men</t>
  </si>
  <si>
    <t>The University of Tokyo</t>
  </si>
  <si>
    <t>IAUS 392 Neutral hydrogen in and around galaxies in the SKA era, FM 4 Bridging the final stages of massive stars to supernovae and transients, FM 7 New Horizons at the interface between Computational Astrophysics and Big Data, EC WG Junior Members, Division G Stars and Stellar Physics, Division J Galaxies and Cosmology</t>
  </si>
  <si>
    <t>#0935</t>
  </si>
  <si>
    <t>UCT, SAAO</t>
  </si>
  <si>
    <t>IAUS 389 Gravitational Wave Astrophysics, FM 4 Bridging the final stages of massive stars to supernovae and transients, FM 5 The future of radio astronomy in an increasingly crowded spectrum, FM 10 Teaching capacity of remote observing facilities for the Universities and High Schools, FM 11 Multi-wavelength Astrometry, FM 12 The High-Energy Gamma-ray Universe: Results and perspectives with wide-field ground-based facilities, Office for Astronomy Outreach institutional meeting, Office for Young Astronomers institutional meeting, EC WG Women in Astronomy, EC WG Astronomy for Equity and Inclusion, Division D High Energy Phenomena and Fundamental Physics</t>
  </si>
  <si>
    <t>Kelly</t>
  </si>
  <si>
    <t>Blumenthal</t>
  </si>
  <si>
    <t>blumenthal.kelly@oao.iau.org</t>
  </si>
  <si>
    <t>#1291</t>
  </si>
  <si>
    <t>Kelly Blumenthal</t>
  </si>
  <si>
    <t>IAU Office for Astronomy Outreach</t>
  </si>
  <si>
    <t>FM 6 History of Astronomy in South Africa: The Late Modern Period,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Astronomy for Equity and Inclusion, EC WG Dark and Quiet Sky Protection, Division C Education, Outreach and Heritage, Division J Galaxies and Cosmology</t>
  </si>
  <si>
    <t>You are the best!</t>
  </si>
  <si>
    <t>Gourdji</t>
  </si>
  <si>
    <t>kgourdji@swin.edu.au</t>
  </si>
  <si>
    <t>#3043</t>
  </si>
  <si>
    <t>Kelly Gourdji</t>
  </si>
  <si>
    <t>Hambleton</t>
  </si>
  <si>
    <t>kelly.hambleton@villanova.edu</t>
  </si>
  <si>
    <t>#2312</t>
  </si>
  <si>
    <t>Kelly Hambleton</t>
  </si>
  <si>
    <t>(she/her)</t>
  </si>
  <si>
    <t>Villanova, PA</t>
  </si>
  <si>
    <t>We may require childcare on occasion (a couple of half days). We have three girls, age 5, 7 and 9, but we are also brining the grandparents with us, who will provide the majority of the child care.</t>
  </si>
  <si>
    <t>IAUS 391 The first chapters of our cosmic history with JWST, IAUS 393 Planetary Science and Exoplanets in the Era of James Webb Space Telescope, FM 7 New Horizons at the interface between Computational Astrophysics and Big Data, FM 10 Teaching capacity of remote observing facilities for the Universities and High Schools, FM 11 Multi-wavelength Astrometry, Office of Astronomy for Development institutional meeting, EC WG Women in Astronomy, EC WG Astronomy for Equity and Inclusion, Division G Stars and Stellar Physics</t>
  </si>
  <si>
    <t>MacDevette</t>
  </si>
  <si>
    <t>kellymacdev@gmail.com</t>
  </si>
  <si>
    <t>#2904</t>
  </si>
  <si>
    <t>Kelly MacDevette</t>
  </si>
  <si>
    <t>IAUS 389 Gravitational Wave Astrophysics, IAUS 391 The first chapters of our cosmic history with JWST, FM 5 The future of radio astronomy in an increasingly crowded spectrum, FM 7 New Horizons at the interface between Computational Astrophysics and Big Data, FM 9 Measures of luminous and dark matter in galaxies across time, Division J Galaxies and Cosmology</t>
  </si>
  <si>
    <t>Kelsey</t>
  </si>
  <si>
    <t>kej7a@virginia.edu</t>
  </si>
  <si>
    <t>#0804</t>
  </si>
  <si>
    <t>Kelsey Johnson</t>
  </si>
  <si>
    <t>American Astronomical Society/UVA</t>
  </si>
  <si>
    <t>North Garden</t>
  </si>
  <si>
    <t>USa</t>
  </si>
  <si>
    <t>IAUS 392 Neutral hydrogen in and around galaxies in the SKA era, FM 1 Harnessing ground-based optical telescopes: an opportunity for emerging astronomy in Africa, FM 2 A Coherent View of Atomic and Molecular Gas from Infrared to Radio Wavelengths, FM 5 The future of radio astronomy in an increasingly crowded spectrum, Centre for the Protection of  the Dark and Quiet Sky from Satellite Constellation Interference institutional meeting, EC WG Women in Astronomy, EC WG Dark and Quiet Sky Protection, Division H Interstellar Matter and Local Universe, Division J Galaxies and Cosmology</t>
  </si>
  <si>
    <t>Kelvin</t>
  </si>
  <si>
    <t>Wandia</t>
  </si>
  <si>
    <t>kelvinwandia.kw@gmail.com</t>
  </si>
  <si>
    <t>#2316</t>
  </si>
  <si>
    <t>Kelvin Wandia</t>
  </si>
  <si>
    <t>IAUS 394 All-inclusive AGN, FM 4 Bridging the final stages of massive stars to supernovae and transients, FM 8 Advances and Challenges in Understanding the Solar and Stellar Dynamos, FM 11 Multi-wavelength Astrometry, Division G Stars and Stellar Physics</t>
  </si>
  <si>
    <t>Kenda</t>
  </si>
  <si>
    <t>Knowles</t>
  </si>
  <si>
    <t>kendaknowles.astro@gmail.com</t>
  </si>
  <si>
    <t>#1278</t>
  </si>
  <si>
    <t>Kenda Knowles</t>
  </si>
  <si>
    <t>IAUS 391 The first chapters of our cosmic history with JWST, IAUS 392 Neutral hydrogen in and around galaxies in the SKA era, IAUS 394 All-inclusive AGN, FM 5 The future of radio astronomy in an increasingly crowded spectrum, FM 7 New Horizons at the interface between Computational Astrophysics and Big Data, EC WG Women in Astronomy, Division C Education, Outreach and Heritage, Division J Galaxies and Cosmology</t>
  </si>
  <si>
    <t>Kendall</t>
  </si>
  <si>
    <t>kendallfranz@gmail.com</t>
  </si>
  <si>
    <t>#0568</t>
  </si>
  <si>
    <t>Kendall Franz</t>
  </si>
  <si>
    <t>#1112</t>
  </si>
  <si>
    <t>Duke University</t>
  </si>
  <si>
    <t>IAUS 389 Gravitational Wave Astrophysics, IAUS 390 A Multi-Point view of the Sun: Advances in Solar Observations and in Space Weather Understanding, IAUS 391 The first chapters of our cosmic history with JWST, Division H Interstellar Matter and Local Universe, Division J Galaxies and Cosmology</t>
  </si>
  <si>
    <t>#0586</t>
  </si>
  <si>
    <t>Keneth Stiven Garcia Cifuentes</t>
  </si>
  <si>
    <t>Instituto de Ciencias Nucleares, Universidad Nacional Autónoma de México</t>
  </si>
  <si>
    <t>México City</t>
  </si>
  <si>
    <t>IAUS 389 Gravitational Wave Astrophysics, FM 4 Bridging the final stages of massive stars to supernovae and transients, FM 5 The future of radio astronomy in an increasingly crowded spectrum, FM 7 New Horizons at the interface between Computational Astrophysics and Big Data, FM 10 Teaching capacity of remote observing facilities for the Universities and High Schools, FM 11 Multi-wavelength Astrometry, FM 12 The High-Energy Gamma-ray Universe: Results and perspectives with wide-field ground-based facilities, Office for Young Astronomers institutional meeting, Division A Fundamental Astronomy, Division B Facilities, Technologies and Data Science, Division D High Energy Phenomena and Fundamental Physics</t>
  </si>
  <si>
    <t>#1821</t>
  </si>
  <si>
    <t>Shibaura Institute of Technology</t>
  </si>
  <si>
    <t>IAUS 389 Gravitational Wave Astrophysics, IAUS 394 All-inclusive AGN, FM 7 New Horizons at the interface between Computational Astrophysics and Big Data, FM 11 Multi-wavelength Astrometry, FM 12 The High-Energy Gamma-ray Universe: Results and perspectives with wide-field ground-based facilities, Division B Facilities, Technologies and Data Science, Division D High Energy Phenomena and Fundamental Physics</t>
  </si>
  <si>
    <t>kdun@roe.ac.uk</t>
  </si>
  <si>
    <t>#1088</t>
  </si>
  <si>
    <t>Kenneth Duncan</t>
  </si>
  <si>
    <t>Ernest Rutherford Fellow</t>
  </si>
  <si>
    <t>IAUS 391 The first chapters of our cosmic history with JWST, IAUS 392 Neutral hydrogen in and around galaxies in the SKA era, IAUS 394 All-inclusive AGN, FM 1 Harnessing ground-based optical telescopes: an opportunity for emerging astronomy in Africa, FM 5 The future of radio astronomy in an increasingly crowded spectrum</t>
  </si>
  <si>
    <t>Launie</t>
  </si>
  <si>
    <t>launiek@alum.mit.edu</t>
  </si>
  <si>
    <t>#0610</t>
  </si>
  <si>
    <t>Kenneth Launie</t>
  </si>
  <si>
    <t>Launie Design</t>
  </si>
  <si>
    <t>Principal</t>
  </si>
  <si>
    <t>West Newton, Massachusetts</t>
  </si>
  <si>
    <t>Kenta</t>
  </si>
  <si>
    <t>Hotokezaka</t>
  </si>
  <si>
    <t>kentah@g.ecc.u-tokyo.ac.jp</t>
  </si>
  <si>
    <t>#1852</t>
  </si>
  <si>
    <t>Kenta Hotokezaka</t>
  </si>
  <si>
    <t>University of Tokyo</t>
  </si>
  <si>
    <t>Associate professor</t>
  </si>
  <si>
    <t>Kesh</t>
  </si>
  <si>
    <t>Govinder</t>
  </si>
  <si>
    <t>kesh.govinder@gmail.com</t>
  </si>
  <si>
    <t>#1068</t>
  </si>
  <si>
    <t>Kesh Govinder</t>
  </si>
  <si>
    <t>IAUS 391 The first chapters of our cosmic history with JWST, IAUS 393 Planetary Science and Exoplanets in the Era of James Webb Space Telescope, FM 6 History of Astronomy in South Africa: The Late Modern Period, FM 7 New Horizons at the interface between Computational Astrophysics and Big Data, Office of Astronomy for Development institutional meeting, Office for Astronomy Outreach institutional meeting, EC WG Astronomy for Equity and Inclusion, EC WG Dark and Quiet Sky Protection, Division B Facilities, Technologies and Data Science</t>
  </si>
  <si>
    <t>Ketan</t>
  </si>
  <si>
    <t>Rikame</t>
  </si>
  <si>
    <t>ketan.rikame@gmail.com</t>
  </si>
  <si>
    <t>#2868</t>
  </si>
  <si>
    <t>Ketan Bhaskar Rikame</t>
  </si>
  <si>
    <t>CHRIST (Deemed to be University) &amp; Raman Research Institute, Bengaluru</t>
  </si>
  <si>
    <t>IAUS 389 Gravitational Wave Astrophysics, IAUS 393 Planetary Science and Exoplanets in the Era of James Webb Space Telescope, Division D High Energy Phenomena and Fundamental Physics</t>
  </si>
  <si>
    <t>Kevin</t>
  </si>
  <si>
    <t>kevin.france@colorado.edu</t>
  </si>
  <si>
    <t>#1782</t>
  </si>
  <si>
    <t>Kevin France</t>
  </si>
  <si>
    <t>He/Him/His</t>
  </si>
  <si>
    <t>LASP/University of Colorado</t>
  </si>
  <si>
    <t>IAUS 393 Planetary Science and Exoplanets in the Era of James Webb Space Telescope, Division B Facilities, Technologies and Data Science</t>
  </si>
  <si>
    <t>Govender</t>
  </si>
  <si>
    <t>kg@astro4dev.org</t>
  </si>
  <si>
    <t>#0152</t>
  </si>
  <si>
    <t>Rorke</t>
  </si>
  <si>
    <t>kevin.rorke@outlook.com</t>
  </si>
  <si>
    <t>#2662</t>
  </si>
  <si>
    <t>Kevin Rorke</t>
  </si>
  <si>
    <t>IAUS 389 Gravitational Wave Astrophysics, FM 4 Bridging the final stages of massive stars to supernovae and transients, FM 5 The future of radio astronomy in an increasingly crowded spectrum, FM 7 New Horizons at the interface between Computational Astrophysics and Big Data, Division A Fundamental Astronomy, Division D High Energy Phenomena and Fundamental Physics, Division G Stars and Stellar Physics</t>
  </si>
  <si>
    <t>#1679</t>
  </si>
  <si>
    <t>Botswana International University of Science and Technology</t>
  </si>
  <si>
    <t>FM 5 The future of radio astronomy in an increasingly crowded spectrum, FM 10 Teaching capacity of remote observing facilities for the Universities and High Schools, Centre for the Protection of  the Dark and Quiet Sky from Satellite Constellation Interference institutional meeting, EC WG Dark and Quiet Sky Protection</t>
  </si>
  <si>
    <t>Khadeejah</t>
  </si>
  <si>
    <t>Motiwala</t>
  </si>
  <si>
    <t>khadeejah.motiwala@gmail.com</t>
  </si>
  <si>
    <t>#1813</t>
  </si>
  <si>
    <t>Khadeejah Motiwala</t>
  </si>
  <si>
    <t>Queen's University, Canada</t>
  </si>
  <si>
    <t>vegeterian/halal</t>
  </si>
  <si>
    <t>IAUS 389 Gravitational Wave Astrophysics, IAUS 391 The first chapters of our cosmic history with JWST, IAUS 392 Neutral hydrogen in and around galaxies in the SKA era, IAUS 393 Planetary Science and Exoplanets in the Era of James Webb Space Telescope, FM 2 A Coherent View of Atomic and Molecular Gas from Infrared to Radio Wavelengths, FM 4 Bridging the final stages of massive stars to supernovae and transients, FM 5 The future of radio astronomy in an increasingly crowded spectrum, FM 9 Measures of luminous and dark matter in galaxies across time, Office for Astronomy Outreach institutional meeting, Office for Young Astronomers institutional meeting, Office of Astronomy for Education institutional meeting, EC WG Women in Astronomy, EC WG Junior Members, EC WG Astronomy for Equity and Inclusion, EC WG Dark and Quiet Sky Protection, Division A Fundamental Astronomy, Division B Facilities, Technologies and Data Science, Division C Education, Outreach and Heritage, Division G Stars and Stellar Physics, Division H Interstellar Matter and Local Universe, Division J Galaxies and Cosmology</t>
  </si>
  <si>
    <t>khadija</t>
  </si>
  <si>
    <t>chafouai</t>
  </si>
  <si>
    <t>chafouai.khadija@gmail.com</t>
  </si>
  <si>
    <t>#1500</t>
  </si>
  <si>
    <t>Photometric analysis of RR Lyr star: TESS and Oukaimden Observatory Data</t>
  </si>
  <si>
    <t>Chafouai Khadija</t>
  </si>
  <si>
    <t>Cadi Ayyad University, Marrakech, Morroco</t>
  </si>
  <si>
    <t>moroccan</t>
  </si>
  <si>
    <t>Khalid</t>
  </si>
  <si>
    <t>Saifullah</t>
  </si>
  <si>
    <t>saifullah@qau.edu.pk</t>
  </si>
  <si>
    <t>#0827</t>
  </si>
  <si>
    <t xml:space="preserve">Khalid Saifullah  </t>
  </si>
  <si>
    <t xml:space="preserve">Quaid-i-Azam University, Islamabad  </t>
  </si>
  <si>
    <t xml:space="preserve">Islamabad </t>
  </si>
  <si>
    <t xml:space="preserve">Pakistan </t>
  </si>
  <si>
    <t xml:space="preserve">Pakistani </t>
  </si>
  <si>
    <t>FM 12 The High-Energy Gamma-ray Universe: Results and perspectives with wide-field ground-based facilities, Division D High Energy Phenomena and Fundamental Physics, Division F Planetary Systems and Astrobiology, Division G Stars and Stellar Physics, Division J Galaxies and Cosmology</t>
  </si>
  <si>
    <t>Khomotso</t>
  </si>
  <si>
    <t>Mokori</t>
  </si>
  <si>
    <t>calpurnia.mokori@skao.int</t>
  </si>
  <si>
    <t>#3086</t>
  </si>
  <si>
    <t>Motsepe</t>
  </si>
  <si>
    <t>kmotsepe@sarao.ac.za</t>
  </si>
  <si>
    <t>#3143</t>
  </si>
  <si>
    <t>Khomotso Motsepe</t>
  </si>
  <si>
    <t>Senior Engineer - Spectrum Licensing</t>
  </si>
  <si>
    <t>IAUS 391 The first chapters of our cosmic history with JWST, FM 1 Harnessing ground-based optical telescopes: an opportunity for emerging astronomy in Africa, FM 5 The future of radio astronomy in an increasingly crowded spectrum, FM 6 History of Astronomy in South Africa: The Late Modern Period, EC WG Dark and Quiet Sky Protection, Division B Facilities, Technologies and Data Science</t>
  </si>
  <si>
    <t>#1700</t>
  </si>
  <si>
    <t>Centre for Astro-Particle Physics, University of Johannesburg</t>
  </si>
  <si>
    <t>IAUS 394 All-inclusive AGN, Division A Fundamental Astronomy, Division D High Energy Phenomena and Fundamental Physics</t>
  </si>
  <si>
    <t>Khutso</t>
  </si>
  <si>
    <t>Ngoasheng</t>
  </si>
  <si>
    <t>khutso.ngoasheng@skao.int</t>
  </si>
  <si>
    <t>#2207</t>
  </si>
  <si>
    <t>Khutso Ngoasheng</t>
  </si>
  <si>
    <t>Head Computing and Software</t>
  </si>
  <si>
    <t>Normal</t>
  </si>
  <si>
    <t>IAUS 389 Gravitational Wave Astrophysics, IAUS 392 Neutral hydrogen in and around galaxies in the SKA era, FM 1 Harnessing ground-based optical telescopes: an opportunity for emerging astronomy in Africa, FM 3 Follow-up observations of small bodies in the Solar System in the era of large discovery surveys, FM 5 The future of radio astronomy in an increasingly crowded spectrum, FM 7 New Horizons at the interface between Computational Astrophysics and Big Data, FM 9 Measures of luminous and dark matter in galaxies across time, FM 10 Teaching capacity of remote observing facilities for the Universities and High Schools, Centre for the Protection of  the Dark and Quiet Sky from Satellite Constellation Interference institutional meeting, Division B Facilities, Technologies and Data Science</t>
  </si>
  <si>
    <t>Clube</t>
  </si>
  <si>
    <t>kclube@ras.ac.uk</t>
  </si>
  <si>
    <t>#2653</t>
  </si>
  <si>
    <t>Kim Clube</t>
  </si>
  <si>
    <t>Royal Astronomical Society</t>
  </si>
  <si>
    <t>Head of Publishing</t>
  </si>
  <si>
    <t>de Boer</t>
  </si>
  <si>
    <t>kdeboer@ska.ac.za</t>
  </si>
  <si>
    <t>#3153</t>
  </si>
  <si>
    <t>Kim Anthony (de Boer)</t>
  </si>
  <si>
    <t>The South African Radio Astronomy Observatory</t>
  </si>
  <si>
    <t>Head: Human capital Development</t>
  </si>
  <si>
    <t>Kenton-On-Sea</t>
  </si>
  <si>
    <t>This is the session I will be attending:
Thursday Aug. 8, 17:15-18:15 SAST
Bernie Fanaroff (SKA), “Innovating at the Periphery: the Development of SKA and MeerKAT” with 10-min additional talk as part of the lecture, by Mpathi Ramatsoku (Rhodes University)
There is nowhere in the registration form to indicate this. So I just selected OAD to allow registration to be processed.</t>
  </si>
  <si>
    <t>Hammersley</t>
  </si>
  <si>
    <t>kimihamm@hotmail.com</t>
  </si>
  <si>
    <t>#2667</t>
  </si>
  <si>
    <t>Kim Hammersley</t>
  </si>
  <si>
    <t>My Dream</t>
  </si>
  <si>
    <t>IAUS 389 Gravitational Wave Astrophysics, IAUS 391 The first chapters of our cosmic history with JWST, FM 8 Advances and Challenges in Understanding the Solar and Stellar Dynamos, EC WG Women in Astronomy, EC WG Astronomy for Equity and Inclusion, Division B Facilities, Technologies and Data Science, Division C Education, Outreach and Heritage, Division D High Energy Phenomena and Fundamental Physics, Division F Planetary Systems and Astrobiology, Division H Interstellar Matter and Local Universe, Division J Galaxies and Cosmology</t>
  </si>
  <si>
    <t>Kimberly</t>
  </si>
  <si>
    <t>Emig</t>
  </si>
  <si>
    <t>kemig@nrao.edu</t>
  </si>
  <si>
    <t>#1163</t>
  </si>
  <si>
    <t>Kimberly Emig</t>
  </si>
  <si>
    <t>Research Engineer</t>
  </si>
  <si>
    <t>1 child who will be 7 months old in Aug 2024</t>
  </si>
  <si>
    <t>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6 History of Astronomy in South Africa: The Late Modern Period, Office for Astronomy Outreach institutional meeting, Division H Interstellar Matter and Local Universe, Division J Galaxies and Cosmology</t>
  </si>
  <si>
    <t>#2782</t>
  </si>
  <si>
    <t xml:space="preserve">Okpalak Kingsley </t>
  </si>
  <si>
    <t xml:space="preserve">University of Nigeria </t>
  </si>
  <si>
    <t xml:space="preserve">Noy applicable </t>
  </si>
  <si>
    <t xml:space="preserve">Not applicable </t>
  </si>
  <si>
    <t>Not applicable</t>
  </si>
  <si>
    <t>Office for Young Astronomers institutional meeting, Office of Astronomy for Education institutional meeting</t>
  </si>
  <si>
    <t>#0795</t>
  </si>
  <si>
    <t>Kira Yasmin Hanmer</t>
  </si>
  <si>
    <t>Postgraduate student</t>
  </si>
  <si>
    <t>Pescetarian (fish but no other meat)</t>
  </si>
  <si>
    <t>IAUS 389 Gravitational Wave Astrophysics, IAUS 391 The first chapters of our cosmic history with JWST, IAUS 393 Planetary Science and Exoplanets in the Era of James Webb Space Telescope, FM 1 Harnessing ground-based optical telescopes: an opportunity for emerging astronomy in Africa, FM 4 Bridging the final stages of massive stars to supernovae and transients, FM 6 History of Astronomy in South Africa: The Late Modern Period, EC WG Women in Astronomy, EC WG Astronomy for Equity and Inclusion, Division C Education, Outreach and Heritage, Division D High Energy Phenomena and Fundamental Physics, Division F Planetary Systems and Astrobiology, Division G Stars and Stellar Physics</t>
  </si>
  <si>
    <t>I just want to indicate that I would be more than happy to volunteer/assist in any way that is needed for the meeting to run smoothly.</t>
  </si>
  <si>
    <t>#1710</t>
  </si>
  <si>
    <t>i have a mild allergy to citrus fruits</t>
  </si>
  <si>
    <t>IAUS 389 Gravitational Wave Astrophysics, IAUS 394 All-inclusive AGN, FM 1 Harnessing ground-based optical telescopes: an opportunity for emerging astronomy in Africa, FM 6 History of Astronomy in South Africa: The Late Modern Period, FM 12 The High-Energy Gamma-ray Universe: Results and perspectives with wide-field ground-based facilities, Division D High Energy Phenomena and Fundamental Physics</t>
  </si>
  <si>
    <t>Kirk</t>
  </si>
  <si>
    <t>Long</t>
  </si>
  <si>
    <t>kirk.long@colorado.edu</t>
  </si>
  <si>
    <t>#0347</t>
  </si>
  <si>
    <t>Kirk Long</t>
  </si>
  <si>
    <t>University of Colorado Boulder</t>
  </si>
  <si>
    <t>IAUS 394 All-inclusive AGN, FM 1 Harnessing ground-based optical telescopes: an opportunity for emerging astronomy in Africa, FM 6 History of Astronomy in South Africa: The Late Modern Period, FM 7 New Horizons at the interface between Computational Astrophysics and Big Data, Office for Young Astronomers institutional meeting, EC WG Junior Members, EC WG Astronomy for Equity and Inclusion, Division A Fundamental Astronomy, Division B Facilities, Technologies and Data Science, Division C Education, Outreach and Heritage, Division J Galaxies and Cosmology</t>
  </si>
  <si>
    <t>#0132</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</si>
  <si>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5 The future of radio astronomy in an increasingly crowded spectrum, FM 6 History of Astronomy in South Africa: The Late Modern Period, FM 10 Teaching capacity of remote observing facilities for the Universities and High Schools, Office for Astronomy Outreach institutional meeting, EC WG Pro-Am Relations in Astronomy, EC WG Global Coordination of Ground and Space Astrophysics, EC WG Astronomy for Equity and Inclusion, EC WG Dark and Quiet Sky Protection, Division A Fundamental Astronomy, Division C Education, Outreach and Heritage</t>
  </si>
  <si>
    <t>#1335</t>
  </si>
  <si>
    <t>National Center for Nuclear Research, Warsaw, Poland</t>
  </si>
  <si>
    <t>IAUS 391 The first chapters of our cosmic history with JWST, FM 5 The future of radio astronomy in an increasingly crowded spectrum, FM 11 Multi-wavelength Astrometry, Division G Stars and Stellar Physics, Division J Galaxies and Cosmology</t>
  </si>
  <si>
    <t>Knicole</t>
  </si>
  <si>
    <t>Colon</t>
  </si>
  <si>
    <t>knicole.colon@nasa.gov</t>
  </si>
  <si>
    <t>#0275</t>
  </si>
  <si>
    <t>Knicole Colon</t>
  </si>
  <si>
    <t>Research Astrophysicist</t>
  </si>
  <si>
    <t>Kohki</t>
  </si>
  <si>
    <t>Uno</t>
  </si>
  <si>
    <t>k.uno@kusastro.kyoto-u.ac.jp</t>
  </si>
  <si>
    <t>#0882</t>
  </si>
  <si>
    <t>Kohki Uno</t>
  </si>
  <si>
    <t>FM 4 Bridging the final stages of massive stars to supernovae and transients, FM 11 Multi-wavelength Astrometry, Division A Fundamental Astronomy, Division B Facilities, Technologies and Data Science</t>
  </si>
  <si>
    <t>#0395</t>
  </si>
  <si>
    <t>University of the western cape</t>
  </si>
  <si>
    <t>Studewnt</t>
  </si>
  <si>
    <t>FM 7 New Horizons at the interface between Computational Astrophysics and Big Data, Division B Facilities, Technologies and Data Science</t>
  </si>
  <si>
    <t>#0175</t>
  </si>
  <si>
    <t>Koketso Vincent Mophahlane</t>
  </si>
  <si>
    <t>Tshwane (Pretoria)</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</si>
  <si>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Junior Members, EC WG Pro-Am Relations in Astronomy, EC WG Global Coordination of Ground and Space Astrophysics, EC WG Astronomy for Equity and Inclusion,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</si>
  <si>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Konstantin</t>
  </si>
  <si>
    <t>Getman</t>
  </si>
  <si>
    <t>kug1@psu.edu</t>
  </si>
  <si>
    <t>#0582</t>
  </si>
  <si>
    <t>Knstantin Getman</t>
  </si>
  <si>
    <t>State College</t>
  </si>
  <si>
    <t>IAUS 390 A Multi-Point view of the Sun: Advances in Solar Observations and in Space Weather Understanding, IAUS 391 The first chapters of our cosmic history with JWST, IAUS 393 Planetary Science and Exoplanets in the Era of James Webb Space Telescope, FM 3 Follow-up observations of small bodies in the Solar System in the era of large discovery surveys, FM 4 Bridging the final stages of massive stars to supernovae and transients, FM 8 Advances and Challenges in Understanding the Solar and Stellar Dynamos, FM 9 Measures of luminous and dark matter in galaxies across time, FM 12 The High-Energy Gamma-ray Universe: Results and perspectives with wide-field ground-based facilities, Division D High Energy Phenomena and Fundamental Physics, Division E Sun and Heliosphere, Division F Planetary Systems and Astrobiology, Division G Stars and Stellar Physics</t>
  </si>
  <si>
    <t>#1926</t>
  </si>
  <si>
    <t>Kostas Antoniadis</t>
  </si>
  <si>
    <t>IAUS 392 Neutral hydrogen in and around galaxies in the SKA era, IAUS 393 Planetary Science and Exoplanets in the Era of James Webb Space Telescope, IAUS 394 All-inclusive AGN, FM 4 Bridging the final stages of massive stars to supernovae and transients, FM 8 Advances and Challenges in Understanding the Solar and Stellar Dynamos, FM 9 Measures of luminous and dark matter in galaxies across time, FM 11 Multi-wavelength Astrometry, Office for Young Astronomers institutional meeting, Centre for the Protection of  the Dark and Quiet Sky from Satellite Constellation Interference institutional meeting, EC WG Junior Members, EC WG Astronomy for Equity and Inclusion, EC WG Dark and Quiet Sky Protection, Division G Stars and Stellar Physics</t>
  </si>
  <si>
    <t>#2183</t>
  </si>
  <si>
    <t>No milk</t>
  </si>
  <si>
    <t>Korsós</t>
  </si>
  <si>
    <t>Marianna</t>
  </si>
  <si>
    <t>komabi@gmail.com</t>
  </si>
  <si>
    <t>#0392</t>
  </si>
  <si>
    <t>Marianna Korsos</t>
  </si>
  <si>
    <t>University of Catania</t>
  </si>
  <si>
    <t>Kotaro</t>
  </si>
  <si>
    <t>Niinuma</t>
  </si>
  <si>
    <t>niinuma@yamaguchi-u.ac.jp</t>
  </si>
  <si>
    <t>#2969</t>
  </si>
  <si>
    <t>Kotaro Niinuma</t>
  </si>
  <si>
    <t>Yamaguchi University</t>
  </si>
  <si>
    <t>Yamaguchi</t>
  </si>
  <si>
    <t>IAUS 389 Gravitational Wave Astrophysics, IAUS 391 The first chapters of our cosmic history with JWST, IAUS 392 Neutral hydrogen in and around galaxies in the SKA era, IAUS 394 All-inclusive AGN, FM 4 Bridging the final stages of massive stars to supernovae and transients, FM 7 New Horizons at the interface between Computational Astrophysics and Big Data, FM 11 Multi-wavelength Astrometry, FM 12 The High-Energy Gamma-ray Universe: Results and perspectives with wide-field ground-based facilities, Division B Facilities, Technologies and Data Science, Division D High Energy Phenomena and Fundamental Physics</t>
  </si>
  <si>
    <t>#0569</t>
  </si>
  <si>
    <t>Institute of Astronomy, Nicolaus Copernicus University</t>
  </si>
  <si>
    <t>Research Adjunct</t>
  </si>
  <si>
    <t>Torun</t>
  </si>
  <si>
    <t>IAUS 389 Gravitational Wave Astrophysics, IAUS 391 The first chapters of our cosmic history with JWST, FM 4 Bridging the final stages of massive stars to supernovae and transients, Division G Stars and Stellar Physics</t>
  </si>
  <si>
    <t>#1524</t>
  </si>
  <si>
    <t>New Jersey Institute of Technology, Newark, NJ 07102, USA</t>
  </si>
  <si>
    <t>Research associate</t>
  </si>
  <si>
    <t>Newark</t>
  </si>
  <si>
    <t>#0253</t>
  </si>
  <si>
    <t>Virginia Polytechnic State University</t>
  </si>
  <si>
    <t xml:space="preserve">Blacksburg </t>
  </si>
  <si>
    <t>IAUS 392 Neutral hydrogen in and around galaxies in the SKA era, FM 2 A Coherent View of Atomic and Molecular Gas from Infrared to Radio Wavelengths, FM 5 The future of radio astronomy in an increasingly crowded spectrum, FM 6 History of Astronomy in South Africa: The Late Modern Period, FM 9 Measures of luminous and dark matter in galaxies across time, EC WG Women in Astronomy, EC WG Astronomy for Equity and Inclusion, EC WG Dark and Quiet Sky Protection, Division A Fundamental Astronomy, Division F Planetary Systems and Astrobiology, Division H Interstellar Matter and Local Universe, Division J Galaxies and Cosmology</t>
  </si>
  <si>
    <t>Kristine</t>
  </si>
  <si>
    <t>Spekkens</t>
  </si>
  <si>
    <t>kristine.spekkens@queensu.ca</t>
  </si>
  <si>
    <t>#1675</t>
  </si>
  <si>
    <t>Kristine Spekkens</t>
  </si>
  <si>
    <t>Queen's University in Canada</t>
  </si>
  <si>
    <t>Kingston, Ontario</t>
  </si>
  <si>
    <t>IAUS 392 Neutral hydrogen in and around galaxies in the SKA era, FM 2 A Coherent View of Atomic and Molecular Gas from Infrared to Radio Wavelengths, FM 5 The future of radio astronomy in an increasingly crowded spectrum, FM 7 New Horizons at the interface between Computational Astrophysics and Big Data, FM 9 Measures of luminous and dark matter in galaxies across time, EC WG Women in Astronomy, EC WG Astronomy for Equity and Inclusion</t>
  </si>
  <si>
    <t>Kristof</t>
  </si>
  <si>
    <t>Petrovay</t>
  </si>
  <si>
    <t>k.petrovay@astro.elte.hu</t>
  </si>
  <si>
    <t>#1260</t>
  </si>
  <si>
    <t>Kristof PETROVAY</t>
  </si>
  <si>
    <t>ELTE Eötvös Loránd University, Budapest</t>
  </si>
  <si>
    <t>Kids age 11 and 13. Unlikely to use child care unless there is some exciting activity for this age group.</t>
  </si>
  <si>
    <t>Krzysztof</t>
  </si>
  <si>
    <t>Katarzynski</t>
  </si>
  <si>
    <t>kat@astro.umk.pl</t>
  </si>
  <si>
    <t>#2695</t>
  </si>
  <si>
    <t>K. Katarzynski</t>
  </si>
  <si>
    <t xml:space="preserve">Nicolaus Copernicus University, Poland </t>
  </si>
  <si>
    <t>no need</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</si>
  <si>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6 History of Astronomy in South Africa: The Late Modern Period, FM 12 The High-Energy Gamma-ray Universe: Results and perspectives with wide-field ground-based facilities, Division D High Energy Phenomena and Fundamental Physics</t>
  </si>
  <si>
    <t>Maciesiak</t>
  </si>
  <si>
    <t>k.maciesiak@ia.uz.zgora.pl</t>
  </si>
  <si>
    <t>#2055</t>
  </si>
  <si>
    <t>Krzysztof Maciesiak</t>
  </si>
  <si>
    <t>Janusz Gil Institute of Astronomy</t>
  </si>
  <si>
    <t>FM 7 New Horizons at the interface between Computational Astrophysics and Big Data, Division D High Energy Phenomena and Fundamental Physics</t>
  </si>
  <si>
    <t>Kshitij</t>
  </si>
  <si>
    <t>Thorat</t>
  </si>
  <si>
    <t>kshitijthorat.astro@gmail.com</t>
  </si>
  <si>
    <t>#1100</t>
  </si>
  <si>
    <t>Kshitij Thorat</t>
  </si>
  <si>
    <t>IAUS 392 Neutral hydrogen in and around galaxies in the SKA era, IAUS 394 All-inclusive AGN, FM 2 A Coherent View of Atomic and Molecular Gas from Infrared to Radio Wavelengths, FM 5 The future of radio astronomy in an increasingly crowded spectrum, FM 10 Teaching capacity of remote observing facilities for the Universities and High Schools, Office for Astronomy Outreach institutional meeting, EC WG Dark and Quiet Sky Protection</t>
  </si>
  <si>
    <t>Kumiko</t>
  </si>
  <si>
    <t>Usuda-Sato</t>
  </si>
  <si>
    <t>kumiko@naoj.org</t>
  </si>
  <si>
    <t>#0986</t>
  </si>
  <si>
    <t>Kumiko Usuda-Sato</t>
  </si>
  <si>
    <t>Public Outreach Specialist</t>
  </si>
  <si>
    <t>Hilo, Hawai‘i, USA</t>
  </si>
  <si>
    <t>Office of Astronomy for Development institutional meeting, Office for Astronomy Outreach institutional meeting, Office of Astronomy for Education institutional meeting, EC WG Astronomy for Equity and Inclusion</t>
  </si>
  <si>
    <t>#1105</t>
  </si>
  <si>
    <t>National University of Singapore</t>
  </si>
  <si>
    <t>Singapore</t>
  </si>
  <si>
    <t>No Beef</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</si>
  <si>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Astronomy for Equity and Inclusion, Division A Fundamental Astronomy, Division C Education, Outreach and Heritage, Division D High Energy Phenomena and Fundamental Physics, Division E Sun and Heliosphere, Division G Stars and Stellar Physics, Division H Interstellar Matter and Local Universe, Division J Galaxies and Cosmology</t>
  </si>
  <si>
    <t>#1778</t>
  </si>
  <si>
    <t>Software and Data Processing Engineer</t>
  </si>
  <si>
    <t>Office for Astronomy Outreach institutional meeting, EC WG Women in Astronomy, Division B Facilities, Technologies and Data Science, Division C Education, Outreach and Heritage</t>
  </si>
  <si>
    <t>#0562</t>
  </si>
  <si>
    <t xml:space="preserve">Kyle W Cook </t>
  </si>
  <si>
    <t>University of Louisville</t>
  </si>
  <si>
    <t>Louisville KY</t>
  </si>
  <si>
    <t>IAUS 389 Gravitational Wave Astrophysics, IAUS 391 The first chapters of our cosmic history with JWST, IAUS 392 Neutral hydrogen in and around galaxies in the SKA era,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9 Measures of luminous and dark matter in galaxies across time, FM 10 Teaching capacity of remote observing facilities for the Universities and High Schools, FM 11 Multi-wavelength Astrometry, EC WG Global Coordination of Ground and Space Astrophysics, EC WG Astronomy for Equity and Inclusion, EC WG Dark and Quiet Sky Protection, Division A Fundamental Astronomy, Division B Facilities, Technologies and Data Science, Division C Education, Outreach and Heritage, Division J Galaxies and Cosmology</t>
  </si>
  <si>
    <t>Oman</t>
  </si>
  <si>
    <t>kyle.a.oman@durham.ac.uk</t>
  </si>
  <si>
    <t>#0767</t>
  </si>
  <si>
    <t>Kyle Oman</t>
  </si>
  <si>
    <t>Institute for Computational Cosmology, Durham University</t>
  </si>
  <si>
    <t>#0531</t>
  </si>
  <si>
    <t>IAUS 394 All-inclusive AGN, Division A Fundamental Astronomy, Division D High Energy Phenomena and Fundamental Physics, Division J Galaxies and Cosmology</t>
  </si>
  <si>
    <t>#0320</t>
  </si>
  <si>
    <t>Kyra Luthien Kummer</t>
  </si>
  <si>
    <t>M.Sc. Student</t>
  </si>
  <si>
    <t>Vegetarian/pescatarian</t>
  </si>
  <si>
    <t>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Office for Young Astronomers institutional meeting, EC WG Women in Astronomy, Division A Fundamental Astronomy, Division B Facilities, Technologies and Data Science, Division D High Energy Phenomena and Fundamental Physics, Division H Interstellar Matter and Local Universe, Division J Galaxies and Cosmology</t>
  </si>
  <si>
    <t>#1348</t>
  </si>
  <si>
    <t>Eötvös Loránd University Budapest, Department of Astronomy</t>
  </si>
  <si>
    <t>associate professor</t>
  </si>
  <si>
    <t>IAUS 391 The first chapters of our cosmic history with JWST, IAUS 392 Neutral hydrogen in and around galaxies in the SKA era, FM 2 A Coherent View of Atomic and Molecular Gas from Infrared to Radio Wavelengths, FM 5 The future of radio astronomy in an increasingly crowded spectrum, FM 9 Measures of luminous and dark matter in galaxies across time, FM 11 Multi-wavelength Astrometry, FM 12 The High-Energy Gamma-ray Universe: Results and perspectives with wide-field ground-based facilities, Centre for the Protection of  the Dark and Quiet Sky from Satellite Constellation Interference institutional meeting, EC WG Dark and Quiet Sky Protection, Division H Interstellar Matter and Local Universe</t>
  </si>
  <si>
    <t>#2219</t>
  </si>
  <si>
    <t>Laenita Lorraine</t>
  </si>
  <si>
    <t>Somerset West</t>
  </si>
  <si>
    <t>IAUS 389 Gravitational Wave Astrophysics, IAUS 391 The first chapters of our cosmic history with JWST, IAUS 392 Neutral hydrogen in and around galaxies in the SKA era, IAUS 394 All-inclusive AGN,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10 Teaching capacity of remote observing facilities for the Universities and High Schools, FM 11 Multi-wavelength Astrometry, FM 12 The High-Energy Gamma-ray Universe: Results and perspectives with wide-field ground-based facilities, Office for Young Astronomers institutional meeting, EC WG Women in Astronomy, Division A Fundamental Astronomy, Division B Facilities, Technologies and Data Science, Division D High Energy Phenomena and Fundamental Physics, Division J Galaxies and Cosmology</t>
  </si>
  <si>
    <t>#0399</t>
  </si>
  <si>
    <t>Faculty of Physics, University of Bialystok, Poland</t>
  </si>
  <si>
    <t>Bialystok</t>
  </si>
  <si>
    <t>IAUS 391 The first chapters of our cosmic history with JWST, IAUS 394 All-inclusive AGN, FM 12 The High-Energy Gamma-ray Universe: Results and perspectives with wide-field ground-based facilities, EC WG Women in Astronomy, Division D High Energy Phenomena and Fundamental Physics, Division J Galaxies and Cosmology</t>
  </si>
  <si>
    <t>Lai Yee Lilian</t>
  </si>
  <si>
    <t>LEE</t>
  </si>
  <si>
    <t>lilian@mpe.mpg.de</t>
  </si>
  <si>
    <t>#1730</t>
  </si>
  <si>
    <t>Lilian Lai Yee Lee</t>
  </si>
  <si>
    <t>Hong Kong</t>
  </si>
  <si>
    <t>Lais</t>
  </si>
  <si>
    <t>Soares</t>
  </si>
  <si>
    <t>laisborbolato@usp.br</t>
  </si>
  <si>
    <t>#1156</t>
  </si>
  <si>
    <t>Lais Borbolato</t>
  </si>
  <si>
    <t>IAUS 391 The first chapters of our cosmic history with JWST, FM 6 History of Astronomy in South Africa: The Late Modern Period, Office of Astronomy for Education institutional meeting, EC WG Women in Astronomy, EC WG Astronomy for Equity and Inclusion, Division A Fundamental Astronomy, Division B Facilities, Technologies and Data Science, Division C Education, Outreach and Heritage, Division G Stars and Stellar Physics, Division J Galaxies and Cosmology</t>
  </si>
  <si>
    <t>#3052</t>
  </si>
  <si>
    <t xml:space="preserve">Lam Wu </t>
  </si>
  <si>
    <t xml:space="preserve">Corporación de Astrofotografía de Medellín y Oriente Camo </t>
  </si>
  <si>
    <t>Envigado</t>
  </si>
  <si>
    <t>Office of Astronomy for Development institutional meeting, Office of Astronomy for Education institutional meeting, Centre for the Protection of  the Dark and Quiet Sky from Satellite Constellation Interference institutional meeting, EC WG Women in Astronomy</t>
  </si>
  <si>
    <t>Lamiya</t>
  </si>
  <si>
    <t>Mowla</t>
  </si>
  <si>
    <t>lbamowla@gmail.com</t>
  </si>
  <si>
    <t>#2610</t>
  </si>
  <si>
    <t>Lamiya Mowla</t>
  </si>
  <si>
    <t>Wellesley College</t>
  </si>
  <si>
    <t>Wellesley, MA, USA</t>
  </si>
  <si>
    <t>Bangladesh</t>
  </si>
  <si>
    <t>IAUS 391 The first chapters of our cosmic history with JWST, FM 1 Harnessing ground-based optical telescopes: an opportunity for emerging astronomy in Africa, FM 7 New Horizons at the interface between Computational Astrophysics and Big Data, FM 9 Measures of luminous and dark matter in galaxies across time, FM 10 Teaching capacity of remote observing facilities for the Universities and High Schools, Office of Astronomy for Development institutional meeting, Division J Galaxies and Cosmology</t>
  </si>
  <si>
    <t>#1317</t>
  </si>
  <si>
    <t>South African Radio Astronomy Observatory and Rhodes University</t>
  </si>
  <si>
    <t>Data Scientist</t>
  </si>
  <si>
    <t>IAUS 390 A Multi-Point view of the Sun: Advances in Solar Observations and in Space Weather Understanding, IAUS 392 Neutral hydrogen in and around galaxies in the SKA era, IAUS 394 All-inclusive AGN, FM 5 The future of radio astronomy in an increasingly crowded spectrum, FM 7 New Horizons at the interface between Computational Astrophysics and Big Data, Division B Facilities, Technologies and Data Science, Division J Galaxies and Cosmology</t>
  </si>
  <si>
    <t>#1619</t>
  </si>
  <si>
    <t xml:space="preserve">Technical university of Kenya </t>
  </si>
  <si>
    <t>Tutorial Fellow</t>
  </si>
  <si>
    <t>No to racism</t>
  </si>
  <si>
    <t>Lanie</t>
  </si>
  <si>
    <t>Dickel</t>
  </si>
  <si>
    <t>hdickel2@gmail.com</t>
  </si>
  <si>
    <t>#0106</t>
  </si>
  <si>
    <t>Hélène R. Dickel</t>
  </si>
  <si>
    <t>Prof. Emerita U. Illinois</t>
  </si>
  <si>
    <t>retired professor</t>
  </si>
  <si>
    <t xml:space="preserve">Albuquerque </t>
  </si>
  <si>
    <t>IAUS 391 The first chapters of our cosmic history with JWST, IAUS 392 Neutral hydrogen in and around galaxies in the SKA era, IAUS 393 Planetary Science and Exoplanets in the Era of James Webb Space Telescope, FM 2 A Coherent View of Atomic and Molecular Gas from Infrared to Radio Wavelengths, FM 4 Bridging the final stages of massive stars to supernovae and transients, FM 5 The future of radio astronomy in an increasingly crowded spectrum, FM 6 History of Astronomy in South Africa: The Late Modern Period, FM 11 Multi-wavelength Astrometry, EC WG Women in Astronomy, EC WG Astronomy for Equity and Inclusion, EC WG Dark and Quiet Sky Protection, Division F Planetary Systems and Astrobiology, Division H Interstellar Matter and Local Universe, Division J Galaxies and Cosmology</t>
  </si>
  <si>
    <t>Lara</t>
  </si>
  <si>
    <t>Featherstone</t>
  </si>
  <si>
    <t>laracatherinefeatherstone@gmail.com</t>
  </si>
  <si>
    <t>#0327</t>
  </si>
  <si>
    <t>Lara Catherine Featherstone</t>
  </si>
  <si>
    <t xml:space="preserve">Chicken and Fish </t>
  </si>
  <si>
    <t>IAUS 391 The first chapters of our cosmic history with JWST, IAUS 392 Neutral hydrogen in and around galaxies in the SKA era, IAUS 394 All-inclusive AGN,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EC WG Women in Astronomy, EC WG Junior Members, Division C Education, Outreach and Heritage, Division H Interstellar Matter and Local Universe, Division J Galaxies and Cosmology</t>
  </si>
  <si>
    <t>Le Roux</t>
  </si>
  <si>
    <t>lara@astronomy2024.org</t>
  </si>
  <si>
    <t>#3058</t>
  </si>
  <si>
    <t>Lara Le Roux</t>
  </si>
  <si>
    <t>AfAS</t>
  </si>
  <si>
    <t>#1472</t>
  </si>
  <si>
    <t>Instituto de Astronomia, Geofísica e Ciências Atmosféricas da Universidade de São Paulo (IAG-USP)</t>
  </si>
  <si>
    <t>IAUS 389 Gravitational Wave Astrophysics, IAUS 394 All-inclusive AGN, FM 4 Bridging the final stages of massive stars to supernovae and transients, FM 6 History of Astronomy in South Africa: The Late Modern Period, FM 12 The High-Energy Gamma-ray Universe: Results and perspectives with wide-field ground-based facilities, EC WG Women in Astronomy, EC WG Astronomy for Equity and Inclusion, Division C Education, Outreach and Heritage, Division D High Energy Phenomena and Fundamental Physics, Division E Sun and Heliosphere</t>
  </si>
  <si>
    <t>lauracosta3d@gmail.com</t>
  </si>
  <si>
    <t>#1142</t>
  </si>
  <si>
    <t>Laura Costa Ferrer</t>
  </si>
  <si>
    <t>Universitat de Barcelona</t>
  </si>
  <si>
    <t>Ferrarese</t>
  </si>
  <si>
    <t>laura.ferrarese.nrc@gmail.com</t>
  </si>
  <si>
    <t>#1755</t>
  </si>
  <si>
    <t>Laura Ferrarese</t>
  </si>
  <si>
    <t>National Research Council of Canada</t>
  </si>
  <si>
    <t>Principal Research Officer</t>
  </si>
  <si>
    <t>Victoria BC Canada</t>
  </si>
  <si>
    <t>IAUS 389 Gravitational Wave Astrophysics, IAUS 391 The first chapters of our cosmic history with JWST, IAUS 394 All-inclusive AGN, FM 1 Harnessing ground-based optical telescopes: an opportunity for emerging astronomy in Africa, FM 6 History of Astronomy in South Africa: The Late Modern Period,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Dark and Quiet Sky Protection</t>
  </si>
  <si>
    <t>Pentericci</t>
  </si>
  <si>
    <t>laura.pentericci@inaf.it</t>
  </si>
  <si>
    <t>#0535</t>
  </si>
  <si>
    <t>Laura Pentericci</t>
  </si>
  <si>
    <t>INAF-OAR</t>
  </si>
  <si>
    <t>Frascati</t>
  </si>
  <si>
    <t xml:space="preserve">Italian </t>
  </si>
  <si>
    <t>IAUS 391 The first chapters of our cosmic history with JWST, IAUS 392 Neutral hydrogen in and around galaxies in the SKA era, EC WG Women in Astronomy, Division J Galaxies and Cosmology</t>
  </si>
  <si>
    <t>Sommovigo</t>
  </si>
  <si>
    <t>lsommovigo@flatironinstitute.org</t>
  </si>
  <si>
    <t>#0710</t>
  </si>
  <si>
    <t>Laura Sommovigo</t>
  </si>
  <si>
    <t>Flatiron research Fellow</t>
  </si>
  <si>
    <t>New york</t>
  </si>
  <si>
    <t>IAUS 391 The first chapters of our cosmic history with JWST, EC WG Women in Astronomy</t>
  </si>
  <si>
    <t>#1788</t>
  </si>
  <si>
    <t>Laura Trouille</t>
  </si>
  <si>
    <t>Adler Planetarium - Zooniverse</t>
  </si>
  <si>
    <t>VP Science Engagement</t>
  </si>
  <si>
    <t>FM 10 Teaching capacity of remote observing facilities for the Universities and High Schools, Office of Astronomy for Development institutional meeting, Centre for the Protection of  the Dark and Quiet Sky from Satellite Constellation Interference institutional meeting, EC WG Astronomy for Equity and Inclusion, EC WG Dark and Quiet Sky Protection, Division B Facilities, Technologies and Data Science, Division C Education, Outreach and Heritage</t>
  </si>
  <si>
    <t>Laure</t>
  </si>
  <si>
    <t>Ciesla</t>
  </si>
  <si>
    <t>laure.ciesla@lam.fr</t>
  </si>
  <si>
    <t>#2816</t>
  </si>
  <si>
    <t>CIESLA</t>
  </si>
  <si>
    <t>LAM CNRS</t>
  </si>
  <si>
    <t>Lefevre</t>
  </si>
  <si>
    <t>lefevre.laure@gmail.com</t>
  </si>
  <si>
    <t>#2558</t>
  </si>
  <si>
    <t>Dr Laure Lefevre</t>
  </si>
  <si>
    <t>Director of the WDC SILSO</t>
  </si>
  <si>
    <t>belgium</t>
  </si>
  <si>
    <t>Lauren</t>
  </si>
  <si>
    <t>Albin</t>
  </si>
  <si>
    <t>lauren.albin29@gmail.com</t>
  </si>
  <si>
    <t>#2626</t>
  </si>
  <si>
    <t>Lauren Albin</t>
  </si>
  <si>
    <t xml:space="preserve">Woman / Female </t>
  </si>
  <si>
    <t xml:space="preserve">Young Harris College </t>
  </si>
  <si>
    <t>Director of O. Wayne Rollins Planetarium</t>
  </si>
  <si>
    <t xml:space="preserve">Georgia </t>
  </si>
  <si>
    <t>IAUS 391 The first chapters of our cosmic history with JWST, IAUS 393 Planetary Science and Exoplanets in the Era of James Webb Space Telescope, FM 6 History of Astronomy in South Africa: The Late Modern Period, FM 10 Teaching capacity of remote observing facilities for the Universities and High Schools, Division C Education, Outreach and Heritage</t>
  </si>
  <si>
    <t>Laurene</t>
  </si>
  <si>
    <t>Jouve</t>
  </si>
  <si>
    <t>ljouve@irap.omp.eu</t>
  </si>
  <si>
    <t>#1318</t>
  </si>
  <si>
    <t>Laurene JOUVE</t>
  </si>
  <si>
    <t>IRAP Toulouse FRANCE</t>
  </si>
  <si>
    <t>Toulouse</t>
  </si>
  <si>
    <t>1 child, 5 years old.</t>
  </si>
  <si>
    <t>Laurits</t>
  </si>
  <si>
    <t>Leedjärv</t>
  </si>
  <si>
    <t>laurits.leedjarv@ut.ee</t>
  </si>
  <si>
    <t>#0324</t>
  </si>
  <si>
    <t xml:space="preserve">Gala dinner was paid separately by delegate but its 12 Euros short. They will pay in person during the GA.
</t>
  </si>
  <si>
    <t>Laurits Leedjärv</t>
  </si>
  <si>
    <t>University of Tartu</t>
  </si>
  <si>
    <t>Tõravere</t>
  </si>
  <si>
    <t>Estonia</t>
  </si>
  <si>
    <t>IAUS 391 The first chapters of our cosmic history with JWST, IAUS 393 Planetary Science and Exoplanets in the Era of James Webb Space Telescope, FM 4 Bridging the final stages of massive stars to supernovae and transients, FM 10 Teaching capacity of remote observing facilities for the Universities and High Schools, Division G Stars and Stellar Physics</t>
  </si>
  <si>
    <t>#0517</t>
  </si>
  <si>
    <t>Cis Woman</t>
  </si>
  <si>
    <t>FM 4 Bridging the final stages of massive stars to supernovae and transients, Office for Astronomy Outreach institutional meeting, Office for Young Astronomers institutional meeting, EC WG Women in Astronomy, EC WG Junior Members, EC WG Astronomy for Equity and Inclusion, Division G Stars and Stellar Physics</t>
  </si>
  <si>
    <t xml:space="preserve">LaVerne </t>
  </si>
  <si>
    <t>Drayton</t>
  </si>
  <si>
    <t>trulywonderful28@gmail.com</t>
  </si>
  <si>
    <t>#3068</t>
  </si>
  <si>
    <t>LaVerne P. Drayton</t>
  </si>
  <si>
    <t>Program Specialist</t>
  </si>
  <si>
    <t>FM 6 History of Astronomy in South Africa: The Late Modern Period, FM 9 Measures of luminous and dark matter in galaxies across time, EC WG Women in Astronomy, Division A Fundamental Astronomy, Division C Education, Outreach and Heritage</t>
  </si>
  <si>
    <t>#3072</t>
  </si>
  <si>
    <t>Guyanese</t>
  </si>
  <si>
    <t>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11 Multi-wavelength Astrometry</t>
  </si>
  <si>
    <t>#2716</t>
  </si>
  <si>
    <t>University of British Columbia</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</si>
  <si>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7 New Horizons at the interface between Computational Astrophysics and Big Data, FM 9 Measures of luminous and dark matter in galaxies across time, FM 11 Multi-wavelength Astrometry, EC WG Women in Astronomy, EC WG Junior Members, Division B Facilities, Technologies and Data Science, Division H Interstellar Matter and Local Universe, Division J Galaxies and Cosmology</t>
  </si>
  <si>
    <t>Leah</t>
  </si>
  <si>
    <t>Kalimeris</t>
  </si>
  <si>
    <t>leah.kalimeris@uwa.edu.au</t>
  </si>
  <si>
    <t>#1863</t>
  </si>
  <si>
    <t>Leah Kalimeris</t>
  </si>
  <si>
    <t>Outreach &amp; Education Coordinator</t>
  </si>
  <si>
    <t>IAUS 391 The first chapters of our cosmic history with JWST, IAUS 392 Neutral hydrogen in and around galaxies in the SKA era, IAUS 393 Planetary Science and Exoplanets in the Era of James Webb Space Telescope, FM 5 The future of radio astronomy in an increasingly crowded spectrum, FM 7 New Horizons at the interface between Computational Astrophysics and Big Data, FM 10 Teaching capacity of remote observing facilities for the Universities and High Schools, FM 11 Multi-wavelength Astrometry, Office for Astronomy Outreach institutional meeting, Office of Astronomy for Education institutional meeting, EC WG Women in Astronomy, EC WG Astronomy for Equity and Inclusion, EC WG Dark and Quiet Sky Protection, Division C Education, Outreach and Heritage, Division F Planetary Systems and Astrobiology, Division J Galaxies and Cosmology</t>
  </si>
  <si>
    <t>Morabito</t>
  </si>
  <si>
    <t>leah.k.morabito@durham.ac.uk</t>
  </si>
  <si>
    <t>#1223</t>
  </si>
  <si>
    <t>Leah Morabito</t>
  </si>
  <si>
    <t>UKRI Future Leaders Fellow &amp; Assoc Prof</t>
  </si>
  <si>
    <t>cinnamon intolerance</t>
  </si>
  <si>
    <t>IAUS 394 All-inclusive AGN, EC WG Astronomy for Equity and Inclusion, Division D High Energy Phenomena and Fundamental Physics, Division J Galaxies and Cosmology</t>
  </si>
  <si>
    <t>#1419</t>
  </si>
  <si>
    <t>Lealem Kinfe Alula</t>
  </si>
  <si>
    <t>Digital Systems Manager</t>
  </si>
  <si>
    <t xml:space="preserve">kosher </t>
  </si>
  <si>
    <t>IAUS 391 The first chapters of our cosmic history with JWST, IAUS 392 Neutral hydrogen in and around galaxies in the SKA era, FM 7 New Horizons at the interface between Computational Astrophysics and Big Data, Division B Facilities, Technologies and Data Science, Division C Education, Outreach and Heritage</t>
  </si>
  <si>
    <t>Lebo</t>
  </si>
  <si>
    <t>Lekoloane</t>
  </si>
  <si>
    <t>leb.lek.mo@gmail.com</t>
  </si>
  <si>
    <t>#2366</t>
  </si>
  <si>
    <t>Moleboge Lekoloane</t>
  </si>
  <si>
    <t>BRICS Astronomy</t>
  </si>
  <si>
    <t>Observatory, Cape Town</t>
  </si>
  <si>
    <t>IAUS 391 The first chapters of our cosmic history with JWST, IAUS 392 Neutral hydrogen in and around galaxies in the SKA era, IAUS 393 Planetary Science and Exoplanets in the Era of James Webb Space Telescope, FM 5 The future of radio astronomy in an increasingly crowded spectrum, Office of Astronomy for Development institutional meeting, Division G Stars and Stellar Physics</t>
  </si>
  <si>
    <t>#0417</t>
  </si>
  <si>
    <t>Gluten-free</t>
  </si>
  <si>
    <t>ljtownsend85@gmail.com</t>
  </si>
  <si>
    <t>#1218</t>
  </si>
  <si>
    <t>Lee Townsend</t>
  </si>
  <si>
    <t>SAAO / SALT</t>
  </si>
  <si>
    <t>IAUS 389 Gravitational Wave Astrophysics, IAUS 391 The first chapters of our cosmic history with JWST, FM 1 Harnessing ground-based optical telescopes: an opportunity for emerging astronomy in Africa, FM 4 Bridging the final stages of massive stars to supernovae and transients, FM 11 Multi-wavelength Astrometry, Division D High Energy Phenomena and Fundamental Physics, Division G Stars and Stellar Physics</t>
  </si>
  <si>
    <t>Lei</t>
  </si>
  <si>
    <t>leizhang996@nao.cas.cn</t>
  </si>
  <si>
    <t>#0575</t>
  </si>
  <si>
    <t>Lei Zhang</t>
  </si>
  <si>
    <t>Null</t>
  </si>
  <si>
    <t>EC WG Women in Astronomy, Division D High Energy Phenomena and Fundamental Physics</t>
  </si>
  <si>
    <t>#1374</t>
  </si>
  <si>
    <t>University of Cape Town / IDIA</t>
  </si>
  <si>
    <t>IAUS 394 All-inclusive AGN, FM 11 Multi-wavelength Astrometry, Division J Galaxies and Cosmology</t>
  </si>
  <si>
    <t>Lenté</t>
  </si>
  <si>
    <t>Dreyer</t>
  </si>
  <si>
    <t>lentedreyer@gmail.com</t>
  </si>
  <si>
    <t>#1415</t>
  </si>
  <si>
    <t xml:space="preserve">Lente </t>
  </si>
  <si>
    <t xml:space="preserve">North-West University </t>
  </si>
  <si>
    <t>Mtunzini</t>
  </si>
  <si>
    <t>IAUS 389 Gravitational Wave Astrophysics, IAUS 394 All-inclusive AGN, FM 11 Multi-wavelength Astrometry, FM 12 The High-Energy Gamma-ray Universe: Results and perspectives with wide-field ground-based facilities, Division D High Energy Phenomena and Fundamental Physics</t>
  </si>
  <si>
    <t>Leon David</t>
  </si>
  <si>
    <t>Sosapanta Salas</t>
  </si>
  <si>
    <t>l.d.sosapantasalas@uva.nl</t>
  </si>
  <si>
    <t>#1306</t>
  </si>
  <si>
    <t>León David Sosapanta Salas</t>
  </si>
  <si>
    <t>Anton Pannekoek Institute for Astronomy</t>
  </si>
  <si>
    <t>Koopmans</t>
  </si>
  <si>
    <t>koopmans@astro.rug.nl</t>
  </si>
  <si>
    <t>#0112</t>
  </si>
  <si>
    <t>Leon Koopmans</t>
  </si>
  <si>
    <t>Kapteyn Astronomical Institute</t>
  </si>
  <si>
    <t>IAUS 389 Gravitational Wave Astrophysics, IAUS 391 The first chapters of our cosmic history with JWST, IAUS 393 Planetary Science and Exoplanets in the Era of James Webb Space Telescope,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Division J Galaxies and Cosmology</t>
  </si>
  <si>
    <t>u13371062@tuks.co.za</t>
  </si>
  <si>
    <t>#1297</t>
  </si>
  <si>
    <t>Hatfield, Pretoria</t>
  </si>
  <si>
    <t>#1224</t>
  </si>
  <si>
    <t>Astronomers for Planet Earth</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</si>
  <si>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IAUS 394 All-inclusive AGN, FM 1 Harnessing ground-based optical telescopes: an opportunity for emerging astronomy in Africa, FM 10 Teaching capacity of remote observing facilities for the Universities and High Schools, Office of Astronomy for Development institutional meeting, Office for Astronomy Outreach institutional meeting, Office of Astronomy for Education institutional meeting, EC WG Astronomy for Equity and Inclusion, Division C Education, Outreach and Heritage</t>
  </si>
  <si>
    <t>#3035</t>
  </si>
  <si>
    <t>INFAP-CONICET-UNSL</t>
  </si>
  <si>
    <t>San Luis</t>
  </si>
  <si>
    <t>Leonid</t>
  </si>
  <si>
    <t>Petrov</t>
  </si>
  <si>
    <t>leonid.petrov@nasa.gov</t>
  </si>
  <si>
    <t>#2264</t>
  </si>
  <si>
    <t>Leonid Petrov</t>
  </si>
  <si>
    <t>NASA GSFC</t>
  </si>
  <si>
    <t>Falls Church</t>
  </si>
  <si>
    <t>IAUS 389 Gravitational Wave Astrophysics, 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7 New Horizons at the interface between Computational Astrophysics and Big Data, FM 11 Multi-wavelength Astrometry, FM 12 The High-Energy Gamma-ray Universe: Results and perspectives with wide-field ground-based facilities, EC WG Dark and Quiet Sky Protection, Division A Fundamental Astronomy</t>
  </si>
  <si>
    <t>#0649</t>
  </si>
  <si>
    <t>1 infant of 8 months as of Aug 2024</t>
  </si>
  <si>
    <t>IAUS 389 Gravitational Wave Astrophysics, IAUS 394 All-inclusive AGN, FM 5 The future of radio astronomy in an increasingly crowded spectrum, FM 6 History of Astronomy in South Africa: The Late Modern Period, FM 7 New Horizons at the interface between Computational Astrophysics and Big Data, Office of Astronomy for Development institutional meeting, Office for Astronomy Outreach institutional meeting, Office for Young Astronomers institutional meeting, Office of Astronomy for Education institutional meeting, EC WG Women in Astronomy, Division A Fundamental Astronomy, Division B Facilities, Technologies and Data Science, Division C Education, Outreach and Heritage, Division J Galaxies and Cosmology</t>
  </si>
  <si>
    <t>#0058</t>
  </si>
  <si>
    <t>IAUS 392 Neutral hydrogen in and around galaxies in the SKA era, IAUS 394 All-inclusive AGN, FM 2 A Coherent View of Atomic and Molecular Gas from Infrared to Radio Wavelengths, FM 6 History of Astronomy in South Africa: The Late Modern Period, Centre for the Protection of  the Dark and Quiet Sky from Satellite Constellation Interference institutional meeting, EC WG Dark and Quiet Sky Protection, Division C Education, Outreach and Heritage, Division H Interstellar Matter and Local Universe, Division J Galaxies and Cosmology</t>
  </si>
  <si>
    <t>Leshiatshilo</t>
  </si>
  <si>
    <t>Sebueng</t>
  </si>
  <si>
    <t>verosebueng@gmail.com</t>
  </si>
  <si>
    <t>#2907</t>
  </si>
  <si>
    <t>Admin Officer</t>
  </si>
  <si>
    <t>FM 11 Multi-wavelength Astrometry, EC WG Women in Astronomy, EC WG Dark and Quiet Sky Protection, Division C Education, Outreach and Heritage</t>
  </si>
  <si>
    <t>veronica.sebueng@dst.gov.za</t>
  </si>
  <si>
    <t>#2591</t>
  </si>
  <si>
    <t xml:space="preserve"> Veronica Sebueng</t>
  </si>
  <si>
    <t>PRY</t>
  </si>
  <si>
    <t>FM 5 The future of radio astronomy in an increasingly crowded spectrum, FM 11 Multi-wavelength Astrometry, Centre for the Protection of  the Dark and Quiet Sky from Satellite Constellation Interference institutional meeting, EC WG Women in Astronomy</t>
  </si>
  <si>
    <t>#0440</t>
  </si>
  <si>
    <t>IAUS 390 A Multi-Point view of the Sun: Advances in Solar Observations and in Space Weather Understanding, IAUS 393 Planetary Science and Exoplanets in the Era of James Webb Space Telescope, FM 5 The future of radio astronomy in an increasingly crowded spectrum, FM 6 History of Astronomy in South Africa: The Late Modern Period, FM 8 Advances and Challenges in Understanding the Solar and Stellar Dynamos, Office of Astronomy for Development institutional meeting, Office for Astronomy Outreach institutional meeting, Office for Young Astronomers institutional meeting, EC WG Women in Astronomy, Division A Fundamental Astronomy, Division C Education, Outreach and Heritage, Division G Stars and Stellar Physics</t>
  </si>
  <si>
    <t>layz0422@gmail.com</t>
  </si>
  <si>
    <t>#0071</t>
  </si>
  <si>
    <t>IAUS 389 Gravitational Wave Astrophysics, 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5 The future of radio astronomy in an increasingly crowded spectrum, FM 7 New Horizons at the interface between Computational Astrophysics and Big Data, FM 9 Measures of luminous and dark matter in galaxies across time, FM 11 Multi-wavelength Astrometry, Office for Young Astronomers institutional meeting, EC WG Women in Astronomy, Division J Galaxies and Cosmology</t>
  </si>
  <si>
    <t>Feng</t>
  </si>
  <si>
    <t>lfeng@pmo.ac.cn</t>
  </si>
  <si>
    <t>#1320</t>
  </si>
  <si>
    <t>Li Feng</t>
  </si>
  <si>
    <t>scalar_lee@outlook.com</t>
  </si>
  <si>
    <t>#3151</t>
  </si>
  <si>
    <t>Li Jian</t>
  </si>
  <si>
    <t>OAE Center China Nanjing, Beijing Planetarium</t>
  </si>
  <si>
    <t>#2996</t>
  </si>
  <si>
    <t>IAG/USP</t>
  </si>
  <si>
    <t>IAUS 389 Gravitational Wave Astrophysics, IAUS 391 The first chapters of our cosmic history with JWST, FM 7 New Horizons at the interface between Computational Astrophysics and Big Data, FM 9 Measures of luminous and dark matter in galaxies across time, FM 11 Multi-wavelength Astrometry, EC WG Women in Astronomy, EC WG Astronomy for Equity and Inclusion, Division J Galaxies and Cosmology</t>
  </si>
  <si>
    <t>Hambardzumyan</t>
  </si>
  <si>
    <t>hambardzumyanlian@gmail.com</t>
  </si>
  <si>
    <t>#1254</t>
  </si>
  <si>
    <t xml:space="preserve">Junior research associate </t>
  </si>
  <si>
    <t>Liana Hambardzumyan</t>
  </si>
  <si>
    <t>IAUS 394 All-inclusive AGN, FM 5 The future of radio astronomy in an increasingly crowded spectrum, FM 9 Measures of luminous and dark matter in galaxies across time, EC WG Women in Astronomy, Division J Galaxies and Cosmology</t>
  </si>
  <si>
    <t>#3113</t>
  </si>
  <si>
    <t>Institute of Astronomy, Geophysics, and Atmospheric Sciences of the University of São Paulo</t>
  </si>
  <si>
    <t>wang.leon@gmail.com</t>
  </si>
  <si>
    <t>#2647</t>
  </si>
  <si>
    <t>Nanjing Institute of Astronomical Optics and Technology</t>
  </si>
  <si>
    <t>IAUS 393 Planetary Science and Exoplanets in the Era of James Webb Space Telescope, Division F Planetary Systems and Astrobiology, Division G Stars and Stellar Physics</t>
  </si>
  <si>
    <t>#2625</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</si>
  <si>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2 A Coherent View of Atomic and Molecular Gas from Infrared to Radio Wavelengths, FM 5 The future of radio astronomy in an increasingly crowded spectrum, FM 11 Multi-wavelength Astrometry, Office of Astronomy for Development institutional meeting, Office for Astronomy Outreach institutional meeting, Office for Young Astronomers institutional meeting, Centre for the Protection of  the Dark and Quiet Sky from Satellite Constellation Interference institutional meeting, EC WG Junior Members, Division B Facilities, Technologies and Data Science, Division C Education, Outreach and Heritage, Division D High Energy Phenomena and Fundamental Physics, Division F Planetary Systems and Astrobiology, Division H Interstellar Matter and Local Universe, Division J Galaxies and Cosmology</t>
  </si>
  <si>
    <t>Dinsa</t>
  </si>
  <si>
    <t>lydiadinsaregassa@gmail.com</t>
  </si>
  <si>
    <t>#2861</t>
  </si>
  <si>
    <t>Lidia Dinsa Regassa</t>
  </si>
  <si>
    <t>Space Science and Geospatial Instittute(SSGI) , Ethiopia</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</si>
  <si>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4 Bridging the final stages of massive stars to supernovae and transients, FM 5 The future of radio astronomy in an increasingly crowded spectrum, FM 7 New Horizons at the interface between Computational Astrophysics and Big Data,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EC WG Women in Astronomy, EC WG Junior Members, Division B Facilities, Technologies and Data Science, Division C Education, Outreach and Heritage, Division E Sun and Heliosphere, Division G Stars and Stellar Physics, Division J Galaxies and Cosmology</t>
  </si>
  <si>
    <t>#2066</t>
  </si>
  <si>
    <t>IAUS 392 Neutral hydrogen in and around galaxies in the SKA era, IAUS 394 All-inclusive AGN, FM 6 History of Astronomy in South Africa: The Late Modern Period, FM 9 Measures of luminous and dark matter in galaxies across time</t>
  </si>
  <si>
    <t>Lieke</t>
  </si>
  <si>
    <t>van Son</t>
  </si>
  <si>
    <t>lvanson@flatironinstitute.org</t>
  </si>
  <si>
    <t>#0643</t>
  </si>
  <si>
    <t>Lieke van Son</t>
  </si>
  <si>
    <t>Center for Computational Astrophysics - Flatiron institute</t>
  </si>
  <si>
    <t>United states of America</t>
  </si>
  <si>
    <t>IAUS 389 Gravitational Wave Astrophysics, FM 4 Bridging the final stages of massive stars to supernovae and transients, FM 7 New Horizons at the interface between Computational Astrophysics and Big Data, EC WG Women in Astronomy, Division D High Energy Phenomena and Fundamental Physics, Division G Stars and Stellar Physics</t>
  </si>
  <si>
    <t>#1387</t>
  </si>
  <si>
    <t>IAUS 391 The first chapters of our cosmic history with JWST, IAUS 392 Neutral hydrogen in and around galaxies in the SKA era, IAUS 394 All-inclusive AGN, FM 6 History of Astronomy in South Africa: The Late Modern Period, FM 9 Measures of luminous and dark matter in galaxies across time, FM 11 Multi-wavelength Astrometry, Division J Galaxies and Cosmology</t>
  </si>
  <si>
    <t>lillian</t>
  </si>
  <si>
    <t>assefa</t>
  </si>
  <si>
    <t>lillianalehegn123@gmail.com</t>
  </si>
  <si>
    <t>#3037</t>
  </si>
  <si>
    <t>Lillian A. Assefa</t>
  </si>
  <si>
    <t>African Science Stars / Ethiopian Space Science Society</t>
  </si>
  <si>
    <t xml:space="preserve">Contributor and Event Organizer </t>
  </si>
  <si>
    <t>IAUS 389 Gravitational Wave Astrophysics, IAUS 390 A Multi-Point view of the Sun: Advances in Solar Observations and in Space Weather Understanding, IAUS 392 Neutral hydrogen in and around galaxies in the SKA era, IAUS 393 Planetary Science and Exoplanets in the Era of James Webb Space Telescope, FM 3 Follow-up observations of small bodies in the Solar System in the era of large discovery surveys, FM 5 The future of radio astronomy in an increasingly crowded spectrum,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EC WG Women in Astronomy, EC WG Junior Members, Division A Fundamental Astronomy, Division C Education, Outreach and Heritage, Division F Planetary Systems and Astrobiology, Division J Galaxies and Cosmology</t>
  </si>
  <si>
    <t>Lina</t>
  </si>
  <si>
    <t>Canas</t>
  </si>
  <si>
    <t>lina.canas@iap.fr</t>
  </si>
  <si>
    <t>#0923</t>
  </si>
  <si>
    <t>Lina Canas</t>
  </si>
  <si>
    <t>International Astronomical Union (IAU)</t>
  </si>
  <si>
    <t>IAU Membership Coordinator</t>
  </si>
  <si>
    <t>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Global Coordination of Ground and Space Astrophysics, EC WG Astronomy for Equity and Inclusion, EC WG Dark and Quiet Sky Protection,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</si>
  <si>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#0572</t>
  </si>
  <si>
    <t>Strubbe Educational Consulting</t>
  </si>
  <si>
    <t>Independent educational consultant</t>
  </si>
  <si>
    <t>FM 6 History of Astronomy in South Africa: The Late Modern Period,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EC WG Women in Astronomy, EC WG Astronomy for Equity and Inclusion, Division C Education, Outreach and Heritage</t>
  </si>
  <si>
    <t>Thank you!</t>
  </si>
  <si>
    <t>#2540</t>
  </si>
  <si>
    <t>University of Texas at Austin</t>
  </si>
  <si>
    <t>Graduate Research Fellow</t>
  </si>
  <si>
    <t>IAUS 391 The first chapters of our cosmic history with JWST, IAUS 393 Planetary Science and Exoplanets in the Era of James Webb Space Telescope, FM 1 Harnessing ground-based optical telescopes: an opportunity for emerging astronomy in Africa, FM 2 A Coherent View of Atomic and Molecular Gas from Infrared to Radio Wavelengths, FM 7 New Horizons at the interface between Computational Astrophysics and Big Data, FM 10 Teaching capacity of remote observing facilities for the Universities and High Schools, Office for Astronomy Outreach institutional meeting, Office for Young Astronomers institutional meeting, Office of Astronomy for Education institutional meeting, EC WG Women in Astronomy, EC WG Junior Members, EC WG Astronomy for Equity and Inclusion, Division A Fundamental Astronomy, Division C Education, Outreach and Heritage, Division J Galaxies and Cosmology</t>
  </si>
  <si>
    <t>Lindsay</t>
  </si>
  <si>
    <t>Magnus</t>
  </si>
  <si>
    <t>lindsay.magnus@skao.int</t>
  </si>
  <si>
    <t>#2045</t>
  </si>
  <si>
    <t>DR</t>
  </si>
  <si>
    <t>Lindsay Magnus</t>
  </si>
  <si>
    <t>SKA-Mid Telescope Director</t>
  </si>
  <si>
    <t>Pescaterian</t>
  </si>
  <si>
    <t>IAUS 390 A Multi-Point view of the Sun: Advances in Solar Observations and in Space Weather Understanding, FM 1 Harnessing ground-based optical telescopes: an opportunity for emerging astronomy in Africa, FM 5 The future of radio astronomy in an increasingly crowded spectrum, FM 8 Advances and Challenges in Understanding the Solar and Stellar Dynamos, FM 10 Teaching capacity of remote observing facilities for the Universities and High Schools, Office of Astronomy for Development institutional meeting, Division B Facilities, Technologies and Data Science, Division E Sun and Heliosphere</t>
  </si>
  <si>
    <t>#1198</t>
  </si>
  <si>
    <t>Agender</t>
  </si>
  <si>
    <t>Kourovka Astronomical Observatory, Ural Federal University</t>
  </si>
  <si>
    <t>IAUS 393 Planetary Science and Exoplanets in the Era of James Webb Space Telescope, FM 2 A Coherent View of Atomic and Molecular Gas from Infrared to Radio Wavelengths, FM 5 The future of radio astronomy in an increasingly crowded spectrum, Office for Young Astronomers institutional meeting, Division F Planetary Systems and Astrobiology, Division H Interstellar Matter and Local Universe</t>
  </si>
  <si>
    <t>Crause</t>
  </si>
  <si>
    <t>lisa@saao.ac.za</t>
  </si>
  <si>
    <t>#1118</t>
  </si>
  <si>
    <t>Lisa Crause</t>
  </si>
  <si>
    <t>Southern African Large Telescope (SALT)</t>
  </si>
  <si>
    <t>SALT Observatory Scientist</t>
  </si>
  <si>
    <t>IAUS 389 Gravitational Wave Astrophysics, IAUS 391 The first chapters of our cosmic history with JWST, IAUS 393 Planetary Science and Exoplanets in the Era of James Webb Space Telescope, FM 4 Bridging the final stages of massive stars to supernovae and transients, Division F Planetary Systems and Astrobiology</t>
  </si>
  <si>
    <t>Hendricks</t>
  </si>
  <si>
    <t>lisa@idia.ac.za</t>
  </si>
  <si>
    <t>#2869</t>
  </si>
  <si>
    <t>Adminstrator</t>
  </si>
  <si>
    <t>#1008</t>
  </si>
  <si>
    <t>University of Cape Town (UCT) and the South African Astronomical Observatory (SAAO)</t>
  </si>
  <si>
    <t>FM 2 A Coherent View of Atomic and Molecular Gas from Infrared to Radio Wavelengths, FM 11 Multi-wavelength Astrometry, EC WG Women in Astronomy, EC WG Astronomy for Equity and Inclusion, EC WG Dark and Quiet Sky Protection, Division C Education, Outreach and Heritage, Division F Planetary Systems and Astrobiology, Division G Stars and Stellar Physics, Division H Interstellar Matter and Local Universe</t>
  </si>
  <si>
    <t>#0102</t>
  </si>
  <si>
    <t>Interim Executive Director</t>
  </si>
  <si>
    <t>IAUS 391 The first chapters of our cosmic history with JWST, IAUS 392 Neutral hydrogen in and around galaxies in the SKA era, FM 2 A Coherent View of Atomic and Molecular Gas from Infrared to Radio Wavelengths, FM 4 Bridging the final stages of massive stars to supernovae and transients, FM 5 The future of radio astronomy in an increasingly crowded spectrum, FM 6 History of Astronomy in South Africa: The Late Modern Period, FM 9 Measures of luminous and dark matter in galaxies across time, Centre for the Protection of  the Dark and Quiet Sky from Satellite Constellation Interference institutional meeting, EC WG Women in Astronomy, Division J Galaxies and Cosmology</t>
  </si>
  <si>
    <t>#1258</t>
  </si>
  <si>
    <t>Lister Vivian Kgwatalala</t>
  </si>
  <si>
    <t>Botswana International University Of Science and Technology</t>
  </si>
  <si>
    <t>IAUS 392 Neutral hydrogen in and around galaxies in the SKA era, IAUS 393 Planetary Science and Exoplanets in the Era of James Webb Space Telescope, IAUS 394 All-inclusive AGN, FM 1 Harnessing ground-based optical telescopes: an opportunity for emerging astronomy in Africa, FM 5 The future of radio astronomy in an increasingly crowded spectrum, Office of Astronomy for Development institutional meeting, Office for Astronomy Outreach institutional meeting, Office for Young Astronomers institutional meeting, Office of Astronomy for Education institutional meeting, EC WG Women in Astronomy, Division A Fundamental Astronomy, Division B Facilities, Technologies and Data Science, Division C Education, Outreach and Heritage, Division G Stars and Stellar Physics, Division H Interstellar Matter and Local Universe</t>
  </si>
  <si>
    <t>#1498</t>
  </si>
  <si>
    <t>Inaf / oae center italy</t>
  </si>
  <si>
    <t>Epo officer</t>
  </si>
  <si>
    <t>FM 6 History of Astronomy in South Africa: The Late Modern Period, Office of Astronomy for Development institutional meeting, Office for Astronomy Outreach institutional meeting, Office for Young Astronomers institutional meeting, Office of Astronomy for Education institutional meeting, EC WG Pro-Am Relations in Astronomy, EC WG Astronomy for Equity and Inclusion, Division C Education, Outreach and Heritage</t>
  </si>
  <si>
    <t>Liz</t>
  </si>
  <si>
    <t>liz.williams@skao.int</t>
  </si>
  <si>
    <t>#2497</t>
  </si>
  <si>
    <t>Liz Williams</t>
  </si>
  <si>
    <t>SKA Observatory (SKAO)</t>
  </si>
  <si>
    <t>SKA-Low Communications and Engagement Manager</t>
  </si>
  <si>
    <t>FM 5 The future of radio astronomy in an increasingly crowded spectrum, FM 6 History of Astronomy in South Africa: The Late Modern Period</t>
  </si>
  <si>
    <t>#1217</t>
  </si>
  <si>
    <t>IAUS 391 The first chapters of our cosmic history with JWST, IAUS 393 Planetary Science and Exoplanets in the Era of James Webb Space Telescope, IAUS 394 All-inclusive AGN, FM 1 Harnessing ground-based optical telescopes: an opportunity for emerging astronomy in Africa, FM 3 Follow-up observations of small bodies in the Solar System in the era of large discovery surveys, FM 6 History of Astronomy in South Africa: The Late Modern Period, FM 10 Teaching capacity of remote observing facilities for the Universities and High Schools, Centre for the Protection of  the Dark and Quiet Sky from Satellite Constellation Interference institutional meeting, EC WG Women in Astronomy, EC WG Junior Members, EC WG Global Coordination of Ground and Space Astrophysics, EC WG Dark and Quiet Sky Protection, Division A Fundamental Astronomy, Division B Facilities, Technologies and Data Science, Division C Education, Outreach and Heritage, Division F Planetary Systems and Astrobiology, Division H Interstellar Matter and Local Universe</t>
  </si>
  <si>
    <t>Lola</t>
  </si>
  <si>
    <t>Danhaive</t>
  </si>
  <si>
    <t>angelicalola.danhaive@gmail.com</t>
  </si>
  <si>
    <t>#2159</t>
  </si>
  <si>
    <t>Lola Danhaive</t>
  </si>
  <si>
    <t xml:space="preserve">she/her </t>
  </si>
  <si>
    <t>IAUS 391 The first chapters of our cosmic history with JWST, IAUS 392 Neutral hydrogen in and around galaxies in the SKA era, FM 1 Harnessing ground-based optical telescopes: an opportunity for emerging astronomy in Africa, FM 2 A Coherent View of Atomic and Molecular Gas from Infrared to Radio Wavelengths, FM 6 History of Astronomy in South Africa: The Late Modern Period, FM 9 Measures of luminous and dark matter in galaxies across time, FM 11 Multi-wavelength Astrometry, EC WG Women in Astronomy</t>
  </si>
  <si>
    <t>#3009</t>
  </si>
  <si>
    <t>INASAN</t>
  </si>
  <si>
    <t>IAUS 393 Planetary Science and Exoplanets in the Era of James Webb Space Telescope, EC WG Women in Astronomy, EC WG Junior Members, Division F Planetary Systems and Astrobiology</t>
  </si>
  <si>
    <t>#2979</t>
  </si>
  <si>
    <t>Loreany Ferreira de Araújo</t>
  </si>
  <si>
    <t>Feminine</t>
  </si>
  <si>
    <t>IAG-USP</t>
  </si>
  <si>
    <t>IAUS 389 Gravitational Wave Astrophysics, FM 4 Bridging the final stages of massive stars to supernovae and transients, FM 6 History of Astronomy in South Africa: The Late Modern Period, FM 9 Measures of luminous and dark matter in galaxies across time, FM 12 The High-Energy Gamma-ray Universe: Results and perspectives with wide-field ground-based facilities, Office for Astronomy Outreach institutional meeting, Office for Young Astronomers institutional meeting, EC WG Women in Astronomy, EC WG Junior Members, EC WG Astronomy for Equity and Inclusion, Division D High Energy Phenomena and Fundamental Physics, Division G Stars and Stellar Physics, Division J Galaxies and Cosmology</t>
  </si>
  <si>
    <t>Loren</t>
  </si>
  <si>
    <t>loren.dean.anderson@gmail.com</t>
  </si>
  <si>
    <t>#2457</t>
  </si>
  <si>
    <t>Loren Anderson</t>
  </si>
  <si>
    <t>FM 2 A Coherent View of Atomic and Molecular Gas from Infrared to Radio Wavelengths, FM 4 Bridging the final stages of massive stars to supernovae and transients, FM 5 The future of radio astronomy in an increasingly crowded spectrum, Division H Interstellar Matter and Local Universe</t>
  </si>
  <si>
    <t>Loreto</t>
  </si>
  <si>
    <t>Barcos-Munoz</t>
  </si>
  <si>
    <t>lbarcos@nrao.edu</t>
  </si>
  <si>
    <t>#2067</t>
  </si>
  <si>
    <t>Loreto Barcos-Muñoz</t>
  </si>
  <si>
    <t>Associate Scientist</t>
  </si>
  <si>
    <t>IAUS 391 The first chapters of our cosmic history with JWST, FM 2 A Coherent View of Atomic and Molecular Gas from Infrared to Radio Wavelengths, EC WG Women in Astronomy, EC WG Astronomy for Equity and Inclusion, Division H Interstellar Matter and Local Universe, Division J Galaxies and Cosmology</t>
  </si>
  <si>
    <t xml:space="preserve">I would have loved to participate in the Women in Astronomy Lunch, but I'll only attend the first week of the conference due to family constraints. </t>
  </si>
  <si>
    <t>#2124</t>
  </si>
  <si>
    <t>Lori D. Coombs</t>
  </si>
  <si>
    <t>NASA / WWCM / UAGC / MU / UCCS / WWCM Academy</t>
  </si>
  <si>
    <t>Sr. Prin Tech Mgr / CEO / Professor / Student / Director</t>
  </si>
  <si>
    <t>Reston</t>
  </si>
  <si>
    <t>IAUS 389 Gravitational Wave Astrophysics, 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Global Coordination of Ground and Space Astrophysics, EC WG Astronomy for Equity and Inclusion,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</si>
  <si>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Please provide opportunities for virtual attendees to follow-up and network with speakers and various attendees of similar interest through the Whova application or some other interactive platform.</t>
  </si>
  <si>
    <t>#2189</t>
  </si>
  <si>
    <t>Allergic to Fruits (Fructose intolerance)</t>
  </si>
  <si>
    <t>EC WG Junior Members, Division B Facilities, Technologies and Data Science</t>
  </si>
  <si>
    <t>Lourdes</t>
  </si>
  <si>
    <t>Verdes-Montenegro</t>
  </si>
  <si>
    <t>lourdes@iaa.es</t>
  </si>
  <si>
    <t>#0538</t>
  </si>
  <si>
    <t>Lourdes Verdes-Montenegro</t>
  </si>
  <si>
    <t>Instituto de Astrofísica de Andalucía (CSIC)</t>
  </si>
  <si>
    <t>Ferreira</t>
  </si>
  <si>
    <t>louwf@mailapp.co.za</t>
  </si>
  <si>
    <t>#1568</t>
  </si>
  <si>
    <t>Louw Ferreira</t>
  </si>
  <si>
    <t>PESCOPE</t>
  </si>
  <si>
    <t>EDUCATION</t>
  </si>
  <si>
    <t>Port Elizabeth</t>
  </si>
  <si>
    <t>RSA</t>
  </si>
  <si>
    <t>#0385</t>
  </si>
  <si>
    <t>IAUS 391 The first chapters of our cosmic history with JWST, FM 7 New Horizons at the interface between Computational Astrophysics and Big Data, FM 11 Multi-wavelength Astrometry, Office for Young Astronomers institutional meeting, EC WG Women in Astronomy, Division H Interstellar Matter and Local Universe</t>
  </si>
  <si>
    <t>#0836</t>
  </si>
  <si>
    <t>IAUS 389 Gravitational Wave Astrophysics, IAUS 391 The first chapters of our cosmic history with JWST, IAUS 394 All-inclusive AGN,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Office for Astronomy Outreach institutional meeting, Office for Young Astronomers institutional meeting, Office of Astronomy for Education institutional meeting, EC WG Women in Astronomy, EC WG Astronomy for Equity and Inclusion, Division B Facilities, Technologies and Data Science, Division D High Energy Phenomena and Fundamental Physics, Division J Galaxies and Cosmology</t>
  </si>
  <si>
    <t>luca.ciotti@unibo.it</t>
  </si>
  <si>
    <t>#2482</t>
  </si>
  <si>
    <t>Dept. Physics and Astronomy, University of Bologna (Italy)</t>
  </si>
  <si>
    <t>IAUS 393 Planetary Science and Exoplanets in the Era of James Webb Space Telescope, FM 4 Bridging the final stages of massive stars to supernovae and transients, FM 9 Measures of luminous and dark matter in galaxies across time</t>
  </si>
  <si>
    <t>Conversi</t>
  </si>
  <si>
    <t>luca.conversi@gmail.com</t>
  </si>
  <si>
    <t>#3038</t>
  </si>
  <si>
    <t>NEO Coordination Centre Manager</t>
  </si>
  <si>
    <t>Rome (Italy)</t>
  </si>
  <si>
    <t>#1164</t>
  </si>
  <si>
    <t>International Centre for Radio Astronomy Research - University of Western Australia</t>
  </si>
  <si>
    <t>Science Director</t>
  </si>
  <si>
    <t>IAUS 392 Neutral hydrogen in and around galaxies in the SKA era, FM 2 A Coherent View of Atomic and Molecular Gas from Infrared to Radio Wavelengths, EC WG Astronomy for Equity and Inclusion, Division H Interstellar Matter and Local Universe, Division J Galaxies and Cosmology</t>
  </si>
  <si>
    <t>Costantin</t>
  </si>
  <si>
    <t>lcostantin@cab.inta-csic.es</t>
  </si>
  <si>
    <t>#2043</t>
  </si>
  <si>
    <t>Luca Costantin</t>
  </si>
  <si>
    <t>Centro de Astrobiología (CAB), CSIC-INTA</t>
  </si>
  <si>
    <t>IAUS 391 The first chapters of our cosmic history with JWST, FM 7 New Horizons at the interface between Computational Astrophysics and Big Data, FM 9 Measures of luminous and dark matter in galaxies across time, FM 10 Teaching capacity of remote observing facilities for the Universities and High Schools, EC WG Junior Members</t>
  </si>
  <si>
    <t>Crepaldi</t>
  </si>
  <si>
    <t>luca.crepaldi.1@phd.unipd.it</t>
  </si>
  <si>
    <t>#0305</t>
  </si>
  <si>
    <t>Luca Crepaldi</t>
  </si>
  <si>
    <t>IAUS 394 All-inclusive AGN, FM 1 Harnessing ground-based optical telescopes: an opportunity for emerging astronomy in Africa, FM 5 The future of radio astronomy in an increasingly crowded spectrum, Office for Young Astronomers institutional meeting, Division J Galaxies and Cosmology</t>
  </si>
  <si>
    <t>lucafranci82@gmail.com</t>
  </si>
  <si>
    <t>#1477</t>
  </si>
  <si>
    <t>Northumbria University</t>
  </si>
  <si>
    <t>Royal Society University Research Fellow</t>
  </si>
  <si>
    <t>IAUS 390 A Multi-Point view of the Sun: Advances in Solar Observations and in Space Weather Understanding, FM 7 New Horizons at the interface between Computational Astrophysics and Big Data, Office for Astronomy Outreach institutional meeting, Division C Education, Outreach and Heritage, Division E Sun and Heliosphere</t>
  </si>
  <si>
    <t>Barreto-Mota</t>
  </si>
  <si>
    <t>lucas.barreto.santos@usp.br</t>
  </si>
  <si>
    <t>#2414</t>
  </si>
  <si>
    <t>Lucas Barreto-Mota</t>
  </si>
  <si>
    <t>IAUS 389 Gravitational Wave Astrophysics, IAUS 391 The first chapters of our cosmic history with JWST, FM 4 Bridging the final stages of massive stars to supernovae and transients,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Division A Fundamental Astronomy, Division D High Energy Phenomena and Fundamental Physics, Division H Interstellar Matter and Local Universe, Division J Galaxies and Cosmology</t>
  </si>
  <si>
    <t>#2255</t>
  </si>
  <si>
    <t>Universidad Diego Portales</t>
  </si>
  <si>
    <t>Hunt</t>
  </si>
  <si>
    <t>lhunt@nrao.edu</t>
  </si>
  <si>
    <t>#2395</t>
  </si>
  <si>
    <t>Lucas Hunt</t>
  </si>
  <si>
    <t>Albuquerque</t>
  </si>
  <si>
    <t>Allergic to Gluten (Anything with Wheat, Barley, or Rye)</t>
  </si>
  <si>
    <t>IAUS 392 Neutral hydrogen in and around galaxies in the SKA era, IAUS 394 All-inclusive AGN, FM 11 Multi-wavelength Astrometry, Division A Fundamental Astronomy, Division B Facilities, Technologies and Data Science, Division J Galaxies and Cosmology</t>
  </si>
  <si>
    <t>#2685</t>
  </si>
  <si>
    <t>IAUS 391 The first chapters of our cosmic history with JWST, IAUS 394 All-inclusive AGN, FM 2 A Coherent View of Atomic and Molecular Gas from Infrared to Radio Wavelengths, Division B Facilities, Technologies and Data Science, Division H Interstellar Matter and Local Universe, Division J Galaxies and Cosmology</t>
  </si>
  <si>
    <t>#1301</t>
  </si>
  <si>
    <t>IAUS 389 Gravitational Wave Astrophysics, IAUS 391 The first chapters of our cosmic history with JWST, FM 4 Bridging the final stages of massive stars to supernovae and transients, FM 6 History of Astronomy in South Africa: The Late Modern Period, FM 7 New Horizons at the interface between Computational Astrophysics and Big Data, FM 12 The High-Energy Gamma-ray Universe: Results and perspectives with wide-field ground-based facilities, Office of Astronomy for Development institutional meeting, Office for Young Astronomers institutional meeting, Division D High Energy Phenomena and Fundamental Physics, Division J Galaxies and Cosmology</t>
  </si>
  <si>
    <t>Paganini</t>
  </si>
  <si>
    <t>lucas.paganini@nasa.gov</t>
  </si>
  <si>
    <t>#2641</t>
  </si>
  <si>
    <t>AST, ENGINEERING PROGRAM MANAGEMENT</t>
  </si>
  <si>
    <t>LUCAS PAGANINI</t>
  </si>
  <si>
    <t>IAUS 389 Gravitational Wave Astrophysics, IAUS 390 A Multi-Point view of the Sun: Advances in Solar Observations and in Space Weather Understanding, IAUS 394 All-inclusive AGN</t>
  </si>
  <si>
    <t>Seaton</t>
  </si>
  <si>
    <t>lucas.seaton@hotmail.com</t>
  </si>
  <si>
    <t>#2422</t>
  </si>
  <si>
    <t>Lucas Seaton</t>
  </si>
  <si>
    <t>Abbo</t>
  </si>
  <si>
    <t>lucia.abbo@inaf.it</t>
  </si>
  <si>
    <t>#0793</t>
  </si>
  <si>
    <t>Lucia Abbo</t>
  </si>
  <si>
    <t>INAF-Astrophysical Observatory of Turin</t>
  </si>
  <si>
    <t>Turin</t>
  </si>
  <si>
    <t>IAUS 389 Gravitational Wave Astrophysics, IAUS 390 A Multi-Point view of the Sun: Advances in Solar Observations and in Space Weather Understanding, IAUS 391 The first chapters of our cosmic history with JWST</t>
  </si>
  <si>
    <t>#1954</t>
  </si>
  <si>
    <t>IAUS 392 Neutral hydrogen in and around galaxies in the SKA era, FM 2 A Coherent View of Atomic and Molecular Gas from Infrared to Radio Wavelengths, EC WG Women in Astronomy, Division H Interstellar Matter and Local Universe</t>
  </si>
  <si>
    <t>Marchetti</t>
  </si>
  <si>
    <t>marchetti.lu@gmail.com</t>
  </si>
  <si>
    <t>#1322</t>
  </si>
  <si>
    <t>Lucia Marchetti</t>
  </si>
  <si>
    <t>IAUS 391 The first chapters of our cosmic history with JWST, IAUS 392 Neutral hydrogen in and around galaxies in the SKA era, IAUS 394 All-inclusive AGN, FM 2 A Coherent View of Atomic and Molecular Gas from Infrared to Radio Wavelengths, FM 7 New Horizons at the interface between Computational Astrophysics and Big Data, FM 9 Measures of luminous and dark matter in galaxies across time, EC WG Women in Astronomy, Division B Facilities, Technologies and Data Science, Division J Galaxies and Cosmology</t>
  </si>
  <si>
    <t>Lucie</t>
  </si>
  <si>
    <t>lrowland@strw.leidenuniv.nl</t>
  </si>
  <si>
    <t>#3013</t>
  </si>
  <si>
    <t>Lucie Rowland</t>
  </si>
  <si>
    <t>IAUS 391 The first chapters of our cosmic history with JWST, FM 9 Measures of luminous and dark matter in galaxies across time, EC WG Women in Astronomy, EC WG Junior Members, Division J Galaxies and Cosmology</t>
  </si>
  <si>
    <t>Lucio Angelo</t>
  </si>
  <si>
    <t>Antonelli</t>
  </si>
  <si>
    <t>angelo.antonelli@inaf.it</t>
  </si>
  <si>
    <t>#2689</t>
  </si>
  <si>
    <t>Lucio Angelo Antonelli</t>
  </si>
  <si>
    <t>INAF - Osservatorio Astronomico di Roma</t>
  </si>
  <si>
    <t>IAUS 389 Gravitational Wave Astrophysics, IAUS 391 The first chapters of our cosmic history with JWST, IAUS 394 All-inclusive AGN, FM 12 The High-Energy Gamma-ray Universe: Results and perspectives with wide-field ground-based facilities</t>
  </si>
  <si>
    <t>Lucy</t>
  </si>
  <si>
    <t>Oswald</t>
  </si>
  <si>
    <t>lucyoswald@email.com</t>
  </si>
  <si>
    <t>#1074</t>
  </si>
  <si>
    <t>Lucy Oswald</t>
  </si>
  <si>
    <t>IAUS 389 Gravitational Wave Astrophysics, FM 4 Bridging the final stages of massive stars to supernovae and transients, FM 5 The future of radio astronomy in an increasingly crowded spectrum, FM 7 New Horizons at the interface between Computational Astrophysics and Big Data, FM 11 Multi-wavelength Astrometry, Division D High Energy Phenomena and Fundamental Physics</t>
  </si>
  <si>
    <t>#0985</t>
  </si>
  <si>
    <t>Balona</t>
  </si>
  <si>
    <t>lab@saao.ac.za</t>
  </si>
  <si>
    <t>#0404</t>
  </si>
  <si>
    <t>Luis A Balona</t>
  </si>
  <si>
    <t>FM 8 Advances and Challenges in Understanding the Solar and Stellar Dynamos, Division G Stars and Stellar Physics</t>
  </si>
  <si>
    <t>#0105</t>
  </si>
  <si>
    <t>Luis Bellot Rubio</t>
  </si>
  <si>
    <t>Instituto de Astrofisica de Andalucia (IAA-CSIC)</t>
  </si>
  <si>
    <t>IAUS 390 A Multi-Point view of the Sun: Advances in Solar Observations and in Space Weather Understanding, FM 3 Follow-up observations of small bodies in the Solar System in the era of large discovery surveys, FM 8 Advances and Challenges in Understanding the Solar and Stellar Dynamos, FM 10 Teaching capacity of remote observing facilities for the Universities and High Schools, Office for Astronomy Outreach institutional meeting, Office of Astronomy for Education institutional meeting, Division C Education, Outreach and Heritage, Division E Sun and Heliosphere</t>
  </si>
  <si>
    <t>Ho</t>
  </si>
  <si>
    <t>lho.pku@gmail.com</t>
  </si>
  <si>
    <t>#2116</t>
  </si>
  <si>
    <t>Luis C. Ho</t>
  </si>
  <si>
    <t>Luísa</t>
  </si>
  <si>
    <t>Buzzo</t>
  </si>
  <si>
    <t>luisa.buzzo@gmail.com</t>
  </si>
  <si>
    <t>#0286</t>
  </si>
  <si>
    <t>Luisa Buzzo</t>
  </si>
  <si>
    <t>IAUS 391 The first chapters of our cosmic history with JWST, IAUS 392 Neutral hydrogen in and around galaxies in the SKA era, FM 2 A Coherent View of Atomic and Molecular Gas from Infrared to Radio Wavelengths, FM 6 History of Astronomy in South Africa: The Late Modern Period, FM 9 Measures of luminous and dark matter in galaxies across time, EC WG Women in Astronomy, EC WG Astronomy for Equity and Inclusion, Division C Education, Outreach and Heritage, Division H Interstellar Matter and Local Universe, Division J Galaxies and Cosmology</t>
  </si>
  <si>
    <t>#0724</t>
  </si>
  <si>
    <t>Federal University of Minas Gerais</t>
  </si>
  <si>
    <t>Belo Horizonte (MG)</t>
  </si>
  <si>
    <t>IAUS 393 Planetary Science and Exoplanets in the Era of James Webb Space Telescope, IAUS 394 All-inclusive AGN, FM 4 Bridging the final stages of massive stars to supernovae and transients, FM 7 New Horizons at the interface between Computational Astrophysics and Big Data, FM 8 Advances and Challenges in Understanding the Solar and Stellar Dynamos, Division G Stars and Stellar Physics</t>
  </si>
  <si>
    <t>Lukasz</t>
  </si>
  <si>
    <t>Wyrzykowski</t>
  </si>
  <si>
    <t>lw@astrouw.edu.pl</t>
  </si>
  <si>
    <t>#2999</t>
  </si>
  <si>
    <t>Lukasz Wyrzykowski</t>
  </si>
  <si>
    <t>Astronomical Observatory University of Warsaw</t>
  </si>
  <si>
    <t>IAUS 389 Gravitational Wave Astrophysics, IAUS 394 All-inclusive AGN, FM 1 Harnessing ground-based optical telescopes: an opportunity for emerging astronomy in Africa, FM 7 New Horizons at the interface between Computational Astrophysics and Big Data, FM 11 Multi-wavelength Astrometry, Office of Astronomy for Development institutional meeting, EC WG Pro-Am Relations in Astronomy</t>
  </si>
  <si>
    <t>Luke</t>
  </si>
  <si>
    <t>Ng</t>
  </si>
  <si>
    <t>luke.ng@ou.ac.uk</t>
  </si>
  <si>
    <t>#1266</t>
  </si>
  <si>
    <t>Luke Ng</t>
  </si>
  <si>
    <t>Open University</t>
  </si>
  <si>
    <t>Singapore Citizen</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</si>
  <si>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t>
  </si>
  <si>
    <t>Lukhanyo</t>
  </si>
  <si>
    <t>Bongelo</t>
  </si>
  <si>
    <t>bongelolukhanyo6@gmail.com</t>
  </si>
  <si>
    <t>#2590</t>
  </si>
  <si>
    <t>Lukhanyo Bongelo</t>
  </si>
  <si>
    <t>The price of the ticket is so high, is it possible to volunteer during outreach without the meal plans?</t>
  </si>
  <si>
    <t>Office of Astronomy for Development institutional meeting, Office for Young Astronomers institutional meeting, Office of Astronomy for Education institutional meeting, Division C Education, Outreach and Heritage</t>
  </si>
  <si>
    <t>Luqian</t>
  </si>
  <si>
    <t>wangluqian@hotmail.com</t>
  </si>
  <si>
    <t>#1307</t>
  </si>
  <si>
    <t>Luqian Wang</t>
  </si>
  <si>
    <t>Postdoctoral Research Assistant</t>
  </si>
  <si>
    <t>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Global Coordination of Ground and Space Astrophysics, EC WG Astronomy for Equity and Inclusion, EC WG Dark and Quiet Sky Protection, Division G Stars and Stellar Physics</t>
  </si>
  <si>
    <t>Lusanda</t>
  </si>
  <si>
    <t>Gobeni</t>
  </si>
  <si>
    <t>lgobeni@tlabs.ac.za</t>
  </si>
  <si>
    <t>#3082</t>
  </si>
  <si>
    <t>IAUS 389 Gravitational Wave Astrophysics, IAUS 390 A Multi-Point view of the Sun: Advances in Solar Observations and in Space Weather Understanding, IAUS 392 Neutral hydrogen in and around galaxies in the SKA era</t>
  </si>
  <si>
    <t>#1698</t>
  </si>
  <si>
    <t xml:space="preserve">University of Johannesburg </t>
  </si>
  <si>
    <t xml:space="preserve">Lecturer </t>
  </si>
  <si>
    <t>IAUS 389 Gravitational Wave Astrophysics, Division A Fundamental Astronomy, Division G Stars and Stellar Physics, Division H Interstellar Matter and Local Universe, Division J Galaxies and Cosmology</t>
  </si>
  <si>
    <t>lutho</t>
  </si>
  <si>
    <t>Booi</t>
  </si>
  <si>
    <t>luthob847@gmail.com</t>
  </si>
  <si>
    <t>#3003</t>
  </si>
  <si>
    <t>Lutho</t>
  </si>
  <si>
    <t>IAUS 389 Gravitational Wave Astrophysics, IAUS 394 All-inclusive AGN, FM 4 Bridging the final stages of massive stars to supernovae and transients, FM 5 The future of radio astronomy in an increasingly crowded spectrum, FM 7 New Horizons at the interface between Computational Astrophysics and Big Data, FM 11 Multi-wavelength Astrometry, FM 12 The High-Energy Gamma-ray Universe: Results and perspectives with wide-field ground-based facilities, Office for Young Astronomers institutional meeting, Centre for the Protection of  the Dark and Quiet Sky from Satellite Constellation Interference institutional meeting, Division D High Energy Phenomena and Fundamental Physics, Division H Interstellar Matter and Local Universe, Division J Galaxies and Cosmology</t>
  </si>
  <si>
    <t>#0939</t>
  </si>
  <si>
    <t>Centre for Astroparticle Physics (CAPP), University of Johannesburg</t>
  </si>
  <si>
    <t>IAUS 389 Gravitational Wave Astrophysics, IAUS 391 The first chapters of our cosmic history with JWST, IAUS 393 Planetary Science and Exoplanets in the Era of James Webb Space Telescope, FM 7 New Horizons at the interface between Computational Astrophysics and Big Data, FM 9 Measures of luminous and dark matter in galaxies across time, FM 12 The High-Energy Gamma-ray Universe: Results and perspectives with wide-field ground-based facilities, Division D High Energy Phenomena and Fundamental Physics, Division F Planetary Systems and Astrobiology</t>
  </si>
  <si>
    <t>#0775</t>
  </si>
  <si>
    <t>#1181</t>
  </si>
  <si>
    <t>Philadelphia, PA, USA</t>
  </si>
  <si>
    <t>IAUS 389 Gravitational Wave Astrophysics, FM 5 The future of radio astronomy in an increasingly crowded spectrum, FM 6 History of Astronomy in South Africa: The Late Modern Period, FM 10 Teaching capacity of remote observing facilities for the Universities and High Schools, FM 11 Multi-wavelength Astrometry, Office for Astronomy Outreach institutional meeting, Office for Young Astronomers institutional meeting, Office of Astronomy for Education institutional meeting, EC WG Women in Astronomy, EC WG Dark and Quiet Sky Protection, Division B Facilities, Technologies and Data Science, Division C Education, Outreach and Heritage, Division G Stars and Stellar Physics, Division H Interstellar Matter and Local Universe</t>
  </si>
  <si>
    <t>lynne</t>
  </si>
  <si>
    <t>hillenbrand</t>
  </si>
  <si>
    <t>lah@astro.caltech.edu</t>
  </si>
  <si>
    <t>#0080</t>
  </si>
  <si>
    <t>Dr./Prof.</t>
  </si>
  <si>
    <t>Lynne Hillenbrand</t>
  </si>
  <si>
    <t>professor of astronomy</t>
  </si>
  <si>
    <t>pasadena, CA</t>
  </si>
  <si>
    <t>prefer vegetarian but not required</t>
  </si>
  <si>
    <t>IAUS 390 A Multi-Point view of the Sun: Advances in Solar Observations and in Space Weather Understanding, IAUS 393 Planetary Science and Exoplanets in the Era of James Webb Space Telescope, FM 4 Bridging the final stages of massive stars to supernovae and transients, FM 6 History of Astronomy in South Africa: The Late Modern Period, FM 11 Multi-wavelength Astrometry, Division B Facilities, Technologies and Data Science, Division G Stars and Stellar Physics, Division H Interstellar Matter and Local Universe</t>
  </si>
  <si>
    <t>thank you for all of the hard work you are doing on this meeting!</t>
  </si>
  <si>
    <t>#0774</t>
  </si>
  <si>
    <t>Assoc. Prof. Dr</t>
  </si>
  <si>
    <t>Institute of Astronomy and NAO,  Bulgarian Academy of Sciences</t>
  </si>
  <si>
    <t>Bulgarian</t>
  </si>
  <si>
    <t>IAUS 389 Gravitational Wave Astrophysics, IAUS 391 The first chapters of our cosmic history with JWST, IAUS 392 Neutral hydrogen in and around galaxies in the SKA era, IAUS 394 All-inclusive AGN, FM 2 A Coherent View of Atomic and Molecular Gas from Infrared to Radio Wavelengths, FM 9 Measures of luminous and dark matter in galaxies across time, FM 12 The High-Energy Gamma-ray Universe: Results and perspectives with wide-field ground-based facilities, Office of Astronomy for Development institutional meeting, Office for Astronomy Outreach institutional meeting, Office of Astronomy for Education institutional meeting, EC WG Women in Astronomy, EC WG Pro-Am Relations in Astronomy, EC WG Astronomy for Equity and Inclusion, EC WG Dark and Quiet Sky Protection, Division C Education, Outreach and Heritage, Division J Galaxies and Cosmology</t>
  </si>
  <si>
    <t>M. Valeria</t>
  </si>
  <si>
    <t>Sieyra</t>
  </si>
  <si>
    <t>maria-valeria.sieyra@cea.fr</t>
  </si>
  <si>
    <t>#0556</t>
  </si>
  <si>
    <t>Maria Valeria Sieyra</t>
  </si>
  <si>
    <t>Femenine</t>
  </si>
  <si>
    <t>CEA Paris-Saclay</t>
  </si>
  <si>
    <t>Gif-sur-Yvette Cedex</t>
  </si>
  <si>
    <t>IAUS 390 A Multi-Point view of the Sun: Advances in Solar Observations and in Space Weather Understanding, FM 6 History of Astronomy in South Africa: The Late Modern Period, FM 8 Advances and Challenges in Understanding the Solar and Stellar Dynamos, EC WG Women in Astronomy, EC WG Astronomy for Equity and Inclusion, Division E Sun and Heliosphere</t>
  </si>
  <si>
    <t>Maaike</t>
  </si>
  <si>
    <t>Pierik</t>
  </si>
  <si>
    <t>maaikepierik@gmail.com</t>
  </si>
  <si>
    <t>#2223</t>
  </si>
  <si>
    <t>Maaike Pierik</t>
  </si>
  <si>
    <t>Office of Astronomy for Development institutional meeting, Office for Astronomy Outreach institutional meeting, Office of Astronomy for Education institutional meeting, EC WG Astronomy for Equity and Inclusion, EC WG Dark and Quiet Sky Protection, Division C Education, Outreach and Heritage</t>
  </si>
  <si>
    <t>#0868</t>
  </si>
  <si>
    <t>NIAOT/DIE-UChile</t>
  </si>
  <si>
    <t>Santiago-Chile/Nanjing-China</t>
  </si>
  <si>
    <t>Chile-China</t>
  </si>
  <si>
    <t>#0691</t>
  </si>
  <si>
    <t>Romanian</t>
  </si>
  <si>
    <t>IAUS 392 Neutral hydrogen in and around galaxies in the SKA era, FM 5 The future of radio astronomy in an increasingly crowded spectrum, EC WG Women in Astronomy</t>
  </si>
  <si>
    <t>#2825</t>
  </si>
  <si>
    <t xml:space="preserve">NASA </t>
  </si>
  <si>
    <t>mguhathakurta@gmail.com</t>
  </si>
  <si>
    <t>#2160</t>
  </si>
  <si>
    <t>Lika Guhathakurta</t>
  </si>
  <si>
    <t>Femaile</t>
  </si>
  <si>
    <t>Heliophysicist</t>
  </si>
  <si>
    <t>#1897</t>
  </si>
  <si>
    <t>IAUS 390 A Multi-Point view of the Sun: Advances in Solar Observations and in Space Weather Understanding, EC WG Women in Astronomy, Division E Sun and Heliosphere</t>
  </si>
  <si>
    <t>Magaretha</t>
  </si>
  <si>
    <t>retha@saao.ac.za</t>
  </si>
  <si>
    <t>#1372</t>
  </si>
  <si>
    <t>Magaretha Pretorius</t>
  </si>
  <si>
    <t>IAUS 389 Gravitational Wave Astrophysics, FM 11 Multi-wavelength Astrometry, Division G Stars and Stellar Physics</t>
  </si>
  <si>
    <t>#1997</t>
  </si>
  <si>
    <t>Nelson Mandela University</t>
  </si>
  <si>
    <t>Gqeberha</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</si>
  <si>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4 Bridging the final stages of massive stars to supernovae and transients, FM 6 History of Astronomy in South Africa: The Late Modern Period, FM 10 Teaching capacity of remote observing facilities for the Universities and High Schools, Office for Young Astronomers institutional meeting, Office of Astronomy for Education institutional meeting, EC WG Women in Astronomy, Division G Stars and Stellar Physics</t>
  </si>
  <si>
    <t>L'Argent</t>
  </si>
  <si>
    <t>magnuslargent3@gmail.com</t>
  </si>
  <si>
    <t>#3008</t>
  </si>
  <si>
    <t>Magnus L'Argent</t>
  </si>
  <si>
    <t>Astrobites</t>
  </si>
  <si>
    <t>Montreal</t>
  </si>
  <si>
    <t>FM 5 The future of radio astronomy in an increasingly crowded spectrum, FM 6 History of Astronomy in South Africa: The Late Modern Period, Centre for the Protection of  the Dark and Quiet Sky from Satellite Constellation Interference institutional meeting, EC WG Dark and Quiet Sky Protection</t>
  </si>
  <si>
    <t>#0593</t>
  </si>
  <si>
    <t>NOC_OAO, NAEC_OAE, Representative AfAS Chad and OAD Chad</t>
  </si>
  <si>
    <t>teacher</t>
  </si>
  <si>
    <t xml:space="preserve">halal </t>
  </si>
  <si>
    <t xml:space="preserve">no </t>
  </si>
  <si>
    <t>IAUS 390 A Multi-Point view of the Sun: Advances in Solar Observations and in Space Weather Understanding, IAUS 393 Planetary Science and Exoplanets in the Era of James Webb Space Telescope, IAUS 394 All-inclusive AGN, FM 1 Harnessing ground-based optical telescopes: an opportunity for emerging astronomy in Africa, FM 6 History of Astronomy in South Africa: The Late Modern Period, FM 7 New Horizons at the interface between Computational Astrophysics and Big Data, FM 8 Advances and Challenges in Understanding the Solar and Stellar Dynamos,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Astronomy for Equity and Inclusion, Division A Fundamental Astronomy, Division B Facilities, Technologies and Data Science, Division C Education, Outreach and Heritage, Division F Planetary Systems and Astrobiology</t>
  </si>
  <si>
    <t>#0446</t>
  </si>
  <si>
    <t>Institute for Research in Fundamental Sciences (IPM)</t>
  </si>
  <si>
    <t>IAUS 391 The first chapters of our cosmic history with JWST, FM 4 Bridging the final stages of massive stars to supernovae and transients, FM 6 History of Astronomy in South Africa: The Late Modern Period, FM 7 New Horizons at the interface between Computational Astrophysics and Big Data, FM 9 Measures of luminous and dark matter in galaxies across time, FM 11 Multi-wavelength Astrometry, Office for Astronomy Outreach institutional meeting, Office for Young Astronomers institutional meeting, Office of Astronomy for Education institutional meeting, EC WG Junior Members, Division A Fundamental Astronomy, Division G Stars and Stellar Physics, Division J Galaxies and Cosmology</t>
  </si>
  <si>
    <t>#0068</t>
  </si>
  <si>
    <t>Students' International Network for Astronomy (SINA)</t>
  </si>
  <si>
    <t>Director, Teacher, Educator</t>
  </si>
  <si>
    <t>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Astronomy for Equity and Inclusion, EC WG Dark and Quiet Sky Protection, Division C Education, Outreach and Heritage</t>
  </si>
  <si>
    <t>Mahdis</t>
  </si>
  <si>
    <t>Rezaie</t>
  </si>
  <si>
    <t>mahdisrezaie8@gmail.com</t>
  </si>
  <si>
    <t>#0594</t>
  </si>
  <si>
    <t>Mahdis Rezaie Niasar</t>
  </si>
  <si>
    <t>Alzahra university, IPM</t>
  </si>
  <si>
    <t>coordinator of Mahgard</t>
  </si>
  <si>
    <t>Iran- tehran- Pasdaran- kolahdouz street- shapouri street- maryam alley- number 6</t>
  </si>
  <si>
    <t>IAUS 391 The first chapters of our cosmic history with JWST, FM 4 Bridging the final stages of massive stars to supernovae and transients, FM 6 History of Astronomy in South Africa: The Late Modern Period, FM 12 The High-Energy Gamma-ray Universe: Results and perspectives with wide-field ground-based facilities, EC WG Women in Astronomy, Division D High Energy Phenomena and Fundamental Physics</t>
  </si>
  <si>
    <t>#0527</t>
  </si>
  <si>
    <t>University of Tabriz</t>
  </si>
  <si>
    <t>#2272</t>
  </si>
  <si>
    <t>Astronomy Department, Faculty of Science, Cairo University, Cairo, Egypt.</t>
  </si>
  <si>
    <t xml:space="preserve">Assistant Lecturer </t>
  </si>
  <si>
    <t>Giza/Cairo</t>
  </si>
  <si>
    <t>IAUS 393 Planetary Science and Exoplanets in the Era of James Webb Space Telescope, FM 4 Bridging the final stages of massive stars to supernovae and transients, FM 7 New Horizons at the interface between Computational Astrophysics and Big Data, Office for Young Astronomers institutional meeting, Division B Facilities, Technologies and Data Science, Division D High Energy Phenomena and Fundamental Physics, Division G Stars and Stellar Physics, Division H Interstellar Matter and Local Universe</t>
  </si>
  <si>
    <t>Mahroo</t>
  </si>
  <si>
    <t>Bagherian</t>
  </si>
  <si>
    <t>mahroo.b1626@gmail.com</t>
  </si>
  <si>
    <t>#1370</t>
  </si>
  <si>
    <t>Mahroo Bagherian</t>
  </si>
  <si>
    <t>Education officer</t>
  </si>
  <si>
    <t>IAUS 389 Gravitational Wave Astrophysics, FM 1 Harnessing ground-based optical telescopes: an opportunity for emerging astronomy in Africa, FM 4 Bridging the final stages of massive stars to supernovae and transients, FM 9 Measures of luminous and dark matter in galaxies across time, FM 10 Teaching capacity of remote observing facilities for the Universities and High Schools, FM 12 The High-Energy Gamma-ray Universe: Results and perspectives with wide-field ground-based facilities, Office for Astronomy Outreach institutional meeting, EC WG Women in Astronomy, Division C Education, Outreach and Heritage, Division D High Energy Phenomena and Fundamental Physics, Division G Stars and Stellar Physics, Division J Galaxies and Cosmology</t>
  </si>
  <si>
    <t>Mahtab</t>
  </si>
  <si>
    <t>Gholami</t>
  </si>
  <si>
    <t>mhtab.gholami@gmail.com</t>
  </si>
  <si>
    <t>#0129</t>
  </si>
  <si>
    <t>Mahtab Gholami</t>
  </si>
  <si>
    <t>Associate researcher</t>
  </si>
  <si>
    <t>Dear IAU administrator,
I am worried about the grant and funding to be able to participate at this great and important meeting. Since I'm living in Iran, I have no any financial support from Iran and I can not support my costs for this travel. I hope that I would be one of the lucky persons to win the grant for participation and presentation of her research work.</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</si>
  <si>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Global Coordination of Ground and Space Astrophysics, EC WG Astronomy for Equity and Inclusion, EC WG Dark and Quiet Sky Protection,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</si>
  <si>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Maïmouna</t>
  </si>
  <si>
    <t>Brigitte</t>
  </si>
  <si>
    <t>maimouna.brigitte@asu.cas.cz</t>
  </si>
  <si>
    <t>#0642</t>
  </si>
  <si>
    <t>Maïmouna BRIGITTE</t>
  </si>
  <si>
    <t>IAUS 391 The first chapters of our cosmic history with JWST, IAUS 394 All-inclusive AGN, EC WG Women in Astronomy, Division D High Energy Phenomena and Fundamental Physics</t>
  </si>
  <si>
    <t>Makiko</t>
  </si>
  <si>
    <t>makiko.aoki@nao.ac.jp</t>
  </si>
  <si>
    <t>#2445</t>
  </si>
  <si>
    <t>Makiko Aoki</t>
  </si>
  <si>
    <t>OAO NAOJ Collaborator</t>
  </si>
  <si>
    <t>Office for Astronomy Outreach institutional meeting, Centre for the Protection of  the Dark and Quiet Sky from Satellite Constellation Interference institutional meeting, EC WG Women in Astronomy, EC WG Pro-Am Relations in Astronomy, EC WG Astronomy for Equity and Inclusion, EC WG Dark and Quiet Sky Protection, Division C Education, Outreach and Heritage</t>
  </si>
  <si>
    <t>Malayna</t>
  </si>
  <si>
    <t>Nesbitt</t>
  </si>
  <si>
    <t>malayna.nesbitt@gmail.com</t>
  </si>
  <si>
    <t>#1887</t>
  </si>
  <si>
    <t>Malayna Nesbitt</t>
  </si>
  <si>
    <t>The National Aeronautics and Space Administration (NASA)</t>
  </si>
  <si>
    <t>Inclusive Initiatives Analyst</t>
  </si>
  <si>
    <t>FM 10 Teaching capacity of remote observing facilities for the Universities and High Schools, Office for Astronomy Outreach institutional meeting, EC WG Women in Astronomy, EC WG Astronomy for Equity and Inclusion, Division B Facilities, Technologies and Data Science, Division C Education, Outreach and Heritage</t>
  </si>
  <si>
    <t>Malcolm</t>
  </si>
  <si>
    <t>MacCallum</t>
  </si>
  <si>
    <t>m.a.h.maccallum@qmul.ac.uk</t>
  </si>
  <si>
    <t>#2383</t>
  </si>
  <si>
    <t>Malcolm MacCallum</t>
  </si>
  <si>
    <t>Queen Mary University of London</t>
  </si>
  <si>
    <t>Emeritus Professor of Applied Mathematics</t>
  </si>
  <si>
    <t>U.K.</t>
  </si>
  <si>
    <t>#0956</t>
  </si>
  <si>
    <t>Malebo Ella Moloko</t>
  </si>
  <si>
    <t>IAUS 391 The first chapters of our cosmic history with JWST,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11 Multi-wavelength Astrometry, Office for Young Astronomers institutional meeting, EC WG Women in Astronomy, EC WG Astronomy for Equity and Inclusion, Division H Interstellar Matter and Local Universe</t>
  </si>
  <si>
    <t>Malena</t>
  </si>
  <si>
    <t>malena.rice@yale.edu</t>
  </si>
  <si>
    <t>#0451</t>
  </si>
  <si>
    <t>Malena Rice</t>
  </si>
  <si>
    <t>IAUS 393 Planetary Science and Exoplanets in the Era of James Webb Space Telescope, FM 3 Follow-up observations of small bodies in the Solar System in the era of large discovery surveys, FM 7 New Horizons at the interface between Computational Astrophysics and Big Data, EC WG Women in Astronomy, Division F Planetary Systems and Astrobiology</t>
  </si>
  <si>
    <t>mamy@aims.ac.za</t>
  </si>
  <si>
    <t>#2472</t>
  </si>
  <si>
    <t>African Institute for Mathematical Science</t>
  </si>
  <si>
    <t>CapeTown</t>
  </si>
  <si>
    <t>IAUS 392 Neutral hydrogen in and around galaxies in the SKA era, IAUS 393 Planetary Science and Exoplanets in the Era of James Webb Space Telescope, FM 9 Measures of luminous and dark matter in galaxies across time</t>
  </si>
  <si>
    <t>Mampho</t>
  </si>
  <si>
    <t>Ledimo</t>
  </si>
  <si>
    <t>mampho.maria.ledimo@gmail.com</t>
  </si>
  <si>
    <t>#1329</t>
  </si>
  <si>
    <t>Mampho Ledimo</t>
  </si>
  <si>
    <t xml:space="preserve">Office of Astronomy for Development </t>
  </si>
  <si>
    <t>IAUS 391 The first chapters of our cosmic history with JWST, IAUS 394 All-inclusive AGN, FM 6 History of Astronomy in South Africa: The Late Modern Period,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Astronomy for Equity and Inclusion, EC WG Dark and Quiet Sky Protection, Division F Planetary Systems and Astrobiology</t>
  </si>
  <si>
    <t>Mamta</t>
  </si>
  <si>
    <t>Pommier</t>
  </si>
  <si>
    <t>mamtapan@gmail.com</t>
  </si>
  <si>
    <t>#0185</t>
  </si>
  <si>
    <t>Mamta Pommier</t>
  </si>
  <si>
    <t>University of Lyon</t>
  </si>
  <si>
    <t>Lyon</t>
  </si>
  <si>
    <t>Request to access to online participation platform</t>
  </si>
  <si>
    <t>IAUS 392 Neutral hydrogen in and around galaxies in the SKA era, FM 2 A Coherent View of Atomic and Molecular Gas from Infrared to Radio Wavelengths, FM 5 The future of radio astronomy in an increasingly crowded spectrum, FM 7 New Horizons at the interface between Computational Astrophysics and Big Data, FM 9 Measures of luminous and dark matter in galaxies across time, FM 10 Teaching capacity of remote observing facilities for the Universities and High Schools, EC WG Women in Astronomy, EC WG Dark and Quiet Sky Protection, Division J Galaxies and Cosmology</t>
  </si>
  <si>
    <t>Man Ping</t>
  </si>
  <si>
    <t>cnji803@sina.cn</t>
  </si>
  <si>
    <t>#0186</t>
  </si>
  <si>
    <t>Man Ping Zhang</t>
  </si>
  <si>
    <t>private</t>
  </si>
  <si>
    <t>Jilin Province</t>
  </si>
  <si>
    <t>Chinese nationality</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</si>
  <si>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Centre for the Protection of  the Dark and Quiet Sky from Satellite Constellation Interference institutional meeting, EC WG Global Coordination of Ground and Space Astrophysics, EC WG Astronomy for Equity and Inclusion, EC WG Dark and Quiet Sky Protection, Division A Fundamental Astronomy, Division D High Energy Phenomena and Fundamental Physics, Division E Sun and Heliosphere, Division G Stars and Stellar Physics, Division H Interstellar Matter and Local Universe, Division J Galaxies and Cosmology</t>
  </si>
  <si>
    <t>#1559</t>
  </si>
  <si>
    <t xml:space="preserve">Macau University of Science and Technology </t>
  </si>
  <si>
    <t xml:space="preserve">Assistant professor </t>
  </si>
  <si>
    <t>Macau</t>
  </si>
  <si>
    <t>Manasvee</t>
  </si>
  <si>
    <t>Saraf</t>
  </si>
  <si>
    <t>saraf.manasvee@gmail.com</t>
  </si>
  <si>
    <t>#2197</t>
  </si>
  <si>
    <t>Manasvee Saraf</t>
  </si>
  <si>
    <t>ICRAR/UWA and CSIRO</t>
  </si>
  <si>
    <t>Vegetarian (no eggs)</t>
  </si>
  <si>
    <t>IAUS 392 Neutral hydrogen in and around galaxies in the SKA era, FM 2 A Coherent View of Atomic and Molecular Gas from Infrared to Radio Wavelengths, FM 5 The future of radio astronomy in an increasingly crowded spectrum, FM 9 Measures of luminous and dark matter in galaxies across time, Office for Young Astronomers institutional meeting, EC WG Women in Astronomy, Division B Facilities, Technologies and Data Science, Division J Galaxies and Cosmology</t>
  </si>
  <si>
    <t>#1386</t>
  </si>
  <si>
    <t>Nepal Astronomical Society</t>
  </si>
  <si>
    <t>Project Coordinator</t>
  </si>
  <si>
    <t>Kathmandu</t>
  </si>
  <si>
    <t>Nepalese</t>
  </si>
  <si>
    <t>IAUS 394 All-inclusive AGN, Office of Astronomy for Development institutional meeting, Office for Astronomy Outreach institutional meeting, Office for Young Astronomers institutional meeting, Office of Astronomy for Education institutional meeting, EC WG Women in Astronomy, EC WG Pro-Am Relations in Astronomy, EC WG Astronomy for Equity and Inclusion, EC WG Dark and Quiet Sky Protection</t>
  </si>
  <si>
    <t>Manon</t>
  </si>
  <si>
    <t>Marchand</t>
  </si>
  <si>
    <t>manon.marchand@astro.unistra.fr</t>
  </si>
  <si>
    <t>#2019</t>
  </si>
  <si>
    <t>Manon Marchand</t>
  </si>
  <si>
    <t>Centre de Données Astronomiques de Strasbourg (CDS)</t>
  </si>
  <si>
    <t>#0971</t>
  </si>
  <si>
    <t>IAUS 389 Gravitational Wave Astrophysics,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Division F Planetary Systems and Astrobiology, Division G Stars and Stellar Physics</t>
  </si>
  <si>
    <t>No other comments</t>
  </si>
  <si>
    <t>Mar</t>
  </si>
  <si>
    <t>Carretero-Castrillo</t>
  </si>
  <si>
    <t>mcarretero@fqa.ub.edu</t>
  </si>
  <si>
    <t>#1977</t>
  </si>
  <si>
    <t>Mar Carretero-Castrillo</t>
  </si>
  <si>
    <t>Universitat de Barcelona, ICCUB, IEEC-UB</t>
  </si>
  <si>
    <t>IAUS 391 The first chapters of our cosmic history with JWST, IAUS 394 All-inclusive AGN,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7 New Horizons at the interface between Computational Astrophysics and Big Data, FM 10 Teaching capacity of remote observing facilities for the Universities and High Schools, FM 11 Multi-wavelength Astrometry, FM 12 The High-Energy Gamma-ray Universe: Results and perspectives with wide-field ground-based facilities, Office for Young Astronomers institutional meeting, Centre for the Protection of  the Dark and Quiet Sky from Satellite Constellation Interference institutional meeting, EC WG Women in Astronomy, EC WG Junior Members, EC WG Global Coordination of Ground and Space Astrophysics, EC WG Astronomy for Equity and Inclusion, EC WG Dark and Quiet Sky Protection, Division A Fundamental Astronomy, Division B Facilities, Technologies and Data Science, Division C Education, Outreach and Heritage, Division D High Energy Phenomena and Fundamental Physics, Division G Stars and Stellar Physics, Division H Interstellar Matter and Local Universe</t>
  </si>
  <si>
    <t>Marat</t>
  </si>
  <si>
    <t>Mingaliev</t>
  </si>
  <si>
    <t>mingaliev@gmail.com</t>
  </si>
  <si>
    <t>#0676</t>
  </si>
  <si>
    <t>Marat Mingaliev</t>
  </si>
  <si>
    <t>mail</t>
  </si>
  <si>
    <t>Head of Scientific Direction</t>
  </si>
  <si>
    <t>Tatar</t>
  </si>
  <si>
    <t>IAUS 394 All-inclusive AGN, FM 5 The future of radio astronomy in an increasingly crowded spectrum, FM 10 Teaching capacity of remote observing facilities for the Universities and High Schools, EC WG Dark and Quiet Sky Protection, Division B Facilities, Technologies and Data Science, Division D High Energy Phenomena and Fundamental Physics</t>
  </si>
  <si>
    <t>Verheijen</t>
  </si>
  <si>
    <t>verheyen@astro.rug.nl</t>
  </si>
  <si>
    <t>#1334</t>
  </si>
  <si>
    <t>Marc Verheijen</t>
  </si>
  <si>
    <t>Kapteyn Institute</t>
  </si>
  <si>
    <t>IAUS 391 The first chapters of our cosmic history with JWST, IAUS 392 Neutral hydrogen in and around galaxies in the SKA era, FM 2 A Coherent View of Atomic and Molecular Gas from Infrared to Radio Wavelengths, FM 5 The future of radio astronomy in an increasingly crowded spectrum, FM 6 History of Astronomy in South Africa: The Late Modern Period, FM 9 Measures of luminous and dark matter in galaxies across time, Centre for the Protection of  the Dark and Quiet Sky from Satellite Constellation Interference institutional meeting, EC WG Dark and Quiet Sky Protection, Division B Facilities, Technologies and Data Science, Division J Galaxies and Cosmology</t>
  </si>
  <si>
    <t>#1269</t>
  </si>
  <si>
    <t>Marcelina</t>
  </si>
  <si>
    <t>Kinyumu</t>
  </si>
  <si>
    <t>marcelinerkinyumu@gmail.com</t>
  </si>
  <si>
    <t>#1874</t>
  </si>
  <si>
    <t xml:space="preserve">Marcelina Kinyumu </t>
  </si>
  <si>
    <t xml:space="preserve">Kenyatta University </t>
  </si>
  <si>
    <t xml:space="preserve">Kenya </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</si>
  <si>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7 New Horizons at the interface between Computational Astrophysics and Big Data, FM 9 Measures of luminous and dark matter in galaxies across time,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EC WG Women in Astronomy, EC WG Junior Members, EC WG Pro-Am Relations in Astronomy, Division A Fundamental Astronomy, Division B Facilities, Technologies and Data Science, Division C Education, Outreach and Heritage, Division H Interstellar Matter and Local Universe, Division J Galaxies and Cosmology</t>
  </si>
  <si>
    <t>Marcello</t>
  </si>
  <si>
    <t>Fulchignoni</t>
  </si>
  <si>
    <t>marcello.fulchignoni@obspm.fr</t>
  </si>
  <si>
    <t>#0474</t>
  </si>
  <si>
    <t>Marcello Fulchignoni</t>
  </si>
  <si>
    <t>LESIA Observatoire de Paris</t>
  </si>
  <si>
    <t>France/Italy</t>
  </si>
  <si>
    <t>Marcia</t>
  </si>
  <si>
    <t>mrieke@gmail.com</t>
  </si>
  <si>
    <t>#1772</t>
  </si>
  <si>
    <t>Marcia Rieke</t>
  </si>
  <si>
    <t>#0931</t>
  </si>
  <si>
    <t>Likely online attendance only</t>
  </si>
  <si>
    <t>IAUS 389 Gravitational Wave Astrophysics, IAUS 392 Neutral hydrogen in and around galaxies in the SKA era, IAUS 394 All-inclusive AGN, FM 2 A Coherent View of Atomic and Molecular Gas from Infrared to Radio Wavelengths, FM 4 Bridging the final stages of massive stars to supernovae and transients, FM 5 The future of radio astronomy in an increasingly crowded spectrum, FM 7 New Horizons at the interface between Computational Astrophysics and Big Data, EC WG Astronomy for Equity and Inclusion, EC WG Dark and Quiet Sky Protection, Division B Facilities, Technologies and Data Science, Division C Education, Outreach and Heritage</t>
  </si>
  <si>
    <t>Micheli</t>
  </si>
  <si>
    <t>marco.micheli@ext.esa.int</t>
  </si>
  <si>
    <t>#2191</t>
  </si>
  <si>
    <t>Marco Micheli</t>
  </si>
  <si>
    <t>ESA PDO NEO Coordination Centre</t>
  </si>
  <si>
    <t>Astronomer / NEO Observer</t>
  </si>
  <si>
    <t>Lacto-ovo vegetarian</t>
  </si>
  <si>
    <t>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11 Multi-wavelength Astrometry, Division A Fundamental Astronomy, Division F Planetary Systems and Astrobiology</t>
  </si>
  <si>
    <t>Romoli</t>
  </si>
  <si>
    <t>marcoromoli61@gmail.com</t>
  </si>
  <si>
    <t>#1557</t>
  </si>
  <si>
    <t>Marco Romoli</t>
  </si>
  <si>
    <t>University of Florence, Italy</t>
  </si>
  <si>
    <t>Fiesole</t>
  </si>
  <si>
    <t>IAUS 390 A Multi-Point view of the Sun: Advances in Solar Observations and in Space Weather Understanding, FM 10 Teaching capacity of remote observing facilities for the Universities and High Schools, Division E Sun and Heliosphere</t>
  </si>
  <si>
    <t>#0413</t>
  </si>
  <si>
    <t>Dr. Rer. Nat.</t>
  </si>
  <si>
    <t>Voelzke, M.R.</t>
  </si>
  <si>
    <t>male gender</t>
  </si>
  <si>
    <t>Cruzeiro do Sul University - Brazil</t>
  </si>
  <si>
    <t>IAUS 390 A Multi-Point view of the Sun: Advances in Solar Observations and in Space Weather Understanding, IAUS 393 Planetary Science and Exoplanets in the Era of James Webb Space Telescope, FM 3 Follow-up observations of small bodies in the Solar System in the era of large discovery surveys, FM 7 New Horizons at the interface between Computational Astrophysics and Big Data, FM 10 Teaching capacity of remote observing facilities for the Universities and High Schools, Office of Astronomy for Development institutional meeting, Office for Astronomy Outreach institutional meeting, Office of Astronomy for Education institutional meeting, Division C Education, Outreach and Heritage, Division F Planetary Systems and Astrobiology</t>
  </si>
  <si>
    <t>Byrne</t>
  </si>
  <si>
    <t>marcus.byrne@wits.ac.za</t>
  </si>
  <si>
    <t>#2987</t>
  </si>
  <si>
    <t>Marcus Byrne</t>
  </si>
  <si>
    <t>EC WG Pro-Am Relations in Astronomy</t>
  </si>
  <si>
    <t>I am a guest speaker.</t>
  </si>
  <si>
    <t>#0302</t>
  </si>
  <si>
    <t>University of Bialystok, Faculty of Physics</t>
  </si>
  <si>
    <t>researcher and lecturer</t>
  </si>
  <si>
    <t>IAUS 391 The first chapters of our cosmic history with JWST, IAUS 394 All-inclusive AGN, FM 12 The High-Energy Gamma-ray Universe: Results and perspectives with wide-field ground-based facilities, Division D High Energy Phenomena and Fundamental Physics</t>
  </si>
  <si>
    <t>Stęślicki</t>
  </si>
  <si>
    <t>sm@cbk.pan.wroc.pl</t>
  </si>
  <si>
    <t>#1668</t>
  </si>
  <si>
    <t>Marek Stęślicki</t>
  </si>
  <si>
    <t>Space Research Centre Polish Academy of Sciences</t>
  </si>
  <si>
    <t>Wrocław</t>
  </si>
  <si>
    <t>#0525</t>
  </si>
  <si>
    <t xml:space="preserve">dr </t>
  </si>
  <si>
    <t>Arsakeio/National Observatory of Athens</t>
  </si>
  <si>
    <t>IAUS 391 The first chapters of our cosmic history with JWST, IAUS 393 Planetary Science and Exoplanets in the Era of James Webb Space Telescope, FM 6 History of Astronomy in South Africa: The Late Modern Period, FM 10 Teaching capacity of remote observing facilities for the Universities and High Schools,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Division C Education, Outreach and Heritage</t>
  </si>
  <si>
    <t>#1085</t>
  </si>
  <si>
    <t>Main Astronomical Observatory  National Academy of Sciences of Ukraine, Ukraine</t>
  </si>
  <si>
    <t>IAUS 389 Gravitational Wave Astrophysics, IAUS 391 The first chapters of our cosmic history with JWST, IAUS 394 All-inclusive AGN, FM 4 Bridging the final stages of massive stars to supernovae and transients, FM 5 The future of radio astronomy in an increasingly crowded spectrum, FM 7 New Horizons at the interface between Computational Astrophysics and Big Data, FM 9 Measures of luminous and dark matter in galaxies across time, EC WG Women in Astronomy, Division G Stars and Stellar Physics, Division J Galaxies and Cosmology</t>
  </si>
  <si>
    <t>#1549</t>
  </si>
  <si>
    <t xml:space="preserve">María Alejandra Díaz </t>
  </si>
  <si>
    <t xml:space="preserve">University of Turku </t>
  </si>
  <si>
    <t xml:space="preserve">Santa Cruz de la Palma </t>
  </si>
  <si>
    <t>IAUS 394 All-inclusive AGN, FM 1 Harnessing ground-based optical telescopes: an opportunity for emerging astronomy in Africa, FM 4 Bridging the final stages of massive stars to supernovae and transients, FM 7 New Horizons at the interface between Computational Astrophysics and Big Data, FM 12 The High-Energy Gamma-ray Universe: Results and perspectives with wide-field ground-based facilities, Office of Astronomy for Development institutional meeting, EC WG Women in Astronomy, Division D High Energy Phenomena and Fundamental Physics</t>
  </si>
  <si>
    <t>Maria Antonietta</t>
  </si>
  <si>
    <t>Barucci</t>
  </si>
  <si>
    <t>antonella.barucci@obspm.fr</t>
  </si>
  <si>
    <t>#0226</t>
  </si>
  <si>
    <t>Antonella BARUCCI</t>
  </si>
  <si>
    <t>LESIA - Observatory of Paris</t>
  </si>
  <si>
    <t>IAUS 391 The first chapters of our cosmic history with JWST, IAUS 393 Planetary Science and Exoplanets in the Era of James Webb Space Telescope, FM 3 Follow-up observations of small bodies in the Solar System in the era of large discovery surveys, FM 6 History of Astronomy in South Africa: The Late Modern Period, Division F Planetary Systems and Astrobiology</t>
  </si>
  <si>
    <t>Arias</t>
  </si>
  <si>
    <t>arias@strw.leidenuniv.nl</t>
  </si>
  <si>
    <t>#2018</t>
  </si>
  <si>
    <t>Maria Arias</t>
  </si>
  <si>
    <t>#0999</t>
  </si>
  <si>
    <t xml:space="preserve">Associated Universities Inc. (AUI), National Radio Astronomy Observatory (NRAO) </t>
  </si>
  <si>
    <t>Education and Outreach Coordinator</t>
  </si>
  <si>
    <t>FM 5 The future of radio astronomy in an increasingly crowded spectrum, Office of Astronomy for Development institutional meeting, Office for Astronomy Outreach institutional meeting, Office of Astronomy for Education institutional meeting, Division B Facilities, Technologies and Data Science, Division C Education, Outreach and Heritage, Division H Interstellar Matter and Local Universe</t>
  </si>
  <si>
    <t>Maria Gracia</t>
  </si>
  <si>
    <t>Batista</t>
  </si>
  <si>
    <t>magra.batista.rojas@gmail.com</t>
  </si>
  <si>
    <t>#2131</t>
  </si>
  <si>
    <t>Maria Gracia Batista</t>
  </si>
  <si>
    <t>Universidad de los Andes, Bogotá, Colombia</t>
  </si>
  <si>
    <t>Coordinator of the Astronomical Observatory of Universidad de los Andes</t>
  </si>
  <si>
    <t>Venezuelan</t>
  </si>
  <si>
    <t>FM 8 Advances and Challenges in Understanding the Solar and Stellar Dynamos, EC WG Women in Astronomy, Division A Fundamental Astronomy, Division G Stars and Stellar Physics</t>
  </si>
  <si>
    <t>#2680</t>
  </si>
  <si>
    <t>Isabel Romero</t>
  </si>
  <si>
    <t>She</t>
  </si>
  <si>
    <t>CLEOSAT - INCT</t>
  </si>
  <si>
    <t>Copiapó</t>
  </si>
  <si>
    <t>FM 6 History of Astronomy in South Africa: The Late Modern Period, FM 11 Multi-wavelength Astrometry, EC WG Women in Astronomy, EC WG Junior Members, EC WG Dark and Quiet Sky Protection</t>
  </si>
  <si>
    <t>Maria J.</t>
  </si>
  <si>
    <t>Rioja</t>
  </si>
  <si>
    <t>maria.rioja@icrar.org</t>
  </si>
  <si>
    <t>#2336</t>
  </si>
  <si>
    <t>Maria J. Rioja</t>
  </si>
  <si>
    <t>UWA-ICRAR / OAN</t>
  </si>
  <si>
    <t>Perth, WA</t>
  </si>
  <si>
    <t>IAUS 394 All-inclusive AGN, FM 11 Multi-wavelength Astrometry, EC WG Women in Astronomy</t>
  </si>
  <si>
    <t>MARIA</t>
  </si>
  <si>
    <t>KARBON</t>
  </si>
  <si>
    <t>maria.karbon@gcloud.ua.es</t>
  </si>
  <si>
    <t>#1848</t>
  </si>
  <si>
    <t>Maria Karbon</t>
  </si>
  <si>
    <t>UAVAC - Universidad de Alicante</t>
  </si>
  <si>
    <t>#0221</t>
  </si>
  <si>
    <t>Maria Luiza Linhares Dantas</t>
  </si>
  <si>
    <t>Instituto de Astrofísica, Pontificia Universidad Católica de Chile, Santiago, Chile</t>
  </si>
  <si>
    <t>Fondecyt Postdoctoral Fellow</t>
  </si>
  <si>
    <t>IAUS 391 The first chapters of our cosmic history with JWST, IAUS 393 Planetary Science and Exoplanets in the Era of James Webb Space Telescope, IAUS 394 All-inclusive AGN, FM 7 New Horizons at the interface between Computational Astrophysics and Big Data, EC WG Women in Astronomy, Division G Stars and Stellar Physics, Division H Interstellar Matter and Local Universe, Division J Galaxies and Cosmology</t>
  </si>
  <si>
    <t>It will depend on the prices of the tours.</t>
  </si>
  <si>
    <t>#2862</t>
  </si>
  <si>
    <t>Maria Babakhanyan Stone</t>
  </si>
  <si>
    <t>Finnish Centre for Astronomy with ESO (FINCA)</t>
  </si>
  <si>
    <t>Helsinki</t>
  </si>
  <si>
    <t>USA, Finland</t>
  </si>
  <si>
    <t>IAUS 394 All-inclusive AGN, FM 5 The future of radio astronomy in an increasingly crowded spectrum, FM 11 Multi-wavelength Astrometry, FM 12 The High-Energy Gamma-ray Universe: Results and perspectives with wide-field ground-based facilities, Office for Astronomy Outreach institutional meeting, EC WG Women in Astronomy, EC WG Junior Members, EC WG Astronomy for Equity and Inclusion, Division B Facilities, Technologies and Data Science, Division C Education, Outreach and Heritage, Division D High Energy Phenomena and Fundamental Physics, Division J Galaxies and Cosmology</t>
  </si>
  <si>
    <t>My participation is virtual.</t>
  </si>
  <si>
    <t>#0543</t>
  </si>
  <si>
    <t>Mariana Ferreira Gomes</t>
  </si>
  <si>
    <t>FIOCRUZ / MAST</t>
  </si>
  <si>
    <t>São Gonçalo</t>
  </si>
  <si>
    <t>IAUS 393 Planetary Science and Exoplanets in the Era of James Webb Space Telescope, FM 6 History of Astronomy in South Africa: The Late Modern Period,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Astronomy for Equity and Inclusion, EC WG Dark and Quiet Sky Protection, Division C Education, Outreach and Heritage</t>
  </si>
  <si>
    <t>If there is any possibility of being a voluntary in any part of the IAU General Assembly, as it happened in the last one (in Korea), it would be great, also! Being a voluntary in the last one was incredible not only for integration and inclusion, but also for networking and cultural exchanging. I also loved the idea of societal impact initiatives, perhaps planetarium sessions with different cultures from Global South would be so cool!</t>
  </si>
  <si>
    <t>#1947</t>
  </si>
  <si>
    <t>Mariane Dias de Souza Gomes</t>
  </si>
  <si>
    <t>Observatório Nacional</t>
  </si>
  <si>
    <t>#1905</t>
  </si>
  <si>
    <t>INAF-OATo</t>
  </si>
  <si>
    <t>intolerance to mature cheese</t>
  </si>
  <si>
    <t>IAUS 389 Gravitational Wave Astrophysics, IAUS 391 The first chapters of our cosmic history with JWST, IAUS 394 All-inclusive AGN, FM 1 Harnessing ground-based optical telescopes: an opportunity for emerging astronomy in Africa, FM 4 Bridging the final stages of massive stars to supernovae and transients, FM 6 History of Astronomy in South Africa: The Late Modern Period, FM 9 Measures of luminous and dark matter in galaxies across time, FM 10 Teaching capacity of remote observing facilities for the Universities and High Schools, FM 11 Multi-wavelength Astrometry, Office of Astronomy for Development institutional meeting, Office for Astronomy Outreach institutional meeting, Centre for the Protection of  the Dark and Quiet Sky from Satellite Constellation Interference institutional meeting, EC WG Women in Astronomy, EC WG Astronomy for Equity and Inclusion, EC WG Dark and Quiet Sky Protection, Division A Fundamental Astronomy, Division C Education, Outreach and Heritage, Division G Stars and Stellar Physics, Division J Galaxies and Cosmology</t>
  </si>
  <si>
    <t>#2812</t>
  </si>
  <si>
    <t>Université Joseph KI-ZERBO</t>
  </si>
  <si>
    <t>IAUS 392 Neutral hydrogen in and around galaxies in the SKA era, FM 9 Measures of luminous and dark matter in galaxies across time, EC WG Women in Astronomy</t>
  </si>
  <si>
    <t>Marie-Eve</t>
  </si>
  <si>
    <t>Naud</t>
  </si>
  <si>
    <t>marie-eve.naud@umontreal.ca</t>
  </si>
  <si>
    <t>#1356</t>
  </si>
  <si>
    <t>Marie-Eve Naud</t>
  </si>
  <si>
    <t>Trottier Institute for research on exoplanets, Université de Montréal</t>
  </si>
  <si>
    <t>Education and public outreach coordinator</t>
  </si>
  <si>
    <t>IAUS 393 Planetary Science and Exoplanets in the Era of James Webb Space Telescope, Office of Astronomy for Development institutional meeting, Office for Astronomy Outreach institutional meeting, Office of Astronomy for Education institutional meeting, EC WG Women in Astronomy, EC WG Astronomy for Equity and Inclusion, Division C Education, Outreach and Heritage</t>
  </si>
  <si>
    <t>Marie-Lise</t>
  </si>
  <si>
    <t>DUBERNET</t>
  </si>
  <si>
    <t>marie-lise.dubernet@observatoiredeparis.psl.eu</t>
  </si>
  <si>
    <t>#0533</t>
  </si>
  <si>
    <t>Marie-Lise Dubernet</t>
  </si>
  <si>
    <t>Observatory of Paris - PSL</t>
  </si>
  <si>
    <t>IAUS 393 Planetary Science and Exoplanets in the Era of James Webb Space Telescope, FM 2 A Coherent View of Atomic and Molecular Gas from Infrared to Radio Wavelengths, FM 6 History of Astronomy in South Africa: The Late Modern Period, Division B Facilities, Technologies and Data Science, Division C Education, Outreach and Heritage</t>
  </si>
  <si>
    <t>Marieke</t>
  </si>
  <si>
    <t>Baan</t>
  </si>
  <si>
    <t>h.m.baan@uva.nl</t>
  </si>
  <si>
    <t>#1814</t>
  </si>
  <si>
    <t>Marieke Baan</t>
  </si>
  <si>
    <t>Netherlands Research School for Astronomy (NOVA)</t>
  </si>
  <si>
    <t>Head of Communication</t>
  </si>
  <si>
    <t>IAUS 389 Gravitational Wave Astrophysics, IAUS 391 The first chapters of our cosmic history with JWST, IAUS 393 Planetary Science and Exoplanets in the Era of James Webb Space Telescope, FM 11 Multi-wavelength Astrometry,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Division C Education, Outreach and Heritage</t>
  </si>
  <si>
    <t>#0696</t>
  </si>
  <si>
    <t>IAUS 389 Gravitational Wave Astrophysics, IAUS 391 The first chapters of our cosmic history with JWST, IAUS 393 Planetary Science and Exoplanets in the Era of James Webb Space Telescope, FM 6 History of Astronomy in South Africa: The Late Modern Period, FM 11 Multi-wavelength Astrometry,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Division C Education, Outreach and Heritage</t>
  </si>
  <si>
    <t>Marieta</t>
  </si>
  <si>
    <t>Valdivia Lefort</t>
  </si>
  <si>
    <t>marieta.constanza@gmail.com</t>
  </si>
  <si>
    <t>#1189</t>
  </si>
  <si>
    <t>Marieta Valdivia Lefort</t>
  </si>
  <si>
    <t>University College London</t>
  </si>
  <si>
    <t>Coconut allergy</t>
  </si>
  <si>
    <t>IAUS 393 Planetary Science and Exoplanets in the Era of James Webb Space Telescope, FM 5 The future of radio astronomy in an increasingly crowded spectrum, FM 6 History of Astronomy in South Africa: The Late Modern Period, Centre for the Protection of  the Dark and Quiet Sky from Satellite Constellation Interference institutional meeting, EC WG Women in Astronomy, EC WG Dark and Quiet Sky Protection, Division C Education, Outreach and Heritage</t>
  </si>
  <si>
    <t>#0558</t>
  </si>
  <si>
    <t>IAUS 389 Gravitational Wave Astrophysics, IAUS 391 The first chapters of our cosmic history with JWST, IAUS 394 All-inclusive AGN, FM 2 A Coherent View of Atomic and Molecular Gas from Infrared to Radio Wavelengths, FM 5 The future of radio astronomy in an increasingly crowded spectrum, FM 9 Measures of luminous and dark matter in galaxies across time, Division H Interstellar Matter and Local Universe, Division J Galaxies and Cosmology</t>
  </si>
  <si>
    <t>#3014</t>
  </si>
  <si>
    <t>Main Astronomical Observatory of NAS of Ukraine</t>
  </si>
  <si>
    <t>Ukranian</t>
  </si>
  <si>
    <t>Mario</t>
  </si>
  <si>
    <t>Llerena</t>
  </si>
  <si>
    <t>mario.llerenaona@inaf.it</t>
  </si>
  <si>
    <t>#1942</t>
  </si>
  <si>
    <t>Mario Llerena</t>
  </si>
  <si>
    <t>mariogrs@gmail.com</t>
  </si>
  <si>
    <t>#1351</t>
  </si>
  <si>
    <t>Mario Santos</t>
  </si>
  <si>
    <t>IAUS 392 Neutral hydrogen in and around galaxies in the SKA era, FM 5 The future of radio astronomy in an increasingly crowded spectrum, FM 7 New Horizons at the interface between Computational Astrophysics and Big Data, Division J Galaxies and Cosmology</t>
  </si>
  <si>
    <t>Zacharias</t>
  </si>
  <si>
    <t>ma_no@verizon.net</t>
  </si>
  <si>
    <t>#1116</t>
  </si>
  <si>
    <t>Marion I. Zacharias</t>
  </si>
  <si>
    <t>gluten free, no mushrooms, no onions, lactose free</t>
  </si>
  <si>
    <t>FM 11 Multi-wavelength Astrometry, Division A Fundamental Astronomy</t>
  </si>
  <si>
    <t>#2220</t>
  </si>
  <si>
    <t>IAUS 389 Gravitational Wave Astrophysics, FM 4 Bridging the final stages of massive stars to supernovae and transients, Division D High Energy Phenomena and Fundamental Physics</t>
  </si>
  <si>
    <t>Nickola</t>
  </si>
  <si>
    <t>mnickola@sarao.ac.za</t>
  </si>
  <si>
    <t>#2365</t>
  </si>
  <si>
    <t>Marisa Nickola</t>
  </si>
  <si>
    <t>HartRAO/SARAO</t>
  </si>
  <si>
    <t>Operations/Research</t>
  </si>
  <si>
    <t>Krugersdorp</t>
  </si>
  <si>
    <t>IAUS 390 A Multi-Point view of the Sun: Advances in Solar Observations and in Space Weather Understanding, IAUS 391 The first chapters of our cosmic history with JWST, FM 1 Harnessing ground-based optical telescopes: an opportunity for emerging astronomy in Africa, FM 5 The future of radio astronomy in an increasingly crowded spectrum, FM 11 Multi-wavelength Astrometry</t>
  </si>
  <si>
    <t>Marit</t>
  </si>
  <si>
    <t>Jentoft-Nilsen</t>
  </si>
  <si>
    <t>marit.a.jentoft-nilsen@nasa.gov</t>
  </si>
  <si>
    <t>Marit Jentoft-Nilsen</t>
  </si>
  <si>
    <t>Marius</t>
  </si>
  <si>
    <t>Maskoliunas</t>
  </si>
  <si>
    <t>marius.maskoliunas@tfai.vu.lt</t>
  </si>
  <si>
    <t>Marius Maskoliūnas</t>
  </si>
  <si>
    <t>IAUS 389 Gravitational Wave Astrophysics, IAUS 393 Planetary Science and Exoplanets in the Era of James Webb Space Telescope, FM 4 Bridging the final stages of massive stars to supernovae and transients, FM 10 Teaching capacity of remote observing facilities for the Universities and High Schools, FM 11 Multi-wavelength Astrometry, Division B Facilities, Technologies and Data Science, Division C Education, Outreach and Heritage, Division G Stars and Stellar Physics, Division H Interstellar Matter and Local Universe</t>
  </si>
  <si>
    <t>#0987</t>
  </si>
  <si>
    <t>Head of Technical Operations and R&amp;D</t>
  </si>
  <si>
    <t>IAUS 389 Gravitational Wave Astrophysics, IAUS 392 Neutral hydrogen in and around galaxies in the SKA era, IAUS 393 Planetary Science and Exoplanets in the Era of James Webb Space Telescope, FM 5 The future of radio astronomy in an increasingly crowded spectrum, FM 7 New Horizons at the interface between Computational Astrophysics and Big Data, FM 12 The High-Energy Gamma-ray Universe: Results and perspectives with wide-field ground-based facilities, EC WG Astronomy for Equity and Inclusion, Division B Facilities, Technologies and Data Science, Division J Galaxies and Cosmology</t>
  </si>
  <si>
    <t>mark.allen@astro.unistra.fr</t>
  </si>
  <si>
    <t>#0816</t>
  </si>
  <si>
    <t>Mark Allen</t>
  </si>
  <si>
    <t>CDS, Observatoire astronomique de Strasbourg</t>
  </si>
  <si>
    <t>IAUS 394 All-inclusive AGN, FM 1 Harnessing ground-based optical telescopes: an opportunity for emerging astronomy in Africa, FM 7 New Horizons at the interface between Computational Astrophysics and Big Data, FM 11 Multi-wavelength Astrometry, Division B Facilities, Technologies and Data Science</t>
  </si>
  <si>
    <t>#1888</t>
  </si>
  <si>
    <t>Software Engineering Manager</t>
  </si>
  <si>
    <t>Goleta, California</t>
  </si>
  <si>
    <t>FM 1 Harnessing ground-based optical telescopes: an opportunity for emerging astronomy in Africa, FM 7 New Horizons at the interface between Computational Astrophysics and Big Data, FM 10 Teaching capacity of remote observing facilities for the Universities and High Schools</t>
  </si>
  <si>
    <t>#2133</t>
  </si>
  <si>
    <t>Mark D. Gorski</t>
  </si>
  <si>
    <t>Northwestern University - Center for Interdisciplinary Exploration and Research in Astrophysics</t>
  </si>
  <si>
    <t>CIERA Fellow</t>
  </si>
  <si>
    <t>Evanston, illinois, USA</t>
  </si>
  <si>
    <t>IAUS 394 All-inclusive AGN, FM 2 A Coherent View of Atomic and Molecular Gas from Infrared to Radio Wavelengths</t>
  </si>
  <si>
    <t>Lacy</t>
  </si>
  <si>
    <t>mlacy@nrao.edu</t>
  </si>
  <si>
    <t>#1066</t>
  </si>
  <si>
    <t>Mark Lacy</t>
  </si>
  <si>
    <t>IAUS 389 Gravitational Wave Astrophysics, IAUS 391 The first chapters of our cosmic history with JWST, IAUS 394 All-inclusive AGN, FM 2 A Coherent View of Atomic and Molecular Gas from Infrared to Radio Wavelengths, FM 5 The future of radio astronomy in an increasingly crowded spectrum, FM 7 New Horizons at the interface between Computational Astrophysics and Big Data, FM 9 Measures of luminous and dark matter in galaxies across time, Division B Facilities, Technologies and Data Science, Division D High Energy Phenomena and Fundamental Physics, Division J Galaxies and Cosmology</t>
  </si>
  <si>
    <t>McClernan</t>
  </si>
  <si>
    <t>mmcclernan@usgs.gov</t>
  </si>
  <si>
    <t>#2738</t>
  </si>
  <si>
    <t>Mark Timothy McClernan</t>
  </si>
  <si>
    <t>Astrogeology Science Center | U.S. Geological Survey</t>
  </si>
  <si>
    <t>Flagstaff, Arizona</t>
  </si>
  <si>
    <t>#0414</t>
  </si>
  <si>
    <t>CIRES/Univ. Colorado and NOAA/SWPC</t>
  </si>
  <si>
    <t>Boulder Colorado USA</t>
  </si>
  <si>
    <t>vegetarian preferred</t>
  </si>
  <si>
    <t>morris@astro.ucla.edu</t>
  </si>
  <si>
    <t>#1213</t>
  </si>
  <si>
    <t>Mark R. Morris</t>
  </si>
  <si>
    <t>University of California, Los Angeles</t>
  </si>
  <si>
    <t>Distinguished Research Professor</t>
  </si>
  <si>
    <t>IAUS 394 All-inclusive AGN, FM 2 A Coherent View of Atomic and Molecular Gas from Infrared to Radio Wavelengths, FM 4 Bridging the final stages of massive stars to supernovae and transients, Division H Interstellar Matter and Local Universe</t>
  </si>
  <si>
    <t>Thompson</t>
  </si>
  <si>
    <t>m.a.thompson@leeds.ac.uk</t>
  </si>
  <si>
    <t>#2372</t>
  </si>
  <si>
    <t>Mark Thompson</t>
  </si>
  <si>
    <t>IAUS 393 Planetary Science and Exoplanets in the Era of James Webb Space Telescope, FM 2 A Coherent View of Atomic and Molecular Gas from Infrared to Radio Wavelengths, FM 10 Teaching capacity of remote observing facilities for the Universities and High Schools, Division H Interstellar Matter and Local Universe</t>
  </si>
  <si>
    <t>#0983</t>
  </si>
  <si>
    <t>Astronomical Observatory of Belgrade</t>
  </si>
  <si>
    <t>IAUS 389 Gravitational Wave Astrophysics, IAUS 391 The first chapters of our cosmic history with JWST, IAUS 394 All-inclusive AGN, FM 6 History of Astronomy in South Africa: The Late Modern Period, FM 7 New Horizons at the interface between Computational Astrophysics and Big Data, FM 10 Teaching capacity of remote observing facilities for the Universities and High Schools, Office of Astronomy for Development institutional meeting, Centre for the Protection of  the Dark and Quiet Sky from Satellite Constellation Interference institutional meeting, EC WG Women in Astronomy, EC WG Astronomy for Equity and Inclusion, EC WG Dark and Quiet Sky Protection, Division C Education, Outreach and Heritage, Division J Galaxies and Cosmology</t>
  </si>
  <si>
    <t>Boettcher</t>
  </si>
  <si>
    <t>markus.bottcher@nwu.ac.za</t>
  </si>
  <si>
    <t>#0088</t>
  </si>
  <si>
    <t>Markus Boettcher</t>
  </si>
  <si>
    <t>IAUS 389 Gravitational Wave Astrophysics, IAUS 394 All-inclusive AGN, FM 12 The High-Energy Gamma-ray Universe: Results and perspectives with wide-field ground-based facilities, Division D High Energy Phenomena and Fundamental Physics</t>
  </si>
  <si>
    <t>poessel@mpia.de</t>
  </si>
  <si>
    <t>#1031</t>
  </si>
  <si>
    <t>Markus Pössel</t>
  </si>
  <si>
    <t>Haus der Astronomie, Max Planck Institute for Astronomy, IAU Office of Astronomy for Education</t>
  </si>
  <si>
    <t>Managing scientist</t>
  </si>
  <si>
    <t>IAUS 389 Gravitational Wave Astrophysics, IAUS 391 The first chapters of our cosmic history with JWST, FM 10 Teaching capacity of remote observing facilities for the Universities and High Schools, Office of Astronomy for Education institutional meeting, Division C Education, Outreach and Heritage</t>
  </si>
  <si>
    <t>mrnelbahraoui@gmail.com</t>
  </si>
  <si>
    <t>#2742</t>
  </si>
  <si>
    <t>University Caddi Ayyad, Morocco</t>
  </si>
  <si>
    <t xml:space="preserve">Teacher </t>
  </si>
  <si>
    <t xml:space="preserve">moroccan </t>
  </si>
  <si>
    <t>IAUS 390 A Multi-Point view of the Sun: Advances in Solar Observations and in Space Weather Understanding, FM 7 New Horizons at the interface between Computational Astrophysics and Big Data, FM 8 Advances and Challenges in Understanding the Solar and Stellar Dynamos, Division A Fundamental Astronomy, Division E Sun and Heliosphere</t>
  </si>
  <si>
    <t>#1758</t>
  </si>
  <si>
    <t>NASA Goddard Space Flight Center and University of Maryland</t>
  </si>
  <si>
    <t>Baltimore, Maryland</t>
  </si>
  <si>
    <t>Spinelli</t>
  </si>
  <si>
    <t>marta.spinelli@inaf.it</t>
  </si>
  <si>
    <t>#2470</t>
  </si>
  <si>
    <t>Marta Spinelli</t>
  </si>
  <si>
    <t>Famale</t>
  </si>
  <si>
    <t>Observatoire de la Cote d'Azur</t>
  </si>
  <si>
    <t xml:space="preserve">Nice </t>
  </si>
  <si>
    <t>IAUS 392 Neutral hydrogen in and around galaxies in the SKA era, IAUS 394 All-inclusive AGN, EC WG Women in Astronomy, EC WG Dark and Quiet Sky Protection, Division J Galaxies and Cosmology</t>
  </si>
  <si>
    <t>Martha</t>
  </si>
  <si>
    <t>Haynes</t>
  </si>
  <si>
    <t>haynes@astro.cornell.edu</t>
  </si>
  <si>
    <t>#0653</t>
  </si>
  <si>
    <t>Martha Haynes</t>
  </si>
  <si>
    <t xml:space="preserve">Cornell University </t>
  </si>
  <si>
    <t>professor emerita</t>
  </si>
  <si>
    <t>Ithaca NY</t>
  </si>
  <si>
    <t>IAUS 389 Gravitational Wave Astrophysics, 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9 Measures of luminous and dark matter in galaxies across time, FM 10 Teaching capacity of remote observing facilities for the Universities and High Schools, Centre for the Protection of  the Dark and Quiet Sky from Satellite Constellation Interference institutional meeting, EC WG Global Coordination of Ground and Space Astrophysics, EC WG Dark and Quiet Sky Protection, Division B Facilities, Technologies and Data Science, Division H Interstellar Matter and Local Universe, Division J Galaxies and Cosmology</t>
  </si>
  <si>
    <t>#2417</t>
  </si>
  <si>
    <t>IAUS 392 Neutral hydrogen in and around galaxies in the SKA era, IAUS 394 All-inclusive AGN, FM 2 A Coherent View of Atomic and Molecular Gas from Infrared to Radio Wavelengths, FM 9 Measures of luminous and dark matter in galaxies across time, Division H Interstellar Matter and Local Universe, Division J Galaxies and Cosmology</t>
  </si>
  <si>
    <t>Dominik</t>
  </si>
  <si>
    <t>md35@st-andrews.ac.uk</t>
  </si>
  <si>
    <t>#0200</t>
  </si>
  <si>
    <t>Martin Dominik</t>
  </si>
  <si>
    <t>University of St Andrews</t>
  </si>
  <si>
    <t>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7 New Horizons at the interface between Computational Astrophysics and Big Data, FM 10 Teaching capacity of remote observing facilities for the Universities and High Schools, Office of Astronomy for Development institutional meeting, Office for Astronomy Outreach institutional meeting, Office of Astronomy for Education institutional meeting, EC WG Astronomy for Equity and Inclusion, Division B Facilities, Technologies and Data Science, Division C Education, Outreach and Heritage, Division F Planetary Systems and Astrobiology</t>
  </si>
  <si>
    <t>martin.misc@gmail.com</t>
  </si>
  <si>
    <t>#2451</t>
  </si>
  <si>
    <t>A/Prof</t>
  </si>
  <si>
    <t>Martin Meyer</t>
  </si>
  <si>
    <t>ICRAR/UWA</t>
  </si>
  <si>
    <t>#0328</t>
  </si>
  <si>
    <t>Cape Town/South Africa</t>
  </si>
  <si>
    <t>IAUS 389 Gravitational Wave Astrophysics, IAUS 391 The first chapters of our cosmic history with JWST, IAUS 392 Neutral hydrogen in and around galaxies in the SKA era,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11 Multi-wavelength Astrometry, Division A Fundamental Astronomy, Division G Stars and Stellar Physics, Division H Interstellar Matter and Local Universe, Division J Galaxies and Cosmology</t>
  </si>
  <si>
    <t>#0681</t>
  </si>
  <si>
    <t>Research Chair in Space Weather</t>
  </si>
  <si>
    <t>IAUS 390 A Multi-Point view of the Sun: Advances in Solar Observations and in Space Weather Understanding, IAUS 391 The first chapters of our cosmic history with JWST, FM 8 Advances and Challenges in Understanding the Solar and Stellar Dynamos, Division E Sun and Heliosphere</t>
  </si>
  <si>
    <t>Martín</t>
  </si>
  <si>
    <t>Solar</t>
  </si>
  <si>
    <t>msolar95@gmail.com</t>
  </si>
  <si>
    <t>#0280</t>
  </si>
  <si>
    <t>Martín Solar</t>
  </si>
  <si>
    <t>Adam Mickiewicz University</t>
  </si>
  <si>
    <t>Poznan</t>
  </si>
  <si>
    <t>IAUS 389 Gravitational Wave Astrophysics, 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12 The High-Energy Gamma-ray Universe: Results and perspectives with wide-field ground-based facilities,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Global Coordination of Ground and Space Astrophysics, EC WG Dark and Quiet Sky Protection, Division A Fundamental Astronomy, Division B Facilities, Technologies and Data Science, Division C Education, Outreach and Heritage, Division G Stars and Stellar Physics, Division H Interstellar Matter and Local Universe, Division J Galaxies and Cosmology</t>
  </si>
  <si>
    <t>Tluczykont</t>
  </si>
  <si>
    <t>tluczykont@gmail.com</t>
  </si>
  <si>
    <t>#2631</t>
  </si>
  <si>
    <t>Martin Tluczykont</t>
  </si>
  <si>
    <t>University of Hamburg</t>
  </si>
  <si>
    <t>Staff member</t>
  </si>
  <si>
    <t>Hemenway</t>
  </si>
  <si>
    <t>mkhemenway@utexas.edu</t>
  </si>
  <si>
    <t>#2453</t>
  </si>
  <si>
    <t>Mary Kay Hemenway</t>
  </si>
  <si>
    <t xml:space="preserve">formally at University of Texas at Austin </t>
  </si>
  <si>
    <t>FM 6 History of Astronomy in South Africa: The Late Modern Period, Office of Astronomy for Development institutional meeting, Office for Astronomy Outreach institutional meeting, Office of Astronomy for Education institutional meeting, EC WG Women in Astronomy, EC WG Astronomy for Equity and Inclusion, Division C Education, Outreach and Heritage</t>
  </si>
  <si>
    <t>#1036</t>
  </si>
  <si>
    <t>MARY NDIMUWAKI</t>
  </si>
  <si>
    <t>Kenyatta university</t>
  </si>
  <si>
    <t>non-vegetarian</t>
  </si>
  <si>
    <t>Providing accessible presentation materials in advance, such as electronic copies of slides with descriptive alt text, would enable me to follow along and fully participate in presentations.</t>
  </si>
  <si>
    <t>IAUS 389 Gravitational Wave Astrophysics, 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EC WG Women in Astronomy, EC WG Junior Members, EC WG Pro-Am Relations in Astronomy, EC WG Global Coordination of Ground and Space Astrophysics, EC WG Astronomy for Equity and Inclusion, Division A Fundamental Astronomy, Division C Education, Outreach and Heritage, Division D High Energy Phenomena and Fundamental Physics, Division G Stars and Stellar Physics, Division H Interstellar Matter and Local Universe, Division J Galaxies and Cosmology</t>
  </si>
  <si>
    <t>Providing ample opportunities for networking, mentorship, and skill-building workshops can enhance the overall experience for attendees. By facilitating meaningful interactions and knowledge exchange among participants, we can maximize the impact of the conference and pave the way for future collaborations.</t>
  </si>
  <si>
    <t>MARY</t>
  </si>
  <si>
    <t>PROVEN-ADZRI</t>
  </si>
  <si>
    <t>maryproven31@gmail.com</t>
  </si>
  <si>
    <t>#1600</t>
  </si>
  <si>
    <t>MARY PROVEN-ADZRI</t>
  </si>
  <si>
    <t>Ghana Education Service</t>
  </si>
  <si>
    <t>Science Teacher</t>
  </si>
  <si>
    <t>Ghanian</t>
  </si>
  <si>
    <t>FM 3 Follow-up observations of small bodies in the Solar System in the era of large discovery surveys, FM 4 Bridging the final stages of massive stars to supernovae and transients, FM 6 History of Astronomy in South Africa: The Late Modern Period, FM 8 Advances and Challenges in Understanding the Solar and Stellar Dynamos,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Division A Fundamental Astronomy, Division C Education, Outreach and Heritage</t>
  </si>
  <si>
    <t>Hussaini</t>
  </si>
  <si>
    <t>hussaini1999@yahoo.com</t>
  </si>
  <si>
    <t>#1528</t>
  </si>
  <si>
    <t>Maryam  Hussaini</t>
  </si>
  <si>
    <t xml:space="preserve">Center for Astrophysics </t>
  </si>
  <si>
    <t>Cambridge, MA, USA</t>
  </si>
  <si>
    <t xml:space="preserve">Afghan </t>
  </si>
  <si>
    <t>IAUS 389 Gravitational Wave Astrophysics, FM 4 Bridging the final stages of massive stars to supernovae and transients, FM 6 History of Astronomy in South Africa: The Late Modern Period, FM 7 New Horizons at the interface between Computational Astrophysics and Big Data, FM 12 The High-Energy Gamma-ray Universe: Results and perspectives with wide-field ground-based facilities, EC WG Women in Astronomy, EC WG Junior Members, Division A Fundamental Astronomy</t>
  </si>
  <si>
    <t>Raouph</t>
  </si>
  <si>
    <t>maryam.raouph@gmail.com</t>
  </si>
  <si>
    <t>#0293</t>
  </si>
  <si>
    <t>Maryam Raouph</t>
  </si>
  <si>
    <t>Philipps University Marburg</t>
  </si>
  <si>
    <t>Marburg</t>
  </si>
  <si>
    <t>IAUS 391 The first chapters of our cosmic history with JWST, IAUS 393 Planetary Science and Exoplanets in the Era of James Webb Space Telescope, FM 2 A Coherent View of Atomic and Molecular Gas from Infrared to Radio Wavelengths, FM 4 Bridging the final stages of massive stars to supernovae and transients, FM 7 New Horizons at the interface between Computational Astrophysics and Big Data,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for Young Astronomers institutional meeting, Centre for the Protection of  the Dark and Quiet Sky from Satellite Constellation Interference institutional meeting, EC WG Women in Astronomy, EC WG Global Coordination of Ground and Space Astrophysics, Division B Facilities, Technologies and Data Science, Division H Interstellar Matter and Local Universe, Division J Galaxies and Cosmology</t>
  </si>
  <si>
    <t>Masaaki</t>
  </si>
  <si>
    <t>hiramatsu.masaaki@nao.ac.jp</t>
  </si>
  <si>
    <t>#2927</t>
  </si>
  <si>
    <t>Masaaki Hiramatsu</t>
  </si>
  <si>
    <t>FM 5 The future of radio astronomy in an increasingly crowded spectrum, Office for Astronomy Outreach institutional meeting, Centre for the Protection of  the Dark and Quiet Sky from Satellite Constellation Interference institutional meeting, EC WG Dark and Quiet Sky Protection</t>
  </si>
  <si>
    <t>Masafusa</t>
  </si>
  <si>
    <t>Onoue</t>
  </si>
  <si>
    <t>masafusa.onoue@ipmu.jp</t>
  </si>
  <si>
    <t>#1934</t>
  </si>
  <si>
    <t>Masafusa Onoue</t>
  </si>
  <si>
    <t>Kavli IPMU</t>
  </si>
  <si>
    <t>postdoc fellow</t>
  </si>
  <si>
    <t>Chiba</t>
  </si>
  <si>
    <t>ando@phys.s.u-tokyo.ac.jp</t>
  </si>
  <si>
    <t>#1200</t>
  </si>
  <si>
    <t>Masayoshi</t>
  </si>
  <si>
    <t>KIGUCHI</t>
  </si>
  <si>
    <t>kiguchi-lab@abox3.so-net.ne.jp</t>
  </si>
  <si>
    <t>#2467</t>
  </si>
  <si>
    <t>Masayoshi KIGUCHI</t>
  </si>
  <si>
    <t xml:space="preserve">Kindai University </t>
  </si>
  <si>
    <t>Retired/Emeritus</t>
  </si>
  <si>
    <t>Hirakata City</t>
  </si>
  <si>
    <t>IAUS 393 Planetary Science and Exoplanets in the Era of James Webb Space Telescope, FM 6 History of Astronomy in South Africa: The Late Modern Period</t>
  </si>
  <si>
    <t>#1119</t>
  </si>
  <si>
    <t xml:space="preserve">Masekamisha Andries Mathiba </t>
  </si>
  <si>
    <t>IAUS 389 Gravitational Wave Astrophysics, IAUS 394 All-inclusive AGN, FM 4 Bridging the final stages of massive stars to supernovae and transients, FM 6 History of Astronomy in South Africa: The Late Modern Period, FM 8 Advances and Challenges in Understanding the Solar and Stellar Dynamos, FM 10 Teaching capacity of remote observing facilities for the Universities and High Schools, FM 11 Multi-wavelength Astrometry, FM 12 The High-Energy Gamma-ray Universe: Results and perspectives with wide-field ground-based facilities, Office for Astronomy Outreach institutional meeting, Office for Young Astronomers institutional meeting, EC WG Junior Members, EC WG Astronomy for Equity and Inclusion, Division A Fundamental Astronomy, Division D High Energy Phenomena and Fundamental Physics, Division G Stars and Stellar Physics</t>
  </si>
  <si>
    <t>#0490</t>
  </si>
  <si>
    <t xml:space="preserve">wants to pay in cash in person
</t>
  </si>
  <si>
    <t>Xinjiang Astronomical Observatory (XAO), Chinese Academy of Sciences (CAS)</t>
  </si>
  <si>
    <t>Research Associate Professor</t>
  </si>
  <si>
    <t>I only can attend in case of successful oral or poster presentation.</t>
  </si>
  <si>
    <t>Massimiliano</t>
  </si>
  <si>
    <t>Razzano</t>
  </si>
  <si>
    <t>massimiliano.razzano@unipi.it</t>
  </si>
  <si>
    <t>#2491</t>
  </si>
  <si>
    <t>Massimiliano Razzano</t>
  </si>
  <si>
    <t>University of Pisa and INFN-Pisa</t>
  </si>
  <si>
    <t>IAUS 389 Gravitational Wave Astrophysics, FM 7 New Horizons at the interface between Computational Astrophysics and Big Data, FM 12 The High-Energy Gamma-ray Universe: Results and perspectives with wide-field ground-based facilities, Division D High Energy Phenomena and Fundamental Physics</t>
  </si>
  <si>
    <t>Mathieu</t>
  </si>
  <si>
    <t>Isidro</t>
  </si>
  <si>
    <t>mathieu.isidro@skao.int</t>
  </si>
  <si>
    <t>#2883</t>
  </si>
  <si>
    <t>Mathieu Isidro</t>
  </si>
  <si>
    <t>Senior Communications Manager</t>
  </si>
  <si>
    <t>IAUS 392 Neutral hydrogen in and around galaxies in the SKA era, FM 2 A Coherent View of Atomic and Molecular Gas from Infrared to Radio Wavelengths, FM 5 The future of radio astronomy in an increasingly crowded spectrum, FM 6 History of Astronomy in South Africa: The Late Modern Period,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Dark and Quiet Sky Protection, Division C Education, Outreach and Heritage</t>
  </si>
  <si>
    <t>#2954</t>
  </si>
  <si>
    <t>University of Roma3</t>
  </si>
  <si>
    <t>#0196</t>
  </si>
  <si>
    <t>Tehran University</t>
  </si>
  <si>
    <t>Master Student</t>
  </si>
  <si>
    <t>Office of Astronomy for Education institutional meeting, EC WG Dark and Quiet Sky Protection, Division G Stars and Stellar Physics</t>
  </si>
  <si>
    <t>#1672</t>
  </si>
  <si>
    <t>Matt</t>
  </si>
  <si>
    <t>Hilton</t>
  </si>
  <si>
    <t>matt.hilton@wits.ac.za</t>
  </si>
  <si>
    <t>#0835</t>
  </si>
  <si>
    <t>Matt Hilton</t>
  </si>
  <si>
    <t>Bailes</t>
  </si>
  <si>
    <t>matthew.bailes@gmail.com</t>
  </si>
  <si>
    <t>#2923</t>
  </si>
  <si>
    <t>Matthew Bailes</t>
  </si>
  <si>
    <t>Director, ARC Centre of Excellence for Gravitational Wave Discovery (OzGrav)</t>
  </si>
  <si>
    <t>IAUS 389 Gravitational Wave Astrophysics, IAUS 391 The first chapters of our cosmic history with JWST, FM 4 Bridging the final stages of massive stars to supernovae and transients, FM 5 The future of radio astronomy in an increasingly crowded spectrum, Office for Astronomy Outreach institutional meeting</t>
  </si>
  <si>
    <t>Baring</t>
  </si>
  <si>
    <t>baring@rice.edu</t>
  </si>
  <si>
    <t>#0579</t>
  </si>
  <si>
    <t>Matthew Baring</t>
  </si>
  <si>
    <t>Rice University</t>
  </si>
  <si>
    <t>Houston</t>
  </si>
  <si>
    <t>IAUS 389 Gravitational Wave Astrophysics, FM 5 The future of radio astronomy in an increasingly crowded spectrum, FM 6 History of Astronomy in South Africa: The Late Modern Period, FM 12 The High-Energy Gamma-ray Universe: Results and perspectives with wide-field ground-based facilities, Office for Astronomy Outreach institutional meeting, Division D High Energy Phenomena and Fundamental Physics, Division E Sun and Heliosphere, Division J Galaxies and Cosmology</t>
  </si>
  <si>
    <t>#1921</t>
  </si>
  <si>
    <t>IAUS 392 Neutral hydrogen in and around galaxies in the SKA era, FM 9 Measures of luminous and dark matter in galaxies across time, EC WG Global Coordination of Ground and Space Astrophysics, Division B Facilities, Technologies and Data Science, Division J Galaxies and Cosmology</t>
  </si>
  <si>
    <t>Miles</t>
  </si>
  <si>
    <t>matthewmiles@swin.edu.au</t>
  </si>
  <si>
    <t>#2596</t>
  </si>
  <si>
    <t>Matthew Miles</t>
  </si>
  <si>
    <t>Swinburne University of Technology / OzGrav</t>
  </si>
  <si>
    <t>Payne</t>
  </si>
  <si>
    <t>matthewjohnpayne@gmail.com</t>
  </si>
  <si>
    <t>#2976</t>
  </si>
  <si>
    <t>Matthew J Payne</t>
  </si>
  <si>
    <t>Director of the Minor Planet Center</t>
  </si>
  <si>
    <t xml:space="preserve">Cambridge </t>
  </si>
  <si>
    <t>IAUS 393 Planetary Science and Exoplanets in the Era of James Webb Space Telescope, FM 3 Follow-up observations of small bodies in the Solar System in the era of large discovery surveys, FM 7 New Horizons at the interface between Computational Astrophysics and Big Data, Division F Planetary Systems and Astrobiology</t>
  </si>
  <si>
    <t>matthew.taylor@skao.int</t>
  </si>
  <si>
    <t>#1828</t>
  </si>
  <si>
    <t>Matthew Taylor</t>
  </si>
  <si>
    <t>Internal Communications Specialist</t>
  </si>
  <si>
    <t>IAUS 392 Neutral hydrogen in and around galaxies in the SKA era, FM 1 Harnessing ground-based optical telescopes: an opportunity for emerging astronomy in Africa, FM 5 The future of radio astronomy in an increasingly crowded spectrum, Office for Astronomy Outreach institutional meeting, Centre for the Protection of  the Dark and Quiet Sky from Satellite Constellation Interference institutional meeting, EC WG Women in Astronomy, EC WG Dark and Quiet Sky Protection</t>
  </si>
  <si>
    <t>Walhout</t>
  </si>
  <si>
    <t>mwalhout@templeton.org</t>
  </si>
  <si>
    <t>#2607</t>
  </si>
  <si>
    <t>Matthew Walhout</t>
  </si>
  <si>
    <t>Chief Programs Officer</t>
  </si>
  <si>
    <t>IAUS 389 Gravitational Wave Astrophysics, IAUS 391 The first chapters of our cosmic history with JWST, IAUS 394 All-inclusive AGN, FM 1 Harnessing ground-based optical telescopes: an opportunity for emerging astronomy in Africa,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EC WG Global Coordination of Ground and Space Astrophysics, Division C Education, Outreach and Heritage, Division D High Energy Phenomena and Fundamental Physics, Division J Galaxies and Cosmology</t>
  </si>
  <si>
    <t>Asare-Darko</t>
  </si>
  <si>
    <t>matthias.asare-darko@st.vvu.edu.gh</t>
  </si>
  <si>
    <t>#2853</t>
  </si>
  <si>
    <t>Matthias Asare-Darko</t>
  </si>
  <si>
    <t>Ghana Space Science &amp; Technology Institute</t>
  </si>
  <si>
    <t>IAUS 389 Gravitational Wave Astrophysics, 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9 Measures of luminous and dark matter in galaxies across time, EC WG Global Coordination of Ground and Space Astrophysics, EC WG Astronomy for Equity and Inclusion, Division F Planetary Systems and Astrobiology</t>
  </si>
  <si>
    <t>Ehle</t>
  </si>
  <si>
    <t>matthias.ehle@esa.int</t>
  </si>
  <si>
    <t>#1743</t>
  </si>
  <si>
    <t>Matthias Ehle</t>
  </si>
  <si>
    <t>European Space Agency, ESAC, Spain</t>
  </si>
  <si>
    <t>Mission Manager</t>
  </si>
  <si>
    <t>IAUS 389 Gravitational Wave Astrophysics, IAUS 392 Neutral hydrogen in and around galaxies in the SKA era, FM 12 The High-Energy Gamma-ray Universe: Results and perspectives with wide-field ground-based facilities, EC WG Global Coordination of Ground and Space Astrophysics, Division D High Energy Phenomena and Fundamental Physics, Division J Galaxies and Cosmology</t>
  </si>
  <si>
    <t>Rempel</t>
  </si>
  <si>
    <t>rempel@ucar.edu</t>
  </si>
  <si>
    <t>#0657</t>
  </si>
  <si>
    <t>Matthias Rempel</t>
  </si>
  <si>
    <t>NSF NCAR, High Altitude Observatory</t>
  </si>
  <si>
    <t>Boulder, Colorado</t>
  </si>
  <si>
    <t>IAUS 389 Gravitational Wave Astrophysics, IAUS 390 A Multi-Point view of the Sun: Advances in Solar Observations and in Space Weather Understanding, FM 7 New Horizons at the interface between Computational Astrophysics and Big Data, Division E Sun and Heliosphere</t>
  </si>
  <si>
    <t>#0771</t>
  </si>
  <si>
    <t>IAUS 390 A Multi-Point view of the Sun: Advances in Solar Observations and in Space Weather Understanding, FM 11 Multi-wavelength Astrometry, Centre for the Protection of  the Dark and Quiet Sky from Satellite Constellation Interference institutional meeting</t>
  </si>
  <si>
    <t>matthieu.baumann@astro.unistra.fr</t>
  </si>
  <si>
    <t>#2672</t>
  </si>
  <si>
    <t>Matthieu Baumann</t>
  </si>
  <si>
    <t>CNRS, Observatory of Strasbourg</t>
  </si>
  <si>
    <t>Research engineer</t>
  </si>
  <si>
    <t>It would be very beneficial to my work as a research engineer involved in the SKA SRCNet to visit the SKA project site.</t>
  </si>
  <si>
    <t>#0685</t>
  </si>
  <si>
    <t>Matthieu RENAUD</t>
  </si>
  <si>
    <t>LUPM, CNRS/IN2P3, Univ. Montpellier, France &amp; OSU-Reunion, La Réunion</t>
  </si>
  <si>
    <t>La Réunion</t>
  </si>
  <si>
    <t>IAUS 389 Gravitational Wave Astrophysics, FM 1 Harnessing ground-based optical telescopes: an opportunity for emerging astronomy in Africa, FM 4 Bridging the final stages of massive stars to supernovae and transients, FM 6 History of Astronomy in South Africa: The Late Modern Period, FM 10 Teaching capacity of remote observing facilities for the Universities and High Schools, FM 12 The High-Energy Gamma-ray Universe: Results and perspectives with wide-field ground-based facilities,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Pro-Am Relations in Astronomy, EC WG Dark and Quiet Sky Protection, Division C Education, Outreach and Heritage, Division D High Energy Phenomena and Fundamental Physics, Division G Stars and Stellar Physics, Division H Interstellar Matter and Local Universe</t>
  </si>
  <si>
    <t>Mattia</t>
  </si>
  <si>
    <t>Rossi</t>
  </si>
  <si>
    <t>rossi.ma@dima.unige.it</t>
  </si>
  <si>
    <t>#2106</t>
  </si>
  <si>
    <t>Mattia Rossi</t>
  </si>
  <si>
    <t>University of Genoa, Italy</t>
  </si>
  <si>
    <t>IAUS 390 A Multi-Point view of the Sun: Advances in Solar Observations and in Space Weather Understanding, IAUS 393 Planetary Science and Exoplanets in the Era of James Webb Space Telescope, FM 3 Follow-up observations of small bodies in the Solar System in the era of large discovery surveys</t>
  </si>
  <si>
    <t>Vaccari</t>
  </si>
  <si>
    <t>mattia.vaccari@gmail.com</t>
  </si>
  <si>
    <t>#1547</t>
  </si>
  <si>
    <t>Mattia Vaccari</t>
  </si>
  <si>
    <t>eResearch Director</t>
  </si>
  <si>
    <t>Maura</t>
  </si>
  <si>
    <t>McLaughlin</t>
  </si>
  <si>
    <t>mclaughlin.maura@gmail.com</t>
  </si>
  <si>
    <t>#2920</t>
  </si>
  <si>
    <t>Maura McLaughlin</t>
  </si>
  <si>
    <t>Morgantown</t>
  </si>
  <si>
    <t>vegan and gluten-free</t>
  </si>
  <si>
    <t>IAUS 389 Gravitational Wave Astrophysics, FM 5 The future of radio astronomy in an increasingly crowded spectrum, EC WG Astronomy for Equity and Inclusion, Division G Stars and Stellar Physics</t>
  </si>
  <si>
    <t>#2260</t>
  </si>
  <si>
    <t>INAF/OAS</t>
  </si>
  <si>
    <t>Diabetic. No sugar if possible</t>
  </si>
  <si>
    <t>IAUS 392 Neutral hydrogen in and around galaxies in the SKA era, IAUS 393 Planetary Science and Exoplanets in the Era of James Webb Space Telescope, IAUS 394 All-inclusive AGN, FM 12 The High-Energy Gamma-ray Universe: Results and perspectives with wide-field ground-based facilities</t>
  </si>
  <si>
    <t>Stefanon</t>
  </si>
  <si>
    <t>mauro.stefanon@uv.es</t>
  </si>
  <si>
    <t>#2671</t>
  </si>
  <si>
    <t>Mauro Stefanon</t>
  </si>
  <si>
    <t>University of Valencia</t>
  </si>
  <si>
    <t>#1525</t>
  </si>
  <si>
    <t>NSF-NCAR, High Altitude Observatory</t>
  </si>
  <si>
    <t>Mavis</t>
  </si>
  <si>
    <t>Seidu</t>
  </si>
  <si>
    <t>mavisseidu2014@gmail.com</t>
  </si>
  <si>
    <t>#0728</t>
  </si>
  <si>
    <t>Mavis Seidu</t>
  </si>
  <si>
    <t>IAUS 389 Gravitational Wave Astrophysics, IAUS 391 The first chapters of our cosmic history with JWST, IAUS 393 Planetary Science and Exoplanets in the Era of James Webb Space Telescope,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11 Multi-wavelength Astrometry, Office of Astronomy for Development institutional meeting, Office for Young Astronomers institutional meeting, Centre for the Protection of  the Dark and Quiet Sky from Satellite Constellation Interference institutional meeting, EC WG Women in Astronomy, EC WG Junior Members, EC WG Pro-Am Relations in Astronomy, EC WG Astronomy for Equity and Inclusion, EC WG Dark and Quiet Sky Protection, Division G Stars and Stellar Physics, Division H Interstellar Matter and Local Universe</t>
  </si>
  <si>
    <t>#2199</t>
  </si>
  <si>
    <t>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5 The future of radio astronomy in an increasingly crowded spectrum, FM 10 Teaching capacity of remote observing facilities for the Universities and High Schools, Office for Astronomy Outreach institutional meeting, Office of Astronomy for Education institutional meeting, EC WG Women in Astronomy, Division C Education, Outreach and Heritage</t>
  </si>
  <si>
    <t>#1855</t>
  </si>
  <si>
    <t>He/him</t>
  </si>
  <si>
    <t>IAUS 389 Gravitational Wave Astrophysics, IAUS 391 The first chapters of our cosmic history with JWST, FM 4 Bridging the final stages of massive stars to supernovae and transients,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Office for Young Astronomers institutional meeting, EC WG Junior Members, Division A Fundamental Astronomy, Division B Facilities, Technologies and Data Science, Division D High Energy Phenomena and Fundamental Physics, Division G Stars and Stellar Physics, Division J Galaxies and Cosmology</t>
  </si>
  <si>
    <t>Maxime</t>
  </si>
  <si>
    <t>Valeille-Manet</t>
  </si>
  <si>
    <t>maxime.valeille-manet@u-bordeaux.fr</t>
  </si>
  <si>
    <t>#2250</t>
  </si>
  <si>
    <t>Maxime Valeille-Manet</t>
  </si>
  <si>
    <t>Laboratoire d'Astrophysique de Bordeaux</t>
  </si>
  <si>
    <t>Bordeaux</t>
  </si>
  <si>
    <t>IAUS 391 The first chapters of our cosmic history with JWST, IAUS 392 Neutral hydrogen in and around galaxies in the SKA era, FM 2 A Coherent View of Atomic and Molecular Gas from Infrared to Radio Wavelengths, FM 5 The future of radio astronomy in an increasingly crowded spectrum, Office for Young Astronomers institutional meeting, Office of Astronomy for Education institutional meeting, EC WG Women in Astronomy, EC WG Astronomy for Equity and Inclusion, Division A Fundamental Astronomy, Division H Interstellar Matter and Local Universe</t>
  </si>
  <si>
    <t>Maye</t>
  </si>
  <si>
    <t>Elmardi</t>
  </si>
  <si>
    <t>maye.elmardi@gmail.com</t>
  </si>
  <si>
    <t>#3022</t>
  </si>
  <si>
    <t>Maye Elmardi</t>
  </si>
  <si>
    <t>5 years and 3 years and 1 year</t>
  </si>
  <si>
    <t>#2915</t>
  </si>
  <si>
    <t>Mayra E. Lebrón Santos</t>
  </si>
  <si>
    <t>University of Puerto Rico - Río Piedras</t>
  </si>
  <si>
    <t>San Juan</t>
  </si>
  <si>
    <t>Puerto Rico</t>
  </si>
  <si>
    <t>IAUS 392 Neutral hydrogen in and around galaxies in the SKA era, FM 2 A Coherent View of Atomic and Molecular Gas from Infrared to Radio Wavelengths, FM 5 The future of radio astronomy in an increasingly crowded spectrum, FM 10 Teaching capacity of remote observing facilities for the Universities and High Schools, Office for Astronomy Outreach institutional meeting, EC WG Pro-Am Relations in Astronomy, EC WG Dark and Quiet Sky Protection, Division C Education, Outreach and Heritage, Division H Interstellar Matter and Local Universe</t>
  </si>
  <si>
    <t>Mayssa</t>
  </si>
  <si>
    <t>El yazidi</t>
  </si>
  <si>
    <t>elyazidimayssa@gmail.com</t>
  </si>
  <si>
    <t>#2867</t>
  </si>
  <si>
    <t>Mayssa El Yazidi</t>
  </si>
  <si>
    <t>Università Cattolica del Sacro Cuore, Milano (IT)</t>
  </si>
  <si>
    <t>PostDoc Fellow</t>
  </si>
  <si>
    <t xml:space="preserve">Tunisian </t>
  </si>
  <si>
    <t>Mayuresh</t>
  </si>
  <si>
    <t>Surnis</t>
  </si>
  <si>
    <t>msurnis@gmail.com</t>
  </si>
  <si>
    <t>#1059</t>
  </si>
  <si>
    <t>Mayuresh Surnis</t>
  </si>
  <si>
    <t>IISER Bhopal</t>
  </si>
  <si>
    <t>IAUS 389 Gravitational Wave Astrophysics, Office of Astronomy for Development institutional meeting, Office for Astronomy Outreach institutional meeting, Office of Astronomy for Education institutional meeting</t>
  </si>
  <si>
    <t>#0658</t>
  </si>
  <si>
    <t>Addis Ababa University</t>
  </si>
  <si>
    <t>ADDIS ABABA</t>
  </si>
  <si>
    <t>Cameroon</t>
  </si>
  <si>
    <t>#0796</t>
  </si>
  <si>
    <t>Mduduzi Blessing</t>
  </si>
  <si>
    <t>Ncube</t>
  </si>
  <si>
    <t>ncubemduduziblessing@gmail.com</t>
  </si>
  <si>
    <t>#0095</t>
  </si>
  <si>
    <t xml:space="preserve">Mduduzi Blessing Ncube </t>
  </si>
  <si>
    <t xml:space="preserve">National University of science and technology </t>
  </si>
  <si>
    <t xml:space="preserve">Student/teaching assistant </t>
  </si>
  <si>
    <t>Bulawayo</t>
  </si>
  <si>
    <t xml:space="preserve">Zimbabwean </t>
  </si>
  <si>
    <t>N/a</t>
  </si>
  <si>
    <t>IAUS 389 Gravitational Wave Astrophysics, IAUS 392 Neutral hydrogen in and around galaxies in the SKA era,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6 History of Astronomy in South Africa: The Late Modern Period, FM 9 Measures of luminous and dark matter in galaxies across time, FM 11 Multi-wavelength Astrometry, FM 12 The High-Energy Gamma-ray Universe: Results and perspectives with wide-field ground-based facilities, Office for Young Astronomers institutional meeting, Office of Astronomy for Education institutional meeting, EC WG Global Coordination of Ground and Space Astrophysics, EC WG Astronomy for Equity and Inclusion, Division D High Energy Phenomena and Fundamental Physics, Division E Sun and Heliosphere, Division F Planetary Systems and Astrobiology, Division G Stars and Stellar Physics, Division H Interstellar Matter and Local Universe, Division J Galaxies and Cosmology</t>
  </si>
  <si>
    <t>Mduduzi</t>
  </si>
  <si>
    <t>Ndebele</t>
  </si>
  <si>
    <t>mduduzindebele35@gmail.com</t>
  </si>
  <si>
    <t>#2841</t>
  </si>
  <si>
    <t xml:space="preserve">Mduduzi Ndebele </t>
  </si>
  <si>
    <t xml:space="preserve">University of Cape Town </t>
  </si>
  <si>
    <t xml:space="preserve">No pork </t>
  </si>
  <si>
    <t>Meet</t>
  </si>
  <si>
    <t>meetpvt30@gmail.com</t>
  </si>
  <si>
    <t>#2275</t>
  </si>
  <si>
    <t xml:space="preserve">Meet Panchal </t>
  </si>
  <si>
    <t xml:space="preserve">NAVARS EDUTECH </t>
  </si>
  <si>
    <t xml:space="preserve">Astronomy and Space Educator </t>
  </si>
  <si>
    <t xml:space="preserve">Mumbai </t>
  </si>
  <si>
    <t xml:space="preserve">India </t>
  </si>
  <si>
    <t>FM 11 Multi-wavelength Astrometry, Office of Astronomy for Development institutional meeting, Office for Astronomy Outreach institutional meeting, Office for Young Astronomers institutional meeting, Office of Astronomy for Education institutional meeting, Division C Education, Outreach and Heritage, Division J Galaxies and Cosmology</t>
  </si>
  <si>
    <t>Megan</t>
  </si>
  <si>
    <t>Dubay</t>
  </si>
  <si>
    <t>maedubay@unc.edu</t>
  </si>
  <si>
    <t>#1367</t>
  </si>
  <si>
    <t>Megan Marie Dubay</t>
  </si>
  <si>
    <t>University of North Carolina at Chapel Hill</t>
  </si>
  <si>
    <t>Graduate Research Assistant</t>
  </si>
  <si>
    <t>Chapel Hill</t>
  </si>
  <si>
    <t>FM 1 Harnessing ground-based optical telescopes: an opportunity for emerging astronomy in Africa, FM 4 Bridging the final stages of massive stars to supernovae and transients, FM 7 New Horizons at the interface between Computational Astrophysics and Big Data, FM 10 Teaching capacity of remote observing facilities for the Universities and High Schools, FM 12 The High-Energy Gamma-ray Universe: Results and perspectives with wide-field ground-based facilities, Office of Astronomy for Education institutional meeting, EC WG Women in Astronomy, Division B Facilities, Technologies and Data Science, Division C Education, Outreach and Heritage, Division D High Energy Phenomena and Fundamental Physics</t>
  </si>
  <si>
    <t>Megan Lesser</t>
  </si>
  <si>
    <t>Weiner Mansfield</t>
  </si>
  <si>
    <t>meganmansfield@arizona.edu</t>
  </si>
  <si>
    <t>#0819</t>
  </si>
  <si>
    <t>Megan Weiner Mansfield</t>
  </si>
  <si>
    <t>NASA Sagan Fellow</t>
  </si>
  <si>
    <t>IAUS 393 Planetary Science and Exoplanets in the Era of James Webb Space Telescope, EC WG Women in Astronomy, Division F Planetary Systems and Astrobiology</t>
  </si>
  <si>
    <t>Megrnaz</t>
  </si>
  <si>
    <t>Zabayehi Najafabadi</t>
  </si>
  <si>
    <t>mehrnaz.alzahra@gmail.com</t>
  </si>
  <si>
    <t>#1398</t>
  </si>
  <si>
    <t>Mehrnaz Zabayehi Najafabadi</t>
  </si>
  <si>
    <t>#2053</t>
  </si>
  <si>
    <t>Ms. Mehbuba Ahmed</t>
  </si>
  <si>
    <t>Space Science and Geospatial Institute (SSGI), Ethiopia</t>
  </si>
  <si>
    <t>Early-career researcher</t>
  </si>
  <si>
    <t>I do not have any particular accessibility needs.</t>
  </si>
  <si>
    <t>I do not require child care services.</t>
  </si>
  <si>
    <t>IAUS 394 All-inclusive AGN, Office for Young Astronomers institutional meeting, EC WG Women in Astronomy</t>
  </si>
  <si>
    <t>#0143</t>
  </si>
  <si>
    <t>Mekuanint Kifle Hailemariam</t>
  </si>
  <si>
    <t>UWC</t>
  </si>
  <si>
    <t>IAUS 391 The first chapters of our cosmic history with JWST, IAUS 392 Neutral hydrogen in and around galaxies in the SKA era, IAUS 393 Planetary Science and Exoplanets in the Era of James Webb Space Telescope, IAUS 394 All-inclusive AGN,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11 Multi-wavelength Astrometry, FM 12 The High-Energy Gamma-ray Universe: Results and perspectives with wide-field ground-based facilities, Division A Fundamental Astronomy, Division B Facilities, Technologies and Data Science, Division D High Energy Phenomena and Fundamental Physics, Division F Planetary Systems and Astrobiology, Division G Stars and Stellar Physics, Division H Interstellar Matter and Local Universe</t>
  </si>
  <si>
    <t>#3036</t>
  </si>
  <si>
    <t xml:space="preserve">Dra. </t>
  </si>
  <si>
    <t>Melina Cecilia Bersten</t>
  </si>
  <si>
    <t>Famele</t>
  </si>
  <si>
    <t>IALP</t>
  </si>
  <si>
    <t>IAUS 389 Gravitational Wave Astrophysics, IAUS 391 The first chapters of our cosmic history with JWST, FM 4 Bridging the final stages of massive stars to supernovae and transients, FM 7 New Horizons at the interface between Computational Astrophysics and Big Data, FM 12 The High-Energy Gamma-ray Universe: Results and perspectives with wide-field ground-based facilities, EC WG Women in Astronomy, EC WG Astronomy for Equity and Inclusion, Division D High Energy Phenomena and Fundamental Physics, Division G Stars and Stellar Physics</t>
  </si>
  <si>
    <t>Brucker</t>
  </si>
  <si>
    <t>mbrucker@arizona.edu</t>
  </si>
  <si>
    <t>#2428</t>
  </si>
  <si>
    <t>Melissa Brucker</t>
  </si>
  <si>
    <t>LPL/University of Arizona</t>
  </si>
  <si>
    <t>Solares</t>
  </si>
  <si>
    <t>melissasolh@gmail.com</t>
  </si>
  <si>
    <t>#1871</t>
  </si>
  <si>
    <t>Master</t>
  </si>
  <si>
    <t>Melissa Solares</t>
  </si>
  <si>
    <t>The American School of Guatemala / Universidad del Valle de Guatemala</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</si>
  <si>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for Young Astronomers institutional meeting, EC WG Women in Astronomy, Division A Fundamental Astronomy, Division D High Energy Phenomena and Fundamental Physics</t>
  </si>
  <si>
    <t>Melusi</t>
  </si>
  <si>
    <t>khumam@unisa.ac.za</t>
  </si>
  <si>
    <t>#2579</t>
  </si>
  <si>
    <t>Melusi Khumalo</t>
  </si>
  <si>
    <t>Swazi</t>
  </si>
  <si>
    <t>IAUS 394 All-inclusive AGN, Division B Facilities, Technologies and Data Science, Division C Education, Outreach and Heritage</t>
  </si>
  <si>
    <t>Melvin</t>
  </si>
  <si>
    <t>Hoare</t>
  </si>
  <si>
    <t>m.g.hoare@leeds.ac.uk</t>
  </si>
  <si>
    <t>#2507</t>
  </si>
  <si>
    <t>Melvin Hoare</t>
  </si>
  <si>
    <t>FM 1 Harnessing ground-based optical telescopes: an opportunity for emerging astronomy in Africa, FM 5 The future of radio astronomy in an increasingly crowded spectrum, Office of Astronomy for Development institutional meeting, Division C Education, Outreach and Heritage</t>
  </si>
  <si>
    <t>#2362</t>
  </si>
  <si>
    <t xml:space="preserve">Akintola Mercy Onaopemipo </t>
  </si>
  <si>
    <t xml:space="preserve">Space in Africa </t>
  </si>
  <si>
    <t xml:space="preserve">Geospatial Developer </t>
  </si>
  <si>
    <t xml:space="preserve">Lagos </t>
  </si>
  <si>
    <t>IAUS 389 Gravitational Wave Astrophysics, IAUS 390 A Multi-Point view of the Sun: Advances in Solar Observations and in Space Weather Understanding, FM 4 Bridging the final stages of massive stars to supernovae and transients, FM 7 New Horizons at the interface between Computational Astrophysics and Big Data, FM 12 The High-Energy Gamma-ray Universe: Results and perspectives with wide-field ground-based facilities</t>
  </si>
  <si>
    <t>Mooketsi-Kobe</t>
  </si>
  <si>
    <t>mercymooketsikobe@gmail.com</t>
  </si>
  <si>
    <t>#1866</t>
  </si>
  <si>
    <t>Mercy Mooketsi-Kobe</t>
  </si>
  <si>
    <t>IAUS 391 The first chapters of our cosmic history with JWST, IAUS 392 Neutral hydrogen in and around galaxies in the SKA era, FM 9 Measures of luminous and dark matter in galaxies across time, Office of Astronomy for Development institutional meeting, Office for Young Astronomers institutional meeting, Centre for the Protection of  the Dark and Quiet Sky from Satellite Constellation Interference institutional meeting, EC WG Women in Astronomy, EC WG Pro-Am Relations in Astronomy, EC WG Dark and Quiet Sky Protection, Division A Fundamental Astronomy, Division B Facilities, Technologies and Data Science, Division F Planetary Systems and Astrobiology</t>
  </si>
  <si>
    <t>Mere</t>
  </si>
  <si>
    <t>Kgampe</t>
  </si>
  <si>
    <t>mere.kgampe@dst.gov.za</t>
  </si>
  <si>
    <t>#2317</t>
  </si>
  <si>
    <t>Mere Kgampe</t>
  </si>
  <si>
    <t>IAUS 389 Gravitational Wave Astrophysics, FM 6 History of Astronomy in South Africa: The Late Modern Period, FM 11 Multi-wavelength Astrometry, Centre for the Protection of  the Dark and Quiet Sky from Satellite Constellation Interference institutional meeting</t>
  </si>
  <si>
    <t>#2658</t>
  </si>
  <si>
    <t>Institut d'Astrophysique Spatiale (IAS), Université Paris Saclay</t>
  </si>
  <si>
    <t>postdoctoral researcher</t>
  </si>
  <si>
    <t>FM 2 A Coherent View of Atomic and Molecular Gas from Infrared to Radio Wavelengths, FM 6 History of Astronomy in South Africa: The Late Modern Period, Office of Astronomy for Development institutional meeting, Office for Astronomy Outreach institutional meeting, Office of Astronomy for Education institutional meeting, EC WG Women in Astronomy, EC WG Pro-Am Relations in Astronomy, EC WG Dark and Quiet Sky Protection, Division H Interstellar Matter and Local Universe</t>
  </si>
  <si>
    <t>Merieme</t>
  </si>
  <si>
    <t>Chadid</t>
  </si>
  <si>
    <t>chadid@unice.fr</t>
  </si>
  <si>
    <t>#2761</t>
  </si>
  <si>
    <t>Merieme Chadid</t>
  </si>
  <si>
    <t>Nice University</t>
  </si>
  <si>
    <t>Astronomer - President of International Scientific Board of UNESCO -  President of IAU Division G</t>
  </si>
  <si>
    <t>#0073</t>
  </si>
  <si>
    <t>Oukaimeden Observatory / Laboratory of High Energy Physics and Astronomy, Cadi Ayyad University</t>
  </si>
  <si>
    <t>Marrakech, Morocco</t>
  </si>
  <si>
    <t>IAUS 393 Planetary Science and Exoplanets in the Era of James Webb Space Telescope, FM 1 Harnessing ground-based optical telescopes: an opportunity for emerging astronomy in Africa,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EC WG Women in Astronomy, EC WG Junior Members</t>
  </si>
  <si>
    <t>#1687</t>
  </si>
  <si>
    <t>mi</t>
  </si>
  <si>
    <t>linying</t>
  </si>
  <si>
    <t>mly@nao.cas.cn</t>
  </si>
  <si>
    <t>#1981</t>
  </si>
  <si>
    <t>Mi LinYing</t>
  </si>
  <si>
    <t>The National Astronomical Observatories of the Chinese Academy of Sciences</t>
  </si>
  <si>
    <t>Beijing,China</t>
  </si>
  <si>
    <t>Office of Astronomy for Development institutional meeting, Office for Astronomy Outreach institutional meeting, Office of Astronomy for Education institutional meeting, EC WG Women in Astronomy, EC WG Pro-Am Relations in Astronomy, EC WG Astronomy for Equity and Inclusion, Division B Facilities, Technologies and Data Science</t>
  </si>
  <si>
    <t>Adedotun</t>
  </si>
  <si>
    <t>maof2020@gmail.com</t>
  </si>
  <si>
    <t>#0215</t>
  </si>
  <si>
    <t xml:space="preserve">Michael Adedotun Oke </t>
  </si>
  <si>
    <t xml:space="preserve">Michael Adedotun Oke Foundaton </t>
  </si>
  <si>
    <t>Federal Capital Territory P.o.box 11611, Abuja, Plot 232 Kaida Road Old Kutunku Gwagwlada</t>
  </si>
  <si>
    <t xml:space="preserve">Dear All your plans will work well </t>
  </si>
  <si>
    <t>#1421</t>
  </si>
  <si>
    <t>IAUS 394 All-inclusive AGN, FM 1 Harnessing ground-based optical telescopes: an opportunity for emerging astronomy in Africa, FM 6 History of Astronomy in South Africa: The Late Modern Period, FM 11 Multi-wavelength Astrometry, FM 12 The High-Energy Gamma-ray Universe: Results and perspectives with wide-field ground-based facilities, Office of Astronomy for Development institutional meeting, EC WG Global Coordination of Ground and Space Astrophysics, EC WG Dark and Quiet Sky Protection, Division B Facilities, Technologies and Data Science, Division D High Energy Phenomena and Fundamental Physics</t>
  </si>
  <si>
    <t>Bode</t>
  </si>
  <si>
    <t>bodem@biust.ac.bw</t>
  </si>
  <si>
    <t>#0843</t>
  </si>
  <si>
    <t>Mike Bode</t>
  </si>
  <si>
    <t>Visiting Professor</t>
  </si>
  <si>
    <t>IAUS 391 The first chapters of our cosmic history with JWST, IAUS 393 Planetary Science and Exoplanets in the Era of James Webb Space Telescope, FM 1 Harnessing ground-based optical telescopes: an opportunity for emerging astronomy in Africa, FM 4 Bridging the final stages of massive stars to supernovae and transients, FM 5 The future of radio astronomy in an increasingly crowded spectrum, FM 10 Teaching capacity of remote observing facilities for the Universities and High Schools, Office of Astronomy for Development institutional meeting, Office for Astronomy Outreach institutional meeting, Office of Astronomy for Education institutional meeting, EC WG Pro-Am Relations in Astronomy, Division C Education, Outreach and Heritage, Division G Stars and Stellar Physics, Division H Interstellar Matter and Local Universe</t>
  </si>
  <si>
    <t>Burton</t>
  </si>
  <si>
    <t>michael.burton@armagh.ac.uk</t>
  </si>
  <si>
    <t>#0211</t>
  </si>
  <si>
    <t>Michael Burton</t>
  </si>
  <si>
    <t>FM 2 A Coherent View of Atomic and Molecular Gas from Infrared to Radio Wavelengths, FM 5 The future of radio astronomy in an increasingly crowded spectrum, FM 6 History of Astronomy in South Africa: The Late Modern Period, FM 12 The High-Energy Gamma-ray Universe: Results and perspectives with wide-field ground-based facilities, Division B Facilities, Technologies and Data Science, Division C Education, Outreach and Heritage</t>
  </si>
  <si>
    <t>Busch</t>
  </si>
  <si>
    <t>mpbusch@ucsd.edu</t>
  </si>
  <si>
    <t>#1456</t>
  </si>
  <si>
    <t>Michael Busch</t>
  </si>
  <si>
    <t>NSF Postdoctoral Researcher</t>
  </si>
  <si>
    <t>IAUS 391 The first chapters of our cosmic history with JWST, IAUS 392 Neutral hydrogen in and around galaxies in the SKA era, FM 2 A Coherent View of Atomic and Molecular Gas from Infrared to Radio Wavelengths, FM 5 The future of radio astronomy in an increasingly crowded spectrum, Office for Astronomy Outreach institutional meeting, Office for Young Astronomers institutional meeting, Division B Facilities, Technologies and Data Science, Division H Interstellar Matter and Local Universe</t>
  </si>
  <si>
    <t>Carroll</t>
  </si>
  <si>
    <t>mike@steminspirehawaii.org</t>
  </si>
  <si>
    <t>Michael Carroll</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</si>
  <si>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t>
  </si>
  <si>
    <t>#0608</t>
  </si>
  <si>
    <t>Johns Hopkins University</t>
  </si>
  <si>
    <t>IAUS 389 Gravitational Wave Astrophysics, IAUS 391 The first chapters of our cosmic history with JWST, IAUS 392 Neutral hydrogen in and around galaxies in the SKA era, IAUS 394 All-inclusive AGN, FM 2 A Coherent View of Atomic and Molecular Gas from Infrared to Radio Wavelengths, FM 9 Measures of luminous and dark matter in galaxies across time, Division H Interstellar Matter and Local Universe, Division J Galaxies and Cosmology</t>
  </si>
  <si>
    <t>Fitzgerald</t>
  </si>
  <si>
    <t>mfitzgerald@lco.global</t>
  </si>
  <si>
    <t>#0348</t>
  </si>
  <si>
    <t>Michael Fitzgerald</t>
  </si>
  <si>
    <t>Education Scientist</t>
  </si>
  <si>
    <t>FM 1 Harnessing ground-based optical telescopes: an opportunity for emerging astronomy in Africa, FM 10 Teaching capacity of remote observing facilities for the Universities and High Schools, Office of Astronomy for Development institutional meeting, Office for Astronomy Outreach institutional meeting, Office of Astronomy for Education institutional meeting, EC WG Pro-Am Relations in Astronomy, Division C Education, Outreach and Heritage</t>
  </si>
  <si>
    <t>Garrett</t>
  </si>
  <si>
    <t>michael.garrett@manchester.ac.uk</t>
  </si>
  <si>
    <t>#2756</t>
  </si>
  <si>
    <t>Michael Garrett</t>
  </si>
  <si>
    <t>FM 5 The future of radio astronomy in an increasingly crowded spectrum, Division B Facilities, Technologies and Data Science</t>
  </si>
  <si>
    <t>#1798</t>
  </si>
  <si>
    <t>Garching bei Muenchen</t>
  </si>
  <si>
    <t>IAUS 391 The first chapters of our cosmic history with JWST, IAUS 392 Neutral hydrogen in and around galaxies in the SKA era, FM 9 Measures of luminous and dark matter in galaxies across time, EC WG Astronomy for Equity and Inclusion, Division H Interstellar Matter and Local Universe, Division J Galaxies and Cosmology</t>
  </si>
  <si>
    <t>Janssen</t>
  </si>
  <si>
    <t>m.janssen@astro.ru.nl</t>
  </si>
  <si>
    <t>#2696</t>
  </si>
  <si>
    <t>Michael Janssen</t>
  </si>
  <si>
    <t>IAUS 394 All-inclusive AGN, FM 1 Harnessing ground-based optical telescopes: an opportunity for emerging astronomy in Africa, FM 7 New Horizons at the interface between Computational Astrophysics and Big Data, FM 11 Multi-wavelength Astrometry</t>
  </si>
  <si>
    <t>Lindqvist</t>
  </si>
  <si>
    <t>michael.lindqvist@chalmers.se</t>
  </si>
  <si>
    <t>#1843</t>
  </si>
  <si>
    <t>Michael Lindqvist</t>
  </si>
  <si>
    <t>Onsala Space Observatory</t>
  </si>
  <si>
    <t>IAUS 389 Gravitational Wave Astrophysics, IAUS 391 The first chapters of our cosmic history with JWST, IAUS 392 Neutral hydrogen in and around galaxies in the SKA era, FM 5 The future of radio astronomy in an increasingly crowded spectrum, EC WG Dark and Quiet Sky Protection</t>
  </si>
  <si>
    <t>Maimone</t>
  </si>
  <si>
    <t>michael.maimone@springernature.com</t>
  </si>
  <si>
    <t>#0566</t>
  </si>
  <si>
    <t>Michael Maimone</t>
  </si>
  <si>
    <t>Springer Nature</t>
  </si>
  <si>
    <t>Associate Editor in Astronomy</t>
  </si>
  <si>
    <t>IAUS 389 Gravitational Wave Astrophysics, IAUS 390 A Multi-Point view of the Sun: Advances in Solar Observations and in Space Weather Understanding, IAUS 391 The first chapters of our cosmic history with JWST, IAUS 392 Neutral hydrogen in and around galaxies in the SKA era, FM 4 Bridging the final stages of massive stars to supernovae and transients, FM 5 The future of radio astronomy in an increasingly crowded spectrum, FM 8 Advances and Challenges in Understanding the Solar and Stellar Dynamos, FM 11 Multi-wavelength Astrometry, Office of Astronomy for Development institutional meeting, Centre for the Protection of  the Dark and Quiet Sky from Satellite Constellation Interference institutional meeting, Division A Fundamental Astronomy, Division E Sun and Heliosphere, Division F Planetary Systems and Astrobiology, Division G Stars and Stellar Physics, Division H Interstellar Matter and Local Universe, Division J Galaxies and Cosmology</t>
  </si>
  <si>
    <t>Maseda</t>
  </si>
  <si>
    <t>maseda@astro.wisc.edu</t>
  </si>
  <si>
    <t>#2573</t>
  </si>
  <si>
    <t>Michael Maseda</t>
  </si>
  <si>
    <t xml:space="preserve">Assistant Professor </t>
  </si>
  <si>
    <t>O'Shea</t>
  </si>
  <si>
    <t>michael.denis.oshea@gmail.com</t>
  </si>
  <si>
    <t>Rizzo Smith</t>
  </si>
  <si>
    <t>michael.smith.4@vanderbilt.edu</t>
  </si>
  <si>
    <t>#2575</t>
  </si>
  <si>
    <t>Michael Rizzo Smith</t>
  </si>
  <si>
    <t>Vanderbilt University</t>
  </si>
  <si>
    <t>Nashville</t>
  </si>
  <si>
    <t>Romano</t>
  </si>
  <si>
    <t>michael.romano@ncbj.gov.pl</t>
  </si>
  <si>
    <t>#1012</t>
  </si>
  <si>
    <t>Michael Romano</t>
  </si>
  <si>
    <t>IAUS 391 The first chapters of our cosmic history with JWST, FM 2 A Coherent View of Atomic and Molecular Gas from Infrared to Radio Wavelengths, FM 5 The future of radio astronomy in an increasingly crowded spectrum, Division H Interstellar Matter and Local Universe, Division J Galaxies and Cosmology</t>
  </si>
  <si>
    <t>Sarkis</t>
  </si>
  <si>
    <t>mikedsarkis@gmail.com</t>
  </si>
  <si>
    <t>#0783</t>
  </si>
  <si>
    <t>Michael Sarkis</t>
  </si>
  <si>
    <t>IAUS 389 Gravitational Wave Astrophysics, IAUS 392 Neutral hydrogen in and around galaxies in the SKA era, FM 6 History of Astronomy in South Africa: The Late Modern Period, FM 7 New Horizons at the interface between Computational Astrophysics and Big Data, FM 9 Measures of luminous and dark matter in galaxies across time, EC WG Astronomy for Equity and Inclusion, Division C Education, Outreach and Heritage, Division D High Energy Phenomena and Fundamental Physics, Division H Interstellar Matter and Local Universe, Division J Galaxies and Cosmology</t>
  </si>
  <si>
    <t>Wise</t>
  </si>
  <si>
    <t>m.w.wise@sron.nl</t>
  </si>
  <si>
    <t>#2601</t>
  </si>
  <si>
    <t>Prof. dr.</t>
  </si>
  <si>
    <t>Michael Wise</t>
  </si>
  <si>
    <t>SRON Netherlands Institute for Space Research</t>
  </si>
  <si>
    <t>Director General</t>
  </si>
  <si>
    <t>IAUS 389 Gravitational Wave Astrophysics, IAUS 391 The first chapters of our cosmic history with JWST, IAUS 393 Planetary Science and Exoplanets in the Era of James Webb Space Telescope, IAUS 394 All-inclusive AGN, FM 7 New Horizons at the interface between Computational Astrophysics and Big Data, EC WG Global Coordination of Ground and Space Astrophysics, EC WG Astronomy for Equity and Inclusion, Division B Facilities, Technologies and Data Science, Division D High Energy Phenomena and Fundamental Physics, Division J Galaxies and Cosmology</t>
  </si>
  <si>
    <t>#1052</t>
  </si>
  <si>
    <t>Michal Zajacek</t>
  </si>
  <si>
    <t>Masaryk University</t>
  </si>
  <si>
    <t>Brno</t>
  </si>
  <si>
    <t>Slovak</t>
  </si>
  <si>
    <t>IAUS 389 Gravitational Wave Astrophysics, IAUS 394 All-inclusive AGN, EC WG Junior Members, Division A Fundamental Astronomy, Division D High Energy Phenomena and Fundamental Physics, Division J Galaxies and Cosmology</t>
  </si>
  <si>
    <t>#1403</t>
  </si>
  <si>
    <t>Janusz Gil Institute of Astronomy, University of Zielona Góra, Poland</t>
  </si>
  <si>
    <t>researcher/lecturer</t>
  </si>
  <si>
    <t>Zielona Gora, Poland</t>
  </si>
  <si>
    <t>IAUS 391 The first chapters of our cosmic history with JWST, FM 3 Follow-up observations of small bodies in the Solar System in the era of large discovery surveys, FM 10 Teaching capacity of remote observing facilities for the Universities and High Schools, FM 11 Multi-wavelength Astrometry, Division A Fundamental Astronomy, Division B Facilities, Technologies and Data Science, Division C Education, Outreach and Heritage</t>
  </si>
  <si>
    <t>Michela</t>
  </si>
  <si>
    <t>Negro</t>
  </si>
  <si>
    <t>michelanegro@lsu.edu</t>
  </si>
  <si>
    <t>#1145</t>
  </si>
  <si>
    <t>Michela Negro</t>
  </si>
  <si>
    <t>Louisiana State University</t>
  </si>
  <si>
    <t>IAUS 389 Gravitational Wave Astrophysics, IAUS 391 The first chapters of our cosmic history with JWST, FM 2 A Coherent View of Atomic and Molecular Gas from Infrared to Radio Wavelengths, FM 9 Measures of luminous and dark matter in galaxies across time, FM 11 Multi-wavelength Astrometry</t>
  </si>
  <si>
    <t>#2965</t>
  </si>
  <si>
    <t>Michele Bertoldo Coêlho</t>
  </si>
  <si>
    <t>UFRGS</t>
  </si>
  <si>
    <t>IAUS 391 The first chapters of our cosmic history with JWST, IAUS 394 All-inclusive AGN, FM 2 A Coherent View of Atomic and Molecular Gas from Infrared to Radio Wavelengths, FM 7 New Horizons at the interface between Computational Astrophysics and Big Data, FM 9 Measures of luminous and dark matter in galaxies across time, FM 10 Teaching capacity of remote observing facilities for the Universities and High Schools, Office for Young Astronomers institutional meeting, EC WG Women in Astronomy, Division G Stars and Stellar Physics, Division H Interstellar Matter and Local Universe, Division J Galaxies and Cosmology</t>
  </si>
  <si>
    <t>Gerbaldi</t>
  </si>
  <si>
    <t>gerbaldi@iap.fr</t>
  </si>
  <si>
    <t>#0396</t>
  </si>
  <si>
    <t>Michele GERBALDI</t>
  </si>
  <si>
    <t>Institut d'Astrophysique de Paris (IAP)</t>
  </si>
  <si>
    <t xml:space="preserve">PARIS </t>
  </si>
  <si>
    <t>IAUS 391 The first chapters of our cosmic history with JWST, IAUS 393 Planetary Science and Exoplanets in the Era of James Webb Space Telescope, FM 1 Harnessing ground-based optical telescopes: an opportunity for emerging astronomy in Africa, FM 10 Teaching capacity of remote observing facilities for the Universities and High Schools, Office of Astronomy for Development institutional meeting, Office for Young Astronomers institutional meeting, Office of Astronomy for Education institutional meeting</t>
  </si>
  <si>
    <t>Kaufman</t>
  </si>
  <si>
    <t>kaufmanrallis@icloud.com</t>
  </si>
  <si>
    <t>#2415</t>
  </si>
  <si>
    <t>Michele Kaufman</t>
  </si>
  <si>
    <t>IAUS 389 Gravitational Wave Astrophysics, IAUS 391 The first chapters of our cosmic history with JWST, IAUS 392 Neutral hydrogen in and around galaxies in the SKA era, Division H Interstellar Matter and Local Universe, Division J Galaxies and Cosmology</t>
  </si>
  <si>
    <t>Michelle</t>
  </si>
  <si>
    <t>Cluver</t>
  </si>
  <si>
    <t>mcluver@swin.edu.au</t>
  </si>
  <si>
    <t>#0758</t>
  </si>
  <si>
    <t>A/Prof.</t>
  </si>
  <si>
    <t>Michelle Cluver</t>
  </si>
  <si>
    <t>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Division J Galaxies and Cosmology</t>
  </si>
  <si>
    <t>Dadighat</t>
  </si>
  <si>
    <t>michelle.dadighat@noirlab.edu</t>
  </si>
  <si>
    <t>#2835</t>
  </si>
  <si>
    <t>Michelle Dadighat</t>
  </si>
  <si>
    <t>NOIRLab/IAU CPS</t>
  </si>
  <si>
    <t>Software engineer</t>
  </si>
  <si>
    <t>Centre for the Protection of  the Dark and Quiet Sky from Satellite Constellation Interference institutional meeting, EC WG Women in Astronomy, EC WG Pro-Am Relations in Astronomy, EC WG Dark and Quiet Sky Protection</t>
  </si>
  <si>
    <t>Lochner</t>
  </si>
  <si>
    <t>dr.michelle.lochner@gmail.com</t>
  </si>
  <si>
    <t>#0394</t>
  </si>
  <si>
    <t>Michelle Lochner</t>
  </si>
  <si>
    <t>University of the Western Cape/ South African Radio Astronomy Observatory</t>
  </si>
  <si>
    <t>IAUS 392 Neutral hydrogen in and around galaxies in the SKA era, IAUS 394 All-inclusive AGN, FM 1 Harnessing ground-based optical telescopes: an opportunity for emerging astronomy in Africa, FM 5 The future of radio astronomy in an increasingly crowded spectrum, FM 6 History of Astronomy in South Africa: The Late Modern Period, FM 7 New Horizons at the interface between Computational Astrophysics and Big Data, EC WG Women in Astronomy, Division B Facilities, Technologies and Data Science, Division J Galaxies and Cosmology</t>
  </si>
  <si>
    <t>Michiko</t>
  </si>
  <si>
    <t>Fujii</t>
  </si>
  <si>
    <t>fujii@astron.s.u-tokyo.ac.jp</t>
  </si>
  <si>
    <t>#1160</t>
  </si>
  <si>
    <t>Michiko Fujii</t>
  </si>
  <si>
    <t>asocciate professor</t>
  </si>
  <si>
    <t>IAUS 391 The first chapters of our cosmic history with JWST, FM 4 Bridging the final stages of massive stars to supernovae and transients, FM 7 New Horizons at the interface between Computational Astrophysics and Big Data, FM 9 Measures of luminous and dark matter in galaxies across time, EC WG Women in Astronomy, Division B Facilities, Technologies and Data Science</t>
  </si>
  <si>
    <t>Michitoshi</t>
  </si>
  <si>
    <t>michitoshi.yoshida@nao.ac.jp</t>
  </si>
  <si>
    <t>#1851</t>
  </si>
  <si>
    <t>Michitoshi Yoshida</t>
  </si>
  <si>
    <t>Vice director general</t>
  </si>
  <si>
    <t>Mitaka</t>
  </si>
  <si>
    <t>IAUS 389 Gravitational Wave Astrophysics, IAUS 391 The first chapters of our cosmic history with JWST, FM 1 Harnessing ground-based optical telescopes: an opportunity for emerging astronomy in Africa, EC WG Global Coordination of Ground and Space Astrophysics, Division J Galaxies and Cosmology</t>
  </si>
  <si>
    <t>#1017</t>
  </si>
  <si>
    <t>The University of Melbourne</t>
  </si>
  <si>
    <t>IAUS 391 The first chapters of our cosmic history with JWST, IAUS 392 Neutral hydrogen in and around galaxies in the SKA era, FM 7 New Horizons at the interface between Computational Astrophysics and Big Data, FM 9 Measures of luminous and dark matter in galaxies across time, Division J Galaxies and Cosmology</t>
  </si>
  <si>
    <t>#1442</t>
  </si>
  <si>
    <t>Miguel Figueira Sebastiao</t>
  </si>
  <si>
    <t>National Centre for Nuclear Research</t>
  </si>
  <si>
    <t>IAUS 391 The first chapters of our cosmic history with JWST, FM 2 A Coherent View of Atomic and Molecular Gas from Infrared to Radio Wavelengths, Office for Astronomy Outreach institutional meeting, Division A Fundamental Astronomy, Division C Education, Outreach and Heritage, Division H Interstellar Matter and Local Universe, Division J Galaxies and Cosmology</t>
  </si>
  <si>
    <t>mika.naidoo25@gmail.com</t>
  </si>
  <si>
    <t>#1376</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</si>
  <si>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EC WG Women in Astronomy, EC WG Astronomy for Equity and Inclusion, Division C Education, Outreach and Heritage, Division F Planetary Systems and Astrobiology</t>
  </si>
  <si>
    <t>#0308</t>
  </si>
  <si>
    <t>Grahamstown</t>
  </si>
  <si>
    <t>IAUS 389 Gravitational Wave Astrophysics, IAUS 391 The first chapters of our cosmic history with JWST, IAUS 393 Planetary Science and Exoplanets in the Era of James Webb Space Telescope, IAUS 394 All-inclusive AGN, FM 4 Bridging the final stages of massive stars to supernovae and transients, FM 5 The future of radio astronomy in an increasingly crowded spectrum, FM 9 Measures of luminous and dark matter in galaxies across time, FM 11 Multi-wavelength Astrometry</t>
  </si>
  <si>
    <t>#0488</t>
  </si>
  <si>
    <t>Michael Peel</t>
  </si>
  <si>
    <t>Imperial College London</t>
  </si>
  <si>
    <t>#1439</t>
  </si>
  <si>
    <t>Astronomy for Equity</t>
  </si>
  <si>
    <t>Agoura, California, USA</t>
  </si>
  <si>
    <t>FM 6 History of Astronomy in South Africa: The Late Modern Period, FM 10 Teaching capacity of remote observing facilities for the Universities and High Schools,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Astronomy for Equity and Inclusion, EC WG Dark and Quiet Sky Protection, Division C Education, Outreach and Heritage</t>
  </si>
  <si>
    <t>#0615</t>
  </si>
  <si>
    <t>University of Cape Town / South African Astronomical Observatory</t>
  </si>
  <si>
    <t>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11 Multi-wavelength Astrometry</t>
  </si>
  <si>
    <t>Miki</t>
  </si>
  <si>
    <t>Ishii</t>
  </si>
  <si>
    <t>ishii.miki@nao.ac.jp</t>
  </si>
  <si>
    <t>#2173</t>
  </si>
  <si>
    <t>Ishii, Miki</t>
  </si>
  <si>
    <t>Subaru Telescope, NAOJ</t>
  </si>
  <si>
    <t>Senior Specialist</t>
  </si>
  <si>
    <t>IAUS 391 The first chapters of our cosmic history with JWST, IAUS 393 Planetary Science and Exoplanets in the Era of James Webb Space Telescope, Division H Interstellar Matter and Local Universe</t>
  </si>
  <si>
    <t>Milagros</t>
  </si>
  <si>
    <t>Colazo</t>
  </si>
  <si>
    <t>milagros.colazo@amu.edu.pl</t>
  </si>
  <si>
    <t>#0692</t>
  </si>
  <si>
    <t>Milagros Colazo</t>
  </si>
  <si>
    <t>Institute Astronomical Observatory, Adam Mickiewicz University</t>
  </si>
  <si>
    <t>IAUS 393 Planetary Science and Exoplanets in the Era of James Webb Space Telescope, FM 3 Follow-up observations of small bodies in the Solar System in the era of large discovery surveys, Office for Young Astronomers institutional meeting, Centre for the Protection of  the Dark and Quiet Sky from Satellite Constellation Interference institutional meeting, EC WG Women in Astronomy, EC WG Pro-Am Relations in Astronomy, Division F Planetary Systems and Astrobiology</t>
  </si>
  <si>
    <t>Milos</t>
  </si>
  <si>
    <t>Tichy</t>
  </si>
  <si>
    <t>mtichy@klet.cz</t>
  </si>
  <si>
    <t>#2315</t>
  </si>
  <si>
    <t>Milos Tichy</t>
  </si>
  <si>
    <t>Česko</t>
  </si>
  <si>
    <t>celtic</t>
  </si>
  <si>
    <t>#3053</t>
  </si>
  <si>
    <t xml:space="preserve">the University of Zanjan and The Institute for Research in Fundamental Sciences(IPM) </t>
  </si>
  <si>
    <t>FM 6 History of Astronomy in South Africa: The Late Modern Period,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Division H Interstellar Matter and Local Universe</t>
  </si>
  <si>
    <t>#1834</t>
  </si>
  <si>
    <t>Ming ZHANG</t>
  </si>
  <si>
    <t>XAO-CAS</t>
  </si>
  <si>
    <t>FM 9 Measures of luminous and dark matter in galaxies across time, FM 11 Multi-wavelength Astrometry, Division J Galaxies and Cosmology</t>
  </si>
  <si>
    <t>#2305</t>
  </si>
  <si>
    <t>Min-Gyu Ryu</t>
  </si>
  <si>
    <t>Kyungpook national university</t>
  </si>
  <si>
    <t>Deagu</t>
  </si>
  <si>
    <t>Republic of korea</t>
  </si>
  <si>
    <t>#2448</t>
  </si>
  <si>
    <t>Group Leader</t>
  </si>
  <si>
    <t xml:space="preserve">One child 4 1/2 years old in Aug 2024, is autistic and has special needs. </t>
  </si>
  <si>
    <t>IAUS 391 The first chapters of our cosmic history with JWST, IAUS 394 All-inclusive AGN, FM 5 The future of radio astronomy in an increasingly crowded spectrum, FM 7 New Horizons at the interface between Computational Astrophysics and Big Data, EC WG Women in Astronomy, EC WG Astronomy for Equity and Inclusion, EC WG Dark and Quiet Sky Protection, Division B Facilities, Technologies and Data Science</t>
  </si>
  <si>
    <t>Minia</t>
  </si>
  <si>
    <t>Manteiga</t>
  </si>
  <si>
    <t>minia.manteiga@udc.es</t>
  </si>
  <si>
    <t>#0780</t>
  </si>
  <si>
    <t>Minia Manteiga</t>
  </si>
  <si>
    <t>Universidade da Coruña</t>
  </si>
  <si>
    <t>IAUS 393 Planetary Science and Exoplanets in the Era of James Webb Space Telescope, IAUS 394 All-inclusive AGN, FM 11 Multi-wavelength Astrometry, EC WG Women in Astronomy, Division F Planetary Systems and Astrobiology, Division G Stars and Stellar Physics, Division J Galaxies and Cosmology</t>
  </si>
  <si>
    <t>#0821</t>
  </si>
  <si>
    <t>Randrianasy</t>
  </si>
  <si>
    <t>#1003</t>
  </si>
  <si>
    <t>IAUS 391 The first chapters of our cosmic history with JWST, IAUS 393 Planetary Science and Exoplanets in the Era of James Webb Space Telescope, FM 10 Teaching capacity of remote observing facilities for the Universities and High Schools, FM 11 Multi-wavelength Astrometry, Office for Astronomy Outreach institutional meeting, EC WG Women in Astronomy, Division H Interstellar Matter and Local Universe, Division J Galaxies and Cosmology</t>
  </si>
  <si>
    <t>Miracle</t>
  </si>
  <si>
    <t>Chibuzor Marcel</t>
  </si>
  <si>
    <t>miracle.c.marcel@gmail.com</t>
  </si>
  <si>
    <t>#1940</t>
  </si>
  <si>
    <t>Miracle Chibuzor Marcel</t>
  </si>
  <si>
    <t>Pan-African Citizen Science e-Lab</t>
  </si>
  <si>
    <t>Founder and Director</t>
  </si>
  <si>
    <t>Anambra</t>
  </si>
  <si>
    <t>Any universal good meal</t>
  </si>
  <si>
    <t xml:space="preserve">I would need a window computer preferably a laptop. 
</t>
  </si>
  <si>
    <t>Miriam</t>
  </si>
  <si>
    <t>Nyamai</t>
  </si>
  <si>
    <t>mnyamai@sarao.ac.za</t>
  </si>
  <si>
    <t>#0651</t>
  </si>
  <si>
    <t>Miriam M Nyamai</t>
  </si>
  <si>
    <t xml:space="preserve">South African Astronomy Observatory </t>
  </si>
  <si>
    <t xml:space="preserve">Telescope Operation Scientist </t>
  </si>
  <si>
    <t>#2145</t>
  </si>
  <si>
    <t>Space Science and Geospatial Institute, Ethiopia</t>
  </si>
  <si>
    <t>Professor and researcher</t>
  </si>
  <si>
    <t>Serbian-Spanish</t>
  </si>
  <si>
    <t>IAUS 391 The first chapters of our cosmic history with JWST, IAUS 392 Neutral hydrogen in and around galaxies in the SKA era, IAUS 394 All-inclusive AGN, FM 1 Harnessing ground-based optical telescopes: an opportunity for emerging astronomy in Africa, FM 5 The future of radio astronomy in an increasingly crowded spectrum, FM 7 New Horizons at the interface between Computational Astrophysics and Big Data, FM 10 Teaching capacity of remote observing facilities for the Universities and High Schools,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Women in Astronomy, EC WG Astronomy for Equity and Inclusion, EC WG Dark and Quiet Sky Protection, Division C Education, Outreach and Heritage, Division J Galaxies and Cosmology</t>
  </si>
  <si>
    <t>#2062</t>
  </si>
  <si>
    <t>Ramiro Caisse Saide</t>
  </si>
  <si>
    <t>No Pork</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</si>
  <si>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FM 3 Follow-up observations of small bodies in the Solar System in the era of large discovery surveys,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11 Multi-wavelength Astrometry, Office of Astronomy for Education institutional meeting, Centre for the Protection of  the Dark and Quiet Sky from Satellite Constellation Interference institutional meeting, EC WG Global Coordination of Ground and Space Astrophysics, EC WG Astronomy for Equity and Inclusion, Division B Facilities, Technologies and Data Science, Division C Education, Outreach and Heritage, Division F Planetary Systems and Astrobiology, Division H Interstellar Matter and Local Universe</t>
  </si>
  <si>
    <t>Mirwat</t>
  </si>
  <si>
    <t>Shamshad</t>
  </si>
  <si>
    <t>mirwatuzair@gmail.com</t>
  </si>
  <si>
    <t>#1470</t>
  </si>
  <si>
    <t>Mirwat Shamshad</t>
  </si>
  <si>
    <t>School of Astronomy and Physics</t>
  </si>
  <si>
    <t>Educator</t>
  </si>
  <si>
    <t>Islamabad</t>
  </si>
  <si>
    <t>FM 10 Teaching capacity of remote observing facilities for the Universities and High Schools, Office of Astronomy for Development institutional meeting, Office of Astronomy for Education institutional meeting, EC WG Women in Astronomy, EC WG Astronomy for Equity and Inclusion</t>
  </si>
  <si>
    <t>#1460</t>
  </si>
  <si>
    <t>MJ</t>
  </si>
  <si>
    <t>Shahhoseini</t>
  </si>
  <si>
    <t>mjshahhoseini@gmail.com</t>
  </si>
  <si>
    <t>#0137</t>
  </si>
  <si>
    <t>Mohammad Javad Shahhoseini</t>
  </si>
  <si>
    <t>Chalmers University of Technlogy</t>
  </si>
  <si>
    <t>IAUS 392 Neutral hydrogen in and around galaxies in the SKA era, FM 2 A Coherent View of Atomic and Molecular Gas from Infrared to Radio Wavelengths, FM 11 Multi-wavelength Astrometry, Division H Interstellar Matter and Local Universe</t>
  </si>
  <si>
    <t>modiri</t>
  </si>
  <si>
    <t>mokaila</t>
  </si>
  <si>
    <t>m.mokaila021@gmail.com</t>
  </si>
  <si>
    <t>#1362</t>
  </si>
  <si>
    <t>Modiri</t>
  </si>
  <si>
    <t>North-West University (Centre for Space Research)</t>
  </si>
  <si>
    <t>SOuth Africa</t>
  </si>
  <si>
    <t>IAUS 389 Gravitational Wave Astrophysics, IAUS 390 A Multi-Point view of the Sun: Advances in Solar Observations and in Space Weather Understanding, FM 1 Harnessing ground-based optical telescopes: an opportunity for emerging astronomy in Africa, FM 5 The future of radio astronomy in an increasingly crowded spectrum, FM 8 Advances and Challenges in Understanding the Solar and Stellar Dynamos, Office of Astronomy for Development institutional meeting, Office for Astronomy Outreach institutional meeting, EC WG Junior Members, Division E Sun and Heliosphere, Division G Stars and Stellar Physics, Division H Interstellar Matter and Local Universe</t>
  </si>
  <si>
    <t>#1087</t>
  </si>
  <si>
    <t>Shiraz University, Iran</t>
  </si>
  <si>
    <t>Shiraz</t>
  </si>
  <si>
    <t>IAUS 391 The first chapters of our cosmic history with JWST, IAUS 392 Neutral hydrogen in and around galaxies in the SKA era, FM 9 Measures of luminous and dark matter in galaxies across time, EC WG Pro-Am Relations in Astronomy, Division J Galaxies and Cosmology</t>
  </si>
  <si>
    <t>Moemedi</t>
  </si>
  <si>
    <t>Mmutle</t>
  </si>
  <si>
    <t>moemedimmutle05@gmail.com</t>
  </si>
  <si>
    <t>#2678</t>
  </si>
  <si>
    <t xml:space="preserve">Moemedi </t>
  </si>
  <si>
    <t>IAUS 389 Gravitational Wave Astrophysics, IAUS 391 The first chapters of our cosmic history with JWST, IAUS 393 Planetary Science and Exoplanets in the Era of James Webb Space Telescope, IAUS 394 All-inclusive AGN, FM 4 Bridging the final stages of massive stars to supernovae and transients, FM 11 Multi-wavelength Astrometry, FM 12 The High-Energy Gamma-ray Universe: Results and perspectives with wide-field ground-based facilities, Office of Astronomy for Development institutional meeting, Office for Young Astronomers institutional meeting, Office of Astronomy for Education institutional meeting, Centre for the Protection of  the Dark and Quiet Sky from Satellite Constellation Interference institutional meeting, EC WG Women in Astronomy, EC WG Pro-Am Relations in Astronomy, EC WG Global Coordination of Ground and Space Astrophysics, EC WG Astronomy for Equity and Inclusion, Division A Fundamental Astronomy, Division B Facilities, Technologies and Data Science, Division C Education, Outreach and Heritage, Division D High Energy Phenomena and Fundamental Physics, Division G Stars and Stellar Physics, Division H Interstellar Matter and Local Universe, Division J Galaxies and Cosmology</t>
  </si>
  <si>
    <t>Moh</t>
  </si>
  <si>
    <t>Elkhamisy</t>
  </si>
  <si>
    <t>elkhamisyma@gmail.com</t>
  </si>
  <si>
    <t>#1062</t>
  </si>
  <si>
    <t>Mohammad Ahmad Elkhamisy</t>
  </si>
  <si>
    <t>NRIAG</t>
  </si>
  <si>
    <t>IAUS 393 Planetary Science and Exoplanets in the Era of James Webb Space Telescope, Office of Astronomy for Education institutional meeting, Division G Stars and Stellar Physics</t>
  </si>
  <si>
    <t>no thanks</t>
  </si>
  <si>
    <t>#1296</t>
  </si>
  <si>
    <t>National Research Institute of Astronomy and Geophysics (NRIAG), Astronomy Department</t>
  </si>
  <si>
    <t>Researcher Assistant</t>
  </si>
  <si>
    <t>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Division A Fundamental Astronomy, Division B Facilities, Technologies and Data Science, Division C Education, Outreach and Heritage</t>
  </si>
  <si>
    <t>#0714</t>
  </si>
  <si>
    <t>Mohamed Farouk Aboushelib</t>
  </si>
  <si>
    <t>National Research Institute of Astronomy and Geophysics</t>
  </si>
  <si>
    <t>Assistant researcher</t>
  </si>
  <si>
    <t>IAUS 390 A Multi-Point view of the Sun: Advances in Solar Observations and in Space Weather Understanding, FM 1 Harnessing ground-based optical telescopes: an opportunity for emerging astronomy in Africa, FM 3 Follow-up observations of small bodies in the Solar System in the era of large discovery surveys, FM 6 History of Astronomy in South Africa: The Late Modern Period,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Dark and Quiet Sky Protection, Division A Fundamental Astronomy, Division C Education, Outreach and Heritage</t>
  </si>
  <si>
    <t>#2855</t>
  </si>
  <si>
    <t>dr</t>
  </si>
  <si>
    <t>Abdel Sabour</t>
  </si>
  <si>
    <t xml:space="preserve">National research institute of Astronomy and geophysics </t>
  </si>
  <si>
    <t xml:space="preserve">researcher </t>
  </si>
  <si>
    <t>Egyption</t>
  </si>
  <si>
    <t>#2129</t>
  </si>
  <si>
    <t>phd</t>
  </si>
  <si>
    <t xml:space="preserve">amrar mohamed </t>
  </si>
  <si>
    <t>Oukaimeden Observatory, High Energy Physics and Astrophysics Laboratory, FSSM, Cadi Ayyad University.</t>
  </si>
  <si>
    <t xml:space="preserve">education </t>
  </si>
  <si>
    <t xml:space="preserve">marrakech </t>
  </si>
  <si>
    <t>Maroc</t>
  </si>
  <si>
    <t xml:space="preserve">marocaine </t>
  </si>
  <si>
    <t>omoujaoui@gmail.com</t>
  </si>
  <si>
    <t>#1508</t>
  </si>
  <si>
    <t>Mohamed Amrar</t>
  </si>
  <si>
    <t xml:space="preserve">faculty of sciences / </t>
  </si>
  <si>
    <t xml:space="preserve">marrakesh </t>
  </si>
  <si>
    <t>FM 1 Harnessing ground-based optical telescopes: an opportunity for emerging astronomy in Africa, FM 10 Teaching capacity of remote observing facilities for the Universities and High Schools</t>
  </si>
  <si>
    <t>#2204</t>
  </si>
  <si>
    <t>Mohamed Said Darwish</t>
  </si>
  <si>
    <t>Halal Food</t>
  </si>
  <si>
    <t>FM 1 Harnessing ground-based optical telescopes: an opportunity for emerging astronomy in Africa, FM 2 A Coherent View of Atomic and Molecular Gas from Infrared to Radio Wavelengths</t>
  </si>
  <si>
    <t>#1132</t>
  </si>
  <si>
    <t>Cairo, Egypt</t>
  </si>
  <si>
    <t>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10 Teaching capacity of remote observing facilities for the Universities and High Schools, FM 11 Multi-wavelength Astrometry, Office for Young Astronomers institutional meeting, Centre for the Protection of  the Dark and Quiet Sky from Satellite Constellation Interference institutional meeting, EC WG Women in Astronomy, EC WG Astronomy for Equity and Inclusion, Division A Fundamental Astronomy, Division B Facilities, Technologies and Data Science</t>
  </si>
  <si>
    <t>#2215</t>
  </si>
  <si>
    <t>Mohamed Ismail Mohamed Emam Fayed</t>
  </si>
  <si>
    <t>The National Research Institute of Astronomy and Geophysics (NRIAG)</t>
  </si>
  <si>
    <t>No special requirements</t>
  </si>
  <si>
    <t>No Childcare requirements</t>
  </si>
  <si>
    <t>IAUS 393 Planetary Science and Exoplanets in the Era of James Webb Space Telescope, FM 1 Harnessing ground-based optical telescopes: an opportunity for emerging astronomy in Africa, FM 5 The future of radio astronomy in an increasingly crowded spectrum, FM 7 New Horizons at the interface between Computational Astrophysics and Big Data, FM 10 Teaching capacity of remote observing facilities for the Universities and High Schools, Division B Facilities, Technologies and Data Science</t>
  </si>
  <si>
    <t>#1487</t>
  </si>
  <si>
    <t>MOHAMED KAAB</t>
  </si>
  <si>
    <t>National School of Applied Sciences Beni Mellal, Sultan Moulay Sliman University, Beni Mellal, Morocco</t>
  </si>
  <si>
    <t>IAUS 389 Gravitational Wave Astrophysics, 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5 The future of radio astronomy in an increasingly crowded spectrum, FM 8 Advances and Challenges in Understanding the Solar and Stellar Dynamos, FM 10 Teaching capacity of remote observing facilities for the Universities and High Schools, EC WG Junior Members, EC WG Global Coordination of Ground and Space Astrophysics, Division A Fundamental Astronomy, Division B Facilities, Technologies and Data Science, Division D High Energy Phenomena and Fundamental Physics, Division E Sun and Heliosphere</t>
  </si>
  <si>
    <t>Mohammad</t>
  </si>
  <si>
    <t>Eajazi</t>
  </si>
  <si>
    <t>eajazi.m@gmail.com</t>
  </si>
  <si>
    <t>#2939</t>
  </si>
  <si>
    <t>Mohammad Eajazi</t>
  </si>
  <si>
    <t>Ministry of tourism</t>
  </si>
  <si>
    <t>Tour Guide</t>
  </si>
  <si>
    <t>Office for Astronomy Outreach institutional meeting, EC WG Women in Astronomy, EC WG Dark and Quiet Sky Protection, Division C Education, Outreach and Heritage</t>
  </si>
  <si>
    <t>#3011</t>
  </si>
  <si>
    <t>Engarium, Planeterium of Ferdowsi University of Mashhad</t>
  </si>
  <si>
    <t>Mashhad</t>
  </si>
  <si>
    <t>IAUS 389 Gravitational Wave Astrophysics, IAUS 391 The first chapters of our cosmic history with JWST, IAUS 393 Planetary Science and Exoplanets in the Era of James Webb Space Telescope, FM 5 The future of radio astronomy in an increasingly crowded spectrum, FM 6 History of Astronomy in South Africa: The Late Modern Period, FM 10 Teaching capacity of remote observing facilities for the Universities and High Schools, FM 11 Multi-wavelength Astrometry,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Pro-Am Relations in Astronomy, EC WG Astronomy for Equity and Inclusion, EC WG Dark and Quiet Sky Protection, Division C Education, Outreach and Heritage, Division F Planetary Systems and Astrobiology</t>
  </si>
  <si>
    <t>#3095</t>
  </si>
  <si>
    <t>Mohammad Saleh</t>
  </si>
  <si>
    <t>Timar</t>
  </si>
  <si>
    <t>Nojum Magazine</t>
  </si>
  <si>
    <t>I would be happy if I could share my presentaion in recorded form. That's because of the unreliable internet connection in Iran.</t>
  </si>
  <si>
    <t>Mohammed Ramiz</t>
  </si>
  <si>
    <t>Aktar</t>
  </si>
  <si>
    <t>ramizaktar@gmail.com</t>
  </si>
  <si>
    <t>#1207</t>
  </si>
  <si>
    <t>Mohammed Ramiz Aktar</t>
  </si>
  <si>
    <t>Institute of Astronomy, National Tsing Hua University, Taiwan</t>
  </si>
  <si>
    <t>Hsinchu</t>
  </si>
  <si>
    <t>#1503</t>
  </si>
  <si>
    <t xml:space="preserve">Mohammed SABIL </t>
  </si>
  <si>
    <t>Oukaimeden Observatory- Sultane Moulay Slimane university-ENSA-BM-Morocco Morocco</t>
  </si>
  <si>
    <t>Mojgan</t>
  </si>
  <si>
    <t>Aghakhanloo</t>
  </si>
  <si>
    <t>mojgan.aghakhanloo@gmail.com</t>
  </si>
  <si>
    <t>#0229</t>
  </si>
  <si>
    <t>Mojgan Aghakhanloo</t>
  </si>
  <si>
    <t>VITA-Origins Fellow</t>
  </si>
  <si>
    <t>#1371</t>
  </si>
  <si>
    <t>University of Cape Town, South African Astronomical Observatory</t>
  </si>
  <si>
    <t>assistant lecturer</t>
  </si>
  <si>
    <t>IAUS 391 The first chapters of our cosmic history with JWST, FM 1 Harnessing ground-based optical telescopes: an opportunity for emerging astronomy in Africa, Division D High Energy Phenomena and Fundamental Physics, Division G Stars and Stellar Physics</t>
  </si>
  <si>
    <t>#0351</t>
  </si>
  <si>
    <t>IAUS 389 Gravitational Wave Astrophysics, IAUS 394 All-inclusive AGN, FM 7 New Horizons at the interface between Computational Astrophysics and Big Data, EC WG Women in Astronomy, Division D High Energy Phenomena and Fundamental Physics, Division J Galaxies and Cosmology</t>
  </si>
  <si>
    <t>#1290</t>
  </si>
  <si>
    <t>Aryabhatta Research Institute of Observational Sciences (ARIES), INDIA</t>
  </si>
  <si>
    <t>Nainital, Uttarakhand, India</t>
  </si>
  <si>
    <t>FM 4 Bridging the final stages of massive stars to supernovae and transients, FM 12 The High-Energy Gamma-ray Universe: Results and perspectives with wide-field ground-based facilities, Office for Young Astronomers institutional meeting, EC WG Women in Astronomy</t>
  </si>
  <si>
    <t>#1716</t>
  </si>
  <si>
    <t>IAUS 389 Gravitational Wave Astrophysics, IAUS 391 The first chapters of our cosmic history with JWST, IAUS 393 Planetary Science and Exoplanets in the Era of James Webb Space Telescope, IAUS 394 All-inclusive AGN, Division A Fundamental Astronomy, Division B Facilities, Technologies and Data Science, Division D High Energy Phenomena and Fundamental Physics, Division G Stars and Stellar Physics</t>
  </si>
  <si>
    <t>Mónica</t>
  </si>
  <si>
    <t>Martínez Borrayo</t>
  </si>
  <si>
    <t>monica.martinez0634@alumnos.udg.mx</t>
  </si>
  <si>
    <t>#2563</t>
  </si>
  <si>
    <t>MGDC</t>
  </si>
  <si>
    <t>Mónica Martínez Borrayo</t>
  </si>
  <si>
    <t>FM 6 History of Astronomy in South Africa: The Late Modern Period, FM 10 Teaching capacity of remote observing facilities for the Universities and High Schools,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Dark and Quiet Sky Protection, Division C Education, Outreach and Heritage</t>
  </si>
  <si>
    <t>Rubio</t>
  </si>
  <si>
    <t>mrubio@das.uchile.cl</t>
  </si>
  <si>
    <t>#0236</t>
  </si>
  <si>
    <t>Monica RUBIO</t>
  </si>
  <si>
    <t>Universidad de Chile</t>
  </si>
  <si>
    <t xml:space="preserve">Full Professor </t>
  </si>
  <si>
    <t>IAUS 389 Gravitational Wave Astrophysics, IAUS 391 The first chapters of our cosmic history with JWST, IAUS 392 Neutral hydrogen in and around galaxies in the SKA era, FM 2 A Coherent View of Atomic and Molecular Gas from Infrared to Radio Wavelengths, FM 5 The future of radio astronomy in an increasingly crowded spectrum, FM 8 Advances and Challenges in Understanding the Solar and Stellar Dynamos, FM 9 Measures of luminous and dark matter in galaxies across time, Division H Interstellar Matter and Local Universe</t>
  </si>
  <si>
    <t>#1080</t>
  </si>
  <si>
    <t>Assistant Research Professor</t>
  </si>
  <si>
    <t>Serbian and Hungarian</t>
  </si>
  <si>
    <t>IAUS 389 Gravitational Wave Astrophysics, IAUS 391 The first chapters of our cosmic history with JWST, Office for Astronomy Outreach institutional meeting, Centre for the Protection of  the Dark and Quiet Sky from Satellite Constellation Interference institutional meeting, Division G Stars and Stellar Physics</t>
  </si>
  <si>
    <t>Soraisam</t>
  </si>
  <si>
    <t>monika.soraisam@noirlab.edu</t>
  </si>
  <si>
    <t>#0437</t>
  </si>
  <si>
    <t>Monika Soraisam</t>
  </si>
  <si>
    <t>NOIRLab/Gemini Observatory</t>
  </si>
  <si>
    <t>IAUS 389 Gravitational Wave Astrophysics, FM 1 Harnessing ground-based optical telescopes: an opportunity for emerging astronomy in Africa, FM 3 Follow-up observations of small bodies in the Solar System in the era of large discovery surveys, FM 4 Bridging the final stages of massive stars to supernovae and transients, FM 6 History of Astronomy in South Africa: The Late Modern Period, FM 7 New Horizons at the interface between Computational Astrophysics and Big Data, FM 11 Multi-wavelength Astrometry, FM 12 The High-Energy Gamma-ray Universe: Results and perspectives with wide-field ground-based facilities, Centre for the Protection of  the Dark and Quiet Sky from Satellite Constellation Interference institutional meeting, Division B Facilities, Technologies and Data Science, Division D High Energy Phenomena and Fundamental Physics, Division G Stars and Stellar Physics</t>
  </si>
  <si>
    <t>Monserrat</t>
  </si>
  <si>
    <t>Martinez</t>
  </si>
  <si>
    <t>mmartinezmarin@swin.edu.au</t>
  </si>
  <si>
    <t>#1976</t>
  </si>
  <si>
    <t>Monserrat Loreto Martinez Marin</t>
  </si>
  <si>
    <t>#1209</t>
  </si>
  <si>
    <t>Feira de Santana</t>
  </si>
  <si>
    <t>FM 6 History of Astronomy in South Africa: The Late Modern Period, FM 7 New Horizons at the interface between Computational Astrophysics and Big Data, FM 10 Teaching capacity of remote observing facilities for the Universities and High Schools, Office for Astronomy Outreach institutional meeting, Office for Young Astronomers institutional meeting, Office of Astronomy for Education institutional meeting, EC WG Women in Astronomy, EC WG Astronomy for Equity and Inclusion, Division B Facilities, Technologies and Data Science, Division C Education, Outreach and Heritage, Division J Galaxies and Cosmology</t>
  </si>
  <si>
    <t>Moo-Keon</t>
  </si>
  <si>
    <t>jmg90jmg@gmail.com</t>
  </si>
  <si>
    <t>#2244</t>
  </si>
  <si>
    <t>Moo-Keon Jung</t>
  </si>
  <si>
    <t>Republic of Korea (South Korea)</t>
  </si>
  <si>
    <t>IAUS 389 Gravitational Wave Astrophysics, IAUS 391 The first chapters of our cosmic history with JWST, IAUS 393 Planetary Science and Exoplanets in the Era of James Webb Space Telescope, IAUS 394 All-inclusive AGN, FM 3 Follow-up observations of small bodies in the Solar System in the era of large discovery surveys, FM 4 Bridging the final stages of massive stars to supernovae and transients, FM 7 New Horizons at the interface between Computational Astrophysics and Big Data, FM 8 Advances and Challenges in Understanding the Solar and Stellar Dynamos, Division G Stars and Stellar Physics</t>
  </si>
  <si>
    <t>Moola</t>
  </si>
  <si>
    <t>Mutondo</t>
  </si>
  <si>
    <t>mmutondo@gmail.com</t>
  </si>
  <si>
    <t>#1364</t>
  </si>
  <si>
    <t>Moola Mutondo</t>
  </si>
  <si>
    <t>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Division C Education, Outreach and Heritage, Division F Planetary Systems and Astrobiology</t>
  </si>
  <si>
    <t>#1149</t>
  </si>
  <si>
    <t>Morgan Sabino Camargo</t>
  </si>
  <si>
    <t>IAUS 391 The first chapters of our cosmic history with JWST, FM 1 Harnessing ground-based optical telescopes: an opportunity for emerging astronomy in Africa, FM 2 A Coherent View of Atomic and Molecular Gas from Infrared to Radio Wavelengths, FM 4 Bridging the final stages of massive stars to supernovae and transients, FM 7 New Horizons at the interface between Computational Astrophysics and Big Data,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Centre for the Protection of  the Dark and Quiet Sky from Satellite Constellation Interference institutional meeting, EC WG Women in Astronomy, EC WG Astronomy for Equity and Inclusion, EC WG Dark and Quiet Sky Protection, Division A Fundamental Astronomy, Division B Facilities, Technologies and Data Science, Division C Education, Outreach and Heritage, Division G Stars and Stellar Physics, Division H Interstellar Matter and Local Universe</t>
  </si>
  <si>
    <t>Fraser</t>
  </si>
  <si>
    <t>morgan.fraser@ucd.ie</t>
  </si>
  <si>
    <t>#2493</t>
  </si>
  <si>
    <t>Morgan Fraser</t>
  </si>
  <si>
    <t>Assistant Prof.</t>
  </si>
  <si>
    <t>#1283</t>
  </si>
  <si>
    <t>#1226</t>
  </si>
  <si>
    <t>SALT, SAAO, UCT</t>
  </si>
  <si>
    <t>SALT Astronomer, Lectuer</t>
  </si>
  <si>
    <t>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9 Measures of luminous and dark matter in galaxies across time, FM 11 Multi-wavelength Astrometry, Office for Young Astronomers institutional meeting, Office of Astronomy for Education institutional meeting, Division B Facilities, Technologies and Data Science, Division C Education, Outreach and Heritage, Division H Interstellar Matter and Local Universe, Division J Galaxies and Cosmology</t>
  </si>
  <si>
    <t>moses</t>
  </si>
  <si>
    <t>musondamoses615@gmail.com</t>
  </si>
  <si>
    <t>#0781</t>
  </si>
  <si>
    <t>Musonda Moses</t>
  </si>
  <si>
    <t>University of Zambia</t>
  </si>
  <si>
    <t>Kabwe, Zambia</t>
  </si>
  <si>
    <t>mspmos004@myuct.ac.za</t>
  </si>
  <si>
    <t>#0893</t>
  </si>
  <si>
    <t>IAUS 392 Neutral hydrogen in and around galaxies in the SKA era, FM 5 The future of radio astronomy in an increasingly crowded spectrum, FM 7 New Horizons at the interface between Computational Astrophysics and Big Data, EC WG Women in Astronomy, EC WG Junior Members</t>
  </si>
  <si>
    <t>mustafa.sepahvand@gmail.com</t>
  </si>
  <si>
    <t>#0294</t>
  </si>
  <si>
    <t>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4 Bridging the final stages of massive stars to supernovae and transients, FM 5 The future of radio astronomy in an increasingly crowded spectrum, FM 6 History of Astronomy in South Africa: The Late Modern Period, FM 8 Advances and Challenges in Understanding the Solar and Stellar Dynamos, Office of Astronomy for Development institutional meeting, Office for Astronomy Outreach institutional meeting, Office for Young Astronomers institutional meeting, Office of Astronomy for Education institutional meeting, Division B Facilities, Technologies and Data Science, Division C Education, Outreach and Heritage, Division F Planetary Systems and Astrobiology, Division G Stars and Stellar Physics</t>
  </si>
  <si>
    <t>Motheo</t>
  </si>
  <si>
    <t>Koitsiwe</t>
  </si>
  <si>
    <t>motheo.koitsiwe@nwu.ac.za</t>
  </si>
  <si>
    <t>#3118</t>
  </si>
  <si>
    <t xml:space="preserve">Tlhagiso Manyanye </t>
  </si>
  <si>
    <t>Digital Researcher</t>
  </si>
  <si>
    <t>North West</t>
  </si>
  <si>
    <t>IAUS 389 Gravitational Wave Astrophysics, IAUS 392 Neutral hydrogen in and around galaxies in the SKA era, IAUS 393 Planetary Science and Exoplanets in the Era of James Webb Space Telescope, Office for Astronomy Outreach institutional meeting, Office of Astronomy for Education institutional meeting, EC WG Dark and Quiet Sky Protection, Division C Education, Outreach and Heritage</t>
  </si>
  <si>
    <t>#3117</t>
  </si>
  <si>
    <t>Motheo Koitsiwe</t>
  </si>
  <si>
    <t>Director of Indigenous Knowledge Systems Centre (IKS Center), Lecturer, Researcher &amp; Supervisor</t>
  </si>
  <si>
    <t>IAUS 390 A Multi-Point view of the Sun: Advances in Solar Observations and in Space Weather Understanding, IAUS 392 Neutral hydrogen in and around galaxies in the SKA era,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Astronomy for Equity and Inclusion, EC WG Dark and Quiet Sky Protection</t>
  </si>
  <si>
    <t>#0234</t>
  </si>
  <si>
    <t>IAUS 394 All-inclusive AGN, FM 11 Multi-wavelength Astrometry, FM 12 The High-Energy Gamma-ray Universe: Results and perspectives with wide-field ground-based facilities</t>
  </si>
  <si>
    <t>I have none at the moment.</t>
  </si>
  <si>
    <t>#0890</t>
  </si>
  <si>
    <t>UKZN</t>
  </si>
  <si>
    <t>Honorary research associate</t>
  </si>
  <si>
    <t>1 child, almost 3 years</t>
  </si>
  <si>
    <t>FM 5 The future of radio astronomy in an increasingly crowded spectrum, Office for Astronomy Outreach institutional meeting, EC WG Women in Astronomy, Division J Galaxies and Cosmology</t>
  </si>
  <si>
    <t>Moupiya</t>
  </si>
  <si>
    <t>Maji</t>
  </si>
  <si>
    <t>moupiya.maji@iucaa.in</t>
  </si>
  <si>
    <t>#2022</t>
  </si>
  <si>
    <t>Moupiya Maji</t>
  </si>
  <si>
    <t>Astronomy Education Researcher</t>
  </si>
  <si>
    <t>Office of Astronomy for Development institutional meeting, Office for Astronomy Outreach institutional meeting, Office of Astronomy for Education institutional meeting, EC WG Women in Astronomy, Division C Education, Outreach and Heritage</t>
  </si>
  <si>
    <t>Mpati</t>
  </si>
  <si>
    <t>Ramatsoku</t>
  </si>
  <si>
    <t>m.ramatsoku@ru.ac.za</t>
  </si>
  <si>
    <t>#1394</t>
  </si>
  <si>
    <t>Mpati Ramatsoku</t>
  </si>
  <si>
    <t>1 child, 2 years old</t>
  </si>
  <si>
    <t>IAUS 392 Neutral hydrogen in and around galaxies in the SKA era, IAUS 394 All-inclusive AGN, FM 2 A Coherent View of Atomic and Molecular Gas from Infrared to Radio Wavelengths, FM 5 The future of radio astronomy in an increasingly crowded spectrum, FM 6 History of Astronomy in South Africa: The Late Modern Period, EC WG Women in Astronomy, EC WG Junior Members, EC WG Astronomy for Equity and Inclusion</t>
  </si>
  <si>
    <t>#1366</t>
  </si>
  <si>
    <t>Trevor T. Tembo</t>
  </si>
  <si>
    <t>NRF Media and Stakeholder Relation Officer, Corporate Relations</t>
  </si>
  <si>
    <t>Media and Stakeholder Relation Officer, Corporate Relations</t>
  </si>
  <si>
    <t>Gaugteng</t>
  </si>
  <si>
    <t>IAUS 389 Gravitational Wave Astrophysics, IAUS 390 A Multi-Point view of the Sun: Advances in Solar Observations and in Space Weather Understanding, EC WG Women in Astronomy, EC WG Junior Members, EC WG Pro-Am Relations in Astronomy, EC WG Global Coordination of Ground and Space Astrophysics, EC WG Astronomy for Equity and Inclusion, EC WG Dark and Quiet Sky Protection</t>
  </si>
  <si>
    <t>Mpho</t>
  </si>
  <si>
    <t>Manamela</t>
  </si>
  <si>
    <t>mnmmph003@myuct.ac.za</t>
  </si>
  <si>
    <t>#2280</t>
  </si>
  <si>
    <t>Mpho Manamela</t>
  </si>
  <si>
    <t>IAUS 393 Planetary Science and Exoplanets in the Era of James Webb Space Telescope, IAUS 394 All-inclusive AGN, FM 5 The future of radio astronomy in an increasingly crowded spectrum, FM 7 New Horizons at the interface between Computational Astrophysics and Big Data, FM 9 Measures of luminous and dark matter in galaxies across time, Division D High Energy Phenomena and Fundamental Physics, Division F Planetary Systems and Astrobiology, Division H Interstellar Matter and Local Universe, Division J Galaxies and Cosmology</t>
  </si>
  <si>
    <t>Mokanyane</t>
  </si>
  <si>
    <t>mokanyanemc@gmail.com</t>
  </si>
  <si>
    <t>#2421</t>
  </si>
  <si>
    <t>Mpho Cassius Mokanyane</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</si>
  <si>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12 The High-Energy Gamma-ray Universe: Results and perspectives with wide-field ground-based facilities, Office for Astronomy Outreach institutional meeting, Office for Young Astronomers institutional meeting, Division A Fundamental Astronomy, Division C Education, Outreach and Heritage, Division H Interstellar Matter and Local Universe, Division J Galaxies and Cosmology</t>
  </si>
  <si>
    <t>#1212</t>
  </si>
  <si>
    <t>IAUS 389 Gravitational Wave Astrophysics, IAUS 391 The first chapters of our cosmic history with JWST, Office for Astronomy Outreach institutional meeting, Office for Young Astronomers institutional meeting, EC WG Women in Astronomy, Division J Galaxies and Cosmology</t>
  </si>
  <si>
    <t>#1974</t>
  </si>
  <si>
    <t>Mthuthuzeli  Zamxaka</t>
  </si>
  <si>
    <t>Nothing Specific</t>
  </si>
  <si>
    <t>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11 Multi-wavelength Astrometry, Office of Astronomy for Development institutional meeting, Office for Astronomy Outreach institutional meeting, Centre for the Protection of  the Dark and Quiet Sky from Satellite Constellation Interference institutional meeting, EC WG Global Coordination of Ground and Space Astrophysics, EC WG Dark and Quiet Sky Protection, Division A Fundamental Astronomy, Division B Facilities, Technologies and Data Science, Division C Education, Outreach and Heritage, Division F Planetary Systems and Astrobiology, Division G Stars and Stellar Physics, Division J Galaxies and Cosmology</t>
  </si>
  <si>
    <t>#0285</t>
  </si>
  <si>
    <t>Syrian astronomical Association</t>
  </si>
  <si>
    <t>Syria</t>
  </si>
  <si>
    <t>syria</t>
  </si>
  <si>
    <t>Office of Astronomy for Education institutional meeting, Division G Stars and Stellar Physics</t>
  </si>
  <si>
    <t>Mulalo</t>
  </si>
  <si>
    <t>Masisi</t>
  </si>
  <si>
    <t>mmasisi@sarao.ac.za</t>
  </si>
  <si>
    <t>#3081</t>
  </si>
  <si>
    <t>Mulalo Masisi</t>
  </si>
  <si>
    <t>Web Developer</t>
  </si>
  <si>
    <t>Mulemwa</t>
  </si>
  <si>
    <t>Akombelwa</t>
  </si>
  <si>
    <t>akombelwa@ukzn.ac.za</t>
  </si>
  <si>
    <t>#2745</t>
  </si>
  <si>
    <t>Mulemwa Akombelwa</t>
  </si>
  <si>
    <t>FM 1 Harnessing ground-based optical telescopes: an opportunity for emerging astronomy in Africa, FM 6 History of Astronomy in South Africa: The Late Modern Period, FM 10 Teaching capacity of remote observing facilities for the Universities and High Schools</t>
  </si>
  <si>
    <t>#2722</t>
  </si>
  <si>
    <t xml:space="preserve">Munashe Manyevere </t>
  </si>
  <si>
    <t xml:space="preserve">National University of Science and Technology Zimbabwe </t>
  </si>
  <si>
    <t xml:space="preserve">Zimbabwe </t>
  </si>
  <si>
    <t>Muneeza</t>
  </si>
  <si>
    <t>muneezamali70@hotmail.com</t>
  </si>
  <si>
    <t>#2216</t>
  </si>
  <si>
    <t>Muneeza Ali</t>
  </si>
  <si>
    <t>Rhodes University/SANSA</t>
  </si>
  <si>
    <t>Muslim-Halaal</t>
  </si>
  <si>
    <t>geomagaqd@gmail.com</t>
  </si>
  <si>
    <t>#1651</t>
  </si>
  <si>
    <t>IAUS 390 A Multi-Point view of the Sun: Advances in Solar Observations and in Space Weather Understanding, IAUS 391 The first chapters of our cosmic history with JWST, FM 1 Harnessing ground-based optical telescopes: an opportunity for emerging astronomy in Africa, FM 3 Follow-up observations of small bodies in the Solar System in the era of large discovery surveys, FM 5 The future of radio astronomy in an increasingly crowded spectrum, FM 6 History of Astronomy in South Africa: The Late Modern Period, FM 8 Advances and Challenges in Understanding the Solar and Stellar Dynamos, EC WG Women in Astronomy, EC WG Pro-Am Relations in Astronomy, EC WG Global Coordination of Ground and Space Astrophysics, EC WG Astronomy for Equity and Inclusion, EC WG Dark and Quiet Sky Protection, Division B Facilities, Technologies and Data Science, Division C Education, Outreach and Heritage, Division E Sun and Heliosphere</t>
  </si>
  <si>
    <t>Munira</t>
  </si>
  <si>
    <t>Hoosain</t>
  </si>
  <si>
    <t>munira.hoosain1996@gmail.com</t>
  </si>
  <si>
    <t>#0620</t>
  </si>
  <si>
    <t>Munira Hoosain</t>
  </si>
  <si>
    <t>IAUS 391 The first chapters of our cosmic history with JWST, IAUS 392 Neutral hydrogen in and around galaxies in the SKA era, FM 5 The future of radio astronomy in an increasingly crowded spectrum, FM 6 History of Astronomy in South Africa: The Late Modern Period, FM 9 Measures of luminous and dark matter in galaxies across time, FM 11 Multi-wavelength Astrometry, EC WG Women in Astronomy, EC WG Astronomy for Equity and Inclusion, Division J Galaxies and Cosmology</t>
  </si>
  <si>
    <t>#0539</t>
  </si>
  <si>
    <t>Gender</t>
  </si>
  <si>
    <t>IAUS 389 Gravitational Wave Astrophysics, IAUS 391 The first chapters of our cosmic history with JWST, IAUS 394 All-inclusive AGN, FM 5 The future of radio astronomy in an increasingly crowded spectrum, FM 9 Measures of luminous and dark matter in galaxies across time, FM 11 Multi-wavelength Astrometry, FM 12 The High-Energy Gamma-ray Universe: Results and perspectives with wide-field ground-based facilities</t>
  </si>
  <si>
    <t>Mureeda</t>
  </si>
  <si>
    <t>Kara</t>
  </si>
  <si>
    <t>mbookworxs@gmail.com</t>
  </si>
  <si>
    <t>#2851</t>
  </si>
  <si>
    <t xml:space="preserve">MUREEDA KARA </t>
  </si>
  <si>
    <t>TOURISM</t>
  </si>
  <si>
    <t xml:space="preserve">Tourist Guide </t>
  </si>
  <si>
    <t xml:space="preserve">Halaal or Vegetarian </t>
  </si>
  <si>
    <t>EC WG Women in Astronomy, EC WG Dark and Quiet Sky Protection, Division A Fundamental Astronomy</t>
  </si>
  <si>
    <t>#1038</t>
  </si>
  <si>
    <t>Murli Manohar Verma</t>
  </si>
  <si>
    <t>University of Lucknow</t>
  </si>
  <si>
    <t>Lucknow</t>
  </si>
  <si>
    <t>IAUS 389 Gravitational Wave Astrophysics, FM 6 History of Astronomy in South Africa: The Late Modern Period, FM 9 Measures of luminous and dark matter in galaxies across time, FM 11 Multi-wavelength Astrometry, Office of Astronomy for Development institutional meeting, EC WG Astronomy for Equity and Inclusion, Division C Education, Outreach and Heritage, Division D High Energy Phenomena and Fundamental Physics, Division J Galaxies and Cosmology</t>
  </si>
  <si>
    <t>It would be great to have  interactions outside seminal hall, especially with less priviledged (financially poor/ shy in attitude) groups, if we can identify them.</t>
  </si>
  <si>
    <t>#0647</t>
  </si>
  <si>
    <t>Eng</t>
  </si>
  <si>
    <t>MUSA MISHAMO MUSA</t>
  </si>
  <si>
    <t>Kilimanjaro Planetarium</t>
  </si>
  <si>
    <t>Dar es salaam</t>
  </si>
  <si>
    <t>IAUS 390 A Multi-Point view of the Sun: Advances in Solar Observations and in Space Weather Understanding, FM 10 Teaching capacity of remote observing facilities for the Universities and High Schools, Office for Astronomy Outreach institutional meeting, Office of Astronomy for Education institutional meeting, EC WG Dark and Quiet Sky Protection, Division C Education, Outreach and Heritage</t>
  </si>
  <si>
    <t>Excited for the conference</t>
  </si>
  <si>
    <t>Myriam</t>
  </si>
  <si>
    <t>Pajuelo C.</t>
  </si>
  <si>
    <t>mpajuelo@pucp.edu.pe</t>
  </si>
  <si>
    <t>#1520</t>
  </si>
  <si>
    <t>Myriam Pajuelo C.</t>
  </si>
  <si>
    <t>Pontificia Universidad Catolica del Peru</t>
  </si>
  <si>
    <t>Peru</t>
  </si>
  <si>
    <t>IAUS 390 A Multi-Point view of the Sun: Advances in Solar Observations and in Space Weather Understanding, IAUS 391 The first chapters of our cosmic history with JWST, IAUS 393 Planetary Science and Exoplanets in the Era of James Webb Space Telescope, FM 3 Follow-up observations of small bodies in the Solar System in the era of large discovery surveys, FM 4 Bridging the final stages of massive stars to supernovae and transients, FM 7 New Horizons at the interface between Computational Astrophysics and Big Data, FM 8 Advances and Challenges in Understanding the Solar and Stellar Dynamos, FM 10 Teaching capacity of remote observing facilities for the Universities and High Schools,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Astronomy for Equity and Inclusion, EC WG Dark and Quiet Sky Protection, Division A Fundamental Astronomy, Division C Education, Outreach and Heritage, Division F Planetary Systems and Astrobiology, Division G Stars and Stellar Physics, Division J Galaxies and Cosmology</t>
  </si>
  <si>
    <t>#2981</t>
  </si>
  <si>
    <t>Myung Gyoon LEE</t>
  </si>
  <si>
    <t>Seoul Naional University</t>
  </si>
  <si>
    <t>IAUS 391 The first chapters of our cosmic history with JWST, IAUS 392 Neutral hydrogen in and around galaxies in the SKA era, FM 9 Measures of luminous and dark matter in galaxies across time</t>
  </si>
  <si>
    <t>MYUNGJIN</t>
  </si>
  <si>
    <t>KIM</t>
  </si>
  <si>
    <t>skarma@kasi.re.kr</t>
  </si>
  <si>
    <t>#0862</t>
  </si>
  <si>
    <t>MYUNGJIN KIM</t>
  </si>
  <si>
    <t>Principal Researcher</t>
  </si>
  <si>
    <t>IAUS 393 Planetary Science and Exoplanets in the Era of James Webb Space Telescope, FM 3 Follow-up observations of small bodies in the Solar System in the era of large discovery surveys, Division A Fundamental Astronomy, Division F Planetary Systems and Astrobiology</t>
  </si>
  <si>
    <t>Myungshin</t>
  </si>
  <si>
    <t>Im</t>
  </si>
  <si>
    <t>myungshin.im@gmail.com</t>
  </si>
  <si>
    <t>#1869</t>
  </si>
  <si>
    <t>Myungshin Im</t>
  </si>
  <si>
    <t>IAUS 389 Gravitational Wave Astrophysics, IAUS 391 The first chapters of our cosmic history with JWST, IAUS 394 All-inclusive AGN, FM 1 Harnessing ground-based optical telescopes: an opportunity for emerging astronomy in Africa, FM 3 Follow-up observations of small bodies in the Solar System in the era of large discovery surveys, FM 7 New Horizons at the interface between Computational Astrophysics and Big Data, FM 9 Measures of luminous and dark matter in galaxies across time, Division D High Energy Phenomena and Fundamental Physics, Division J Galaxies and Cosmology</t>
  </si>
  <si>
    <t>#0174</t>
  </si>
  <si>
    <t xml:space="preserve">Johanne Ayeley </t>
  </si>
  <si>
    <t>National Institute for Space Research</t>
  </si>
  <si>
    <t>Master's students</t>
  </si>
  <si>
    <t>FM 1 Harnessing ground-based optical telescopes: an opportunity for emerging astronomy in Africa, FM 7 New Horizons at the interface between Computational Astrophysics and Big Data, EC WG Women in Astronomy, Division C Education, Outreach and Heritage, Division D High Energy Phenomena and Fundamental Physics</t>
  </si>
  <si>
    <t>#0727</t>
  </si>
  <si>
    <t xml:space="preserve"> MSc student</t>
  </si>
  <si>
    <t>halaal</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</si>
  <si>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6 History of Astronomy in South Africa: The Late Modern Period, FM 9 Measures of luminous and dark matter in galaxies across time, FM 11 Multi-wavelength Astrometry,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Global Coordination of Ground and Space Astrophysics, EC WG Astronomy for Equity and Inclusion, Division A Fundamental Astronomy, Division B Facilities, Technologies and Data Science, Division C Education, Outreach and Heritage, Division D High Energy Phenomena and Fundamental Physics, Division F Planetary Systems and Astrobiology, Division G Stars and Stellar Physics, Division H Interstellar Matter and Local Universe, Division J Galaxies and Cosmology</t>
  </si>
  <si>
    <t>#0477</t>
  </si>
  <si>
    <t>South African radio Astronomy Observatory</t>
  </si>
  <si>
    <t>Mauritius</t>
  </si>
  <si>
    <t>IAUS 394 All-inclusive AGN, FM 5 The future of radio astronomy in an increasingly crowded spectrum, FM 7 New Horizons at the interface between Computational Astrophysics and Big Data, Office of Astronomy for Development institutional meeting, Office of Astronomy for Education institutional meeting, Centre for the Protection of  the Dark and Quiet Sky from Satellite Constellation Interference institutional meeting, EC WG Dark and Quiet Sky Protection, Division B Facilities, Technologies and Data Science, Division C Education, Outreach and Heritage, Division J Galaxies and Cosmology</t>
  </si>
  <si>
    <t>nadia</t>
  </si>
  <si>
    <t>drake</t>
  </si>
  <si>
    <t>nadiadrake1@gmail.com</t>
  </si>
  <si>
    <t>#2977</t>
  </si>
  <si>
    <t>Nadia Drake</t>
  </si>
  <si>
    <t>Freelance</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</si>
  <si>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5 The future of radio astronomy in an increasingly crowded spectrum, FM 12 The High-Energy Gamma-ray Universe: Results and perspectives with wide-field ground-based facilities</t>
  </si>
  <si>
    <t>#1985</t>
  </si>
  <si>
    <t>IAUS 392 Neutral hydrogen in and around galaxies in the SKA era, FM 6 History of Astronomy in South Africa: The Late Modern Period, EC WG Women in Astronomy</t>
  </si>
  <si>
    <t>#1292</t>
  </si>
  <si>
    <t>Kapteyn Astronomical Institute - University of Groningen</t>
  </si>
  <si>
    <t>IAUS 392 Neutral hydrogen in and around galaxies in the SKA era, FM 1 Harnessing ground-based optical telescopes: an opportunity for emerging astronomy in Africa, FM 2 A Coherent View of Atomic and Molecular Gas from Infrared to Radio Wavelengths, Office for Astronomy Outreach institutional meeting, Office for Young Astronomers institutional meeting, EC WG Women in Astronomy, EC WG Junior Members, EC WG Astronomy for Equity and Inclusion, Division H Interstellar Matter and Local Universe, Division J Galaxies and Cosmology</t>
  </si>
  <si>
    <t>#1995</t>
  </si>
  <si>
    <t>Kenyatta University</t>
  </si>
  <si>
    <t xml:space="preserve">
None</t>
  </si>
  <si>
    <t>IAUS 392 Neutral hydrogen in and around galaxies in the SKA era, FM 6 History of Astronomy in South Africa: The Late Modern Period, FM 7 New Horizons at the interface between Computational Astrophysics and Big Data, Division G Stars and Stellar Physics, Division J Galaxies and Cosmology</t>
  </si>
  <si>
    <t>Naira</t>
  </si>
  <si>
    <t>Azatyan</t>
  </si>
  <si>
    <t>nayazatyan@gmail.com</t>
  </si>
  <si>
    <t>#0408</t>
  </si>
  <si>
    <t>Naira Azatyan</t>
  </si>
  <si>
    <t>no any requirements</t>
  </si>
  <si>
    <t>Najah</t>
  </si>
  <si>
    <t>Alsalihy</t>
  </si>
  <si>
    <t>sarahalsalihy2@gmail.com</t>
  </si>
  <si>
    <t>#2148</t>
  </si>
  <si>
    <t xml:space="preserve">Eng. </t>
  </si>
  <si>
    <t xml:space="preserve">Najah Asalihi </t>
  </si>
  <si>
    <t>Arab Union for Space and Astronomy</t>
  </si>
  <si>
    <t>Baghdad</t>
  </si>
  <si>
    <t xml:space="preserve">Iraq </t>
  </si>
  <si>
    <t xml:space="preserve">Iraqi </t>
  </si>
  <si>
    <t>I hope there is a translation of the speakers' language into English, as Arabic is my spoken language</t>
  </si>
  <si>
    <t>FM 10 Teaching capacity of remote observing facilities for the Universities and High Schools, Office for Astronomy Outreach institutional meeting, Office of Astronomy for Education institutional meeting, Centre for the Protection of  the Dark and Quiet Sky from Satellite Constellation Interference institutional meeting, EC WG Women in Astronomy, EC WG Dark and Quiet Sky Protection</t>
  </si>
  <si>
    <t>#0360</t>
  </si>
  <si>
    <t>Maulana Azad National Urdu University, Hyderabad, India</t>
  </si>
  <si>
    <t>Hyderabad</t>
  </si>
  <si>
    <t>NIL</t>
  </si>
  <si>
    <t>IAUS 389 Gravitational Wave Astrophysics, IAUS 391 The first chapters of our cosmic history with JWST, FM 1 Harnessing ground-based optical telescopes: an opportunity for emerging astronomy in Africa,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Global Coordination of Ground and Space Astrophysics, EC WG Astronomy for Equity and Inclusion, EC WG Dark and Quiet Sky Protection, Division B Facilities, Technologies and Data Science, Division G Stars and Stellar Physics, Division H Interstellar Matter and Local Universe, Division J Galaxies and Cosmology</t>
  </si>
  <si>
    <t>Nalayini</t>
  </si>
  <si>
    <t>nbrito@vinstar.co.nz</t>
  </si>
  <si>
    <t>Nalayini Davies</t>
  </si>
  <si>
    <t>Pescatarian; allergic to mushrooms</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</si>
  <si>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8 Advances and Challenges in Understanding the Solar and Stellar Dynamos, FM 9 Measures of luminous and dark matter in galaxies across time, FM 10 Teaching capacity of remote observing facilities for the Universities and High Schools, FM 11 Multi-wavelength Astrometry,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Women in Astronomy, EC WG Pro-Am Relations in Astronomy, EC WG Astronomy for Equity and Inclusion, EC WG Dark and Quiet Sky Protection, Division A Fundamental Astronomy, Division C Education, Outreach and Heritage</t>
  </si>
  <si>
    <t>#1507</t>
  </si>
  <si>
    <t xml:space="preserve">Assoc Prof </t>
  </si>
  <si>
    <t>Reduit</t>
  </si>
  <si>
    <t>Mauritian</t>
  </si>
  <si>
    <t>IAUS 391 The first chapters of our cosmic history with JWST, IAUS 392 Neutral hydrogen in and around galaxies in the SKA era, FM 1 Harnessing ground-based optical telescopes: an opportunity for emerging astronomy in Africa, FM 5 The future of radio astronomy in an increasingly crowded spectrum, FM 6 History of Astronomy in South Africa: The Late Modern Period, FM 10 Teaching capacity of remote observing facilities for the Universities and High Schools, Office of Astronomy for Development institutional meeting, EC WG Women in Astronomy, EC WG Dark and Quiet Sky Protection, Division B Facilities, Technologies and Data Science, Division C Education, Outreach and Heritage</t>
  </si>
  <si>
    <t>Namakau</t>
  </si>
  <si>
    <t>Mwiya</t>
  </si>
  <si>
    <t>namakaushiracmwiya@gmail.com</t>
  </si>
  <si>
    <t>#1040</t>
  </si>
  <si>
    <t>Namakau Shirac Mwiya</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</si>
  <si>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for Astronomy Outreach institutional meeting, Office for Young Astronomers institutional meeting, EC WG Women in Astronomy, EC WG Junior Members, EC WG Astronomy for Equity and Inclusion, Division D High Energy Phenomena and Fundamental Physics, Division G Stars and Stellar Physics, Division J Galaxies and Cosmology</t>
  </si>
  <si>
    <t>#3096</t>
  </si>
  <si>
    <t>Institute of Astrophysics, Foundation for Research and Technology- Hellas</t>
  </si>
  <si>
    <t>Post-Doctoral Researcher</t>
  </si>
  <si>
    <t>Heraklion</t>
  </si>
  <si>
    <t>FM 7 New Horizons at the interface between Computational Astrophysics and Big Data, EC WG Women in Astronomy, EC WG Junior Members, EC WG Astronomy for Equity and Inclusion, Division H Interstellar Matter and Local Universe</t>
  </si>
  <si>
    <t>Namrata</t>
  </si>
  <si>
    <t>nroy13@jhu.edu</t>
  </si>
  <si>
    <t>#2440</t>
  </si>
  <si>
    <t>Namrata Roy</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</si>
  <si>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9 Measures of luminous and dark matter in galaxies across time, FM 11 Multi-wavelength Astrometry, Division J Galaxies and Cosmology</t>
  </si>
  <si>
    <t>Nanase</t>
  </si>
  <si>
    <t>Harada</t>
  </si>
  <si>
    <t>nanaseharada@gmail.com</t>
  </si>
  <si>
    <t>#1185</t>
  </si>
  <si>
    <t>Nanase Harada</t>
  </si>
  <si>
    <t>assistant professor</t>
  </si>
  <si>
    <t>Mitaka, Tokyo</t>
  </si>
  <si>
    <t>FM 2 A Coherent View of Atomic and Molecular Gas from Infrared to Radio Wavelengths, FM 7 New Horizons at the interface between Computational Astrophysics and Big Data, Division B Facilities, Technologies and Data Science, Division H Interstellar Matter and Local Universe, Division J Galaxies and Cosmology</t>
  </si>
  <si>
    <t>#2807</t>
  </si>
  <si>
    <t>IAUS 392 Neutral hydrogen in and around galaxies in the SKA era, FM 2 A Coherent View of Atomic and Molecular Gas from Infrared to Radio Wavelengths, FM 10 Teaching capacity of remote observing facilities for the Universities and High Schools, Office for Young Astronomers institutional meeting, EC WG Women in Astronomy, Division H Interstellar Matter and Local Universe, Division J Galaxies and Cosmology</t>
  </si>
  <si>
    <t>Nancy</t>
  </si>
  <si>
    <t>Levenson</t>
  </si>
  <si>
    <t>nlevenson@stsci.edu</t>
  </si>
  <si>
    <t>#2000</t>
  </si>
  <si>
    <t>Nancy Levenson</t>
  </si>
  <si>
    <t>Baltimore, Maryland, USA</t>
  </si>
  <si>
    <t>IAUS 391 The first chapters of our cosmic history with JWST, IAUS 394 All-inclusive AGN, EC WG Global Coordination of Ground and Space Astrophysics</t>
  </si>
  <si>
    <t>Nangula</t>
  </si>
  <si>
    <t>Mavhungu</t>
  </si>
  <si>
    <t>nangula.mavhungu@dst.gov.za</t>
  </si>
  <si>
    <t>#3122</t>
  </si>
  <si>
    <t>Nangula Mavhungu</t>
  </si>
  <si>
    <t>Deputy director: R&amp;D Tax Incentives - Tax Investments</t>
  </si>
  <si>
    <t>IAUS 389 Gravitational Wave Astrophysics, IAUS 391 The first chapters of our cosmic history with JWST, FM 1 Harnessing ground-based optical telescopes: an opportunity for emerging astronomy in Africa, FM 11 Multi-wavelength Astrometry, Office of Astronomy for Development institutional meeting, Office of Astronomy for Education institutional meeting, Division B Facilities, Technologies and Data Science</t>
  </si>
  <si>
    <t>#1594</t>
  </si>
  <si>
    <t>Ghana Space Science and Technology Institute</t>
  </si>
  <si>
    <t>Nsawam</t>
  </si>
  <si>
    <t>Kosher</t>
  </si>
  <si>
    <t>FM 5 The future of radio astronomy in an increasingly crowded spectrum, FM 6 History of Astronomy in South Africa: The Late Modern Period, FM 7 New Horizons at the interface between Computational Astrophysics and Big Data, Office for Astronomy Outreach institutional meeting, Division C Education, Outreach and Heritage, Division G Stars and Stellar Physics</t>
  </si>
  <si>
    <t>McClure-Griffiths</t>
  </si>
  <si>
    <t>naomi.mcclure-griffiths@anu.edu.au</t>
  </si>
  <si>
    <t>#2241</t>
  </si>
  <si>
    <t>Naomi McClure-Griffiths</t>
  </si>
  <si>
    <t>Australian Laureate Fellow</t>
  </si>
  <si>
    <t>IAUS 392 Neutral hydrogen in and around galaxies in the SKA era, FM 2 A Coherent View of Atomic and Molecular Gas from Infrared to Radio Wavelengths, FM 5 The future of radio astronomy in an increasingly crowded spectrum, EC WG Women in Astronomy, Division B Facilities, Technologies and Data Science, Division H Interstellar Matter and Local Universe</t>
  </si>
  <si>
    <t>Naoteru</t>
  </si>
  <si>
    <t>Gouda</t>
  </si>
  <si>
    <t>naoteru.gouda@nao.ac.jp</t>
  </si>
  <si>
    <t>#0300</t>
  </si>
  <si>
    <t>Naoteru Gouda</t>
  </si>
  <si>
    <t>director of the JASMINE Project Office</t>
  </si>
  <si>
    <t>Narae</t>
  </si>
  <si>
    <t>Hwang</t>
  </si>
  <si>
    <t>narae.hwang@gmail.com</t>
  </si>
  <si>
    <t>#2450</t>
  </si>
  <si>
    <t>Narae Hwang</t>
  </si>
  <si>
    <t>Korea Astronomy and Space Science Institute (KASI)</t>
  </si>
  <si>
    <t>Korea, Republic of</t>
  </si>
  <si>
    <t>IAUS 391 The first chapters of our cosmic history with JWST, FM 1 Harnessing ground-based optical telescopes: an opportunity for emerging astronomy in Africa, FM 5 The future of radio astronomy in an increasingly crowded spectrum, Centre for the Protection of  the Dark and Quiet Sky from Satellite Constellation Interference institutional meeting, EC WG Dark and Quiet Sky Protection, Division B Facilities, Technologies and Data Science</t>
  </si>
  <si>
    <t>#2958</t>
  </si>
  <si>
    <t>Prince of Songkla University, Thailand</t>
  </si>
  <si>
    <t>Pattani</t>
  </si>
  <si>
    <t>EC WG Women in Astronomy, EC WG Junior Members, EC WG Astronomy for Equity and Inclusion, Division C Education, Outreach and Heritage</t>
  </si>
  <si>
    <t>#3025</t>
  </si>
  <si>
    <t xml:space="preserve">Ahemdabad </t>
  </si>
  <si>
    <t>IAUS 394 All-inclusive AGN, FM 12 The High-Energy Gamma-ray Universe: Results and perspectives with wide-field ground-based facilities, Division A Fundamental Astronomy</t>
  </si>
  <si>
    <t>#0964</t>
  </si>
  <si>
    <t>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7 New Horizons at the interface between Computational Astrophysics and Big Data, FM 9 Measures of luminous and dark matter in galaxies across time, Office of Astronomy for Development institutional meeting, Office for Astronomy Outreach institutional meeting, EC WG Women in Astronomy, EC WG Junior Members, EC WG Astronomy for Equity and Inclusion, EC WG Dark and Quiet Sky Protection, Division A Fundamental Astronomy, Division B Facilities, Technologies and Data Science, Division H Interstellar Matter and Local Universe, Division J Galaxies and Cosmology</t>
  </si>
  <si>
    <t>#2713</t>
  </si>
  <si>
    <t>Lockheed Martin Advanced Technology Center</t>
  </si>
  <si>
    <t>#0390</t>
  </si>
  <si>
    <t>IAUS 391 The first chapters of our cosmic history with JWST, IAUS 392 Neutral hydrogen in and around galaxies in the SKA era, FM 5 The future of radio astronomy in an increasingly crowded spectrum, FM 7 New Horizons at the interface between Computational Astrophysics and Big Data,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EC WG Women in Astronomy, EC WG Astronomy for Equity and Inclusion, Division A Fundamental Astronomy, Division C Education, Outreach and Heritage, Division G Stars and Stellar Physics, Division H Interstellar Matter and Local Universe, Division J Galaxies and Cosmology</t>
  </si>
  <si>
    <t>#2659</t>
  </si>
  <si>
    <t>Nasser M. Ahmed</t>
  </si>
  <si>
    <t>National Institute of Astronomy and Geophysics (Nriag)</t>
  </si>
  <si>
    <t>islamic meat - no bork</t>
  </si>
  <si>
    <t>IAUS 391 The first chapters of our cosmic history with JWST, IAUS 393 Planetary Science and Exoplanets in the Era of James Webb Space Telescope, IAUS 394 All-inclusive AGN, FM 1 Harnessing ground-based optical telescopes: an opportunity for emerging astronomy in Africa, Division D High Energy Phenomena and Fundamental Physics</t>
  </si>
  <si>
    <t>Natalia</t>
  </si>
  <si>
    <t>Lewandowska</t>
  </si>
  <si>
    <t>natalia.lewandowska@oswego.edu</t>
  </si>
  <si>
    <t>#1654</t>
  </si>
  <si>
    <t>Natalia Lewandowska</t>
  </si>
  <si>
    <t>State University of New York at Oswego</t>
  </si>
  <si>
    <t>Assistant Professor and Planetarium Director</t>
  </si>
  <si>
    <t>Oswego</t>
  </si>
  <si>
    <t>IAUS 389 Gravitational Wave Astrophysics, IAUS 391 The first chapters of our cosmic history with JWST, FM 5 The future of radio astronomy in an increasingly crowded spectrum, FM 11 Multi-wavelength Astrometry, FM 12 The High-Energy Gamma-ray Universe: Results and perspectives with wide-field ground-based facilities, Office for Astronomy Outreach institutional meeting, Office for Young Astronomers institutional meeting, EC WG Women in Astronomy, EC WG Junior Members, EC WG Astronomy for Equity and Inclusion, EC WG Dark and Quiet Sky Protection, Division B Facilities, Technologies and Data Science, Division D High Energy Phenomena and Fundamental Physics, Division G Stars and Stellar Physics</t>
  </si>
  <si>
    <t>Natalie</t>
  </si>
  <si>
    <t>Batalha</t>
  </si>
  <si>
    <t>nabatalh@ucsc.edu</t>
  </si>
  <si>
    <t>#2554</t>
  </si>
  <si>
    <t>Natalie M. Batalha</t>
  </si>
  <si>
    <t>UC Santa Cruz</t>
  </si>
  <si>
    <t>Professor, Director of Astrobiology</t>
  </si>
  <si>
    <t>Soquel</t>
  </si>
  <si>
    <t>IAUS 391 The first chapters of our cosmic history with JWST, IAUS 393 Planetary Science and Exoplanets in the Era of James Webb Space Telescope, FM 7 New Horizons at the interface between Computational Astrophysics and Big Data, Division F Planetary Systems and Astrobiology</t>
  </si>
  <si>
    <t>Matchett</t>
  </si>
  <si>
    <t>natmatch98@gmail.com</t>
  </si>
  <si>
    <t>#1314</t>
  </si>
  <si>
    <t>#0833</t>
  </si>
  <si>
    <t>Centre for Astrophysics, University of the Witwatersrand</t>
  </si>
  <si>
    <t>IAUS 391 The first chapters of our cosmic history with JWST, FM 5 The future of radio astronomy in an increasingly crowded spectrum, FM 9 Measures of luminous and dark matter in galaxies across time, Division J Galaxies and Cosmology</t>
  </si>
  <si>
    <t>Maddox</t>
  </si>
  <si>
    <t>natasha.maddox@gmail.com</t>
  </si>
  <si>
    <t>#0274</t>
  </si>
  <si>
    <t>Natasha Maddox</t>
  </si>
  <si>
    <t>Allergic to nuts</t>
  </si>
  <si>
    <t>IAUS 391 The first chapters of our cosmic history with JWST, IAUS 392 Neutral hydrogen in and around galaxies in the SKA era,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Office of Astronomy for Development institutional meeting, Division A Fundamental Astronomy, Division B Facilities, Technologies and Data Science, Division H Interstellar Matter and Local Universe, Division J Galaxies and Cosmology</t>
  </si>
  <si>
    <t>#1035</t>
  </si>
  <si>
    <t>CIRADA Software Developer</t>
  </si>
  <si>
    <t>IAUS 392 Neutral hydrogen in and around galaxies in the SKA era, IAUS 393 Planetary Science and Exoplanets in the Era of James Webb Space Telescope,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EC WG Astronomy for Equity and Inclusion, Division J Galaxies and Cosmology</t>
  </si>
  <si>
    <t>Naval</t>
  </si>
  <si>
    <t>Bhadari</t>
  </si>
  <si>
    <t>bhadrinaval@gmail.com</t>
  </si>
  <si>
    <t>#2367</t>
  </si>
  <si>
    <t>Naval Kishor Bhadari</t>
  </si>
  <si>
    <t>Non-Vegetarian</t>
  </si>
  <si>
    <t>IAUS 391 The first chapters of our cosmic history with JWST, FM 2 A Coherent View of Atomic and Molecular Gas from Infrared to Radio Wavelengths, FM 4 Bridging the final stages of massive stars to supernovae and transients, FM 11 Multi-wavelength Astrometry, Division H Interstellar Matter and Local Universe</t>
  </si>
  <si>
    <t>Naveen</t>
  </si>
  <si>
    <t>Reddy</t>
  </si>
  <si>
    <t>naveenr@ucr.edu</t>
  </si>
  <si>
    <t>#0842</t>
  </si>
  <si>
    <t>Naveen Reddy</t>
  </si>
  <si>
    <t>University of California Riverside</t>
  </si>
  <si>
    <t>Riverside</t>
  </si>
  <si>
    <t>Navin</t>
  </si>
  <si>
    <t>Chaurasiya</t>
  </si>
  <si>
    <t>ncnphysics@gmail.com</t>
  </si>
  <si>
    <t>#0170</t>
  </si>
  <si>
    <t>Navin Chaurasiya</t>
  </si>
  <si>
    <t>Inter-University Centre for Astronomy &amp; Astrophysics</t>
  </si>
  <si>
    <t xml:space="preserve">Ph.D. </t>
  </si>
  <si>
    <t>Pick up and drop from Airport to institue or meeting venue, accomodation for the whole conference period.</t>
  </si>
  <si>
    <t>IAUS 391 The first chapters of our cosmic history with JWST, IAUS 392 Neutral hydrogen in and around galaxies in the SKA era, FM 9 Measures of luminous and dark matter in galaxies across time, Division J Galaxies and Cosmology</t>
  </si>
  <si>
    <t>Nawaz</t>
  </si>
  <si>
    <t>Mahomed</t>
  </si>
  <si>
    <t>nawaz@sun.ac.za</t>
  </si>
  <si>
    <t>#2468</t>
  </si>
  <si>
    <t>Nawaz Mahomed</t>
  </si>
  <si>
    <t>FM 1 Harnessing ground-based optical telescopes: an opportunity for emerging astronomy in Africa, FM 3 Follow-up observations of small bodies in the Solar System in the era of large discovery surveys, Division A Fundamental Astronomy, Division B Facilities, Technologies and Data Science, Division C Education, Outreach and Heritage</t>
  </si>
  <si>
    <t>Nayra</t>
  </si>
  <si>
    <t>Rodriguez-Eugenio</t>
  </si>
  <si>
    <t>nre@iac.es</t>
  </si>
  <si>
    <t>#2180</t>
  </si>
  <si>
    <t>Nayra Rodríguez Eugenio</t>
  </si>
  <si>
    <t>Education programmes coordinator</t>
  </si>
  <si>
    <t>San Cristóbal de La Laguna</t>
  </si>
  <si>
    <t>FM 10 Teaching capacity of remote observing facilities for the Universities and High Schools, Office for Astronomy Outreach institutional meeting, Office of Astronomy for Education institutional meeting, EC WG Women in Astronomy, EC WG Astronomy for Equity and Inclusion, Division C Education, Outreach and Heritage</t>
  </si>
  <si>
    <t>#0406</t>
  </si>
  <si>
    <t>Universiti Malaya</t>
  </si>
  <si>
    <t>Kuala Lumpur</t>
  </si>
  <si>
    <t>Halal food and vegetarian</t>
  </si>
  <si>
    <t>IAUS 390 A Multi-Point view of the Sun: Advances in Solar Observations and in Space Weather Understanding, FM 3 Follow-up observations of small bodies in the Solar System in the era of large discovery surveys, FM 8 Advances and Challenges in Understanding the Solar and Stellar Dynamos, EC WG Pro-Am Relations in Astronomy, Division A Fundamental Astronomy, Division E Sun and Heliosphere, Division G Stars and Stellar Physics</t>
  </si>
  <si>
    <t>#1233</t>
  </si>
  <si>
    <t>SAAO / UCT</t>
  </si>
  <si>
    <t>IAUS 392 Neutral hydrogen in and around galaxies in the SKA era, FM 2 A Coherent View of Atomic and Molecular Gas from Infrared to Radio Wavelengths, FM 9 Measures of luminous and dark matter in galaxies across time, Division J Galaxies and Cosmology</t>
  </si>
  <si>
    <t>Nazli</t>
  </si>
  <si>
    <t>Hercules</t>
  </si>
  <si>
    <t>nazher.nh@gmail.com</t>
  </si>
  <si>
    <t>#3091</t>
  </si>
  <si>
    <t>Nazli Hercules</t>
  </si>
  <si>
    <t>Femail</t>
  </si>
  <si>
    <t>Personal Assistant</t>
  </si>
  <si>
    <t>I will be attending the event as a volunteer to assist with registration</t>
  </si>
  <si>
    <t>#1566</t>
  </si>
  <si>
    <t>ndanga.mahani43@gmail.com</t>
  </si>
  <si>
    <t>#0896</t>
  </si>
  <si>
    <t xml:space="preserve">South African Institute of Physics </t>
  </si>
  <si>
    <t xml:space="preserve">Projects Officer </t>
  </si>
  <si>
    <t>IAUS 389 Gravitational Wave Astrophysics, IAUS 391 The first chapters of our cosmic history with JWST, IAUS 394 All-inclusive AGN, FM 2 A Coherent View of Atomic and Molecular Gas from Infrared to Radio Wavelengths, Office of Astronomy for Development institutional meeting, Office for Astronomy Outreach institutional meeting, Office of Astronomy for Education institutional meeting, EC WG Women in Astronomy</t>
  </si>
  <si>
    <t>#0217</t>
  </si>
  <si>
    <t>Neal</t>
  </si>
  <si>
    <t>Katz</t>
  </si>
  <si>
    <t>nsk@astro.umass.edu</t>
  </si>
  <si>
    <t>#0466</t>
  </si>
  <si>
    <t>Prof. Neal Katz</t>
  </si>
  <si>
    <t>Neal Katz</t>
  </si>
  <si>
    <t>University of Massachusetts, Amherst</t>
  </si>
  <si>
    <t>Amherst</t>
  </si>
  <si>
    <t>vegetarian but eat seafood</t>
  </si>
  <si>
    <t>#0147</t>
  </si>
  <si>
    <t>Nebiyu Suleyman Mohammed</t>
  </si>
  <si>
    <t>Office of Astronomy for Education  (OAE), Ethiopian Space Science Society</t>
  </si>
  <si>
    <t>National Astronomy Education Coordinator (NAEC) for Ethiopia in OAE, Public lecturer in Ethiopian Space Science Society, CTO of Hanos Orbit</t>
  </si>
  <si>
    <t>#3015</t>
  </si>
  <si>
    <t>Hellenic Open University, School of Applied Arts and Sustainable Design</t>
  </si>
  <si>
    <t>Patra</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</si>
  <si>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2 A Coherent View of Atomic and Molecular Gas from Infrared to Radio Wavelengths, FM 3 Follow-up observations of small bodies in the Solar System in the era of large discovery surveys, FM 5 The future of radio astronomy in an increasingly crowded spectrum,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EC WG Women in Astronomy, EC WG Global Coordination of Ground and Space Astrophysics, EC WG Astronomy for Equity and Inclusion, EC WG Dark and Quiet Sky Protection, Division A Fundamental Astronomy, Division B Facilities, Technologies and Data Science, Division E Sun and Heliosphere, Division H Interstellar Matter and Local Universe, Division J Galaxies and Cosmology</t>
  </si>
  <si>
    <t>Neeraj</t>
  </si>
  <si>
    <t>ngupta@iucaa.in</t>
  </si>
  <si>
    <t>#0154</t>
  </si>
  <si>
    <t>Neeraj Gupta</t>
  </si>
  <si>
    <t>IAUS 392 Neutral hydrogen in and around galaxies in the SKA era, IAUS 394 All-inclusive AGN, FM 2 A Coherent View of Atomic and Molecular Gas from Infrared to Radio Wavelengths, FM 5 The future of radio astronomy in an increasingly crowded spectrum</t>
  </si>
  <si>
    <t>nrjgupta@gmail.com</t>
  </si>
  <si>
    <t>#0153</t>
  </si>
  <si>
    <t>Nelson Ariel</t>
  </si>
  <si>
    <t>Rodriguez</t>
  </si>
  <si>
    <t>arodriguez@casleo.gov.ar</t>
  </si>
  <si>
    <t>#2547</t>
  </si>
  <si>
    <t>Técnico en Turismo</t>
  </si>
  <si>
    <t>Rodriguez Nelson Ariel</t>
  </si>
  <si>
    <t>Masculino</t>
  </si>
  <si>
    <t>Complejo Astronómico El Leoncito (CONICET, UNLP, UNC, UNSJ)</t>
  </si>
  <si>
    <t>Responsable de extensión</t>
  </si>
  <si>
    <t>Dumnamene</t>
  </si>
  <si>
    <t>nelsonzla54@gmail.com</t>
  </si>
  <si>
    <t>#3115</t>
  </si>
  <si>
    <t>Nelson, Emmanuel Dumnamene</t>
  </si>
  <si>
    <t>The Copperbelt University, Zambia</t>
  </si>
  <si>
    <t xml:space="preserve">Research Assistant </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</si>
  <si>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12 The High-Energy Gamma-ray Universe: Results and perspectives with wide-field ground-based facilities, Office for Young Astronomers institutional meeting, Division A Fundamental Astronomy, Division G Stars and Stellar Physics</t>
  </si>
  <si>
    <t>#1613</t>
  </si>
  <si>
    <t>The Copperbelt University</t>
  </si>
  <si>
    <t>zambia</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</si>
  <si>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5 The future of radio astronomy in an increasingly crowded spectrum,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12 The High-Energy Gamma-ray Universe: Results and perspectives with wide-field ground-based facilities, Office for Astronomy Outreach institutional meeting, Office for Young Astronomers institutional meeting, Office of Astronomy for Education institutional meeting, EC WG Pro-Am Relations in Astronomy, EC WG Global Coordination of Ground and Space Astrophysics, Division A Fundamental Astronomy, Division D High Energy Phenomena and Fundamental Physics, Division E Sun and Heliosphere, Division F Planetary Systems and Astrobiology, Division G Stars and Stellar Physics, Division H Interstellar Matter and Local Universe, Division J Galaxies and Cosmology</t>
  </si>
  <si>
    <t>Nency</t>
  </si>
  <si>
    <t>nency.r.patel@durham.ac.uk</t>
  </si>
  <si>
    <t>#1702</t>
  </si>
  <si>
    <t>Nency Patel</t>
  </si>
  <si>
    <t>Vegetarian, no eggs</t>
  </si>
  <si>
    <t>IAUS 391 The first chapters of our cosmic history with JWST, FM 9 Measures of luminous and dark matter in galaxies across time, FM 10 Teaching capacity of remote observing facilities for the Universities and High Schools,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Astronomy for Equity and Inclusion, EC WG Dark and Quiet Sky Protection, Division C Education, Outreach and Heritage, Division J Galaxies and Cosmology</t>
  </si>
  <si>
    <t>Neo</t>
  </si>
  <si>
    <t>Namane</t>
  </si>
  <si>
    <t>nechnotick@gmail.com</t>
  </si>
  <si>
    <t>#2218</t>
  </si>
  <si>
    <t>Neo Namane</t>
  </si>
  <si>
    <t>TMG Makerspace</t>
  </si>
  <si>
    <t>IAUS 389 Gravitational Wave Astrophysics, IAUS 391 The first chapters of our cosmic history with JWST, IAUS 392 Neutral hydrogen in and around galaxies in the SKA era, IAUS 394 All-inclusive AGN, FM 7 New Horizons at the interface between Computational Astrophysics and Big Data, Office for Young Astronomers institutional meeting, Division A Fundamental Astronomy, Division J Galaxies and Cosmology</t>
  </si>
  <si>
    <t>#0553</t>
  </si>
  <si>
    <t>Nhlakanipho Sabelo Kunene</t>
  </si>
  <si>
    <t>N\A</t>
  </si>
  <si>
    <t>#0450</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</si>
  <si>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3 Follow-up observations of small bodies in the Solar System in the era of large discovery surveys, FM 4 Bridging the final stages of massive stars to supernovae and transients, FM 6 History of Astronomy in South Africa: The Late Modern Period, FM 7 New Horizons at the interface between Computational Astrophysics and Big Data,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Astronomy for Equity and Inclusion, Division B Facilities, Technologies and Data Science, Division C Education, Outreach and Heritage, Division H Interstellar Matter and Local Universe, Division J Galaxies and Cosmology</t>
  </si>
  <si>
    <t>Nia</t>
  </si>
  <si>
    <t>Imara</t>
  </si>
  <si>
    <t>nimara@ucsc.edu</t>
  </si>
  <si>
    <t>#1738</t>
  </si>
  <si>
    <t>Nia Imara</t>
  </si>
  <si>
    <t>vegetarian or pescatarian</t>
  </si>
  <si>
    <t>IAUS 391 The first chapters of our cosmic history with JWST, IAUS 392 Neutral hydrogen in and around galaxies in the SKA era, IAUS 393 Planetary Science and Exoplanets in the Era of James Webb Space Telescope, FM 2 A Coherent View of Atomic and Molecular Gas from Infrared to Radio Wavelengths, FM 5 The future of radio astronomy in an increasingly crowded spectrum, FM 6 History of Astronomy in South Africa: The Late Modern Period, FM 9 Measures of luminous and dark matter in galaxies across time, Division H Interstellar Matter and Local Universe, Division J Galaxies and Cosmology</t>
  </si>
  <si>
    <t>Niall</t>
  </si>
  <si>
    <t>Deacon</t>
  </si>
  <si>
    <t>deacon@astro4edu.org</t>
  </si>
  <si>
    <t>#0975</t>
  </si>
  <si>
    <t>Niall Deacon</t>
  </si>
  <si>
    <t>IAU Office of Astronomy for Education/MPIA</t>
  </si>
  <si>
    <t>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Division C Education, Outreach and Heritage</t>
  </si>
  <si>
    <t>Nichol</t>
  </si>
  <si>
    <t>Cunningham</t>
  </si>
  <si>
    <t>nicholcunningham@gmail.com</t>
  </si>
  <si>
    <t>#2059</t>
  </si>
  <si>
    <t>Nichol Cunningham</t>
  </si>
  <si>
    <t>Operations Scientist</t>
  </si>
  <si>
    <t>IAUS 392 Neutral hydrogen in and around galaxies in the SKA era, FM 1 Harnessing ground-based optical telescopes: an opportunity for emerging astronomy in Africa, FM 2 A Coherent View of Atomic and Molecular Gas from Infrared to Radio Wavelengths, FM 5 The future of radio astronomy in an increasingly crowded spectrum, EC WG Women in Astronomy</t>
  </si>
  <si>
    <t>Luber</t>
  </si>
  <si>
    <t>nicholas.m.luber@gmail.com</t>
  </si>
  <si>
    <t>#2356</t>
  </si>
  <si>
    <t>Nick Luber</t>
  </si>
  <si>
    <t>Columbia Uniersity</t>
  </si>
  <si>
    <t>Romero</t>
  </si>
  <si>
    <t>nichoromero28@gmail.com</t>
  </si>
  <si>
    <t>#0330</t>
  </si>
  <si>
    <t>Nicholas Elessar Romero Morales</t>
  </si>
  <si>
    <t>Universidad de Santiago de Chile (USACH)</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</si>
  <si>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IAUS 394 All-inclusive AGN, FM 4 Bridging the final stages of massive stars to supernovae and transients, FM 6 History of Astronomy in South Africa: The Late Modern Period, FM 7 New Horizons at the interface between Computational Astrophysics and Big Data, FM 9 Measures of luminous and dark matter in galaxies across time, FM 11 Multi-wavelength Astrometry, Office of Astronomy for Development institutional meeting, Office for Young Astronomers institutional meeting, Office of Astronomy for Education institutional meeting, EC WG Pro-Am Relations in Astronomy, EC WG Global Coordination of Ground and Space Astrophysics, EC WG Astronomy for Equity and Inclusion, EC WG Dark and Quiet Sky Protection, Division A Fundamental Astronomy, Division E Sun and Heliosphere, Division F Planetary Systems and Astrobiology, Division G Stars and Stellar Physics, Division H Interstellar Matter and Local Universe, Division J Galaxies and Cosmology</t>
  </si>
  <si>
    <t>Nick</t>
  </si>
  <si>
    <t>Moskovitz</t>
  </si>
  <si>
    <t>nmosko@lowell.edu</t>
  </si>
  <si>
    <t>#2531</t>
  </si>
  <si>
    <t>Nick Moskovitz</t>
  </si>
  <si>
    <t>Nickolas</t>
  </si>
  <si>
    <t>Pingel</t>
  </si>
  <si>
    <t>nmpingel@wisc.edu</t>
  </si>
  <si>
    <t>#1473</t>
  </si>
  <si>
    <t>Nickolas Pingel</t>
  </si>
  <si>
    <t>De Angelis</t>
  </si>
  <si>
    <t>nicolas.deangelis@inaf.it</t>
  </si>
  <si>
    <t>#0803</t>
  </si>
  <si>
    <t>Nicolas De Angelis</t>
  </si>
  <si>
    <t>INAF-IAPS Rome, Italy</t>
  </si>
  <si>
    <t>IAUS 389 Gravitational Wave Astrophysics, IAUS 390 A Multi-Point view of the Sun: Advances in Solar Observations and in Space Weather Understanding, FM 4 Bridging the final stages of massive stars to supernovae and transients, FM 12 The High-Energy Gamma-ray Universe: Results and perspectives with wide-field ground-based facilities, Division D High Energy Phenomena and Fundamental Physics, Division E Sun and Heliosphere, Division J Galaxies and Cosmology</t>
  </si>
  <si>
    <t>Erasmus</t>
  </si>
  <si>
    <t>nerasmus@saao.ac.za</t>
  </si>
  <si>
    <t>#0571</t>
  </si>
  <si>
    <t>Nicolas Erasmus</t>
  </si>
  <si>
    <t>Laporte</t>
  </si>
  <si>
    <t>nicolas.laporte@lam.fr</t>
  </si>
  <si>
    <t>#0763</t>
  </si>
  <si>
    <t>Nicolas Laporte</t>
  </si>
  <si>
    <t>Aix-Marseille University</t>
  </si>
  <si>
    <t>Assistant Astronomer</t>
  </si>
  <si>
    <t>#2997</t>
  </si>
  <si>
    <t>Nicolás Alonso Noriega Cruz</t>
  </si>
  <si>
    <t xml:space="preserve">Masculine </t>
  </si>
  <si>
    <t>Escuela Politécnica Nacional</t>
  </si>
  <si>
    <t>IAUS 389 Gravitational Wave Astrophysics, IAUS 391 The first chapters of our cosmic history with JWST, FM 11 Multi-wavelength Astrometry, FM 12 The High-Energy Gamma-ray Universe: Results and perspectives with wide-field ground-based facilities, Office for Young Astronomers institutional meeting, Office of Astronomy for Education institutional meeting, Division C Education, Outreach and Heritage, Division F Planetary Systems and Astrobiology, Division J Galaxies and Cosmology</t>
  </si>
  <si>
    <t>nicolas.noriega@epn.edu.ec</t>
  </si>
  <si>
    <t>#0333</t>
  </si>
  <si>
    <t>NICOLAS NORIEGA</t>
  </si>
  <si>
    <t>ESCUELA POLITECNICA NACIONAL</t>
  </si>
  <si>
    <t>QUITO</t>
  </si>
  <si>
    <t>ECUADOR</t>
  </si>
  <si>
    <t>ECUADORIAN</t>
  </si>
  <si>
    <t>IAUS 389 Gravitational Wave Astrophysics, IAUS 391 The first chapters of our cosmic history with JWST, FM 4 Bridging the final stages of massive stars to supernovae and transients, FM 7 New Horizons at the interface between Computational Astrophysics and Big Data, FM 11 Multi-wavelength Astrometry, FM 12 The High-Energy Gamma-ray Universe: Results and perspectives with wide-field ground-based facilities, Office of Astronomy for Development institutional meeting, EC WG Junior Members, EC WG Astronomy for Equity and Inclusion, Division C Education, Outreach and Heritage, Division D High Energy Phenomena and Fundamental Physics</t>
  </si>
  <si>
    <t>#0537</t>
  </si>
  <si>
    <t>NICOLAS VASQUEZ</t>
  </si>
  <si>
    <t>Associated professor</t>
  </si>
  <si>
    <t>IAUS 389 Gravitational Wave Astrophysics, IAUS 391 The first chapters of our cosmic history with JWST, IAUS 394 All-inclusive AGN, FM 4 Bridging the final stages of massive stars to supernovae and transients, FM 6 History of Astronomy in South Africa: The Late Modern Period,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Young Astronomers institutional meeting, Division C Education, Outreach and Heritage, Division D High Energy Phenomena and Fundamental Physics</t>
  </si>
  <si>
    <t>#0131</t>
  </si>
  <si>
    <t>Los Alamos National Lab</t>
  </si>
  <si>
    <t>IAUS 389 Gravitational Wave Astrophysics, IAUS 391 The first chapters of our cosmic history with JWST, IAUS 394 All-inclusive AGN, FM 5 The future of radio astronomy in an increasingly crowded spectrum, FM 7 New Horizons at the interface between Computational Astrophysics and Big Data, FM 11 Multi-wavelength Astrometry, FM 12 The High-Energy Gamma-ray Universe: Results and perspectives with wide-field ground-based facilities, Division D High Energy Phenomena and Fundamental Physics, Division G Stars and Stellar Physics, Division J Galaxies and Cosmology</t>
  </si>
  <si>
    <t>thomas.nicolelynn@gmail.com</t>
  </si>
  <si>
    <t>#0357</t>
  </si>
  <si>
    <t>Nicole Thomas</t>
  </si>
  <si>
    <t>IAUS 391 The first chapters of our cosmic history with JWST, IAUS 394 All-inclusive AGN, FM 5 The future of radio astronomy in an increasingly crowded spectrum, FM 6 History of Astronomy in South Africa: The Late Modern Period, FM 7 New Horizons at the interface between Computational Astrophysics and Big Data, Division J Galaxies and Cosmology</t>
  </si>
  <si>
    <t>van der Bliek</t>
  </si>
  <si>
    <t>nvdbliek@gmail.com</t>
  </si>
  <si>
    <t>#2232</t>
  </si>
  <si>
    <t>Nicole van der Bliek</t>
  </si>
  <si>
    <t>FM 1 Harnessing ground-based optical telescopes: an opportunity for emerging astronomy in Africa, FM 10 Teaching capacity of remote observing facilities for the Universities and High Schools, Office of Astronomy for Development institutional meeting, Office of Astronomy for Education institutional meeting, EC WG Women in Astronomy, EC WG Astronomy for Equity and Inclusion, Division B Facilities, Technologies and Data Science, Division C Education, Outreach and Heritage</t>
  </si>
  <si>
    <t>Nicolette</t>
  </si>
  <si>
    <t>Chothia</t>
  </si>
  <si>
    <t>nikkichothia@gmail.com</t>
  </si>
  <si>
    <t>#3114</t>
  </si>
  <si>
    <t>Nicolette Chothia</t>
  </si>
  <si>
    <t>Radio Astro</t>
  </si>
  <si>
    <t>Nidhi</t>
  </si>
  <si>
    <t>Mehandiratta</t>
  </si>
  <si>
    <t>nidhi@saao.ac.za</t>
  </si>
  <si>
    <t>#2210</t>
  </si>
  <si>
    <t>Nidhi Mehandiratta</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</si>
  <si>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Astronomy for Equity and Inclusion, EC WG Dark and Quiet Sky Protection, Division A Fundamental Astronomy, Division B Facilities, Technologies and Data Science, Division C Education, Outreach and Heritage, Division D High Energy Phenomena and Fundamental Physics, Division F Planetary Systems and Astrobiology, Division G Stars and Stellar Physics, Division H Interstellar Matter and Local Universe, Division J Galaxies and Cosmology</t>
  </si>
  <si>
    <t>Nigel</t>
  </si>
  <si>
    <t>n.bishop@ru.ac.za</t>
  </si>
  <si>
    <t>#0432</t>
  </si>
  <si>
    <t>Nigel Bishop</t>
  </si>
  <si>
    <t>Nigist</t>
  </si>
  <si>
    <t>Beyene</t>
  </si>
  <si>
    <t>nigist@aims.ac.za</t>
  </si>
  <si>
    <t>#0182</t>
  </si>
  <si>
    <t>Bahir Dar University</t>
  </si>
  <si>
    <t>Bahir Dar</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</si>
  <si>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Global Coordination of Ground and Space Astrophysics, EC WG Dark and Quiet Sky Protection, Division A Fundamental Astronomy, Division B Facilities, Technologies and Data Science, Division D High Energy Phenomena and Fundamental Physics, Division G Stars and Stellar Physics, Division H Interstellar Matter and Local Universe, Division J Galaxies and Cosmology</t>
  </si>
  <si>
    <t>#0655</t>
  </si>
  <si>
    <t>Allergic to fish and seafood</t>
  </si>
  <si>
    <t>IAUS 394 All-inclusive AGN, FM 7 New Horizons at the interface between Computational Astrophysics and Big Data, FM 9 Measures of luminous and dark matter in galaxies across time, Office for Astronomy Outreach institutional meeting, Division H Interstellar Matter and Local Universe, Division J Galaxies and Cosmology</t>
  </si>
  <si>
    <t>Nikhita</t>
  </si>
  <si>
    <t>Madhanpall</t>
  </si>
  <si>
    <t>nikhita.ramkilowan@gmail.com</t>
  </si>
  <si>
    <t>#1567</t>
  </si>
  <si>
    <t>Nikhita Madhanpall</t>
  </si>
  <si>
    <t>Wits Centre for Astrophysics</t>
  </si>
  <si>
    <t>Science Engagement and Communications Officer</t>
  </si>
  <si>
    <t>1 child- age 3</t>
  </si>
  <si>
    <t>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Pro-Am Relations in Astronomy, EC WG Astronomy for Equity and Inclusion, EC WG Dark and Quiet Sky Protection, Division B Facilities, Technologies and Data Science, Division C Education, Outreach and Heritage</t>
  </si>
  <si>
    <t>Nikita</t>
  </si>
  <si>
    <t>Azevedo</t>
  </si>
  <si>
    <t>2572944@students.wits.ac.za</t>
  </si>
  <si>
    <t>#2906</t>
  </si>
  <si>
    <t>Nikita Duarte Azevedo</t>
  </si>
  <si>
    <t>Peanut allergy</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</si>
  <si>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7 New Horizons at the interface between Computational Astrophysics and Big Data, FM 8 Advances and Challenges in Understanding the Solar and Stellar Dynamos, FM 9 Measures of luminous and dark matter in galaxies across time, FM 11 Multi-wavelength Astrometry, FM 12 The High-Energy Gamma-ray Universe: Results and perspectives with wide-field ground-based facilities, Office for Young Astronomers institutional meeting, EC WG Women in Astronomy, Division B Facilities, Technologies and Data Science, Division D High Energy Phenomena and Fundamental Physics, Division J Galaxies and Cosmology</t>
  </si>
  <si>
    <t>#0325</t>
  </si>
  <si>
    <t>UCT</t>
  </si>
  <si>
    <t>IAUS 392 Neutral hydrogen in and around galaxies in the SKA era, FM 2 A Coherent View of Atomic and Molecular Gas from Infrared to Radio Wavelengths, Division J Galaxies and Cosmology</t>
  </si>
  <si>
    <t>#1125</t>
  </si>
  <si>
    <t>IAUS 389 Gravitational Wave Astrophysics, IAUS 391 The first chapters of our cosmic history with JWST, IAUS 394 All-inclusive AGN, FM 4 Bridging the final stages of massive stars to supernovae and transients, FM 5 The future of radio astronomy in an increasingly crowded spectrum,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EC WG Pro-Am Relations in Astronomy, EC WG Global Coordination of Ground and Space Astrophysics</t>
  </si>
  <si>
    <t>Nikolay</t>
  </si>
  <si>
    <t>Budnev</t>
  </si>
  <si>
    <t>nbudnev@api.isu.ru</t>
  </si>
  <si>
    <t>#2644</t>
  </si>
  <si>
    <t>Nikolay Budnev</t>
  </si>
  <si>
    <t>Irkutsk State University</t>
  </si>
  <si>
    <t xml:space="preserve">Dean of physical faculty </t>
  </si>
  <si>
    <t>Irkutsk</t>
  </si>
  <si>
    <t>Samus</t>
  </si>
  <si>
    <t>niksamus3@yandex.ru</t>
  </si>
  <si>
    <t>#0166</t>
  </si>
  <si>
    <t>Nikolay Samus</t>
  </si>
  <si>
    <t>Institute of Astronomy, Moscow</t>
  </si>
  <si>
    <t>#0940</t>
  </si>
  <si>
    <t>Indian Institute of Science Education and Research (IISER), Tirupati</t>
  </si>
  <si>
    <t>Tirupati, Andhra Pradesh</t>
  </si>
  <si>
    <t>FM 9 Measures of luminous and dark matter in galaxies across time, Office for Young Astronomers institutional meeting, EC WG Women in Astronomy, EC WG Astronomy for Equity and Inclusion, Division J Galaxies and Cosmology</t>
  </si>
  <si>
    <t>Nimisha</t>
  </si>
  <si>
    <t>kumari@stsci.edu</t>
  </si>
  <si>
    <t>#2060</t>
  </si>
  <si>
    <t>Nimisha Kumari</t>
  </si>
  <si>
    <t>ESA/AURA Astronomer</t>
  </si>
  <si>
    <t>#2889</t>
  </si>
  <si>
    <t>NIRUJ MOHAN RAMANUJAM</t>
  </si>
  <si>
    <t>Indian Institute of Astrophysics</t>
  </si>
  <si>
    <t>Head, Outreach Section</t>
  </si>
  <si>
    <t>BENGALURU</t>
  </si>
  <si>
    <t>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Pro-Am Relations in Astronomy, EC WG Astronomy for Equity and Inclusion, EC WG Dark and Quiet Sky Protection</t>
  </si>
  <si>
    <t>Niu</t>
  </si>
  <si>
    <t>niu.liu@nju.edu.cn</t>
  </si>
  <si>
    <t>#0614</t>
  </si>
  <si>
    <t>Niu Liu</t>
  </si>
  <si>
    <t>IAUS 394 All-inclusive AGN, FM 8 Advances and Challenges in Understanding the Solar and Stellar Dynamos, FM 11 Multi-wavelength Astrometry, Office for Young Astronomers institutional meeting, Division A Fundamental Astronomy</t>
  </si>
  <si>
    <t>Njabulo</t>
  </si>
  <si>
    <t>Duma</t>
  </si>
  <si>
    <t>nduma@sarao.ac.za</t>
  </si>
  <si>
    <t>#2346</t>
  </si>
  <si>
    <t>Nkateko</t>
  </si>
  <si>
    <t>Baloi</t>
  </si>
  <si>
    <t>nkatekobaloi17@gmail.com</t>
  </si>
  <si>
    <t>#2886</t>
  </si>
  <si>
    <t>Nkateko Sihle Baloi</t>
  </si>
  <si>
    <t>IAUS 389 Gravitational Wave Astrophysics, IAUS 391 The first chapters of our cosmic history with JWST, Office for Young Astronomers institutional meeting, EC WG Women in Astronomy, Division F Planetary Systems and Astrobiology</t>
  </si>
  <si>
    <t>Nlingi</t>
  </si>
  <si>
    <t>Habana</t>
  </si>
  <si>
    <t>nlingilili.habana@ssaihq.com</t>
  </si>
  <si>
    <t>#2195</t>
  </si>
  <si>
    <t>Nlingi Habana</t>
  </si>
  <si>
    <t>NASA GSFC [SSAI]</t>
  </si>
  <si>
    <t>Greenbelt, MD</t>
  </si>
  <si>
    <t>IAUS 393 Planetary Science and Exoplanets in the Era of James Webb Space Telescope, FM 5 The future of radio astronomy in an increasingly crowded spectrum, FM 6 History of Astronomy in South Africa: The Late Modern Period, FM 11 Multi-wavelength Astrometry</t>
  </si>
  <si>
    <t>Nnaemeka</t>
  </si>
  <si>
    <t>Njoku-Achu</t>
  </si>
  <si>
    <t>nnaemekanjokuachu@gmail.com</t>
  </si>
  <si>
    <t>#2352</t>
  </si>
  <si>
    <t>Nnaemeka Onyekachi Njoku-Achu</t>
  </si>
  <si>
    <t>Senior Scientific Officer</t>
  </si>
  <si>
    <t>Nsukka, Enugu</t>
  </si>
  <si>
    <t>#1946</t>
  </si>
  <si>
    <t>CIERA / Northwestern</t>
  </si>
  <si>
    <t>IAUS 391 The first chapters of our cosmic history with JWST, Division H Interstellar Matter and Local Universe</t>
  </si>
  <si>
    <t>#1262</t>
  </si>
  <si>
    <t>Astrobiology Center, NINS</t>
  </si>
  <si>
    <t xml:space="preserve">Senior Specialist </t>
  </si>
  <si>
    <t>IAUS 393 Planetary Science and Exoplanets in the Era of James Webb Space Telescope, Division C Education, Outreach and Heritage, Division F Planetary Systems and Astrobiology</t>
  </si>
  <si>
    <t>Nobuyuki</t>
  </si>
  <si>
    <t>Kawai</t>
  </si>
  <si>
    <t>nkawai.2023@gmail.com</t>
  </si>
  <si>
    <t>#0981</t>
  </si>
  <si>
    <t>Prof..</t>
  </si>
  <si>
    <t>Nobuyuki Kawai</t>
  </si>
  <si>
    <t>Tokyo Institute of Technology /RIKEN</t>
  </si>
  <si>
    <t>professor emeritus</t>
  </si>
  <si>
    <t>IAUS 389 Gravitational Wave Astrophysics, IAUS 391 The first chapters of our cosmic history with JWST, IAUS 394 All-inclusive AGN, FM 4 Bridging the final stages of massive stars to supernovae and transients, FM 7 New Horizons at the interface between Computational Astrophysics and Big Data, FM 11 Multi-wavelength Astrometry, FM 12 The High-Energy Gamma-ray Universe: Results and perspectives with wide-field ground-based facilities, Division D High Energy Phenomena and Fundamental Physics</t>
  </si>
  <si>
    <t>Noemi</t>
  </si>
  <si>
    <t>Pinilla-Alonso</t>
  </si>
  <si>
    <t>npinilla@ucf.edu</t>
  </si>
  <si>
    <t>#1785</t>
  </si>
  <si>
    <t>Noemi Pinilla-Alonso</t>
  </si>
  <si>
    <t>Florida Space Institute, UCF</t>
  </si>
  <si>
    <t>Orlando, FL, USA</t>
  </si>
  <si>
    <t>Noma</t>
  </si>
  <si>
    <t>Zibaya</t>
  </si>
  <si>
    <t>nomazibaya@gmail.com</t>
  </si>
  <si>
    <t>#3089</t>
  </si>
  <si>
    <t>Nomandla</t>
  </si>
  <si>
    <t>NRF/SAAO</t>
  </si>
  <si>
    <t>SCM MANAGER</t>
  </si>
  <si>
    <t>#3032</t>
  </si>
  <si>
    <t xml:space="preserve">Nomthendeleko Motha </t>
  </si>
  <si>
    <t xml:space="preserve">University of the Western Cape </t>
  </si>
  <si>
    <t>IAUS 392 Neutral hydrogen in and around galaxies in the SKA era, FM 7 New Horizons at the interface between Computational Astrophysics and Big Data, Office for Young Astronomers institutional meeting, EC WG Women in Astronomy, EC WG Astronomy for Equity and Inclusion, Division J Galaxies and Cosmology</t>
  </si>
  <si>
    <t>#0530</t>
  </si>
  <si>
    <t>IAUS 392 Neutral hydrogen in and around galaxies in the SKA era, IAUS 394 All-inclusive AGN,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Centre for the Protection of  the Dark and Quiet Sky from Satellite Constellation Interference institutional meeting, EC WG Women in Astronomy, EC WG Global Coordination of Ground and Space Astrophysics, EC WG Astronomy for Equity and Inclusion, EC WG Dark and Quiet Sky Protection, Division B Facilities, Technologies and Data Science, Division D High Energy Phenomena and Fundamental Physics, Division J Galaxies and Cosmology</t>
  </si>
  <si>
    <t>Nondh</t>
  </si>
  <si>
    <t>Panithanpaisal</t>
  </si>
  <si>
    <t>npanithanpaisal@carnegiescience.edu</t>
  </si>
  <si>
    <t>#2040</t>
  </si>
  <si>
    <t>Nondh Panithanpaisal</t>
  </si>
  <si>
    <t>Carnegie Observatories &amp; Caltech</t>
  </si>
  <si>
    <t>Pasadena, California</t>
  </si>
  <si>
    <t>Nontobeko</t>
  </si>
  <si>
    <t>Mnyandu</t>
  </si>
  <si>
    <t>nontobeko.mnyandu@skao.int</t>
  </si>
  <si>
    <t>#2484</t>
  </si>
  <si>
    <t xml:space="preserve">Nonto Mnyandu </t>
  </si>
  <si>
    <t xml:space="preserve">Project Manager - Mid Digital </t>
  </si>
  <si>
    <t xml:space="preserve">Manchester </t>
  </si>
  <si>
    <t>Centre for the Protection of  the Dark and Quiet Sky from Satellite Constellation Interference institutional meeting, EC WG Women in Astronomy, EC WG Junior Members, EC WG Global Coordination of Ground and Space Astrophysics, EC WG Astronomy for Equity and Inclusion, Division A Fundamental Astronomy, Division B Facilities, Technologies and Data Science, Division C Education, Outreach and Heritage</t>
  </si>
  <si>
    <t>#1073</t>
  </si>
  <si>
    <t>Dr N T Jiwaji</t>
  </si>
  <si>
    <t>Open University of Tanzania</t>
  </si>
  <si>
    <t>Astronomy Consultant</t>
  </si>
  <si>
    <t>Dar es Salaam</t>
  </si>
  <si>
    <t>Tanzannia</t>
  </si>
  <si>
    <t>Muslim</t>
  </si>
  <si>
    <t>IAUS 393 Planetary Science and Exoplanets in the Era of James Webb Space Telescope, IAUS 394 All-inclusive AGN, FM 1 Harnessing ground-based optical telescopes: an opportunity for emerging astronomy in Africa, FM 5 The future of radio astronomy in an increasingly crowded spectrum,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Pro-Am Relations in Astronomy, EC WG Astronomy for Equity and Inclusion, EC WG Dark and Quiet Sky Protection, Division C Education, Outreach and Heritage, Division F Planetary Systems and Astrobiology, Division J Galaxies and Cosmology</t>
  </si>
  <si>
    <t>#1689</t>
  </si>
  <si>
    <t>IAUS 391 The first chapters of our cosmic history with JWST, FM 2 A Coherent View of Atomic and Molecular Gas from Infrared to Radio Wavelengths, FM 7 New Horizons at the interface between Computational Astrophysics and Big Data, EC WG Women in Astronomy, Division H Interstellar Matter and Local Universe</t>
  </si>
  <si>
    <t>Norbert</t>
  </si>
  <si>
    <t>nziauc8@gmail.com</t>
  </si>
  <si>
    <t>Norbert Zacharias</t>
  </si>
  <si>
    <t>Noretta</t>
  </si>
  <si>
    <t>Andreasian-Thomas</t>
  </si>
  <si>
    <t>nora_ta@yahoo.com</t>
  </si>
  <si>
    <t>#1836</t>
  </si>
  <si>
    <t>Noretta Andreasian-Thomas</t>
  </si>
  <si>
    <t xml:space="preserve">Thomas Research Institute </t>
  </si>
  <si>
    <t>IAUS 391 The first chapters of our cosmic history with JWST, IAUS 394 All-inclusive AGN, FM 9 Measures of luminous and dark matter in galaxies across time, Division A Fundamental Astronomy, Division D High Energy Phenomena and Fundamental Physics, Division J Galaxies and Cosmology</t>
  </si>
  <si>
    <t>#0276</t>
  </si>
  <si>
    <t>Norman A. Grogin</t>
  </si>
  <si>
    <t>Lutherville, Maryland</t>
  </si>
  <si>
    <t>#0476</t>
  </si>
  <si>
    <t>#2975</t>
  </si>
  <si>
    <t>Nour E. Rawafi</t>
  </si>
  <si>
    <t>Johns Hopkins Applied Physics Laboratory</t>
  </si>
  <si>
    <t>Laurel, Maryland</t>
  </si>
  <si>
    <t>IAUS 390 A Multi-Point view of the Sun: Advances in Solar Observations and in Space Weather Understanding, IAUS 393 Planetary Science and Exoplanets in the Era of James Webb Space Telescope, Division C Education, Outreach and Heritage, Division E Sun and Heliosphere, Division H Interstellar Matter and Local Universe</t>
  </si>
  <si>
    <t>#2901</t>
  </si>
  <si>
    <t>AZEBABAD NOURA</t>
  </si>
  <si>
    <t>CADY Ayyad University, Morocco</t>
  </si>
  <si>
    <t>#2163</t>
  </si>
  <si>
    <t>Nsiami Mabiala Catherine</t>
  </si>
  <si>
    <t xml:space="preserve"> Democratic Republic of Congo  NAEC </t>
  </si>
  <si>
    <t>Congolese</t>
  </si>
  <si>
    <t>IAUS 390 A Multi-Point view of the Sun: Advances in Solar Observations and in Space Weather Understanding, IAUS 391 The first chapters of our cosmic history with JWST, IAUS 393 Planetary Science and Exoplanets in the Era of James Webb Space Telescope, FM 6 History of Astronomy in South Africa: The Late Modern Period, FM 10 Teaching capacity of remote observing facilities for the Universities and High Schools, FM 11 Multi-wavelength Astrometry, Office for Astronomy Outreach institutional meeting, Office of Astronomy for Education institutional meeting, EC WG Women in Astronomy, Division A Fundamental Astronomy, Division C Education, Outreach and Heritage, Division G Stars and Stellar Physics, Division J Galaxies and Cosmology</t>
  </si>
  <si>
    <t>#2077</t>
  </si>
  <si>
    <t xml:space="preserve">Centre for Space Research, North-West University </t>
  </si>
  <si>
    <t>IAUS 389 Gravitational Wave Astrophysics, IAUS 391 The first chapters of our cosmic history with JWST, IAUS 392 Neutral hydrogen in and around galaxies in the SKA era, IAUS 394 All-inclusive AGN, Division J Galaxies and Cosmology</t>
  </si>
  <si>
    <t>#1749</t>
  </si>
  <si>
    <t xml:space="preserve">North West University </t>
  </si>
  <si>
    <t xml:space="preserve">non required </t>
  </si>
  <si>
    <t>non required</t>
  </si>
  <si>
    <t>IAUS 389 Gravitational Wave Astrophysics, IAUS 391 The first chapters of our cosmic history with JWST, FM 5 The future of radio astronomy in an increasingly crowded spectrum, FM 6 History of Astronomy in South Africa: The Late Modern Period, Division J Galaxies and Cosmology</t>
  </si>
  <si>
    <t>Nuhaah</t>
  </si>
  <si>
    <t>ns@astro4dev.org</t>
  </si>
  <si>
    <t>#1746</t>
  </si>
  <si>
    <t>OAD/NOC</t>
  </si>
  <si>
    <t>Admin/Logistics</t>
  </si>
  <si>
    <t>Nuria</t>
  </si>
  <si>
    <t>Calvet</t>
  </si>
  <si>
    <t>ncalvet@umich.edu</t>
  </si>
  <si>
    <t>#2449</t>
  </si>
  <si>
    <t>Nuria Calvet</t>
  </si>
  <si>
    <t>University of Michigan</t>
  </si>
  <si>
    <t>Ann Arbor, Michigan</t>
  </si>
  <si>
    <t>NaN</t>
  </si>
  <si>
    <t>IAUS 393 Planetary Science and Exoplanets in the Era of James Webb Space Telescope, FM 2 A Coherent View of Atomic and Molecular Gas from Infrared to Radio Wavelengths, Division G Stars and Stellar Physics</t>
  </si>
  <si>
    <t>I am attenting remotely, so I will not be able to participate in many of the activities</t>
  </si>
  <si>
    <t>#1357</t>
  </si>
  <si>
    <t>MARA University of Technology (UiTM)</t>
  </si>
  <si>
    <t>Shah Alam, Malaysia</t>
  </si>
  <si>
    <t>Halal (muslim dietary restriction)</t>
  </si>
  <si>
    <t>IAUS 390 A Multi-Point view of the Sun: Advances in Solar Observations and in Space Weather Understanding, FM 3 Follow-up observations of small bodies in the Solar System in the era of large discovery surveys, FM 5 The future of radio astronomy in an increasingly crowded spectrum, FM 7 New Horizons at the interface between Computational Astrophysics and Big Data, FM 8 Advances and Challenges in Understanding the Solar and Stellar Dynamos,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EC WG Women in Astronomy, EC WG Junior Members, EC WG Global Coordination of Ground and Space Astrophysics, Division E Sun and Heliosphere</t>
  </si>
  <si>
    <t>#2262</t>
  </si>
  <si>
    <t xml:space="preserve">University of Antananarivo </t>
  </si>
  <si>
    <t>Assistant lecturer</t>
  </si>
  <si>
    <t>IAUS 389 Gravitational Wave Astrophysics,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7 New Horizons at the interface between Computational Astrophysics and Big Data,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Division A Fundamental Astronomy, Division B Facilities, Technologies and Data Science, Division C Education, Outreach and Heritage, Division D High Energy Phenomena and Fundamental Physics, Division J Galaxies and Cosmology</t>
  </si>
  <si>
    <t>Nyaguthii</t>
  </si>
  <si>
    <t>Carol</t>
  </si>
  <si>
    <t>nyaguthiigc@gmail.com</t>
  </si>
  <si>
    <t>#2511</t>
  </si>
  <si>
    <t xml:space="preserve">Carol Nyaguthii </t>
  </si>
  <si>
    <t xml:space="preserve">DarkSky Kenya </t>
  </si>
  <si>
    <t>IAUS 389 Gravitational Wave Astrophysics, IAUS 393 Planetary Science and Exoplanets in the Era of James Webb Space Telescope, FM 5 The future of radio astronomy in an increasingly crowded spectrum, FM 7 New Horizons at the interface between Computational Astrophysics and Big Data, FM 9 Measures of luminous and dark matter in galaxies across time, FM 11 Multi-wavelength Astrometry, Office of Astronomy for Development institutional meeting, Office for Young Astronomers institutional meeting, Centre for the Protection of  the Dark and Quiet Sky from Satellite Constellation Interference institutional meeting, EC WG Women in Astronomy, EC WG Pro-Am Relations in Astronomy, EC WG Global Coordination of Ground and Space Astrophysics, EC WG Dark and Quiet Sky Protection, Division A Fundamental Astronomy, Division B Facilities, Technologies and Data Science, Division C Education, Outreach and Heritage, Division D High Energy Phenomena and Fundamental Physics, Division J Galaxies and Cosmology</t>
  </si>
  <si>
    <t>NYAMBURA</t>
  </si>
  <si>
    <t>KIHAGI</t>
  </si>
  <si>
    <t>nyambura.kihagi@students.ku.ac.ke</t>
  </si>
  <si>
    <t>#2854</t>
  </si>
  <si>
    <t xml:space="preserve">Veronicah Nyambura Kihagi </t>
  </si>
  <si>
    <t xml:space="preserve">Kenyan </t>
  </si>
  <si>
    <t xml:space="preserve">High bandwidth internet
Headphones with a microphone </t>
  </si>
  <si>
    <t>IAUS 389 Gravitational Wave Astrophysics, IAUS 392 Neutral hydrogen in and around galaxies in the SKA era, IAUS 393 Planetary Science and Exoplanets in the Era of James Webb Space Telescope, FM 5 The future of radio astronomy in an increasingly crowded spectrum, FM 6 History of Astronomy in South Africa: The Late Modern Period, Office for Young Astronomers institutional meeting, EC WG Women in Astronomy, EC WG Junior Members, EC WG Astronomy for Equity and Inclusion, Division D High Energy Phenomena and Fundamental Physics, Division J Galaxies and Cosmology</t>
  </si>
  <si>
    <t>O. Ivy</t>
  </si>
  <si>
    <t>ivy.wong@csiro.au</t>
  </si>
  <si>
    <t>#2480</t>
  </si>
  <si>
    <t>O. Ivy Wong</t>
  </si>
  <si>
    <t>CSIRO science leader</t>
  </si>
  <si>
    <t>IAUS 392 Neutral hydrogen in and around galaxies in the SKA era, IAUS 394 All-inclusive AGN, FM 2 A Coherent View of Atomic and Molecular Gas from Infrared to Radio Wavelengths, Division B Facilities, Technologies and Data Science, Division H Interstellar Matter and Local Universe</t>
  </si>
  <si>
    <t>Ofodum</t>
  </si>
  <si>
    <t>Chukwujekwu</t>
  </si>
  <si>
    <t>ofonworah@gmail.com</t>
  </si>
  <si>
    <t>#1951</t>
  </si>
  <si>
    <t>Ofodum Chukwujekwu Nworah</t>
  </si>
  <si>
    <t>Centre for Basic Space Science and Astronomy, National Space Research and Development Agency, Nigeria.</t>
  </si>
  <si>
    <t>Assistant Director (Science)</t>
  </si>
  <si>
    <t>FM 1 Harnessing ground-based optical telescopes: an opportunity for emerging astronomy in Africa, Office of Astronomy for Development institutional meeting, Division G Stars and Stellar Physics</t>
  </si>
  <si>
    <t>Ogochukwu</t>
  </si>
  <si>
    <t>ogochukwu.chibueze1@gmail.com</t>
  </si>
  <si>
    <t>#2369</t>
  </si>
  <si>
    <t>Ogochukwu Uzoamaka</t>
  </si>
  <si>
    <t>North-West University, Potchefstroom, South-Africa</t>
  </si>
  <si>
    <t>I have two kids that would be coming with me. Their names are: James Chiemerie Chibueze (male) and Sophia Chimgozirim Chibueze (female)</t>
  </si>
  <si>
    <t>IAUS 389 Gravitational Wave Astrophysics, IAUS 391 The first chapters of our cosmic history with JWST, IAUS 394 All-inclusive AGN, FM 12 The High-Energy Gamma-ray Universe: Results and perspectives with wide-field ground-based facilities, Division A Fundamental Astronomy, Division C Education, Outreach and Heritage, Division D High Energy Phenomena and Fundamental Physics, Division G Stars and Stellar Physics, Division J Galaxies and Cosmology</t>
  </si>
  <si>
    <t>Ohi Mary</t>
  </si>
  <si>
    <t>Ekwu</t>
  </si>
  <si>
    <t>ohipeaceao@gmail.com</t>
  </si>
  <si>
    <t>#2571</t>
  </si>
  <si>
    <t>Ohi  Mary Ekwu</t>
  </si>
  <si>
    <t>PACS e-lab</t>
  </si>
  <si>
    <t>citizen scientist</t>
  </si>
  <si>
    <t>Abuja</t>
  </si>
  <si>
    <t>IAUS 389 Gravitational Wave Astrophysics, 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4 Bridging the final stages of massive stars to supernovae and transients, FM 6 History of Astronomy in South Africa: The Late Modern Period,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EC WG Women in Astronomy, EC WG Junior Members, EC WG Pro-Am Relations in Astronomy, EC WG Global Coordination of Ground and Space Astrophysics, EC WG Astronomy for Equity and Inclusion, Division A Fundamental Astronomy, Division B Facilities, Technologies and Data Science, Division C Education, Outreach and Heritage, Division D High Energy Phenomena and Fundamental Physics, Division F Planetary Systems and Astrobiology, Division G Stars and Stellar Physics, Division J Galaxies and Cosmology</t>
  </si>
  <si>
    <t>I am excited and hopeful I will have a great experience at the general assembly.</t>
  </si>
  <si>
    <t>#2585</t>
  </si>
  <si>
    <t>National Space Research and Development Agency Centre for Basic Space Science and Astronomy (NASRDA CBSS)</t>
  </si>
  <si>
    <t>IAUS 390 A Multi-Point view of the Sun: Advances in Solar Observations and in Space Weather Understanding, IAUS 391 The first chapters of our cosmic history with JWST, IAUS 393 Planetary Science and Exoplanets in the Era of James Webb Space Telescope, Office of Astronomy for Development institutional meeting, Office for Astronomy Outreach institutional meeting, Centre for the Protection of  the Dark and Quiet Sky from Satellite Constellation Interference institutional meeting, EC WG Women in Astronomy, EC WG Astronomy for Equity and Inclusion, EC WG Dark and Quiet Sky Protection, Division A Fundamental Astronomy, Division J Galaxies and Cosmology</t>
  </si>
  <si>
    <t>#1492</t>
  </si>
  <si>
    <t>Assistant Researcher</t>
  </si>
  <si>
    <t>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Office of Astronomy for Development institutional meeting, Office for Astronomy Outreach institutional meeting, Office for Young Astronomers institutional meeting, Office of Astronomy for Education institutional meeting, EC WG Women in Astronomy, Division C Education, Outreach and Heritage</t>
  </si>
  <si>
    <t>#2380</t>
  </si>
  <si>
    <t>Nigerian Space Agency/AWB Nigeria</t>
  </si>
  <si>
    <t>Chief Scientific Officer</t>
  </si>
  <si>
    <t>FM 10 Teaching capacity of remote observing facilities for the Universities and High Schools, Office of Astronomy for Development institutional meeting, Office for Astronomy Outreach institutional meeting, Office of Astronomy for Education institutional meeting, EC WG Women in Astronomy, EC WG Astronomy for Equity and Inclusion, Division C Education, Outreach and Heritage</t>
  </si>
  <si>
    <t>#1794</t>
  </si>
  <si>
    <t>Distinguished Prof</t>
  </si>
  <si>
    <t>Rhodes University &amp; SARAO</t>
  </si>
  <si>
    <t>SARAO Research Chair</t>
  </si>
  <si>
    <t>Olga</t>
  </si>
  <si>
    <t>Avsajanishvili</t>
  </si>
  <si>
    <t>olga.avsajanishvili@iliauni.edu.ge</t>
  </si>
  <si>
    <t>#2330</t>
  </si>
  <si>
    <t>Olga Avsajanishvili</t>
  </si>
  <si>
    <t>Evgeni Kharadze Georgian National Astrophysical Observatory</t>
  </si>
  <si>
    <t>Tbilisi</t>
  </si>
  <si>
    <t>Georgia</t>
  </si>
  <si>
    <t>IAUS 389 Gravitational Wave Astrophysics, IAUS 391 The first chapters of our cosmic history with JWST, IAUS 392 Neutral hydrogen in and around galaxies in the SKA era, IAUS 393 Planetary Science and Exoplanets in the Era of James Webb Space Telescope, FM 9 Measures of luminous and dark matter in galaxies across time, EC WG Global Coordination of Ground and Space Astrophysics, Division J Galaxies and Cosmology</t>
  </si>
  <si>
    <t>Borodina</t>
  </si>
  <si>
    <t>olga.borodina@cfa.harvard.edu</t>
  </si>
  <si>
    <t>#1708</t>
  </si>
  <si>
    <t>Olga Borodina</t>
  </si>
  <si>
    <t>Spain, Russia</t>
  </si>
  <si>
    <t>IAUS 394 All-inclusive AGN, EC WG Women in Astronomy, EC WG Junior Members, Division C Education, Outreach and Heritage, Division J Galaxies and Cosmology</t>
  </si>
  <si>
    <t>#1553</t>
  </si>
  <si>
    <t>Center for Theoretical Physics, Polish Academy of Sciences</t>
  </si>
  <si>
    <t>FM 9 Measures of luminous and dark matter in galaxies across time, EC WG Junior Members, Division H Interstellar Matter and Local Universe, Division J Galaxies and Cosmology</t>
  </si>
  <si>
    <t>Verhamme</t>
  </si>
  <si>
    <t>olivier.verhamme@kuleuven.be</t>
  </si>
  <si>
    <t>#3133</t>
  </si>
  <si>
    <t>Olivier Verhamme</t>
  </si>
  <si>
    <t>KULeuven</t>
  </si>
  <si>
    <t>IAUS 389 Gravitational Wave Astrophysics, FM 4 Bridging the final stages of massive stars to supernovae and transients, FM 11 Multi-wavelength Astrometry</t>
  </si>
  <si>
    <t>#2955</t>
  </si>
  <si>
    <t>Hansraj College, University of Delhi</t>
  </si>
  <si>
    <t>Delhi</t>
  </si>
  <si>
    <t>IAUS 390 A Multi-Point view of the Sun: Advances in Solar Observations and in Space Weather Understanding, IAUS 393 Planetary Science and Exoplanets in the Era of James Webb Space Telescope, Division A Fundamental Astronomy, Division E Sun and Heliosphere, Division F Planetary Systems and Astrobiology, Division G Stars and Stellar Physics, Division H Interstellar Matter and Local Universe, Division J Galaxies and Cosmology</t>
  </si>
  <si>
    <t>Cauz</t>
  </si>
  <si>
    <t>omar.cauz@primalucelab.com</t>
  </si>
  <si>
    <t>Omar Cauz</t>
  </si>
  <si>
    <t>CTO</t>
  </si>
  <si>
    <t>Omega Wellington</t>
  </si>
  <si>
    <t>Khoza</t>
  </si>
  <si>
    <t>auspikhoza@gmail.com</t>
  </si>
  <si>
    <t>#2847</t>
  </si>
  <si>
    <t xml:space="preserve">Omega Wellington Khoza </t>
  </si>
  <si>
    <t>South African Agency for Science and Technology Advancement</t>
  </si>
  <si>
    <t xml:space="preserve">Journalist </t>
  </si>
  <si>
    <t xml:space="preserve">Pretoria </t>
  </si>
  <si>
    <t>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7 New Horizons at the interface between Computational Astrophysics and Big Data, FM 10 Teaching capacity of remote observing facilities for the Universities and High Schools, FM 12 The High-Energy Gamma-ray Universe: Results and perspectives with wide-field ground-based facilities, Office for Astronomy Outreach institutional meeting, Centre for the Protection of  the Dark and Quiet Sky from Satellite Constellation Interference institutional meeting, Division B Facilities, Technologies and Data Science, Division E Sun and Heliosphere, Division J Galaxies and Cosmology</t>
  </si>
  <si>
    <t>#1267</t>
  </si>
  <si>
    <t>Omogolo Aron Keobkile</t>
  </si>
  <si>
    <t>IAUS 391 The first chapters of our cosmic history with JWST, IAUS 393 Planetary Science and Exoplanets in the Era of James Webb Space Telescope, Division C Education, Outreach and Heritage, Division F Planetary Systems and Astrobiology</t>
  </si>
  <si>
    <t>Omphemetse</t>
  </si>
  <si>
    <t>Mputle</t>
  </si>
  <si>
    <t>ok.mputle@gmail.com</t>
  </si>
  <si>
    <t>#2922</t>
  </si>
  <si>
    <t>Omphemetse Mputle</t>
  </si>
  <si>
    <t>IAUS 389 Gravitational Wave Astrophysics, 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4 Bridging the final stages of massive stars to supernovae and transients, FM 6 History of Astronomy in South Africa: The Late Modern Period, FM 9 Measures of luminous and dark matter in galaxies across time, FM 11 Multi-wavelength Astrometry, FM 12 The High-Energy Gamma-ray Universe: Results and perspectives with wide-field ground-based facilities, Division D High Energy Phenomena and Fundamental Physics, Division J Galaxies and Cosmology</t>
  </si>
  <si>
    <t>#0361</t>
  </si>
  <si>
    <t>IAUS 389 Gravitational Wave Astrophysics, IAUS 392 Neutral hydrogen in and around galaxies in the SKA era, IAUS 393 Planetary Science and Exoplanets in the Era of James Webb Space Telescope, IAUS 394 All-inclusive AGN, FM 3 Follow-up observations of small bodies in the Solar System in the era of large discovery surveys, FM 5 The future of radio astronomy in an increasingly crowded spectrum, FM 9 Measures of luminous and dark matter in galaxies across time, FM 11 Multi-wavelength Astrometry, Office for Young Astronomers institutional meeting, EC WG Astronomy for Equity and Inclusion, EC WG Dark and Quiet Sky Protection, Division J Galaxies and Cosmology</t>
  </si>
  <si>
    <t>741673@students.wits.ac.za</t>
  </si>
  <si>
    <t>#0922</t>
  </si>
  <si>
    <t xml:space="preserve">University of Witwatersrand </t>
  </si>
  <si>
    <t>IAUS 393 Planetary Science and Exoplanets in the Era of James Webb Space Telescope, IAUS 394 All-inclusive AGN, FM 6 History of Astronomy in South Africa: The Late Modern Period, FM 8 Advances and Challenges in Understanding the Solar and Stellar Dynamos, Office of Astronomy for Development institutional meeting, Office for Astronomy Outreach institutional meeting, Office for Young Astronomers institutional meeting, EC WG Women in Astronomy, EC WG Astronomy for Equity and Inclusion, Division C Education, Outreach and Heritage, Division D High Energy Phenomena and Fundamental Physics</t>
  </si>
  <si>
    <t>#0916</t>
  </si>
  <si>
    <t>FM 5 The future of radio astronomy in an increasingly crowded spectrum, Office for Astronomy Outreach institutional meeting, Office of Astronomy for Education institutional meeting, Division C Education, Outreach and Heritage</t>
  </si>
  <si>
    <t>#0904</t>
  </si>
  <si>
    <t>Engr</t>
  </si>
  <si>
    <t>Onuche Henry Ogu</t>
  </si>
  <si>
    <t>AWBNigeria/NASRDA</t>
  </si>
  <si>
    <t>Principal Engineer</t>
  </si>
  <si>
    <t>IAUS 389 Gravitational Wave Astrophysics,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Junior Members, EC WG Astronomy for Equity and Inclusion, Division A Fundamental Astronomy, Division B Facilities, Technologies and Data Science, Division C Education, Outreach and Heritage, Division E Sun and Heliosphere, Division H Interstellar Matter and Local Universe</t>
  </si>
  <si>
    <t>#2694</t>
  </si>
  <si>
    <t xml:space="preserve">Jerry-Okafor Onyinye </t>
  </si>
  <si>
    <t xml:space="preserve">Chukwuemeka Odumegwu Ojukwu University Uli, Anambra State. </t>
  </si>
  <si>
    <t>Awka</t>
  </si>
  <si>
    <t>Opeyemi Omotayo</t>
  </si>
  <si>
    <t>Aleshinloye</t>
  </si>
  <si>
    <t>endorsing1210@gmail.com</t>
  </si>
  <si>
    <t>#2836</t>
  </si>
  <si>
    <t>Opeyemi Omotayo Aleshinloye</t>
  </si>
  <si>
    <t>Success Achievers Foundation (SAF)</t>
  </si>
  <si>
    <t>Coordinator and Motivational Speaker</t>
  </si>
  <si>
    <t>Mushin</t>
  </si>
  <si>
    <t>IAUS 389 Gravitational Wave Astrophysics, IAUS 392 Neutral hydrogen in and around galaxies in the SKA era, FM 1 Harnessing ground-based optical telescopes: an opportunity for emerging astronomy in Africa, Office for Young Astronomers institutional meeting</t>
  </si>
  <si>
    <t>#2307</t>
  </si>
  <si>
    <t>University Of Cape Town, SAAO</t>
  </si>
  <si>
    <t>shell fish allergies</t>
  </si>
  <si>
    <t>osama</t>
  </si>
  <si>
    <t>ramla</t>
  </si>
  <si>
    <t>osama.ramla@gmail.com</t>
  </si>
  <si>
    <t>#2852</t>
  </si>
  <si>
    <t>Osama Mohamed Mahmoud Ramla</t>
  </si>
  <si>
    <t>teaching assistant</t>
  </si>
  <si>
    <t>Giza</t>
  </si>
  <si>
    <t>Egypatian</t>
  </si>
  <si>
    <t>IAUS 390 A Multi-Point view of the Sun: Advances in Solar Observations and in Space Weather Understanding, IAUS 393 Planetary Science and Exoplanets in the Era of James Webb Space Telescope, FM 3 Follow-up observations of small bodies in the Solar System in the era of large discovery surveys, FM 5 The future of radio astronomy in an increasingly crowded spectrum, FM 7 New Horizons at the interface between Computational Astrophysics and Big Data, FM 9 Measures of luminous and dark matter in galaxies across time, Office of Astronomy for Development institutional meeting, Office for Astronomy Outreach institutional meeting, Office for Young Astronomers institutional meeting, Office of Astronomy for Education institutional meeting, EC WG Women in Astronomy, EC WG Junior Members, Division A Fundamental Astronomy, Division B Facilities, Technologies and Data Science, Division C Education, Outreach and Heritage, Division E Sun and Heliosphere, Division F Planetary Systems and Astrobiology</t>
  </si>
  <si>
    <t>osaseomoruyi@gmail.com</t>
  </si>
  <si>
    <t>#2567</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</si>
  <si>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Office of Astronomy for Development institutional meeting, Office for Astronomy Outreach institutional meeting, EC WG Women in Astronomy, EC WG Global Coordination of Ground and Space Astrophysics, EC WG Astronomy for Equity and Inclusion, EC WG Dark and Quiet Sky Protection, Division A Fundamental Astronomy, Division C Education, Outreach and Heritage, Division J Galaxies and Cosmology</t>
  </si>
  <si>
    <t>oomoruyi@g.harvard.edu</t>
  </si>
  <si>
    <t>#1908</t>
  </si>
  <si>
    <t>IAUS 391 The first chapters of our cosmic history with JWST, IAUS 394 All-inclusive AGN, FM 1 Harnessing ground-based optical telescopes: an opportunity for emerging astronomy in Africa, FM 6 History of Astronomy in South Africa: The Late Modern Period, EC WG Astronomy for Equity and Inclusion</t>
  </si>
  <si>
    <t>Óscar</t>
  </si>
  <si>
    <t>Jiménez Arranz</t>
  </si>
  <si>
    <t>oscar.jimenez.1996@gmail.com</t>
  </si>
  <si>
    <t>#2947</t>
  </si>
  <si>
    <t>Óscar Jiménez-Arranz</t>
  </si>
  <si>
    <t>Lund University</t>
  </si>
  <si>
    <t>#1929</t>
  </si>
  <si>
    <t>FM 6 History of Astronomy in South Africa: The Late Modern Period, FM 11 Multi-wavelength Astrometry, Division J Galaxies and Cosmology</t>
  </si>
  <si>
    <t>#1397</t>
  </si>
  <si>
    <t>Nepal Astronomical Society (NASO)</t>
  </si>
  <si>
    <t>Undergraduate Student Member</t>
  </si>
  <si>
    <t>Biratnagar</t>
  </si>
  <si>
    <t>IAUS 391 The first chapters of our cosmic history with JWST, IAUS 393 Planetary Science and Exoplanets in the Era of James Webb Space Telescope, FM 5 The future of radio astronomy in an increasingly crowded spectrum, FM 6 History of Astronomy in South Africa: The Late Modern Period,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Centre for the Protection of  the Dark and Quiet Sky from Satellite Constellation Interference institutional meeting, EC WG Astronomy for Equity and Inclusion, EC WG Dark and Quiet Sky Protection, Division C Education, Outreach and Heritage, Division F Planetary Systems and Astrobiology, Division J Galaxies and Cosmology</t>
  </si>
  <si>
    <t>Otto</t>
  </si>
  <si>
    <t>oandg.franz@gmail.com</t>
  </si>
  <si>
    <t>Otto Franz</t>
  </si>
  <si>
    <t>IAUS 391 The first chapters of our cosmic history with JWST, FM 11 Multi-wavelength Astrometry, Division A Fundamental Astronomy, Division G Stars and Stellar Physics</t>
  </si>
  <si>
    <t>Øyvind</t>
  </si>
  <si>
    <t>Sørensen</t>
  </si>
  <si>
    <t>oyvind.sorensen@dnva.no</t>
  </si>
  <si>
    <t>#0944</t>
  </si>
  <si>
    <t>Øyvind Sørensen</t>
  </si>
  <si>
    <t>The Norwegian Academy of Science and Letters</t>
  </si>
  <si>
    <t>Norwegian</t>
  </si>
  <si>
    <t>IAUS 389 Gravitational Wave Astrophysics, FM 2 A Coherent View of Atomic and Molecular Gas from Infrared to Radio Wavelengths, Office for Young Astronomers institutional meeting, Division J Galaxies and Cosmology</t>
  </si>
  <si>
    <t>#1117</t>
  </si>
  <si>
    <t>Tomato allergy</t>
  </si>
  <si>
    <t>IAUS 391 The first chapters of our cosmic history with JWST, FM 7 New Horizons at the interface between Computational Astrophysics and Big Data, FM 9 Measures of luminous and dark matter in galaxies across time, Division B Facilities, Technologies and Data Science, Division H Interstellar Matter and Local Universe, Division J Galaxies and Cosmology</t>
  </si>
  <si>
    <t>Pablo G.</t>
  </si>
  <si>
    <t>Pérez-González</t>
  </si>
  <si>
    <t>pgperez@cab.inta-csic.es</t>
  </si>
  <si>
    <t>#0260</t>
  </si>
  <si>
    <t>Centro de Astrobiología (CAB), CSIC/INTA</t>
  </si>
  <si>
    <t>Pablo Manuel</t>
  </si>
  <si>
    <t>Sanchez-Alarcon</t>
  </si>
  <si>
    <t>pmsa.astro@gmail.com</t>
  </si>
  <si>
    <t>#1860</t>
  </si>
  <si>
    <t>Pablo M. Sánchez Alarcón</t>
  </si>
  <si>
    <t>IAUS 391 The first chapters of our cosmic history with JWST, IAUS 392 Neutral hydrogen in and around galaxies in the SKA era, FM 1 Harnessing ground-based optical telescopes: an opportunity for emerging astronomy in Africa, FM 5 The future of radio astronomy in an increasingly crowded spectrum, FM 7 New Horizons at the interface between Computational Astrophysics and Big Data, FM 9 Measures of luminous and dark matter in galaxies across time, Office for Young Astronomers institutional meeting, Centre for the Protection of  the Dark and Quiet Sky from Satellite Constellation Interference institutional meeting, Division J Galaxies and Cosmology</t>
  </si>
  <si>
    <t>Marchant</t>
  </si>
  <si>
    <t>pamarca@gmail.com</t>
  </si>
  <si>
    <t>#2697</t>
  </si>
  <si>
    <t>Pablo Marchant</t>
  </si>
  <si>
    <t>Institute of Astronomy, KU Leuven</t>
  </si>
  <si>
    <t>#2973</t>
  </si>
  <si>
    <t>Baltimore, USA</t>
  </si>
  <si>
    <t>#1539</t>
  </si>
  <si>
    <t xml:space="preserve">Postdoc </t>
  </si>
  <si>
    <t>Pamela</t>
  </si>
  <si>
    <t>plg@psi.edu</t>
  </si>
  <si>
    <t>#2765</t>
  </si>
  <si>
    <t>Pamela L Gay</t>
  </si>
  <si>
    <t>Edwardsville</t>
  </si>
  <si>
    <t>Office for Astronomy Outreach institutional meeting, EC WG Women in Astronomy, EC WG Pro-Am Relations in Astronomy, Division C Education, Outreach and Heritage</t>
  </si>
  <si>
    <t>Pamella</t>
  </si>
  <si>
    <t>Madula</t>
  </si>
  <si>
    <t>pamella.madula@dst.gov.za</t>
  </si>
  <si>
    <t>#3123</t>
  </si>
  <si>
    <t>Pamella Madula</t>
  </si>
  <si>
    <t>Deputy Director: Data Analyst</t>
  </si>
  <si>
    <t>IAUS 392 Neutral hydrogen in and around galaxies in the SKA era, IAUS 393 Planetary Science and Exoplanets in the Era of James Webb Space Telescope, FM 1 Harnessing ground-based optical telescopes: an opportunity for emerging astronomy in Africa, FM 11 Multi-wavelength Astrometry, Office of Astronomy for Development institutional meeting, Office for Astronomy Outreach institutional meeting, Office of Astronomy for Education institutional meeting, EC WG Global Coordination of Ground and Space Astrophysics, EC WG Astronomy for Equity and Inclusion, EC WG Dark and Quiet Sky Protection</t>
  </si>
  <si>
    <t>#2720</t>
  </si>
  <si>
    <t>Paola Daniela Ochoa Paniagua</t>
  </si>
  <si>
    <t>Mujer</t>
  </si>
  <si>
    <t>Andrómeda Astronomy &amp; Sciences</t>
  </si>
  <si>
    <t>La Paz</t>
  </si>
  <si>
    <t>Bolivia</t>
  </si>
  <si>
    <t>Boliviana</t>
  </si>
  <si>
    <t>IAUS 391 The first chapters of our cosmic history with JWST, IAUS 393 Planetary Science and Exoplanets in the Era of James Webb Space Telescope, IAUS 394 All-inclusive AGN, FM 3 Follow-up observations of small bodies in the Solar System in the era of large discovery surveys, FM 5 The future of radio astronomy in an increasingly crowded spectrum, FM 6 History of Astronomy in South Africa: The Late Modern Period,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EC WG Women in Astronomy, EC WG Junior Members, EC WG Pro-Am Relations in Astronomy, EC WG Astronomy for Equity and Inclusion, Division A Fundamental Astronomy, Division C Education, Outreach and Heritage, Division F Planetary Systems and Astrobiology</t>
  </si>
  <si>
    <t>It would be important to expand the number of scholarships for developing countries.</t>
  </si>
  <si>
    <t>#1529</t>
  </si>
  <si>
    <t>Valongo Observatory</t>
  </si>
  <si>
    <t>#0924</t>
  </si>
  <si>
    <t>Alpha-Cen: Astrophysics in Central America and the Caribbean/SmartyGrants</t>
  </si>
  <si>
    <t>Director of Data Science</t>
  </si>
  <si>
    <t>Born in Honduras, currently an Australian citizen</t>
  </si>
  <si>
    <t>Gluten Free (coeliac)</t>
  </si>
  <si>
    <t>I do not know yet if my daugher will be travelling with me, if she comes she is 7yro. She requires a gluten free diet (coeliac)</t>
  </si>
  <si>
    <t>IAUS 391 The first chapters of our cosmic history with JWST, FM 3 Follow-up observations of small bodies in the Solar System in the era of large discovery surveys, FM 6 History of Astronomy in South Africa: The Late Modern Period, FM 7 New Horizons at the interface between Computational Astrophysics and Big Data,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EC WG Women in Astronomy, EC WG Astronomy for Equity and Inclusion, EC WG Dark and Quiet Sky Protection, Division B Facilities, Technologies and Data Science, Division C Education, Outreach and Heritage, Division J Galaxies and Cosmology</t>
  </si>
  <si>
    <t>Santini</t>
  </si>
  <si>
    <t>paola.santini@inaf.it</t>
  </si>
  <si>
    <t>#2142</t>
  </si>
  <si>
    <t>Paola Santini</t>
  </si>
  <si>
    <t>Paolo</t>
  </si>
  <si>
    <t>paolo.romano@inaf.it</t>
  </si>
  <si>
    <t>#2994</t>
  </si>
  <si>
    <t>Paolo Romano</t>
  </si>
  <si>
    <t>INAF - Osservatorio Astrofisico di Catania</t>
  </si>
  <si>
    <t>CATANIA</t>
  </si>
  <si>
    <t>#0506</t>
  </si>
  <si>
    <t>INAF - Osservatorio Astronomico di Trieste</t>
  </si>
  <si>
    <t>Trieste</t>
  </si>
  <si>
    <t>IAUS 391 The first chapters of our cosmic history with JWST, IAUS 392 Neutral hydrogen in and around galaxies in the SKA era, IAUS 394 All-inclusive AGN, FM 2 A Coherent View of Atomic and Molecular Gas from Infrared to Radio Wavelengths, FM 7 New Horizons at the interface between Computational Astrophysics and Big Data, FM 9 Measures of luminous and dark matter in galaxies across time, FM 11 Multi-wavelength Astrometry, EC WG Women in Astronomy, Division J Galaxies and Cosmology</t>
  </si>
  <si>
    <t>#2574</t>
  </si>
  <si>
    <t>Parham Eisvandi</t>
  </si>
  <si>
    <t>Mehr Observatory</t>
  </si>
  <si>
    <t>IAUS 390 A Multi-Point view of the Sun: Advances in Solar Observations and in Space Weather Understanding, IAUS 392 Neutral hydrogen in and around galaxies in the SKA era, FM 5 The future of radio astronomy in an increasingly crowded spectrum,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Division C Education, Outreach and Heritage</t>
  </si>
  <si>
    <t>Parisa</t>
  </si>
  <si>
    <t>Bajelan</t>
  </si>
  <si>
    <t>prs_bajelan@yahoo.com</t>
  </si>
  <si>
    <t>Parisa Bajelan</t>
  </si>
  <si>
    <t>Iranian photojournalist association</t>
  </si>
  <si>
    <t>Photojournalist</t>
  </si>
  <si>
    <t>Partha</t>
  </si>
  <si>
    <t>Pratim Deka</t>
  </si>
  <si>
    <t>parthadiucaa@gmail.com</t>
  </si>
  <si>
    <t>#0613</t>
  </si>
  <si>
    <t>Partha Pratim Deka</t>
  </si>
  <si>
    <t>Inter-University Centre for Astronomy and Astrophysics (IUCAA), Pune</t>
  </si>
  <si>
    <t>Pune, Maharashtra</t>
  </si>
  <si>
    <t>Pascal</t>
  </si>
  <si>
    <t>Oesch</t>
  </si>
  <si>
    <t>pascal.oesch@unige.ch</t>
  </si>
  <si>
    <t>#2320</t>
  </si>
  <si>
    <t>Pascal Oesch</t>
  </si>
  <si>
    <t>IAUS 391 The first chapters of our cosmic history with JWST, FM 7 New Horizons at the interface between Computational Astrophysics and Big Data, FM 9 Measures of luminous and dark matter in galaxies across time, FM 11 Multi-wavelength Astrometry, EC WG Astronomy for Equity and Inclusion, Division J Galaxies and Cosmology</t>
  </si>
  <si>
    <t>Pasquale</t>
  </si>
  <si>
    <t>Panuzzo</t>
  </si>
  <si>
    <t>pasquale.panuzzo@gmail.com</t>
  </si>
  <si>
    <t>#2500</t>
  </si>
  <si>
    <t>Pasquale Panuzzo</t>
  </si>
  <si>
    <t>CNRS - Observatoire de Paris - PSL</t>
  </si>
  <si>
    <t>IAUS 389 Gravitational Wave Astrophysics, FM 4 Bridging the final stages of massive stars to supernovae and transients, FM 7 New Horizons at the interface between Computational Astrophysics and Big Data, Division A Fundamental Astronomy</t>
  </si>
  <si>
    <t>Pat</t>
  </si>
  <si>
    <t>McCarthy</t>
  </si>
  <si>
    <t>pat.mccarthy@noirlab.edu</t>
  </si>
  <si>
    <t>#1661</t>
  </si>
  <si>
    <t>Patrick McCarthy</t>
  </si>
  <si>
    <t>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9 Measures of luminous and dark matter in galaxies across time, Centre for the Protection of  the Dark and Quiet Sky from Satellite Constellation Interference institutional meeting, EC WG Astronomy for Equity and Inclusion, EC WG Dark and Quiet Sky Protection, Division J Galaxies and Cosmology</t>
  </si>
  <si>
    <t>Brogna</t>
  </si>
  <si>
    <t>patricia.brogna@politicas.unam.mx</t>
  </si>
  <si>
    <t>#2293</t>
  </si>
  <si>
    <t>Dra.</t>
  </si>
  <si>
    <t>Patricia Claudia Brogna</t>
  </si>
  <si>
    <t>femenino</t>
  </si>
  <si>
    <t>UNAM</t>
  </si>
  <si>
    <t>Profesora investigadora</t>
  </si>
  <si>
    <t>Ciudad de México</t>
  </si>
  <si>
    <t>Mexicana</t>
  </si>
  <si>
    <t>Cooper</t>
  </si>
  <si>
    <t>pacooper14@gmail.com</t>
  </si>
  <si>
    <t>#2752</t>
  </si>
  <si>
    <t>Patricia Cooper</t>
  </si>
  <si>
    <t>Constellation Advisory, LLC</t>
  </si>
  <si>
    <t>President &amp; Founder</t>
  </si>
  <si>
    <t xml:space="preserve">Washington, D.C. </t>
  </si>
  <si>
    <t>FM 5 The future of radio astronomy in an increasingly crowded spectrum, Centre for the Protection of  the Dark and Quiet Sky from Satellite Constellation Interference institutional meeting</t>
  </si>
  <si>
    <t>#0650</t>
  </si>
  <si>
    <t>Patrícia F. Spinelli</t>
  </si>
  <si>
    <t>Museum of Astronomy and Related Sciences</t>
  </si>
  <si>
    <t>IAUS 391 The first chapters of our cosmic history with JWST, IAUS 393 Planetary Science and Exoplanets in the Era of James Webb Space Telescope, FM 9 Measures of luminous and dark matter in galaxies across time,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Women in Astronomy, EC WG Astronomy for Equity and Inclusion, Division C Education, Outreach and Heritage</t>
  </si>
  <si>
    <t>Henning</t>
  </si>
  <si>
    <t>phenning@nrao.edu</t>
  </si>
  <si>
    <t>#1045</t>
  </si>
  <si>
    <t>Prof. Henning</t>
  </si>
  <si>
    <t>Patricia Henning</t>
  </si>
  <si>
    <t>Associate Director</t>
  </si>
  <si>
    <t>Socorro</t>
  </si>
  <si>
    <t>IAUS 392 Neutral hydrogen in and around galaxies in the SKA era, FM 2 A Coherent View of Atomic and Molecular Gas from Infrared to Radio Wavelengths, FM 5 The future of radio astronomy in an increasingly crowded spectrum, FM 6 History of Astronomy in South Africa: The Late Modern Period, FM 11 Multi-wavelength Astrometry, EC WG Women in Astronomy, EC WG Astronomy for Equity and Inclusion</t>
  </si>
  <si>
    <t>Whitelock</t>
  </si>
  <si>
    <t>paw@saao.ac.za</t>
  </si>
  <si>
    <t>#0281</t>
  </si>
  <si>
    <t>Patricia Whitelock</t>
  </si>
  <si>
    <t>SAAO and UCT</t>
  </si>
  <si>
    <t>IAUS 389 Gravitational Wave Astrophysics, IAUS 391 The first chapters of our cosmic history with JWST, FM 4 Bridging the final stages of massive stars to supernovae and transients, FM 11 Multi-wavelength Astrometry, Office of Astronomy for Development institutional meeting, EC WG Women in Astronomy, EC WG Global Coordination of Ground and Space Astrophysics, Division G Stars and Stellar Physics</t>
  </si>
  <si>
    <t>#2281</t>
  </si>
  <si>
    <t>IAUS 389 Gravitational Wave Astrophysics, IAUS 394 All-inclusive AGN, FM 5 The future of radio astronomy in an increasingly crowded spectrum, FM 11 Multi-wavelength Astrometry, Division A Fundamental Astronomy, Division B Facilities, Technologies and Data Science, Division G Stars and Stellar Physics</t>
  </si>
  <si>
    <t>michelp@oca.eu</t>
  </si>
  <si>
    <t>#2714</t>
  </si>
  <si>
    <t>Patrick Michel</t>
  </si>
  <si>
    <t>CNRS/Côte d'Azur Observatory</t>
  </si>
  <si>
    <t>Director of Research</t>
  </si>
  <si>
    <t>#2775</t>
  </si>
  <si>
    <t>Patrick Njoroge Mwaniki</t>
  </si>
  <si>
    <t>Meru University of Science and Technology, P.O. Box 972-60200, Meru, Kenya</t>
  </si>
  <si>
    <t>IAUS 391 The first chapters of our cosmic history with JWST, IAUS 392 Neutral hydrogen in and around galaxies in the SKA era, IAUS 394 All-inclusive AGN, FM 2 A Coherent View of Atomic and Molecular Gas from Infrared to Radio Wavelengths, FM 4 Bridging the final stages of massive stars to supernovae and transients, FM 5 The future of radio astronomy in an increasingly crowded spectrum, FM 7 New Horizons at the interface between Computational Astrophysics and Big Data, FM 10 Teaching capacity of remote observing facilities for the Universities and High Schools, FM 11 Multi-wavelength Astrometry, FM 12 The High-Energy Gamma-ray Universe: Results and perspectives with wide-field ground-based facilities, EC WG Women in Astronomy, Division B Facilities, Technologies and Data Science, Division G Stars and Stellar Physics, Division H Interstellar Matter and Local Universe, Division J Galaxies and Cosmology</t>
  </si>
  <si>
    <t>Seitzer</t>
  </si>
  <si>
    <t>pseitzer@umich.edu</t>
  </si>
  <si>
    <t>#2243</t>
  </si>
  <si>
    <t>Patrick Seitzer</t>
  </si>
  <si>
    <t>Research Professor Emeritus</t>
  </si>
  <si>
    <t>Ann Arbor</t>
  </si>
  <si>
    <t>FM 1 Harnessing ground-based optical telescopes: an opportunity for emerging astronomy in Africa, FM 3 Follow-up observations of small bodies in the Solar System in the era of large discovery surveys, FM 5 The future of radio astronomy in an increasingly crowded spectrum, FM 6 History of Astronomy in South Africa: The Late Modern Period, Centre for the Protection of  the Dark and Quiet Sky from Satellite Constellation Interference institutional meeting, EC WG Dark and Quiet Sky Protection</t>
  </si>
  <si>
    <t>#0545</t>
  </si>
  <si>
    <t>FM 6 History of Astronomy in South Africa: The Late Modern Period, Centre for the Protection of  the Dark and Quiet Sky from Satellite Constellation Interference institutional meeting, EC WG Dark and Quiet Sky Protection, Division C Education, Outreach and Heritage</t>
  </si>
  <si>
    <t>Woudt</t>
  </si>
  <si>
    <t>patrick.woudt@uct.ac.za</t>
  </si>
  <si>
    <t>#2200</t>
  </si>
  <si>
    <t>Patrick Woudt</t>
  </si>
  <si>
    <t>Inter-University Institute for Data Intensive Astronomy / UCT</t>
  </si>
  <si>
    <t>Director (interim)</t>
  </si>
  <si>
    <t>IAUS 389 Gravitational Wave Astrophysics, 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10 Teaching capacity of remote observing facilities for the Universities and High Schools, Division B Facilities, Technologies and Data Science</t>
  </si>
  <si>
    <t>#2158</t>
  </si>
  <si>
    <t>Kindai University</t>
  </si>
  <si>
    <t>Baki</t>
  </si>
  <si>
    <t>paulbaki@gmail.com</t>
  </si>
  <si>
    <t>#1719</t>
  </si>
  <si>
    <t>Paul Baki</t>
  </si>
  <si>
    <t>Nothing special</t>
  </si>
  <si>
    <t>I applied for IAU travel grant</t>
  </si>
  <si>
    <t>Barrett</t>
  </si>
  <si>
    <t>pebarrett@gmail.com</t>
  </si>
  <si>
    <t>#1007</t>
  </si>
  <si>
    <t>Paul Barrett</t>
  </si>
  <si>
    <t>The George Washington University</t>
  </si>
  <si>
    <t>IAUS 391 The first chapters of our cosmic history with JWST, FM 1 Harnessing ground-based optical telescopes: an opportunity for emerging astronomy in Africa, FM 5 The future of radio astronomy in an increasingly crowded spectrum, FM 7 New Horizons at the interface between Computational Astrophysics and Big Data, FM 8 Advances and Challenges in Understanding the Solar and Stellar Dynamos, FM 11 Multi-wavelength Astrometry, FM 12 The High-Energy Gamma-ray Universe: Results and perspectives with wide-field ground-based facilities, Division A Fundamental Astronomy, Division B Facilities, Technologies and Data Science, Division D High Energy Phenomena and Fundamental Physics, Division G Stars and Stellar Physics</t>
  </si>
  <si>
    <t>#0784</t>
  </si>
  <si>
    <t>North West University (NWU), South Africa</t>
  </si>
  <si>
    <t>IAUS 389 Gravitational Wave Astrophysics, IAUS 391 The first chapters of our cosmic history with JWST, IAUS 392 Neutral hydrogen in and around galaxies in the SKA era, FM 2 A Coherent View of Atomic and Molecular Gas from Infrared to Radio Wavelengths, FM 9 Measures of luminous and dark matter in galaxies across time, FM 11 Multi-wavelength Astrometry, Division A Fundamental Astronomy, Division B Facilities, Technologies and Data Science, Division D High Energy Phenomena and Fundamental Physics, Division G Stars and Stellar Physics, Division H Interstellar Matter and Local Universe, Division J Galaxies and Cosmology</t>
  </si>
  <si>
    <t>#0382</t>
  </si>
  <si>
    <t>UCT / SAAO / Radboud</t>
  </si>
  <si>
    <t>IAUS 389 Gravitational Wave Astrophysics, FM 11 Multi-wavelength Astrometry</t>
  </si>
  <si>
    <t>#2328</t>
  </si>
  <si>
    <t>IAUS 392 Neutral hydrogen in and around galaxies in the SKA era, FM 5 The future of radio astronomy in an increasingly crowded spectrum, FM 7 New Horizons at the interface between Computational Astrophysics and Big Data, FM 10 Teaching capacity of remote observing facilities for the Universities and High Schools</t>
  </si>
  <si>
    <t>Scowen</t>
  </si>
  <si>
    <t>paul.a.scowen@nasa.gov</t>
  </si>
  <si>
    <t>#2265</t>
  </si>
  <si>
    <t>Paul Scowen</t>
  </si>
  <si>
    <t>Senior Research Astrophysicist</t>
  </si>
  <si>
    <t>Greenbelt, Maryland</t>
  </si>
  <si>
    <t>FM 4 Bridging the final stages of massive stars to supernovae and transients, Centre for the Protection of  the Dark and Quiet Sky from Satellite Constellation Interference institutional meeting, EC WG Dark and Quiet Sky Protection, Division B Facilities, Technologies and Data Science, Division G Stars and Stellar Physics</t>
  </si>
  <si>
    <t>#1129</t>
  </si>
  <si>
    <t>Paul R. Tiede</t>
  </si>
  <si>
    <t>Cambridge MA, USA</t>
  </si>
  <si>
    <t>FM 5 The future of radio astronomy in an increasingly crowded spectrum, FM 7 New Horizons at the interface between Computational Astrophysics and Big Data, Division A Fundamental Astronomy</t>
  </si>
  <si>
    <t>Woods</t>
  </si>
  <si>
    <t>paul.woods@nature.com</t>
  </si>
  <si>
    <t>#2995</t>
  </si>
  <si>
    <t>Paul Woods</t>
  </si>
  <si>
    <t>Nature Astronomy</t>
  </si>
  <si>
    <t>Chief Editor</t>
  </si>
  <si>
    <t>IAUS 389 Gravitational Wave Astrophysics, IAUS 391 The first chapters of our cosmic history with JWST, IAUS 393 Planetary Science and Exoplanets in the Era of James Webb Space Telescope, FM 4 Bridging the final stages of massive stars to supernovae and transients, FM 12 The High-Energy Gamma-ray Universe: Results and perspectives with wide-field ground-based facilities, EC WG Women in Astronomy, EC WG Astronomy for Equity and Inclusion</t>
  </si>
  <si>
    <t>Pauline</t>
  </si>
  <si>
    <t>Barmby</t>
  </si>
  <si>
    <t>pbarmby@uwo.ca</t>
  </si>
  <si>
    <t>#2654</t>
  </si>
  <si>
    <t>Pauline Barmby</t>
  </si>
  <si>
    <t>Western University, Canada</t>
  </si>
  <si>
    <t>EC WG Women in Astronomy, EC WG Dark and Quiet Sky Protection, Division B Facilities, Technologies and Data Science, Division H Interstellar Matter and Local Universe, Division J Galaxies and Cosmology</t>
  </si>
  <si>
    <t>paulovss@ov.ufrj.br</t>
  </si>
  <si>
    <t>#0418</t>
  </si>
  <si>
    <t>Paulo Vitor Souza dos Santos</t>
  </si>
  <si>
    <t>Universidade Federal do Rio de Janeiro</t>
  </si>
  <si>
    <t>IAUS 390 A Multi-Point view of the Sun: Advances in Solar Observations and in Space Weather Understanding, IAUS 391 The first chapters of our cosmic history with JWST, IAUS 393 Planetary Science and Exoplanets in the Era of James Webb Space Telescope, FM 4 Bridging the final stages of massive stars to supernovae and transients, FM 6 History of Astronomy in South Africa: The Late Modern Period, FM 8 Advances and Challenges in Understanding the Solar and Stellar Dynamos, Division E Sun and Heliosphere, Division F Planetary Systems and Astrobiology, Division G Stars and Stellar Physics</t>
  </si>
  <si>
    <t>Balanutsa</t>
  </si>
  <si>
    <t>balanutsa@sai.msu.ru</t>
  </si>
  <si>
    <t>#1913</t>
  </si>
  <si>
    <t>Pavel Balanutsa</t>
  </si>
  <si>
    <t>MASTER-SAAO: gravitational wave epoch 01,02,03,04 optical support</t>
  </si>
  <si>
    <t>#1935</t>
  </si>
  <si>
    <t>no mayonnaise, no mustard</t>
  </si>
  <si>
    <t>IAUS 392 Neutral hydrogen in and around galaxies in the SKA era, FM 2 A Coherent View of Atomic and Molecular Gas from Infrared to Radio Wavelengths, FM 9 Measures of luminous and dark matter in galaxies across time</t>
  </si>
  <si>
    <t>#1250</t>
  </si>
  <si>
    <t>IAUS 390 A Multi-Point view of the Sun: Advances in Solar Observations and in Space Weather Understanding, FM 8 Advances and Challenges in Understanding the Solar and Stellar Dynamos, Division E Sun and Heliosphere, Division G Stars and Stellar Physics</t>
  </si>
  <si>
    <t>Pawan</t>
  </si>
  <si>
    <t>pawantiwari598@gmail.com</t>
  </si>
  <si>
    <t>#0960</t>
  </si>
  <si>
    <t>Pawan Tiwari</t>
  </si>
  <si>
    <t>Gran Sasso Sciene Institute</t>
  </si>
  <si>
    <t>L'Aquila</t>
  </si>
  <si>
    <t>Vegetarian (No eggs)</t>
  </si>
  <si>
    <t>IAUS 389 Gravitational Wave Astrophysics, FM 4 Bridging the final stages of massive stars to supernovae and transients, FM 12 The High-Energy Gamma-ray Universe: Results and perspectives with wide-field ground-based facilities, Division A Fundamental Astronomy, Division C Education, Outreach and Heritage, Division D High Energy Phenomena and Fundamental Physics</t>
  </si>
  <si>
    <t>#1182</t>
  </si>
  <si>
    <t>Institute of Astronomy, Nicolaus Copernicus University in Toruń, Poland</t>
  </si>
  <si>
    <t>IAUS 393 Planetary Science and Exoplanets in the Era of James Webb Space Telescope, FM 1 Harnessing ground-based optical telescopes: an opportunity for emerging astronomy in Africa, Office for Astronomy Outreach institutional meeting, Office of Astronomy for Education institutional meeting, EC WG Pro-Am Relations in Astronomy, Division C Education, Outreach and Heritage, Division F Planetary Systems and Astrobiology, Division G Stars and Stellar Physics</t>
  </si>
  <si>
    <t>Payel</t>
  </si>
  <si>
    <t>nandipayel05@gmail.com</t>
  </si>
  <si>
    <t>#0323</t>
  </si>
  <si>
    <t>Payel Nandi</t>
  </si>
  <si>
    <t>Indian Institute of Astrophysics, Bangalore</t>
  </si>
  <si>
    <t>#1455</t>
  </si>
  <si>
    <t>IAG - University of São Paulo</t>
  </si>
  <si>
    <t>IAUS 389 Gravitational Wave Astrophysics, IAUS 391 The first chapters of our cosmic history with JWST, IAUS 393 Planetary Science and Exoplanets in the Era of James Webb Space Telescope, IAUS 394 All-inclusive AGN, FM 6 History of Astronomy in South Africa: The Late Modern Period, FM 9 Measures of luminous and dark matter in galaxies across time, FM 12 The High-Energy Gamma-ray Universe: Results and perspectives with wide-field ground-based facilities, Office for Young Astronomers institutional meeting, Office of Astronomy for Education institutional meeting, EC WG Women in Astronomy, EC WG Astronomy for Equity and Inclusion, EC WG Dark and Quiet Sky Protection, Division A Fundamental Astronomy, Division D High Energy Phenomena and Fundamental Physics, Division J Galaxies and Cosmology</t>
  </si>
  <si>
    <t>pedroiff0@gmail.com</t>
  </si>
  <si>
    <t>#2690</t>
  </si>
  <si>
    <t>Pedro Henrique Rocha de Andrade</t>
  </si>
  <si>
    <t>IFF</t>
  </si>
  <si>
    <t>#1467</t>
  </si>
  <si>
    <t>Fluminense Federal Institute</t>
  </si>
  <si>
    <t>#1575</t>
  </si>
  <si>
    <t>Valencian International University/Telespazio UK/ESAC</t>
  </si>
  <si>
    <t>Valencia</t>
  </si>
  <si>
    <t>FM 1 Harnessing ground-based optical telescopes: an opportunity for emerging astronomy in Africa, FM 2 A Coherent View of Atomic and Molecular Gas from Infrared to Radio Wavelengths, FM 4 Bridging the final stages of massive stars to supernovae and transients</t>
  </si>
  <si>
    <t>#1159</t>
  </si>
  <si>
    <t>Pedro Naethe Motta</t>
  </si>
  <si>
    <t>IAUS 389 Gravitational Wave Astrophysics, IAUS 394 All-inclusive AGN, FM 7 New Horizons at the interface between Computational Astrophysics and Big Data, Division D High Energy Phenomena and Fundamental Physics</t>
  </si>
  <si>
    <t>#3085</t>
  </si>
  <si>
    <t>Pedro R. Rivera-Ortiz</t>
  </si>
  <si>
    <t>Instituto de Radiostronomía y Astrofísica</t>
  </si>
  <si>
    <t>IAUS 392 Neutral hydrogen in and around galaxies in the SKA era, FM 2 A Coherent View of Atomic and Molecular Gas from Infrared to Radio Wavelengths, FM 5 The future of radio astronomy in an increasingly crowded spectrum, FM 7 New Horizons at the interface between Computational Astrophysics and Big Data, Division G Stars and Stellar Physics, Division H Interstellar Matter and Local Universe</t>
  </si>
  <si>
    <t>Russo</t>
  </si>
  <si>
    <t>russo@strw.leidenuniv.nl</t>
  </si>
  <si>
    <t>#1803</t>
  </si>
  <si>
    <t>Pedro Russo</t>
  </si>
  <si>
    <t>Leiden Observatory/Leiden University, the Netherlands</t>
  </si>
  <si>
    <t>the Netherlands</t>
  </si>
  <si>
    <t xml:space="preserve">Portugal </t>
  </si>
  <si>
    <t>#1534</t>
  </si>
  <si>
    <t>Green Bank</t>
  </si>
  <si>
    <t>One seven months old infant. My wife, Kimberly Emig, is also attending and she also mentions our childcare requirements.</t>
  </si>
  <si>
    <t>IAUS 391 The first chapters of our cosmic history with JWST, IAUS 392 Neutral hydrogen in and around galaxies in the SKA era, FM 2 A Coherent View of Atomic and Molecular Gas from Infrared to Radio Wavelengths, FM 5 The future of radio astronomy in an increasingly crowded spectrum, FM 7 New Horizons at the interface between Computational Astrophysics and Big Data, Division B Facilities, Technologies and Data Science, Division H Interstellar Matter and Local Universe</t>
  </si>
  <si>
    <t>#2433</t>
  </si>
  <si>
    <t>Pedro A. Sanhueza</t>
  </si>
  <si>
    <t>Ministry of Foreign Affairs, Chile</t>
  </si>
  <si>
    <t>wangpei@nao.cas.cn</t>
  </si>
  <si>
    <t>#1927</t>
  </si>
  <si>
    <t>Pei Wang</t>
  </si>
  <si>
    <t>The National Astronomical Observatories of the Chinese Academy of Sciences (NAOC)</t>
  </si>
  <si>
    <t>FM 4 Bridging the final stages of massive stars to supernovae and transients, FM 5 The future of radio astronomy in an increasingly crowded spectrum, FM 11 Multi-wavelength Astrometry</t>
  </si>
  <si>
    <t>sophie.t.zuo@gmail.com</t>
  </si>
  <si>
    <t>#1345</t>
  </si>
  <si>
    <t>Peixin</t>
  </si>
  <si>
    <t>peixin.zhu@cfa.harvard.edu</t>
  </si>
  <si>
    <t>#2968</t>
  </si>
  <si>
    <t>Peixin Zhu</t>
  </si>
  <si>
    <t>IAUS 391 The first chapters of our cosmic history with JWST, IAUS 394 All-inclusive AGN, FM 11 Multi-wavelength Astrometry</t>
  </si>
  <si>
    <t>peixinzhu@fas.harvard.edu</t>
  </si>
  <si>
    <t>#0307</t>
  </si>
  <si>
    <t>IAUS 394 All-inclusive AGN, FM 11 Multi-wavelength Astrometry, Division H Interstellar Matter and Local Universe, Division J Galaxies and Cosmology</t>
  </si>
  <si>
    <t>Per</t>
  </si>
  <si>
    <t>Lilje</t>
  </si>
  <si>
    <t>per.lilje@astro.uio.no</t>
  </si>
  <si>
    <t>#0498</t>
  </si>
  <si>
    <t>Per Barth Lilje</t>
  </si>
  <si>
    <t>Professor/Head of Department</t>
  </si>
  <si>
    <t>IAUS 389 Gravitational Wave Astrophysics, IAUS 391 The first chapters of our cosmic history with JWST, FM 7 New Horizons at the interface between Computational Astrophysics and Big Data, Office for Young Astronomers institutional meeting, Division J Galaxies and Cosmology</t>
  </si>
  <si>
    <t>Habison</t>
  </si>
  <si>
    <t>office@peter-habison.at</t>
  </si>
  <si>
    <t>#2161</t>
  </si>
  <si>
    <t>Peter Habison</t>
  </si>
  <si>
    <t>stem &amp; mint e.U.</t>
  </si>
  <si>
    <t>Lecturer and outreach astronomer</t>
  </si>
  <si>
    <t>Vienna</t>
  </si>
  <si>
    <t>IAUS 390 A Multi-Point view of the Sun: Advances in Solar Observations and in Space Weather Understanding, IAUS 391 The first chapters of our cosmic history with JWST, IAUS 393 Planetary Science and Exoplanets in the Era of James Webb Space Telescope, FM 6 History of Astronomy in South Africa: The Late Modern Period, FM 11 Multi-wavelength Astrometry, Office for Astronomy Outreach institutional meeting, Centre for the Protection of  the Dark and Quiet Sky from Satellite Constellation Interference institutional meeting, Division C Education, Outreach and Heritage, Division J Galaxies and Cosmology</t>
  </si>
  <si>
    <t>#0370</t>
  </si>
  <si>
    <t>Villanueva de la Cañada</t>
  </si>
  <si>
    <t>IAUS 389 Gravitational Wave Astrophysics, FM 4 Bridging the final stages of massive stars to supernovae and transients, FM 7 New Horizons at the interface between Computational Astrophysics and Big Data, FM 12 The High-Energy Gamma-ray Universe: Results and perspectives with wide-field ground-based facilities, Division B Facilities, Technologies and Data Science, Division D High Energy Phenomena and Fundamental Physics, Division G Stars and Stellar Physics</t>
  </si>
  <si>
    <t>#2821</t>
  </si>
  <si>
    <t>Peter Offor Onubi</t>
  </si>
  <si>
    <t>Centre for Basic Space Science, Nsukka</t>
  </si>
  <si>
    <t>nsukka</t>
  </si>
  <si>
    <t>NIgerian</t>
  </si>
  <si>
    <t>Shawhan</t>
  </si>
  <si>
    <t>pshawhan@umd.edu</t>
  </si>
  <si>
    <t>#0291</t>
  </si>
  <si>
    <t>Peter Shawhan</t>
  </si>
  <si>
    <t>IAUS 389 Gravitational Wave Astrophysics, FM 4 Bridging the final stages of massive stars to supernovae and transients, FM 7 New Horizons at the interface between Computational Astrophysics and Big Data, Division D High Energy Phenomena and Fundamental Physics</t>
  </si>
  <si>
    <t>#1363</t>
  </si>
  <si>
    <t>Czech republic</t>
  </si>
  <si>
    <t>Division D High Energy Phenomena and Fundamental Physics, Division G Stars and Stellar Physics, Division H Interstellar Matter and Local Universe, Division J Galaxies and Cosmology</t>
  </si>
  <si>
    <t>#0630</t>
  </si>
  <si>
    <t>FINCA / SAAO</t>
  </si>
  <si>
    <t>South Africa / Finland</t>
  </si>
  <si>
    <t>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6 History of Astronomy in South Africa: The Late Modern Period, FM 9 Measures of luminous and dark matter in galaxies across time, Office of Astronomy for Development institutional meeting, Office for Young Astronomers institutional meeting, EC WG Global Coordination of Ground and Space Astrophysics</t>
  </si>
  <si>
    <t>Petro</t>
  </si>
  <si>
    <t>Janse van Rensburg</t>
  </si>
  <si>
    <t>petrojvra@gmail.com</t>
  </si>
  <si>
    <t>#1328</t>
  </si>
  <si>
    <t>Petro Janse van Rensburg</t>
  </si>
  <si>
    <t>IAUS 390 A Multi-Point view of the Sun: Advances in Solar Observations and in Space Weather Understanding,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6 History of Astronomy in South Africa: The Late Modern Period, FM 10 Teaching capacity of remote observing facilities for the Universities and High Schools, Office for Young Astronomers institutional meeting, EC WG Women in Astronomy, Division A Fundamental Astronomy, Division B Facilities, Technologies and Data Science, Division C Education, Outreach and Heritage, Division F Planetary Systems and Astrobiology, Division H Interstellar Matter and Local Universe, Division J Galaxies and Cosmology</t>
  </si>
  <si>
    <t>#0686</t>
  </si>
  <si>
    <t>SARAO/HartRAO</t>
  </si>
  <si>
    <t>Pstdoctoral Researcher</t>
  </si>
  <si>
    <t>IAUS 394 All-inclusive AGN, FM 5 The future of radio astronomy in an increasingly crowded spectrum, FM 11 Multi-wavelength Astrometry, Office of Astronomy for Development institutional meeting, Office for Young Astronomers institutional meeting, EC WG Women in Astronomy, EC WG Astronomy for Equity and Inclusion, Division A Fundamental Astronomy, Division D High Energy Phenomena and Fundamental Physics</t>
  </si>
  <si>
    <t>#2661</t>
  </si>
  <si>
    <t>NKUNDABAKURA PHENEAS</t>
  </si>
  <si>
    <t>University of Rwanda</t>
  </si>
  <si>
    <t>No specific requirements</t>
  </si>
  <si>
    <t>No special accessiblity requirements</t>
  </si>
  <si>
    <t>No child</t>
  </si>
  <si>
    <t>IAUS 394 All-inclusive AGN, FM 10 Teaching capacity of remote observing facilities for the Universities and High Schools, FM 12 The High-Energy Gamma-ray Universe: Results and perspectives with wide-field ground-based facilities</t>
  </si>
  <si>
    <t>Phil</t>
  </si>
  <si>
    <t>Cigan</t>
  </si>
  <si>
    <t>phillip.j.cigan.civ@us.navy.mil</t>
  </si>
  <si>
    <t>#3104</t>
  </si>
  <si>
    <t>Phil Cigan</t>
  </si>
  <si>
    <t>IAUS 392 Neutral hydrogen in and around galaxies in the SKA era, IAUS 394 All-inclusive AGN, FM 2 A Coherent View of Atomic and Molecular Gas from Infrared to Radio Wavelengths, FM 5 The future of radio astronomy in an increasingly crowded spectrum, FM 11 Multi-wavelength Astrometry, Division A Fundamental Astronomy, Division H Interstellar Matter and Local Universe, Division J Galaxies and Cosmology</t>
  </si>
  <si>
    <t>#0813</t>
  </si>
  <si>
    <t>Southampton</t>
  </si>
  <si>
    <t>IAUS 389 Gravitational Wave Astrophysics, FM 1 Harnessing ground-based optical telescopes: an opportunity for emerging astronomy in Africa, FM 4 Bridging the final stages of massive stars to supernovae and transients, FM 6 History of Astronomy in South Africa: The Late Modern Period, FM 7 New Horizons at the interface between Computational Astrophysics and Big Data, FM 12 The High-Energy Gamma-ray Universe: Results and perspectives with wide-field ground-based facilities, Office of Astronomy for Development institutional meeting, Division B Facilities, Technologies and Data Science, Division D High Energy Phenomena and Fundamental Physics, Division G Stars and Stellar Physics</t>
  </si>
  <si>
    <t>philip.diamond@skao.int</t>
  </si>
  <si>
    <t>#0272</t>
  </si>
  <si>
    <t>Philip Diamond</t>
  </si>
  <si>
    <t>Director-General</t>
  </si>
  <si>
    <t>#3134</t>
  </si>
  <si>
    <t>Phil Edwards</t>
  </si>
  <si>
    <t>CSIRO Space and Astronomy</t>
  </si>
  <si>
    <t>IAUS 392 Neutral hydrogen in and around galaxies in the SKA era, IAUS 394 All-inclusive AGN, FM 3 Follow-up observations of small bodies in the Solar System in the era of large discovery surveys, FM 11 Multi-wavelength Astrometry, FM 12 The High-Energy Gamma-ray Universe: Results and perspectives with wide-field ground-based facilities, Division B Facilities, Technologies and Data Science</t>
  </si>
  <si>
    <t>#0737</t>
  </si>
  <si>
    <t>Phil Jewell</t>
  </si>
  <si>
    <t>NA ALMA Director</t>
  </si>
  <si>
    <t>Earlysville, Virginia, USA</t>
  </si>
  <si>
    <t>FM 2 A Coherent View of Atomic and Molecular Gas from Infrared to Radio Wavelengths, FM 5 The future of radio astronomy in an increasingly crowded spectrum, Division B Facilities, Technologies and Data Science</t>
  </si>
  <si>
    <t>Pholoshi</t>
  </si>
  <si>
    <t>Maake</t>
  </si>
  <si>
    <t>pholoshi.maake@dst.gov.za</t>
  </si>
  <si>
    <t>#3120</t>
  </si>
  <si>
    <t>Pholoshi A. Maake</t>
  </si>
  <si>
    <t>Deputy Director: R&amp;D Tax Incentives</t>
  </si>
  <si>
    <t>IAUS 391 The first chapters of our cosmic history with JWST, IAUS 394 All-inclusive AGN, FM 3 Follow-up observations of small bodies in the Solar System in the era of large discovery surveys, FM 6 History of Astronomy in South Africa: The Late Modern Period, FM 9 Measures of luminous and dark matter in galaxies across time, EC WG Pro-Am Relations in Astronomy, EC WG Dark and Quiet Sky Protection, Division C Education, Outreach and Heritage, Division D High Energy Phenomena and Fundamental Physics, Division E Sun and Heliosphere</t>
  </si>
  <si>
    <t>Piero</t>
  </si>
  <si>
    <t>Benvenuti</t>
  </si>
  <si>
    <t>piero.benvenuti@cps.iau.org</t>
  </si>
  <si>
    <t>#0219</t>
  </si>
  <si>
    <t>Piero Benvenuti</t>
  </si>
  <si>
    <t>IAU</t>
  </si>
  <si>
    <t>Interim General Secretary</t>
  </si>
  <si>
    <t>Piet</t>
  </si>
  <si>
    <t>van der Kruit</t>
  </si>
  <si>
    <t>vdkruit@astro.rug.nl</t>
  </si>
  <si>
    <t>#0148</t>
  </si>
  <si>
    <t>Pieter van der Kruit</t>
  </si>
  <si>
    <t>Kapteyn Astronomical Instituute</t>
  </si>
  <si>
    <t xml:space="preserve">Groningen </t>
  </si>
  <si>
    <t>IAUS 391 The first chapters of our cosmic history with JWST, IAUS 392 Neutral hydrogen in and around galaxies in the SKA era, FM 2 A Coherent View of Atomic and Molecular Gas from Infrared to Radio Wavelengths, FM 5 The future of radio astronomy in an increasingly crowded spectrum, FM 6 History of Astronomy in South Africa: The Late Modern Period, FM 8 Advances and Challenges in Understanding the Solar and Stellar Dynamos, FM 9 Measures of luminous and dark matter in galaxies across time, Division B Facilities, Technologies and Data Science, Division C Education, Outreach and Heritage, Division J Galaxies and Cosmology</t>
  </si>
  <si>
    <t>#2074</t>
  </si>
  <si>
    <t>Extra-ordinary professor</t>
  </si>
  <si>
    <t>#2175</t>
  </si>
  <si>
    <t>#2707</t>
  </si>
  <si>
    <t>Male (he/him/his)</t>
  </si>
  <si>
    <t>IAUS 389 Gravitational Wave Astrophysics, IAUS 391 The first chapters of our cosmic history with JWST, IAUS 392 Neutral hydrogen in and around galaxies in the SKA era, FM 1 Harnessing ground-based optical telescopes: an opportunity for emerging astronomy in Africa, FM 5 The future of radio astronomy in an increasingly crowded spectrum, FM 7 New Horizons at the interface between Computational Astrophysics and Big Data, FM 9 Measures of luminous and dark matter in galaxies across time, FM 10 Teaching capacity of remote observing facilities for the Universities and High Schools, FM 11 Multi-wavelength Astrometry, Office of Astronomy for Development institutional meeting, Office for Young Astronomers institutional meeting, EC WG Junior Members, EC WG Astronomy for Equity and Inclusion, Division A Fundamental Astronomy, Division B Facilities, Technologies and Data Science, Division C Education, Outreach and Heritage, Division J Galaxies and Cosmology</t>
  </si>
  <si>
    <t>#2064</t>
  </si>
  <si>
    <t>Oort Fellow</t>
  </si>
  <si>
    <t>IAUS 391 The first chapters of our cosmic history with JWST, FM 2 A Coherent View of Atomic and Molecular Gas from Infrared to Radio Wavelengths, FM 4 Bridging the final stages of massive stars to supernovae and transients, Division H Interstellar Matter and Local Universe</t>
  </si>
  <si>
    <t>Pooja</t>
  </si>
  <si>
    <t>Devi</t>
  </si>
  <si>
    <t>setiapooja.ps@gmail.com</t>
  </si>
  <si>
    <t>#2943</t>
  </si>
  <si>
    <t>Pooja Devi</t>
  </si>
  <si>
    <t xml:space="preserve">Department of Physics, DSB Campus, Kumaun University, Nainital </t>
  </si>
  <si>
    <t>pooja.sharma@unistra.fr</t>
  </si>
  <si>
    <t>#1822</t>
  </si>
  <si>
    <t>Pooja Sharma</t>
  </si>
  <si>
    <t>Observatoire de Strasbourg</t>
  </si>
  <si>
    <t>FM 4 Bridging the final stages of massive stars to supernovae and transients, FM 5 The future of radio astronomy in an increasingly crowded spectrum, FM 11 Multi-wavelength Astrometry, Office for Young Astronomers institutional meeting, Division G Stars and Stellar Physics</t>
  </si>
  <si>
    <t>Nkosi</t>
  </si>
  <si>
    <t>pnkosi@sarao.ac.za</t>
  </si>
  <si>
    <t>#2766</t>
  </si>
  <si>
    <t>Pontsho Maruping</t>
  </si>
  <si>
    <t>SOUTH AFRICAN RADIO ASTRONOMY OBSERVATORY</t>
  </si>
  <si>
    <t>MD</t>
  </si>
  <si>
    <t>AFRICAN</t>
  </si>
  <si>
    <t>To be served only chicken</t>
  </si>
  <si>
    <t>To be placed on the 7th front seat row</t>
  </si>
  <si>
    <t>IAUS 392 Neutral hydrogen in and around galaxies in the SKA era, IAUS 393 Planetary Science and Exoplanets in the Era of James Webb Space Telescope, Office for Astronomy Outreach institutional meeting, Centre for the Protection of  the Dark and Quiet Sky from Satellite Constellation Interference institutional meeting, EC WG Women in Astronomy, EC WG Global Coordination of Ground and Space Astrophysics, EC WG Dark and Quiet Sky Protection, Division B Facilities, Technologies and Data Science, Division C Education, Outreach and Heritage, Division G Stars and Stellar Physics, Division J Galaxies and Cosmology</t>
  </si>
  <si>
    <t>Poshak</t>
  </si>
  <si>
    <t>Gandhi</t>
  </si>
  <si>
    <t>poshak.gandhi@soton.ac.uk</t>
  </si>
  <si>
    <t>#2358</t>
  </si>
  <si>
    <t>Poshak Gandhi</t>
  </si>
  <si>
    <t>#0278</t>
  </si>
  <si>
    <t>PRADIP KUMAR CHATTOPADHYAY</t>
  </si>
  <si>
    <t>ASSOCIATE PROFESSOR</t>
  </si>
  <si>
    <t xml:space="preserve">INDIA </t>
  </si>
  <si>
    <t>#1342</t>
  </si>
  <si>
    <t>Prajval Shastri (they/she)</t>
  </si>
  <si>
    <t>W</t>
  </si>
  <si>
    <t>Raman Research Institute</t>
  </si>
  <si>
    <t>Emeritus Scientist</t>
  </si>
  <si>
    <t>IAUS 389 Gravitational Wave Astrophysics, 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9 Measures of luminous and dark matter in galaxies across time, FM 12 The High-Energy Gamma-ray Universe: Results and perspectives with wide-field ground-based facilities, EC WG Women in Astronomy, EC WG Astronomy for Equity and Inclusion</t>
  </si>
  <si>
    <t>Please make on-demand viewing of talk recordings available….</t>
  </si>
  <si>
    <t>#1425</t>
  </si>
  <si>
    <t>PUNE</t>
  </si>
  <si>
    <t>IAUS 391 The first chapters of our cosmic history with JWST, FM 2 A Coherent View of Atomic and Molecular Gas from Infrared to Radio Wavelengths, FM 11 Multi-wavelength Astrometry, Office for Young Astronomers institutional meeting, EC WG Junior Members, Division J Galaxies and Cosmology</t>
  </si>
  <si>
    <t>Pranesthan</t>
  </si>
  <si>
    <t>prang@saao.ac.za</t>
  </si>
  <si>
    <t>#2476</t>
  </si>
  <si>
    <t>Public Outreach Officer</t>
  </si>
  <si>
    <t>Lacto Vegetarian / Asian Vegetarian</t>
  </si>
  <si>
    <t>IAUS 391 The first chapters of our cosmic history with JWST, IAUS 392 Neutral hydrogen in and around galaxies in the SKA era, FM 1 Harnessing ground-based optical telescopes: an opportunity for emerging astronomy in Africa, FM 5 The future of radio astronomy in an increasingly crowded spectrum, Centre for the Protection of  the Dark and Quiet Sky from Satellite Constellation Interference institutional meeting, Division C Education, Outreach and Heritage</t>
  </si>
  <si>
    <t>#1389</t>
  </si>
  <si>
    <t>International Centre for Theoretical Sciences (ICTS-TIFR), India</t>
  </si>
  <si>
    <t>Bangalore</t>
  </si>
  <si>
    <t>IAUS 389 Gravitational Wave Astrophysics, FM 4 Bridging the final stages of massive stars to supernovae and transients, FM 9 Measures of luminous and dark matter in galaxies across time, FM 12 The High-Energy Gamma-ray Universe: Results and perspectives with wide-field ground-based facilities, Division D High Energy Phenomena and Fundamental Physics</t>
  </si>
  <si>
    <t>#1009</t>
  </si>
  <si>
    <t>IAUS 391 The first chapters of our cosmic history with JWST, FM 7 New Horizons at the interface between Computational Astrophysics and Big Data, FM 9 Measures of luminous and dark matter in galaxies across time, Office for Astronomy Outreach institutional meeting, EC WG Global Coordination of Ground and Space Astrophysics, Division J Galaxies and Cosmology</t>
  </si>
  <si>
    <t>#2056</t>
  </si>
  <si>
    <t>Bengalore</t>
  </si>
  <si>
    <t>#2550</t>
  </si>
  <si>
    <t>Pontificia Universidad Catolica de Chile</t>
  </si>
  <si>
    <t>CATA postdoctoral fellow</t>
  </si>
  <si>
    <t>FM 11 Multi-wavelength Astrometry, EC WG Women in Astronomy, EC WG Global Coordination of Ground and Space Astrophysics, EC WG Astronomy for Equity and Inclusion, Division A Fundamental Astronomy, Division C Education, Outreach and Heritage, Division G Stars and Stellar Physics, Division J Galaxies and Cosmology</t>
  </si>
  <si>
    <t>#0760</t>
  </si>
  <si>
    <t>University of Zurich</t>
  </si>
  <si>
    <t>Titular Professor</t>
  </si>
  <si>
    <t>Pratika</t>
  </si>
  <si>
    <t>Dayal</t>
  </si>
  <si>
    <t>p.dayal@rug.nl</t>
  </si>
  <si>
    <t>#1410</t>
  </si>
  <si>
    <t>Pratika Dayal</t>
  </si>
  <si>
    <t>Preben</t>
  </si>
  <si>
    <t>Grosboel</t>
  </si>
  <si>
    <t>pgrosbol@gmx.de</t>
  </si>
  <si>
    <t>#0258</t>
  </si>
  <si>
    <t>Preben Grosboel</t>
  </si>
  <si>
    <t>ESO</t>
  </si>
  <si>
    <t>IAUS 389 Gravitational Wave Astrophysics, IAUS 391 The first chapters of our cosmic history with JWST, FM 7 New Horizons at the interface between Computational Astrophysics and Big Data, FM 9 Measures of luminous and dark matter in galaxies across time, Division B Facilities, Technologies and Data Science, Division H Interstellar Matter and Local Universe</t>
  </si>
  <si>
    <t>Precious</t>
  </si>
  <si>
    <t>Sejake</t>
  </si>
  <si>
    <t>sejakekatlego@gmail.com</t>
  </si>
  <si>
    <t>#1309</t>
  </si>
  <si>
    <t>Precious Katlego Sejake</t>
  </si>
  <si>
    <t>Johanneburg</t>
  </si>
  <si>
    <t>IAUS 389 Gravitational Wave Astrophysics, 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EC WG Women in Astronomy, EC WG Junior Members, EC WG Pro-Am Relations in Astronomy, EC WG Global Coordination of Ground and Space Astrophysics, EC WG Astronomy for Equity and Inclusion, EC WG Dark and Quiet Sky Protection, Division A Fundamental Astronomy, Division B Facilities, Technologies and Data Science, Division C Education, Outreach and Heritage, Division G Stars and Stellar Physics, Division H Interstellar Matter and Local Universe, Division J Galaxies and Cosmology</t>
  </si>
  <si>
    <t>#1228</t>
  </si>
  <si>
    <t>Faculty member</t>
  </si>
  <si>
    <t>IAUS 394 All-inclusive AGN, FM 5 The future of radio astronomy in an increasingly crowded spectrum, EC WG Astronomy for Equity and Inclusion, Division J Galaxies and Cosmology</t>
  </si>
  <si>
    <t>#0915</t>
  </si>
  <si>
    <t>Tata Institute of Fundamental Research, Mumbai, India</t>
  </si>
  <si>
    <t>I wish to join virtually. I request for registration fee-waiver.</t>
  </si>
  <si>
    <t>IAUS 389 Gravitational Wave Astrophysics, FM 5 The future of radio astronomy in an increasingly crowded spectrum</t>
  </si>
  <si>
    <t>Prince</t>
  </si>
  <si>
    <t>Opoku</t>
  </si>
  <si>
    <t>chairmantruth@gmail.com</t>
  </si>
  <si>
    <t>#2673</t>
  </si>
  <si>
    <t xml:space="preserve">Prince Owusu Opoku </t>
  </si>
  <si>
    <t xml:space="preserve">Empat-Caiquo Medical Centre </t>
  </si>
  <si>
    <t xml:space="preserve">IT Officer/Systems Administrator </t>
  </si>
  <si>
    <t>Tema</t>
  </si>
  <si>
    <t>IAUS 389 Gravitational Wave Astrophysics, IAUS 390 A Multi-Point view of the Sun: Advances in Solar Observations and in Space Weather Understanding, FM 4 Bridging the final stages of massive stars to supernovae and transients, FM 5 The future of radio astronomy in an increasingly crowded spectrum, FM 7 New Horizons at the interface between Computational Astrophysics and Big Data,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for Astronomy Outreach institutional meeting, Office for Young Astronomers institutional meeting, Centre for the Protection of  the Dark and Quiet Sky from Satellite Constellation Interference institutional meeting, EC WG Junior Members, EC WG Global Coordination of Ground and Space Astrophysics,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</si>
  <si>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#1208</t>
  </si>
  <si>
    <t>1 infant, 5 months as of August 2024</t>
  </si>
  <si>
    <t>IAUS 393 Planetary Science and Exoplanets in the Era of James Webb Space Telescope, Office of Astronomy for Development institutional meeting, Office for Astronomy Outreach institutional meeting, Office of Astronomy for Education institutional meeting, EC WG Women in Astronomy, Division C Education, Outreach and Heritage, Division F Planetary Systems and Astrobiology, Division G Stars and Stellar Physics</t>
  </si>
  <si>
    <t>#0358</t>
  </si>
  <si>
    <t>Priya Shah Hasan</t>
  </si>
  <si>
    <t>IAUS 389 Gravitational Wave Astrophysics, IAUS 391 The first chapters of our cosmic history with JWST, IAUS 393 Planetary Science and Exoplanets in the Era of James Webb Space Telescope, IAUS 394 All-inclusive AGN, FM 1 Harnessing ground-based optical telescopes: an opportunity for emerging astronomy in Africa,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Global Coordination of Ground and Space Astrophysics, EC WG Astronomy for Equity and Inclusion, EC WG Dark and Quiet Sky Protection, Division A Fundamental Astronomy, Division B Facilities, Technologies and Data Science, Division C Education, Outreach and Heritage, Division G Stars and Stellar Physics, Division H Interstellar Matter and Local Universe, Division J Galaxies and Cosmology</t>
  </si>
  <si>
    <t>Jalan</t>
  </si>
  <si>
    <t>pjalan@cft.edu.pl</t>
  </si>
  <si>
    <t>#2354</t>
  </si>
  <si>
    <t>Priyanka Jalan</t>
  </si>
  <si>
    <t>Computational Cosmology Group Center for Theoretical Physics, Polish Academy of Sciences Warsaw, Poland</t>
  </si>
  <si>
    <t xml:space="preserve"> Postdoctorate</t>
  </si>
  <si>
    <t>IAUS 391 The first chapters of our cosmic history with JWST, IAUS 394 All-inclusive AGN, FM 7 New Horizons at the interface between Computational Astrophysics and Big Data, Office for Astronomy Outreach institutional meeting, Office for Young Astronomers institutional meeting, EC WG Women in Astronomy, Division J Galaxies and Cosmology</t>
  </si>
  <si>
    <t>#2777</t>
  </si>
  <si>
    <t>National University of Science and Technology, Zimbabwe</t>
  </si>
  <si>
    <t>IAUS 389 Gravitational Wave Astrophysics, IAUS 391 The first chapters of our cosmic history with JWST, FM 6 History of Astronomy in South Africa: The Late Modern Period, Office of Astronomy for Development institutional meeting, Office for Young Astronomers institutional meeting</t>
  </si>
  <si>
    <t>Prof. Sara</t>
  </si>
  <si>
    <t>Seager</t>
  </si>
  <si>
    <t>profsaraseager@gmail.com</t>
  </si>
  <si>
    <t>#2650</t>
  </si>
  <si>
    <t>Sara Seager</t>
  </si>
  <si>
    <t>Massachusetts Institute of Technology</t>
  </si>
  <si>
    <t>USA/Canada</t>
  </si>
  <si>
    <t>FM 6 History of Astronomy in South Africa: The Late Modern Period, FM 10 Teaching capacity of remote observing facilities for the Universities and High Schools, EC WG Women in Astronomy</t>
  </si>
  <si>
    <t>#1962</t>
  </si>
  <si>
    <t>#1382</t>
  </si>
  <si>
    <t>Prospery Christopher Simpemba</t>
  </si>
  <si>
    <t>Copperbelt University/SAROAD</t>
  </si>
  <si>
    <t>Lecturer/SAROAD Regional Coordinator</t>
  </si>
  <si>
    <t>IAUS 390 A Multi-Point view of the Sun: Advances in Solar Observations and in Space Weather Understanding, IAUS 393 Planetary Science and Exoplanets in the Era of James Webb Space Telescope, IAUS 394 All-inclusive AGN, FM 1 Harnessing ground-based optical telescopes: an opportunity for emerging astronomy in Africa, FM 5 The future of radio astronomy in an increasingly crowded spectrum, FM 10 Teaching capacity of remote observing facilities for the Universities and High Schools, Office of Astronomy for Development institutional meeting, Office for Astronomy Outreach institutional meeting, Office for Young Astronomers institutional meeting, Centre for the Protection of  the Dark and Quiet Sky from Satellite Constellation Interference institutional meeting, EC WG Astronomy for Equity and Inclusion, Division B Facilities, Technologies and Data Science, Division C Education, Outreach and Heritage, Division F Planetary Systems and Astrobiology, Division J Galaxies and Cosmology</t>
  </si>
  <si>
    <t>Przemek</t>
  </si>
  <si>
    <t>Mroz</t>
  </si>
  <si>
    <t>pmroz@astrouw.edu.pl</t>
  </si>
  <si>
    <t>#1975</t>
  </si>
  <si>
    <t>Przemek Mroz</t>
  </si>
  <si>
    <t>Astronomical Observatory, University of Warsaw</t>
  </si>
  <si>
    <t>#1225</t>
  </si>
  <si>
    <t>Przemysław J. Mikołajczyk</t>
  </si>
  <si>
    <t>University of Wroclaw; University of Warsaw</t>
  </si>
  <si>
    <t>Research assistant; Specialist</t>
  </si>
  <si>
    <t>Wroclaw, Warsaw</t>
  </si>
  <si>
    <t>IAUS 393 Planetary Science and Exoplanets in the Era of James Webb Space Telescope, FM 4 Bridging the final stages of massive stars to supernovae and transients, FM 7 New Horizons at the interface between Computational Astrophysics and Big Data, FM 11 Multi-wavelength Astrometry, EC WG Women in Astronomy, Division A Fundamental Astronomy, Division B Facilities, Technologies and Data Science, Division C Education, Outreach and Heritage</t>
  </si>
  <si>
    <t>#1464</t>
  </si>
  <si>
    <t>Qaqamba</t>
  </si>
  <si>
    <t>Matundu</t>
  </si>
  <si>
    <t>qaqambamatundu@gmail.com</t>
  </si>
  <si>
    <t>#2983</t>
  </si>
  <si>
    <t>Qaqamba Matundu</t>
  </si>
  <si>
    <t>News24</t>
  </si>
  <si>
    <t>IAUS 389 Gravitational Wave Astrophysics, IAUS 391 The first chapters of our cosmic history with JWST, IAUS 392 Neutral hydrogen in and around galaxies in the SKA era, FM 6 History of Astronomy in South Africa: The Late Modern Period, FM 8 Advances and Challenges in Understanding the Solar and Stellar Dynamos, EC WG Women in Astronomy, EC WG Dark and Quiet Sky Protection, Division B Facilities, Technologies and Data Science, Division E Sun and Heliosphere, Division G Stars and Stellar Physics, Division J Galaxies and Cosmology</t>
  </si>
  <si>
    <t>#0480</t>
  </si>
  <si>
    <t>IAUS 389 Gravitational Wave Astrophysics, IAUS 391 The first chapters of our cosmic history with JWST, FM 4 Bridging the final stages of massive stars to supernovae and transients, FM 7 New Horizons at the interface between Computational Astrophysics and Big Data, FM 11 Multi-wavelength Astrometry, Division D High Energy Phenomena and Fundamental Physics</t>
  </si>
  <si>
    <t>Qian-Qing</t>
  </si>
  <si>
    <t>Yin</t>
  </si>
  <si>
    <t>yinqq@ihep.ac.cn</t>
  </si>
  <si>
    <t>#0622</t>
  </si>
  <si>
    <t>Qian-Qing YIN</t>
  </si>
  <si>
    <t>Institute of High Energy Physics, CAS</t>
  </si>
  <si>
    <t>Qiao</t>
  </si>
  <si>
    <t>songq@cma.gov.cn</t>
  </si>
  <si>
    <t>#1202</t>
  </si>
  <si>
    <t>Qiao Song</t>
  </si>
  <si>
    <t>National Centre for Space Weather/National Satellite Meteorological Center, China Meteorological Administration</t>
  </si>
  <si>
    <t>IAUS 390 A Multi-Point view of the Sun: Advances in Solar Observations and in Space Weather Understanding, EC WG Women in Astronomy</t>
  </si>
  <si>
    <t>Please send the invitation letter to songq@cma.gov.cn as soon as possible, thank you very much!</t>
  </si>
  <si>
    <t>WANG</t>
  </si>
  <si>
    <t>qwang@nao.cas.cn</t>
  </si>
  <si>
    <t>#1943</t>
  </si>
  <si>
    <t>Qiao WANG</t>
  </si>
  <si>
    <t>National Astronomical Observatories, Chinese Academy of Science</t>
  </si>
  <si>
    <t>CHINA</t>
  </si>
  <si>
    <t>IAUS 392 Neutral hydrogen in and around galaxies in the SKA era, FM 7 New Horizons at the interface between Computational Astrophysics and Big Data, Division J Galaxies and Cosmology</t>
  </si>
  <si>
    <t>Qingling</t>
  </si>
  <si>
    <t>Ni</t>
  </si>
  <si>
    <t>qingling1001@gmail.com</t>
  </si>
  <si>
    <t>#2727</t>
  </si>
  <si>
    <t>Qingling Ni</t>
  </si>
  <si>
    <t>Qu</t>
  </si>
  <si>
    <t>Zhongquan</t>
  </si>
  <si>
    <t>zqqu@ynao.ac.cn</t>
  </si>
  <si>
    <t>#2478</t>
  </si>
  <si>
    <t>Prof.Dr.</t>
  </si>
  <si>
    <t>Zhong Quan Qu</t>
  </si>
  <si>
    <t>Visa</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</si>
  <si>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7 New Horizons at the interface between Computational Astrophysics and Big Data, FM 8 Advances and Challenges in Understanding the Solar and Stellar Dynamos, FM 9 Measures of luminous and dark matter in galaxies across time, FM 12 The High-Energy Gamma-ray Universe: Results and perspectives with wide-field ground-based facilities, Office for Astronomy Outreach institutional meeting, Division C Education, Outreach and Heritage, Division E Sun and Heliosphere</t>
  </si>
  <si>
    <t>Quentin</t>
  </si>
  <si>
    <t>Parker</t>
  </si>
  <si>
    <t>quentinp@hku.hk</t>
  </si>
  <si>
    <t>#2460</t>
  </si>
  <si>
    <t>Quentin Parker</t>
  </si>
  <si>
    <t>The Laboratory for Space Research, University of Hong Kong</t>
  </si>
  <si>
    <t>PokFuLam</t>
  </si>
  <si>
    <t>IAUS 391 The first chapters of our cosmic history with JWST, FM 4 Bridging the final stages of massive stars to supernovae and transients, FM 7 New Horizons at the interface between Computational Astrophysics and Big Data, EC WG Pro-Am Relations in Astronomy, Division A Fundamental Astronomy, Division G Stars and Stellar Physics, Division H Interstellar Matter and Local Universe</t>
  </si>
  <si>
    <t>#0429</t>
  </si>
  <si>
    <t>Utrecht University</t>
  </si>
  <si>
    <t>Utrecht</t>
  </si>
  <si>
    <t>#0122</t>
  </si>
  <si>
    <t xml:space="preserve">Nguyen Quynh Lan </t>
  </si>
  <si>
    <t>University of Notre Dame</t>
  </si>
  <si>
    <t>Notre Dame</t>
  </si>
  <si>
    <t>Vietnamese, American</t>
  </si>
  <si>
    <t>IAUS 389 Gravitational Wave Astrophysics, IAUS 391 The first chapters of our cosmic history with JWST, FM 4 Bridging the final stages of massive stars to supernovae and transients, FM 9 Measures of luminous and dark matter in galaxies across time, FM 10 Teaching capacity of remote observing facilities for the Universities and High Schools, EC WG Women in Astronomy, EC WG Astronomy for Equity and Inclusion, EC WG Dark and Quiet Sky Protection, Division J Galaxies and Cosmology</t>
  </si>
  <si>
    <t>#2840</t>
  </si>
  <si>
    <t>Instituto de Astrofísica, p. Universidad Católica de Chile</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</si>
  <si>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EC WG Women in Astronomy, EC WG Junior Members, EC WG Astronomy for Equity and Inclusion, Division A Fundamental Astronomy, Division B Facilities, Technologies and Data Science, Division C Education, Outreach and Heritage, Division D High Energy Phenomena and Fundamental Physics, Division G Stars and Stellar Physics, Division H Interstellar Matter and Local Universe, Division J Galaxies and Cosmology</t>
  </si>
  <si>
    <t>#1434</t>
  </si>
  <si>
    <t>Office for Astronomy Outreach institutional meeting, Office for Young Astronomers institutional meeting, Office of Astronomy for Education institutional meeting, EC WG Women in Astronomy, Division A Fundamental Astronomy, Division G Stars and Stellar Physics</t>
  </si>
  <si>
    <t>I am happy to be part of this conference</t>
  </si>
  <si>
    <t>#1111</t>
  </si>
  <si>
    <t>University of North Carolina, Chapel Hill, USA</t>
  </si>
  <si>
    <t>Sonoma, CA</t>
  </si>
  <si>
    <t>FM 10 Teaching capacity of remote observing facilities for the Universities and High Schools, Office of Astronomy for Education institutional meeting, EC WG Pro-Am Relations in Astronomy, Division C Education, Outreach and Heritage</t>
  </si>
  <si>
    <t>Street</t>
  </si>
  <si>
    <t>rstreet@lco.global</t>
  </si>
  <si>
    <t>#1521</t>
  </si>
  <si>
    <t>Rachel Street</t>
  </si>
  <si>
    <t>FM 1 Harnessing ground-based optical telescopes: an opportunity for emerging astronomy in Africa, FM 6 History of Astronomy in South Africa: The Late Modern Period, FM 10 Teaching capacity of remote observing facilities for the Universities and High Schools, Centre for the Protection of  the Dark and Quiet Sky from Satellite Constellation Interference institutional meeting</t>
  </si>
  <si>
    <t>#2390</t>
  </si>
  <si>
    <t>Raffaella</t>
  </si>
  <si>
    <t>Morganti</t>
  </si>
  <si>
    <t>morganti@astron.nl</t>
  </si>
  <si>
    <t>#0707</t>
  </si>
  <si>
    <t>Raffaella Morganti</t>
  </si>
  <si>
    <t xml:space="preserve">ASTRON/Kapteyn Institute Groningen </t>
  </si>
  <si>
    <t>senior astronomer</t>
  </si>
  <si>
    <t xml:space="preserve">Dwingeloo </t>
  </si>
  <si>
    <t>--</t>
  </si>
  <si>
    <t>IAUS 392 Neutral hydrogen in and around galaxies in the SKA era, IAUS 394 All-inclusive AGN, FM 2 A Coherent View of Atomic and Molecular Gas from Infrared to Radio Wavelengths, FM 5 The future of radio astronomy in an increasingly crowded spectrum, EC WG Women in Astronomy, Division B Facilities, Technologies and Data Science, Division J Galaxies and Cosmology</t>
  </si>
  <si>
    <t>#1305</t>
  </si>
  <si>
    <t>Institute of Astronomy, Faculty of Physics, Astronomy and Informatics, Nicolaus Copernicus University, Grudziądzka 5, 87-100 Toruń, Poland</t>
  </si>
  <si>
    <t>TORUN</t>
  </si>
  <si>
    <t>Pakistani</t>
  </si>
  <si>
    <t>vegetarian, allergies: gluten and dairy products</t>
  </si>
  <si>
    <t>visa</t>
  </si>
  <si>
    <t>IAUS 389 Gravitational Wave Astrophysics, IAUS 391 The first chapters of our cosmic history with JWST, FM 1 Harnessing ground-based optical telescopes: an opportunity for emerging astronomy in Africa, FM 4 Bridging the final stages of massive stars to supernovae and transients, FM 10 Teaching capacity of remote observing facilities for the Universities and High Schools, FM 11 Multi-wavelength Astrometry, FM 12 The High-Energy Gamma-ray Universe: Results and perspectives with wide-field ground-based facilities, Office for Astronomy Outreach institutional meeting, Office for Young Astronomers institutional meeting, Office of Astronomy for Education institutional meeting, EC WG Women in Astronomy, Division A Fundamental Astronomy, Division G Stars and Stellar Physics</t>
  </si>
  <si>
    <t>#2054</t>
  </si>
  <si>
    <t>RAHUL BASU</t>
  </si>
  <si>
    <t>Janusz Gil Institute of Astronomy, University of Zielona Gora</t>
  </si>
  <si>
    <t>POLAND</t>
  </si>
  <si>
    <t>#2073</t>
  </si>
  <si>
    <t>University of Malaya</t>
  </si>
  <si>
    <t>FM 6 History of Astronomy in South Africa: The Late Modern Period, Office for Astronomy Outreach institutional meeting, Office for Young Astronomers institutional meeting, Office of Astronomy for Education institutional meeting, EC WG Women in Astronomy, Division C Education, Outreach and Heritage</t>
  </si>
  <si>
    <t>neupanerajendra5@gmail.com</t>
  </si>
  <si>
    <t>#3002</t>
  </si>
  <si>
    <t>Central Department of Physics</t>
  </si>
  <si>
    <t>Rajiv</t>
  </si>
  <si>
    <t>Aggarwal</t>
  </si>
  <si>
    <t>rajiv_agg1973@yahoo.com</t>
  </si>
  <si>
    <t>#0125</t>
  </si>
  <si>
    <t>Rajiv Aggarwal</t>
  </si>
  <si>
    <t>Sri Aurobindo College, University of Delhi, India</t>
  </si>
  <si>
    <t>Delhi, India</t>
  </si>
  <si>
    <t>IAUS 389 Gravitational Wave Astrophysics, FM 6 History of Astronomy in South Africa: The Late Modern Period, FM 8 Advances and Challenges in Understanding the Solar and Stellar Dynamos, FM 10 Teaching capacity of remote observing facilities for the Universities and High Schools, Office of Astronomy for Development institutional meeting, Office for Astronomy Outreach institutional meeting, Division A Fundamental Astronomy, Division C Education, Outreach and Heritage</t>
  </si>
  <si>
    <t>#0077</t>
  </si>
  <si>
    <t>IAUS 389 Gravitational Wave Astrophysics, Office of Astronomy for Development institutional meeting, Office for Astronomy Outreach institutional meeting, Office of Astronomy for Education institutional meeting, Division A Fundamental Astronomy, Division C Education, Outreach and Heritage, Division E Sun and Heliosphere</t>
  </si>
  <si>
    <t>Ralf</t>
  </si>
  <si>
    <t>Dettmar</t>
  </si>
  <si>
    <t>dettmar@astro.rub.de</t>
  </si>
  <si>
    <t>#2471</t>
  </si>
  <si>
    <t>Ralf-Juergen Dettmar</t>
  </si>
  <si>
    <t>Ruhr University Bochum</t>
  </si>
  <si>
    <t>Senior Professor</t>
  </si>
  <si>
    <t>IAUS 391 The first chapters of our cosmic history with JWST, IAUS 392 Neutral hydrogen in and around galaxies in the SKA era, IAUS 394 All-inclusive AGN, FM 2 A Coherent View of Atomic and Molecular Gas from Infrared to Radio Wavelengths, FM 7 New Horizons at the interface between Computational Astrophysics and Big Data, FM 9 Measures of luminous and dark matter in galaxies across time, FM 10 Teaching capacity of remote observing facilities for the Universities and High Schools, EC WG Pro-Am Relations in Astronomy, Division H Interstellar Matter and Local Universe, Division J Galaxies and Cosmology</t>
  </si>
  <si>
    <t>Ralph</t>
  </si>
  <si>
    <t>Wijers</t>
  </si>
  <si>
    <t>ralph.wijers@uva.nl</t>
  </si>
  <si>
    <t>#1277</t>
  </si>
  <si>
    <t>Prof.dr.</t>
  </si>
  <si>
    <t>Ralph Wijers</t>
  </si>
  <si>
    <t>University of Amsterdam</t>
  </si>
  <si>
    <t>IAUS 389 Gravitational Wave Astrophysics, IAUS 394 All-inclusive AGN,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12 The High-Energy Gamma-ray Universe: Results and perspectives with wide-field ground-based facilities, Office of Astronomy for Development institutional meeting, Office for Astronomy Outreach institutional meeting, EC WG Astronomy for Equity and Inclusion, Division B Facilities, Technologies and Data Science, Division D High Energy Phenomena and Fundamental Physics</t>
  </si>
  <si>
    <t>#2957</t>
  </si>
  <si>
    <t>RAM KISHOR</t>
  </si>
  <si>
    <t>Department of Mathematics, Central University of Rajasthan, India</t>
  </si>
  <si>
    <t>Ajmer</t>
  </si>
  <si>
    <t xml:space="preserve">I would like to access other not selected scientific sessions in future, if online link is available for future too. </t>
  </si>
  <si>
    <t>IAUS 393 Planetary Science and Exoplanets in the Era of James Webb Space Telescope, Division A Fundamental Astronomy, Division E Sun and Heliosphere, Division F Planetary Systems and Astrobiology, Division G Stars and Stellar Physics</t>
  </si>
  <si>
    <t>A link for accessing event online should be provided for reaching to un-reached persons.</t>
  </si>
  <si>
    <t>#0008</t>
  </si>
  <si>
    <t>d</t>
  </si>
  <si>
    <t>Ramadan Bakir</t>
  </si>
  <si>
    <t>Bakir</t>
  </si>
  <si>
    <t>ahr_bakir@yahoo.com</t>
  </si>
  <si>
    <t>#1141</t>
  </si>
  <si>
    <t>Ramadan Madi Ali Bakir</t>
  </si>
  <si>
    <t>National Research Institute of Astronomy and Geophysics/ postdoctoral researcher</t>
  </si>
  <si>
    <t>instrumentation engineer, embedded system engineer, instructor</t>
  </si>
  <si>
    <t>Cairo, Helwan</t>
  </si>
  <si>
    <t>IAUS 389 Gravitational Wave Astrophysics,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5 The future of radio astronomy in an increasingly crowded spectrum, FM 6 History of Astronomy in South Africa: The Late Modern Period, FM 7 New Horizons at the interface between Computational Astrophysics and Big Data, FM 10 Teaching capacity of remote observing facilities for the Universities and High Schools, Office of Astronomy for Development institutional meeting, Division B Facilities, Technologies and Data Science, Division C Education, Outreach and Heritage, Division D High Energy Phenomena and Fundamental Physics</t>
  </si>
  <si>
    <t>#0951</t>
  </si>
  <si>
    <t>Veer Bahadur Singh Purvanchal University</t>
  </si>
  <si>
    <t>Jaunpur</t>
  </si>
  <si>
    <t>IAUS 389 Gravitational Wave Astrophysics, IAUS 391 The first chapters of our cosmic history with JWST, IAUS 394 All-inclusive AGN, FM 1 Harnessing ground-based optical telescopes: an opportunity for emerging astronomy in Africa, FM 4 Bridging the final stages of massive stars to supernovae and transients, FM 6 History of Astronomy in South Africa: The Late Modern Period, FM 10 Teaching capacity of remote observing facilities for the Universities and High Schools, FM 11 Multi-wavelength Astrometry, FM 12 The High-Energy Gamma-ray Universe: Results and perspectives with wide-field ground-based facilities, Office for Young Astronomers institutional meeting, Office of Astronomy for Education institutional meeting, EC WG Global Coordination of Ground and Space Astrophysics, Division A Fundamental Astronomy, Division C Education, Outreach and Heritage, Division D High Energy Phenomena and Fundamental Physics</t>
  </si>
  <si>
    <t>#0322</t>
  </si>
  <si>
    <t>a</t>
  </si>
  <si>
    <t>#0313</t>
  </si>
  <si>
    <t>IAUS 391 The first chapters of our cosmic history with JWST, IAUS 394 All-inclusive AGN, FM 5 The future of radio astronomy in an increasingly crowded spectrum, FM 7 New Horizons at the interface between Computational Astrophysics and Big Data, Division A Fundamental Astronomy, Division B Facilities, Technologies and Data Science, Division D High Energy Phenomena and Fundamental Physics, Division J Galaxies and Cosmology</t>
  </si>
  <si>
    <t>Ramoloi</t>
  </si>
  <si>
    <t>Maxalaba</t>
  </si>
  <si>
    <t>mphothocdc@gmail.com</t>
  </si>
  <si>
    <t>#2910</t>
  </si>
  <si>
    <t>Science Egagement Research And Innovation Hub</t>
  </si>
  <si>
    <t>Mphotho Community Development Centre</t>
  </si>
  <si>
    <t>Programs Director</t>
  </si>
  <si>
    <t>Rustenburg</t>
  </si>
  <si>
    <t>Republic of South Africa</t>
  </si>
  <si>
    <t>IAUS 389 Gravitational Wave Astrophysics, FM 10 Teaching capacity of remote observing facilities for the Universities and High Schools, Division C Education, Outreach and Heritage</t>
  </si>
  <si>
    <t>Ramon</t>
  </si>
  <si>
    <t>Khanna</t>
  </si>
  <si>
    <t>ramon.khanna@springer.com</t>
  </si>
  <si>
    <t>#1612</t>
  </si>
  <si>
    <t>Ramotholo</t>
  </si>
  <si>
    <t>Sefako</t>
  </si>
  <si>
    <t>rsefako@gmail.com</t>
  </si>
  <si>
    <t>#0808</t>
  </si>
  <si>
    <t>IAUS 393 Planetary Science and Exoplanets in the Era of James Webb Space Telescope, FM 1 Harnessing ground-based optical telescopes: an opportunity for emerging astronomy in Africa, Centre for the Protection of  the Dark and Quiet Sky from Satellite Constellation Interference institutional meeting, EC WG Dark and Quiet Sky Protection, Division B Facilities, Technologies and Data Science</t>
  </si>
  <si>
    <t>For the tours of astronomical facilities, I would be happy to help with some of those to Sutherland astronomical facilities. But I am not interested to be touring those myself.</t>
  </si>
  <si>
    <t>Rani</t>
  </si>
  <si>
    <t>Mesele</t>
  </si>
  <si>
    <t>ranimesele683@gmail.com</t>
  </si>
  <si>
    <t>#3030</t>
  </si>
  <si>
    <t xml:space="preserve">student </t>
  </si>
  <si>
    <t>Rani Mesele</t>
  </si>
  <si>
    <t>Esss</t>
  </si>
  <si>
    <t xml:space="preserve">Education </t>
  </si>
  <si>
    <t>Addis Abeba</t>
  </si>
  <si>
    <t>IAUS 389 Gravitational Wave Astrophysics, IAUS 393 Planetary Science and Exoplanets in the Era of James Webb Space Telescope, FM 1 Harnessing ground-based optical telescopes: an opportunity for emerging astronomy in Africa, FM 4 Bridging the final stages of massive stars to supernovae and transients, Office for Young Astronomers institutional meeting, Office of Astronomy for Education institutional meeting, EC WG Pro-Am Relations in Astronomy, Division B Facilities, Technologies and Data Science, Division D High Energy Phenomena and Fundamental Physics, Division H Interstellar Matter and Local Universe, Division J Galaxies and Cosmology</t>
  </si>
  <si>
    <t>Ranieri Diego</t>
  </si>
  <si>
    <t>Baldi</t>
  </si>
  <si>
    <t>ranieri.baldi@inaf.it</t>
  </si>
  <si>
    <t>#0472</t>
  </si>
  <si>
    <t>Ranieri D. Baldi</t>
  </si>
  <si>
    <t>INAF - Institute of Radioastronomy (Italy)</t>
  </si>
  <si>
    <t>IAUS 394 All-inclusive AGN, FM 4 Bridging the final stages of massive stars to supernovae and transients, FM 12 The High-Energy Gamma-ray Universe: Results and perspectives with wide-field ground-based facilities, Division J Galaxies and Cosmology</t>
  </si>
  <si>
    <t>Ranpal</t>
  </si>
  <si>
    <t>Gill</t>
  </si>
  <si>
    <t>rgill@lsst.org</t>
  </si>
  <si>
    <t>#2267</t>
  </si>
  <si>
    <t>Gluten free, vegan</t>
  </si>
  <si>
    <t>FM 1 Harnessing ground-based optical telescopes: an opportunity for emerging astronomy in Africa, EC WG Women in Astronomy, EC WG Astronomy for Equity and Inclusion</t>
  </si>
  <si>
    <t>#1019</t>
  </si>
  <si>
    <t>IAUS 391 The first chapters of our cosmic history with JWST, IAUS 394 All-inclusive AGN, FM 7 New Horizons at the interface between Computational Astrophysics and Big Data, FM 11 Multi-wavelength Astrometry, Office for Young Astronomers institutional meeting, EC WG Women in Astronomy, Division B Facilities, Technologies and Data Science, Division J Galaxies and Cosmology</t>
  </si>
  <si>
    <t>Rasha</t>
  </si>
  <si>
    <t>Eldaly</t>
  </si>
  <si>
    <t>rasha.samir@nriag.sci.eg</t>
  </si>
  <si>
    <t>#1759</t>
  </si>
  <si>
    <t>Rasha Eldaly</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</si>
  <si>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11 Multi-wavelength Astrometry, Office of Astronomy for Development institutional meeting, Office for Astronomy Outreach institutional meeting, Office for Young Astronomers institutional meeting, Office of Astronomy for Education institutional meeting, EC WG Women in Astronomy, EC WG Junior Members, EC WG Global Coordination of Ground and Space Astrophysics, Division A Fundamental Astronomy, Division B Facilities, Technologies and Data Science, Division C Education, Outreach and Heritage, Division D High Energy Phenomena and Fundamental Physics, Division H Interstellar Matter and Local Universe, Division J Galaxies and Cosmology</t>
  </si>
  <si>
    <t>#2898</t>
  </si>
  <si>
    <t>Cosmic Tribe SMC Pvt Ltd</t>
  </si>
  <si>
    <t>Director / Educator</t>
  </si>
  <si>
    <t>IAUS 389 Gravitational Wave Astrophysics, IAUS 391 The first chapters of our cosmic history with JWST, IAUS 393 Planetary Science and Exoplanets in the Era of James Webb Space Telescope, FM 6 History of Astronomy in South Africa: The Late Modern Period, FM 9 Measures of luminous and dark matter in galaxies across time,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Global Coordination of Ground and Space Astrophysics, EC WG Astronomy for Equity and Inclusion, EC WG Dark and Quiet Sky Protection, Division C Education, Outreach and Heritage, Division J Galaxies and Cosmology</t>
  </si>
  <si>
    <t>Rayssa</t>
  </si>
  <si>
    <t>Guimarães Silva</t>
  </si>
  <si>
    <t>rayssa17@ov.ufrj.br</t>
  </si>
  <si>
    <t>#2974</t>
  </si>
  <si>
    <t>Rayssa Guimarães-Silva</t>
  </si>
  <si>
    <t>Observatório do Valongo/UFRJ</t>
  </si>
  <si>
    <t>IAUS 392 Neutral hydrogen in and around galaxies in the SKA era, IAUS 394 All-inclusive AGN, FM 2 A Coherent View of Atomic and Molecular Gas from Infrared to Radio Wavelengths, FM 5 The future of radio astronomy in an increasingly crowded spectrum, FM 9 Measures of luminous and dark matter in galaxies across time, Office for Astronomy Outreach institutional meeting, Office for Young Astronomers institutional meeting, Office of Astronomy for Education institutional meeting, EC WG Women in Astronomy, EC WG Astronomy for Equity and Inclusion, Division B Facilities, Technologies and Data Science, Division H Interstellar Matter and Local Universe, Division J Galaxies and Cosmology</t>
  </si>
  <si>
    <t>#1527</t>
  </si>
  <si>
    <t>Observatório do Valongo</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</si>
  <si>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7 New Horizons at the interface between Computational Astrophysics and Big Data, FM 11 Multi-wavelength Astrometry,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Division C Education, Outreach and Heritage, Division H Interstellar Matter and Local Universe, Division J Galaxies and Cosmology</t>
  </si>
  <si>
    <t>Razmik</t>
  </si>
  <si>
    <t>Mirzoyan</t>
  </si>
  <si>
    <t>mirzoyan.razmik@gmail.com</t>
  </si>
  <si>
    <t>#1079</t>
  </si>
  <si>
    <t>Razmik Mirzoyan</t>
  </si>
  <si>
    <t>Max-Planck Institute for Physics</t>
  </si>
  <si>
    <t>Garching, Germany</t>
  </si>
  <si>
    <t>Deutschland</t>
  </si>
  <si>
    <t>IAUS 389 Gravitational Wave Astrophysics, IAUS 391 The first chapters of our cosmic history with JWST, IAUS 393 Planetary Science and Exoplanets in the Era of James Webb Space Telescope, IAUS 394 All-inclusive AGN, FM 12 The High-Energy Gamma-ray Universe: Results and perspectives with wide-field ground-based facilities, Division A Fundamental Astronomy, Division D High Energy Phenomena and Fundamental Physics</t>
  </si>
  <si>
    <t>Rebeca</t>
  </si>
  <si>
    <t>Aladro</t>
  </si>
  <si>
    <t>r.aladrofernandez@elsevier.com</t>
  </si>
  <si>
    <t>#2407</t>
  </si>
  <si>
    <t>Rebeca Aladro</t>
  </si>
  <si>
    <t>Elsevier</t>
  </si>
  <si>
    <t>Publisher</t>
  </si>
  <si>
    <t>IAUS 389 Gravitational Wave Astrophysics, 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EC WG Women in Astronomy, EC WG Astronomy for Equity and Inclusion, Division A Fundamental Astronomy, Division B Facilities, Technologies and Data Science, Division D High Energy Phenomena and Fundamental Physics, Division H Interstellar Matter and Local Universe, Division J Galaxies and Cosmology</t>
  </si>
  <si>
    <t>Rebecca</t>
  </si>
  <si>
    <t>Bowler</t>
  </si>
  <si>
    <t>rebecca.bowler@manchester.ac.uk</t>
  </si>
  <si>
    <t>#2376</t>
  </si>
  <si>
    <t>Rebecca Bowler</t>
  </si>
  <si>
    <t>IAUS 391 The first chapters of our cosmic history with JWST, IAUS 392 Neutral hydrogen in and around galaxies in the SKA era, IAUS 394 All-inclusive AGN, EC WG Women in Astronomy, EC WG Astronomy for Equity and Inclusion</t>
  </si>
  <si>
    <t>#0907</t>
  </si>
  <si>
    <t>#2035</t>
  </si>
  <si>
    <t>Redait Basaznew</t>
  </si>
  <si>
    <t xml:space="preserve"> Female</t>
  </si>
  <si>
    <t>Space Science and Geospatial Institute</t>
  </si>
  <si>
    <t>I do not have any specific accessibility requirements or provisions needed to enable my participation</t>
  </si>
  <si>
    <t>I do not have any children and do not require childcare services.</t>
  </si>
  <si>
    <t>IAUS 393 Planetary Science and Exoplanets in the Era of James Webb Space Telescope, EC WG Women in Astronomy, Division G Stars and Stellar Physics</t>
  </si>
  <si>
    <t>Regina</t>
  </si>
  <si>
    <t>Rudawska</t>
  </si>
  <si>
    <t>regina.rudawska@ext.esa.int</t>
  </si>
  <si>
    <t>#0424</t>
  </si>
  <si>
    <t>Regina Rudawska</t>
  </si>
  <si>
    <t>ESA/ESTEC/RHEA Group</t>
  </si>
  <si>
    <t>IAUS 390 A Multi-Point view of the Sun: Advances in Solar Observations and in Space Weather Understanding, IAUS 393 Planetary Science and Exoplanets in the Era of James Webb Space Telescope, FM 3 Follow-up observations of small bodies in the Solar System in the era of large discovery surveys, FM 6 History of Astronomy in South Africa: The Late Modern Period, Office of Astronomy for Development institutional meeting, Office for Astronomy Outreach institutional meeting, Office for Young Astronomers institutional meeting, Office of Astronomy for Education institutional meeting, EC WG Women in Astronomy, EC WG Pro-Am Relations in Astronomy, EC WG Global Coordination of Ground and Space Astrophysics, EC WG Astronomy for Equity and Inclusion, Division C Education, Outreach and Heritage, Division F Planetary Systems and Astrobiology</t>
  </si>
  <si>
    <t>#2708</t>
  </si>
  <si>
    <t>Inter-University Institute for Data Intensive Astronomy, University of Cape Town</t>
  </si>
  <si>
    <t>Data Analyst</t>
  </si>
  <si>
    <t>IAUS 389 Gravitational Wave Astrophysics, IAUS 391 The first chapters of our cosmic history with JWST, IAUS 394 All-inclusive AGN, FM 6 History of Astronomy in South Africa: The Late Modern Period, FM 12 The High-Energy Gamma-ray Universe: Results and perspectives with wide-field ground-based facilities</t>
  </si>
  <si>
    <t>#2589</t>
  </si>
  <si>
    <t xml:space="preserve">Institute of Astronomy (IoA), School of Science, University of Tokyo </t>
  </si>
  <si>
    <t>IAUS 392 Neutral hydrogen in and around galaxies in the SKA era, FM 2 A Coherent View of Atomic and Molecular Gas from Infrared to Radio Wavelengths, FM 11 Multi-wavelength Astrometry, Division A Fundamental Astronomy, Division B Facilities, Technologies and Data Science, Division C Education, Outreach and Heritage, Division H Interstellar Matter and Local Universe, Division J Galaxies and Cosmology</t>
  </si>
  <si>
    <t>Rena</t>
  </si>
  <si>
    <t>renaalee@hawaii.edu</t>
  </si>
  <si>
    <t>#0738</t>
  </si>
  <si>
    <t>Rena Aerey Lee</t>
  </si>
  <si>
    <t>Institute for Astronomy, University of Hawai'i at Mānoa</t>
  </si>
  <si>
    <t>NSF Graduate Research Fellow</t>
  </si>
  <si>
    <t>IAUS 393 Planetary Science and Exoplanets in the Era of James Webb Space Telescope, Office of Astronomy for Development institutional meeting, Office for Astronomy Outreach institutional meeting, EC WG Women in Astronomy, Division C Education, Outreach and Heritage, Division F Planetary Systems and Astrobiology</t>
  </si>
  <si>
    <t>Rendani</t>
  </si>
  <si>
    <t>Nndanganeni</t>
  </si>
  <si>
    <t>rnndanganeni@sansa.org.za</t>
  </si>
  <si>
    <t>#0772</t>
  </si>
  <si>
    <t>Rendani Nndanganeni</t>
  </si>
  <si>
    <t>René</t>
  </si>
  <si>
    <t>Sielemann</t>
  </si>
  <si>
    <t>rene.slmann@gmail.com</t>
  </si>
  <si>
    <t>#2860</t>
  </si>
  <si>
    <t>René Sielemann</t>
  </si>
  <si>
    <t>Palaeo-Research Institute</t>
  </si>
  <si>
    <t xml:space="preserve">Postgraduate </t>
  </si>
  <si>
    <t>IAUS 389 Gravitational Wave Astrophysics, IAUS 390 A Multi-Point view of the Sun: Advances in Solar Observations and in Space Weather Understanding, FM 6 History of Astronomy in South Africa: The Late Modern Period, Office for Young Astronomers institutional meeting, Division A Fundamental Astronomy, Division F Planetary Systems and Astrobiology</t>
  </si>
  <si>
    <t>#2443</t>
  </si>
  <si>
    <t>renee.kraankorteweg@gmail.com</t>
  </si>
  <si>
    <t>#0701</t>
  </si>
  <si>
    <t>Emeritus Professor, Senior Research Scholar</t>
  </si>
  <si>
    <t>Sea Point, Cape Town</t>
  </si>
  <si>
    <t>NL</t>
  </si>
  <si>
    <t>IAUS 391 The first chapters of our cosmic history with JWST, IAUS 392 Neutral hydrogen in and around galaxies in the SKA era, FM 2 A Coherent View of Atomic and Molecular Gas from Infrared to Radio Wavelengths, FM 9 Measures of luminous and dark matter in galaxies across time, Office of Astronomy for Development institutional meeting, EC WG Global Coordination of Ground and Space Astrophysics, Division H Interstellar Matter and Local Universe, Division J Galaxies and Cosmology</t>
  </si>
  <si>
    <t>#0694</t>
  </si>
  <si>
    <t>Renier Timothy Hough</t>
  </si>
  <si>
    <t>IAUS 392 Neutral hydrogen in and around galaxies in the SKA era, FM 4 Bridging the final stages of massive stars to supernovae and transients, FM 7 New Horizons at the interface between Computational Astrophysics and Big Data, FM 9 Measures of luminous and dark matter in galaxies across time, Division G Stars and Stellar Physics, Division H Interstellar Matter and Local Universe, Division J Galaxies and Cosmology</t>
  </si>
  <si>
    <t>Renu</t>
  </si>
  <si>
    <t>renu.sharma@uwa.edu.au</t>
  </si>
  <si>
    <t>#1194</t>
  </si>
  <si>
    <t>Renu Sharma</t>
  </si>
  <si>
    <t xml:space="preserve">International Centre for Radio Astronomy Research (ICRAR) </t>
  </si>
  <si>
    <t xml:space="preserve">Chief Operating Officer and Director Translation and Impact </t>
  </si>
  <si>
    <t xml:space="preserve">Perth </t>
  </si>
  <si>
    <t xml:space="preserve">Australia </t>
  </si>
  <si>
    <t xml:space="preserve">Vegetarian (no eggs or meat) </t>
  </si>
  <si>
    <t>IAUS 394 All-inclusive AGN, FM 5 The future of radio astronomy in an increasingly crowded spectrum, FM 6 History of Astronomy in South Africa: The Late Modern Period, FM 7 New Horizons at the interface between Computational Astrophysics and Big Data, Office for Astronomy Outreach institutional meeting, Office of Astronomy for Education institutional meeting, EC WG Women in Astronomy, EC WG Astronomy for Equity and Inclusion, Division B Facilities, Technologies and Data Science, Division C Education, Outreach and Heritage</t>
  </si>
  <si>
    <t>#0378</t>
  </si>
  <si>
    <t>IAUS 391 The first chapters of our cosmic history with JWST, IAUS 392 Neutral hydrogen in and around galaxies in the SKA era, IAUS 393 Planetary Science and Exoplanets in the Era of James Webb Space Telescope, IAUS 394 All-inclusive AGN, FM 5 The future of radio astronomy in an increasingly crowded spectrum, FM 9 Measures of luminous and dark matter in galaxies across time, FM 11 Multi-wavelength Astrometry, Division H Interstellar Matter and Local Universe, Division J Galaxies and Cosmology</t>
  </si>
  <si>
    <t>#0563</t>
  </si>
  <si>
    <t>IAUS 389 Gravitational Wave Astrophysics, IAUS 392 Neutral hydrogen in and around galaxies in the SKA era, IAUS 394 All-inclusive AGN, FM 4 Bridging the final stages of massive stars to supernovae and transients, FM 7 New Horizons at the interface between Computational Astrophysics and Big Data, FM 9 Measures of luminous and dark matter in galaxies across time, FM 12 The High-Energy Gamma-ray Universe: Results and perspectives with wide-field ground-based facilities, Division A Fundamental Astronomy, Division D High Energy Phenomena and Fundamental Physics, Division J Galaxies and Cosmology</t>
  </si>
  <si>
    <t>de Grijs</t>
  </si>
  <si>
    <t>richard.de-grijs@mq.edu.au</t>
  </si>
  <si>
    <t>#0224</t>
  </si>
  <si>
    <t>Richard de Grijs</t>
  </si>
  <si>
    <t>Macquarie University &amp; International Space Science Institute--Beijing</t>
  </si>
  <si>
    <t>Professor &amp; Executive Director</t>
  </si>
  <si>
    <t>IAUS 393 Planetary Science and Exoplanets in the Era of James Webb Space Telescope, FM 1 Harnessing ground-based optical telescopes: an opportunity for emerging astronomy in Africa, FM 6 History of Astronomy in South Africa: The Late Modern Period, Office of Astronomy for Development institutional meeting, Office for Astronomy Outreach institutional meeting, Office for Young Astronomers institutional meeting, Office of Astronomy for Education institutional meeting, Division C Education, Outreach and Heritage</t>
  </si>
  <si>
    <t>#2331</t>
  </si>
  <si>
    <t>IAUS 392 Neutral hydrogen in and around galaxies in the SKA era, FM 7 New Horizons at the interface between Computational Astrophysics and Big Data, FM 11 Multi-wavelength Astrometry</t>
  </si>
  <si>
    <t>Ellis</t>
  </si>
  <si>
    <t>richard.ellis@ucl.ac.uk</t>
  </si>
  <si>
    <t>#0368</t>
  </si>
  <si>
    <t>Registration covered by IAU, CANCEL Gala dinner, 
Separately paid for accompanying person (Wife) by Paypal direct link</t>
  </si>
  <si>
    <t>Professsor</t>
  </si>
  <si>
    <t>Richard S Ellis</t>
  </si>
  <si>
    <t>No shell fish</t>
  </si>
  <si>
    <t>IAUS 391 The first chapters of our cosmic history with JWST, FM 9 Measures of luminous and dark matter in galaxies across time</t>
  </si>
  <si>
    <t>#1076</t>
  </si>
  <si>
    <t>Western Kentucky University</t>
  </si>
  <si>
    <t>IAUS 389 Gravitational Wave Astrophysics, IAUS 391 The first chapters of our cosmic history with JWST, IAUS 392 Neutral hydrogen in and around galaxies in the SKA era, IAUS 394 All-inclusive AGN, FM 5 The future of radio astronomy in an increasingly crowded spectrum, FM 9 Measures of luminous and dark matter in galaxies across time, FM 10 Teaching capacity of remote observing facilities for the Universities and High Schools, FM 11 Multi-wavelength Astrometry, Office for Astronomy Outreach institutional meeting, Office of Astronomy for Education institutional meeting, Centre for the Protection of  the Dark and Quiet Sky from Satellite Constellation Interference institutional meeting, EC WG Pro-Am Relations in Astronomy, EC WG Astronomy for Equity and Inclusion</t>
  </si>
  <si>
    <t>rgreen@arizona.edu</t>
  </si>
  <si>
    <t>#1135</t>
  </si>
  <si>
    <t>Richard Green</t>
  </si>
  <si>
    <t>University of Arizona / IAU CPS</t>
  </si>
  <si>
    <t>Tucson, AZ</t>
  </si>
  <si>
    <t>Prefer no pork or shellfish</t>
  </si>
  <si>
    <t>IAUS 391 The first chapters of our cosmic history with JWST, IAUS 394 All-inclusive AGN, FM 5 The future of radio astronomy in an increasingly crowded spectrum, Centre for the Protection of  the Dark and Quiet Sky from Satellite Constellation Interference institutional meeting, EC WG Global Coordination of Ground and Space Astrophysics, EC WG Dark and Quiet Sky Protection, Division B Facilities, Technologies and Data Science</t>
  </si>
  <si>
    <t>#1428</t>
  </si>
  <si>
    <t>Universidad Bernardo O'Higgins</t>
  </si>
  <si>
    <t>I am vegetarian. The people accompanying me for the gala dinner have no dietary restrictions.</t>
  </si>
  <si>
    <t>IAUS 389 Gravitational Wave Astrophysics, FM 7 New Horizons at the interface between Computational Astrophysics and Big Data, FM 9 Measures of luminous and dark matter in galaxies across time, FM 11 Multi-wavelength Astrometry, Division H Interstellar Matter and Local Universe, Division J Galaxies and Cosmology</t>
  </si>
  <si>
    <t>I just wanted to reiterate that while I am vegetarian, the people accompanying me for the gala dinner have no dietary restrictions.</t>
  </si>
  <si>
    <t>#2242</t>
  </si>
  <si>
    <t>Man/Male</t>
  </si>
  <si>
    <t>Macquarie University / Australian Astronomical Optics (AAO)</t>
  </si>
  <si>
    <t>Australia / UK</t>
  </si>
  <si>
    <t>IAUS 392 Neutral hydrogen in and around galaxies in the SKA era, FM 9 Measures of luminous and dark matter in galaxies across time, FM 11 Multi-wavelength Astrometry, EC WG Global Coordination of Ground and Space Astrophysics, EC WG Astronomy for Equity and Inclusion, EC WG Dark and Quiet Sky Protection</t>
  </si>
  <si>
    <t>Vaughan</t>
  </si>
  <si>
    <t>richard-vaughan@incanairobi.co.ke</t>
  </si>
  <si>
    <t>#2057</t>
  </si>
  <si>
    <t>Richard Vaughan</t>
  </si>
  <si>
    <t xml:space="preserve">Kenya Optical Telescope Initiative </t>
  </si>
  <si>
    <t>Not at the moment!</t>
  </si>
  <si>
    <t>#1219</t>
  </si>
  <si>
    <t>Curtin University</t>
  </si>
  <si>
    <t>IAUS 391 The first chapters of our cosmic history with JWST, IAUS 392 Neutral hydrogen in and around galaxies in the SKA era, FM 1 Harnessing ground-based optical telescopes: an opportunity for emerging astronomy in Africa, FM 5 The future of radio astronomy in an increasingly crowded spectrum, FM 7 New Horizons at the interface between Computational Astrophysics and Big Data, EC WG Women in Astronomy, Division B Facilities, Technologies and Data Science, Division J Galaxies and Cosmology</t>
  </si>
  <si>
    <t>#2552</t>
  </si>
  <si>
    <t>FM 7 New Horizons at the interface between Computational Astrophysics and Big Data, FM 9 Measures of luminous and dark matter in galaxies across time, Division H Interstellar Matter and Local Universe, Division J Galaxies and Cosmology</t>
  </si>
  <si>
    <t>#1001</t>
  </si>
  <si>
    <t>FM 9 Measures of luminous and dark matter in galaxies across time, Division A Fundamental Astronomy, Division H Interstellar Matter and Local Universe, Division J Galaxies and Cosmology</t>
  </si>
  <si>
    <t>#0524</t>
  </si>
  <si>
    <t>Indian Instittute of Astrophysics</t>
  </si>
  <si>
    <t>IAUS 389 Gravitational Wave Astrophysics, FM 4 Bridging the final stages of massive stars to supernovae and transients, FM 11 Multi-wavelength Astrometry, Office for Young Astronomers institutional meeting, Division D High Energy Phenomena and Fundamental Physics, Division G Stars and Stellar Physics</t>
  </si>
  <si>
    <t>Rita</t>
  </si>
  <si>
    <t>Sambruna</t>
  </si>
  <si>
    <t>rita.m.sambruna@nasa.gov</t>
  </si>
  <si>
    <t>#2027</t>
  </si>
  <si>
    <t>Rita Sambruna</t>
  </si>
  <si>
    <t>NASA's GSFC</t>
  </si>
  <si>
    <t>Astrophysics Division Deputy Director</t>
  </si>
  <si>
    <t xml:space="preserve">US/Italian </t>
  </si>
  <si>
    <t>EC WG Global Coordination of Ground and Space Astrophysics, EC WG Astronomy for Equity and Inclusion, EC WG Dark and Quiet Sky Protection, Division A Fundamental Astronomy</t>
  </si>
  <si>
    <t xml:space="preserve">I look forward to connecting with Astronomers from African Nations to discuss partnerships with NASA's GSFC for astronomy and astrophysics </t>
  </si>
  <si>
    <t>ugwuritchy44@gmail.com</t>
  </si>
  <si>
    <t>#2859</t>
  </si>
  <si>
    <t xml:space="preserve">Ugwu Rita Chinagorom </t>
  </si>
  <si>
    <t xml:space="preserve">Center for basic space science, Nsukka </t>
  </si>
  <si>
    <t xml:space="preserve">Enugu state </t>
  </si>
  <si>
    <t xml:space="preserve">Nigerian </t>
  </si>
  <si>
    <t xml:space="preserve">No allergies </t>
  </si>
  <si>
    <t xml:space="preserve">Provision of transportation </t>
  </si>
  <si>
    <t>FM 3 Follow-up observations of small bodies in the Solar System in the era of large discovery surveys, FM 4 Bridging the final stages of massive stars to supernovae and transients, FM 5 The future of radio astronomy in an increasingly crowded spectrum, FM 9 Measures of luminous and dark matter in galaxies across time, FM 11 Multi-wavelength Astrometry, FM 12 The High-Energy Gamma-ray Universe: Results and perspectives with wide-field ground-based facilities, Office for Astronomy Outreach institutional meeting, EC WG Women in Astronomy, EC WG Dark and Quiet Sky Protection, Division H Interstellar Matter and Local Universe</t>
  </si>
  <si>
    <t xml:space="preserve">Please, would there in any way be provision of transportation </t>
  </si>
  <si>
    <t>Rittick</t>
  </si>
  <si>
    <t>rittickrr@gmail.com</t>
  </si>
  <si>
    <t>#1338</t>
  </si>
  <si>
    <t>Rittick Roy</t>
  </si>
  <si>
    <t>IAUS 389 Gravitational Wave Astrophysics, IAUS 394 All-inclusive AGN, FM 5 The future of radio astronomy in an increasingly crowded spectrum, FM 7 New Horizons at the interface between Computational Astrophysics and Big Data, FM 11 Multi-wavelength Astrometry, Division D High Energy Phenomena and Fundamental Physics</t>
  </si>
  <si>
    <t>Rob</t>
  </si>
  <si>
    <t>rob.adam@skao.int</t>
  </si>
  <si>
    <t>#3093</t>
  </si>
  <si>
    <t>Rob Adam</t>
  </si>
  <si>
    <t>Consultant</t>
  </si>
  <si>
    <t>FM 5 The future of radio astronomy in an increasingly crowded spectrum, FM 6 History of Astronomy in South Africa: The Late Modern Period, FM 7 New Horizons at the interface between Computational Astrophysics and Big Data, Office of Astronomy for Development institutional meeting, Centre for the Protection of  the Dark and Quiet Sky from Satellite Constellation Interference institutional meeting, EC WG Dark and Quiet Sky Protection</t>
  </si>
  <si>
    <t>Fender</t>
  </si>
  <si>
    <t>rob.fender@physics.ox.ac.uk</t>
  </si>
  <si>
    <t>#3045</t>
  </si>
  <si>
    <t>Rob Fender</t>
  </si>
  <si>
    <t>IAUS 389 Gravitational Wave Astrophysics, IAUS 394 All-inclusive AGN, FM 4 Bridging the final stages of massive stars to supernovae and transients, FM 5 The future of radio astronomy in an increasingly crowded spectrum, FM 12 The High-Energy Gamma-ray Universe: Results and perspectives with wide-field ground-based facilities</t>
  </si>
  <si>
    <t>SImmonds</t>
  </si>
  <si>
    <t>rob@idia.ac.za</t>
  </si>
  <si>
    <t>#2498</t>
  </si>
  <si>
    <t>Rob SImmonds</t>
  </si>
  <si>
    <t>No cows milk or cheese</t>
  </si>
  <si>
    <t>IAUS 389 Gravitational Wave Astrophysics, IAUS 391 The first chapters of our cosmic history with JWST, IAUS 394 All-inclusive AGN, FM 5 The future of radio astronomy in an increasingly crowded spectrum, FM 11 Multi-wavelength Astrometry</t>
  </si>
  <si>
    <t>Cumming</t>
  </si>
  <si>
    <t>robert.cumming@chalmers.se</t>
  </si>
  <si>
    <t>#2686</t>
  </si>
  <si>
    <t>Robert Cumming</t>
  </si>
  <si>
    <t>communicator</t>
  </si>
  <si>
    <t>Swedish</t>
  </si>
  <si>
    <t>FM 5 The future of radio astronomy in an increasingly crowded spectrum, FM 10 Teaching capacity of remote observing facilities for the Universities and High Schools, Office for Astronomy Outreach institutional meeting, EC WG Dark and Quiet Sky Protection, Division C Education, Outreach and Heritage</t>
  </si>
  <si>
    <t>#1773</t>
  </si>
  <si>
    <t>IAUS 391 The first chapters of our cosmic history with JWST, IAUS 392 Neutral hydrogen in and around galaxies in the SKA era, FM 7 New Horizons at the interface between Computational Astrophysics and Big Data, FM 9 Measures of luminous and dark matter in galaxies across time</t>
  </si>
  <si>
    <t>Hollow</t>
  </si>
  <si>
    <t>robert.hollow@csiro.au</t>
  </si>
  <si>
    <t>#2168</t>
  </si>
  <si>
    <t>Robert Hollow</t>
  </si>
  <si>
    <t>Education Manager, Space &amp; Astronomy</t>
  </si>
  <si>
    <t>FM 5 The future of radio astronomy in an increasingly crowded spectrum, FM 10 Teaching capacity of remote observing facilities for the Universities and High Schools, Office for Astronomy Outreach institutional meeting, Office of Astronomy for Education institutional meeting, Centre for the Protection of  the Dark and Quiet Sky from Satellite Constellation Interference institutional meeting, Division C Education, Outreach and Heritage</t>
  </si>
  <si>
    <t>Jarolim</t>
  </si>
  <si>
    <t>robert.jarolim@gmail.com</t>
  </si>
  <si>
    <t>#1914</t>
  </si>
  <si>
    <t>Robert Jarolim</t>
  </si>
  <si>
    <t>High Altitude Observatory, NCAR</t>
  </si>
  <si>
    <t>NASA Jack-Eddy PostDoc</t>
  </si>
  <si>
    <t>IAUS 390 A Multi-Point view of the Sun: Advances in Solar Observations and in Space Weather Understanding, Office for Young Astronomers institutional meeting, Division E Sun and Heliosphere, Division G Stars and Stellar Physics</t>
  </si>
  <si>
    <t>Kirshner</t>
  </si>
  <si>
    <t>rkirshner@tmt.org</t>
  </si>
  <si>
    <t>#1506</t>
  </si>
  <si>
    <t>Robert Kirshner</t>
  </si>
  <si>
    <t>TMT International Observatory</t>
  </si>
  <si>
    <t>IAUS 389 Gravitational Wave Astrophysics, IAUS 391 The first chapters of our cosmic history with JWST, FM 4 Bridging the final stages of massive stars to supernovae and transients, FM 9 Measures of luminous and dark matter in galaxies across time, Centre for the Protection of  the Dark and Quiet Sky from Satellite Constellation Interference institutional meeting, Division B Facilities, Technologies and Data Science, Division G Stars and Stellar Physics, Division J Galaxies and Cosmology</t>
  </si>
  <si>
    <t>Massey</t>
  </si>
  <si>
    <t>rmassey@ras.ac.uk</t>
  </si>
  <si>
    <t>#2963</t>
  </si>
  <si>
    <t>Robert Massey</t>
  </si>
  <si>
    <t>Royal Astronomical Society / University of Sussex</t>
  </si>
  <si>
    <t>Deputy Executive Director</t>
  </si>
  <si>
    <t>FM 6 History of Astronomy in South Africa: The Late Modern Period, Centre for the Protection of  the Dark and Quiet Sky from Satellite Constellation Interference institutional meeting, EC WG Dark and Quiet Sky Protection</t>
  </si>
  <si>
    <t>McMillan</t>
  </si>
  <si>
    <t>bob@lpl.arizona.edu</t>
  </si>
  <si>
    <t>#2642</t>
  </si>
  <si>
    <t>Bob McMillan</t>
  </si>
  <si>
    <t>University of Arizona/Spacewatch Project</t>
  </si>
  <si>
    <t>Normal internet/web virtual.</t>
  </si>
  <si>
    <t>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11 Multi-wavelength Astrometry</t>
  </si>
  <si>
    <t>Wing</t>
  </si>
  <si>
    <t>wing.1@osu.edu</t>
  </si>
  <si>
    <t>#0674</t>
  </si>
  <si>
    <t>Robert Wing</t>
  </si>
  <si>
    <t>Ohio State University</t>
  </si>
  <si>
    <t>IAUS 393 Planetary Science and Exoplanets in the Era of James Webb Space Telescope, FM 4 Bridging the final stages of massive stars to supernovae and transients, FM 6 History of Astronomy in South Africa: The Late Modern Period, Office of Astronomy for Development institutional meeting, Division G Stars and Stellar Physics</t>
  </si>
  <si>
    <t>ROBERTA</t>
  </si>
  <si>
    <t>ZANIN</t>
  </si>
  <si>
    <t>roberta.zanin@cta-observatory.org</t>
  </si>
  <si>
    <t>#2017</t>
  </si>
  <si>
    <t>Roberta Zanin</t>
  </si>
  <si>
    <t>Project Scientist</t>
  </si>
  <si>
    <t>IAUS 392 Neutral hydrogen in and around galaxies in the SKA era, IAUS 394 All-inclusive AGN, FM 4 Bridging the final stages of massive stars to supernovae and transients, FM 12 The High-Energy Gamma-ray Universe: Results and perspectives with wide-field ground-based facilities, Division B Facilities, Technologies and Data Science, Division D High Energy Phenomena and Fundamental Physics</t>
  </si>
  <si>
    <t>ROBERTO</t>
  </si>
  <si>
    <t>ASSEF</t>
  </si>
  <si>
    <t>roberto.assef@mail.udp.cl</t>
  </si>
  <si>
    <t>#0661</t>
  </si>
  <si>
    <t>Roberto J. Assef</t>
  </si>
  <si>
    <t>Profesor Titular (equivalent to US Full Professor)</t>
  </si>
  <si>
    <t xml:space="preserve">No poultry, vegetarian works well if easier. </t>
  </si>
  <si>
    <t xml:space="preserve">I will need childcare for my 2 year old daughter throughout the conference. </t>
  </si>
  <si>
    <t>IAUS 394 All-inclusive AGN, FM 2 A Coherent View of Atomic and Molecular Gas from Infrared to Radio Wavelengths, FM 7 New Horizons at the interface between Computational Astrophysics and Big Data, FM 11 Multi-wavelength Astrometry, EC WG Dark and Quiet Sky Protection, Division J Galaxies and Cosmology</t>
  </si>
  <si>
    <t>#0448</t>
  </si>
  <si>
    <t>IAUS 394 All-inclusive AGN, FM 9 Measures of luminous and dark matter in galaxies across time</t>
  </si>
  <si>
    <t>Della Ceca</t>
  </si>
  <si>
    <t>roberto.dellaceca@inaf.it</t>
  </si>
  <si>
    <t>#2465</t>
  </si>
  <si>
    <t>Roberto Della Ceca</t>
  </si>
  <si>
    <t>INAF-Osservatorio Astronomico di Brera, Milan</t>
  </si>
  <si>
    <t>Milan</t>
  </si>
  <si>
    <t>IAUS 389 Gravitational Wave Astrophysics, IAUS 391 The first chapters of our cosmic history with JWST, IAUS 394 All-inclusive AGN, FM 12 The High-Energy Gamma-ray Universe: Results and perspectives with wide-field ground-based facilities, Division B Facilities, Technologies and Data Science, Division D High Energy Phenomena and Fundamental Physics, Division J Galaxies and Cosmology</t>
  </si>
  <si>
    <t>Rod</t>
  </si>
  <si>
    <t>rodmorgan1971@gmail.com</t>
  </si>
  <si>
    <t>#0933</t>
  </si>
  <si>
    <t>Rodney Morgan</t>
  </si>
  <si>
    <t>IAUS 389 Gravitational Wave Astrophysics, IAUS 391 The first chapters of our cosmic history with JWST, FM 6 History of Astronomy in South Africa: The Late Modern Period, FM 7 New Horizons at the interface between Computational Astrophysics and Big Data, Division J Galaxies and Cosmology</t>
  </si>
  <si>
    <t>Roelf</t>
  </si>
  <si>
    <t>Botha</t>
  </si>
  <si>
    <t>rbotha@sarao.ac.za</t>
  </si>
  <si>
    <t>#2683</t>
  </si>
  <si>
    <t>Roelf Botha</t>
  </si>
  <si>
    <t>Manager: Geodesy</t>
  </si>
  <si>
    <t>FM 5 The future of radio astronomy in an increasingly crowded spectrum, FM 11 Multi-wavelength Astrometry, Division B Facilities, Technologies and Data Science</t>
  </si>
  <si>
    <t>rogerdavies44@gmail.com</t>
  </si>
  <si>
    <t>#1932</t>
  </si>
  <si>
    <t>Roger L. Davies</t>
  </si>
  <si>
    <t>IAUS 392 Neutral hydrogen in and around galaxies in the SKA era, FM 9 Measures of luminous and dark matter in galaxies across time, FM 12 The High-Energy Gamma-ray Universe: Results and perspectives with wide-field ground-based facilities, Office of Astronomy for Development institutional meeting, Centre for the Protection of  the Dark and Quiet Sky from Satellite Constellation Interference institutional meeting, EC WG Global Coordination of Ground and Space Astrophysics, Division J Galaxies and Cosmology</t>
  </si>
  <si>
    <t>#1430</t>
  </si>
  <si>
    <t>University of the Witwatersrand / University of Pretoria</t>
  </si>
  <si>
    <t>Director: Wits Centre for Astrophysics</t>
  </si>
  <si>
    <t>IAUS 389 Gravitational Wave Astrophysics, IAUS 391 The first chapters of our cosmic history with JWST, IAUS 392 Neutral hydrogen in and around galaxies in the SKA era, IAUS 394 All-inclusive AGN, FM 2 A Coherent View of Atomic and Molecular Gas from Infrared to Radio Wavelengths, FM 6 History of Astronomy in South Africa: The Late Modern Period, FM 7 New Horizons at the interface between Computational Astrophysics and Big Data, FM 9 Measures of luminous and dark matter in galaxies across time, Division A Fundamental Astronomy, Division B Facilities, Technologies and Data Science, Division D High Energy Phenomena and Fundamental Physics, Division H Interstellar Matter and Local Universe, Division J Galaxies and Cosmology</t>
  </si>
  <si>
    <t>Ferlet</t>
  </si>
  <si>
    <t>ferlet@iap.fr</t>
  </si>
  <si>
    <t>#0792</t>
  </si>
  <si>
    <t>Roger Ferlet</t>
  </si>
  <si>
    <t>Institut astrophysique de Paris</t>
  </si>
  <si>
    <t>IAUS 393 Planetary Science and Exoplanets in the Era of James Webb Space Telescope, FM 10 Teaching capacity of remote observing facilities for the Universities and High Schools, Office for Astronomy Outreach institutional meeting, Office of Astronomy for Education institutional meeting, EC WG Pro-Am Relations in Astronomy, Division C Education, Outreach and Heritage, Division F Planetary Systems and Astrobiology, Division H Interstellar Matter and Local Universe</t>
  </si>
  <si>
    <t>#3152</t>
  </si>
  <si>
    <t>Roger Ianjamasimanana</t>
  </si>
  <si>
    <t>Instituto de Astrofísica de Andalucía (IAA-CSIC)</t>
  </si>
  <si>
    <t>#0917</t>
  </si>
  <si>
    <t>IANJAMASIMANANA Roger</t>
  </si>
  <si>
    <t>INSTITUTO DE ASTROFÍSICA DE ANDALUCíA (IAA-CSIC)</t>
  </si>
  <si>
    <t>IAUS 392 Neutral hydrogen in and around galaxies in the SKA era, FM 9 Measures of luminous and dark matter in galaxies across time, Division C Education, Outreach and Heritage</t>
  </si>
  <si>
    <t>#1616</t>
  </si>
  <si>
    <t>#0513</t>
  </si>
  <si>
    <t>Tkachenko Roman</t>
  </si>
  <si>
    <t xml:space="preserve"> Institute of Physics, Southern Federal University, Stachki Avenue 124, Rostov-on-Don 344090, Russia</t>
  </si>
  <si>
    <t>Senior researcher</t>
  </si>
  <si>
    <t>Rostov-on-Don</t>
  </si>
  <si>
    <t>omnivorous</t>
  </si>
  <si>
    <t>FM 7 New Horizons at the interface between Computational Astrophysics and Big Data, FM 9 Measures of luminous and dark matter in galaxies across time, EC WG Junior Members, Division A Fundamental Astronomy, Division B Facilities, Technologies and Data Science, Division G Stars and Stellar Physics, Division H Interstellar Matter and Local Universe, Division J Galaxies and Cosmology</t>
  </si>
  <si>
    <t>#2754</t>
  </si>
  <si>
    <t>In fact I have already registered and paid the fee, but as my grant application have been rejected now I need an invitation letter in order to fund the trip from an alternative source.</t>
  </si>
  <si>
    <t>#0501</t>
  </si>
  <si>
    <t>MIPT</t>
  </si>
  <si>
    <t>#0218</t>
  </si>
  <si>
    <t>University of Nigeria, Nsukka, Enugu State, Nigeria</t>
  </si>
  <si>
    <t xml:space="preserve"> I need grant</t>
  </si>
  <si>
    <t>Romeel</t>
  </si>
  <si>
    <t>Davé</t>
  </si>
  <si>
    <t>romeeld@gmail.com</t>
  </si>
  <si>
    <t>#0290</t>
  </si>
  <si>
    <t>Romeel Davé</t>
  </si>
  <si>
    <t>U.S.</t>
  </si>
  <si>
    <t>Romeo</t>
  </si>
  <si>
    <t>Gamatham</t>
  </si>
  <si>
    <t>rgamatham@sarao.ac.za</t>
  </si>
  <si>
    <t>#3142</t>
  </si>
  <si>
    <t>Ron</t>
  </si>
  <si>
    <t>Ekers</t>
  </si>
  <si>
    <t>ron.ekers@csiro.au</t>
  </si>
  <si>
    <t>#2897</t>
  </si>
  <si>
    <t>Ron Ekers</t>
  </si>
  <si>
    <t>IAUS 389 Gravitational Wave Astrophysics, IAUS 390 A Multi-Point view of the Sun: Advances in Solar Observations and in Space Weather Understanding, IAUS 391 The first chapters of our cosmic history with JWST, FM 5 The future of radio astronomy in an increasingly crowded spectrum, FM 6 History of Astronomy in South Africa: The Late Modern Period, EC WG Women in Astronomy, Division B Facilities, Technologies and Data Science, Division J Galaxies and Cosmology</t>
  </si>
  <si>
    <t>#2326</t>
  </si>
  <si>
    <t>Ron-Ryan Baatjes</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</si>
  <si>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Division B Facilities, Technologies and Data Science, Division C Education, Outreach and Heritage, Division J Galaxies and Cosmology</t>
  </si>
  <si>
    <t>ronlopez@ucsb.edu</t>
  </si>
  <si>
    <t>#2646</t>
  </si>
  <si>
    <t>Ronald Alexander Lopez</t>
  </si>
  <si>
    <t>University of California, Santa Barbara</t>
  </si>
  <si>
    <t>#1627</t>
  </si>
  <si>
    <t>Pisgah Astronomical Research Institute</t>
  </si>
  <si>
    <t>Faculty Research Associate</t>
  </si>
  <si>
    <t>Anderson, SC</t>
  </si>
  <si>
    <t>No0ne</t>
  </si>
  <si>
    <t>IAUS 389 Gravitational Wave Astrophysics, IAUS 390 A Multi-Point view of the Sun: Advances in Solar Observations and in Space Weather Understanding, IAUS 393 Planetary Science and Exoplanets in the Era of James Webb Space Telescope, FM 6 History of Astronomy in South Africa: The Late Modern Period, FM 8 Advances and Challenges in Understanding the Solar and Stellar Dynamos, FM 9 Measures of luminous and dark matter in galaxies across time, Division D High Energy Phenomena and Fundamental Physics, Division E Sun and Heliosphere, Division G Stars and Stellar Physics</t>
  </si>
  <si>
    <t xml:space="preserve">My wife and I  are especially disappointed that there are no city tours and visits and tours of interesting sites in Cape Town as other GA's have had. I appreciated having IAU sponsored trips with only IAU participants for comradery and safety.  We are not sure that the same assurance is accorded by local tour agencies. </t>
  </si>
  <si>
    <t>Rory</t>
  </si>
  <si>
    <t>rorysmith274@gmail.com</t>
  </si>
  <si>
    <t>#2926</t>
  </si>
  <si>
    <t xml:space="preserve">Rory Smith </t>
  </si>
  <si>
    <t xml:space="preserve">Universidad de Santa María </t>
  </si>
  <si>
    <t>#1030</t>
  </si>
  <si>
    <t>Sao Domingos de Rana</t>
  </si>
  <si>
    <t>#3101</t>
  </si>
  <si>
    <t>Technical University of Catalonia</t>
  </si>
  <si>
    <t>Office of Astronomy for Development institutional meeting, Division C Education, Outreach and Heritage</t>
  </si>
  <si>
    <t>Rosalind</t>
  </si>
  <si>
    <t>Skelton</t>
  </si>
  <si>
    <t>re.skelton@saao.nrf.ac.za</t>
  </si>
  <si>
    <t>#0364</t>
  </si>
  <si>
    <t>Rosalind Skelton</t>
  </si>
  <si>
    <t>Staff astronomer</t>
  </si>
  <si>
    <t>IAUS 392 Neutral hydrogen in and around galaxies in the SKA era, FM 1 Harnessing ground-based optical telescopes: an opportunity for emerging astronomy in Africa, FM 6 History of Astronomy in South Africa: The Late Modern Period, FM 7 New Horizons at the interface between Computational Astrophysics and Big Data, EC WG Women in Astronomy, EC WG Global Coordination of Ground and Space Astrophysics, Division J Galaxies and Cosmology</t>
  </si>
  <si>
    <t>Rosaria</t>
  </si>
  <si>
    <t>D'Antonio</t>
  </si>
  <si>
    <t>rosaria.dantonio@iau.org</t>
  </si>
  <si>
    <t>#0494</t>
  </si>
  <si>
    <t>Maria Rosaria DAntonio</t>
  </si>
  <si>
    <t>Head of Administration</t>
  </si>
  <si>
    <t>#2418</t>
  </si>
  <si>
    <t>Kainaat Studios</t>
  </si>
  <si>
    <t>Lahore</t>
  </si>
  <si>
    <t>IAUS 389 Gravitational Wave Astrophysics, IAUS 391 The first chapters of our cosmic history with JWST, IAUS 393 Planetary Science and Exoplanets in the Era of James Webb Space Telescope, Office of Astronomy for Development institutional meeting, Division H Interstellar Matter and Local Universe, Division J Galaxies and Cosmology</t>
  </si>
  <si>
    <t>rosie.bolton@gmail.com</t>
  </si>
  <si>
    <t>#2495</t>
  </si>
  <si>
    <t>Rosie Bolton</t>
  </si>
  <si>
    <t>Head of Data Operations</t>
  </si>
  <si>
    <t>EC WG Astronomy for Equity and Inclusion, Division B Facilities, Technologies and Data Science</t>
  </si>
  <si>
    <t>#2494</t>
  </si>
  <si>
    <t>Rosinah</t>
  </si>
  <si>
    <t>Modiba</t>
  </si>
  <si>
    <t>rmahlangu1@csir.co.za</t>
  </si>
  <si>
    <t>#1393</t>
  </si>
  <si>
    <t>Rosinah Modiba</t>
  </si>
  <si>
    <t>SAIP</t>
  </si>
  <si>
    <t>Rosly</t>
  </si>
  <si>
    <t>Renil</t>
  </si>
  <si>
    <t>roslyrajan@gmail.com</t>
  </si>
  <si>
    <t>#1379</t>
  </si>
  <si>
    <t>2x Daily tickets at Early Bird rates show up as separate entries</t>
  </si>
  <si>
    <t>Rosly Renil</t>
  </si>
  <si>
    <t>NRF/SARAO</t>
  </si>
  <si>
    <t>Senior Science Data Ops Engineer</t>
  </si>
  <si>
    <t>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Education institutional meeting, Division B Facilities, Technologies and Data Science, Division C Education, Outreach and Heritage</t>
  </si>
  <si>
    <t>rosly@sarao.ac.za</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</si>
  <si>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t>
  </si>
  <si>
    <t>Rossella</t>
  </si>
  <si>
    <t>Spiga</t>
  </si>
  <si>
    <t>rossella.spiga@inaf.it</t>
  </si>
  <si>
    <t>#2674</t>
  </si>
  <si>
    <t>Rossella Spiga</t>
  </si>
  <si>
    <t>Press officer</t>
  </si>
  <si>
    <t>IAUS 389 Gravitational Wave Astrophysics, IAUS 391 The first chapters of our cosmic history with JWST, IAUS 393 Planetary Science and Exoplanets in the Era of James Webb Space Telescope, FM 3 Follow-up observations of small bodies in the Solar System in the era of large discovery surveys, FM 5 The future of radio astronomy in an increasingly crowded spectrum, Office for Astronomy Outreach institutional meeting, Centre for the Protection of  the Dark and Quiet Sky from Satellite Constellation Interference institutional meeting, EC WG Global Coordination of Ground and Space Astrophysics, EC WG Dark and Quiet Sky Protection, Division C Education, Outreach and Heritage</t>
  </si>
  <si>
    <t>Rowan</t>
  </si>
  <si>
    <t>rjs22@st-andrews.ac.uk</t>
  </si>
  <si>
    <t>#0778</t>
  </si>
  <si>
    <t>Rowan Smith</t>
  </si>
  <si>
    <t>IAUS 392 Neutral hydrogen in and around galaxies in the SKA era, FM 2 A Coherent View of Atomic and Molecular Gas from Infrared to Radio Wavelengths, FM 7 New Horizons at the interface between Computational Astrophysics and Big Data</t>
  </si>
  <si>
    <t>#1375</t>
  </si>
  <si>
    <t>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5 The future of radio astronomy in an increasingly crowded spectrum, FM 6 History of Astronomy in South Africa: The Late Modern Period, FM 7 New Horizons at the interface between Computational Astrophysics and Big Data, FM 11 Multi-wavelength Astrometry, Office for Astronomy Outreach institutional meeting, Office for Young Astronomers institutional meeting, Office of Astronomy for Education institutional meeting, EC WG Junior Members, EC WG Astronomy for Equity and Inclusion, EC WG Dark and Quiet Sky Protection, Division A Fundamental Astronomy, Division B Facilities, Technologies and Data Science, Division C Education, Outreach and Heritage, Division F Planetary Systems and Astrobiology</t>
  </si>
  <si>
    <t>Maartens</t>
  </si>
  <si>
    <t>rmaartens@uwc.ac.za</t>
  </si>
  <si>
    <t>#0592</t>
  </si>
  <si>
    <t>Roy Maartens</t>
  </si>
  <si>
    <t>University of Western Cape</t>
  </si>
  <si>
    <t>#0756</t>
  </si>
  <si>
    <t>Runen Andreasyan</t>
  </si>
  <si>
    <t>IAUS 394 All-inclusive AGN, FM 5 The future of radio astronomy in an increasingly crowded spectrum</t>
  </si>
  <si>
    <t>#2025</t>
  </si>
  <si>
    <t>IAUS 390 A Multi-Point view of the Sun: Advances in Solar Observations and in Space Weather Understanding, FM 1 Harnessing ground-based optical telescopes: an opportunity for emerging astronomy in Africa, FM 8 Advances and Challenges in Understanding the Solar and Stellar Dynamos, Division E Sun and Heliosphere</t>
  </si>
  <si>
    <t>Ruizhi</t>
  </si>
  <si>
    <t>bixian85@gmail.com</t>
  </si>
  <si>
    <t>#0238</t>
  </si>
  <si>
    <t>refunded since a invited speaker whose registration will be paid by IAU; Cannot change status back to INVOICED</t>
  </si>
  <si>
    <t>Ruizhi Yang</t>
  </si>
  <si>
    <t>University of science and technology of China</t>
  </si>
  <si>
    <t>HEFEI</t>
  </si>
  <si>
    <t>#1898</t>
  </si>
  <si>
    <t>Stanfod, CA</t>
  </si>
  <si>
    <t>IAUS 390 A Multi-Point view of the Sun: Advances in Solar Observations and in Space Weather Understanding, FM 8 Advances and Challenges in Understanding the Solar and Stellar Dynamos, EC WG Women in Astronomy</t>
  </si>
  <si>
    <t>#2050</t>
  </si>
  <si>
    <t>IAUS 391 The first chapters of our cosmic history with JWST, IAUS 393 Planetary Science and Exoplanets in the Era of James Webb Space Telescope, IAUS 394 All-inclusive AGN, FM 9 Measures of luminous and dark matter in galaxies across time, Office of Astronomy for Development institutional meeting, EC WG Women in Astronomy, EC WG Pro-Am Relations in Astronomy, EC WG Astronomy for Equity and Inclusion, EC WG Dark and Quiet Sky Protection, Division J Galaxies and Cosmology</t>
  </si>
  <si>
    <t>Ruskin</t>
  </si>
  <si>
    <t>Hartley</t>
  </si>
  <si>
    <t>ruskin@darksky.org</t>
  </si>
  <si>
    <t>#1484</t>
  </si>
  <si>
    <t>Ruskin Hartley</t>
  </si>
  <si>
    <t>DarkSky International</t>
  </si>
  <si>
    <t>Russ</t>
  </si>
  <si>
    <t>russ@idia.ac.za</t>
  </si>
  <si>
    <t>#0663</t>
  </si>
  <si>
    <t>Russ Taylor</t>
  </si>
  <si>
    <t>Parksville</t>
  </si>
  <si>
    <t>IAUS 392 Neutral hydrogen in and around galaxies in the SKA era, IAUS 394 All-inclusive AGN,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11 Multi-wavelength Astrometry, Division B Facilities, Technologies and Data Science</t>
  </si>
  <si>
    <t>#1841</t>
  </si>
  <si>
    <t>University of New South Wales (UNSW)</t>
  </si>
  <si>
    <t>IAUS 392 Neutral hydrogen in and around galaxies in the SKA era, FM 2 A Coherent View of Atomic and Molecular Gas from Infrared to Radio Wavelengths, FM 5 The future of radio astronomy in an increasingly crowded spectrum, FM 9 Measures of luminous and dark matter in galaxies across time, FM 11 Multi-wavelength Astrometry, Division H Interstellar Matter and Local Universe, Division J Galaxies and Cosmology</t>
  </si>
  <si>
    <t>Barker</t>
  </si>
  <si>
    <t>ryan.a.barker@nasa.gov</t>
  </si>
  <si>
    <t>Ryan Barker</t>
  </si>
  <si>
    <t>#0554</t>
  </si>
  <si>
    <t>Ryan P Keenan</t>
  </si>
  <si>
    <t>IAUS 391 The first chapters of our cosmic history with JWST, IAUS 392 Neutral hydrogen in and around galaxies in the SKA era, FM 2 A Coherent View of Atomic and Molecular Gas from Infrared to Radio Wavelengths, Division H Interstellar Matter and Local Universe, Division J Galaxies and Cosmology</t>
  </si>
  <si>
    <t>ryan.s.park@jpl.nasa.gov</t>
  </si>
  <si>
    <t>#2893</t>
  </si>
  <si>
    <t>Ryan Park</t>
  </si>
  <si>
    <t>Jet Propulsion Laboratory</t>
  </si>
  <si>
    <t>Shannon</t>
  </si>
  <si>
    <t>rshannon@swin.edu.au</t>
  </si>
  <si>
    <t>#2473</t>
  </si>
  <si>
    <t>Ryan Shannon</t>
  </si>
  <si>
    <t>Swinburne University of Technology/OzGrav</t>
  </si>
  <si>
    <t>IAUS 389 Gravitational Wave Astrophysics, FM 4 Bridging the final stages of massive stars to supernovae and transients, FM 5 The future of radio astronomy in an increasingly crowded spectrum, FM 9 Measures of luminous and dark matter in galaxies across time, FM 11 Multi-wavelength Astrometry, FM 12 The High-Energy Gamma-ray Universe: Results and perspectives with wide-field ground-based facilities, Division D High Energy Phenomena and Fundamental Physics</t>
  </si>
  <si>
    <t>1230ryota@gmail.com</t>
  </si>
  <si>
    <t>#1024</t>
  </si>
  <si>
    <t>Georgia Institute of Technology</t>
  </si>
  <si>
    <t>Atlanta</t>
  </si>
  <si>
    <t>IAUS 393 Planetary Science and Exoplanets in the Era of James Webb Space Telescope, FM 3 Follow-up observations of small bodies in the Solar System in the era of large discovery surveys, FM 8 Advances and Challenges in Understanding the Solar and Stellar Dynamos, Office of Astronomy for Development institutional meeting, Office for Astronomy Outreach institutional meeting, Division A Fundamental Astronomy, Division F Planetary Systems and Astrobiology</t>
  </si>
  <si>
    <t>Shimada</t>
  </si>
  <si>
    <t>shimada@kusastro.kyoto-u.ac.jp</t>
  </si>
  <si>
    <t>#2486</t>
  </si>
  <si>
    <t>Ryota Shimada</t>
  </si>
  <si>
    <t>#2479</t>
  </si>
  <si>
    <t>Department of Astronomy, Kyoto University</t>
  </si>
  <si>
    <t>#0214</t>
  </si>
  <si>
    <t>President of Starrix Hong Kong</t>
  </si>
  <si>
    <t>IAUS 394 All-inclusive AGN,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Astronomy for Equity and Inclusion, EC WG Dark and Quiet Sky Protection, Division C Education, Outreach and Heritage</t>
  </si>
  <si>
    <t>#0858</t>
  </si>
  <si>
    <t>MPIfR</t>
  </si>
  <si>
    <t>staff astronomer</t>
  </si>
  <si>
    <t>IAUS 389 Gravitational Wave Astrophysics, IAUS 391 The first chapters of our cosmic history with JWST, IAUS 394 All-inclusive AGN, FM 1 Harnessing ground-based optical telescopes: an opportunity for emerging astronomy in Africa, FM 11 Multi-wavelength Astrometry</t>
  </si>
  <si>
    <t>#1531</t>
  </si>
  <si>
    <t>Paul Rajaguru</t>
  </si>
  <si>
    <t>IAUS 390 A Multi-Point view of the Sun: Advances in Solar Observations and in Space Weather Understanding, IAUS 393 Planetary Science and Exoplanets in the Era of James Webb Space Telescope, FM 8 Advances and Challenges in Understanding the Solar and Stellar Dynamos, EC WG Astronomy for Equity and Inclusion, Division E Sun and Heliosphere</t>
  </si>
  <si>
    <t>#2718</t>
  </si>
  <si>
    <t>Sultan Moulay Slimane University</t>
  </si>
  <si>
    <t>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Global Coordination of Ground and Space Astrophysics, EC WG Astronomy for Equity and Inclusion, Division A Fundamental Astronomy, Division B Facilities, Technologies and Data Science, Division G Stars and Stellar Physics, Division J Galaxies and Cosmology</t>
  </si>
  <si>
    <t>Saalih</t>
  </si>
  <si>
    <t>Allie</t>
  </si>
  <si>
    <t>saalih.allie@uct.ac.za</t>
  </si>
  <si>
    <t>#0550</t>
  </si>
  <si>
    <t>Saalih Allie</t>
  </si>
  <si>
    <t>NASSP Director</t>
  </si>
  <si>
    <t>NOne</t>
  </si>
  <si>
    <t>IAUS 390 A Multi-Point view of the Sun: Advances in Solar Observations and in Space Weather Understanding, IAUS 391 The first chapters of our cosmic history with JWST, IAUS 392 Neutral hydrogen in and around galaxies in the SKA era, FM 1 Harnessing ground-based optical telescopes: an opportunity for emerging astronomy in Africa, FM 5 The future of radio astronomy in an increasingly crowded spectrum, FM 6 History of Astronomy in South Africa: The Late Modern Period, Office of Astronomy for Development institutional meeting, Office of Astronomy for Education institutional meeting, EC WG Astronomy for Equity and Inclusion, Division C Education, Outreach and Heritage</t>
  </si>
  <si>
    <t>Sabine</t>
  </si>
  <si>
    <t>Bellstedt</t>
  </si>
  <si>
    <t>sabine.bellstedt@uwa.edu.au</t>
  </si>
  <si>
    <t>#1791</t>
  </si>
  <si>
    <t>Sabine Bellstedt</t>
  </si>
  <si>
    <t>Gluten Free</t>
  </si>
  <si>
    <t>IAUS 391 The first chapters of our cosmic history with JWST, IAUS 392 Neutral hydrogen in and around galaxies in the SKA era, IAUS 394 All-inclusive AGN, FM 2 A Coherent View of Atomic and Molecular Gas from Infrared to Radio Wavelengths, FM 7 New Horizons at the interface between Computational Astrophysics and Big Data, FM 9 Measures of luminous and dark matter in galaxies across time, Division J Galaxies and Cosmology</t>
  </si>
  <si>
    <t>Sabrina</t>
  </si>
  <si>
    <t>Bechet</t>
  </si>
  <si>
    <t>sabrina.bechet@oma.be</t>
  </si>
  <si>
    <t>#2600</t>
  </si>
  <si>
    <t>Sabrina Bechet</t>
  </si>
  <si>
    <t>#0892</t>
  </si>
  <si>
    <t>#2566</t>
  </si>
  <si>
    <t>Sac Medina</t>
  </si>
  <si>
    <t>FM 5 The future of radio astronomy in an increasingly crowded spectrum,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Women in Astronomy, EC WG Junior Members, EC WG Astronomy for Equity and Inclusion, EC WG Dark and Quiet Sky Protection, Division B Facilities, Technologies and Data Science, Division C Education, Outreach and Heritage, Division H Interstellar Matter and Local Universe</t>
  </si>
  <si>
    <t>#1020</t>
  </si>
  <si>
    <t xml:space="preserve">Sachin Pradeep Etakkepravan Thulicheri </t>
  </si>
  <si>
    <t>Max Planck Institute for Radio Astrophysics-Bonn</t>
  </si>
  <si>
    <t xml:space="preserve">Germany </t>
  </si>
  <si>
    <t>IAUS 389 Gravitational Wave Astrophysics, IAUS 391 The first chapters of our cosmic history with JWST, IAUS 392 Neutral hydrogen in and around galaxies in the SKA era, Division D High Energy Phenomena and Fundamental Physics, Division H Interstellar Matter and Local Universe, Division J Galaxies and Cosmology</t>
  </si>
  <si>
    <t>Jafari</t>
  </si>
  <si>
    <t>saeed.jafari72@gmail.com</t>
  </si>
  <si>
    <t>#2430</t>
  </si>
  <si>
    <t>Saeed Jafari</t>
  </si>
  <si>
    <t>World Space Week Association / SGAC</t>
  </si>
  <si>
    <t>External Relations Manager</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</si>
  <si>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IAUS 394 All-inclusive AGN,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Global Coordination of Ground and Space Astrophysics, EC WG Astronomy for Equity and Inclusion, EC WG Dark and Quiet Sky Protection,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</si>
  <si>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#2182</t>
  </si>
  <si>
    <t>IAU Office of Astronomy Education/Deakin University</t>
  </si>
  <si>
    <t>Research Fellow/Associate Scientist</t>
  </si>
  <si>
    <t>IAUS 391 The first chapters of our cosmic history with JWST, IAUS 393 Planetary Science and Exoplanets in the Era of James Webb Space Telescope, FM 7 New Horizons at the interface between Computational Astrophysics and Big Data,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Division C Education, Outreach and Heritage, Division J Galaxies and Cosmology</t>
  </si>
  <si>
    <t>Sahar</t>
  </si>
  <si>
    <t>Momeni Behjatabadi</t>
  </si>
  <si>
    <t>s.momeni128@gmail.com</t>
  </si>
  <si>
    <t>#0199</t>
  </si>
  <si>
    <t xml:space="preserve">Sahar Momeni Behjatabadi </t>
  </si>
  <si>
    <t xml:space="preserve">Mehr-e-Mahan institute </t>
  </si>
  <si>
    <t xml:space="preserve">Iran </t>
  </si>
  <si>
    <t>Office for Young Astronomers institutional meeting, EC WG Women in Astronomy, Division G Stars and Stellar Physics</t>
  </si>
  <si>
    <t>#0197</t>
  </si>
  <si>
    <t>Sahar Momeni Behjatabadi</t>
  </si>
  <si>
    <t>Mehr-e-Mahan institute</t>
  </si>
  <si>
    <t>researcher - astronomy expert</t>
  </si>
  <si>
    <t>Office for Young Astronomers institutional meeting, EC WG Women in Astronomy, EC WG Dark and Quiet Sky Protection, Division G Stars and Stellar Physics</t>
  </si>
  <si>
    <t>Said</t>
  </si>
  <si>
    <t>Hmiddouch</t>
  </si>
  <si>
    <t>said.hmiddouch@ced.uca.ma</t>
  </si>
  <si>
    <t>#0634</t>
  </si>
  <si>
    <t>Said Hmiddouch</t>
  </si>
  <si>
    <t>Cadi Ayyad University / University of Liege</t>
  </si>
  <si>
    <t>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6 History of Astronomy in South Africa: The Late Modern Period, FM 10 Teaching capacity of remote observing facilities for the Universities and High Schools, Office for Young Astronomers institutional meeting, Centre for the Protection of  the Dark and Quiet Sky from Satellite Constellation Interference institutional meeting, EC WG Women in Astronomy, EC WG Pro-Am Relations in Astronomy</t>
  </si>
  <si>
    <t>#1776</t>
  </si>
  <si>
    <t>Saida Milena Diaz Castillo</t>
  </si>
  <si>
    <t>Institute for Solar Physics - KIS</t>
  </si>
  <si>
    <t>Freiburg</t>
  </si>
  <si>
    <t>IAUS 390 A Multi-Point view of the Sun: Advances in Solar Observations and in Space Weather Understanding, IAUS 391 The first chapters of our cosmic history with JWST, IAUS 393 Planetary Science and Exoplanets in the Era of James Webb Space Telescope, FM 6 History of Astronomy in South Africa: The Late Modern Period, FM 8 Advances and Challenges in Understanding the Solar and Stellar Dynamos, FM 10 Teaching capacity of remote observing facilities for the Universities and High Schools, Office of Astronomy for Development institutional meeting, Office for Astronomy Outreach institutional meeting, Office of Astronomy for Education institutional meeting, EC WG Women in Astronomy, EC WG Junior Members, EC WG Astronomy for Equity and Inclusion, Division E Sun and Heliosphere</t>
  </si>
  <si>
    <t>Saikruba</t>
  </si>
  <si>
    <t>Krishnan</t>
  </si>
  <si>
    <t>saikruba.krishnan@iucaa.in</t>
  </si>
  <si>
    <t>#1245</t>
  </si>
  <si>
    <t>Saikruba Krishnan</t>
  </si>
  <si>
    <t>Post-Doctoral Fellow</t>
  </si>
  <si>
    <t>Bus arrangement/shuttle to pickup from airport</t>
  </si>
  <si>
    <t>Sally</t>
  </si>
  <si>
    <t>Macfarlane</t>
  </si>
  <si>
    <t>sally@idia.ac.za</t>
  </si>
  <si>
    <t>#1761</t>
  </si>
  <si>
    <t>Sally Macfarlane</t>
  </si>
  <si>
    <t>Inter-university Institute for Data Intensive Astronomy (IDIA)</t>
  </si>
  <si>
    <t xml:space="preserve">Associate Director </t>
  </si>
  <si>
    <t>salma</t>
  </si>
  <si>
    <t>makhtich</t>
  </si>
  <si>
    <t>salmamakhtich49@gmail.com</t>
  </si>
  <si>
    <t>#2624</t>
  </si>
  <si>
    <t>Salma Makhtich</t>
  </si>
  <si>
    <t>Faculty of Science Semlalia Marrakech</t>
  </si>
  <si>
    <t>IAUS 393 Planetary Science and Exoplanets in the Era of James Webb Space Telescope, FM 1 Harnessing ground-based optical telescopes: an opportunity for emerging astronomy in Africa, FM 10 Teaching capacity of remote observing facilities for the Universities and High Schools, EC WG Women in Astronomy</t>
  </si>
  <si>
    <t>Salma</t>
  </si>
  <si>
    <t>Salhi</t>
  </si>
  <si>
    <t>salma.salhi@umontreal.ca</t>
  </si>
  <si>
    <t>#1949</t>
  </si>
  <si>
    <t>Salma Salhi</t>
  </si>
  <si>
    <t>IAUS 393 Planetary Science and Exoplanets in the Era of James Webb Space Telescope, FM 7 New Horizons at the interface between Computational Astrophysics and Big Data, FM 8 Advances and Challenges in Understanding the Solar and Stellar Dynamos, FM 9 Measures of luminous and dark matter in galaxies across time</t>
  </si>
  <si>
    <t>Sylla</t>
  </si>
  <si>
    <t>samsylla@gmail.com</t>
  </si>
  <si>
    <t>#2780</t>
  </si>
  <si>
    <t>Salma Sylla</t>
  </si>
  <si>
    <t>Université Cheikh Anta Diop</t>
  </si>
  <si>
    <t>SENEGAL</t>
  </si>
  <si>
    <t>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6 History of Astronomy in South Africa: The Late Modern Period, FM 10 Teaching capacity of remote observing facilities for the Universities and High Schools, FM 11 Multi-wavelength Astrometry, Office for Astronomy Outreach institutional meeting, Office of Astronomy for Education institutional meeting, EC WG Women in Astronomy, EC WG Pro-Am Relations in Astronomy, EC WG Astronomy for Equity and Inclusion, Division B Facilities, Technologies and Data Science, Division G Stars and Stellar Physics</t>
  </si>
  <si>
    <t>Salman</t>
  </si>
  <si>
    <t>Hameed</t>
  </si>
  <si>
    <t>salmanhameed@kainaatstudios.com</t>
  </si>
  <si>
    <t>#2103</t>
  </si>
  <si>
    <t>Salman Hameed</t>
  </si>
  <si>
    <t xml:space="preserve">Kainaat Studios / Hampshire College </t>
  </si>
  <si>
    <t>CEO / Professor</t>
  </si>
  <si>
    <t xml:space="preserve">I just don't eat pork. </t>
  </si>
  <si>
    <t>IAUS 391 The first chapters of our cosmic history with JWST, IAUS 393 Planetary Science and Exoplanets in the Era of James Webb Space Telescope, FM 1 Harnessing ground-based optical telescopes: an opportunity for emerging astronomy in Africa, FM 6 History of Astronomy in South Africa: The Late Modern Period, FM 10 Teaching capacity of remote observing facilities for the Universities and High Schools,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Astronomy for Equity and Inclusion, EC WG Dark and Quiet Sky Protection, Division C Education, Outreach and Heritage, Division F Planetary Systems and Astrobiology</t>
  </si>
  <si>
    <t>Salmoli</t>
  </si>
  <si>
    <t>salmoli.ghosh@gmail.com</t>
  </si>
  <si>
    <t>#0515</t>
  </si>
  <si>
    <t>Salmoli Ghosh</t>
  </si>
  <si>
    <t>National Centre for Radio Astrophysics - TIFR, Pune</t>
  </si>
  <si>
    <t>#1134</t>
  </si>
  <si>
    <t>University of Nigeria Nsukka</t>
  </si>
  <si>
    <t>Enugu, Nsukka</t>
  </si>
  <si>
    <t xml:space="preserve"> Providing electronic copies of presentation materials, offer a variety of dietary options during meals and breaks to accommodate various dietary restrictions or preferences.</t>
  </si>
  <si>
    <t>IAUS 390 A Multi-Point view of the Sun: Advances in Solar Observations and in Space Weather Understanding, IAUS 391 The first chapters of our cosmic history with JWST, IAUS 394 All-inclusive AGN, FM 1 Harnessing ground-based optical telescopes: an opportunity for emerging astronomy in Africa, FM 4 Bridging the final stages of massive stars to supernovae and transients, FM 5 The future of radio astronomy in an increasingly crowded spectrum, FM 7 New Horizons at the interface between Computational Astrophysics and Big Data,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EC WG Junior Members, EC WG Global Coordination of Ground and Space Astrophysics, Division A Fundamental Astronomy, Division B Facilities, Technologies and Data Science, Division C Education, Outreach and Heritage, Division G Stars and Stellar Physics, Division H Interstellar Matter and Local Universe, Division J Galaxies and Cosmology</t>
  </si>
  <si>
    <t>Providing post-conference resources can extend the learning experience beyond the event itself.
Design networking sessions or events where attendees can connect with colleagues and experts in their field</t>
  </si>
  <si>
    <t>samunetisam95@gmail.com</t>
  </si>
  <si>
    <t>#0066</t>
  </si>
  <si>
    <t xml:space="preserve">Sam Samuneti </t>
  </si>
  <si>
    <t xml:space="preserve">Enugu State, Nsukka Nigeria </t>
  </si>
  <si>
    <t xml:space="preserve">Zoom cloud meeting or google meet </t>
  </si>
  <si>
    <t>IAUS 394 All-inclusive AGN, FM 1 Harnessing ground-based optical telescopes: an opportunity for emerging astronomy in Africa, FM 5 The future of radio astronomy in an increasingly crowded spectrum,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Division A Fundamental Astronomy, Division B Facilities, Technologies and Data Science, Division C Education, Outreach and Heritage, Division J Galaxies and Cosmology</t>
  </si>
  <si>
    <t>Provide accessible online platforms for students who are unable to travel due to academic engagements.</t>
  </si>
  <si>
    <t>Samantha</t>
  </si>
  <si>
    <t>Brown-Sevilla</t>
  </si>
  <si>
    <t>brown@mpia.de</t>
  </si>
  <si>
    <t>#0976</t>
  </si>
  <si>
    <t>IAU Office of Astronomy for Education/Max Planck Institute for Astronomy</t>
  </si>
  <si>
    <t>IAUS 391 The first chapters of our cosmic history with JWST, IAUS 393 Planetary Science and Exoplanets in the Era of James Webb Space Telescope, FM 6 History of Astronomy in South Africa: The Late Modern Period,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Dark and Quiet Sky Protection, Division C Education, Outreach and Heritage, Division F Planetary Systems and Astrobiology</t>
  </si>
  <si>
    <t>Lawler</t>
  </si>
  <si>
    <t>samantha.lawler@uregina.ca</t>
  </si>
  <si>
    <t>#1530</t>
  </si>
  <si>
    <t>Samantha Lawler</t>
  </si>
  <si>
    <t>University of Regina</t>
  </si>
  <si>
    <t>Regina, Saskatchewan</t>
  </si>
  <si>
    <t>samantha.wong2@mail.mcgill.ca</t>
  </si>
  <si>
    <t>#3066</t>
  </si>
  <si>
    <t>Samantha Wong</t>
  </si>
  <si>
    <t>McGill University</t>
  </si>
  <si>
    <t>Montreal, QC</t>
  </si>
  <si>
    <t>FM 6 History of Astronomy in South Africa: The Late Modern Period, FM 12 The High-Energy Gamma-ray Universe: Results and perspectives with wide-field ground-based facilities, EC WG Women in Astronomy, EC WG Junior Members, EC WG Astronomy for Equity and Inclusion, Division D High Energy Phenomena and Fundamental Physics</t>
  </si>
  <si>
    <t>Samaporn</t>
  </si>
  <si>
    <t>Tinyanont</t>
  </si>
  <si>
    <t>samaporn@narit.or.th</t>
  </si>
  <si>
    <t>#1986</t>
  </si>
  <si>
    <t>Samaporn Tinyanont</t>
  </si>
  <si>
    <t>FM 4 Bridging the final stages of massive stars to supernovae and transients, Division B Facilities, Technologies and Data Science, Division G Stars and Stellar Physics</t>
  </si>
  <si>
    <t>Sambaran</t>
  </si>
  <si>
    <t>sambaran.banerjee@gmail.com</t>
  </si>
  <si>
    <t>#0712</t>
  </si>
  <si>
    <t>Sambaran Banerjee</t>
  </si>
  <si>
    <t>University of Bonn</t>
  </si>
  <si>
    <t>Research staff and project PI</t>
  </si>
  <si>
    <t>IAUS 389 Gravitational Wave Astrophysics, IAUS 391 The first chapters of our cosmic history with JWST, FM 4 Bridging the final stages of massive stars to supernovae and transients, FM 7 New Horizons at the interface between Computational Astrophysics and Big Data, FM 11 Multi-wavelength Astrometry, EC WG Astronomy for Equity and Inclusion, Division D High Energy Phenomena and Fundamental Physics</t>
  </si>
  <si>
    <t>Sambatra</t>
  </si>
  <si>
    <t>Andrianomena</t>
  </si>
  <si>
    <t>andrianomena@gmail.com</t>
  </si>
  <si>
    <t>#1358</t>
  </si>
  <si>
    <t>Sambatra Andrianomena</t>
  </si>
  <si>
    <t>SARAO/UWC</t>
  </si>
  <si>
    <t>Operation Scientist</t>
  </si>
  <si>
    <t>allergic to poultry related food.</t>
  </si>
  <si>
    <t>IAUS 389 Gravitational Wave Astrophysics, IAUS 391 The first chapters of our cosmic history with JWST, IAUS 392 Neutral hydrogen in and around galaxies in the SKA era, IAUS 394 All-inclusive AGN, FM 5 The future of radio astronomy in an increasingly crowded spectrum, FM 7 New Horizons at the interface between Computational Astrophysics and Big Data, FM 9 Measures of luminous and dark matter in galaxies across time, Division A Fundamental Astronomy, Division B Facilities, Technologies and Data Science, Division D High Energy Phenomena and Fundamental Physics, Division H Interstellar Matter and Local Universe, Division J Galaxies and Cosmology</t>
  </si>
  <si>
    <t>Sambatriniaina</t>
  </si>
  <si>
    <t>Rajohnson</t>
  </si>
  <si>
    <t>aychasam@gmail.com</t>
  </si>
  <si>
    <t>#0700</t>
  </si>
  <si>
    <t>Sambatriniaina Rajohnson</t>
  </si>
  <si>
    <t>IAUS 392 Neutral hydrogen in and around galaxies in the SKA era, FM 5 The future of radio astronomy in an increasingly crowded spectrum, FM 6 History of Astronomy in South Africa: The Late Modern Period, FM 9 Measures of luminous and dark matter in galaxies across time, Office for Young Astronomers institutional meeting, EC WG Women in Astronomy, EC WG Junior Members, Division J Galaxies and Cosmology</t>
  </si>
  <si>
    <t>Sameerah</t>
  </si>
  <si>
    <t>sameerah.jamal99@gmail.com</t>
  </si>
  <si>
    <t>#1574</t>
  </si>
  <si>
    <t>Sameerah Jamal</t>
  </si>
  <si>
    <t xml:space="preserve">Associate professor </t>
  </si>
  <si>
    <t xml:space="preserve">Johannesburg </t>
  </si>
  <si>
    <t>IAUS 389 Gravitational Wave Astrophysics, FM 4 Bridging the final stages of massive stars to supernovae and transients, FM 9 Measures of luminous and dark matter in galaxies across time, EC WG Junior Members</t>
  </si>
  <si>
    <t>#0688</t>
  </si>
  <si>
    <t>Samir</t>
  </si>
  <si>
    <t>Dhurde</t>
  </si>
  <si>
    <t>samir@iucaa.in</t>
  </si>
  <si>
    <t>#0549</t>
  </si>
  <si>
    <t>Samir Dhurde</t>
  </si>
  <si>
    <t>Inter-University Centre for Astronomy and Astrophysics (IUCAA)</t>
  </si>
  <si>
    <t>Public Otreach Officer</t>
  </si>
  <si>
    <t>IAUS 394 All-inclusive AGN, FM 1 Harnessing ground-based optical telescopes: an opportunity for emerging astronomy in Africa, FM 5 The future of radio astronomy in an increasingly crowded spectrum, FM 10 Teaching capacity of remote observing facilities for the Universities and High Schools,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Pro-Am Relations in Astronomy, EC WG Astronomy for Equity and Inclusion, EC WG Dark and Quiet Sky Protection, Division A Fundamental Astronomy, Division C Education, Outreach and Heritage</t>
  </si>
  <si>
    <t>samir@iist.ac.in</t>
  </si>
  <si>
    <t>#1051</t>
  </si>
  <si>
    <t>Samir Mandal</t>
  </si>
  <si>
    <t>Indian Institute of Space Science and Technology</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</si>
  <si>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6 History of Astronomy in South Africa: The Late Modern Period, FM 7 New Horizons at the interface between Computational Astrophysics and Big Data, FM 10 Teaching capacity of remote observing facilities for the Universities and High Schools, FM 11 Multi-wavelength Astrometry, Office of Astronomy for Development institutional meeting, Office of Astronomy for Education institutional meeting, Division A Fundamental Astronomy</t>
  </si>
  <si>
    <t>#0155</t>
  </si>
  <si>
    <t>Raderon Lab.</t>
  </si>
  <si>
    <t>Karaj</t>
  </si>
  <si>
    <t>#1769</t>
  </si>
  <si>
    <t>Gluten free, dairy free</t>
  </si>
  <si>
    <t>slegodi@sarao.ac.za</t>
  </si>
  <si>
    <t>#0755</t>
  </si>
  <si>
    <t>Letjatji Legodi</t>
  </si>
  <si>
    <t>IAUS 389 Gravitational Wave Astrophysics, IAUS 391 The first chapters of our cosmic history with JWST, IAUS 393 Planetary Science and Exoplanets in the Era of James Webb Space Telescope, IAUS 394 All-inclusive AGN,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11 Multi-wavelength Astrometry, Office of Astronomy for Development institutional meeting, Office for Astronomy Outreach institutional meeting, Office of Astronomy for Education institutional meeting, EC WG Astronomy for Equity and Inclusion, Division B Facilities, Technologies and Data Science, Division C Education, Outreach and Heritage, Division J Galaxies and Cosmology</t>
  </si>
  <si>
    <t>#1063</t>
  </si>
  <si>
    <t>Leo Sky Africa</t>
  </si>
  <si>
    <t>IAUS 392 Neutral hydrogen in and around galaxies in the SKA era, IAUS 393 Planetary Science and Exoplanets in the Era of James Webb Space Telescope, FM 1 Harnessing ground-based optical telescopes: an opportunity for emerging astronomy in Africa, FM 4 Bridging the final stages of massive stars to supernovae and transients, FM 5 The future of radio astronomy in an increasingly crowded spectrum, FM 6 History of Astronomy in South Africa: The Late Modern Period, FM 10 Teaching capacity of remote observing facilities for the Universities and High Schools, Office of Astronomy for Development institutional meeting, Office for Young Astronomers institutional meeting, Division C Education, Outreach and Heritage</t>
  </si>
  <si>
    <t>This is going to be a fantastic event, well done South Africa, well done Kenya</t>
  </si>
  <si>
    <t>#1057</t>
  </si>
  <si>
    <t>Ahmedabad University</t>
  </si>
  <si>
    <t>Ahmedabad, Gujarat, India</t>
  </si>
  <si>
    <t>IAUS 392 Neutral hydrogen in and around galaxies in the SKA era, IAUS 393 Planetary Science and Exoplanets in the Era of James Webb Space Telescope, FM 3 Follow-up observations of small bodies in the Solar System in the era of large discovery surveys, FM 7 New Horizons at the interface between Computational Astrophysics and Big Data, FM 9 Measures of luminous and dark matter in galaxies across time, FM 10 Teaching capacity of remote observing facilities for the Universities and High Schools, Division F Planetary Systems and Astrobiology, Division G Stars and Stellar Physics, Division H Interstellar Matter and Local Universe, Division J Galaxies and Cosmology</t>
  </si>
  <si>
    <t>Samyukta</t>
  </si>
  <si>
    <t>Manikumar</t>
  </si>
  <si>
    <t>samyukta.mn@gmail.com</t>
  </si>
  <si>
    <t>#2388</t>
  </si>
  <si>
    <t>Samyukta Manikumar</t>
  </si>
  <si>
    <t>IAU-OAD</t>
  </si>
  <si>
    <t>Office of Astronomy for Development institutional meeting, Centre for the Protection of  the Dark and Quiet Sky from Satellite Constellation Interference institutional meeting, EC WG Women in Astronomy, EC WG Astronomy for Equity and Inclusion, EC WG Dark and Quiet Sky Protection, Division J Galaxies and Cosmology</t>
  </si>
  <si>
    <t>Sanaz</t>
  </si>
  <si>
    <t>Ahmadi</t>
  </si>
  <si>
    <t>sanazahmadi923.sz@gmail.com</t>
  </si>
  <si>
    <t>#3020</t>
  </si>
  <si>
    <t>Maryam Ziarati</t>
  </si>
  <si>
    <t>Head master</t>
  </si>
  <si>
    <t>#2908</t>
  </si>
  <si>
    <t>Sanaz Khan ahmadi</t>
  </si>
  <si>
    <t>Mahgard+Alzahra University</t>
  </si>
  <si>
    <t>#2304</t>
  </si>
  <si>
    <t>IAUS 392 Neutral hydrogen in and around galaxies in the SKA era, IAUS 394 All-inclusive AGN, FM 7 New Horizons at the interface between Computational Astrophysics and Big Data, FM 9 Measures of luminous and dark matter in galaxies across time</t>
  </si>
  <si>
    <t>#1426</t>
  </si>
  <si>
    <t>#2700</t>
  </si>
  <si>
    <t>University of Limpopo Science Centre</t>
  </si>
  <si>
    <t>Programmes Coordinator</t>
  </si>
  <si>
    <t>Polokwane</t>
  </si>
  <si>
    <t>#1490</t>
  </si>
  <si>
    <t>FM 7 New Horizons at the interface between Computational Astrophysics and Big Data, Office for Astronomy Outreach institutional meeting, Office of Astronomy for Education institutional meeting, EC WG Pro-Am Relations in Astronomy, EC WG Dark and Quiet Sky Protection, Division B Facilities, Technologies and Data Science, Division C Education, Outreach and Heritage, Division J Galaxies and Cosmology</t>
  </si>
  <si>
    <t>Benitez</t>
  </si>
  <si>
    <t>sandra.benitez.herrera@gmail.com</t>
  </si>
  <si>
    <t>#2270</t>
  </si>
  <si>
    <t>Sandra Benitez Herrera</t>
  </si>
  <si>
    <t>Education Scientist and Communication Officer of the European Space Astronomy Center</t>
  </si>
  <si>
    <t>IAUS 393 Planetary Science and Exoplanets in the Era of James Webb Space Telescope, FM 6 History of Astronomy in South Africa: The Late Modern Period, FM 10 Teaching capacity of remote observing facilities for the Universities and High Schools, Office of Astronomy for Development institutional meeting, Office for Astronomy Outreach institutional meeting, Office of Astronomy for Education institutional meeting, EC WG Women in Astronomy, EC WG Astronomy for Equity and Inclusion, Division C Education, Outreach and Heritage</t>
  </si>
  <si>
    <t>Cauffman</t>
  </si>
  <si>
    <t>sandra.a.cauffman@nasa.gov</t>
  </si>
  <si>
    <t>#2640</t>
  </si>
  <si>
    <t>Sandra A. Cauffman</t>
  </si>
  <si>
    <t>NASA Headquarters</t>
  </si>
  <si>
    <t>Deputy Director, Astrophysics Division, Science Mission Directorate</t>
  </si>
  <si>
    <t>Unites States</t>
  </si>
  <si>
    <t>IAUS 389 Gravitational Wave Astrophysics, IAUS 391 The first chapters of our cosmic history with JWST, IAUS 393 Planetary Science and Exoplanets in the Era of James Webb Space Telescope, FM 1 Harnessing ground-based optical telescopes: an opportunity for emerging astronomy in Africa, FM 5 The future of radio astronomy in an increasingly crowded spectrum, FM 6 History of Astronomy in South Africa: The Late Modern Period, FM 7 New Horizons at the interface between Computational Astrophysics and Big Data, FM 10 Teaching capacity of remote observing facilities for the Universities and High Schools, FM 11 Multi-wavelength Astrometry, Office of Astronomy for Development institutional meeting, Office for Astronomy Outreach institutional meeting, EC WG Women in Astronomy, EC WG Astronomy for Equity and Inclusion, Division C Education, Outreach and Heritage, Division F Planetary Systems and Astrobiology, Division G Stars and Stellar Physics, Division J Galaxies and Cosmology</t>
  </si>
  <si>
    <t>#3149</t>
  </si>
  <si>
    <t>University of Calabria</t>
  </si>
  <si>
    <t>Rende</t>
  </si>
  <si>
    <t>IAUS 391 The first chapters of our cosmic history with JWST, IAUS 392 Neutral hydrogen in and around galaxies in the SKA era, FM 5 The future of radio astronomy in an increasingly crowded spectrum, FM 10 Teaching capacity of remote observing facilities for the Universities and High Schools, FM 11 Multi-wavelength Astrometry, FM 12 The High-Energy Gamma-ray Universe: Results and perspectives with wide-field ground-based facilities, Centre for the Protection of  the Dark and Quiet Sky from Satellite Constellation Interference institutional meeting, EC WG Women in Astronomy, EC WG Pro-Am Relations in Astronomy, EC WG Dark and Quiet Sky Protection, Division A Fundamental Astronomy, Division C Education, Outreach and Heritage, Division H Interstellar Matter and Local Universe, Division J Galaxies and Cosmology</t>
  </si>
  <si>
    <t>#0296</t>
  </si>
  <si>
    <t>Sanele Lionel Khanyile</t>
  </si>
  <si>
    <t>Ziqubu</t>
  </si>
  <si>
    <t>2019369756@ufs4life.ac.za</t>
  </si>
  <si>
    <t>#2668</t>
  </si>
  <si>
    <t xml:space="preserve">Sanele </t>
  </si>
  <si>
    <t>University of the free state</t>
  </si>
  <si>
    <t>Sanjay</t>
  </si>
  <si>
    <t>Gosain</t>
  </si>
  <si>
    <t>sgosain@nso.edu</t>
  </si>
  <si>
    <t>#1652</t>
  </si>
  <si>
    <t>Sanjay Gosain</t>
  </si>
  <si>
    <t>IAUS 390 A Multi-Point view of the Sun: Advances in Solar Observations and in Space Weather Understanding, FM 1 Harnessing ground-based optical telescopes: an opportunity for emerging astronomy in Africa, EC WG Astronomy for Equity and Inclusion, EC WG Dark and Quiet Sky Protection, Division B Facilities, Technologies and Data Science, Division E Sun and Heliosphere, Division G Stars and Stellar Physics</t>
  </si>
  <si>
    <t>#1333</t>
  </si>
  <si>
    <t>INDIAN INSTITUTE OF TECHNOLOGY, BHU VARANASI</t>
  </si>
  <si>
    <t>VARANASI</t>
  </si>
  <si>
    <t>VEGETERIAN</t>
  </si>
  <si>
    <t>IAUS 389 Gravitational Wave Astrophysics, IAUS 391 The first chapters of our cosmic history with JWST, IAUS 392 Neutral hydrogen in and around galaxies in the SKA era, FM 5 The future of radio astronomy in an increasingly crowded spectrum, FM 6 History of Astronomy in South Africa: The Late Modern Period, FM 11 Multi-wavelength Astrometry, Division B Facilities, Technologies and Data Science, Division G Stars and Stellar Physics, Division H Interstellar Matter and Local Universe, Division J Galaxies and Cosmology</t>
  </si>
  <si>
    <t>#1288</t>
  </si>
  <si>
    <t>Aryabhatta Research Institute of Observational Sciences</t>
  </si>
  <si>
    <t>Phd student</t>
  </si>
  <si>
    <t>Sankarasubramanian</t>
  </si>
  <si>
    <t>Kasiviswanathan</t>
  </si>
  <si>
    <t>kssmanian@gmail.com</t>
  </si>
  <si>
    <t>#3110</t>
  </si>
  <si>
    <t>U R Rao Satellite Centre</t>
  </si>
  <si>
    <t>IAUS 390 A Multi-Point view of the Sun: Advances in Solar Observations and in Space Weather Understanding, FM 11 Multi-wavelength Astrometry, Division D High Energy Phenomena and Fundamental Physics, Division E Sun and Heliosphere</t>
  </si>
  <si>
    <t>#0662</t>
  </si>
  <si>
    <t>KIPAC, Stanford University</t>
  </si>
  <si>
    <t>Mountain view, California</t>
  </si>
  <si>
    <t>IAUS 392 Neutral hydrogen in and around galaxies in the SKA era, FM 6 History of Astronomy in South Africa: The Late Modern Period, FM 11 Multi-wavelength Astrometry, FM 12 The High-Energy Gamma-ray Universe: Results and perspectives with wide-field ground-based facilities, EC WG Women in Astronomy, Division H Interstellar Matter and Local Universe, Division J Galaxies and Cosmology</t>
  </si>
  <si>
    <t>Sara</t>
  </si>
  <si>
    <t>Faggi</t>
  </si>
  <si>
    <t>sara.faggi@nasa.gov</t>
  </si>
  <si>
    <t>#1839</t>
  </si>
  <si>
    <t>Sara Faggi</t>
  </si>
  <si>
    <t>American University</t>
  </si>
  <si>
    <t>Research Assistant Professor</t>
  </si>
  <si>
    <t>Uinted States</t>
  </si>
  <si>
    <t>Khodairy</t>
  </si>
  <si>
    <t>sara_math20032004@yahoo.com</t>
  </si>
  <si>
    <t>Sara Said Khodairy</t>
  </si>
  <si>
    <t>IAUS 390 A Multi-Point view of the Sun: Advances in Solar Observations and in Space Weather Understanding, FM 1 Harnessing ground-based optical telescopes: an opportunity for emerging astronomy in Africa, FM 3 Follow-up observations of small bodies in the Solar System in the era of large discovery surveys, FM 6 History of Astronomy in South Africa: The Late Modern Period, FM 8 Advances and Challenges in Understanding the Solar and Stellar Dynamos,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Astronomy for Equity and Inclusion, EC WG Dark and Quiet Sky Protection, Division A Fundamental Astronomy, Division C Education, Outreach and Heritage, Division E Sun and Heliosphere</t>
  </si>
  <si>
    <t>sara</t>
  </si>
  <si>
    <t>ricciardi</t>
  </si>
  <si>
    <t>sara.ricciardi@inaf.it</t>
  </si>
  <si>
    <t>#0475</t>
  </si>
  <si>
    <t>Sara Ricciardi</t>
  </si>
  <si>
    <t>OAE Center Italy , INAF</t>
  </si>
  <si>
    <t>FM 10 Teaching capacity of remote observing facilities for the Universities and High Schools, Office of Astronomy for Development institutional meeting, Office for Astronomy Outreach institutional meeting, Office of Astronomy for Education institutional meeting, EC WG Women in Astronomy, Division C Education, Outreach and Heritage</t>
  </si>
  <si>
    <t>Schechner</t>
  </si>
  <si>
    <t>sara_schechner@comcast.net</t>
  </si>
  <si>
    <t>Sara Schechner</t>
  </si>
  <si>
    <t>curator</t>
  </si>
  <si>
    <t>vegetarian, pescatarian</t>
  </si>
  <si>
    <t>Abotsi-Masters</t>
  </si>
  <si>
    <t>sarahatmasters@gmail.com</t>
  </si>
  <si>
    <t>#0948</t>
  </si>
  <si>
    <t>Sarah Abotsi-Masters</t>
  </si>
  <si>
    <t>OAE / Ghana Planetarium</t>
  </si>
  <si>
    <t>NAEC Ghana / Events Coordinator</t>
  </si>
  <si>
    <t>FM 1 Harnessing ground-based optical telescopes: an opportunity for emerging astronomy in Africa, FM 5 The future of radio astronomy in an increasingly crowded spectrum,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EC WG Women in Astronomy, EC WG Astronomy for Equity and Inclusion, Division C Education, Outreach and Heritage</t>
  </si>
  <si>
    <t>Blyth</t>
  </si>
  <si>
    <t>sarblyth@gmail.com</t>
  </si>
  <si>
    <t>#1324</t>
  </si>
  <si>
    <t>Sarah Blyth</t>
  </si>
  <si>
    <t>IAUS 391 The first chapters of our cosmic history with JWST, IAUS 392 Neutral hydrogen in and around galaxies in the SKA era, FM 2 A Coherent View of Atomic and Molecular Gas from Infrared to Radio Wavelengths, FM 10 Teaching capacity of remote observing facilities for the Universities and High Schools, EC WG Women in Astronomy, Division J Galaxies and Cosmology</t>
  </si>
  <si>
    <t>Buchner</t>
  </si>
  <si>
    <t>sbuchner@sarao.ac.za</t>
  </si>
  <si>
    <t>#1248</t>
  </si>
  <si>
    <t>Sarah Buchner</t>
  </si>
  <si>
    <t>IAUS 389 Gravitational Wave Astrophysics, IAUS 393 Planetary Science and Exoplanets in the Era of James Webb Space Telescope,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10 Teaching capacity of remote observing facilities for the Universities and High Schools, FM 11 Multi-wavelength Astrometry, EC WG Women in Astronomy, EC WG Astronomy for Equity and Inclusion</t>
  </si>
  <si>
    <t>Casey</t>
  </si>
  <si>
    <t>scasey@beperth.com</t>
  </si>
  <si>
    <t>#3078</t>
  </si>
  <si>
    <t>Sarah Casey</t>
  </si>
  <si>
    <t>Centre for the Protection of  the Dark and Quiet Sky from Satellite Constellation Interference institutional meeting, EC WG Women in Astronomy</t>
  </si>
  <si>
    <t>#1747</t>
  </si>
  <si>
    <t>Universität Hamburg</t>
  </si>
  <si>
    <t>IAUS 389 Gravitational Wave Astrophysics, IAUS 391 The first chapters of our cosmic history with JWST, IAUS 392 Neutral hydrogen in and around galaxies in the SKA era, IAUS 394 All-inclusive AGN, FM 7 New Horizons at the interface between Computational Astrophysics and Big Data, FM 9 Measures of luminous and dark matter in galaxies across time, Office for Astronomy Outreach institutional meeting, EC WG Women in Astronomy, EC WG Junior Members, EC WG Astronomy for Equity and Inclusion, Division J Galaxies and Cosmology</t>
  </si>
  <si>
    <t xml:space="preserve">Thanks for making it possible to attend online! :) 
And also for starting on a Tuesday and ending on a Thursday, I hope this will always be done like that in the future. </t>
  </si>
  <si>
    <t>#0584</t>
  </si>
  <si>
    <t>NCAR/HAO</t>
  </si>
  <si>
    <t>Lousville, Colorado</t>
  </si>
  <si>
    <t>pescaterian</t>
  </si>
  <si>
    <t>healys@vt.edu</t>
  </si>
  <si>
    <t>#0881</t>
  </si>
  <si>
    <t>Sarah Healy</t>
  </si>
  <si>
    <t xml:space="preserve">PhD candidate </t>
  </si>
  <si>
    <t>FM 4 Bridging the final stages of massive stars to supernovae and transients, FM 11 Multi-wavelength Astrometry, Division G Stars and Stellar Physics</t>
  </si>
  <si>
    <t>Kendrew</t>
  </si>
  <si>
    <t>sarahaskendrew@gmail.com</t>
  </si>
  <si>
    <t>#2940</t>
  </si>
  <si>
    <t>Sarah Kendrew</t>
  </si>
  <si>
    <t xml:space="preserve">Astronomer/Instrument Scientist </t>
  </si>
  <si>
    <t>Baltimore, US</t>
  </si>
  <si>
    <t>Sarah Marie</t>
  </si>
  <si>
    <t>sbruno3@jhu.edu</t>
  </si>
  <si>
    <t>#0386</t>
  </si>
  <si>
    <t>Sarah Marie Bruno</t>
  </si>
  <si>
    <t>Assistant Research Scientist</t>
  </si>
  <si>
    <t>IAUS 391 The first chapters of our cosmic history with JWST, IAUS 392 Neutral hydrogen in and around galaxies in the SKA era, FM 1 Harnessing ground-based optical telescopes: an opportunity for emerging astronomy in Africa, FM 2 A Coherent View of Atomic and Molecular Gas from Infrared to Radio Wavelengths, Centre for the Protection of  the Dark and Quiet Sky from Satellite Constellation Interference institutional meeting</t>
  </si>
  <si>
    <t>Pearce</t>
  </si>
  <si>
    <t>sarah.pearce@skao.int</t>
  </si>
  <si>
    <t>#1751</t>
  </si>
  <si>
    <t>Sarah Pearce</t>
  </si>
  <si>
    <t xml:space="preserve">SKA Observatory </t>
  </si>
  <si>
    <t>SKA-Low Telescope Director</t>
  </si>
  <si>
    <t>#0434</t>
  </si>
  <si>
    <t>South African Astronomical Observatory (SAAO)</t>
  </si>
  <si>
    <t>(None)</t>
  </si>
  <si>
    <t>(None, but please enable closed-captioning for our online participants)</t>
  </si>
  <si>
    <t>IAUS 391 The first chapters of our cosmic history with JWST, IAUS 392 Neutral hydrogen in and around galaxies in the SKA era, IAUS 394 All-inclusive AGN, FM 1 Harnessing ground-based optical telescopes: an opportunity for emerging astronomy in Africa, FM 6 History of Astronomy in South Africa: The Late Modern Period, Office of Astronomy for Development institutional meeting, EC WG Women in Astronomy, EC WG Astronomy for Equity and Inclusion, Division J Galaxies and Cosmology</t>
  </si>
  <si>
    <t>Yassir</t>
  </si>
  <si>
    <t>sarahyassir@gmail.com</t>
  </si>
  <si>
    <t>#2461</t>
  </si>
  <si>
    <t>Anis Maisarah Binti Yassir Azlin</t>
  </si>
  <si>
    <t>National University of Malaysia (UKM)</t>
  </si>
  <si>
    <t>Bangi</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</si>
  <si>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2 A Coherent View of Atomic and Molecular Gas from Infrared to Radio Wavelengths, FM 4 Bridging the final stages of massive stars to supernovae and transients, FM 5 The future of radio astronomy in an increasingly crowded spectrum,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EC WG Women in Astronomy, EC WG Junior Members, Division A Fundamental Astronomy, Division B Facilities, Technologies and Data Science, Division D High Energy Phenomena and Fundamental Physics, Division G Stars and Stellar Physics, Division H Interstellar Matter and Local Universe, Division J Galaxies and Cosmology</t>
  </si>
  <si>
    <t>#2100</t>
  </si>
  <si>
    <t>Indian Institute of Space science and Technology (IIST)</t>
  </si>
  <si>
    <t>Thiruvananthapuram</t>
  </si>
  <si>
    <t>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Office of Astronomy for Education institutional meeting</t>
  </si>
  <si>
    <t>Saschin</t>
  </si>
  <si>
    <t>saschinb@gmail.com</t>
  </si>
  <si>
    <t>#3124</t>
  </si>
  <si>
    <t>Saschin Brown</t>
  </si>
  <si>
    <t>RadioAstro.space</t>
  </si>
  <si>
    <t>Events Runner</t>
  </si>
  <si>
    <t>#2211</t>
  </si>
  <si>
    <t>Centre for Space Research, North-West University, Potchefstroom 2520, South Africa</t>
  </si>
  <si>
    <t xml:space="preserve">Postdoc Fellow </t>
  </si>
  <si>
    <t>IAUS 394 All-inclusive AGN, Division D High Energy Phenomena and Fundamental Physics, Division J Galaxies and Cosmology</t>
  </si>
  <si>
    <t>Sattam</t>
  </si>
  <si>
    <t>Alshogoor</t>
  </si>
  <si>
    <t>sattam_1975@mutah.edu.jo</t>
  </si>
  <si>
    <t>#1390</t>
  </si>
  <si>
    <t>Sattam Salem Muqbil Alshogoor</t>
  </si>
  <si>
    <t xml:space="preserve">Mutah University </t>
  </si>
  <si>
    <t>IAUS 391 The first chapters of our cosmic history with JWST, IAUS 393 Planetary Science and Exoplanets in the Era of James Webb Space Telescope, FM 5 The future of radio astronomy in an increasingly crowded spectrum, FM 6 History of Astronomy in South Africa: The Late Modern Period, Office of Astronomy for Development institutional meeting, Office for Astronomy Outreach institutional meeting, Office for Young Astronomers institutional meeting, Office of Astronomy for Education institutional meeting, Division C Education, Outreach and Heritage</t>
  </si>
  <si>
    <t>#0891</t>
  </si>
  <si>
    <t>IAUS 391 The first chapters of our cosmic history with JWST, IAUS 392 Neutral hydrogen in and around galaxies in the SKA era, IAUS 393 Planetary Science and Exoplanets in the Era of James Webb Space Telescope, FM 2 A Coherent View of Atomic and Molecular Gas from Infrared to Radio Wavelengths, FM 4 Bridging the final stages of massive stars to supernovae and transients, FM 5 The future of radio astronomy in an increasingly crowded spectrum, FM 7 New Horizons at the interface between Computational Astrophysics and Big Data,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Global Coordination of Ground and Space Astrophysics, EC WG Astronomy for Equity and Inclusion, EC WG Dark and Quiet Sky Protection, Division B Facilities, Technologies and Data Science, Division C Education, Outreach and Heritage, Division G Stars and Stellar Physics, Division H Interstellar Matter and Local Universe, Division J Galaxies and Cosmology</t>
  </si>
  <si>
    <t>gremlinmae@gmail.com</t>
  </si>
  <si>
    <t>#0363</t>
  </si>
  <si>
    <t xml:space="preserve">Not applicable. </t>
  </si>
  <si>
    <t>IAUS 389 Gravitational Wave Astrophysics, IAUS 391 The first chapters of our cosmic history with JWST, IAUS 392 Neutral hydrogen in and around galaxies in the SKA era, IAUS 394 All-inclusive AGN, FM 5 The future of radio astronomy in an increasingly crowded spectrum, FM 9 Measures of luminous and dark matter in galaxies across time, FM 11 Multi-wavelength Astrometry, Division J Galaxies and Cosmology</t>
  </si>
  <si>
    <t>Savita</t>
  </si>
  <si>
    <t>Mathur</t>
  </si>
  <si>
    <t>smathur@iac.es</t>
  </si>
  <si>
    <t>#1308</t>
  </si>
  <si>
    <t>Savita Mathur</t>
  </si>
  <si>
    <t>Sayan</t>
  </si>
  <si>
    <t>basusayan2020@gmail.com</t>
  </si>
  <si>
    <t>#1462</t>
  </si>
  <si>
    <t>Sayan Basu</t>
  </si>
  <si>
    <t>Post-doctoral researcher</t>
  </si>
  <si>
    <t>Allergic to pork</t>
  </si>
  <si>
    <t>IAUS 389 Gravitational Wave Astrophysics, IAUS 391 The first chapters of our cosmic history with JWST, IAUS 392 Neutral hydrogen in and around galaxies in the SKA era, IAUS 394 All-inclusive AGN, FM 11 Multi-wavelength Astrometry</t>
  </si>
  <si>
    <t>#1099</t>
  </si>
  <si>
    <t>Provo, UT</t>
  </si>
  <si>
    <t>IAUS 391 The first chapters of our cosmic history with JWST, FM 11 Multi-wavelength Astrometry, EC WG Dark and Quiet Sky Protection, Division A Fundamental Astronomy, Division G Stars and Stellar Physics</t>
  </si>
  <si>
    <t>Lucchini</t>
  </si>
  <si>
    <t>scott.lucchini@cfa.harvard.edu</t>
  </si>
  <si>
    <t>#1919</t>
  </si>
  <si>
    <t>Scott Lucchini</t>
  </si>
  <si>
    <t>IAUS 391 The first chapters of our cosmic history with JWST, IAUS 392 Neutral hydrogen in and around galaxies in the SKA era, FM 5 The future of radio astronomy in an increasingly crowded spectrum, FM 7 New Horizons at the interface between Computational Astrophysics and Big Data, FM 9 Measures of luminous and dark matter in galaxies across time, Division D High Energy Phenomena and Fundamental Physics, Division J Galaxies and Cosmology</t>
  </si>
  <si>
    <t>#3041</t>
  </si>
  <si>
    <t>Division D High Energy Phenomena and Fundamental Physics, Division H Interstellar Matter and Local Universe, Division J Galaxies and Cosmology</t>
  </si>
  <si>
    <t>#0734</t>
  </si>
  <si>
    <t>Chicago, IL</t>
  </si>
  <si>
    <t>IAUS 392 Neutral hydrogen in and around galaxies in the SKA era, IAUS 394 All-inclusive AGN, FM 4 Bridging the final stages of massive stars to supernovae and transients, FM 9 Measures of luminous and dark matter in galaxies across time, FM 12 The High-Energy Gamma-ray Universe: Results and perspectives with wide-field ground-based facilities, Division D High Energy Phenomena and Fundamental Physics, Division H Interstellar Matter and Local Universe, Division J Galaxies and Cosmology</t>
  </si>
  <si>
    <t>Ransom</t>
  </si>
  <si>
    <t>sransom@nrao.edu</t>
  </si>
  <si>
    <t>#2510</t>
  </si>
  <si>
    <t>Scott Ransom</t>
  </si>
  <si>
    <t>Charlottesville, VIrginia</t>
  </si>
  <si>
    <t>IAUS 389 Gravitational Wave Astrophysics, IAUS 392 Neutral hydrogen in and around galaxies in the SKA era, FM 4 Bridging the final stages of massive stars to supernovae and transients, FM 5 The future of radio astronomy in an increasingly crowded spectrum, FM 7 New Horizons at the interface between Computational Astrophysics and Big Data</t>
  </si>
  <si>
    <t>Sean</t>
  </si>
  <si>
    <t>Passmoor</t>
  </si>
  <si>
    <t>sean@sarao.ac.za</t>
  </si>
  <si>
    <t>#2839</t>
  </si>
  <si>
    <t>Sean Passmoor</t>
  </si>
  <si>
    <t xml:space="preserve">Operations Scientist </t>
  </si>
  <si>
    <t>IAUS 392 Neutral hydrogen in and around galaxies in the SKA era, FM 1 Harnessing ground-based optical telescopes: an opportunity for emerging astronomy in Africa, FM 5 The future of radio astronomy in an increasingly crowded spectrum, Division B Facilities, Technologies and Data Science, Division J Galaxies and Cosmology</t>
  </si>
  <si>
    <t>Sebastian</t>
  </si>
  <si>
    <t>Neuweiler</t>
  </si>
  <si>
    <t>sebastian.neuweiler@skao.int</t>
  </si>
  <si>
    <t>#2520</t>
  </si>
  <si>
    <t>Sebastian Neuweiler</t>
  </si>
  <si>
    <t>Communications Advisor</t>
  </si>
  <si>
    <t>IAUS 389 Gravitational Wave Astrophysics, IAUS 392 Neutral hydrogen in and around galaxies in the SKA era, FM 5 The future of radio astronomy in an increasingly crowded spectrum, Centre for the Protection of  the Dark and Quiet Sky from Satellite Constellation Interference institutional meeting, EC WG Dark and Quiet Sky Protection</t>
  </si>
  <si>
    <t>guesel10@yahoo.fr</t>
  </si>
  <si>
    <t>#1917</t>
  </si>
  <si>
    <t>Department of Physics &amp; Astronomy, University of the Western Cape, Cape Town 7535, South Africa</t>
  </si>
  <si>
    <t>BENIN</t>
  </si>
  <si>
    <t>Sedona</t>
  </si>
  <si>
    <t>sedona.price@pitt.edu</t>
  </si>
  <si>
    <t>#1046</t>
  </si>
  <si>
    <t>Sedona Price</t>
  </si>
  <si>
    <t>Sei</t>
  </si>
  <si>
    <t>Kato</t>
  </si>
  <si>
    <t>katosei@icrr.u-tokyo.ac.jp</t>
  </si>
  <si>
    <t>#2013</t>
  </si>
  <si>
    <t>Kato Sei</t>
  </si>
  <si>
    <t>Institute for Cosmic Ray Research</t>
  </si>
  <si>
    <t>IAUS 389 Gravitational Wave Astrophysics, IAUS 390 A Multi-Point view of the Sun: Advances in Solar Observations and in Space Weather Understanding, IAUS 391 The first chapters of our cosmic history with JWST, FM 6 History of Astronomy in South Africa: The Late Modern Period, Division D High Energy Phenomena and Fundamental Physics, Division H Interstellar Matter and Local Universe</t>
  </si>
  <si>
    <t>#2783</t>
  </si>
  <si>
    <t xml:space="preserve">Mbarara University of Science and Technology </t>
  </si>
  <si>
    <t xml:space="preserve">Educational officer </t>
  </si>
  <si>
    <t xml:space="preserve">Mbarara </t>
  </si>
  <si>
    <t xml:space="preserve">Uganda </t>
  </si>
  <si>
    <t>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6 History of Astronomy in South Africa: The Late Modern Period, FM 7 New Horizons at the interface between Computational Astrophysics and Big Data, FM 10 Teaching capacity of remote observing facilities for the Universities and High Schools, Office for Young Astronomers institutional meeting, EC WG Junior Members, Division A Fundamental Astronomy, Division B Facilities, Technologies and Data Science, Division E Sun and Heliosphere, Division F Planetary Systems and Astrobiology, Division G Stars and Stellar Physics</t>
  </si>
  <si>
    <t>I appreciate the effort to make this event accessible and inclusive for all participants.</t>
  </si>
  <si>
    <t>Selomina</t>
  </si>
  <si>
    <t>Phekelela</t>
  </si>
  <si>
    <t>selomina.phekelela@media24.com</t>
  </si>
  <si>
    <t>#2986</t>
  </si>
  <si>
    <t>Selomina Phekelela</t>
  </si>
  <si>
    <t>Science journalist</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</si>
  <si>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5 The future of radio astronomy in an increasingly crowded spectrum, FM 6 History of Astronomy in South Africa: The Late Modern Period, FM 8 Advances and Challenges in Understanding the Solar and Stellar Dynamos, FM 10 Teaching capacity of remote observing facilities for the Universities and High Schools, Division A Fundamental Astronomy, Division C Education, Outreach and Heritage, Division D High Energy Phenomena and Fundamental Physics</t>
  </si>
  <si>
    <t>#0227</t>
  </si>
  <si>
    <t>University of Botswana</t>
  </si>
  <si>
    <t>Gaborone</t>
  </si>
  <si>
    <t>IAUS 389 Gravitational Wave Astrophysics, FM 4 Bridging the final stages of massive stars to supernovae and transients,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EC WG Women in Astronomy, EC WG Astronomy for Equity and Inclusion, EC WG Dark and Quiet Sky Protection, Division C Education, Outreach and Heritage</t>
  </si>
  <si>
    <t>#1449</t>
  </si>
  <si>
    <t>Liswati</t>
  </si>
  <si>
    <t>IAUS 394 All-inclusive AGN, FM 7 New Horizons at the interface between Computational Astrophysics and Big Data, EC WG Junior Members, Division B Facilities, Technologies and Data Science, Division J Galaxies and Cosmology</t>
  </si>
  <si>
    <t>#2731</t>
  </si>
  <si>
    <t>School of Astronomy, Institute for Research in Fundamental Sciences (IPM)</t>
  </si>
  <si>
    <t>#0732</t>
  </si>
  <si>
    <t>FM 11 Multi-wavelength Astrometry, EC WG Women in Astronomy, EC WG Junior Members, Division B Facilities, Technologies and Data Science, Division G Stars and Stellar Physics, Division H Interstellar Matter and Local Universe, Division J Galaxies and Cosmology</t>
  </si>
  <si>
    <t>Sera</t>
  </si>
  <si>
    <t>Markoff</t>
  </si>
  <si>
    <t>s.b.markoff@uva.nl</t>
  </si>
  <si>
    <t>#1343</t>
  </si>
  <si>
    <t>Sera Markoff</t>
  </si>
  <si>
    <t>API/GRAPPA, University of Amsterdam</t>
  </si>
  <si>
    <t>no meat, fish ok, gluten free</t>
  </si>
  <si>
    <t>IAUS 394 All-inclusive AGN, FM 6 History of Astronomy in South Africa: The Late Modern Period, FM 7 New Horizons at the interface between Computational Astrophysics and Big Data, FM 11 Multi-wavelength Astrometry, FM 12 The High-Energy Gamma-ray Universe: Results and perspectives with wide-field ground-based facilities, Office of Astronomy for Development institutional meeting, EC WG Women in Astronomy, EC WG Global Coordination of Ground and Space Astrophysics, EC WG Astronomy for Equity and Inclusion, Division D High Energy Phenomena and Fundamental Physics</t>
  </si>
  <si>
    <t>I plan to go to Namibia to visit UNAM probably after the IAU</t>
  </si>
  <si>
    <t>Serena</t>
  </si>
  <si>
    <t>Criscuoli</t>
  </si>
  <si>
    <t>scriscuo@nso.edu</t>
  </si>
  <si>
    <t>#2008</t>
  </si>
  <si>
    <t>Serena Criscuoli</t>
  </si>
  <si>
    <t>USA/Italy</t>
  </si>
  <si>
    <t>IAUS 393 Planetary Science and Exoplanets in the Era of James Webb Space Telescope, FM 8 Advances and Challenges in Understanding the Solar and Stellar Dynamos, Division E Sun and Heliosphere, Division G Stars and Stellar Physics</t>
  </si>
  <si>
    <t>#2033</t>
  </si>
  <si>
    <t>Vernadsky Institute of Geochemistry and Analytical Chemistry of RAS</t>
  </si>
  <si>
    <t>leading scientist</t>
  </si>
  <si>
    <t>Moscow, Russia</t>
  </si>
  <si>
    <t>Russia and USA</t>
  </si>
  <si>
    <t>Klioner</t>
  </si>
  <si>
    <t>sergei.klioner@tu-dresden.de</t>
  </si>
  <si>
    <t>#2541</t>
  </si>
  <si>
    <t>Sergei Klioner</t>
  </si>
  <si>
    <t>Lohrmann-Observatory, Technische Universität Dresden</t>
  </si>
  <si>
    <t>IAUS 389 Gravitational Wave Astrophysics, IAUS 394 All-inclusive AGN, FM 11 Multi-wavelength Astrometry, Division A Fundamental Astronomy</t>
  </si>
  <si>
    <t>kazansergei@mail.ru</t>
  </si>
  <si>
    <t>#0094</t>
  </si>
  <si>
    <t>Kazan Federal University</t>
  </si>
  <si>
    <t>Kazan</t>
  </si>
  <si>
    <t>no any preferences</t>
  </si>
  <si>
    <t>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5 The future of radio astronomy in an increasingly crowded spectrum, FM 6 History of Astronomy in South Africa: The Late Modern Period, FM 10 Teaching capacity of remote observing facilities for the Universities and High Schools, Office for Young Astronomers institutional meeting, Office of Astronomy for Education institutional meeting, EC WG Global Coordination of Ground and Space Astrophysics, Division A Fundamental Astronomy, Division F Planetary Systems and Astrobiology</t>
  </si>
  <si>
    <t>#0460</t>
  </si>
  <si>
    <t>IAUS 393 Planetary Science and Exoplanets in the Era of James Webb Space Telescope, FM 4 Bridging the final stages of massive stars to supernovae and transients, FM 8 Advances and Challenges in Understanding the Solar and Stellar Dynamos, Division B Facilities, Technologies and Data Science, Division G Stars and Stellar Physics</t>
  </si>
  <si>
    <t>#2565</t>
  </si>
  <si>
    <t>Sergio A. Dzib Quijano</t>
  </si>
  <si>
    <t>Max Planck Intitute for Radio Astromy</t>
  </si>
  <si>
    <t>Mexico/German</t>
  </si>
  <si>
    <t>IAUS 394 All-inclusive AGN, FM 5 The future of radio astronomy in an increasingly crowded spectrum, FM 11 Multi-wavelength Astrometry, Centre for the Protection of  the Dark and Quiet Sky from Satellite Constellation Interference institutional meeting, Division A Fundamental Astronomy, Division D High Energy Phenomena and Fundamental Physics</t>
  </si>
  <si>
    <t>Seth</t>
  </si>
  <si>
    <t>bruzewskis@gmail.com</t>
  </si>
  <si>
    <t>#3029</t>
  </si>
  <si>
    <t>Seth Bruzewski</t>
  </si>
  <si>
    <t>IAUS 389 Gravitational Wave Astrophysics, IAUS 391 The first chapters of our cosmic history with JWST, FM 5 The future of radio astronomy in an increasingly crowded spectrum, FM 11 Multi-wavelength Astrometry, Division B Facilities, Technologies and Data Science, Division D High Energy Phenomena and Fundamental Physics</t>
  </si>
  <si>
    <t>Shadrack</t>
  </si>
  <si>
    <t>Mkansi</t>
  </si>
  <si>
    <t>ms.mkansi@saasta.nrf.ac.za</t>
  </si>
  <si>
    <t>#3146</t>
  </si>
  <si>
    <t>Shadrack Mkansi</t>
  </si>
  <si>
    <t>NRF-SAASTA</t>
  </si>
  <si>
    <t>FM 12 The High-Energy Gamma-ray Universe: Results and perspectives with wide-field ground-based facilities, Division B Facilities, Technologies and Data Science, Division C Education, Outreach and Heritage, Division F Planetary Systems and Astrobiology, Division J Galaxies and Cosmology</t>
  </si>
  <si>
    <t>sahlushambel@gmail.com</t>
  </si>
  <si>
    <t>#1988</t>
  </si>
  <si>
    <t>Shambel Sahlu</t>
  </si>
  <si>
    <t>IAUS 389 Gravitational Wave Astrophysics, FM 12 The High-Energy Gamma-ray Universe: Results and perspectives with wide-field ground-based facilities, Office of Astronomy for Development institutional meeting, Office of Astronomy for Education institutional meeting, EC WG Pro-Am Relations in Astronomy, EC WG Global Coordination of Ground and Space Astrophysics, EC WG Astronomy for Equity and Inclusion, EC WG Dark and Quiet Sky Protection, Division C Education, Outreach and Heritage, Division D High Energy Phenomena and Fundamental Physics, Division J Galaxies and Cosmology</t>
  </si>
  <si>
    <t>Shamin</t>
  </si>
  <si>
    <t>Doman</t>
  </si>
  <si>
    <t>s.doman11@gmail.com</t>
  </si>
  <si>
    <t>#2384</t>
  </si>
  <si>
    <t>Shamin Doman</t>
  </si>
  <si>
    <t>Science Engagement Intern</t>
  </si>
  <si>
    <t>IAUS 389 Gravitational Wave Astrophysics,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5 The future of radio astronomy in an increasingly crowded spectrum, FM 10 Teaching capacity of remote observing facilities for the Universities and High Schools, Centre for the Protection of  the Dark and Quiet Sky from Satellite Constellation Interference institutional meeting, Division F Planetary Systems and Astrobiology</t>
  </si>
  <si>
    <t>Shanshan</t>
  </si>
  <si>
    <t>misayasama@gmail.com</t>
  </si>
  <si>
    <t>#1979</t>
  </si>
  <si>
    <t>Shanshan Li</t>
  </si>
  <si>
    <t>Office of Astronomy for Development institutional meeting, Office for Astronomy Outreach institutional meeting, Office of Astronomy for Education institutional meeting, EC WG Women in Astronomy, EC WG Pro-Am Relations in Astronomy, EC WG Dark and Quiet Sky Protection, Division G Stars and Stellar Physics</t>
  </si>
  <si>
    <t>#1091</t>
  </si>
  <si>
    <t>CESSI, IISER Kolkata</t>
  </si>
  <si>
    <t>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8 Advances and Challenges in Understanding the Solar and Stellar Dynamos, Office for Young Astronomers institutional meeting, Office of Astronomy for Education institutional meeting, EC WG Women in Astronomy, EC WG Junior Members, EC WG Global Coordination of Ground and Space Astrophysics, Division E Sun and Heliosphere, Division G Stars and Stellar Physics</t>
  </si>
  <si>
    <t>Shari</t>
  </si>
  <si>
    <t>Breen</t>
  </si>
  <si>
    <t>shari.breen@skao.int</t>
  </si>
  <si>
    <t>#1805</t>
  </si>
  <si>
    <t>Shari Breen</t>
  </si>
  <si>
    <t>IAUS 392 Neutral hydrogen in and around galaxies in the SKA era, FM 2 A Coherent View of Atomic and Molecular Gas from Infrared to Radio Wavelengths, FM 5 The future of radio astronomy in an increasingly crowded spectrum, EC WG Women in Astronomy</t>
  </si>
  <si>
    <t>Sharmila</t>
  </si>
  <si>
    <t>Goedhart</t>
  </si>
  <si>
    <t>sharmila.goedhart@skao.int</t>
  </si>
  <si>
    <t>#0369</t>
  </si>
  <si>
    <t>Sharmila Goedhart</t>
  </si>
  <si>
    <t>Square Kilometre Array Observatory (SKAO)</t>
  </si>
  <si>
    <t>SKA-Mid Head of Science Operations</t>
  </si>
  <si>
    <t>IAUS 392 Neutral hydrogen in and around galaxies in the SKA era, FM 2 A Coherent View of Atomic and Molecular Gas from Infrared to Radio Wavelengths, FM 5 The future of radio astronomy in an increasingly crowded spectrum, FM 7 New Horizons at the interface between Computational Astrophysics and Big Data, EC WG Women in Astronomy, Division B Facilities, Technologies and Data Science</t>
  </si>
  <si>
    <t>#1413</t>
  </si>
  <si>
    <t>vegetarian (no eggs, fish etc)</t>
  </si>
  <si>
    <t xml:space="preserve">N. A. </t>
  </si>
  <si>
    <t>IAUS 393 Planetary Science and Exoplanets in the Era of James Webb Space Telescope, FM 3 Follow-up observations of small bodies in the Solar System in the era of large discovery surveys,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Pro-Am Relations in Astronomy, Division F Planetary Systems and Astrobiology, Division H Interstellar Matter and Local Universe</t>
  </si>
  <si>
    <t>Shazrene</t>
  </si>
  <si>
    <t>shazrene@saao.ac.za</t>
  </si>
  <si>
    <t>#0209</t>
  </si>
  <si>
    <t>Shazrene Mohamed</t>
  </si>
  <si>
    <t>University of Virginia, SAAO and UCT</t>
  </si>
  <si>
    <t>Pescetarian</t>
  </si>
  <si>
    <t>IAUS 389 Gravitational Wave Astrophysics, IAUS 391 The first chapters of our cosmic history with JWST, FM 1 Harnessing ground-based optical telescopes: an opportunity for emerging astronomy in Africa, FM 4 Bridging the final stages of massive stars to supernovae and transients, FM 6 History of Astronomy in South Africa: The Late Modern Period, FM 7 New Horizons at the interface between Computational Astrophysics and Big Data, FM 8 Advances and Challenges in Understanding the Solar and Stellar Dynamos, FM 12 The High-Energy Gamma-ray Universe: Results and perspectives with wide-field ground-based facilities, Division B Facilities, Technologies and Data Science, Division D High Energy Phenomena and Fundamental Physics, Division G Stars and Stellar Physics</t>
  </si>
  <si>
    <t>It's Time for Africa!</t>
  </si>
  <si>
    <t>Sheeksha</t>
  </si>
  <si>
    <t>Joyseeree</t>
  </si>
  <si>
    <t>sheekshajoyseeree@gmail.com</t>
  </si>
  <si>
    <t>#0722</t>
  </si>
  <si>
    <t>Sheeksha Devi Joyseeree</t>
  </si>
  <si>
    <t>University of Mauritius / DARA scholar</t>
  </si>
  <si>
    <t>Triolet</t>
  </si>
  <si>
    <t>IAUS 393 Planetary Science and Exoplanets in the Era of James Webb Space Telescope, FM 1 Harnessing ground-based optical telescopes: an opportunity for emerging astronomy in Africa, FM 7 New Horizons at the interface between Computational Astrophysics and Big Data, Office for Young Astronomers institutional meeting, EC WG Women in Astronomy, EC WG Global Coordination of Ground and Space Astrophysics, EC WG Astronomy for Equity and Inclusion, Division B Facilities, Technologies and Data Science, Division F Planetary Systems and Astrobiology, Division G Stars and Stellar Physics, Division H Interstellar Matter and Local Universe, Division J Galaxies and Cosmology</t>
  </si>
  <si>
    <t>#0872</t>
  </si>
  <si>
    <t>Harvard University, Center for Astrophysics | Harvard &amp; Smithsonian</t>
  </si>
  <si>
    <t>Cambridge MA</t>
  </si>
  <si>
    <t>Zaleski</t>
  </si>
  <si>
    <t>shelley.zaleski@usq.edu.au</t>
  </si>
  <si>
    <t>#2236</t>
  </si>
  <si>
    <t>Shelley Zaleski</t>
  </si>
  <si>
    <t>Univ of Southern Queensland</t>
  </si>
  <si>
    <t>Toowoomba</t>
  </si>
  <si>
    <t>IAUS 390 A Multi-Point view of the Sun: Advances in Solar Observations and in Space Weather Understanding, IAUS 393 Planetary Science and Exoplanets in the Era of James Webb Space Telescope, EC WG Women in Astronomy, Division G Stars and Stellar Physics</t>
  </si>
  <si>
    <t>#0894</t>
  </si>
  <si>
    <t xml:space="preserve">Department of Astronomy, University of Vienna </t>
  </si>
  <si>
    <t xml:space="preserve">Master Student </t>
  </si>
  <si>
    <t xml:space="preserve">Austria </t>
  </si>
  <si>
    <t>IAUS 389 Gravitational Wave Astrophysics, 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6 History of Astronomy in South Africa: The Late Modern Period, FM 9 Measures of luminous and dark matter in galaxies across time, Office of Astronomy for Development institutional meeting, Office for Astronomy Outreach institutional meeting, Office for Young Astronomers institutional meeting, EC WG Women in Astronomy, EC WG Junior Members</t>
  </si>
  <si>
    <t>Sheona</t>
  </si>
  <si>
    <t>Urquhart</t>
  </si>
  <si>
    <t>sheona.urquhart@open.ac.uk</t>
  </si>
  <si>
    <t>#1817</t>
  </si>
  <si>
    <t>Sheona Urquhart</t>
  </si>
  <si>
    <t>Lecturer and astronomy secretary</t>
  </si>
  <si>
    <t>IAUS 391 The first chapters of our cosmic history with JWST, FM 1 Harnessing ground-based optical telescopes: an opportunity for emerging astronomy in Africa, FM 9 Measures of luminous and dark matter in galaxies across time, FM 10 Teaching capacity of remote observing facilities for the Universities and High Schools, FM 11 Multi-wavelength Astrometry, Office for Astronomy Outreach institutional meeting, Office of Astronomy for Education institutional meeting, Division C Education, Outreach and Heritage, Division J Galaxies and Cosmology</t>
  </si>
  <si>
    <t>#2501</t>
  </si>
  <si>
    <t>Shep Doeleman</t>
  </si>
  <si>
    <t>Malden</t>
  </si>
  <si>
    <t>FM 7 New Horizons at the interface between Computational Astrophysics and Big Data, FM 11 Multi-wavelength Astrometry, Division B Facilities, Technologies and Data Science</t>
  </si>
  <si>
    <t>#2021</t>
  </si>
  <si>
    <t>IAUS 389 Gravitational Wave Astrophysics, IAUS 391 The first chapters of our cosmic history with JWST, IAUS 392 Neutral hydrogen in and around galaxies in the SKA era, FM 5 The future of radio astronomy in an increasingly crowded spectrum, FM 9 Measures of luminous and dark matter in galaxies across time, FM 11 Multi-wavelength Astrometry, Office for Young Astronomers institutional meeting, EC WG Women in Astronomy, Division A Fundamental Astronomy, Division D High Energy Phenomena and Fundamental Physics, Division H Interstellar Matter and Local Universe, Division J Galaxies and Cosmology</t>
  </si>
  <si>
    <t>#0746</t>
  </si>
  <si>
    <t>IAUS 392 Neutral hydrogen in and around galaxies in the SKA era, FM 5 The future of radio astronomy in an increasingly crowded spectrum, FM 11 Multi-wavelength Astrometry, Division J Galaxies and Cosmology</t>
  </si>
  <si>
    <t>Shilpa</t>
  </si>
  <si>
    <t>Ranchod</t>
  </si>
  <si>
    <t>sranchod@mpifr-bonn.mpg.de</t>
  </si>
  <si>
    <t>#2691</t>
  </si>
  <si>
    <t>Shilpa Ranchod</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</si>
  <si>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11 Multi-wavelength Astrometry, EC WG Women in Astronomy, EC WG Astronomy for Equity and Inclusion, EC WG Dark and Quiet Sky Protection, Division H Interstellar Matter and Local Universe, Division J Galaxies and Cosmology</t>
  </si>
  <si>
    <t>shilpa.sarkar30@gmail.com</t>
  </si>
  <si>
    <t>#0493</t>
  </si>
  <si>
    <t>Shilpa Sarkar</t>
  </si>
  <si>
    <t>Harish Chandra Research Institute (HRI), Prayagraj, India</t>
  </si>
  <si>
    <t>Prayagraj, India</t>
  </si>
  <si>
    <t>Due to financial constraints, it would be good if I can be provided some form of travel support and local hospitality from your end.</t>
  </si>
  <si>
    <t>IAUS 394 All-inclusive AGN, FM 11 Multi-wavelength Astrometry, EC WG Women in Astronomy, EC WG Junior Members, Division D High Energy Phenomena and Fundamental Physics, Division G Stars and Stellar Physics</t>
  </si>
  <si>
    <t>#2101</t>
  </si>
  <si>
    <t>IAUS 391 The first chapters of our cosmic history with JWST, FM 2 A Coherent View of Atomic and Molecular Gas from Infrared to Radio Wavelengths, EC WG Women in Astronomy</t>
  </si>
  <si>
    <t>Shinji</t>
  </si>
  <si>
    <t>Horiuchi</t>
  </si>
  <si>
    <t>shoriuch@gmail.com</t>
  </si>
  <si>
    <t>#2555</t>
  </si>
  <si>
    <t>Commonwealth Scientific and Industrial Research Organisation (CSIRO) i</t>
  </si>
  <si>
    <t>Radio astronomer</t>
  </si>
  <si>
    <t>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2 A Coherent View of Atomic and Molecular Gas from Infrared to Radio Wavelengths, FM 3 Follow-up observations of small bodies in the Solar System in the era of large discovery surveys, FM 5 The future of radio astronomy in an increasingly crowded spectrum, FM 11 Multi-wavelength Astrometry, Division E Sun and Heliosphere, Division F Planetary Systems and Astrobiology</t>
  </si>
  <si>
    <t>Shinjirou</t>
  </si>
  <si>
    <t>Kouzuma</t>
  </si>
  <si>
    <t>skouzuma@lets.chukyo-u.ac.jp</t>
  </si>
  <si>
    <t>#1211</t>
  </si>
  <si>
    <t>Shinjirou Kouzuma</t>
  </si>
  <si>
    <t>Chukyo University/Faculty of Liberal Arts and Sciences</t>
  </si>
  <si>
    <t>IAUS 391 The first chapters of our cosmic history with JWST, IAUS 394 All-inclusive AGN, FM 1 Harnessing ground-based optical telescopes: an opportunity for emerging astronomy in Africa, FM 6 History of Astronomy in South Africa: The Late Modern Period, FM 11 Multi-wavelength Astrometry, Division A Fundamental Astronomy, Division C Education, Outreach and Heritage, Division G Stars and Stellar Physics</t>
  </si>
  <si>
    <t>#1355</t>
  </si>
  <si>
    <t>IAUS 389 Gravitational Wave Astrophysics, FM 4 Bridging the final stages of massive stars to supernovae and transients, FM 10 Teaching capacity of remote observing facilities for the Universities and High Schools, Office for Astronomy Outreach institutional meeting, Office of Astronomy for Education institutional meeting, EC WG Women in Astronomy, Division C Education, Outreach and Heritage, Division D High Energy Phenomena and Fundamental Physics</t>
  </si>
  <si>
    <t>Shirley Aoko</t>
  </si>
  <si>
    <t>Odhiamho</t>
  </si>
  <si>
    <t>shirleyaokoo@gmail.com</t>
  </si>
  <si>
    <t>#2616</t>
  </si>
  <si>
    <t>IAUS 389 Gravitational Wave Astrophysics, IAUS 391 The first chapters of our cosmic history with JWST, IAUS 392 Neutral hydrogen in and around galaxies in the SKA era, IAUS 393 Planetary Science and Exoplanets in the Era of James Webb Space Telescope, FM 1 Harnessing ground-based optical telescopes: an opportunity for emerging astronomy in Africa, FM 2 A Coherent View of Atomic and Molecular Gas from Infrared to Radio Wavelengths, FM 6 History of Astronomy in South Africa: The Late Modern Period, FM 11 Multi-wavelength Astrometry,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Dark and Quiet Sky Protection, Division C Education, Outreach and Heritage</t>
  </si>
  <si>
    <t>Shogo</t>
  </si>
  <si>
    <t>Tachibana</t>
  </si>
  <si>
    <t>tachi@eps.s.u-tokyo.ac.jp</t>
  </si>
  <si>
    <t>#2921</t>
  </si>
  <si>
    <t>Shogo Tachibana</t>
  </si>
  <si>
    <t>Shoucun</t>
  </si>
  <si>
    <t>hushoucun@pmo.ac.cn</t>
  </si>
  <si>
    <t>#1558</t>
  </si>
  <si>
    <t>Shoucun Hu</t>
  </si>
  <si>
    <t>#0318</t>
  </si>
  <si>
    <t>IAUS 389 Gravitational Wave Astrophysics, FM 4 Bridging the final stages of massive stars to supernovae and transients, FM 7 New Horizons at the interface between Computational Astrophysics and Big Data, FM 11 Multi-wavelength Astrometry, FM 12 The High-Energy Gamma-ray Universe: Results and perspectives with wide-field ground-based facilities, Office for Young Astronomers institutional meeting, Centre for the Protection of  the Dark and Quiet Sky from Satellite Constellation Interference institutional meeting, Division A Fundamental Astronomy, Division B Facilities, Technologies and Data Science, Division D High Energy Phenomena and Fundamental Physics, Division H Interstellar Matter and Local Universe, Division J Galaxies and Cosmology</t>
  </si>
  <si>
    <t>Shuichi</t>
  </si>
  <si>
    <t>Yokoyama</t>
  </si>
  <si>
    <t>shuichitoissho@gmail.com</t>
  </si>
  <si>
    <t>#0666</t>
  </si>
  <si>
    <t>Shuichi Yokoyama</t>
  </si>
  <si>
    <t>Ritsumeikan University</t>
  </si>
  <si>
    <t>Shiga</t>
  </si>
  <si>
    <t>IAUS 389 Gravitational Wave Astrophysics, FM 4 Bridging the final stages of massive stars to supernovae and transients, Division A Fundamental Astronomy, Division D High Energy Phenomena and Fundamental Physics, Division E Sun and Heliosphere, Division G Stars and Stellar Physics, Division J Galaxies and Cosmology</t>
  </si>
  <si>
    <t>Shweta</t>
  </si>
  <si>
    <t>Kulkarni</t>
  </si>
  <si>
    <t>shweta@astron.org.in</t>
  </si>
  <si>
    <t>#0220</t>
  </si>
  <si>
    <t>Shweta Kulkarni</t>
  </si>
  <si>
    <t>AstronEra</t>
  </si>
  <si>
    <t>IAUS 391 The first chapters of our cosmic history with JWST, IAUS 393 Planetary Science and Exoplanets in the Era of James Webb Space Telescope, IAUS 394 All-inclusive AGN, FM 6 History of Astronomy in South Africa: The Late Modern Period</t>
  </si>
  <si>
    <t>Sibabalo</t>
  </si>
  <si>
    <t>Mbengashe</t>
  </si>
  <si>
    <t>sibabalo@saao.ac.za</t>
  </si>
  <si>
    <t>#3094</t>
  </si>
  <si>
    <t>Sibabalo Mbengashe</t>
  </si>
  <si>
    <t>Finance</t>
  </si>
  <si>
    <t>#1939</t>
  </si>
  <si>
    <t>Sibongumusa Wiseman Shungube</t>
  </si>
  <si>
    <t>#2948</t>
  </si>
  <si>
    <t xml:space="preserve">IIT HYDERABAD </t>
  </si>
  <si>
    <t xml:space="preserve">PhD Scholar </t>
  </si>
  <si>
    <t>Hyderabad,  India</t>
  </si>
  <si>
    <t>IAUS 394 All-inclusive AGN,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Office for Astronomy Outreach institutional meeting, Office for Young Astronomers institutional meeting, EC WG Women in Astronomy, EC WG Junior Members, Division B Facilities, Technologies and Data Science, Division D High Energy Phenomena and Fundamental Physics, Division J Galaxies and Cosmology</t>
  </si>
  <si>
    <t>#0751</t>
  </si>
  <si>
    <t>Indian Institute of Technology Hyderabad</t>
  </si>
  <si>
    <t xml:space="preserve">Research Scholar </t>
  </si>
  <si>
    <t>#2134</t>
  </si>
  <si>
    <t>University of Illinois at Urbana-Champaign</t>
  </si>
  <si>
    <t>Champaign, IL</t>
  </si>
  <si>
    <t>IAUS 393 Planetary Science and Exoplanets in the Era of James Webb Space Telescope, FM 3 Follow-up observations of small bodies in the Solar System in the era of large discovery surveys, FM 5 The future of radio astronomy in an increasingly crowded spectrum, EC WG Dark and Quiet Sky Protection, Division A Fundamental Astronomy, Division F Planetary Systems and Astrobiology</t>
  </si>
  <si>
    <t>#0526</t>
  </si>
  <si>
    <t>IAUS 389 Gravitational Wave Astrophysics, IAUS 391 The first chapters of our cosmic history with JWST, IAUS 392 Neutral hydrogen in and around galaxies in the SKA era, FM 4 Bridging the final stages of massive stars to supernovae and transients, FM 9 Measures of luminous and dark matter in galaxies across time, Division J Galaxies and Cosmology</t>
  </si>
  <si>
    <t>#1625</t>
  </si>
  <si>
    <t>University of Namibia / African Women in Astronomy</t>
  </si>
  <si>
    <t>Namibia - I will not need a visa</t>
  </si>
  <si>
    <t>IAUS 389 Gravitational Wave Astrophysics, IAUS 392 Neutral hydrogen in and around galaxies in the SKA era, FM 5 The future of radio astronomy in an increasingly crowded spectrum, FM 7 New Horizons at the interface between Computational Astrophysics and Big Data, FM 11 Multi-wavelength Astrometry, FM 12 The High-Energy Gamma-ray Universe: Results and perspectives with wide-field ground-based facilities, Office of Astronomy for Development institutional meeting, Office for Astronomy Outreach institutional meeting, EC WG Women in Astronomy</t>
  </si>
  <si>
    <t xml:space="preserve">I am extremely excited. </t>
  </si>
  <si>
    <t>#2781</t>
  </si>
  <si>
    <t>M'sila University - Algeria</t>
  </si>
  <si>
    <t xml:space="preserve">M'sila </t>
  </si>
  <si>
    <t>IAUS 391 The first chapters of our cosmic history with JWST, IAUS 394 All-inclusive AGN, FM 5 The future of radio astronomy in an increasingly crowded spectrum, FM 7 New Horizons at the interface between Computational Astrophysics and Big Data, FM 10 Teaching capacity of remote observing facilities for the Universities and High Schools, FM 11 Multi-wavelength Astrometry, EC WG Women in Astronomy, Division A Fundamental Astronomy</t>
  </si>
  <si>
    <t>Sihle</t>
  </si>
  <si>
    <t>Gcilitshana</t>
  </si>
  <si>
    <t>sihlegcili@gmail.com</t>
  </si>
  <si>
    <t>#0459</t>
  </si>
  <si>
    <t>Sihle Gcilitshana</t>
  </si>
  <si>
    <t>Grahamstown, Makhanda</t>
  </si>
  <si>
    <t>IAUS 393 Planetary Science and Exoplanets in the Era of James Webb Space Telescope, IAUS 394 All-inclusive AGN, FM 4 Bridging the final stages of massive stars to supernovae and transients, FM 7 New Horizons at the interface between Computational Astrophysics and Big Data, EC WG Women in Astronomy, Division B Facilities, Technologies and Data Science</t>
  </si>
  <si>
    <t>Silvano</t>
  </si>
  <si>
    <t>Fineschi</t>
  </si>
  <si>
    <t>silvano.fineschi@inaf.it</t>
  </si>
  <si>
    <t>#2938</t>
  </si>
  <si>
    <t>Silvano Fineschi</t>
  </si>
  <si>
    <t>Celli</t>
  </si>
  <si>
    <t>silvia.celli@uniroma1.it</t>
  </si>
  <si>
    <t>#0947</t>
  </si>
  <si>
    <t>Silvia Celli</t>
  </si>
  <si>
    <t>Sapienza Università di Roma, Rome, Italy</t>
  </si>
  <si>
    <t>IAUS 391 The first chapters of our cosmic history with JWST, IAUS 392 Neutral hydrogen in and around galaxies in the SKA era, IAUS 394 All-inclusive AGN, FM 4 Bridging the final stages of massive stars to supernovae and transients, FM 11 Multi-wavelength Astrometry, FM 12 The High-Energy Gamma-ray Universe: Results and perspectives with wide-field ground-based facilities, EC WG Women in Astronomy, Division D High Energy Phenomena and Fundamental Physics, Division G Stars and Stellar Physics, Division H Interstellar Matter and Local Universe</t>
  </si>
  <si>
    <t>#2483</t>
  </si>
  <si>
    <t>Dept. of Physics and Astronomy, University of Bologna (Italy)</t>
  </si>
  <si>
    <t>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7 New Horizons at the interface between Computational Astrophysics and Big Data, FM 9 Measures of luminous and dark matter in galaxies across time, Division D High Energy Phenomena and Fundamental Physics, Division H Interstellar Matter and Local Universe, Division J Galaxies and Cosmology</t>
  </si>
  <si>
    <t>#0259</t>
  </si>
  <si>
    <t xml:space="preserve">Simthembile </t>
  </si>
  <si>
    <t xml:space="preserve">UWC </t>
  </si>
  <si>
    <t xml:space="preserve">South African  </t>
  </si>
  <si>
    <t xml:space="preserve">Vegetarian  </t>
  </si>
  <si>
    <t xml:space="preserve">Registration fee </t>
  </si>
  <si>
    <t>B. De Daniloff</t>
  </si>
  <si>
    <t>sbdaniloff.pro@gmail.com</t>
  </si>
  <si>
    <t>#2047</t>
  </si>
  <si>
    <t>Simon B. De Daniloff</t>
  </si>
  <si>
    <t>Universidad de Granada (UGR)</t>
  </si>
  <si>
    <t>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11 Multi-wavelength Astrometry, Office for Young Astronomers institutional meeting, EC WG Junior Members, Division J Galaxies and Cosmology</t>
  </si>
  <si>
    <t>de Wet</t>
  </si>
  <si>
    <t>simdewet@gmail.com</t>
  </si>
  <si>
    <t>#2306</t>
  </si>
  <si>
    <t>Simon de Wet</t>
  </si>
  <si>
    <t>IAUS 389 Gravitational Wave Astrophysics,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11 Multi-wavelength Astrometry, FM 12 The High-Energy Gamma-ray Universe: Results and perspectives with wide-field ground-based facilities</t>
  </si>
  <si>
    <t>Ellingsen</t>
  </si>
  <si>
    <t>simon.ellingsen@icrar.org</t>
  </si>
  <si>
    <t>#1865</t>
  </si>
  <si>
    <t>Simon Ellingsen</t>
  </si>
  <si>
    <t>ICRAR - International Centre for Radio Astronomy Research</t>
  </si>
  <si>
    <t>FM 2 A Coherent View of Atomic and Molecular Gas from Infrared to Radio Wavelengths, FM 5 The future of radio astronomy in an increasingly crowded spectrum, Division B Facilities, Technologies and Data Science, Division H Interstellar Matter and Local Universe</t>
  </si>
  <si>
    <t>Jeffery</t>
  </si>
  <si>
    <t>simon.jeffery@armagh.ac.uk</t>
  </si>
  <si>
    <t>#0716</t>
  </si>
  <si>
    <t>Simon Jeffery</t>
  </si>
  <si>
    <t xml:space="preserve">As an incoming commission president I was really planning to attend in person but, reflecting on the programme, I could only find the Division Day of potential interest. Very limited stellar astronomy - maybe my fault for not proposing something, but I've organised a lot of other meetings recently. So just this afternoon have decided to go for Virtual registration.  </t>
  </si>
  <si>
    <t>#2932</t>
  </si>
  <si>
    <t>Simon Nicholas Kemp</t>
  </si>
  <si>
    <t>Profesor Investigador Titular C</t>
  </si>
  <si>
    <t>IAUS 392 Neutral hydrogen in and around galaxies in the SKA era, IAUS 393 Planetary Science and Exoplanets in the Era of James Webb Space Telescope, IAUS 394 All-inclusive AGN, FM 4 Bridging the final stages of massive stars to supernovae and transients, FM 9 Measures of luminous and dark matter in galaxies across time</t>
  </si>
  <si>
    <t>Lowry</t>
  </si>
  <si>
    <t>simonlowry2@gmail.com</t>
  </si>
  <si>
    <t>#2929</t>
  </si>
  <si>
    <t>Simon Lowry</t>
  </si>
  <si>
    <t>IAUS 389 Gravitational Wave Astrophysics, IAUS 392 Neutral hydrogen in and around galaxies in the SKA era, IAUS 394 All-inclusive AGN, FM 1 Harnessing ground-based optical telescopes: an opportunity for emerging astronomy in Africa, FM 5 The future of radio astronomy in an increasingly crowded spectrum, FM 6 History of Astronomy in South Africa: The Late Modern Period, Office of Astronomy for Development institutional meeting, EC WG Astronomy for Equity and Inclusion, Division A Fundamental Astronomy, Division H Interstellar Matter and Local Universe, Division J Galaxies and Cosmology</t>
  </si>
  <si>
    <t>#1347</t>
  </si>
  <si>
    <t>Senior Scientific Software Developer</t>
  </si>
  <si>
    <t>#0997</t>
  </si>
  <si>
    <t>Università del Salento - Istituto Nazionale di Fisica Nucleare, Sezione di Lecce</t>
  </si>
  <si>
    <t>Lecce</t>
  </si>
  <si>
    <t>IAUS 393 Planetary Science and Exoplanets in the Era of James Webb Space Telescope, FM 3 Follow-up observations of small bodies in the Solar System in the era of large discovery surveys, FM 6 History of Astronomy in South Africa: The Late Modern Period, EC WG Junior Members, Division F Planetary Systems and Astrobiology</t>
  </si>
  <si>
    <t>#1704</t>
  </si>
  <si>
    <t>ASTRON - Kapteyn Astronomical Institute</t>
  </si>
  <si>
    <t>#2599</t>
  </si>
  <si>
    <t>Sinenhlanhla Precious Sikhosana</t>
  </si>
  <si>
    <t>FM 5 The future of radio astronomy in an increasingly crowded spectrum, FM 9 Measures of luminous and dark matter in galaxies across time, Office for Astronomy Outreach institutional meeting, Division A Fundamental Astronomy, Division J Galaxies and Cosmology</t>
  </si>
  <si>
    <t>Sipho</t>
  </si>
  <si>
    <t>Claassen</t>
  </si>
  <si>
    <t>sipho@saao.ac.za</t>
  </si>
  <si>
    <t>#3076</t>
  </si>
  <si>
    <t>Siphosethu Claassen</t>
  </si>
  <si>
    <t>HR Consultant</t>
  </si>
  <si>
    <t>#1440</t>
  </si>
  <si>
    <t>Science Engagement Manager</t>
  </si>
  <si>
    <t>#2081</t>
  </si>
  <si>
    <t>IAUS 392 Neutral hydrogen in and around galaxies in the SKA era, FM 7 New Horizons at the interface between Computational Astrophysics and Big Data, FM 9 Measures of luminous and dark matter in galaxies across time, FM 10 Teaching capacity of remote observing facilities for the Universities and High Schools, Office of Astronomy for Development institutional meeting, Office for Young Astronomers institutional meeting, Division B Facilities, Technologies and Data Science, Division F Planetary Systems and Astrobiology, Division G Stars and Stellar Physics, Division J Galaxies and Cosmology</t>
  </si>
  <si>
    <t>SIYAMTHANDA</t>
  </si>
  <si>
    <t>SOMI</t>
  </si>
  <si>
    <t>siyamthandasomi2@gmail.com</t>
  </si>
  <si>
    <t>#2949</t>
  </si>
  <si>
    <t>Siyamthanda</t>
  </si>
  <si>
    <t>Zibonele fm</t>
  </si>
  <si>
    <t>News Reporter</t>
  </si>
  <si>
    <t>non allergies</t>
  </si>
  <si>
    <t>IAUS 389 Gravitational Wave Astrophysics, IAUS 390 A Multi-Point view of the Sun: Advances in Solar Observations and in Space Weather Understanding, IAUS 391 The first chapters of our cosmic history with JWST, IAUS 392 Neutral hydrogen in and around galaxies in the SKA era, FM 1 Harnessing ground-based optical telescopes: an opportunity for emerging astronomy in Africa, FM 4 Bridging the final stages of massive stars to supernovae and transients, FM 5 The future of radio astronomy in an increasingly crowded spectrum, FM 6 History of Astronomy in South Africa: The Late Modern Period, Office of Astronomy for Development institutional meeting, Office for Astronomy Outreach institutional meeting, EC WG Pro-Am Relations in Astronomy, Division B Facilities, Technologies and Data Science, Division E Sun and Heliosphere, Division J Galaxies and Cosmology</t>
  </si>
  <si>
    <t>Siyi</t>
  </si>
  <si>
    <t>Zhao</t>
  </si>
  <si>
    <t>siyizhao17@gmail.com</t>
  </si>
  <si>
    <t>#1195</t>
  </si>
  <si>
    <t>Siyi Zhao</t>
  </si>
  <si>
    <t>IAUS 389 Gravitational Wave Astrophysics, IAUS 391 The first chapters of our cosmic history with JWST, IAUS 392 Neutral hydrogen in and around galaxies in the SKA era, FM 2 A Coherent View of Atomic and Molecular Gas from Infrared to Radio Wavelengths, FM 5 The future of radio astronomy in an increasingly crowded spectrum, FM 9 Measures of luminous and dark matter in galaxies across time, FM 11 Multi-wavelength Astrometry, EC WG Women in Astronomy, EC WG Junior Members, Division D High Energy Phenomena and Fundamental Physics, Division J Galaxies and Cosmology</t>
  </si>
  <si>
    <t>SKA</t>
  </si>
  <si>
    <t>Observatory</t>
  </si>
  <si>
    <t>enquiries@skao.int</t>
  </si>
  <si>
    <t>#2603</t>
  </si>
  <si>
    <t>Head of Engineering Operations</t>
  </si>
  <si>
    <t>IAUS 391 The first chapters of our cosmic history with JWST, IAUS 392 Neutral hydrogen in and around galaxies in the SKA era, IAUS 393 Planetary Science and Exoplanets in the Era of James Webb Space Telescope, FM 5 The future of radio astronomy in an increasingly crowded spectrum, FM 6 History of Astronomy in South Africa: The Late Modern Period, FM 9 Measures of luminous and dark matter in galaxies across time</t>
  </si>
  <si>
    <t>#0425</t>
  </si>
  <si>
    <t>Soulaimene Sedrette</t>
  </si>
  <si>
    <t>Monastir Science Palace</t>
  </si>
  <si>
    <t>Head of Programming and Development Department</t>
  </si>
  <si>
    <t>Monastir</t>
  </si>
  <si>
    <t>Tunisia</t>
  </si>
  <si>
    <t>Tunisian</t>
  </si>
  <si>
    <t>IAUS 393 Planetary Science and Exoplanets in the Era of James Webb Space Telescope,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Division B Facilities, Technologies and Data Science, Division C Education, Outreach and Heritage</t>
  </si>
  <si>
    <t>Snezana</t>
  </si>
  <si>
    <t>Stanimirovic</t>
  </si>
  <si>
    <t>sstanimi@astro.wisc.edu</t>
  </si>
  <si>
    <t>#1133</t>
  </si>
  <si>
    <t>Snezana Stanimirovic</t>
  </si>
  <si>
    <t>University of Wisconsin</t>
  </si>
  <si>
    <t>IAUS 392 Neutral hydrogen in and around galaxies in the SKA era, EC WG Women in Astronomy, EC WG Dark and Quiet Sky Protection, Division H Interstellar Matter and Local Universe</t>
  </si>
  <si>
    <t>Soebur</t>
  </si>
  <si>
    <t>Razzaque</t>
  </si>
  <si>
    <t>srazzaque@uj.ac.za</t>
  </si>
  <si>
    <t>#0362</t>
  </si>
  <si>
    <t>Soebur Razzaque</t>
  </si>
  <si>
    <t>FM 4 Bridging the final stages of massive stars to supernovae and transients, FM 12 The High-Energy Gamma-ray Universe: Results and perspectives with wide-field ground-based facilities, Division B Facilities, Technologies and Data Science, Division D High Energy Phenomena and Fundamental Physics</t>
  </si>
  <si>
    <t>Soetkin</t>
  </si>
  <si>
    <t>Janssens</t>
  </si>
  <si>
    <t>soetkin.janssens@kuleuven.be</t>
  </si>
  <si>
    <t>#2481</t>
  </si>
  <si>
    <t>Soetkin Janssens</t>
  </si>
  <si>
    <t>I am highly allergic to nuts, peanuts, and soy. I can also not eat peas, lentils, and cacao powder (chocolate).</t>
  </si>
  <si>
    <t>Sofía</t>
  </si>
  <si>
    <t>Rojas Ruiz</t>
  </si>
  <si>
    <t>rojas@astro.ucla.edu</t>
  </si>
  <si>
    <t>#0419</t>
  </si>
  <si>
    <t>Sofía Rojas Ruiz</t>
  </si>
  <si>
    <t>Postdoc Researcher</t>
  </si>
  <si>
    <t>allergy to peanuts</t>
  </si>
  <si>
    <t>IAUS 391 The first chapters of our cosmic history with JWST, IAUS 394 All-inclusive AGN, FM 5 The future of radio astronomy in an increasingly crowded spectrum, Office of Astronomy for Development institutional meeting, Office of Astronomy for Education institutional meeting, EC WG Women in Astronomy, EC WG Astronomy for Equity and Inclusion, Division C Education, Outreach and Heritage, Division J Galaxies and Cosmology</t>
  </si>
  <si>
    <t>Wallstrom</t>
  </si>
  <si>
    <t>sofia.wallstrom@kuleuven.be</t>
  </si>
  <si>
    <t>#2309</t>
  </si>
  <si>
    <t>Sofia Wallstrom</t>
  </si>
  <si>
    <t>IAUS 393 Planetary Science and Exoplanets in the Era of James Webb Space Telescope, FM 4 Bridging the final stages of massive stars to supernovae and transients, Division G Stars and Stellar Physics</t>
  </si>
  <si>
    <t>#1287</t>
  </si>
  <si>
    <t>Institute Astronomical Observatory, Adam Mickiewicz University, Poznań, Poland</t>
  </si>
  <si>
    <t>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6 History of Astronomy in South Africa: The Late Modern Period, Office for Young Astronomers institutional meeting, EC WG Women in Astronomy, EC WG Junior Members, Division E Sun and Heliosphere, Division F Planetary Systems and Astrobiology</t>
  </si>
  <si>
    <t>#1359</t>
  </si>
  <si>
    <t>National Centre for Radio Astrophysics, Tata Institute of Fundamental Research, Pune, India</t>
  </si>
  <si>
    <t>sohan689@hotmail.com</t>
  </si>
  <si>
    <t>#1920</t>
  </si>
  <si>
    <t>University of Auckland</t>
  </si>
  <si>
    <t>IAUS 389 Gravitational Wave Astrophysics, IAUS 391 The first chapters of our cosmic history with JWST, FM 9 Measures of luminous and dark matter in galaxies across time, Division J Galaxies and Cosmology</t>
  </si>
  <si>
    <t>Jheeta</t>
  </si>
  <si>
    <t>sohan@sohanjheeta.com</t>
  </si>
  <si>
    <t>#1918</t>
  </si>
  <si>
    <t>Sohan Jheeta</t>
  </si>
  <si>
    <t>NoRCEL (Network of Researchers on the Chemical Emergence of Life)</t>
  </si>
  <si>
    <t>Chairman</t>
  </si>
  <si>
    <t>Leeds, UK</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</si>
  <si>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Global Coordination of Ground and Space Astrophysics, EC WG Astronomy for Equity and Inclusion, EC WG Dark and Quiet Sky Protection,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t>
  </si>
  <si>
    <t xml:space="preserve">Hve to leave for India on the 9th August - so will not be able to attend all sessions. </t>
  </si>
  <si>
    <t>#0509</t>
  </si>
  <si>
    <t>IAUS 394 All-inclusive AGN, FM 9 Measures of luminous and dark matter in galaxies across time, FM 10 Teaching capacity of remote observing facilities for the Universities and High Schools, Office of Astronomy for Education institutional meeting, Division J Galaxies and Cosmology</t>
  </si>
  <si>
    <t>Solomon Belay</t>
  </si>
  <si>
    <t>Tessema</t>
  </si>
  <si>
    <t>tessemabelay@gmail.com</t>
  </si>
  <si>
    <t>#0169</t>
  </si>
  <si>
    <t>Solomon Belay Tessema</t>
  </si>
  <si>
    <t>Space Science and Geospatial Institute and Ministry of Innovation and Technology</t>
  </si>
  <si>
    <t xml:space="preserve">Senior Researcher </t>
  </si>
  <si>
    <t>Addis Ababa,</t>
  </si>
  <si>
    <t>IAUS 389 Gravitational Wave Astrophysics, 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5 The future of radio astronomy in an increasingly crowded spectrum, FM 6 History of Astronomy in South Africa: The Late Modern Period,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Division A Fundamental Astronomy, Division B Facilities, Technologies and Data Science, Division D High Energy Phenomena and Fundamental Physics</t>
  </si>
  <si>
    <t>All payments covered by IAU</t>
  </si>
  <si>
    <t>Solomon Haile</t>
  </si>
  <si>
    <t>Gebrewold</t>
  </si>
  <si>
    <t>solomonhailegebrewold@gmail.com</t>
  </si>
  <si>
    <t>#1659</t>
  </si>
  <si>
    <t>Solomon Haile Gebrewold</t>
  </si>
  <si>
    <t>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FM 5 The future of radio astronomy in an increasingly crowded spectrum, FM 8 Advances and Challenges in Understanding the Solar and Stellar Dynamos, FM 9 Measures of luminous and dark matter in galaxies across time, FM 10 Teaching capacity of remote observing facilities for the Universities and High Schools, Office for Astronomy Outreach institutional meeting, Division C Education, Outreach and Heritage</t>
  </si>
  <si>
    <t>#2577</t>
  </si>
  <si>
    <t>IAUS 393 Planetary Science and Exoplanets in the Era of James Webb Space Telescope, FM 1 Harnessing ground-based optical telescopes: an opportunity for emerging astronomy in Africa, Office for Astronomy Outreach institutional meeting, Office of Astronomy for Education institutional meeting, Division C Education, Outreach and Heritage</t>
  </si>
  <si>
    <t>Duffau</t>
  </si>
  <si>
    <t>sduffau@aui.cl</t>
  </si>
  <si>
    <t>#1014</t>
  </si>
  <si>
    <t>Sonia Duffau</t>
  </si>
  <si>
    <t>AUI/NRAO Chile</t>
  </si>
  <si>
    <t>Outreach and Diversity Officer</t>
  </si>
  <si>
    <t>IAUS 393 Planetary Science and Exoplanets in the Era of James Webb Space Telescope, FM 10 Teaching capacity of remote observing facilities for the Universities and High Schools, EC WG Women in Astronomy, EC WG Astronomy for Equity and Inclusion, EC WG Dark and Quiet Sky Protection, Division C Education, Outreach and Heritage</t>
  </si>
  <si>
    <t>fornasier</t>
  </si>
  <si>
    <t>sonia.fornasier@obspm.fr</t>
  </si>
  <si>
    <t>#2512</t>
  </si>
  <si>
    <t>FORNASIER SONIA</t>
  </si>
  <si>
    <t>LESIA-CNRS-Université Paris Cité</t>
  </si>
  <si>
    <t>PARIS</t>
  </si>
  <si>
    <t>Soon-Wook</t>
  </si>
  <si>
    <t>xrnovae@gmail.com</t>
  </si>
  <si>
    <t>#0124</t>
  </si>
  <si>
    <t>Soon-Wook Kim</t>
  </si>
  <si>
    <t>Principal Research Scientist</t>
  </si>
  <si>
    <t>IAUS 389 Gravitational Wave Astrophysics, IAUS 391 The first chapters of our cosmic history with JWST, IAUS 392 Neutral hydrogen in and around galaxies in the SKA era, IAUS 394 All-inclusive AGN, FM 2 A Coherent View of Atomic and Molecular Gas from Infrared to Radio Wavelengths,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11 Multi-wavelength Astrometry, FM 12 The High-Energy Gamma-ray Universe: Results and perspectives with wide-field ground-based facilities, EC WG Women in Astronomy, EC WG Pro-Am Relations in Astronomy, Division A Fundamental Astronomy, Division C Education, Outreach and Heritage, Division D High Energy Phenomena and Fundamental Physics, Division G Stars and Stellar Physics, Division H Interstellar Matter and Local Universe, Division J Galaxies and Cosmology</t>
  </si>
  <si>
    <t>#2235</t>
  </si>
  <si>
    <t xml:space="preserve">Sophia </t>
  </si>
  <si>
    <t>Max-Planck Institute for Astronomy</t>
  </si>
  <si>
    <t>german</t>
  </si>
  <si>
    <t>IAUS 394 All-inclusive AGN, FM 2 A Coherent View of Atomic and Molecular Gas from Infrared to Radio Wavelengths, FM 11 Multi-wavelength Astrometry, Office for Young Astronomers institutional meeting, EC WG Women in Astronomy, EC WG Pro-Am Relations in Astronomy</t>
  </si>
  <si>
    <t>#1715</t>
  </si>
  <si>
    <t>Cardiff University / Office of Astronomy for Education</t>
  </si>
  <si>
    <t>#1617</t>
  </si>
  <si>
    <t>Stephen Ofoe Sottie</t>
  </si>
  <si>
    <t>University of Ghana/ Ghana Space and Technology Institute/GRAO</t>
  </si>
  <si>
    <t>Research assistant/Intern</t>
  </si>
  <si>
    <t>Accra Ghana</t>
  </si>
  <si>
    <t>IAUS 389 Gravitational Wave Astrophysics, IAUS 392 Neutral hydrogen in and around galaxies in the SKA era, IAUS 393 Planetary Science and Exoplanets in the Era of James Webb Space Telescope, IAUS 394 All-inclusive AGN, FM 4 Bridging the final stages of massive stars to supernovae and transients, FM 5 The future of radio astronomy in an increasingly crowded spectrum, FM 6 History of Astronomy in South Africa: The Late Modern Period, FM 9 Measures of luminous and dark matter in galaxies across time, FM 11 Multi-wavelength Astrometry, Office of Astronomy for Development institutional meeting, Office for Astronomy Outreach institutional meeting, Office for Young Astronomers institutional meeting, EC WG Pro-Am Relations in Astronomy, EC WG Astronomy for Equity and Inclusion, EC WG Dark and Quiet Sky Protection, Division A Fundamental Astronomy, Division C Education, Outreach and Heritage, Division G Stars and Stellar Physics, Division H Interstellar Matter and Local Universe, Division J Galaxies and Cosmology</t>
  </si>
  <si>
    <t>#1340</t>
  </si>
  <si>
    <t>The Inter-University Centre for Astronomy and Astrophysics</t>
  </si>
  <si>
    <t>#1029</t>
  </si>
  <si>
    <t>IAUS 391 The first chapters of our cosmic history with JWST, IAUS 394 All-inclusive AGN, FM 5 The future of radio astronomy in an increasingly crowded spectrum, FM 9 Measures of luminous and dark matter in galaxies across time, FM 11 Multi-wavelength Astrometry, EC WG Dark and Quiet Sky Protection, Division B Facilities, Technologies and Data Science, Division H Interstellar Matter and Local Universe</t>
  </si>
  <si>
    <t>#2355</t>
  </si>
  <si>
    <t>IAUS 389 Gravitational Wave Astrophysics, IAUS 391 The first chapters of our cosmic history with JWST, IAUS 393 Planetary Science and Exoplanets in the Era of James Webb Space Telescope, FM 4 Bridging the final stages of massive stars to supernovae and transients, FM 7 New Horizons at the interface between Computational Astrophysics and Big Data, FM 8 Advances and Challenges in Understanding the Solar and Stellar Dynamos, FM 11 Multi-wavelength Astrometry</t>
  </si>
  <si>
    <t>Sowkhya</t>
  </si>
  <si>
    <t>Shanbhog</t>
  </si>
  <si>
    <t>shanbhogsowkhya@gmail.com</t>
  </si>
  <si>
    <t>#2990</t>
  </si>
  <si>
    <t>Sowkhya Shanbhog</t>
  </si>
  <si>
    <t>Scuola Normale Superiore - Pisa</t>
  </si>
  <si>
    <t>IAUS 391 The first chapters of our cosmic history with JWST, IAUS 394 All-inclusive AGN, FM 2 A Coherent View of Atomic and Molecular Gas from Infrared to Radio Wavelengths, FM 9 Measures of luminous and dark matter in galaxies across time, Office for Astronomy Outreach institutional meeting, Office for Young Astronomers institutional meeting, EC WG Women in Astronomy, Division J Galaxies and Cosmology</t>
  </si>
  <si>
    <t>#3021</t>
  </si>
  <si>
    <t>IAUS 392 Neutral hydrogen in and around galaxies in the SKA era, FM 1 Harnessing ground-based optical telescopes: an opportunity for emerging astronomy in Africa, FM 4 Bridging the final stages of massive stars to supernovae and transients, FM 6 History of Astronomy in South Africa: The Late Modern Period, FM 7 New Horizons at the interface between Computational Astrophysics and Big Data</t>
  </si>
  <si>
    <t>Spiros</t>
  </si>
  <si>
    <t>Patsourakos</t>
  </si>
  <si>
    <t>spatsour@uoi.gr</t>
  </si>
  <si>
    <t>#1405</t>
  </si>
  <si>
    <t>Spiros Patsourakos</t>
  </si>
  <si>
    <t xml:space="preserve">Department of Physics, University of ioannina. Greece </t>
  </si>
  <si>
    <t>Ioannina</t>
  </si>
  <si>
    <t>#1579</t>
  </si>
  <si>
    <t>San Francisco, CA</t>
  </si>
  <si>
    <t>IAUS 390 A Multi-Point view of the Sun: Advances in Solar Observations and in Space Weather Understanding, FM 7 New Horizons at the interface between Computational Astrophysics and Big Data, FM 8 Advances and Challenges in Understanding the Solar and Stellar Dynamos</t>
  </si>
  <si>
    <t>#1216</t>
  </si>
  <si>
    <t>CHRIST University</t>
  </si>
  <si>
    <t>IAUS 391 The first chapters of our cosmic history with JWST, IAUS 392 Neutral hydrogen in and around galaxies in the SKA era, FM 2 A Coherent View of Atomic and Molecular Gas from Infrared to Radio Wavelengths, FM 6 History of Astronomy in South Africa: The Late Modern Period, FM 7 New Horizons at the interface between Computational Astrophysics and Big Data, FM 11 Multi-wavelength Astrometry, Office for Astronomy Outreach institutional meeting, Office for Young Astronomers institutional meeting, Office of Astronomy for Education institutional meeting, EC WG Women in Astronomy, Division A Fundamental Astronomy, Division C Education, Outreach and Heritage, Division G Stars and Stellar Physics, Division J Galaxies and Cosmology</t>
  </si>
  <si>
    <t>#1214</t>
  </si>
  <si>
    <t>IAUS 391 The first chapters of our cosmic history with JWST, IAUS 392 Neutral hydrogen in and around galaxies in the SKA era, FM 2 A Coherent View of Atomic and Molecular Gas from Infrared to Radio Wavelengths, FM 7 New Horizons at the interface between Computational Astrophysics and Big Data, FM 11 Multi-wavelength Astrometry, Office for Astronomy Outreach institutional meeting, Office of Astronomy for Education institutional meeting, EC WG Women in Astronomy, Division B Facilities, Technologies and Data Science, Division C Education, Outreach and Heritage, Division G Stars and Stellar Physics, Division J Galaxies and Cosmology</t>
  </si>
  <si>
    <t>#0869</t>
  </si>
  <si>
    <t>IAUS 392 Neutral hydrogen in and around galaxies in the SKA era, IAUS 394 All-inclusive AGN, FM 5 The future of radio astronomy in an increasingly crowded spectrum, FM 6 History of Astronomy in South Africa: The Late Modern Period, FM 7 New Horizons at the interface between Computational Astrophysics and Big Data</t>
  </si>
  <si>
    <t>#2072</t>
  </si>
  <si>
    <t>Aryabhatta Research Institute of Observational Sciences (ARIES)</t>
  </si>
  <si>
    <t>#1240</t>
  </si>
  <si>
    <t xml:space="preserve">Ssembatya Ronald </t>
  </si>
  <si>
    <t xml:space="preserve">Kyambogo University </t>
  </si>
  <si>
    <t>Kampala, Uganda</t>
  </si>
  <si>
    <t>#2094</t>
  </si>
  <si>
    <t>StealthTransit</t>
  </si>
  <si>
    <t>Karlsruhe</t>
  </si>
  <si>
    <t>#1482</t>
  </si>
  <si>
    <t>University of Belgrade, Faculty of Mathematics</t>
  </si>
  <si>
    <t xml:space="preserve">assistant </t>
  </si>
  <si>
    <t>#2170</t>
  </si>
  <si>
    <t>University of Tasmania</t>
  </si>
  <si>
    <t>Hobart</t>
  </si>
  <si>
    <t>#1023</t>
  </si>
  <si>
    <t>LSW, ZAH, U Heidelberg</t>
  </si>
  <si>
    <t>IAUS 389 Gravitational Wave Astrophysics, IAUS 392 Neutral hydrogen in and around galaxies in the SKA era, IAUS 394 All-inclusive AGN, FM 1 Harnessing ground-based optical telescopes: an opportunity for emerging astronomy in Africa, FM 5 The future of radio astronomy in an increasingly crowded spectrum, FM 11 Multi-wavelength Astrometry, FM 12 The High-Energy Gamma-ray Universe: Results and perspectives with wide-field ground-based facilities, EC WG Global Coordination of Ground and Space Astrophysics, Division B Facilities, Technologies and Data Science, Division D High Energy Phenomena and Fundamental Physics, Division J Galaxies and Cosmology</t>
  </si>
  <si>
    <t>Stefanie</t>
  </si>
  <si>
    <t>Walch</t>
  </si>
  <si>
    <t>walch.stefanie@googlemail.com</t>
  </si>
  <si>
    <t>#1285</t>
  </si>
  <si>
    <t>Stefanie Walch-Gassner</t>
  </si>
  <si>
    <t>I. Physics Institute, University of Cologne</t>
  </si>
  <si>
    <t>Cologne</t>
  </si>
  <si>
    <t>IAUS 392 Neutral hydrogen in and around galaxies in the SKA era, FM 2 A Coherent View of Atomic and Molecular Gas from Infrared to Radio Wavelengths, FM 4 Bridging the final stages of massive stars to supernovae and transients, FM 7 New Horizons at the interface between Computational Astrophysics and Big Data, FM 9 Measures of luminous and dark matter in galaxies across time, EC WG Women in Astronomy, Division G Stars and Stellar Physics, Division H Interstellar Matter and Local Universe</t>
  </si>
  <si>
    <t>#2946</t>
  </si>
  <si>
    <t>IAUS 390 A Multi-Point view of the Sun: Advances in Solar Observations and in Space Weather Understanding, IAUS 393 Planetary Science and Exoplanets in the Era of James Webb Space Telescope, FM 8 Advances and Challenges in Understanding the Solar and Stellar Dynamos, Office for Young Astronomers institutional meeting, Division F Planetary Systems and Astrobiology, Division G Stars and Stellar Physics</t>
  </si>
  <si>
    <t>#0111</t>
  </si>
  <si>
    <t>Instituto de Astronomia, Geofísica e Ciências Atmosféricas</t>
  </si>
  <si>
    <t>IAUS 394 All-inclusive AGN, FM 7 New Horizons at the interface between Computational Astrophysics and Big Data, FM 12 The High-Energy Gamma-ray Universe: Results and perspectives with wide-field ground-based facilities, Office for Astronomy Outreach institutional meeting, Office of Astronomy for Education institutional meeting, Division C Education, Outreach and Heritage, Division D High Energy Phenomena and Fundamental Physics, Division J Galaxies and Cosmology</t>
  </si>
  <si>
    <t>Beland</t>
  </si>
  <si>
    <t>sbeland@colorado.edu</t>
  </si>
  <si>
    <t>#1606</t>
  </si>
  <si>
    <t>CO</t>
  </si>
  <si>
    <t>Stéphane Béland</t>
  </si>
  <si>
    <t>LASP - CU Boulder</t>
  </si>
  <si>
    <t>Sr. Scientific Programmer</t>
  </si>
  <si>
    <t>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7 New Horizons at the interface between Computational Astrophysics and Big Data, Division E Sun and Heliosphere</t>
  </si>
  <si>
    <t>#2084</t>
  </si>
  <si>
    <t>Alex Brown</t>
  </si>
  <si>
    <t>agender</t>
  </si>
  <si>
    <t>Oskar Klein Centre, Stockholm University</t>
  </si>
  <si>
    <t>Postodoctoral Researcher</t>
  </si>
  <si>
    <t>allergies to gluten, dairy, soy, eggs, and shellfish</t>
  </si>
  <si>
    <t>IAUS 389 Gravitational Wave Astrophysics, FM 6 History of Astronomy in South Africa: The Late Modern Period, EC WG Women in Astronomy</t>
  </si>
  <si>
    <t>Deppe</t>
  </si>
  <si>
    <t>stephanie.deppe@noirlab.edu</t>
  </si>
  <si>
    <t>#2764</t>
  </si>
  <si>
    <t>Stephanie Deppe</t>
  </si>
  <si>
    <t>Vera C. Rubin Observatory/NSF NOIRLab</t>
  </si>
  <si>
    <t>Astronomy Content Strategist</t>
  </si>
  <si>
    <t>Ithaca, NY</t>
  </si>
  <si>
    <t>IAUS 389 Gravitational Wave Astrophysics,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10 Teaching capacity of remote observing facilities for the Universities and High Schools, Office for Astronomy Outreach institutional meeting, Centre for the Protection of  the Dark and Quiet Sky from Satellite Constellation Interference institutional meeting, EC WG Women in Astronomy, EC WG Astronomy for Equity and Inclusion, EC WG Dark and Quiet Sky Protection, Division C Education, Outreach and Heritage</t>
  </si>
  <si>
    <t>#2167</t>
  </si>
  <si>
    <t>Stéphanie Juneau</t>
  </si>
  <si>
    <t>Associate Astronomer</t>
  </si>
  <si>
    <t>Tucson AZ</t>
  </si>
  <si>
    <t>IAUS 394 All-inclusive AGN, Division B Facilities, Technologies and Data Science, Division J Galaxies and Cosmology</t>
  </si>
  <si>
    <t>Yardley</t>
  </si>
  <si>
    <t>steph.yardley@northumbria.ac.uk</t>
  </si>
  <si>
    <t>#1989</t>
  </si>
  <si>
    <t>Stephanie Yardley</t>
  </si>
  <si>
    <t>#1230</t>
  </si>
  <si>
    <t>Head of Division</t>
  </si>
  <si>
    <t>British: South African permanent resident</t>
  </si>
  <si>
    <t>IAUS 389 Gravitational Wave Astrophysics, FM 1 Harnessing ground-based optical telescopes: an opportunity for emerging astronomy in Africa, FM 4 Bridging the final stages of massive stars to supernovae and transients, FM 7 New Horizons at the interface between Computational Astrophysics and Big Data, FM 11 Multi-wavelength Astrometry, FM 12 The High-Energy Gamma-ray Universe: Results and perspectives with wide-field ground-based facilities</t>
  </si>
  <si>
    <t>Chesley</t>
  </si>
  <si>
    <t>steve.chesley@jpl.nasa.gov</t>
  </si>
  <si>
    <t>#2628</t>
  </si>
  <si>
    <t>Steve Chesley</t>
  </si>
  <si>
    <t>Durst</t>
  </si>
  <si>
    <t>info@iloa.org</t>
  </si>
  <si>
    <t>#0265</t>
  </si>
  <si>
    <t>Steve Durst</t>
  </si>
  <si>
    <t>ILOA Hawai'i</t>
  </si>
  <si>
    <t>Kamuela</t>
  </si>
  <si>
    <t>Division A Fundamental Astronomy, Division C Education, Outreach and Heritage</t>
  </si>
  <si>
    <t>steven.m.graham-1@nasa.gov</t>
  </si>
  <si>
    <t>Steve Graham</t>
  </si>
  <si>
    <t>Bell</t>
  </si>
  <si>
    <t>steve.bell@ukho.gov.uk</t>
  </si>
  <si>
    <t>#1883</t>
  </si>
  <si>
    <t>Steven Bell</t>
  </si>
  <si>
    <t>HMNAO / UKHO</t>
  </si>
  <si>
    <t>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6 History of Astronomy in South Africa: The Late Modern Period, FM 10 Teaching capacity of remote observing facilities for the Universities and High Schools, Office for Astronomy Outreach institutional meeting, EC WG Dark and Quiet Sky Protection, Division A Fundamental Astronomy, Division B Facilities, Technologies and Data Science, Division C Education, Outreach and Heritage, Division E Sun and Heliosphere</t>
  </si>
  <si>
    <t>Bloemen</t>
  </si>
  <si>
    <t>s.bloemen@astro.ru.nl</t>
  </si>
  <si>
    <t>#0383</t>
  </si>
  <si>
    <t>Steven Bloemen</t>
  </si>
  <si>
    <t>IAUS 389 Gravitational Wave Astrophysics, FM 1 Harnessing ground-based optical telescopes: an opportunity for emerging astronomy in Africa, FM 3 Follow-up observations of small bodies in the Solar System in the era of large discovery surveys, FM 5 The future of radio astronomy in an increasingly crowded spectrum, FM 7 New Horizons at the interface between Computational Astrophysics and Big Data</t>
  </si>
  <si>
    <t>#0519</t>
  </si>
  <si>
    <t>University of Toledo</t>
  </si>
  <si>
    <t>Toledo</t>
  </si>
  <si>
    <t>IAUS 392 Neutral hydrogen in and around galaxies in the SKA era, FM 2 A Coherent View of Atomic and Molecular Gas from Infrared to Radio Wavelengths, FM 5 The future of radio astronomy in an increasingly crowded spectrum, Division B Facilities, Technologies and Data Science, Division H Interstellar Matter and Local Universe</t>
  </si>
  <si>
    <t>Gullberg</t>
  </si>
  <si>
    <t>srgullberg@ou.edu</t>
  </si>
  <si>
    <t>#0511</t>
  </si>
  <si>
    <t>Steven Gullberg</t>
  </si>
  <si>
    <t>University of Oklahoma</t>
  </si>
  <si>
    <t>Professor of Cultural Astronomy</t>
  </si>
  <si>
    <t>Eureka, Missouri</t>
  </si>
  <si>
    <t>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Pro-Am Relations in Astronomy, EC WG Dark and Quiet Sky Protection, Division B Facilities, Technologies and Data Science, Division C Education, Outreach and Heritage</t>
  </si>
  <si>
    <t>#1446</t>
  </si>
  <si>
    <t>FM 7 New Horizons at the interface between Computational Astrophysics and Big Data, FM 10 Teaching capacity of remote observing facilities for the Universities and High Schools, Office of Astronomy for Education institutional meeting, Division B Facilities, Technologies and Data Science</t>
  </si>
  <si>
    <t>#1060</t>
  </si>
  <si>
    <t>Steven V. Penton</t>
  </si>
  <si>
    <t>Univ. of Colorado - Boulder, USA</t>
  </si>
  <si>
    <t>Calibration Scientist</t>
  </si>
  <si>
    <t>no sugar (allergic)</t>
  </si>
  <si>
    <t>#0929</t>
  </si>
  <si>
    <t>The University of Johannesburg</t>
  </si>
  <si>
    <t>Lactose-free; gluten-free</t>
  </si>
  <si>
    <t>IAUS 391 The first chapters of our cosmic history with JWST, IAUS 394 All-inclusive AGN, EC WG Women in Astronomy, Division J Galaxies and Cosmology</t>
  </si>
  <si>
    <t>Bale</t>
  </si>
  <si>
    <t>bale@berkeley.edu</t>
  </si>
  <si>
    <t>#0389</t>
  </si>
  <si>
    <t>Stuart D. Bale</t>
  </si>
  <si>
    <t>University of California, Berkeley</t>
  </si>
  <si>
    <t>IAUS 389 Gravitational Wave Astrophysics, FM 5 The future of radio astronomy in an increasingly crowded spectrum, Division E Sun and Heliosphere</t>
  </si>
  <si>
    <t>#0861</t>
  </si>
  <si>
    <t>Macquarie University, Sydney, Australia</t>
  </si>
  <si>
    <t>Adjunct Research Fellow</t>
  </si>
  <si>
    <t>IAUS 391 The first chapters of our cosmic history with JWST, IAUS 392 Neutral hydrogen in and around galaxies in the SKA era,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6 History of Astronomy in South Africa: The Late Modern Period, FM 9 Measures of luminous and dark matter in galaxies across time, EC WG Global Coordination of Ground and Space Astrophysics, Division B Facilities, Technologies and Data Science, Division C Education, Outreach and Heritage, Division G Stars and Stellar Physics, Division J Galaxies and Cosmology</t>
  </si>
  <si>
    <t>Su-Chan</t>
  </si>
  <si>
    <t>Bong</t>
  </si>
  <si>
    <t>scbong@kasi.re.kr</t>
  </si>
  <si>
    <t>#2327</t>
  </si>
  <si>
    <t>Su-Chan Bong</t>
  </si>
  <si>
    <t>IAUS 390 A Multi-Point view of the Sun: Advances in Solar Observations and in Space Weather Understanding, FM 5 The future of radio astronomy in an increasingly crowded spectrum, FM 8 Advances and Challenges in Understanding the Solar and Stellar Dynamos, Centre for the Protection of  the Dark and Quiet Sky from Satellite Constellation Interference institutional meeting, EC WG Dark and Quiet Sky Protection, Division E Sun and Heliosphere</t>
  </si>
  <si>
    <t>#1197</t>
  </si>
  <si>
    <t>IAUS 389 Gravitational Wave Astrophysics, IAUS 391 The first chapters of our cosmic history with JWST, IAUS 392 Neutral hydrogen in and around galaxies in the SKA era, FM 7 New Horizons at the interface between Computational Astrophysics and Big Data, FM 9 Measures of luminous and dark matter in galaxies across time, Division D High Energy Phenomena and Fundamental Physics, Division J Galaxies and Cosmology</t>
  </si>
  <si>
    <t>Subhrat</t>
  </si>
  <si>
    <t>Praharaj</t>
  </si>
  <si>
    <t>s.praharaj@uva.nl</t>
  </si>
  <si>
    <t>#1323</t>
  </si>
  <si>
    <t>Subhrat Praharaj</t>
  </si>
  <si>
    <t>Anton Pannekoek Institute, University of Amsterdam</t>
  </si>
  <si>
    <t>PhD researcher</t>
  </si>
  <si>
    <t>No allergies or restrictions</t>
  </si>
  <si>
    <t>Subhrata</t>
  </si>
  <si>
    <t>sdey@oa.uj.edu.pl</t>
  </si>
  <si>
    <t>#1041</t>
  </si>
  <si>
    <t>Subhrata Dey</t>
  </si>
  <si>
    <t>Astronomical observatory of Jagiellonian University</t>
  </si>
  <si>
    <t>IAUS 389 Gravitational Wave Astrophysics, 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7 New Horizons at the interface between Computational Astrophysics and Big Data, FM 11 Multi-wavelength Astrometry, EC WG Women in Astronomy, Division A Fundamental Astronomy, Division B Facilities, Technologies and Data Science, Division C Education, Outreach and Heritage, Division J Galaxies and Cosmology</t>
  </si>
  <si>
    <t>#0994</t>
  </si>
  <si>
    <t>Inter-University Centre for Astronomy and Astrophysics, India</t>
  </si>
  <si>
    <t>#2258</t>
  </si>
  <si>
    <t>Astronomy Club of Kosovo / Prishtina Observatory &amp; Planetarium</t>
  </si>
  <si>
    <t>President &amp; Co-Founder</t>
  </si>
  <si>
    <t>PRISHTINA</t>
  </si>
  <si>
    <t>KOSOVO</t>
  </si>
  <si>
    <t xml:space="preserve">Thank you for the opportunity and I look forward to attending the IAU/GA2024. </t>
  </si>
  <si>
    <t>#0837</t>
  </si>
  <si>
    <t>Tata Institute of Fundamental Research (TIFR), Mumbai</t>
  </si>
  <si>
    <t>#2838</t>
  </si>
  <si>
    <t>Hassan Usman Katsina Polytechnic, Katsina, Katsina State, Nigeria</t>
  </si>
  <si>
    <t>Chief Lecturer</t>
  </si>
  <si>
    <t>Katsina, Katsina State Nigeria</t>
  </si>
  <si>
    <t>Sulona</t>
  </si>
  <si>
    <t>Kandhai</t>
  </si>
  <si>
    <t>sulona.kandhai@gmail.com</t>
  </si>
  <si>
    <t>#2496</t>
  </si>
  <si>
    <t>Sulona Kandhai</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</si>
  <si>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394 All-inclusive AGN, FM 1 Harnessing ground-based optical telescopes: an opportunity for emerging astronomy in Africa,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Office of Astronomy for Development institutional meeting, Office for Astronomy Outreach institutional meeting, Office of Astronomy for Education institutional meeting, EC WG Women in Astronomy, EC WG Global Coordination of Ground and Space Astrophysics, EC WG Astronomy for Equity and Inclusion, Division A Fundamental Astronomy, Division B Facilities, Technologies and Data Science, Division C Education, Outreach and Heritage, Division D High Energy Phenomena and Fundamental Physics, Division F Planetary Systems and Astrobiology, Division G Stars and Stellar Physics, Division H Interstellar Matter and Local Universe, Division J Galaxies and Cosmology</t>
  </si>
  <si>
    <t>#2146</t>
  </si>
  <si>
    <t>Sultana N. Nahar</t>
  </si>
  <si>
    <t>IAUS 389 Gravitational Wave Astrophysics, IAUS 390 A Multi-Point view of the Sun: Advances in Solar Observations and in Space Weather Understanding, IAUS 392 Neutral hydrogen in and around galaxies in the SKA era, IAUS 393 Planetary Science and Exoplanets in the Era of James Webb Space Telescope, FM 2 A Coherent View of Atomic and Molecular Gas from Infrared to Radio Wavelengths, FM 11 Multi-wavelength Astrometry, Division C Education, Outreach and Heritage, Division E Sun and Heliosphere</t>
  </si>
  <si>
    <t>#1238</t>
  </si>
  <si>
    <t>Universities Space Research Association (USRA)</t>
  </si>
  <si>
    <t>Non-Veg</t>
  </si>
  <si>
    <t>#2506</t>
  </si>
  <si>
    <t>University Of the Western Cape</t>
  </si>
  <si>
    <t xml:space="preserve">Post-doctoral fellow </t>
  </si>
  <si>
    <t>#1486</t>
  </si>
  <si>
    <t>University of Cape Town/SAAO</t>
  </si>
  <si>
    <t>South African/Italian</t>
  </si>
  <si>
    <t xml:space="preserve">No seafood, no cheese. </t>
  </si>
  <si>
    <t>IAUS 389 Gravitational Wave Astrophysics, IAUS 391 The first chapters of our cosmic history with JWST, FM 1 Harnessing ground-based optical telescopes: an opportunity for emerging astronomy in Africa, FM 4 Bridging the final stages of massive stars to supernovae and transients, FM 7 New Horizons at the interface between Computational Astrophysics and Big Data, FM 9 Measures of luminous and dark matter in galaxies across time, FM 10 Teaching capacity of remote observing facilities for the Universities and High Schools, Office for Young Astronomers institutional meeting, EC WG Women in Astronomy, EC WG Junior Members, EC WG Astronomy for Equity and Inclusion, Division A Fundamental Astronomy, Division G Stars and Stellar Physics</t>
  </si>
  <si>
    <t>Sungeun</t>
  </si>
  <si>
    <t>sek@sejong.edu</t>
  </si>
  <si>
    <t>#2592</t>
  </si>
  <si>
    <t>Sungeun Kim</t>
  </si>
  <si>
    <t>Dept. of Physics and Astronomy/Sejong University</t>
  </si>
  <si>
    <t>Supaluck</t>
  </si>
  <si>
    <t>Chanthawan</t>
  </si>
  <si>
    <t>supaluck.chanthawan@gmail.com</t>
  </si>
  <si>
    <t>#2914</t>
  </si>
  <si>
    <t>Supaluck Chanthawan</t>
  </si>
  <si>
    <t>Suphakorn</t>
  </si>
  <si>
    <t>Suphapolthaworn</t>
  </si>
  <si>
    <t>suphakorn@phys.sci.hokudai.ac.jp</t>
  </si>
  <si>
    <t>#2455</t>
  </si>
  <si>
    <t>Suphakorn Suphapolthaworn</t>
  </si>
  <si>
    <t>Hokkaido University</t>
  </si>
  <si>
    <t>Sapporo</t>
  </si>
  <si>
    <t>IAUS 392 Neutral hydrogen in and around galaxies in the SKA era, FM 2 A Coherent View of Atomic and Molecular Gas from Infrared to Radio Wavelengths, FM 7 New Horizons at the interface between Computational Astrophysics and Big Data, Division B Facilities, Technologies and Data Science, Division H Interstellar Matter and Local Universe, Division J Galaxies and Cosmology</t>
  </si>
  <si>
    <t>#0932</t>
  </si>
  <si>
    <t>Inter-University Centre for Astronomy and Astrophysics (IUCAA), India</t>
  </si>
  <si>
    <t>surajitkalita11@gmail.com</t>
  </si>
  <si>
    <t>#0492</t>
  </si>
  <si>
    <t>University of Cape Town, South Africa</t>
  </si>
  <si>
    <t>IAUS 389 Gravitational Wave Astrophysics, FM 7 New Horizons at the interface between Computational Astrophysics and Big Data, FM 8 Advances and Challenges in Understanding the Solar and Stellar Dynamos, FM 9 Measures of luminous and dark matter in galaxies across time, FM 11 Multi-wavelength Astrometry, Division D High Energy Phenomena and Fundamental Physics, Division G Stars and Stellar Physics, Division J Galaxies and Cosmology</t>
  </si>
  <si>
    <t>Surayda</t>
  </si>
  <si>
    <t>Moosa</t>
  </si>
  <si>
    <t>surayda@saao.ac.za</t>
  </si>
  <si>
    <t>#3103</t>
  </si>
  <si>
    <t>Surayda Moosa</t>
  </si>
  <si>
    <t>Observatory Cape Town</t>
  </si>
  <si>
    <t>#1383</t>
  </si>
  <si>
    <t>Chairperson</t>
  </si>
  <si>
    <t>Office of Astronomy for Development institutional meeting, Office for Astronomy Outreach institutional meeting, Office for Young Astronomers institutional meeting, Office of Astronomy for Education institutional meeting, EC WG Pro-Am Relations in Astronomy, Division C Education, Outreach and Heritage</t>
  </si>
  <si>
    <t>#2186</t>
  </si>
  <si>
    <t>IAUS 389 Gravitational Wave Astrophysics, IAUS 391 The first chapters of our cosmic history with JWST, FM 9 Measures of luminous and dark matter in galaxies across time, Office of Astronomy for Education institutional meeting, Division J Galaxies and Cosmology</t>
  </si>
  <si>
    <t>#2442</t>
  </si>
  <si>
    <t>IAUS 391 The first chapters of our cosmic history with JWST, IAUS 394 All-inclusive AGN, FM 9 Measures of luminous and dark matter in galaxies across time, Office of Astronomy for Development institutional meeting, EC WG Astronomy for Equity and Inclusion</t>
  </si>
  <si>
    <t>#2118</t>
  </si>
  <si>
    <t>Susan Gessner Stewart</t>
  </si>
  <si>
    <t>US Naval Ibservatory</t>
  </si>
  <si>
    <t>Chief, US Nautical Almanac Office</t>
  </si>
  <si>
    <t>#2848</t>
  </si>
  <si>
    <t>National Institute of Standards and Technology</t>
  </si>
  <si>
    <t>Gaithersburg</t>
  </si>
  <si>
    <t>FM 6 History of Astronomy in South Africa: The Late Modern Period, FM 10 Teaching capacity of remote observing facilities for the Universities and High Schools, Office of Astronomy for Education institutional meeting, Centre for the Protection of  the Dark and Quiet Sky from Satellite Constellation Interference institutional meeting, EC WG Astronomy for Equity and Inclusion, EC WG Dark and Quiet Sky Protection, Division B Facilities, Technologies and Data Science, Division C Education, Outreach and Heritage</t>
  </si>
  <si>
    <t>susanne.hoffmann@uni-jena.de</t>
  </si>
  <si>
    <t>#0213</t>
  </si>
  <si>
    <t>Dr.Dr.</t>
  </si>
  <si>
    <t>Susanne M Hoffmann</t>
  </si>
  <si>
    <t>ÖAW</t>
  </si>
  <si>
    <t>Vienna + Jerusalem +  Berlin + Jena</t>
  </si>
  <si>
    <t>FM 1 Harnessing ground-based optical telescopes: an opportunity for emerging astronomy in Africa, FM 4 Bridging the final stages of massive stars to supernovae and transients, FM 6 History of Astronomy in South Africa: The Late Modern Period, FM 11 Multi-wavelength Astrometry, Office of Astronomy for Development institutional meeting, Office for Astronomy Outreach institutional meeting, Office of Astronomy for Education institutional meeting, EC WG Dark and Quiet Sky Protection, Division A Fundamental Astronomy, Division B Facilities, Technologies and Data Science, Division C Education, Outreach and Heritage</t>
  </si>
  <si>
    <t>#0194</t>
  </si>
  <si>
    <t>Forschungszentrum Jülich</t>
  </si>
  <si>
    <t>Allergy: cheese</t>
  </si>
  <si>
    <t>IAUS 393 Planetary Science and Exoplanets in the Era of James Webb Space Telescope, FM 3 Follow-up observations of small bodies in the Solar System in the era of large discovery surveys, FM 6 History of Astronomy in South Africa: The Late Modern Period, EC WG Women in Astronomy, Division B Facilities, Technologies and Data Science, Division F Planetary Systems and Astrobiology, Division G Stars and Stellar Physics, Division H Interstellar Matter and Local Universe</t>
  </si>
  <si>
    <t>#0695</t>
  </si>
  <si>
    <t>IDIA, University of Cape Town</t>
  </si>
  <si>
    <t>IAUS 392 Neutral hydrogen in and around galaxies in the SKA era, IAUS 394 All-inclusive AGN, FM 1 Harnessing ground-based optical telescopes: an opportunity for emerging astronomy in Africa, FM 2 A Coherent View of Atomic and Molecular Gas from Infrared to Radio Wavelengths, FM 5 The future of radio astronomy in an increasingly crowded spectrum, FM 6 History of Astronomy in South Africa: The Late Modern Period, FM 11 Multi-wavelength Astrometry</t>
  </si>
  <si>
    <t>Sushma</t>
  </si>
  <si>
    <t>Kurapati</t>
  </si>
  <si>
    <t>sushma.kurapati1704@gmail.com</t>
  </si>
  <si>
    <t>#0877</t>
  </si>
  <si>
    <t>Sushma Kurapati</t>
  </si>
  <si>
    <t>#3047</t>
  </si>
  <si>
    <t>Indian Institute of Technology, Indore</t>
  </si>
  <si>
    <t>PhD Student (Senior Research Fellow)</t>
  </si>
  <si>
    <t>IAUS 389 Gravitational Wave Astrophysics, IAUS 394 All-inclusive AGN, FM 11 Multi-wavelength Astrometry, FM 12 The High-Energy Gamma-ray Universe: Results and perspectives with wide-field ground-based facilities, Office for Young Astronomers institutional meeting, EC WG Women in Astronomy, EC WG Astronomy for Equity and Inclusion, Division C Education, Outreach and Heritage, Division D High Energy Phenomena and Fundamental Physics</t>
  </si>
  <si>
    <t>sush.agarwal16@gmail.com</t>
  </si>
  <si>
    <t>#0828</t>
  </si>
  <si>
    <t>Indore, Madhya Pradesh</t>
  </si>
  <si>
    <t>IAUS 389 Gravitational Wave Astrophysics, IAUS 394 All-inclusive AGN, FM 1 Harnessing ground-based optical telescopes: an opportunity for emerging astronomy in Africa, FM 4 Bridging the final stages of massive stars to supernovae and transients, FM 7 New Horizons at the interface between Computational Astrophysics and Big Data, FM 11 Multi-wavelength Astrometry, FM 12 The High-Energy Gamma-ray Universe: Results and perspectives with wide-field ground-based facilities,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Global Coordination of Ground and Space Astrophysics, EC WG Astronomy for Equity and Inclusion, EC WG Dark and Quiet Sky Protection, Division A Fundamental Astronomy, Division C Education, Outreach and Heritage, Division D High Energy Phenomena and Fundamental Physics</t>
  </si>
  <si>
    <t>#1479</t>
  </si>
  <si>
    <t>CSFK, Konkoly Observatory, Budapest</t>
  </si>
  <si>
    <t>IAUS 389 Gravitational Wave Astrophysics, IAUS 391 The first chapters of our cosmic history with JWST, FM 5 The future of radio astronomy in an increasingly crowded spectrum, FM 6 History of Astronomy in South Africa: The Late Modern Period, FM 7 New Horizons at the interface between Computational Astrophysics and Big Data, FM 10 Teaching capacity of remote observing facilities for the Universities and High Schools, FM 11 Multi-wavelength Astrometry, Office of Astronomy for Development institutional meeting, Office for Young Astronomers institutional meeting, EC WG Women in Astronomy, EC WG Junior Members, EC WG Astronomy for Equity and Inclusion, Division G Stars and Stellar Physics</t>
  </si>
  <si>
    <t>Susumu</t>
  </si>
  <si>
    <t>Inoue</t>
  </si>
  <si>
    <t>sinoue@icrr.u-tokyo.ac.jp</t>
  </si>
  <si>
    <t>#2578</t>
  </si>
  <si>
    <t>Susumu Inoue</t>
  </si>
  <si>
    <t>Chiba University</t>
  </si>
  <si>
    <t>IAUS 389 Gravitational Wave Astrophysics, IAUS 391 The first chapters of our cosmic history with JWST, IAUS 392 Neutral hydrogen in and around galaxies in the SKA era, IAUS 394 All-inclusive AGN, FM 4 Bridging the final stages of massive stars to supernovae and transients, FM 9 Measures of luminous and dark matter in galaxies across time, FM 12 The High-Energy Gamma-ray Universe: Results and perspectives with wide-field ground-based facilities, Division D High Energy Phenomena and Fundamental Physics, Division H Interstellar Matter and Local Universe, Division J Galaxies and Cosmology</t>
  </si>
  <si>
    <t>#2034</t>
  </si>
  <si>
    <t>SVETOSLAV BOTEV</t>
  </si>
  <si>
    <t xml:space="preserve">Sofia University - Bulgaria </t>
  </si>
  <si>
    <t>#2518</t>
  </si>
  <si>
    <t>Johns Hopkins</t>
  </si>
  <si>
    <t>Swetlana</t>
  </si>
  <si>
    <t>Hubrig</t>
  </si>
  <si>
    <t>shubrig@aip.de</t>
  </si>
  <si>
    <t>#0698</t>
  </si>
  <si>
    <t>Swetlana Hubrig</t>
  </si>
  <si>
    <t>Leibniz-Institut fuer Astrophysik Potsdam (AIP)</t>
  </si>
  <si>
    <t>.</t>
  </si>
  <si>
    <t>FM 4 Bridging the final stages of massive stars to supernovae and transients, FM 8 Advances and Challenges in Understanding the Solar and Stellar Dynamos</t>
  </si>
  <si>
    <t>Sylvia</t>
  </si>
  <si>
    <t>Biscoveanu</t>
  </si>
  <si>
    <t>sbisco@northwestern.edu</t>
  </si>
  <si>
    <t>#1384</t>
  </si>
  <si>
    <t>Sylvia Biscoveanu</t>
  </si>
  <si>
    <t>Northwestern University</t>
  </si>
  <si>
    <t>NASA Einstein Fellow</t>
  </si>
  <si>
    <t>IAUS 389 Gravitational Wave Astrophysics, FM 4 Bridging the final stages of massive stars to supernovae and transients, FM 7 New Horizons at the interface between Computational Astrophysics and Big Data, EC WG Women in Astronomy, EC WG Junior Members, EC WG Astronomy for Equity and Inclusion, Division D High Energy Phenomena and Fundamental Physics</t>
  </si>
  <si>
    <t>Taavi</t>
  </si>
  <si>
    <t>Tuvikene</t>
  </si>
  <si>
    <t>taavi.tuvikene@ut.ee</t>
  </si>
  <si>
    <t>#2251</t>
  </si>
  <si>
    <t>Taavi Tuvikene</t>
  </si>
  <si>
    <t>Tartu Observatory, University of Tartu</t>
  </si>
  <si>
    <t>research fellow</t>
  </si>
  <si>
    <t>Estonian</t>
  </si>
  <si>
    <t>IAUS 391 The first chapters of our cosmic history with JWST,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t>
  </si>
  <si>
    <t>Tabitha</t>
  </si>
  <si>
    <t>Alango</t>
  </si>
  <si>
    <t>tabithaalango@gmail.com</t>
  </si>
  <si>
    <t>#2006</t>
  </si>
  <si>
    <t>Alango Penina Tabitha</t>
  </si>
  <si>
    <t>Elimisha Msichana Elimisha Jamii</t>
  </si>
  <si>
    <t>FM 9 Measures of luminous and dark matter in galaxies across time, FM 10 Teaching capacity of remote observing facilities for the Universities and High Schools, Office of Astronomy for Development institutional meeting, Office for Astronomy Outreach institutional meeting, Office of Astronomy for Education institutional meeting, EC WG Women in Astronomy</t>
  </si>
  <si>
    <t>#1787</t>
  </si>
  <si>
    <t>Tahir Tibesso Bati</t>
  </si>
  <si>
    <t xml:space="preserve">If you require any special accommodations or have dietary needs in order to attend this event, kindly let us know. </t>
  </si>
  <si>
    <t>#1537</t>
  </si>
  <si>
    <t>National Institute of Technology, Asahikawa College</t>
  </si>
  <si>
    <t>IAUS 389 Gravitational Wave Astrophysics, IAUS 391 The first chapters of our cosmic history with JWST, IAUS 394 All-inclusive AGN, Division J Galaxies and Cosmology</t>
  </si>
  <si>
    <t>#1496</t>
  </si>
  <si>
    <t>Tajan Henrique de Amorim</t>
  </si>
  <si>
    <t>IAG - University of São Paulo, Brazil.</t>
  </si>
  <si>
    <t>São Paulo, São Paulo, Brazil</t>
  </si>
  <si>
    <t>IAUS 390 A Multi-Point view of the Sun: Advances in Solar Observations and in Space Weather Understanding, IAUS 391 The first chapters of our cosmic history with JWST, FM 4 Bridging the final stages of massive stars to supernovae and transients, FM 6 History of Astronomy in South Africa: The Late Modern Period, FM 7 New Horizons at the interface between Computational Astrophysics and Big Data, FM 8 Advances and Challenges in Understanding the Solar and Stellar Dynamos, EC WG Global Coordination of Ground and Space Astrophysics, Division G Stars and Stellar Physics, Division H Interstellar Matter and Local Universe</t>
  </si>
  <si>
    <t>#2760</t>
  </si>
  <si>
    <t xml:space="preserve">Amuda Tajudeen Oluwafemi </t>
  </si>
  <si>
    <t xml:space="preserve">Air Force Institute of Technology Kaduna </t>
  </si>
  <si>
    <t xml:space="preserve">I appreciate your effort </t>
  </si>
  <si>
    <t>#1548</t>
  </si>
  <si>
    <t>Takalani</t>
  </si>
  <si>
    <t>Marubini</t>
  </si>
  <si>
    <t>takalanimarubini@yahoo.co.uk</t>
  </si>
  <si>
    <t>#1786</t>
  </si>
  <si>
    <t>Takalani Marubini</t>
  </si>
  <si>
    <t>Nemaungani</t>
  </si>
  <si>
    <t>takalani.nemaungani@dst.gov.za</t>
  </si>
  <si>
    <t>#2222</t>
  </si>
  <si>
    <t>Takalani Nemaungani</t>
  </si>
  <si>
    <t>FM 1 Harnessing ground-based optical telescopes: an opportunity for emerging astronomy in Africa, FM 3 Follow-up observations of small bodies in the Solar System in the era of large discovery surveys, FM 5 The future of radio astronomy in an increasingly crowded spectrum, FM 6 History of Astronomy in South Africa: The Late Modern Period,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Astronomy for Equity and Inclusion, EC WG Dark and Quiet Sky Protection, Division B Facilities, Technologies and Data Science, Division C Education, Outreach and Heritage</t>
  </si>
  <si>
    <t>NOC Member - will to assist where possible to make the event a success.</t>
  </si>
  <si>
    <t>Takatoshi</t>
  </si>
  <si>
    <t>Ko</t>
  </si>
  <si>
    <t>ko-takatoshi@g.ecc.u-tokyo.ac.jp</t>
  </si>
  <si>
    <t>#0099</t>
  </si>
  <si>
    <t>Takatoshi Ko</t>
  </si>
  <si>
    <t>Jaoa</t>
  </si>
  <si>
    <t>Takuji</t>
  </si>
  <si>
    <t>Tsujimoto</t>
  </si>
  <si>
    <t>taku.tsujimoto@nao.ac.jp</t>
  </si>
  <si>
    <t>#0885</t>
  </si>
  <si>
    <t>Takuji Tsujimoto</t>
  </si>
  <si>
    <t>IAUS 391 The first chapters of our cosmic history with JWST, FM 4 Bridging the final stages of massive stars to supernovae and transients, FM 11 Multi-wavelength Astrometry, Division H Interstellar Matter and Local Universe</t>
  </si>
  <si>
    <t>Takuya</t>
  </si>
  <si>
    <t>Hashimoto</t>
  </si>
  <si>
    <t>hashimoto.takuya.ga@u.tsukuba.ac.jp</t>
  </si>
  <si>
    <t>#0665</t>
  </si>
  <si>
    <t>Takuya Hashimoto</t>
  </si>
  <si>
    <t>University of Tsukuba</t>
  </si>
  <si>
    <t>Tsukuba</t>
  </si>
  <si>
    <t>IAUS 391 The first chapters of our cosmic history with JWST, FM 2 A Coherent View of Atomic and Molecular Gas from Infrared to Radio Wavelengths</t>
  </si>
  <si>
    <t>#1699</t>
  </si>
  <si>
    <t>Tamador Khalil Mansoor Aldowma</t>
  </si>
  <si>
    <t xml:space="preserve">Sudanese </t>
  </si>
  <si>
    <t>IAUS 393 Planetary Science and Exoplanets in the Era of James Webb Space Telescope, FM 12 The High-Energy Gamma-ray Universe: Results and perspectives with wide-field ground-based facilities</t>
  </si>
  <si>
    <t>Tamara</t>
  </si>
  <si>
    <t>Blagojević</t>
  </si>
  <si>
    <t>tamara.blagojevic@osaconsultingdc.com</t>
  </si>
  <si>
    <t>#1144</t>
  </si>
  <si>
    <t>Miss, LLM / or none</t>
  </si>
  <si>
    <t>Tamara Blagojevic</t>
  </si>
  <si>
    <t>Space Court Foundation; OSA Consulting LLC; IAU CPS member</t>
  </si>
  <si>
    <t>Officer - Internship and Research Coordinator (SCF); Junior Associate (OSA)</t>
  </si>
  <si>
    <t>Mladenovac</t>
  </si>
  <si>
    <t>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Global Coordination of Ground and Space Astrophysics, EC WG Astronomy for Equity and Inclusion, EC WG Dark and Quiet Sky Protection, Division A Fundamental Astronomy, Division C Education, Outreach and Heritage, Division E Sun and Heliosphere, Division F Planetary Systems and Astrobiology, Division G Stars and Stellar Physics, Division H Interstellar Matter and Local Universe, Division J Galaxies and Cosmology</t>
  </si>
  <si>
    <t>I am open to assisting in networking events e.g. campfire workshops or something like it.
Note regarding the abstract: My abstract is a mixture of my work for both International and National IAU CPS groups - I will be revisiting environmental principles and seeing how and whether they are applied in emerging spacefaring countries and examining the effects on human behavior during norm development over time, with particular examples of some developing D&amp;QS legal frameworks. In a general sense, I have been doing research in preparation of a study (but regarding the environmental law application in space and behavioral science mechanisms in general), but I have incorporated similar methodology and some conclusions/insights in both International and National group parts of the report. Therefore, please assist me in case that my abstract potentially fits better under a different session (you have my approval to move it under an appropriate session if you find it fits better).
My abstract will relate on my work, while the rest of the report can be only taken as a confirmation of a rule or as general indicators or insights. In other words, I won't be taking other writers' content so I won't be needing other approvals, although I have already checked with other applicants and writers for potential overlap and got approvals that all is in order, and nothing overlaps.</t>
  </si>
  <si>
    <t>Molyarova</t>
  </si>
  <si>
    <t>moliarova@sfedu.ru</t>
  </si>
  <si>
    <t>#1188</t>
  </si>
  <si>
    <t>Tamara Molyarova</t>
  </si>
  <si>
    <t>Research Institute of Physics, Southern Federal University</t>
  </si>
  <si>
    <t>IAUS 391 The first chapters of our cosmic history with JWST, IAUS 393 Planetary Science and Exoplanets in the Era of James Webb Space Telescope, FM 2 A Coherent View of Atomic and Molecular Gas from Infrared to Radio Wavelengths, FM 6 History of Astronomy in South Africa: The Late Modern Period, Office for Young Astronomers institutional meeting, Division F Planetary Systems and Astrobiology, Division G Stars and Stellar Physics, Division H Interstellar Matter and Local Universe</t>
  </si>
  <si>
    <t>#1220</t>
  </si>
  <si>
    <t>MeerKAT Pipelines GiT</t>
  </si>
  <si>
    <t>no red meat/pork</t>
  </si>
  <si>
    <t>IAUS 389 Gravitational Wave Astrophysics, IAUS 390 A Multi-Point view of the Sun: Advances in Solar Observations and in Space Weather Understanding, IAUS 392 Neutral hydrogen in and around galaxies in the SKA era, IAUS 393 Planetary Science and Exoplanets in the Era of James Webb Space Telescope,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for Astronomy Outreach institutional meeting, Office for Young Astronomers institutional meeting, EC WG Women in Astronomy, EC WG Junior Members, EC WG Astronomy for Equity and Inclusion, EC WG Dark and Quiet Sky Protection, Division A Fundamental Astronomy, Division B Facilities, Technologies and Data Science, Division C Education, Outreach and Heritage, Division D High Energy Phenomena and Fundamental Physics, Division G Stars and Stellar Physics, Division H Interstellar Matter and Local Universe, Division J Galaxies and Cosmology</t>
  </si>
  <si>
    <t>#0667</t>
  </si>
  <si>
    <t>Female (she/her)</t>
  </si>
  <si>
    <t>#0059</t>
  </si>
  <si>
    <t>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6 History of Astronomy in South Africa: The Late Modern Period, Office of Astronomy for Development institutional meeting, EC WG Women in Astronomy, EC WG Junior Members, EC WG Astronomy for Equity and Inclusion, Division H Interstellar Matter and Local Universe</t>
  </si>
  <si>
    <t>Tanya</t>
  </si>
  <si>
    <t>Hutton</t>
  </si>
  <si>
    <t>tanya.hutton@uct.ac.za</t>
  </si>
  <si>
    <t>#2982</t>
  </si>
  <si>
    <t>Tanya Hutton</t>
  </si>
  <si>
    <t>IAUS 390 A Multi-Point view of the Sun: Advances in Solar Observations and in Space Weather Understanding, IAUS 391 The first chapters of our cosmic history with JWST, IAUS 393 Planetary Science and Exoplanets in the Era of James Webb Space Telescope, FM 8 Advances and Challenges in Understanding the Solar and Stellar Dynamos, FM 10 Teaching capacity of remote observing facilities for the Universities and High Schools</t>
  </si>
  <si>
    <t>Petersen</t>
  </si>
  <si>
    <t>tanya.petersen@epfl.ch</t>
  </si>
  <si>
    <t>#1365</t>
  </si>
  <si>
    <t>Tanya Petersen</t>
  </si>
  <si>
    <t>Square Kilometer Array Switzerland - SKACH</t>
  </si>
  <si>
    <t>Head of Outreach</t>
  </si>
  <si>
    <t>Lausanne</t>
  </si>
  <si>
    <t>IAUS 391 The first chapters of our cosmic history with JWST, IAUS 393 Planetary Science and Exoplanets in the Era of James Webb Space Telescope, FM 4 Bridging the final stages of massive stars to supernovae and transients, FM 5 The future of radio astronomy in an increasingly crowded spectrum, FM 7 New Horizons at the interface between Computational Astrophysics and Big Data, Division C Education, Outreach and Heritage</t>
  </si>
  <si>
    <t>#0664</t>
  </si>
  <si>
    <t>IAUS 392 Neutral hydrogen in and around galaxies in the SKA era, Division H Interstellar Matter and Local Universe</t>
  </si>
  <si>
    <t>Taslima</t>
  </si>
  <si>
    <t>taslima.viljoen@dst.gov.za</t>
  </si>
  <si>
    <t>#2322</t>
  </si>
  <si>
    <t>Taslima Viljoen</t>
  </si>
  <si>
    <t>FM 1 Harnessing ground-based optical telescopes: an opportunity for emerging astronomy in Africa, FM 5 The future of radio astronomy in an increasingly crowded spectrum, FM 10 Teaching capacity of remote observing facilities for the Universities and High Schools, FM 11 Multi-wavelength Astrometry, Office for Astronomy Outreach institutional meeting, Centre for the Protection of  the Dark and Quiet Sky from Satellite Constellation Interference institutional meeting, EC WG Women in Astronomy, EC WG Astronomy for Equity and Inclusion, EC WG Dark and Quiet Sky Protection, Division C Education, Outreach and Heritage</t>
  </si>
  <si>
    <t>tasmiyahrawoot@gmail.com</t>
  </si>
  <si>
    <t>#2758</t>
  </si>
  <si>
    <t>Masters student/ graduate in training at SARAO</t>
  </si>
  <si>
    <t>IAUS 391 The first chapters of our cosmic history with JWST, IAUS 392 Neutral hydrogen in and around galaxies in the SKA era, FM 5 The future of radio astronomy in an increasingly crowded spectrum, FM 6 History of Astronomy in South Africa: The Late Modern Period, FM 9 Measures of luminous and dark matter in galaxies across time, Office for Young Astronomers institutional meeting, EC WG Women in Astronomy</t>
  </si>
  <si>
    <t>Tasso</t>
  </si>
  <si>
    <t>Tzioumis</t>
  </si>
  <si>
    <t>tasso.tzioumis@csiro.au</t>
  </si>
  <si>
    <t>#2382</t>
  </si>
  <si>
    <t>Tasso Tzioumis</t>
  </si>
  <si>
    <t>Program director</t>
  </si>
  <si>
    <t>IAUS 394 All-inclusive AGN, FM 5 The future of radio astronomy in an increasingly crowded spectrum, Centre for the Protection of  the Dark and Quiet Sky from Satellite Constellation Interference institutional meeting, EC WG Dark and Quiet Sky Protection, Division B Facilities, Technologies and Data Science</t>
  </si>
  <si>
    <t>#2014</t>
  </si>
  <si>
    <t>Inter-University Centre for Astronomy and Astrophysics</t>
  </si>
  <si>
    <t>#1284</t>
  </si>
  <si>
    <t>ArcelorMittal Science Centre/ SAASTEC</t>
  </si>
  <si>
    <t>Newcastle- KwaZulu Natal</t>
  </si>
  <si>
    <t>Normal Diet</t>
  </si>
  <si>
    <t>Finances</t>
  </si>
  <si>
    <t>IAUS 390 A Multi-Point view of the Sun: Advances in Solar Observations and in Space Weather Understanding, FM 1 Harnessing ground-based optical telescopes: an opportunity for emerging astronomy in Africa, FM 5 The future of radio astronomy in an increasingly crowded spectrum, FM 6 History of Astronomy in South Africa: The Late Modern Period, FM 8 Advances and Challenges in Understanding the Solar and Stellar Dynamos, FM 9 Measures of luminous and dark matter in galaxies across time,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EC WG Women in Astronomy, EC WG Astronomy for Equity and Inclusion, Division C Education, Outreach and Heritage</t>
  </si>
  <si>
    <t>Tebogo Moremadi Betty</t>
  </si>
  <si>
    <t>Mashile</t>
  </si>
  <si>
    <t>tebogo.mashile@dst.gov.za</t>
  </si>
  <si>
    <t>#2266</t>
  </si>
  <si>
    <t>IAUS 389 Gravitational Wave Astrophysics, FM 5 The future of radio astronomy in an increasingly crowded spectrum, FM 6 History of Astronomy in South Africa: The Late Modern Period, FM 11 Multi-wavelength Astrometry, EC WG Women in Astronomy, EC WG Astronomy for Equity and Inclusion, Division J Galaxies and Cosmology</t>
  </si>
  <si>
    <t>teimuraz</t>
  </si>
  <si>
    <t>shvelidze</t>
  </si>
  <si>
    <t>shvete1@gmail.com</t>
  </si>
  <si>
    <t>#2888</t>
  </si>
  <si>
    <t>Teimuraz Shvelidze</t>
  </si>
  <si>
    <t>Abastumani Astrophysical Observatory, Georgia / New York university, USA</t>
  </si>
  <si>
    <t>Lacturer</t>
  </si>
  <si>
    <t xml:space="preserve">Vegan </t>
  </si>
  <si>
    <t>IAUS 392 Neutral hydrogen in and around galaxies in the SKA era, IAUS 394 All-inclusive AGN, FM 7 New Horizons at the interface between Computational Astrophysics and Big Data, FM 8 Advances and Challenges in Understanding the Solar and Stellar Dynamos, FM 11 Multi-wavelength Astrometry, Office of Astronomy for Development institutional meeting, Office for Astronomy Outreach institutional meeting, Office of Astronomy for Education institutional meeting, EC WG Women in Astronomy, Division G Stars and Stellar Physics</t>
  </si>
  <si>
    <t>#0454</t>
  </si>
  <si>
    <t>Tej Bahadur Chand</t>
  </si>
  <si>
    <t>Vegetarian (including eggs, cheese)</t>
  </si>
  <si>
    <t>Tejuswi</t>
  </si>
  <si>
    <t>Vaghjee</t>
  </si>
  <si>
    <t>tejvghj@gmail.com</t>
  </si>
  <si>
    <t>#0113</t>
  </si>
  <si>
    <t>Ramswaroop Tejuswi Ranchhordas Vaghjee</t>
  </si>
  <si>
    <t>Solutions Architect</t>
  </si>
  <si>
    <t>Port Louis</t>
  </si>
  <si>
    <t>Vegetarian (no eggs or meat)</t>
  </si>
  <si>
    <t>IAUS 389 Gravitational Wave Astrophysics, IAUS 391 The first chapters of our cosmic history with JWST, IAUS 392 Neutral hydrogen in and around galaxies in the SKA era, IAUS 394 All-inclusive AGN, FM 1 Harnessing ground-based optical telescopes: an opportunity for emerging astronomy in Africa, FM 2 A Coherent View of Atomic and Molecular Gas from Infrared to Radio Wavelengths, FM 4 Bridging the final stages of massive stars to supernovae and transients, FM 5 The future of radio astronomy in an increasingly crowded spectrum, FM 7 New Horizons at the interface between Computational Astrophysics and Big Data, FM 10 Teaching capacity of remote observing facilities for the Universities and High Schools, FM 11 Multi-wavelength Astrometry, Division A Fundamental Astronomy, Division B Facilities, Technologies and Data Science, Division J Galaxies and Cosmology</t>
  </si>
  <si>
    <t>Teresa</t>
  </si>
  <si>
    <t>Nieves-Chinchilla</t>
  </si>
  <si>
    <t>teresanieves.nasa@gmail.com</t>
  </si>
  <si>
    <t>#2899</t>
  </si>
  <si>
    <t>Teresa Nieves-Chinchilla</t>
  </si>
  <si>
    <t>NASA-GSFC</t>
  </si>
  <si>
    <t>IAUS 390 A Multi-Point view of the Sun: Advances in Solar Observations and in Space Weather Understanding, Division E Sun and Heliosphere, Division F Planetary Systems and Astrobiology, Division G Stars and Stellar Physics</t>
  </si>
  <si>
    <t>#0977</t>
  </si>
  <si>
    <t>Teruaki</t>
  </si>
  <si>
    <t>Enoto</t>
  </si>
  <si>
    <t>enoto.teruaki.2w@kyoto-u.ac.jp</t>
  </si>
  <si>
    <t>#2992</t>
  </si>
  <si>
    <t>Teruaki Enoto</t>
  </si>
  <si>
    <t>Kyoto Univeristy</t>
  </si>
  <si>
    <t>#1232</t>
  </si>
  <si>
    <t>Tesfaye Dagne Muhie</t>
  </si>
  <si>
    <t>Bahir Dar Universty</t>
  </si>
  <si>
    <t>Assistance Professor of Astrophysics</t>
  </si>
  <si>
    <t>Bahir Dar, Ethiopia</t>
  </si>
  <si>
    <t>any</t>
  </si>
  <si>
    <t>Teymoor</t>
  </si>
  <si>
    <t>Saifollahi</t>
  </si>
  <si>
    <t>teymur.saif@gmail.com</t>
  </si>
  <si>
    <t>#0250</t>
  </si>
  <si>
    <t>Teymoor Saifollahi</t>
  </si>
  <si>
    <t>Dutch/Iranian</t>
  </si>
  <si>
    <t>IAUS 391 The first chapters of our cosmic history with JWST, IAUS 392 Neutral hydrogen in and around galaxies in the SKA era, IAUS 394 All-inclusive AGN, FM 7 New Horizons at the interface between Computational Astrophysics and Big Data, FM 9 Measures of luminous and dark matter in galaxies across time, FM 11 Multi-wavelength Astrometry, Office for Astronomy Outreach institutional meeting, Office for Young Astronomers institutional meeting, EC WG Junior Members, EC WG Astronomy for Equity and Inclusion, Division J Galaxies and Cosmology</t>
  </si>
  <si>
    <t>Teznie</t>
  </si>
  <si>
    <t>Pugh</t>
  </si>
  <si>
    <t>teznie@googlemail.com</t>
  </si>
  <si>
    <t>#2515</t>
  </si>
  <si>
    <t>Teznie Pugh</t>
  </si>
  <si>
    <t>McDonald Observatory</t>
  </si>
  <si>
    <t>Superintendent</t>
  </si>
  <si>
    <t>Fort Davis, TX</t>
  </si>
  <si>
    <t xml:space="preserve">United States of America </t>
  </si>
  <si>
    <t>#2809</t>
  </si>
  <si>
    <t>Thabani Mazibuko</t>
  </si>
  <si>
    <t>South African Space Technology for Sustainable Development Foundation</t>
  </si>
  <si>
    <t>Ballito</t>
  </si>
  <si>
    <t>All access</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</si>
  <si>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3 Follow-up observations of small bodies in the Solar System in the era of large discovery surveys, FM 4 Bridging the final stages of massive stars to supernovae and transients, FM 6 History of Astronomy in South Africa: The Late Modern Period, FM 10 Teaching capacity of remote observing facilities for the Universities and High Schools, Office for Astronomy Outreach institutional meeting</t>
  </si>
  <si>
    <t>Thabiso</t>
  </si>
  <si>
    <t>Sibiya</t>
  </si>
  <si>
    <t>thabiso.sibiya@up.ac.za</t>
  </si>
  <si>
    <t>#3027</t>
  </si>
  <si>
    <t>Thabiso Sibiya</t>
  </si>
  <si>
    <t>Scie-Enza, University of Pretoria</t>
  </si>
  <si>
    <t>Science communicator</t>
  </si>
  <si>
    <t>IAUS 390 A Multi-Point view of the Sun: Advances in Solar Observations and in Space Weather Understanding, FM 1 Harnessing ground-based optical telescopes: an opportunity for emerging astronomy in Africa, FM 4 Bridging the final stages of massive stars to supernovae and transients, EC WG Women in Astronomy, EC WG Junior Members, Division A Fundamental Astronomy, Division B Facilities, Technologies and Data Science, Division C Education, Outreach and Heritage, Division E Sun and Heliosphere</t>
  </si>
  <si>
    <t>Thabo</t>
  </si>
  <si>
    <t>thabo.tema@dst.gov.za</t>
  </si>
  <si>
    <t>#2522</t>
  </si>
  <si>
    <t>Thabo Tema</t>
  </si>
  <si>
    <t>Department of  Science and Innovation</t>
  </si>
  <si>
    <t>Deputy Director Multimedia Strategist</t>
  </si>
  <si>
    <t>Tshwane</t>
  </si>
  <si>
    <t>IAUS 392 Neutral hydrogen in and around galaxies in the SKA era, IAUS 393 Planetary Science and Exoplanets in the Era of James Webb Space Telescope, FM 5 The future of radio astronomy in an increasingly crowded spectrum, FM 6 History of Astronomy in South Africa: The Late Modern Period, FM 9 Measures of luminous and dark matter in galaxies across time, EC WG Women in Astronomy, Division F Planetary Systems and Astrobiology, Division G Stars and Stellar Physics, Division H Interstellar Matter and Local Universe</t>
  </si>
  <si>
    <t>Thamari</t>
  </si>
  <si>
    <t>tdlamini@sarao.ac.za</t>
  </si>
  <si>
    <t>#2010</t>
  </si>
  <si>
    <t>Tamarie Dlamini</t>
  </si>
  <si>
    <t>South African Radio Astronomy</t>
  </si>
  <si>
    <t>Graduate in Training Telescope Operator</t>
  </si>
  <si>
    <t>IAUS 389 Gravitational Wave Astrophysics,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Office for Young Astronomers institutional meeting, Division A Fundamental Astronomy, Division B Facilities, Technologies and Data Science, Division H Interstellar Matter and Local Universe, Division J Galaxies and Cosmology</t>
  </si>
  <si>
    <t>Thando</t>
  </si>
  <si>
    <t>Mothogoane</t>
  </si>
  <si>
    <t>ramodubjane@gmail.com</t>
  </si>
  <si>
    <t>#0445</t>
  </si>
  <si>
    <t>Thando Mothogoane</t>
  </si>
  <si>
    <t>IAUS 393 Planetary Science and Exoplanets in the Era of James Webb Space Telescope, IAUS 394 All-inclusive AGN, FM 5 The future of radio astronomy in an increasingly crowded spectrum, FM 6 History of Astronomy in South Africa: The Late Modern Period,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Astronomy for Equity and Inclusion, Division C Education, Outreach and Heritage, Division G Stars and Stellar Physics, Division J Galaxies and Cosmology</t>
  </si>
  <si>
    <t>Mtshi</t>
  </si>
  <si>
    <t>mtshizt@gmail.com</t>
  </si>
  <si>
    <t>#2872</t>
  </si>
  <si>
    <t>Thanduxolo Mtshizana</t>
  </si>
  <si>
    <t>Adaptation Network</t>
  </si>
  <si>
    <t>Research</t>
  </si>
  <si>
    <t>Mooiplaas</t>
  </si>
  <si>
    <t>IAUS 394 All-inclusive AGN, FM 1 Harnessing ground-based optical telescopes: an opportunity for emerging astronomy in Africa, FM 6 History of Astronomy in South Africa: The Late Modern Period,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EC WG Global Coordination of Ground and Space Astrophysics, EC WG Astronomy for Equity and Inclusion, Division C Education, Outreach and Heritage, Division F Planetary Systems and Astrobiology</t>
  </si>
  <si>
    <t xml:space="preserve">For this General Assembly to be in our continent, my wish is to roll out science communication platforms so that learners and students can benefit going forward. My only challenge is to reach out to rural and farm schools over and above those in Carnarvon, Northern Cape Province of South Africa. I am in the Volunteer Programme: June - October for the success o f IAU-GA24: A HUMBLE REQUEST FOR FEE WAIVER
Kindly please ASSIST ME WITH FEE WAIVER as supported by the Co-Chairs: Duduzile Kubheka &lt;duduzile.kubheka@afasociety.org&gt;;Duduzile@saao.ac.za as well as Professor Sally Macfarlane; 
sally@idia.ac.za
AfAS/IAU-GA2024 Co-chair: Outreach &amp; Education Committee
sally.macfarlane@afasociety.org
+27 (0)72 240 1108
</t>
  </si>
  <si>
    <t>Thanduxolo</t>
  </si>
  <si>
    <t>Mtshizana</t>
  </si>
  <si>
    <t>rayscotte2017@gmail.com</t>
  </si>
  <si>
    <t>#2881</t>
  </si>
  <si>
    <t>Postgraduate Research</t>
  </si>
  <si>
    <t>MOOIPLAAS</t>
  </si>
  <si>
    <t>IAUS 390 A Multi-Point view of the Sun: Advances in Solar Observations and in Space Weather Understanding, IAUS 394 All-inclusive AGN, FM 1 Harnessing ground-based optical telescopes: an opportunity for emerging astronomy in Africa, FM 6 History of Astronomy in South Africa: The Late Modern Period,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Division A Fundamental Astronomy, Division B Facilities, Technologies and Data Science, Division C Education, Outreach and Heritage, Division F Planetary Systems and Astrobiology</t>
  </si>
  <si>
    <t>I have been granted a fee waiver for the duration of the conference. I have filled in a volunteer agreement form for the three months running consecutively. So far, i have agreed to at least 15 volunteer duties before, through and after the IAU-GA24.
For the General Assembly's success, I see science communications platforms beyond Carnarvon, Nortern Cape, South Africa. Please refer to Professors Sally Macfarlane, Duduzile Kubheka and Sumari Faul in the Organising Committe.</t>
  </si>
  <si>
    <t>tmtshiz@gmail.com</t>
  </si>
  <si>
    <t>#2827</t>
  </si>
  <si>
    <t>Postgraduate Studies</t>
  </si>
  <si>
    <t>NONE REQUIRED</t>
  </si>
  <si>
    <t>IAUS 390 A Multi-Point view of the Sun: Advances in Solar Observations and in Space Weather Understanding, IAUS 392 Neutral hydrogen in and around galaxies in the SKA era, IAUS 393 Planetary Science and Exoplanets in the Era of James Webb Space Telescope, FM 5 The future of radio astronomy in an increasingly crowded spectrum, FM 6 History of Astronomy in South Africa: The Late Modern Period, EC WG Women in Astronomy</t>
  </si>
  <si>
    <t>I HAVE REQUESTED A WAIVER WITH THE ORGANISING TEAM SINCE I HAD BEEN NOT WELL. I HAD ADVANCED I SHALL BE AVAILABLE FOR  AT LEAST 12 VOLUNTEER DUTIES BEFORE, DURING AND AFTER THE CONFERENCE. REFERENCE PERSON: PROFESSOR SALLY MACFARLANE: sally@idia.ac.za; AfAS/IAU-GA2024 Co-chair Outreach &amp; Education Committee; sally.macfarlane@afasociety.org</t>
  </si>
  <si>
    <t xml:space="preserve">Thara Rubi </t>
  </si>
  <si>
    <t>Caba Pineda</t>
  </si>
  <si>
    <t>tcaba60@uasd.edu.do</t>
  </si>
  <si>
    <t>#0076</t>
  </si>
  <si>
    <t>Thara Rubi Caba Pineda</t>
  </si>
  <si>
    <t>Femele</t>
  </si>
  <si>
    <t>Autonomous University of Santo Domingo</t>
  </si>
  <si>
    <t>Santo Domingo</t>
  </si>
  <si>
    <t>Dominican Republic</t>
  </si>
  <si>
    <t>Dominican</t>
  </si>
  <si>
    <t>IAUS 389 Gravitational Wave Astrophysics, IAUS 391 The first chapters of our cosmic history with JWST, IAUS 394 All-inclusive AGN, FM 6 History of Astronomy in South Africa: The Late Modern Period, FM 11 Multi-wavelength Astrometry, FM 12 The High-Energy Gamma-ray Universe: Results and perspectives with wide-field ground-based facilities, Office of Astronomy for Development institutional meeting</t>
  </si>
  <si>
    <t>Thato</t>
  </si>
  <si>
    <t>u13126459@tuks.co.za</t>
  </si>
  <si>
    <t>#1331</t>
  </si>
  <si>
    <t>Thato Manamela</t>
  </si>
  <si>
    <t>Thavo Blessing</t>
  </si>
  <si>
    <t>Chauke</t>
  </si>
  <si>
    <t>chaukethaboblessing@gmail.com</t>
  </si>
  <si>
    <t>#3140</t>
  </si>
  <si>
    <t>Thavo Blessing Chauke</t>
  </si>
  <si>
    <t>National Research Foundation (SAASTA)</t>
  </si>
  <si>
    <t>Media Coordinator</t>
  </si>
  <si>
    <t>pretoria</t>
  </si>
  <si>
    <t>Thavo</t>
  </si>
  <si>
    <t>tb.chauke@saasta.nrf.ac.za</t>
  </si>
  <si>
    <t>#2953</t>
  </si>
  <si>
    <t>#1400</t>
  </si>
  <si>
    <t>Thayse Adineia Pacheco</t>
  </si>
  <si>
    <t>Universidade de São Paulo / Universidade Federal do Rio Grande do Sul</t>
  </si>
  <si>
    <t>Vegan and gluten free</t>
  </si>
  <si>
    <t>IAUS 391 The first chapters of our cosmic history with JWST, FM 6 History of Astronomy in South Africa: The Late Modern Period, EC WG Women in Astronomy, EC WG Astronomy for Equity and Inclusion, Division G Stars and Stellar Physics</t>
  </si>
  <si>
    <t>Thebe</t>
  </si>
  <si>
    <t>Medupe</t>
  </si>
  <si>
    <t>rodney.medupe@nwu.ac.za</t>
  </si>
  <si>
    <t>#3109</t>
  </si>
  <si>
    <t>Thebe Medupe</t>
  </si>
  <si>
    <t>African Astronomical Society, North West University, South Africa</t>
  </si>
  <si>
    <t>President of AfAS, Deputy Dean</t>
  </si>
  <si>
    <t>Mahikeng, South Africa</t>
  </si>
  <si>
    <t>knee problem</t>
  </si>
  <si>
    <t>FM 1 Harnessing ground-based optical telescopes: an opportunity for emerging astronomy in Africa, FM 3 Follow-up observations of small bodies in the Solar System in the era of large discovery surveys, FM 6 History of Astronomy in South Africa: The Late Modern Period, FM 7 New Horizons at the interface between Computational Astrophysics and Big Data, FM 10 Teaching capacity of remote observing facilities for the Universities and High Schools, Division G Stars and Stellar Physics</t>
  </si>
  <si>
    <t>Themiya</t>
  </si>
  <si>
    <t>Nanayakkara</t>
  </si>
  <si>
    <t>themiyananayakkara@gmail.com</t>
  </si>
  <si>
    <t>#0453</t>
  </si>
  <si>
    <t>Themiya Nanayakkara</t>
  </si>
  <si>
    <t>Sri Lankan</t>
  </si>
  <si>
    <t>#2774</t>
  </si>
  <si>
    <t>IAUS 394 All-inclusive AGN, FM 6 History of Astronomy in South Africa: The Late Modern Period, FM 7 New Horizons at the interface between Computational Astrophysics and Big Data, Office for Astronomy Outreach institutional meeting, Office for Young Astronomers institutional meeting, Office of Astronomy for Education institutional meeting</t>
  </si>
  <si>
    <t>#0740</t>
  </si>
  <si>
    <t>No sea food</t>
  </si>
  <si>
    <t>IAUS 393 Planetary Science and Exoplanets in the Era of James Webb Space Telescope, FM 1 Harnessing ground-based optical telescopes: an opportunity for emerging astronomy in Africa, FM 4 Bridging the final stages of massive stars to supernovae and transients, FM 8 Advances and Challenges in Understanding the Solar and Stellar Dynamos, Division F Planetary Systems and Astrobiology, Division G Stars and Stellar Physics</t>
  </si>
  <si>
    <t>#2539</t>
  </si>
  <si>
    <t>Thiago S Goncalves</t>
  </si>
  <si>
    <t>Cis Male</t>
  </si>
  <si>
    <t>Valongo Observatory, UFRJ</t>
  </si>
  <si>
    <t>IAUS 391 The first chapters of our cosmic history with JWST, IAUS 392 Neutral hydrogen in and around galaxies in the SKA era, IAUS 394 All-inclusive AGN, FM 2 A Coherent View of Atomic and Molecular Gas from Infrared to Radio Wavelengths, FM 9 Measures of luminous and dark matter in galaxies across time, Division H Interstellar Matter and Local Universe, Division J Galaxies and Cosmology</t>
  </si>
  <si>
    <t>Thijs</t>
  </si>
  <si>
    <t>Geurts</t>
  </si>
  <si>
    <t>thijs.geurts@skao.int</t>
  </si>
  <si>
    <t>#2078</t>
  </si>
  <si>
    <t>Thijs Geurts</t>
  </si>
  <si>
    <t>Head of International Relations</t>
  </si>
  <si>
    <t>FM 5 The future of radio astronomy in an increasingly crowded spectrum, FM 6 History of Astronomy in South Africa: The Late Modern Period, Office of Astronomy for Development institutional meeting</t>
  </si>
  <si>
    <t>van der Hulst</t>
  </si>
  <si>
    <t>vdhulst@astro.rug.nl</t>
  </si>
  <si>
    <t>#0919</t>
  </si>
  <si>
    <t>Thijs van der Hulst</t>
  </si>
  <si>
    <t>Kapteyn Astronomical Institute, University of Groningen</t>
  </si>
  <si>
    <t>IAUS 391 The first chapters of our cosmic history with JWST, IAUS 392 Neutral hydrogen in and around galaxies in the SKA era, FM 2 A Coherent View of Atomic and Molecular Gas from Infrared to Radio Wavelengths, FM 7 New Horizons at the interface between Computational Astrophysics and Big Data, FM 9 Measures of luminous and dark matter in galaxies across time, FM 11 Multi-wavelength Astrometry, Division B Facilities, Technologies and Data Science, Division H Interstellar Matter and Local Universe, Division J Galaxies and Cosmology</t>
  </si>
  <si>
    <t>Thilina</t>
  </si>
  <si>
    <t>Heenatigala</t>
  </si>
  <si>
    <t>thilinah@elsi.jp</t>
  </si>
  <si>
    <t>#2386</t>
  </si>
  <si>
    <t>Thilina Heenatigala</t>
  </si>
  <si>
    <t>Earth-Life Science Institute (ELSI)</t>
  </si>
  <si>
    <t>Director of Communications / Assistant Professor</t>
  </si>
  <si>
    <t>Sri Lanka</t>
  </si>
  <si>
    <t>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Pro-Am Relations in Astronomy, EC WG Astronomy for Equity and Inclusion, EC WG Dark and Quiet Sky Protection, Division C Education, Outreach and Heritage, Division F Planetary Systems and Astrobiology</t>
  </si>
  <si>
    <t>#0384</t>
  </si>
  <si>
    <t>University of Cape Town and South African Astronomical Observatory</t>
  </si>
  <si>
    <t>IAUS 390 A Multi-Point view of the Sun: Advances in Solar Observations and in Space Weather Understanding, IAUS 391 The first chapters of our cosmic history with JWST, IAUS 393 Planetary Science and Exoplanets in the Era of James Webb Space Telescope, FM 3 Follow-up observations of small bodies in the Solar System in the era of large discovery surveys, FM 11 Multi-wavelength Astrometry, Office for Astronomy Outreach institutional meeting, Office for Young Astronomers institutional meeting, EC WG Women in Astronomy, EC WG Astronomy for Equity and Inclusion, Division C Education, Outreach and Heritage, Division E Sun and Heliosphere</t>
  </si>
  <si>
    <t>Thobile</t>
  </si>
  <si>
    <t>Ngwenya</t>
  </si>
  <si>
    <t>ngwenyathobilepolite@gmail.com</t>
  </si>
  <si>
    <t>#3050</t>
  </si>
  <si>
    <t>Thobile Ngwenya</t>
  </si>
  <si>
    <t>IAUS 392 Neutral hydrogen in and around galaxies in the SKA era, IAUS 393 Planetary Science and Exoplanets in the Era of James Webb Space Telescope, Office of Astronomy for Development institutional meeting, EC WG Women in Astronomy, EC WG Junior Members, Division F Planetary Systems and Astrobiology, Division J Galaxies and Cosmology</t>
  </si>
  <si>
    <t>Dutkiewicz</t>
  </si>
  <si>
    <t>tdutkiewicz@stsci.edu</t>
  </si>
  <si>
    <t>#2003</t>
  </si>
  <si>
    <t>Thomas Dutkiewicz</t>
  </si>
  <si>
    <t>Technical Writer</t>
  </si>
  <si>
    <t>Nut allergy; vegetarian</t>
  </si>
  <si>
    <t>Fauchez</t>
  </si>
  <si>
    <t>thomas.j.fauchez@nasa.gov</t>
  </si>
  <si>
    <t>#1723</t>
  </si>
  <si>
    <t>Thomas Fauchez</t>
  </si>
  <si>
    <t>NASA GSFC / American University</t>
  </si>
  <si>
    <t>Silver Spring</t>
  </si>
  <si>
    <t>Greene</t>
  </si>
  <si>
    <t>tom.greene@nasa.gov</t>
  </si>
  <si>
    <t>#1757</t>
  </si>
  <si>
    <t>Thomas Greene</t>
  </si>
  <si>
    <t>NO PORK, VEAL, OR BEEF</t>
  </si>
  <si>
    <t>IAUS 393 Planetary Science and Exoplanets in the Era of James Webb Space Telescope, FM 1 Harnessing ground-based optical telescopes: an opportunity for emerging astronomy in Africa, FM 2 A Coherent View of Atomic and Molecular Gas from Infrared to Radio Wavelengths, FM 6 History of Astronomy in South Africa: The Late Modern Period, Division B Facilities, Technologies and Data Science, Division F Planetary Systems and Astrobiology</t>
  </si>
  <si>
    <t>Kupfer</t>
  </si>
  <si>
    <t>thomas.kupfer@uni-hamburg.de</t>
  </si>
  <si>
    <t>#1234</t>
  </si>
  <si>
    <t>Thomas Kupfer</t>
  </si>
  <si>
    <t>IAUS 389 Gravitational Wave Astrophysics, FM 4 Bridging the final stages of massive stars to supernovae and transients, FM 7 New Horizons at the interface between Computational Astrophysics and Big Data, Division G Stars and Stellar Physics</t>
  </si>
  <si>
    <t>Madura</t>
  </si>
  <si>
    <t>thomas.madura@sjsu.edu</t>
  </si>
  <si>
    <t>#2041</t>
  </si>
  <si>
    <t>Thomas Madura</t>
  </si>
  <si>
    <t>San Jose State University</t>
  </si>
  <si>
    <t>San Jose, California</t>
  </si>
  <si>
    <t>IAUS 391 The first chapters of our cosmic history with JWST, FM 4 Bridging the final stages of massive stars to supernovae and transients, Office of Astronomy for Development institutional meeting, Office for Astronomy Outreach institutional meeting, Office of Astronomy for Education institutional meeting, EC WG Astronomy for Equity and Inclusion, Division C Education, Outreach and Heritage, Division G Stars and Stellar Physics</t>
  </si>
  <si>
    <t>#2882</t>
  </si>
  <si>
    <t>European Southern Observatory / Queen's Belfast</t>
  </si>
  <si>
    <t xml:space="preserve">Santiago </t>
  </si>
  <si>
    <t>British and Irish</t>
  </si>
  <si>
    <t>IAUS 389 Gravitational Wave Astrophysics, FM 4 Bridging the final stages of massive stars to supernovae and transients, FM 11 Multi-wavelength Astrometry, FM 12 The High-Energy Gamma-ray Universe: Results and perspectives with wide-field ground-based facilities, Office for Astronomy Outreach institutional meeting, Office for Young Astronomers institutional meeting, Centre for the Protection of  the Dark and Quiet Sky from Satellite Constellation Interference institutional meeting, Division D High Energy Phenomena and Fundamental Physics, Division G Stars and Stellar Physics</t>
  </si>
  <si>
    <t>Nordlander</t>
  </si>
  <si>
    <t>thomas.nordlander@anu.edu.au</t>
  </si>
  <si>
    <t>#1515</t>
  </si>
  <si>
    <t>Thomas Nordlander</t>
  </si>
  <si>
    <t xml:space="preserve">Australian National University </t>
  </si>
  <si>
    <t xml:space="preserve">Stromlo Fellow </t>
  </si>
  <si>
    <t xml:space="preserve">Swedish </t>
  </si>
  <si>
    <t>IAUS 393 Planetary Science and Exoplanets in the Era of James Webb Space Telescope, FM 8 Advances and Challenges in Understanding the Solar and Stellar Dynamos, Division G Stars and Stellar Physics, Division H Interstellar Matter and Local Universe</t>
  </si>
  <si>
    <t>Stanton</t>
  </si>
  <si>
    <t>t.stanton@ed.ac.uk</t>
  </si>
  <si>
    <t>#0979</t>
  </si>
  <si>
    <t>Thomas Stanton</t>
  </si>
  <si>
    <t>IAUS 391 The first chapters of our cosmic history with JWST, IAUS 394 All-inclusive AGN, FM 7 New Horizons at the interface between Computational Astrophysics and Big Data, FM 9 Measures of luminous and dark matter in galaxies across time, FM 11 Multi-wavelength Astrometry</t>
  </si>
  <si>
    <t>Thulani</t>
  </si>
  <si>
    <t>Jili</t>
  </si>
  <si>
    <t>jilip@unizulu.ac.za</t>
  </si>
  <si>
    <t>#1693</t>
  </si>
  <si>
    <t>IAUS 391 The first chapters of our cosmic history with JWST, IAUS 392 Neutral hydrogen in and around galaxies in the SKA era, FM 5 The future of radio astronomy in an increasingly crowded spectrum, Office of Astronomy for Development institutional meeting, Division A Fundamental Astronomy, Division F Planetary Systems and Astrobiology</t>
  </si>
  <si>
    <t>#0754</t>
  </si>
  <si>
    <t>George Mason University</t>
  </si>
  <si>
    <t>Bangkok</t>
  </si>
  <si>
    <t>IAUS 389 Gravitational Wave Astrophysics, IAUS 394 All-inclusive AGN, FM 3 Follow-up observations of small bodies in the Solar System in the era of large discovery surveys,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12 The High-Energy Gamma-ray Universe: Results and perspectives with wide-field ground-based facilities, Division A Fundamental Astronomy, Division D High Energy Phenomena and Fundamental Physics, Division J Galaxies and Cosmology</t>
  </si>
  <si>
    <t>#0416</t>
  </si>
  <si>
    <t>FM 1 Harnessing ground-based optical telescopes: an opportunity for emerging astronomy in Africa,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10 Teaching capacity of remote observing facilities for the Universities and High Schools,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EC WG Junior Members, Division E Sun and Heliosphere, Division G Stars and Stellar Physics, Division H Interstellar Matter and Local Universe</t>
  </si>
  <si>
    <t>Tiaan</t>
  </si>
  <si>
    <t>Bezuidenhout</t>
  </si>
  <si>
    <t>bezmc93@gmail.com</t>
  </si>
  <si>
    <t>#0962</t>
  </si>
  <si>
    <t>Mechiel Christiaan Bezuidenhout</t>
  </si>
  <si>
    <t>IAUS 389 Gravitational Wave Astrophysics, IAUS 391 The first chapters of our cosmic history with JWST,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Division B Facilities, Technologies and Data Science, Division D High Energy Phenomena and Fundamental Physics</t>
  </si>
  <si>
    <t>#3121</t>
  </si>
  <si>
    <t>Tiago Francisco Lins Leal Pinheiro</t>
  </si>
  <si>
    <t xml:space="preserve">São Paulo State University </t>
  </si>
  <si>
    <t>Guaratinguetá</t>
  </si>
  <si>
    <t>IAUS 393 Planetary Science and Exoplanets in the Era of James Webb Space Telescope, IAUS 394 All-inclusive AGN, FM 1 Harnessing ground-based optical telescopes: an opportunity for emerging astronomy in Africa, FM 3 Follow-up observations of small bodies in the Solar System in the era of large discovery surveys, FM 7 New Horizons at the interface between Computational Astrophysics and Big Data, FM 8 Advances and Challenges in Understanding the Solar and Stellar Dynamos, FM 10 Teaching capacity of remote observing facilities for the Universities and High Schools, Division B Facilities, Technologies and Data Science, Division E Sun and Heliosphere, Division F Planetary Systems and Astrobiology, Division G Stars and Stellar Physics</t>
  </si>
  <si>
    <t>Tianchi</t>
  </si>
  <si>
    <t>tczhang@nao.cas.cn</t>
  </si>
  <si>
    <t>#2611</t>
  </si>
  <si>
    <t>Tianchi Zhang</t>
  </si>
  <si>
    <t>When I wanted to submit the poster, I found that the deadline had already passed. Can I bring the poster to the venue and display it myself?</t>
  </si>
  <si>
    <t>tiffany.wolbrecht@gmail.com</t>
  </si>
  <si>
    <t>#1493</t>
  </si>
  <si>
    <t>Interim Director of Education &amp; Public Engagement</t>
  </si>
  <si>
    <t>Canfield</t>
  </si>
  <si>
    <t>IAUS 393 Planetary Science and Exoplanets in the Era of James Webb Space Telescope, FM 5 The future of radio astronomy in an increasingly crowded spectrum, FM 10 Teaching capacity of remote observing facilities for the Universities and High Schools, Office of Astronomy for Development institutional meeting, Office for Astronomy Outreach institutional meeting, Office of Astronomy for Education institutional meeting, EC WG Women in Astronomy, EC WG Junior Members, EC WG Astronomy for Equity and Inclusion, Division C Education, Outreach and Heritage</t>
  </si>
  <si>
    <t>#2598</t>
  </si>
  <si>
    <t>Ms. Tigist Simachew</t>
  </si>
  <si>
    <t>Space science and Geospatial Institute (SSGI)</t>
  </si>
  <si>
    <t>I do not have any accessibility requirement</t>
  </si>
  <si>
    <t>I do not need any childcare services.</t>
  </si>
  <si>
    <t>#0631</t>
  </si>
  <si>
    <t>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7 New Horizons at the interface between Computational Astrophysics and Big Data, FM 9 Measures of luminous and dark matter in galaxies across time, FM 11 Multi-wavelength Astrometry, Division A Fundamental Astronomy, Division H Interstellar Matter and Local Universe, Division J Galaxies and Cosmology</t>
  </si>
  <si>
    <t>Spuck</t>
  </si>
  <si>
    <t>tspuck@aui.edu</t>
  </si>
  <si>
    <t>#2225</t>
  </si>
  <si>
    <t>Tim Spuck</t>
  </si>
  <si>
    <t>Staff Associate for Facilities Planning &amp; Management</t>
  </si>
  <si>
    <t>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5 The future of radio astronomy in an increasingly crowded spectrum, FM 6 History of Astronomy in South Africa: The Late Modern Period,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Pro-Am Relations in Astronomy, EC WG Astronomy for Equity and Inclusion, Division B Facilities, Technologies and Data Science, Division C Education, Outreach and Heritage</t>
  </si>
  <si>
    <t>Stevenson</t>
  </si>
  <si>
    <t>tim.stevenson@skao.int</t>
  </si>
  <si>
    <t>#2604</t>
  </si>
  <si>
    <t>TJ Stevenson</t>
  </si>
  <si>
    <t>Director of Assurance</t>
  </si>
  <si>
    <t>timi</t>
  </si>
  <si>
    <t>ekubo</t>
  </si>
  <si>
    <t>timmyallenekubo@gmail.com</t>
  </si>
  <si>
    <t>#0402</t>
  </si>
  <si>
    <t>Timi Allen Ekubo</t>
  </si>
  <si>
    <t>Astronomers Without Borders, Nigeria</t>
  </si>
  <si>
    <t>Space  Engineer</t>
  </si>
  <si>
    <t>Abuja, Nigeria</t>
  </si>
  <si>
    <t>nigerian</t>
  </si>
  <si>
    <t>IAUS 389 Gravitational Wave Astrophysics, EC WG Astronomy for Equity and Inclusion, Division A Fundamental Astronomy, Division C Education, Outreach and Heritage, Division F Planetary Systems and Astrobiology</t>
  </si>
  <si>
    <t>All good</t>
  </si>
  <si>
    <t>#0157</t>
  </si>
  <si>
    <t>#2747</t>
  </si>
  <si>
    <t>Dr. Tina Harriott</t>
  </si>
  <si>
    <t>Mount Saint Vincent University</t>
  </si>
  <si>
    <t>Halifax, Nova Scotia</t>
  </si>
  <si>
    <t>Ting</t>
  </si>
  <si>
    <t>liting@nao.cas.cn</t>
  </si>
  <si>
    <t>#0262</t>
  </si>
  <si>
    <t>Ting Li</t>
  </si>
  <si>
    <t>Ting-Yun</t>
  </si>
  <si>
    <t>ting-yun.cheng@durham.ac.uk</t>
  </si>
  <si>
    <t>#1754</t>
  </si>
  <si>
    <t>Ting-Yun Cheng</t>
  </si>
  <si>
    <t xml:space="preserve">Durham University </t>
  </si>
  <si>
    <t>Taiwanese</t>
  </si>
  <si>
    <t>IAUS 392 Neutral hydrogen in and around galaxies in the SKA era, FM 9 Measures of luminous and dark matter in galaxies across time, EC WG Women in Astronomy, EC WG Astronomy for Equity and Inclusion, EC WG Dark and Quiet Sky Protection</t>
  </si>
  <si>
    <t>Tirthankar Roy</t>
  </si>
  <si>
    <t>tirth@ncra.tifr.res.in</t>
  </si>
  <si>
    <t>#1984</t>
  </si>
  <si>
    <t>Tirthankar Roy Choudhury</t>
  </si>
  <si>
    <t>Tiziana</t>
  </si>
  <si>
    <t>Venturi</t>
  </si>
  <si>
    <t>tiziana.venturi@inaf.it</t>
  </si>
  <si>
    <t>#3139</t>
  </si>
  <si>
    <t>Venturi Tiziana</t>
  </si>
  <si>
    <t>INAF, Istituto di Radioastronomia</t>
  </si>
  <si>
    <t>FM 5 The future of radio astronomy in an increasingly crowded spectrum, Division C Education, Outreach and Heritage</t>
  </si>
  <si>
    <t>#1155</t>
  </si>
  <si>
    <t>IAUS 391 The first chapters of our cosmic history with JWST, FM 2 A Coherent View of Atomic and Molecular Gas from Infrared to Radio Wavelengths, FM 4 Bridging the final stages of massive stars to supernovae and transients, FM 7 New Horizons at the interface between Computational Astrophysics and Big Data, FM 9 Measures of luminous and dark matter in galaxies across time, Division B Facilities, Technologies and Data Science, Division J Galaxies and Cosmology</t>
  </si>
  <si>
    <t>#1483</t>
  </si>
  <si>
    <t>University of Oldenburg</t>
  </si>
  <si>
    <t>Research Assistant and Astronomer</t>
  </si>
  <si>
    <t>Oldenburg</t>
  </si>
  <si>
    <t>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10 Teaching capacity of remote observing facilities for the Universities and High Schools, Office for Young Astronomers institutional meeting, Division A Fundamental Astronomy, Division B Facilities, Technologies and Data Science, Division F Planetary Systems and Astrobiology</t>
  </si>
  <si>
    <t>Westmeier</t>
  </si>
  <si>
    <t>tobias.westmeier@uwa.edu.au</t>
  </si>
  <si>
    <t>#2166</t>
  </si>
  <si>
    <t>Tobias Westmeier</t>
  </si>
  <si>
    <t>ICRAR / UWA</t>
  </si>
  <si>
    <t>IAUS 392 Neutral hydrogen in and around galaxies in the SKA era, FM 2 A Coherent View of Atomic and Molecular Gas from Infrared to Radio Wavelengths, FM 5 The future of radio astronomy in an increasingly crowded spectrum, FM 9 Measures of luminous and dark matter in galaxies across time, Division H Interstellar Matter and Local Universe, Division J Galaxies and Cosmology</t>
  </si>
  <si>
    <t>#1623</t>
  </si>
  <si>
    <t>Maputo</t>
  </si>
  <si>
    <t>Mozambiue</t>
  </si>
  <si>
    <t>IAUS 394 All-inclusive AGN, FM 1 Harnessing ground-based optical telescopes: an opportunity for emerging astronomy in Africa,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Division A Fundamental Astronomy, Division B Facilities, Technologies and Data Science, Division C Education, Outreach and Heritage, Division J Galaxies and Cosmology</t>
  </si>
  <si>
    <t>#0495</t>
  </si>
  <si>
    <t>Toky H. Randriamampandry</t>
  </si>
  <si>
    <t>IAUS 392 Neutral hydrogen in and around galaxies in the SKA era, FM 9 Measures of luminous and dark matter in galaxies across time, Office of Astronomy for Education institutional meeting, EC WG Junior Members</t>
  </si>
  <si>
    <t>Tom</t>
  </si>
  <si>
    <t>Oosterloo</t>
  </si>
  <si>
    <t>oosterloo@astron.nl</t>
  </si>
  <si>
    <t>#0790</t>
  </si>
  <si>
    <t>Tom Oosterloo</t>
  </si>
  <si>
    <t>Netherlands Institute for Radio Astronomy &amp; Groningen University</t>
  </si>
  <si>
    <t>IAUS 392 Neutral hydrogen in and around galaxies in the SKA era, IAUS 394 All-inclusive AGN, FM 2 A Coherent View of Atomic and Molecular Gas from Infrared to Radio Wavelengths, FM 5 The future of radio astronomy in an increasingly crowded spectrum, FM 9 Measures of luminous and dark matter in galaxies across time, Division B Facilities, Technologies and Data Science</t>
  </si>
  <si>
    <t>tom.rice@aas.org</t>
  </si>
  <si>
    <t>#0544</t>
  </si>
  <si>
    <t>Tom Rice</t>
  </si>
  <si>
    <t>Education Specialist</t>
  </si>
  <si>
    <t>Schad</t>
  </si>
  <si>
    <t>tschad@nso.edu</t>
  </si>
  <si>
    <t>#1544</t>
  </si>
  <si>
    <t>Tom Schad</t>
  </si>
  <si>
    <t>US National Solar Observatory</t>
  </si>
  <si>
    <t>Makawao, HI</t>
  </si>
  <si>
    <t>IAUS 390 A Multi-Point view of the Sun: Advances in Solar Observations and in Space Weather Understanding, FM 8 Advances and Challenges in Understanding the Solar and Stellar Dynamos, EC WG Global Coordination of Ground and Space Astrophysics, Division E Sun and Heliosphere</t>
  </si>
  <si>
    <t>Steiman-Cameron</t>
  </si>
  <si>
    <t>tomsc@astro.indiana.edu</t>
  </si>
  <si>
    <t>#1703</t>
  </si>
  <si>
    <t>Tom Steiman-Cameron</t>
  </si>
  <si>
    <t>Indiana University</t>
  </si>
  <si>
    <t>Bloomington, IN</t>
  </si>
  <si>
    <t>IAUS 393 Planetary Science and Exoplanets in the Era of James Webb Space Telescope, FM 3 Follow-up observations of small bodies in the Solar System in the era of large discovery surveys, Division G Stars and Stellar Physics, Division J Galaxies and Cosmology</t>
  </si>
  <si>
    <t>#1901</t>
  </si>
  <si>
    <t>University of Warsaw</t>
  </si>
  <si>
    <t>Warszawa</t>
  </si>
  <si>
    <t>IAUS 389 Gravitational Wave Astrophysics, IAUS 394 All-inclusive AGN, FM 9 Measures of luminous and dark matter in galaxies across time, FM 12 The High-Energy Gamma-ray Universe: Results and perspectives with wide-field ground-based facilities, Division A Fundamental Astronomy, Division D High Energy Phenomena and Fundamental Physics</t>
  </si>
  <si>
    <t>#1653</t>
  </si>
  <si>
    <t>Space Research Centre PAS</t>
  </si>
  <si>
    <t>IAUS 390 A Multi-Point view of the Sun: Advances in Solar Observations and in Space Weather Understanding, Division C Education, Outreach and Heritage, Division E Sun and Heliosphere</t>
  </si>
  <si>
    <t>#0968</t>
  </si>
  <si>
    <t>UCT, IDIA, SAAO</t>
  </si>
  <si>
    <t>IAUS 394 All-inclusive AGN, FM 5 The future of radio astronomy in an increasingly crowded spectrum, FM 6 History of Astronomy in South Africa: The Late Modern Period, FM 7 New Horizons at the interface between Computational Astrophysics and Big Data, Office of Astronomy for Development institutional meeting, Office for Astronomy Outreach institutional meeting, Centre for the Protection of  the Dark and Quiet Sky from Satellite Constellation Interference institutional meeting, EC WG Women in Astronomy, EC WG Junior Members, Division J Galaxies and Cosmology</t>
  </si>
  <si>
    <t>Tomer</t>
  </si>
  <si>
    <t>Shenar</t>
  </si>
  <si>
    <t>tomer.shenar@gmail.com</t>
  </si>
  <si>
    <t>#1808</t>
  </si>
  <si>
    <t>Tomer Shenar</t>
  </si>
  <si>
    <t>Tel Aviv Universitz</t>
  </si>
  <si>
    <t>Israeli &amp; Romanian</t>
  </si>
  <si>
    <t>IAUS 389 Gravitational Wave Astrophysics, IAUS 391 The first chapters of our cosmic history with JWST, FM 4 Bridging the final stages of massive stars to supernovae and transients, FM 6 History of Astronomy in South Africa: The Late Modern Period, Division G Stars and Stellar Physics</t>
  </si>
  <si>
    <t>Tommaso</t>
  </si>
  <si>
    <t>Zana</t>
  </si>
  <si>
    <t>tommaso.zana@uniroma1.it</t>
  </si>
  <si>
    <t>#2082</t>
  </si>
  <si>
    <t>Tommaso Zana</t>
  </si>
  <si>
    <t>Sapienza, University of Rome</t>
  </si>
  <si>
    <t>#2294</t>
  </si>
  <si>
    <t>senior specialist</t>
  </si>
  <si>
    <t>oushu</t>
  </si>
  <si>
    <t>japan</t>
  </si>
  <si>
    <t>#1722</t>
  </si>
  <si>
    <t>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7 New Horizons at the interface between Computational Astrophysics and Big Data, FM 9 Measures of luminous and dark matter in galaxies across time, FM 11 Multi-wavelength Astrometry, FM 12 The High-Energy Gamma-ray Universe: Results and perspectives with wide-field ground-based facilities, EC WG Women in Astronomy, EC WG Astronomy for Equity and Inclusion, EC WG Dark and Quiet Sky Protection, Division F Planetary Systems and Astrobiology, Division H Interstellar Matter and Local Universe, Division J Galaxies and Cosmology</t>
  </si>
  <si>
    <t>Topollo</t>
  </si>
  <si>
    <t>Naketsana</t>
  </si>
  <si>
    <t>topollonaketsana60@gmail.com</t>
  </si>
  <si>
    <t>#3112</t>
  </si>
  <si>
    <t>Topollo Naketsana</t>
  </si>
  <si>
    <t>#1732</t>
  </si>
  <si>
    <t>South african</t>
  </si>
  <si>
    <t xml:space="preserve">I am student who's passionate and interested in astrophysics, I would like to participate to this great opportunity </t>
  </si>
  <si>
    <t>shimizu@solar.isas.jaxa.jp</t>
  </si>
  <si>
    <t>#1802</t>
  </si>
  <si>
    <t>ISAS/JAXA</t>
  </si>
  <si>
    <t>#0802</t>
  </si>
  <si>
    <t>emeritus professor</t>
  </si>
  <si>
    <t>Tama</t>
  </si>
  <si>
    <t>#2813</t>
  </si>
  <si>
    <t>Travelling Telescope</t>
  </si>
  <si>
    <t>Technical director</t>
  </si>
  <si>
    <t>IAUS 389 Gravitational Wave Astrophysics, IAUS 393 Planetary Science and Exoplanets in the Era of James Webb Space Telescope, Office of Astronomy for Development institutional meeting, Office for Astronomy Outreach institutional meeting, EC WG Astronomy for Equity and Inclusion, Division F Planetary Systems and Astrobiology</t>
  </si>
  <si>
    <t>Travis</t>
  </si>
  <si>
    <t>Metcalfe</t>
  </si>
  <si>
    <t>travis@wdrc.org</t>
  </si>
  <si>
    <t>#1756</t>
  </si>
  <si>
    <t>Travis Metcalfe</t>
  </si>
  <si>
    <t>Center for Solar-Stellar Connections, WDRC</t>
  </si>
  <si>
    <t>Golden</t>
  </si>
  <si>
    <t>Munz</t>
  </si>
  <si>
    <t>tristanmunz@gmail.com</t>
  </si>
  <si>
    <t>#3138</t>
  </si>
  <si>
    <t>Tristan Munz</t>
  </si>
  <si>
    <t>Presenter and content creator</t>
  </si>
  <si>
    <t>IAUS 389 Gravitational Wave Astrophysics, IAUS 390 A Multi-Point view of the Sun: Advances in Solar Observations and in Space Weather Understanding, IAUS 392 Neutral hydrogen in and around galaxies in the SKA era, FM 5 The future of radio astronomy in an increasingly crowded spectrum, FM 6 History of Astronomy in South Africa: The Late Modern Period, FM 10 Teaching capacity of remote observing facilities for the Universities and High Schools, Office for Astronomy Outreach institutional meeting, Office for Young Astronomers institutional meeting</t>
  </si>
  <si>
    <t>#1495</t>
  </si>
  <si>
    <t>IAUS 389 Gravitational Wave Astrophysics, IAUS 393 Planetary Science and Exoplanets in the Era of James Webb Space Telescope, FM 5 The future of radio astronomy in an increasingly crowded spectrum, Office for Astronomy Outreach institutional meeting, Office for Young Astronomers institutional meeting, Division A Fundamental Astronomy, Division F Planetary Systems and Astrobiology</t>
  </si>
  <si>
    <t>#2753</t>
  </si>
  <si>
    <t>ICRAR, UWA</t>
  </si>
  <si>
    <t>Joburg</t>
  </si>
  <si>
    <t>IAUS 391 The first chapters of our cosmic history with JWST, IAUS 392 Neutral hydrogen in and around galaxies in the SKA era, IAUS 394 All-inclusive AGN, FM 1 Harnessing ground-based optical telescopes: an opportunity for emerging astronomy in Africa, FM 7 New Horizons at the interface between Computational Astrophysics and Big Data, Division A Fundamental Astronomy, Division C Education, Outreach and Heritage, Division J Galaxies and Cosmology</t>
  </si>
  <si>
    <t>#0969</t>
  </si>
  <si>
    <t xml:space="preserve">University of Pretoria </t>
  </si>
  <si>
    <t>Tshepo</t>
  </si>
  <si>
    <t>Mathibela</t>
  </si>
  <si>
    <t>mathibelatshepo0@gmail.com</t>
  </si>
  <si>
    <t>#2279</t>
  </si>
  <si>
    <t xml:space="preserve">Tshepo Mathibela </t>
  </si>
  <si>
    <t>IAUS 391 The first chapters of our cosmic history with JWST, IAUS 392 Neutral hydrogen in and around galaxies in the SKA era, IAUS 393 Planetary Science and Exoplanets in the Era of James Webb Space Telescope, IAUS 394 All-inclusive AGN, FM 5 The future of radio astronomy in an increasingly crowded spectrum, FM 6 History of Astronomy in South Africa: The Late Modern Period, FM 7 New Horizons at the interface between Computational Astrophysics and Big Data, Office for Astronomy Outreach institutional meeting, Office of Astronomy for Education institutional meeting, Centre for the Protection of  the Dark and Quiet Sky from Satellite Constellation Interference institutional meeting, EC WG Junior Members, Division C Education, Outreach and Heritage, Division D High Energy Phenomena and Fundamental Physics</t>
  </si>
  <si>
    <t>IAU Office of Astronomy for Education/ University of Cape Town, Astronomy Department</t>
  </si>
  <si>
    <t>Research Scientist/ Postdoctoral Fellow</t>
  </si>
  <si>
    <t>Allergic to Nuts</t>
  </si>
  <si>
    <t>IAUS 391 The first chapters of our cosmic history with JWST, IAUS 393 Planetary Science and Exoplanets in the Era of James Webb Space Telescope, FM 1 Harnessing ground-based optical telescopes: an opportunity for emerging astronomy in Africa, FM 6 History of Astronomy in South Africa: The Late Modern Period,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EC WG Women in Astronomy, EC WG Junior Members, EC WG Astronomy for Equity and Inclusion, Division C Education, Outreach and Heritage, Division F Planetary Systems and Astrobiology</t>
  </si>
  <si>
    <t>Tshidiso</t>
  </si>
  <si>
    <t>Mokgele</t>
  </si>
  <si>
    <t>mokgeletshidiso26@gmail.com</t>
  </si>
  <si>
    <t>#2865</t>
  </si>
  <si>
    <t>Tshidiso Vincent Mokgele</t>
  </si>
  <si>
    <t>IAUS 389 Gravitational Wave Astrophysics, IAUS 390 A Multi-Point view of the Sun: Advances in Solar Observations and in Space Weather Understanding, IAUS 392 Neutral hydrogen in and around galaxies in the SKA era, IAUS 393 Planetary Science and Exoplanets in the Era of James Webb Space Telescope, FM 1 Harnessing ground-based optical telescopes: an opportunity for emerging astronomy in Africa, FM 6 History of Astronomy in South Africa: The Late Modern Period, FM 7 New Horizons at the interface between Computational Astrophysics and Big Data, FM 10 Teaching capacity of remote observing facilities for the Universities and High Schools, FM 11 Multi-wavelength Astrometry, Office for Astronomy Outreach institutional meeting, Office for Young Astronomers institutional meeting, EC WG Global Coordination of Ground and Space Astrophysics, Division B Facilities, Technologies and Data Science, Division F Planetary Systems and Astrobiology, Division G Stars and Stellar Physics, Division H Interstellar Matter and Local Universe, Division J Galaxies and Cosmology</t>
  </si>
  <si>
    <t>tshilengo</t>
  </si>
  <si>
    <t>vhuthu</t>
  </si>
  <si>
    <t>tshilengov@gmail.com</t>
  </si>
  <si>
    <t>#2516</t>
  </si>
  <si>
    <t>Tshilengo Vhuthu Miranda</t>
  </si>
  <si>
    <t>University of Venda</t>
  </si>
  <si>
    <t>Thohoyandou</t>
  </si>
  <si>
    <t>IAUS 390 A Multi-Point view of the Sun: Advances in Solar Observations and in Space Weather Understanding, Office for Astronomy Outreach institutional meeting, Office for Young Astronomers institutional meeting, Division A Fundamental Astronomy, Division B Facilities, Technologies and Data Science, Division C Education, Outreach and Heritage, Division G Stars and Stellar Physics</t>
  </si>
  <si>
    <t>Tshimangadzo Merline</t>
  </si>
  <si>
    <t>Matamba</t>
  </si>
  <si>
    <t>matambatm@gmail.com</t>
  </si>
  <si>
    <t>#0787</t>
  </si>
  <si>
    <t>Tshimangadzo M. Matamba</t>
  </si>
  <si>
    <t>South African National Space Agency (SANSA)</t>
  </si>
  <si>
    <t>#0950</t>
  </si>
  <si>
    <t>Pork</t>
  </si>
  <si>
    <t>IAUS 390 A Multi-Point view of the Sun: Advances in Solar Observations and in Space Weather Understanding, FM 3 Follow-up observations of small bodies in the Solar System in the era of large discovery surveys, FM 8 Advances and Challenges in Understanding the Solar and Stellar Dynamos, Division E Sun and Heliosphere</t>
  </si>
  <si>
    <t>Tsion</t>
  </si>
  <si>
    <t>Bizuayehu</t>
  </si>
  <si>
    <t>tsionbizuayehu3@gmail.com</t>
  </si>
  <si>
    <t>#2703</t>
  </si>
  <si>
    <t xml:space="preserve">Tsion Bizuayehu Temesgen </t>
  </si>
  <si>
    <t xml:space="preserve">Addis Ababa Science and Technology University </t>
  </si>
  <si>
    <t xml:space="preserve">Software Engineering Student </t>
  </si>
  <si>
    <t xml:space="preserve">Addis Ababa </t>
  </si>
  <si>
    <t>IAUS 389 Gravitational Wave Astrophysics, IAUS 390 A Multi-Point view of the Sun: Advances in Solar Observations and in Space Weather Understanding, IAUS 392 Neutral hydrogen in and around galaxies in the SKA era, IAUS 393 Planetary Science and Exoplanets in the Era of James Webb Space Telescope, IAUS 394 All-inclusive AGN, FM 1 Harnessing ground-based optical telescopes: an opportunity for emerging astronomy in Africa, FM 5 The future of radio astronomy in an increasingly crowded spectrum, FM 8 Advances and Challenges in Understanding the Solar and Stellar Dynamos, FM 11 Multi-wavelength Astrometry, FM 12 The High-Energy Gamma-ray Universe: Results and perspectives with wide-field ground-based facilities,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Astronomy for Equity and Inclusion, Division A Fundamental Astronomy, Division D High Energy Phenomena and Fundamental Physics, Division G Stars and Stellar Physics</t>
  </si>
  <si>
    <t>#3075</t>
  </si>
  <si>
    <t>Tuğba Erol</t>
  </si>
  <si>
    <t xml:space="preserve">Erciyes University </t>
  </si>
  <si>
    <t>Kayseri</t>
  </si>
  <si>
    <t>Türkiye</t>
  </si>
  <si>
    <t>IAUS 389 Gravitational Wave Astrophysics, IAUS 392 Neutral hydrogen in and around galaxies in the SKA era, FM 2 A Coherent View of Atomic and Molecular Gas from Infrared to Radio Wavelengths, FM 7 New Horizons at the interface between Computational Astrophysics and Big Data, FM 9 Measures of luminous and dark matter in galaxies across time, Office for Young Astronomers institutional meeting, EC WG Women in Astronomy, EC WG Global Coordination of Ground and Space Astrophysics, Division A Fundamental Astronomy, Division B Facilities, Technologies and Data Science, Division H Interstellar Matter and Local Universe, Division J Galaxies and Cosmology</t>
  </si>
  <si>
    <t>#2849</t>
  </si>
  <si>
    <t>Tumelo Mangena</t>
  </si>
  <si>
    <t>TUMO</t>
  </si>
  <si>
    <t>KEDUMELE</t>
  </si>
  <si>
    <t>tumo.kedumele@studentmail.biust.ac.bw</t>
  </si>
  <si>
    <t>#2719</t>
  </si>
  <si>
    <t xml:space="preserve">Tumo Fortunate Kedumele </t>
  </si>
  <si>
    <t xml:space="preserve">Palapye </t>
  </si>
  <si>
    <t xml:space="preserve">Botswana (Tswana)) </t>
  </si>
  <si>
    <t>IAUS 391 The first chapters of our cosmic history with JWST, FM 5 The future of radio astronomy in an increasingly crowded spectrum, FM 6 History of Astronomy in South Africa: The Late Modern Period, FM 7 New Horizons at the interface between Computational Astrophysics and Big Data,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Astronomy for Equity and Inclusion, EC WG Dark and Quiet Sky Protection, Division A Fundamental Astronomy, Division B Facilities, Technologies and Data Science, Division C Education, Outreach and Heritage, Division G Stars and Stellar Physics, Division H Interstellar Matter and Local Universe, Division J Galaxies and Cosmology</t>
  </si>
  <si>
    <t>#1846</t>
  </si>
  <si>
    <t>FINCA Fellow</t>
  </si>
  <si>
    <t>FM 4 Bridging the final stages of massive stars to supernovae and transients, FM 12 The High-Energy Gamma-ray Universe: Results and perspectives with wide-field ground-based facilities, Division D High Energy Phenomena and Fundamental Physics, Division G Stars and Stellar Physics</t>
  </si>
  <si>
    <t>Tushar</t>
  </si>
  <si>
    <t>Prabhu</t>
  </si>
  <si>
    <t>tpp@iiap.res.in</t>
  </si>
  <si>
    <t>#0873</t>
  </si>
  <si>
    <t>Tushar Purushottam Prabhu</t>
  </si>
  <si>
    <t>IAUS 391 The first chapters of our cosmic history with JWST, FM 4 Bridging the final stages of massive stars to supernovae and transients, FM 9 Measures of luminous and dark matter in galaxies across time, Centre for the Protection of  the Dark and Quiet Sky from Satellite Constellation Interference institutional meeting, EC WG Dark and Quiet Sky Protection, Division J Galaxies and Cosmology</t>
  </si>
  <si>
    <t>Tyler</t>
  </si>
  <si>
    <t>Linder</t>
  </si>
  <si>
    <t>tlinder34@gmail.com</t>
  </si>
  <si>
    <t>#2532</t>
  </si>
  <si>
    <t>Tyler Linder</t>
  </si>
  <si>
    <t>FM 3 Follow-up observations of small bodies in the Solar System in the era of large discovery surveys, Division B Facilities, Technologies and Data Science, Division F Planetary Systems and Astrobiology</t>
  </si>
  <si>
    <t>Uhone</t>
  </si>
  <si>
    <t>Mashamba</t>
  </si>
  <si>
    <t>umashamba@sarao.ac.za</t>
  </si>
  <si>
    <t>#2966</t>
  </si>
  <si>
    <t xml:space="preserve">South African Astronomical Observatory </t>
  </si>
  <si>
    <t>Office of Astronomy for Development institutional meeting, Office for Astronomy Outreach institutional meeting, Office for Young Astronomers institutional meeting, Office of Astronomy for Education institutional meeting, EC WG Women in Astronomy, EC WG Pro-Am Relations in Astronomy, Division A Fundamental Astronomy</t>
  </si>
  <si>
    <t>Ulisses</t>
  </si>
  <si>
    <t>Barres de Almeida</t>
  </si>
  <si>
    <t>ulisses@cbpf.br</t>
  </si>
  <si>
    <t>#1418</t>
  </si>
  <si>
    <t>Ulisses Barres de Almeida</t>
  </si>
  <si>
    <t>Brazilian Center for Physics Research (CBPF)</t>
  </si>
  <si>
    <t>IAUS 394 All-inclusive AGN, FM 12 The High-Energy Gamma-ray Universe: Results and perspectives with wide-field ground-based facilities, Division B Facilities, Technologies and Data Science, Division C Education, Outreach and Heritage, Division D High Energy Phenomena and Fundamental Physics</t>
  </si>
  <si>
    <t>Ulrich</t>
  </si>
  <si>
    <t>Kolb</t>
  </si>
  <si>
    <t>ulrich.kolb@open.ac.uk</t>
  </si>
  <si>
    <t>#2261</t>
  </si>
  <si>
    <t>Ulrich Kolb</t>
  </si>
  <si>
    <t>The Open University</t>
  </si>
  <si>
    <t>IAUS 389 Gravitational Wave Astrophysics, IAUS 393 Planetary Science and Exoplanets in the Era of James Webb Space Telescope, FM 4 Bridging the final stages of massive stars to supernovae and transients, FM 10 Teaching capacity of remote observing facilities for the Universities and High Schools, Centre for the Protection of  the Dark and Quiet Sky from Satellite Constellation Interference institutional meeting, EC WG Dark and Quiet Sky Protection, Division C Education, Outreach and Heritage</t>
  </si>
  <si>
    <t>If the opening and closing ceremomnies support virtual attendance I intend to join these.</t>
  </si>
  <si>
    <t>#0757</t>
  </si>
  <si>
    <t>Nanjing University, P. R. China</t>
  </si>
  <si>
    <t>Muslims</t>
  </si>
  <si>
    <t>#1459</t>
  </si>
  <si>
    <t>Texas Tech University</t>
  </si>
  <si>
    <t>Lubbock</t>
  </si>
  <si>
    <t>IAUS 389 Gravitational Wave Astrophysics, FM 5 The future of radio astronomy in an increasingly crowded spectrum, EC WG Women in Astronomy</t>
  </si>
  <si>
    <t>#0346</t>
  </si>
  <si>
    <t>University of the Witwatersrand, Johannesburg, South Africa</t>
  </si>
  <si>
    <t>IAUS 389 Gravitational Wave Astrophysics, IAUS 392 Neutral hydrogen in and around galaxies in the SKA era, FM 5 The future of radio astronomy in an increasingly crowded spectrum, FM 6 History of Astronomy in South Africa: The Late Modern Period, FM 9 Measures of luminous and dark matter in galaxies across time, Office for Young Astronomers institutional meeting, EC WG Junior Members, Division C Education, Outreach and Heritage, Division J Galaxies and Cosmology</t>
  </si>
  <si>
    <t>urban.eriksson@physics.uu.se</t>
  </si>
  <si>
    <t>#2324</t>
  </si>
  <si>
    <t>Dapt. of physics and astronomy, Uppsala University, Sweden</t>
  </si>
  <si>
    <t>Head of physics education research (program professor)</t>
  </si>
  <si>
    <t>Uppsala</t>
  </si>
  <si>
    <t>#0805</t>
  </si>
  <si>
    <t>Yola</t>
  </si>
  <si>
    <t>IAUS 389 Gravitational Wave Astrophysics, IAUS 391 The first chapters of our cosmic history with JWST, IAUS 393 Planetary Science and Exoplanets in the Era of James Webb Space Telescope, IAUS 394 All-inclusive AGN, FM 1 Harnessing ground-based optical telescopes: an opportunity for emerging astronomy in Africa,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10 Teaching capacity of remote observing facilities for the Universities and High Schools, FM 12 The High-Energy Gamma-ray Universe: Results and perspectives with wide-field ground-based facilities, Office of Astronomy for Development institutional meeting, Office of Astronomy for Education institutional meeting, Centre for the Protection of  the Dark and Quiet Sky from Satellite Constellation Interference institutional meeting, EC WG Pro-Am Relations in Astronomy, EC WG Astronomy for Equity and Inclusion, Division A Fundamental Astronomy, Division C Education, Outreach and Heritage, Division F Planetary Systems and Astrobiology, Division G Stars and Stellar Physics, Division H Interstellar Matter and Local Universe, Division J Galaxies and Cosmology</t>
  </si>
  <si>
    <t>Utkarsh</t>
  </si>
  <si>
    <t>utkarshpathak.07@iitb.ac.in</t>
  </si>
  <si>
    <t>#0479</t>
  </si>
  <si>
    <t>Utkarsh Pathak</t>
  </si>
  <si>
    <t>Indian Institute of Technology Bombay (IITB)</t>
  </si>
  <si>
    <t>Ph.D. -- GRB Polarization, Spectroscopy, X-ray transients and X-ray astronomy</t>
  </si>
  <si>
    <t>MUMBAI</t>
  </si>
  <si>
    <t>IAUS 389 Gravitational Wave Astrophysics, IAUS 393 Planetary Science and Exoplanets in the Era of James Webb Space Telescope, IAUS 394 All-inclusive AGN, FM 1 Harnessing ground-based optical telescopes: an opportunity for emerging astronomy in Africa, FM 4 Bridging the final stages of massive stars to supernovae and transients, FM 6 History of Astronomy in South Africa: The Late Modern Period, FM 7 New Horizons at the interface between Computational Astrophysics and Big Data, FM 11 Multi-wavelength Astrometry, Office for Astronomy Outreach institutional meeting, Office for Young Astronomers institutional meeting, EC WG Pro-Am Relations in Astronomy, EC WG Global Coordination of Ground and Space Astrophysics, Division B Facilities, Technologies and Data Science, Division D High Energy Phenomena and Fundamental Physics</t>
  </si>
  <si>
    <t>Vadim</t>
  </si>
  <si>
    <t>Nozdrin</t>
  </si>
  <si>
    <t>vadim.nozdrin@itu.int</t>
  </si>
  <si>
    <t>#1655</t>
  </si>
  <si>
    <t>Vadim Nozdrin</t>
  </si>
  <si>
    <t>International Telecommunication Union, Radiocommunication Bureau</t>
  </si>
  <si>
    <t>Counsellor of Study Groups</t>
  </si>
  <si>
    <t>FM 5 The future of radio astronomy in an increasingly crowded spectrum, Centre for the Protection of  the Dark and Quiet Sky from Satellite Constellation Interference institutional meeting, EC WG Dark and Quiet Sky Protection</t>
  </si>
  <si>
    <t>Cloete</t>
  </si>
  <si>
    <t>valencia@saao.ac.za</t>
  </si>
  <si>
    <t>#3048</t>
  </si>
  <si>
    <t>Valencia Cloete</t>
  </si>
  <si>
    <t>Valente</t>
  </si>
  <si>
    <t>valente.a.cuambe@a-raege-az.pt</t>
  </si>
  <si>
    <t>#1714</t>
  </si>
  <si>
    <t>Valente A. Cuambe</t>
  </si>
  <si>
    <t>Faculty of Sciences of the University of Porto</t>
  </si>
  <si>
    <t>IAUS 390 A Multi-Point view of the Sun: Advances in Solar Observations and in Space Weather Understanding, FM 5 The future of radio astronomy in an increasingly crowded spectrum, FM 6 History of Astronomy in South Africa: The Late Modern Period, FM 8 Advances and Challenges in Understanding the Solar and Stellar Dynamos, Office of Astronomy for Development institutional meeting, Division E Sun and Heliosphere</t>
  </si>
  <si>
    <t>tino@das.uchile.cl</t>
  </si>
  <si>
    <t>#2427</t>
  </si>
  <si>
    <t>Valeria</t>
  </si>
  <si>
    <t>U. Hurtado</t>
  </si>
  <si>
    <t>vuhurtado@gmail.com</t>
  </si>
  <si>
    <t>#3069</t>
  </si>
  <si>
    <t>Valeria U. Hurtado</t>
  </si>
  <si>
    <t>non-binary</t>
  </si>
  <si>
    <t>University of Washington, Seattle</t>
  </si>
  <si>
    <t>graduate student &amp; Cenca Bridge co-lead</t>
  </si>
  <si>
    <t>USA / Nicaragua</t>
  </si>
  <si>
    <t>IAUS 389 Gravitational Wave Astrophysics, IAUS 391 The first chapters of our cosmic history with JWST, FM 4 Bridging the final stages of massive stars to supernovae and transients, FM 6 History of Astronomy in South Africa: The Late Modern Period, FM 12 The High-Energy Gamma-ray Universe: Results and perspectives with wide-field ground-based facilities, Office of Astronomy for Development institutional meeting, Office for Astronomy Outreach institutional meeting, Office of Astronomy for Education institutional meeting</t>
  </si>
  <si>
    <t>#1231</t>
  </si>
  <si>
    <t>cilantro allergy</t>
  </si>
  <si>
    <t>IAUS 389 Gravitational Wave Astrophysics, IAUS 391 The first chapters of our cosmic history with JWST, IAUS 394 All-inclusive AGN, FM 5 The future of radio astronomy in an increasingly crowded spectrum, FM 7 New Horizons at the interface between Computational Astrophysics and Big Data, FM 12 The High-Energy Gamma-ray Universe: Results and perspectives with wide-field ground-based facilities, Division D High Energy Phenomena and Fundamental Physics, Division J Galaxies and Cosmology</t>
  </si>
  <si>
    <t>Valeska</t>
  </si>
  <si>
    <t>Molina Molina</t>
  </si>
  <si>
    <t>valeska.molina@uamail.cl</t>
  </si>
  <si>
    <t>#0982</t>
  </si>
  <si>
    <t>Valeska Molina Molina</t>
  </si>
  <si>
    <t>femele</t>
  </si>
  <si>
    <t>Universidad de Atacama</t>
  </si>
  <si>
    <t>IAUS 391 The first chapters of our cosmic history with JWST, IAUS 393 Planetary Science and Exoplanets in the Era of James Webb Space Telescope, FM 7 New Horizons at the interface between Computational Astrophysics and Big Data, EC WG Women in Astronomy, Division F Planetary Systems and Astrobiology</t>
  </si>
  <si>
    <t>McBride</t>
  </si>
  <si>
    <t>vanessa.mcbride@council.science</t>
  </si>
  <si>
    <t>#1973</t>
  </si>
  <si>
    <t>Vanessa McBride</t>
  </si>
  <si>
    <t>International Science Council</t>
  </si>
  <si>
    <t>IAUS 389 Gravitational Wave Astrophysics, FM 4 Bridging the final stages of massive stars to supernovae and transients, Office of Astronomy for Development institutional meeting, Centre for the Protection of  the Dark and Quiet Sky from Satellite Constellation Interference institutional meeting</t>
  </si>
  <si>
    <t>#2463</t>
  </si>
  <si>
    <t>Head of ASKAP Science Operations</t>
  </si>
  <si>
    <t>IAUS 390 A Multi-Point view of the Sun: Advances in Solar Observations and in Space Weather Understanding, IAUS 392 Neutral hydrogen in and around galaxies in the SKA era, IAUS 394 All-inclusive AGN, FM 5 The future of radio astronomy in an increasingly crowded spectrum, Office of Astronomy for Development institutional meeting, Office for Astronomy Outreach institutional meeting, EC WG Women in Astronomy, EC WG Junior Members, EC WG Astronomy for Equity and Inclusion, Division B Facilities, Technologies and Data Science, Division C Education, Outreach and Heritage, Division H Interstellar Matter and Local Universe, Division J Galaxies and Cosmology</t>
  </si>
  <si>
    <t>Go South Africa! &lt;3</t>
  </si>
  <si>
    <t>#1582</t>
  </si>
  <si>
    <t xml:space="preserve">Swinburne University of Technology </t>
  </si>
  <si>
    <t xml:space="preserve">Melbourne </t>
  </si>
  <si>
    <t>IAUS 391 The first chapters of our cosmic history with JWST, IAUS 392 Neutral hydrogen in and around galaxies in the SKA era, FM 1 Harnessing ground-based optical telescopes: an opportunity for emerging astronomy in Africa, FM 7 New Horizons at the interface between Computational Astrophysics and Big Data, FM 9 Measures of luminous and dark matter in galaxies across time, Office for Young Astronomers institutional meeting, EC WG Women in Astronomy, Division J Galaxies and Cosmology</t>
  </si>
  <si>
    <t>#2508</t>
  </si>
  <si>
    <t>University of Duisburg-Essen</t>
  </si>
  <si>
    <t>Research assistant</t>
  </si>
  <si>
    <t>Duisburg</t>
  </si>
  <si>
    <t>Division F Planetary Systems and Astrobiology, Division G Stars and Stellar Physics</t>
  </si>
  <si>
    <t>Varun</t>
  </si>
  <si>
    <t>Bhalerao</t>
  </si>
  <si>
    <t>varunb@iitb.ac.in</t>
  </si>
  <si>
    <t>#1542</t>
  </si>
  <si>
    <t>Varun Bhalerao</t>
  </si>
  <si>
    <t>IIT Bombay</t>
  </si>
  <si>
    <t>IAUS 389 Gravitational Wave Astrophysics, FM 4 Bridging the final stages of massive stars to supernovae and transients, FM 7 New Horizons at the interface between Computational Astrophysics and Big Data, FM 12 The High-Energy Gamma-ray Universe: Results and perspectives with wide-field ground-based facilities, Division D High Energy Phenomena and Fundamental Physics</t>
  </si>
  <si>
    <t>#0126</t>
  </si>
  <si>
    <t>Vasco Salvador Cossa</t>
  </si>
  <si>
    <t>Centre for Radio Astronomy Techniques &amp; Technologies, Department of Physics and Electronics, Rhodes University</t>
  </si>
  <si>
    <t>Eastern Cape</t>
  </si>
  <si>
    <t>IAUS 391 The first chapters of our cosmic history with JWST, IAUS 394 All-inclusive AGN, FM 6 History of Astronomy in South Africa: The Late Modern Period, FM 7 New Horizons at the interface between Computational Astrophysics and Big Data, FM 9 Measures of luminous and dark matter in galaxies across time, FM 10 Teaching capacity of remote observing facilities for the Universities and High Schools, FM 11 Multi-wavelength Astrometry, EC WG Junior Members, Division A Fundamental Astronomy, Division B Facilities, Technologies and Data Science, Division J Galaxies and Cosmology</t>
  </si>
  <si>
    <t>#2960</t>
  </si>
  <si>
    <t>University at Albany, SUNY</t>
  </si>
  <si>
    <t>Albany</t>
  </si>
  <si>
    <t>Veeresh</t>
  </si>
  <si>
    <t>veeresh.iia@gmail.com</t>
  </si>
  <si>
    <t>#2991</t>
  </si>
  <si>
    <t>Veeresh Singh</t>
  </si>
  <si>
    <t>IAUS 391 The first chapters of our cosmic history with JWST, IAUS 392 Neutral hydrogen in and around galaxies in the SKA era, IAUS 394 All-inclusive AGN, FM 1 Harnessing ground-based optical telescopes: an opportunity for emerging astronomy in Africa, FM 5 The future of radio astronomy in an increasingly crowded spectrum, FM 7 New Horizons at the interface between Computational Astrophysics and Big Data, FM 9 Measures of luminous and dark matter in galaxies across time, Division J Galaxies and Cosmology</t>
  </si>
  <si>
    <t>#1295</t>
  </si>
  <si>
    <t>IAUS 391 The first chapters of our cosmic history with JWST, IAUS 392 Neutral hydrogen in and around galaxies in the SKA era, IAUS 394 All-inclusive AGN, FM 5 The future of radio astronomy in an increasingly crowded spectrum, FM 6 History of Astronomy in South Africa: The Late Modern Period, FM 7 New Horizons at the interface between Computational Astrophysics and Big Data, FM 9 Measures of luminous and dark matter in galaxies across time, FM 12 The High-Energy Gamma-ray Universe: Results and perspectives with wide-field ground-based facilities, Centre for the Protection of  the Dark and Quiet Sky from Satellite Constellation Interference institutional meeting, EC WG Dark and Quiet Sky Protection, Division J Galaxies and Cosmology</t>
  </si>
  <si>
    <t>Veerle</t>
  </si>
  <si>
    <t>vsterken@ethz.ch</t>
  </si>
  <si>
    <t>#0087</t>
  </si>
  <si>
    <t>Veerle Sterken</t>
  </si>
  <si>
    <t>ETH Zürich</t>
  </si>
  <si>
    <t>PI</t>
  </si>
  <si>
    <t>Zürich</t>
  </si>
  <si>
    <t>IAUS 390 A Multi-Point view of the Sun: Advances in Solar Observations and in Space Weather Understanding, IAUS 393 Planetary Science and Exoplanets in the Era of James Webb Space Telescope, FM 3 Follow-up observations of small bodies in the Solar System in the era of large discovery surveys, EC WG Women in Astronomy, Division B Facilities, Technologies and Data Science, Division C Education, Outreach and Heritage, Division E Sun and Heliosphere, Division F Planetary Systems and Astrobiology, Division H Interstellar Matter and Local Universe</t>
  </si>
  <si>
    <t>velile</t>
  </si>
  <si>
    <t>douglas</t>
  </si>
  <si>
    <t>velile.douglas.3@gmail.com</t>
  </si>
  <si>
    <t>#1890</t>
  </si>
  <si>
    <t>Moyeni D.V</t>
  </si>
  <si>
    <t>North-West University, center for space research</t>
  </si>
  <si>
    <t xml:space="preserve">PhD Student </t>
  </si>
  <si>
    <t>South africa</t>
  </si>
  <si>
    <t>Na</t>
  </si>
  <si>
    <t>IAUS 391 The first chapters of our cosmic history with JWST, IAUS 394 All-inclusive AGN, FM 7 New Horizons at the interface between Computational Astrophysics and Big Data, FM 11 Multi-wavelength Astrometry, FM 12 The High-Energy Gamma-ray Universe: Results and perspectives with wide-field ground-based facilities, Division B Facilities, Technologies and Data Science, Division D High Energy Phenomena and Fundamental Physics, Division E Sun and Heliosphere, Division G Stars and Stellar Physics</t>
  </si>
  <si>
    <t>Venkatessh</t>
  </si>
  <si>
    <t>Ramakrishnan</t>
  </si>
  <si>
    <t>venkatessh.ramakrishnan@aalto.fi</t>
  </si>
  <si>
    <t>#0310</t>
  </si>
  <si>
    <t>Venkatessh Ramakrishnan</t>
  </si>
  <si>
    <t>Finnish Centre for Astronomy with ESO</t>
  </si>
  <si>
    <t>IAUS 394 All-inclusive AGN, FM 5 The future of radio astronomy in an increasingly crowded spectrum, FM 11 Multi-wavelength Astrometry, Division A Fundamental Astronomy, Division J Galaxies and Cosmology</t>
  </si>
  <si>
    <t>#1457</t>
  </si>
  <si>
    <t>University of Cape Town / TRAPUM</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</si>
  <si>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12 The High-Energy Gamma-ray Universe: Results and perspectives with wide-field ground-based facilities, Office of Astronomy for Development institutional meeting, Office for Astronomy Outreach institutional meeting, Office of Astronomy for Education institutional meeting, Division B Facilities, Technologies and Data Science, Division C Education, Outreach and Heritage, Division D High Energy Phenomena and Fundamental Physics, Division E Sun and Heliosphere, Division F Planetary Systems and Astrobiology, Division G Stars and Stellar Physics</t>
  </si>
  <si>
    <t>I'm keen to be helping (as I have already been doing) to make this event a success as a volunteer.</t>
  </si>
  <si>
    <t>#3063</t>
  </si>
  <si>
    <t>Vera</t>
  </si>
  <si>
    <t>Platais</t>
  </si>
  <si>
    <t>vkk.platais@gmail.com</t>
  </si>
  <si>
    <t>#0838</t>
  </si>
  <si>
    <t>Vera Kozhurina-Platais</t>
  </si>
  <si>
    <t>Eurica LLC</t>
  </si>
  <si>
    <t>IAUS 393 Planetary Science and Exoplanets in the Era of James Webb Space Telescope, FM 11 Multi-wavelength Astrometry, EC WG Women in Astronomy</t>
  </si>
  <si>
    <t>#0811</t>
  </si>
  <si>
    <t>Gordon's Bay</t>
  </si>
  <si>
    <t>Allergies: Shellfish, litchis</t>
  </si>
  <si>
    <t>IAUS 391 The first chapters of our cosmic history with JWST, FM 7 New Horizons at the interface between Computational Astrophysics and Big Data, Office for Young Astronomers institutional meeting, EC WG Dark and Quiet Sky Protection, Division B Facilities, Technologies and Data Science</t>
  </si>
  <si>
    <t>#1930</t>
  </si>
  <si>
    <t>cis-woman</t>
  </si>
  <si>
    <t>diabetic</t>
  </si>
  <si>
    <t>2 children: 12 years old and 7 years old. English and Dutch speaking</t>
  </si>
  <si>
    <t>IAUS 393 Planetary Science and Exoplanets in the Era of James Webb Space Telescope, FM 2 A Coherent View of Atomic and Molecular Gas from Infrared to Radio Wavelengths, FM 3 Follow-up observations of small bodies in the Solar System in the era of large discovery surveys, FM 5 The future of radio astronomy in an increasingly crowded spectrum, Office of Astronomy for Development institutional meeting, Office for Astronomy Outreach institutional meeting, Office for Young Astronomers institutional meeting, Office of Astronomy for Education institutional meeting, EC WG Women in Astronomy, EC WG Junior Members, EC WG Astronomy for Equity and Inclusion, Division C Education, Outreach and Heritage, Division F Planetary Systems and Astrobiology, Division H Interstellar Matter and Local Universe</t>
  </si>
  <si>
    <t>I received a grant for registration fees</t>
  </si>
  <si>
    <t>Mohapeloa</t>
  </si>
  <si>
    <t>veronica.mohapeloa@dst.gov.za</t>
  </si>
  <si>
    <t>#2837</t>
  </si>
  <si>
    <t xml:space="preserve">Veronica Mohapeloa </t>
  </si>
  <si>
    <t xml:space="preserve">Department of Science and Innovation </t>
  </si>
  <si>
    <t xml:space="preserve">Deputy Director: Media Liaison </t>
  </si>
  <si>
    <t xml:space="preserve">African </t>
  </si>
  <si>
    <t>IAUS 389 Gravitational Wave Astrophysics, IAUS 390 A Multi-Point view of the Sun: Advances in Solar Observations and in Space Weather Understanding, FM 1 Harnessing ground-based optical telescopes: an opportunity for emerging astronomy in Africa, Office of Astronomy for Development institutional meeting, EC WG Women in Astronomy</t>
  </si>
  <si>
    <t>Moloi</t>
  </si>
  <si>
    <t>moloivick@gmail.com</t>
  </si>
  <si>
    <t>#3005</t>
  </si>
  <si>
    <t>Victor Moloi</t>
  </si>
  <si>
    <t>IAUS 389 Gravitational Wave Astrophysics, IAUS 390 A Multi-Point view of the Sun: Advances in Solar Observations and in Space Weather Understanding, IAUS 391 The first chapters of our cosmic history with JWST, FM 4 Bridging the final stages of massive stars to supernovae and transients, FM 7 New Horizons at the interface between Computational Astrophysics and Big Data, Office of Astronomy for Development institutional meeting, Division D High Energy Phenomena and Fundamental Physics, Division E Sun and Heliosphere, Division F Planetary Systems and Astrobiology, Division G Stars and Stellar Physics, Division H Interstellar Matter and Local Universe, Division J Galaxies and Cosmology</t>
  </si>
  <si>
    <t>#1150</t>
  </si>
  <si>
    <t>Victor H. Robles</t>
  </si>
  <si>
    <t>Rensselaer Polytechnic Institute</t>
  </si>
  <si>
    <t>Albany, NY</t>
  </si>
  <si>
    <t>not required</t>
  </si>
  <si>
    <t>okoyevictoriachioma@gmail.com</t>
  </si>
  <si>
    <t>#2196</t>
  </si>
  <si>
    <t>Okoli Victoria Chioma</t>
  </si>
  <si>
    <t>Chukwuemeka Odumegwu Ojukwu University (COOU), Nigeria</t>
  </si>
  <si>
    <t>M.Sc Student</t>
  </si>
  <si>
    <t>Nnewi</t>
  </si>
  <si>
    <t>IAUS 390 A Multi-Point view of the Sun: Advances in Solar Observations and in Space Weather Understanding, EC WG Women in Astronomy, Division G Stars and Stellar Physics</t>
  </si>
  <si>
    <t>Grinberg</t>
  </si>
  <si>
    <t>victoria.grinberg@esa.int</t>
  </si>
  <si>
    <t>#3141</t>
  </si>
  <si>
    <t>Victoria Grinberg</t>
  </si>
  <si>
    <t>European Space Agency / ESA</t>
  </si>
  <si>
    <t>liaison scientist</t>
  </si>
  <si>
    <t>IAUS 389 Gravitational Wave Astrophysics, FM 4 Bridging the final stages of massive stars to supernovae and transients, FM 7 New Horizons at the interface between Computational Astrophysics and Big Data, FM 11 Multi-wavelength Astrometry, FM 12 The High-Energy Gamma-ray Universe: Results and perspectives with wide-field ground-based facilities, Office of Astronomy for Development institutional meeting, Office for Astronomy Outreach institutional meeting, EC WG Women in Astronomy, EC WG Astronomy for Equity and Inclusion, Division D High Energy Phenomena and Fundamental Physics, Division G Stars and Stellar Physics</t>
  </si>
  <si>
    <t>#1810</t>
  </si>
  <si>
    <t>Victoria Ndayambekwa Nakafingo</t>
  </si>
  <si>
    <t>Stellenbosch University and University of Namibia</t>
  </si>
  <si>
    <t>IAUS 389 Gravitational Wave Astrophysics, IAUS 392 Neutral hydrogen in and around galaxies in the SKA era, FM 5 The future of radio astronomy in an increasingly crowded spectrum, FM 9 Measures of luminous and dark matter in galaxies across time, FM 11 Multi-wavelength Astrometry, Office of Astronomy for Development institutional meeting, Office for Astronomy Outreach institutional meeting, Office for Young Astronomers institutional meeting, EC WG Women in Astronomy, EC WG Astronomy for Equity and Inclusion, EC WG Dark and Quiet Sky Protection, Division J Galaxies and Cosmology</t>
  </si>
  <si>
    <t>#0502</t>
  </si>
  <si>
    <t>Victória da Graça Gilberto Samboco</t>
  </si>
  <si>
    <t>IAUS 390 A Multi-Point view of the Sun: Advances in Solar Observations and in Space Weather Understanding, IAUS 391 The first chapters of our cosmic history with JWST, FM 1 Harnessing ground-based optical telescopes: an opportunity for emerging astronomy in Africa,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10 Teaching capacity of remote observing facilities for the Universities and High Schools, Office of Astronomy for Development institutional meeting, Office for Astronomy Outreach institutional meeting, Office for Young Astronomers institutional meeting, EC WG Women in Astronomy, EC WG Astronomy for Equity and Inclusion, Division A Fundamental Astronomy, Division B Facilities, Technologies and Data Science, Division C Education, Outreach and Heritage, Division E Sun and Heliosphere</t>
  </si>
  <si>
    <t>Vida</t>
  </si>
  <si>
    <t>Saeedzadeh</t>
  </si>
  <si>
    <t>vidasaeedzadeh@uvic.ca</t>
  </si>
  <si>
    <t>#0546</t>
  </si>
  <si>
    <t>Vida Saeedzadeh</t>
  </si>
  <si>
    <t>University of Victoria</t>
  </si>
  <si>
    <t>IAUS 389 Gravitational Wave Astrophysics, IAUS 392 Neutral hydrogen in and around galaxies in the SKA era, IAUS 394 All-inclusive AGN, FM 7 New Horizons at the interface between Computational Astrophysics and Big Data, EC WG Women in Astronomy, EC WG Astronomy for Equity and Inclusion, EC WG Dark and Quiet Sky Protection, Division C Education, Outreach and Heritage, Division J Galaxies and Cosmology</t>
  </si>
  <si>
    <t>Viggo</t>
  </si>
  <si>
    <t>Hansteen</t>
  </si>
  <si>
    <t>viggoh@gmail.com</t>
  </si>
  <si>
    <t>#1536</t>
  </si>
  <si>
    <t>Viggo Haraldson Hansteen</t>
  </si>
  <si>
    <t>BAERI/LMSAL and RoCS/UiO</t>
  </si>
  <si>
    <t>Palo Alto, CA</t>
  </si>
  <si>
    <t>IAUS 390 A Multi-Point view of the Sun: Advances in Solar Observations and in Space Weather Understanding, IAUS 393 Planetary Science and Exoplanets in the Era of James Webb Space Telescope, FM 8 Advances and Challenges in Understanding the Solar and Stellar Dynamos</t>
  </si>
  <si>
    <t>Vince</t>
  </si>
  <si>
    <t>Higgs</t>
  </si>
  <si>
    <t>vince.higgs@cambridge.org</t>
  </si>
  <si>
    <t>#1892</t>
  </si>
  <si>
    <t>Vince Higgs</t>
  </si>
  <si>
    <t>United Kingdom/British</t>
  </si>
  <si>
    <t>Vincent</t>
  </si>
  <si>
    <t>Kofman</t>
  </si>
  <si>
    <t>kofman@american.edu</t>
  </si>
  <si>
    <t>#0799</t>
  </si>
  <si>
    <t>Vincent Kofman</t>
  </si>
  <si>
    <t>Laurel, Maryland, United States</t>
  </si>
  <si>
    <t>Ledvina</t>
  </si>
  <si>
    <t>vincentledvina@gmail.com</t>
  </si>
  <si>
    <t>#0266</t>
  </si>
  <si>
    <t>Vincent Ledvina</t>
  </si>
  <si>
    <t>University of Alaska Fairbanks</t>
  </si>
  <si>
    <t>Fairbanks</t>
  </si>
  <si>
    <t>Vincenza</t>
  </si>
  <si>
    <t>Tornatore</t>
  </si>
  <si>
    <t>vincenza.tornatore@polimi.it</t>
  </si>
  <si>
    <t>#1084</t>
  </si>
  <si>
    <t>Dr. PhD-habil</t>
  </si>
  <si>
    <t>Vincenza Tornatore</t>
  </si>
  <si>
    <t>Politecnico di Milano</t>
  </si>
  <si>
    <t>FM 5 The future of radio astronomy in an increasingly crowded spectrum, Office for Astronomy Outreach institutional meeting, EC WG Women in Astronomy, EC WG Dark and Quiet Sky Protection</t>
  </si>
  <si>
    <t>#0884</t>
  </si>
  <si>
    <t>vegan vegetarian</t>
  </si>
  <si>
    <t>IAUS 390 A Multi-Point view of the Sun: Advances in Solar Observations and in Space Weather Understanding, IAUS 393 Planetary Science and Exoplanets in the Era of James Webb Space Telescope, FM 6 History of Astronomy in South Africa: The Late Modern Period, FM 7 New Horizons at the interface between Computational Astrophysics and Big Data, FM 8 Advances and Challenges in Understanding the Solar and Stellar Dynamos, Office for Young Astronomers institutional meeting, Office of Astronomy for Education institutional meeting, EC WG Women in Astronomy, EC WG Astronomy for Equity and Inclusion, Division B Facilities, Technologies and Data Science, Division E Sun and Heliosphere, Division G Stars and Stellar Physics</t>
  </si>
  <si>
    <t>#0959</t>
  </si>
  <si>
    <t>IAUS 393 Planetary Science and Exoplanets in the Era of James Webb Space Telescope, FM 7 New Horizons at the interface between Computational Astrophysics and Big Data, EC WG Global Coordination of Ground and Space Astrophysics, Division B Facilities, Technologies and Data Science</t>
  </si>
  <si>
    <t>Vineshree</t>
  </si>
  <si>
    <t>vineshree.pillay013@gmail.com</t>
  </si>
  <si>
    <t>#1255</t>
  </si>
  <si>
    <t>Vineshree Pillay</t>
  </si>
  <si>
    <t xml:space="preserve">Lactose intolerent </t>
  </si>
  <si>
    <t>IAUS 389 Gravitational Wave Astrophysics, FM 9 Measures of luminous and dark matter in galaxies across time, FM 10 Teaching capacity of remote observing facilities for the Universities and High Schools, FM 11 Multi-wavelength Astrometry, EC WG Women in Astronomy, EC WG Astronomy for Equity and Inclusion, EC WG Dark and Quiet Sky Protection, Division B Facilities, Technologies and Data Science, Division C Education, Outreach and Heritage, Division H Interstellar Matter and Local Universe, Division J Galaxies and Cosmology</t>
  </si>
  <si>
    <t>#1399</t>
  </si>
  <si>
    <t>VINICIUS BRANCO</t>
  </si>
  <si>
    <t>IAUS 391 The first chapters of our cosmic history with JWST, IAUS 393 Planetary Science and Exoplanets in the Era of James Webb Space Telescope, FM 7 New Horizons at the interface between Computational Astrophysics and Big Data, FM 10 Teaching capacity of remote observing facilities for the Universities and High Schools, Division A Fundamental Astronomy, Division B Facilities, Technologies and Data Science, Division G Stars and Stellar Physics, Division J Galaxies and Cosmology</t>
  </si>
  <si>
    <t>Virginia</t>
  </si>
  <si>
    <t>Kilborn</t>
  </si>
  <si>
    <t>vkilborn@swin.edu.au</t>
  </si>
  <si>
    <t>#1196</t>
  </si>
  <si>
    <t>Virginia Kilborn</t>
  </si>
  <si>
    <t>Chief Scientist</t>
  </si>
  <si>
    <t>australia</t>
  </si>
  <si>
    <t>IAUS 391 The first chapters of our cosmic history with JWST, IAUS 392 Neutral hydrogen in and around galaxies in the SKA era, IAUS 394 All-inclusive AGN, FM 5 The future of radio astronomy in an increasingly crowded spectrum, FM 6 History of Astronomy in South Africa: The Late Modern Period, FM 9 Measures of luminous and dark matter in galaxies across time, FM 10 Teaching capacity of remote observing facilities for the Universities and High Schools, FM 11 Multi-wavelength Astrometry, EC WG Women in Astronomy, EC WG Astronomy for Equity and Inclusion, EC WG Dark and Quiet Sky Protection, Division C Education, Outreach and Heritage, Division J Galaxies and Cosmology</t>
  </si>
  <si>
    <t>Trimble</t>
  </si>
  <si>
    <t>vtrimble@uci.edu</t>
  </si>
  <si>
    <t>#0191</t>
  </si>
  <si>
    <t xml:space="preserve">Virginia Trim  ble </t>
  </si>
  <si>
    <t>U Calif Irvine &amp; Queen Jadwiga Observatory</t>
  </si>
  <si>
    <t xml:space="preserve">Irvine &amp; Rzepiennick Biskupi </t>
  </si>
  <si>
    <t xml:space="preserve">Hallal </t>
  </si>
  <si>
    <t>I am a cripple, dependent on an aluminum walker for getting around.  Stairs are
difficult to impossible</t>
  </si>
  <si>
    <t>IAUS 389 Gravitational Wave Astrophysics, IAUS 391 The first chapters of our cosmic history with JWST, IAUS 394 All-inclusive AGN, FM 1 Harnessing ground-based optical telescopes: an opportunity for emerging astronomy in Africa, FM 5 The future of radio astronomy in an increasingly crowded spectrum, FM 6 History of Astronomy in South Africa: The Late Modern Period, Office of Astronomy for Development institutional meeting, Office for Astronomy Outreach institutional meeting, Centre for the Protection of  the Dark and Quiet Sky from Satellite Constellation Interference institutional meeting, EC WG Women in Astronomy, EC WG Pro-Am Relations in Astronomy, EC WG Global Coordination of Ground and Space Astrophysics, EC WG Astronomy for Equity and Inclusion, EC WG Dark and Quiet Sky Protection, Division C Education, Outreach and Heritage, Division D High Energy Phenomena and Fundamental Physics, Division G Stars and Stellar Physics, Division H Interstellar Matter and Local Universe, Division J Galaxies and Cosmology</t>
  </si>
  <si>
    <t>#2519</t>
  </si>
  <si>
    <t>Vishwajeet</t>
  </si>
  <si>
    <t>Indian Institute of Technology Bombay, India</t>
  </si>
  <si>
    <t>non - veg</t>
  </si>
  <si>
    <t>IAUS 389 Gravitational Wave Astrophysics, FM 3 Follow-up observations of small bodies in the Solar System in the era of large discovery surveys, FM 4 Bridging the final stages of massive stars to supernovae and transients, FM 7 New Horizons at the interface between Computational Astrophysics and Big Data, FM 11 Multi-wavelength Astrometry, FM 12 The High-Energy Gamma-ray Universe: Results and perspectives with wide-field ground-based facilities, Office of Astronomy for Education institutional meeting, Division B Facilities, Technologies and Data Science, Division D High Energy Phenomena and Fundamental Physics</t>
  </si>
  <si>
    <t>#1432</t>
  </si>
  <si>
    <t>Manipal Centre for Natural Sceinces (MCNS)</t>
  </si>
  <si>
    <t>IAUS 391 The first chapters of our cosmic history with JWST, IAUS 394 All-inclusive AGN, FM 1 Harnessing ground-based optical telescopes: an opportunity for emerging astronomy in Africa, FM 7 New Horizons at the interface between Computational Astrophysics and Big Data, FM 10 Teaching capacity of remote observing facilities for the Universities and High Schools, Office for Astronomy Outreach institutional meeting, Office for Young Astronomers institutional meeting, EC WG Junior Members</t>
  </si>
  <si>
    <t>Vivek</t>
  </si>
  <si>
    <t>Venkatraman Krishnan</t>
  </si>
  <si>
    <t>vivekvenkris@gmail.com</t>
  </si>
  <si>
    <t>#1474</t>
  </si>
  <si>
    <t>Vivek Venkatraman Krishnan</t>
  </si>
  <si>
    <t>Scientific staff</t>
  </si>
  <si>
    <t>IAUS 389 Gravitational Wave Astrophysics, FM 4 Bridging the final stages of massive stars to supernovae and transients, FM 5 The future of radio astronomy in an increasingly crowded spectrum, FM 7 New Horizons at the interface between Computational Astrophysics and Big Data</t>
  </si>
  <si>
    <t>#1967</t>
  </si>
  <si>
    <t>CEU San Pablo</t>
  </si>
  <si>
    <t>IAUS 389 Gravitational Wave Astrophysics, FM 7 New Horizons at the interface between Computational Astrophysics and Big Data, FM 9 Measures of luminous and dark matter in galaxies across time, FM 10 Teaching capacity of remote observing facilities for the Universities and High Schools, FM 12 The High-Energy Gamma-ray Universe: Results and perspectives with wide-field ground-based facilities</t>
  </si>
  <si>
    <t>vrowland@sarao.ac.za</t>
  </si>
  <si>
    <t>#1692</t>
  </si>
  <si>
    <t>Vivienne Rowland</t>
  </si>
  <si>
    <t xml:space="preserve">Science Communication Editor </t>
  </si>
  <si>
    <t>Pashkovsky</t>
  </si>
  <si>
    <t>lab@stealthtransit.com</t>
  </si>
  <si>
    <t>#2095</t>
  </si>
  <si>
    <t>#2399</t>
  </si>
  <si>
    <t>Modern Science Institute, SAIBR</t>
  </si>
  <si>
    <t>#0580</t>
  </si>
  <si>
    <t>Nguyen Tan Vu</t>
  </si>
  <si>
    <t>Vietnamese Astronomical Society (VAS)</t>
  </si>
  <si>
    <t>Vietnam</t>
  </si>
  <si>
    <t>IAUS 391 The first chapters of our cosmic history with JWST, FM 6 History of Astronomy in South Africa: The Late Modern Period,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Pro-Am Relations in Astronomy, EC WG Astronomy for Equity and Inclusion, EC WG Dark and Quiet Sky Protection, Division C Education, Outreach and Heritage</t>
  </si>
  <si>
    <t>Vytautas</t>
  </si>
  <si>
    <t>Čepas</t>
  </si>
  <si>
    <t>vytautas.cepas@ff.vu.lt</t>
  </si>
  <si>
    <t>Vytautas Čepas</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</si>
  <si>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EC WG Junior Members, EC WG Global Coordination of Ground and Space Astrophysics, Division A Fundamental Astronomy, Division D High Energy Phenomena and Fundamental Physics, Division E Sun and Heliosphere, Division F Planetary Systems and Astrobiology, Division G Stars and Stellar Physics, Division H Interstellar Matter and Local Universe, Division J Galaxies and Cosmology</t>
  </si>
  <si>
    <t>#1083</t>
  </si>
  <si>
    <t xml:space="preserve">Wallace Tapiwa Gara </t>
  </si>
  <si>
    <t xml:space="preserve">Chinhoyi University of Technology </t>
  </si>
  <si>
    <t>Young professional</t>
  </si>
  <si>
    <t>Harare,Zimbabwe</t>
  </si>
  <si>
    <t>IAUS 389 Gravitational Wave Astrophysics, IAUS 392 Neutral hydrogen in and around galaxies in the SKA era, FM 3 Follow-up observations of small bodies in the Solar System in the era of large discovery surveys, FM 6 History of Astronomy in South Africa: The Late Modern Period, FM 9 Measures of luminous and dark matter in galaxies across time, Office of Astronomy for Education institutional meeting, Division A Fundamental Astronomy, Division E Sun and Heliosphere, Division H Interstellar Matter and Local Universe, Division J Galaxies and Cosmology</t>
  </si>
  <si>
    <t>#2329</t>
  </si>
  <si>
    <t>Astronomy Support Specialist</t>
  </si>
  <si>
    <t>IAUS 392 Neutral hydrogen in and around galaxies in the SKA era, IAUS 394 All-inclusive AGN, FM 6 History of Astronomy in South Africa: The Late Modern Period, Division B Facilities, Technologies and Data Science</t>
  </si>
  <si>
    <t>Van Hamme</t>
  </si>
  <si>
    <t>vanhamme@fiu.edu</t>
  </si>
  <si>
    <t>#2389</t>
  </si>
  <si>
    <t>Walter Van Hamme</t>
  </si>
  <si>
    <t>Florida International University</t>
  </si>
  <si>
    <t>Miami Beach</t>
  </si>
  <si>
    <t>Wamaka</t>
  </si>
  <si>
    <t>Mwansa</t>
  </si>
  <si>
    <t>wamakamwansa@gmail.com</t>
  </si>
  <si>
    <t>#2845</t>
  </si>
  <si>
    <t>Wamaka Mwansa</t>
  </si>
  <si>
    <t>The become project</t>
  </si>
  <si>
    <t>IAUS 389 Gravitational Wave Astrophysics, IAUS 391 The first chapters of our cosmic history with JWST, IAUS 392 Neutral hydrogen in and around galaxies in the SKA era, FM 1 Harnessing ground-based optical telescopes: an opportunity for emerging astronomy in Africa, FM 2 A Coherent View of Atomic and Molecular Gas from Infrared to Radio Wavelengths, EC WG Women in Astronomy, EC WG Junior Members, EC WG Global Coordination of Ground and Space Astrophysics, Division A Fundamental Astronomy, Division B Facilities, Technologies and Data Science, Division D High Energy Phenomena and Fundamental Physics, Division G Stars and Stellar Physics, Division H Interstellar Matter and Local Universe, Division J Galaxies and Cosmology</t>
  </si>
  <si>
    <t>#2595</t>
  </si>
  <si>
    <t>Thirty Meter Telescope International Observatory</t>
  </si>
  <si>
    <t>Instrumentation System Scientist</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</si>
  <si>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3 Follow-up observations of small bodies in the Solar System in the era of large discovery surveys, FM 4 Bridging the final stages of massive stars to supernovae and transients, FM 5 The future of radio astronomy in an increasingly crowded spectrum, FM 9 Measures of luminous and dark matter in galaxies across time, FM 12 The High-Energy Gamma-ray Universe: Results and perspectives with wide-field ground-based facilities,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Pro-Am Relations in Astronomy, EC WG Global Coordination of Ground and Space Astrophysics, EC WG Dark and Quiet Sky Protection, Division A Fundamental Astronomy, Division B Facilities, Technologies and Data Science, Division D High Energy Phenomena and Fundamental Physics, Division F Planetary Systems and Astrobiology, Division G Stars and Stellar Physics, Division H Interstellar Matter and Local Universe, Division J Galaxies and Cosmology</t>
  </si>
  <si>
    <t>#1867</t>
  </si>
  <si>
    <t>Nicolaus Copernicus Astronomical Center</t>
  </si>
  <si>
    <t>IAUS 389 Gravitational Wave Astrophysics, FM 11 Multi-wavelength Astrometry, Office for Astronomy Outreach institutional meeting</t>
  </si>
  <si>
    <t>Wayne</t>
  </si>
  <si>
    <t>Rosing</t>
  </si>
  <si>
    <t>nbrooks@lco.global</t>
  </si>
  <si>
    <t>#1604</t>
  </si>
  <si>
    <t>Wayne Rosing</t>
  </si>
  <si>
    <t>Founder</t>
  </si>
  <si>
    <t>Santa Barbara, CA</t>
  </si>
  <si>
    <t>Wei</t>
  </si>
  <si>
    <t>tianwei@shao.ac.cn</t>
  </si>
  <si>
    <t>#1628</t>
  </si>
  <si>
    <t>Wei TIAN</t>
  </si>
  <si>
    <t>Shanghai Astronomical Observatory，Chinese Academy of Sciences</t>
  </si>
  <si>
    <t>FM 3 Follow-up observations of small bodies in the Solar System in the era of large discovery surveys, FM 11 Multi-wavelength Astrometry, Division A Fundamental Astronomy, Division F Planetary Systems and Astrobiology</t>
  </si>
  <si>
    <t>WEILI</t>
  </si>
  <si>
    <t>ZHOU</t>
  </si>
  <si>
    <t>wlzhou@shao.ac.cn</t>
  </si>
  <si>
    <t>#1899</t>
  </si>
  <si>
    <t>Weili Zhou</t>
  </si>
  <si>
    <t>Wendy</t>
  </si>
  <si>
    <t>wendy.williams@skao.int</t>
  </si>
  <si>
    <t>#1369</t>
  </si>
  <si>
    <t>Wendy Williams</t>
  </si>
  <si>
    <t>Project scientist</t>
  </si>
  <si>
    <t>vegetarian (lacto/ovo)</t>
  </si>
  <si>
    <t>IAUS 392 Neutral hydrogen in and around galaxies in the SKA era, IAUS 394 All-inclusive AGN, FM 5 The future of radio astronomy in an increasingly crowded spectrum, Centre for the Protection of  the Dark and Quiet Sky from Satellite Constellation Interference institutional meeting, Division J Galaxies and Cosmology</t>
  </si>
  <si>
    <t>#0605</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</si>
  <si>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2 A Coherent View of Atomic and Molecular Gas from Infrared to Radio Wavelengths, FM 5 The future of radio astronomy in an increasingly crowded spectrum, FM 6 History of Astronomy in South Africa: The Late Modern Period, FM 7 New Horizons at the interface between Computational Astrophysics and Big Data, FM 11 Multi-wavelength Astrometry, Office for Young Astronomers institutional meeting, EC WG Junior Members, Division H Interstellar Matter and Local Universe, Division J Galaxies and Cosmology</t>
  </si>
  <si>
    <t>#1720</t>
  </si>
  <si>
    <t>National Astronomical Observatories,CAS</t>
  </si>
  <si>
    <t>IAUS 391 The first chapters of our cosmic history with JWST, FM 7 New Horizons at the interface between Computational Astrophysics and Big Data, Office for Young Astronomers institutional meeting, Division J Galaxies and Cosmology</t>
  </si>
  <si>
    <t>#2238</t>
  </si>
  <si>
    <t>Ford City, Pennsylvania</t>
  </si>
  <si>
    <t>FM 2 A Coherent View of Atomic and Molecular Gas from Infrared to Radio Wavelengths, FM 4 Bridging the final stages of massive stars to supernovae and transients, FM 5 The future of radio astronomy in an increasingly crowded spectrum, FM 10 Teaching capacity of remote observing facilities for the Universities and High Schools, Division H Interstellar Matter and Local Universe</t>
  </si>
  <si>
    <t>Willem</t>
  </si>
  <si>
    <t>willembaan@ziggo.nl</t>
  </si>
  <si>
    <t>#1685</t>
  </si>
  <si>
    <t>Willem Baan</t>
  </si>
  <si>
    <t>XinJiang Astronomical Institute</t>
  </si>
  <si>
    <t>Urumqi, XinJiang Province, PRC</t>
  </si>
  <si>
    <t>IAUS 391 The first chapters of our cosmic history with JWST, IAUS 394 All-inclusive AGN, FM 2 A Coherent View of Atomic and Molecular Gas from Infrared to Radio Wavelengths, FM 5 The future of radio astronomy in an increasingly crowded spectrum, FM 9 Measures of luminous and dark matter in galaxies across time, EC WG Dark and Quiet Sky Protection, Division D High Energy Phenomena and Fundamental Physics, Division H Interstellar Matter and Local Universe, Division J Galaxies and Cosmology</t>
  </si>
  <si>
    <t>#0159</t>
  </si>
  <si>
    <t>William Christian TCHAPTCHET TCHAPTCHET</t>
  </si>
  <si>
    <t>CASRO (Cameroon Astronomy and Space Research Organization)</t>
  </si>
  <si>
    <t>Secondary Teacher and Freelance Researcher</t>
  </si>
  <si>
    <t>Dschang</t>
  </si>
  <si>
    <t xml:space="preserve">To facilitate my participation in this important event, I'll need some support:
- flight ticket and hotel booking. </t>
  </si>
  <si>
    <t>IAUS 389 Gravitational Wave Astrophysics, IAUS 393 Planetary Science and Exoplanets in the Era of James Webb Space Telescope, FM 10 Teaching capacity of remote observing facilities for the Universities and High Schools, EC WG Dark and Quiet Sky Protection, Division C Education, Outreach and Heritage, Division F Planetary Systems and Astrobiology</t>
  </si>
  <si>
    <t>#2885</t>
  </si>
  <si>
    <t>College Park, MD</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</si>
  <si>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4 Bridging the final stages of massive stars to supernovae and transients,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for Astronomy Outreach institutional meeting, Division A Fundamental Astronomy, Division C Education, Outreach and Heritage, Division D High Energy Phenomena and Fundamental Physics, Division F Planetary Systems and Astrobiology, Division G Stars and Stellar Physics, Division H Interstellar Matter and Local Universe</t>
  </si>
  <si>
    <t>william</t>
  </si>
  <si>
    <t>forman</t>
  </si>
  <si>
    <t>wforman@cfa.harvard.edu</t>
  </si>
  <si>
    <t>#2534</t>
  </si>
  <si>
    <t>William Forman</t>
  </si>
  <si>
    <t>Senior Astrophysicist</t>
  </si>
  <si>
    <t>IAUS 391 The first chapters of our cosmic history with JWST, IAUS 392 Neutral hydrogen in and around galaxies in the SKA era, IAUS 394 All-inclusive AGN, FM 9 Measures of luminous and dark matter in galaxies across time, Centre for the Protection of  the Dark and Quiet Sky from Satellite Constellation Interference institutional meeting, EC WG Women in Astronomy, EC WG Astronomy for Equity and Inclusion, EC WG Dark and Quiet Sky Protection, Division D High Energy Phenomena and Fundamental Physics, Division J Galaxies and Cosmology</t>
  </si>
  <si>
    <t>Garnier</t>
  </si>
  <si>
    <t>william.garnier@skao.int</t>
  </si>
  <si>
    <t>#1825</t>
  </si>
  <si>
    <t>William Garnier</t>
  </si>
  <si>
    <t>Director of Communications</t>
  </si>
  <si>
    <t>FM 5 The future of radio astronomy in an increasingly crowded spectrum, FM 6 History of Astronomy in South Africa: The Late Modern Period, Centre for the Protection of  the Dark and Quiet Sky from Satellite Constellation Interference institutional meeting</t>
  </si>
  <si>
    <t>Herbst</t>
  </si>
  <si>
    <t>wherbst@wesleyan.edu</t>
  </si>
  <si>
    <t>#2521</t>
  </si>
  <si>
    <t>William Herbst</t>
  </si>
  <si>
    <t>Wesleyan University</t>
  </si>
  <si>
    <t>John Monroe Van Vleck Professor of Astronomy, Emeritus</t>
  </si>
  <si>
    <t>Killingworth, CT</t>
  </si>
  <si>
    <t>FM 3 Follow-up observations of small bodies in the Solar System in the era of large discovery surveys, FM 4 Bridging the final stages of massive stars to supernovae and transients</t>
  </si>
  <si>
    <t>Mabogoane</t>
  </si>
  <si>
    <t>william.mabogoane@dst.gov.za</t>
  </si>
  <si>
    <t>#3119</t>
  </si>
  <si>
    <t>William Mabogoane</t>
  </si>
  <si>
    <t>IAUS 389 Gravitational Wave Astrophysics, IAUS 393 Planetary Science and Exoplanets in the Era of James Webb Space Telescope, FM 3 Follow-up observations of small bodies in the Solar System in the era of large discovery surveys, Office of Astronomy for Development institutional meeting, Centre for the Protection of  the Dark and Quiet Sky from Satellite Constellation Interference institutional meeting, EC WG Pro-Am Relations in Astronomy, EC WG Astronomy for Equity and Inclusion, Division B Facilities, Technologies and Data Science, Division C Education, Outreach and Heritage</t>
  </si>
  <si>
    <t>#1412</t>
  </si>
  <si>
    <t>#2524</t>
  </si>
  <si>
    <t>SSI</t>
  </si>
  <si>
    <t>IAUS 392 Neutral hydrogen in and around galaxies in the SKA era, IAUS 393 Planetary Science and Exoplanets in the Era of James Webb Space Telescope, FM 2 A Coherent View of Atomic and Molecular Gas from Infrared to Radio Wavelengths, Division F Planetary Systems and Astrobiology, Division H Interstellar Matter and Local Universe, Division J Galaxies and Cosmology</t>
  </si>
  <si>
    <t>#0523</t>
  </si>
  <si>
    <t>Professor of Computational Astrophysics and Head of Institute for Astronomy</t>
  </si>
  <si>
    <t>IAUS 391 The first chapters of our cosmic history with JWST, IAUS 393 Planetary Science and Exoplanets in the Era of James Webb Space Telescope, FM 1 Harnessing ground-based optical telescopes: an opportunity for emerging astronomy in Africa, FM 6 History of Astronomy in South Africa: The Late Modern Period, FM 7 New Horizons at the interface between Computational Astrophysics and Big Data, Office for Astronomy Outreach institutional meeting, Division F Planetary Systems and Astrobiology, Division G Stars and Stellar Physics</t>
  </si>
  <si>
    <t>#2609</t>
  </si>
  <si>
    <t>William H. Waller</t>
  </si>
  <si>
    <t>The Galactic Inquirer</t>
  </si>
  <si>
    <t>Co-editor</t>
  </si>
  <si>
    <t>Rockport</t>
  </si>
  <si>
    <t>IAUS 390 A Multi-Point view of the Sun: Advances in Solar Observations and in Space Weather Understanding, FM 10 Teaching capacity of remote observing facilities for the Universities and High Schools, Office of Astronomy for Education institutional meeting, Division C Education, Outreach and Heritage, Division H Interstellar Matter and Local Universe</t>
  </si>
  <si>
    <t>I will be participating online and so will not personally attend the opening/closing ceremonies.
I retain an interest in promoting astronomy on the African continent, having participated in the 2021 workshop hosted by the East African Astronomical Society (http://galacticinquirer.net/2021/12/sensing-the-biochemical-character-of-galactic-ecosystems/).</t>
  </si>
  <si>
    <t>#0261</t>
  </si>
  <si>
    <t>Bill Welsh</t>
  </si>
  <si>
    <t>San Diego State University</t>
  </si>
  <si>
    <t>Willice</t>
  </si>
  <si>
    <t>Obonyo</t>
  </si>
  <si>
    <t>obonyow@gmail.com</t>
  </si>
  <si>
    <t>#1952</t>
  </si>
  <si>
    <t>Willice Obonyo</t>
  </si>
  <si>
    <t>FM 11 Multi-wavelength Astrometry, Office of Astronomy for Development institutional meeting, Office for Astronomy Outreach institutional meeting, Office for Young Astronomers institutional meeting, Division G Stars and Stellar Physics</t>
  </si>
  <si>
    <t>#1034</t>
  </si>
  <si>
    <t>Willow Fox Fortino</t>
  </si>
  <si>
    <t>University of Delaware</t>
  </si>
  <si>
    <t>Newark, DE</t>
  </si>
  <si>
    <t>IAUS 392 Neutral hydrogen in and around galaxies in the SKA era, FM 6 History of Astronomy in South Africa: The Late Modern Period, EC WG Junior Members, EC WG Astronomy for Equity and Inclusion, Division B Facilities, Technologies and Data Science</t>
  </si>
  <si>
    <t>Willy</t>
  </si>
  <si>
    <t>willy.benz@unibe.ch</t>
  </si>
  <si>
    <t>#0367</t>
  </si>
  <si>
    <t>Willy Benz</t>
  </si>
  <si>
    <t>IAUS 393 Planetary Science and Exoplanets in the Era of James Webb Space Telescope, FM 3 Follow-up observations of small bodies in the Solar System in the era of large discovery surveys, FM 7 New Horizons at the interface between Computational Astrophysics and Big Data,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Global Coordination of Ground and Space Astrophysics, EC WG Astronomy for Equity and Inclusion, EC WG Dark and Quiet Sky Protection, Division B Facilities, Technologies and Data Science, Division F Planetary Systems and Astrobiology, Division G Stars and Stellar Physics</t>
  </si>
  <si>
    <t>Wladimir Eduardo</t>
  </si>
  <si>
    <t>Banda Barragán</t>
  </si>
  <si>
    <t>wbandabarragan@gmail.com</t>
  </si>
  <si>
    <t>#1138</t>
  </si>
  <si>
    <t>Wladimir Eduardo Banda-Barragan</t>
  </si>
  <si>
    <t>IAUS 392 Neutral hydrogen in and around galaxies in the SKA era, FM 2 A Coherent View of Atomic and Molecular Gas from Infrared to Radio Wavelengths, FM 7 New Horizons at the interface between Computational Astrophysics and Big Data, FM 10 Teaching capacity of remote observing facilities for the Universities and High Schools, Office of Astronomy for Development institutional meeting, Division H Interstellar Matter and Local Universe, Division J Galaxies and Cosmology</t>
  </si>
  <si>
    <t>Wynn</t>
  </si>
  <si>
    <t>who@haverford.edu</t>
  </si>
  <si>
    <t>#0387</t>
  </si>
  <si>
    <t>Wynn Ho</t>
  </si>
  <si>
    <t>IAUS 389 Gravitational Wave Astrophysics, FM 4 Bridging the final stages of massive stars to supernovae and transients, FM 8 Advances and Challenges in Understanding the Solar and Stellar Dynamos, EC WG Global Coordination of Ground and Space Astrophysics, Division B Facilities, Technologies and Data Science, Division D High Energy Phenomena and Fundamental Physics, Division G Stars and Stellar Physics</t>
  </si>
  <si>
    <t>Xavier</t>
  </si>
  <si>
    <t>Inosencio</t>
  </si>
  <si>
    <t>xa727897@ucf.edu</t>
  </si>
  <si>
    <t>#1391</t>
  </si>
  <si>
    <t>Xavier Inosencio</t>
  </si>
  <si>
    <t xml:space="preserve">UCF/Florida Space Institute </t>
  </si>
  <si>
    <t>IAUS 390 A Multi-Point view of the Sun: Advances in Solar Observations and in Space Weather Understanding, 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5 The future of radio astronomy in an increasingly crowded spectrum, FM 7 New Horizons at the interface between Computational Astrophysics and Big Data, FM 8 Advances and Challenges in Understanding the Solar and Stellar Dynamos, Office for Astronomy Outreach institutional meeting, Office for Young Astronomers institutional meeting, Centre for the Protection of  the Dark and Quiet Sky from Satellite Constellation Interference institutional meeting, EC WG Dark and Quiet Sky Protection</t>
  </si>
  <si>
    <t>XC</t>
  </si>
  <si>
    <t>castlestar14654@gmail.com</t>
  </si>
  <si>
    <t>#0301</t>
  </si>
  <si>
    <t>Xuchen Lin</t>
  </si>
  <si>
    <t>Peking University</t>
  </si>
  <si>
    <t>China, P.R.</t>
  </si>
  <si>
    <t>Xian</t>
  </si>
  <si>
    <t>xian_shi@outlook.com</t>
  </si>
  <si>
    <t>#2287</t>
  </si>
  <si>
    <t>Xian Shi</t>
  </si>
  <si>
    <t>IAUS 393 Planetary Science and Exoplanets in the Era of James Webb Space Telescope, FM 3 Follow-up observations of small bodies in the Solar System in the era of large discovery surveys, FM 11 Multi-wavelength Astrometry, EC WG Women in Astronomy, Division A Fundamental Astronomy, Division F Planetary Systems and Astrobiology</t>
  </si>
  <si>
    <t>Xiang-Gao</t>
  </si>
  <si>
    <t>wangxg@gxu.edu.cn</t>
  </si>
  <si>
    <t>#2394</t>
  </si>
  <si>
    <t>Xiang-Gao Wang</t>
  </si>
  <si>
    <t>Nanning</t>
  </si>
  <si>
    <t>#0747</t>
  </si>
  <si>
    <t>Yu Xiao Xia</t>
  </si>
  <si>
    <t>Key Laboratory of Particle Astrophysics, Institute of High Energy Physics, Chinese Academy of Sciences</t>
  </si>
  <si>
    <t>#1275</t>
  </si>
  <si>
    <t>Xiaojun</t>
  </si>
  <si>
    <t>xjjiang@nao.cas.cn</t>
  </si>
  <si>
    <t>#1711</t>
  </si>
  <si>
    <t>Xiaojun Jiang</t>
  </si>
  <si>
    <t>prof.</t>
  </si>
  <si>
    <t>IAUS 391 The first chapters of our cosmic history with JWST, IAUS 392 Neutral hydrogen in and around galaxies in the SKA era, IAUS 393 Planetary Science and Exoplanets in the Era of James Webb Space Telescope, IAUS 394 All-inclusive AGN, FM 7 New Horizons at the interface between Computational Astrophysics and Big Data, FM 10 Teaching capacity of remote observing facilities for the Universities and High Schools, FM 11 Multi-wavelength Astrometry, FM 12 The High-Energy Gamma-ray Universe: Results and perspectives with wide-field ground-based facilities</t>
  </si>
  <si>
    <t>Xiaoya</t>
  </si>
  <si>
    <t>wxy@shao.ac.cn</t>
  </si>
  <si>
    <t>#2462</t>
  </si>
  <si>
    <t>Wang Xiaoya</t>
  </si>
  <si>
    <t>EC WG Women in Astronomy, Division A Fundamental Astronomy, Division E Sun and Heliosphere</t>
  </si>
  <si>
    <t>xin</t>
  </si>
  <si>
    <t>cheng</t>
  </si>
  <si>
    <t>xincheng@nju.edu.cn</t>
  </si>
  <si>
    <t>#0470</t>
  </si>
  <si>
    <t>Xin Cheng</t>
  </si>
  <si>
    <t>IAUS 390 A Multi-Point view of the Sun: Advances in Solar Observations and in Space Weather Understanding, FM 8 Advances and Challenges in Understanding the Solar and Stellar Dynamos, Division D High Energy Phenomena and Fundamental Physics, Division E Sun and Heliosphere, Division G Stars and Stellar Physics</t>
  </si>
  <si>
    <t>#0678</t>
  </si>
  <si>
    <t>Xola</t>
  </si>
  <si>
    <t>IAUS 392 Neutral hydrogen in and around galaxies in the SKA era, FM 9 Measures of luminous and dark matter in galaxies across time, Division H Interstellar Matter and Local Universe</t>
  </si>
  <si>
    <t>Sukwana</t>
  </si>
  <si>
    <t>sukwanaxola@gmail.com</t>
  </si>
  <si>
    <t>#2829</t>
  </si>
  <si>
    <t>xola sukwana</t>
  </si>
  <si>
    <t>Xolile</t>
  </si>
  <si>
    <t>Mkhatshwa</t>
  </si>
  <si>
    <t>scelo3079@gmail.com</t>
  </si>
  <si>
    <t>#3055</t>
  </si>
  <si>
    <t>Data
Food</t>
  </si>
  <si>
    <t>IAUS 389 Gravitational Wave Astrophysics, IAUS 392 Neutral hydrogen in and around galaxies in the SKA era, FM 5 The future of radio astronomy in an increasingly crowded spectrum, Office for Young Astronomers institutional meeting</t>
  </si>
  <si>
    <t>Xuefei</t>
  </si>
  <si>
    <t>CHEN</t>
  </si>
  <si>
    <t>cxf@ynao.ac.cn</t>
  </si>
  <si>
    <t>#2240</t>
  </si>
  <si>
    <t>CHEN Xuefei</t>
  </si>
  <si>
    <t>IAUS 389 Gravitational Wave Astrophysics, IAUS 391 The first chapters of our cosmic history with JWST, FM 1 Harnessing ground-based optical telescopes: an opportunity for emerging astronomy in Africa, FM 4 Bridging the final stages of massive stars to supernovae and transients, FM 11 Multi-wavelength Astrometry</t>
  </si>
  <si>
    <t>#2271</t>
  </si>
  <si>
    <t>NAOC</t>
  </si>
  <si>
    <t>IAUS 391 The first chapters of our cosmic history with JWST, IAUS 392 Neutral hydrogen in and around galaxies in the SKA era, FM 5 The future of radio astronomy in an increasingly crowded spectrum, FM 7 New Horizons at the interface between Computational Astrophysics and Big Data, FM 9 Measures of luminous and dark matter in galaxies across time, FM 11 Multi-wavelength Astrometry, Centre for the Protection of  the Dark and Quiet Sky from Satellite Constellation Interference institutional meeting, EC WG Global Coordination of Ground and Space Astrophysics, EC WG Dark and Quiet Sky Protection, Division B Facilities, Technologies and Data Science, Division H Interstellar Matter and Local Universe, Division J Galaxies and Cosmology</t>
  </si>
  <si>
    <t>#0601</t>
  </si>
  <si>
    <t>free lance</t>
  </si>
  <si>
    <t>Breinigsville</t>
  </si>
  <si>
    <t>Y</t>
  </si>
  <si>
    <t>Ma</t>
  </si>
  <si>
    <t>mayinzhe.pi@gmail.com</t>
  </si>
  <si>
    <t>#0656</t>
  </si>
  <si>
    <t>Yin-Zhe Ma</t>
  </si>
  <si>
    <t>Stellenbosch University, South Africa</t>
  </si>
  <si>
    <t>IAUS 389 Gravitational Wave Astrophysics, IAUS 391 The first chapters of our cosmic history with JWST, IAUS 392 Neutral hydrogen in and around galaxies in the SKA era, FM 5 The future of radio astronomy in an increasingly crowded spectrum, FM 9 Measures of luminous and dark matter in galaxies across time, Division J Galaxies and Cosmology</t>
  </si>
  <si>
    <t>Yahira</t>
  </si>
  <si>
    <t>Mendoza Moncada</t>
  </si>
  <si>
    <t>yahira_m@yahoo.es</t>
  </si>
  <si>
    <t>#2011</t>
  </si>
  <si>
    <t>Yahira Mendoza-Moncada</t>
  </si>
  <si>
    <t>Cenca Bridge - Observatório do Valongo</t>
  </si>
  <si>
    <t>Honduras</t>
  </si>
  <si>
    <t>IAUS 391 The first chapters of our cosmic history with JWST, IAUS 392 Neutral hydrogen in and around galaxies in the SKA era, IAUS 393 Planetary Science and Exoplanets in the Era of James Webb Space Telescope, IAUS 394 All-inclusive AGN, FM 2 A Coherent View of Atomic and Molecular Gas from Infrared to Radio Wavelengths, FM 6 History of Astronomy in South Africa: The Late Modern Period, Office of Astronomy for Development institutional meeting, Office for Astronomy Outreach institutional meeting, Office for Young Astronomers institutional meeting, Office of Astronomy for Education institutional meeting, EC WG Women in Astronomy, Division H Interstellar Matter and Local Universe</t>
  </si>
  <si>
    <t>Yajie</t>
  </si>
  <si>
    <t>yajie817@gmail.com</t>
  </si>
  <si>
    <t>#0491</t>
  </si>
  <si>
    <t>Yajie Chen</t>
  </si>
  <si>
    <t>Yana</t>
  </si>
  <si>
    <t>Yakushina</t>
  </si>
  <si>
    <t>ya.yakushina@gmail.com</t>
  </si>
  <si>
    <t>#2360</t>
  </si>
  <si>
    <t>Yana Yakushina</t>
  </si>
  <si>
    <t>#0304</t>
  </si>
  <si>
    <t>Yara Herminia Simango</t>
  </si>
  <si>
    <t>No dietary requirements</t>
  </si>
  <si>
    <t>No accessibility requirements</t>
  </si>
  <si>
    <t>no childcare requirements</t>
  </si>
  <si>
    <t>#1107</t>
  </si>
  <si>
    <t>Yash Dilip Bhargava</t>
  </si>
  <si>
    <t>hiyasir@hotmail.com</t>
  </si>
  <si>
    <t>#1682</t>
  </si>
  <si>
    <t>#0719</t>
  </si>
  <si>
    <t xml:space="preserve">Sr. STEM Education Specialist    </t>
  </si>
  <si>
    <t xml:space="preserve">Yasmin Catricheo </t>
  </si>
  <si>
    <t>Associated Universities Inc. (AUI)</t>
  </si>
  <si>
    <t xml:space="preserve">Sr. STEM Education Specialist </t>
  </si>
  <si>
    <t>#0729</t>
  </si>
  <si>
    <t>Yasmmin Ferreira Tamburus</t>
  </si>
  <si>
    <t>Institute of Astronomy, Geophysics and Atmospheric Sciences - IAG, University of São Paulo, Brazil</t>
  </si>
  <si>
    <t>IAUS 389 Gravitational Wave Astrophysics, IAUS 390 A Multi-Point view of the Sun: Advances in Solar Observations and in Space Weather Understanding, IAUS 391 The first chapters of our cosmic history with JWST, IAUS 393 Planetary Science and Exoplanets in the Era of James Webb Space Telescope, IAUS 394 All-inclusive AGN, FM 3 Follow-up observations of small bodies in the Solar System in the era of large discovery surveys, FM 4 Bridging the final stages of massive stars to supernovae and transients, FM 8 Advances and Challenges in Understanding the Solar and Stellar Dynamos, FM 12 The High-Energy Gamma-ray Universe: Results and perspectives with wide-field ground-based facilities, EC WG Women in Astronomy, EC WG Dark and Quiet Sky Protection, Division D High Energy Phenomena and Fundamental Physics, Division E Sun and Heliosphere, Division F Planetary Systems and Astrobiology, Division G Stars and Stellar Physics, Division H Interstellar Matter and Local Universe</t>
  </si>
  <si>
    <t>Yaswant</t>
  </si>
  <si>
    <t>Devarakonda</t>
  </si>
  <si>
    <t>yaswant.devarakonda@aas.org</t>
  </si>
  <si>
    <t>#1445</t>
  </si>
  <si>
    <t>Yaswant Devarakonda</t>
  </si>
  <si>
    <t>John N. Bahcall Public Policy Fellow</t>
  </si>
  <si>
    <t>FM 1 Harnessing ground-based optical telescopes: an opportunity for emerging astronomy in Africa, FM 7 New Horizons at the interface between Computational Astrophysics and Big Data, FM 11 Multi-wavelength Astrometry, Centre for the Protection of  the Dark and Quiet Sky from Satellite Constellation Interference institutional meeting, EC WG Global Coordination of Ground and Space Astrophysics, EC WG Dark and Quiet Sky Protection, Division B Facilities, Technologies and Data Science, Division C Education, Outreach and Heritage</t>
  </si>
  <si>
    <t>Yayuan</t>
  </si>
  <si>
    <t>Wen</t>
  </si>
  <si>
    <t>wenyy@nao.cas.cn</t>
  </si>
  <si>
    <t>#1667</t>
  </si>
  <si>
    <t>Yayuan Wen</t>
  </si>
  <si>
    <t>IAUS 390 A Multi-Point view of the Sun: Advances in Solar Observations and in Space Weather Understanding, FM 3 Follow-up observations of small bodies in the Solar System in the era of large discovery surveys</t>
  </si>
  <si>
    <t>#1172</t>
  </si>
  <si>
    <t>M.Sc</t>
  </si>
  <si>
    <t>Yeimy D. Camargo Camargo</t>
  </si>
  <si>
    <t>FM 7 New Horizons at the interface between Computational Astrophysics and Big Data, FM 9 Measures of luminous and dark matter in galaxies across time, FM 10 Teaching capacity of remote observing facilities for the Universities and High Schools, Division B Facilities, Technologies and Data Science, Division J Galaxies and Cosmology</t>
  </si>
  <si>
    <t>Yeimy</t>
  </si>
  <si>
    <t>Rivera</t>
  </si>
  <si>
    <t>yeimy.rivera@cfa.harvard.edu</t>
  </si>
  <si>
    <t>#0735</t>
  </si>
  <si>
    <t>Yeimy Rivera</t>
  </si>
  <si>
    <t>Arlington</t>
  </si>
  <si>
    <t>#0590</t>
  </si>
  <si>
    <t>Leading Researcher</t>
  </si>
  <si>
    <t>Byurakan vil., Aragatsotn reg.</t>
  </si>
  <si>
    <t>IAUS 391 The first chapters of our cosmic history with JWST, IAUS 392 Neutral hydrogen in and around galaxies in the SKA era, FM 2 A Coherent View of Atomic and Molecular Gas from Infrared to Radio Wavelengths, FM 6 History of Astronomy in South Africa: The Late Modern Period, Division A Fundamental Astronomy, Division H Interstellar Matter and Local Universe</t>
  </si>
  <si>
    <t>Yeva</t>
  </si>
  <si>
    <t>Gevorgyan de Mendonça</t>
  </si>
  <si>
    <t>yvgevorgyan@gmail.com</t>
  </si>
  <si>
    <t>#0602</t>
  </si>
  <si>
    <t>Yeva Gevorgyan de Mendonça</t>
  </si>
  <si>
    <t>CEMSE Division, King Abdullah University of Science and Technology (KAUST), Thuwal, Saudi Arabia</t>
  </si>
  <si>
    <t>IAUS 391 The first chapters of our cosmic history with JWST, IAUS 393 Planetary Science and Exoplanets in the Era of James Webb Space Telescope, FM 3 Follow-up observations of small bodies in the Solar System in the era of large discovery surveys, Office for Young Astronomers institutional meeting, EC WG Women in Astronomy, EC WG Junior Members, Division F Planetary Systems and Astrobiology</t>
  </si>
  <si>
    <t>#1706</t>
  </si>
  <si>
    <t>Department of Astronomy, Qilu Normal University</t>
  </si>
  <si>
    <t>Vice Dean</t>
  </si>
  <si>
    <t>Jinan</t>
  </si>
  <si>
    <t>IAUS 391 The first chapters of our cosmic history with JWST, Division G Stars and Stellar Physics, Division H Interstellar Matter and Local Universe, Division J Galaxies and Cosmology</t>
  </si>
  <si>
    <t>#0888</t>
  </si>
  <si>
    <t>Northeastern University</t>
  </si>
  <si>
    <t>Shenyang</t>
  </si>
  <si>
    <t>#0271</t>
  </si>
  <si>
    <t>research professor</t>
  </si>
  <si>
    <t>IAUS 391 The first chapters of our cosmic history with JWST, IAUS 392 Neutral hydrogen in and around galaxies in the SKA era, FM 5 The future of radio astronomy in an increasingly crowded spectrum, Division J Galaxies and Cosmology</t>
  </si>
  <si>
    <t>Yijia</t>
  </si>
  <si>
    <t>yjli224444@gmail.com</t>
  </si>
  <si>
    <t>#1945</t>
  </si>
  <si>
    <t>Yijia Li</t>
  </si>
  <si>
    <t>The United States of America</t>
  </si>
  <si>
    <t>IAUS 391 The first chapters of our cosmic history with JWST, IAUS 392 Neutral hydrogen in and around galaxies in the SKA era, IAUS 394 All-inclusive AGN, EC WG Women in Astronomy, EC WG Junior Members, EC WG Astronomy for Equity and Inclusion, Division J Galaxies and Cosmology</t>
  </si>
  <si>
    <t>#0134</t>
  </si>
  <si>
    <t>FM 1 Harnessing ground-based optical telescopes: an opportunity for emerging astronomy in Africa, FM 7 New Horizons at the interface between Computational Astrophysics and Big Data, FM 10 Teaching capacity of remote observing facilities for the Universities and High Schools, FM 11 Multi-wavelength Astrometry,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Global Coordination of Ground and Space Astrophysics, Division A Fundamental Astronomy, Division C Education, Outreach and Heritage</t>
  </si>
  <si>
    <t>Yingxiu</t>
  </si>
  <si>
    <t>mayingxiu@xao.ac.cn</t>
  </si>
  <si>
    <t>#0744</t>
  </si>
  <si>
    <t>Yingxiu Ma</t>
  </si>
  <si>
    <t>XingJiang  Astronomical Observatory, Chinese Academy of Sciences</t>
  </si>
  <si>
    <t>IAUS 391 The first chapters of our cosmic history with JWST, IAUS 393 Planetary Science and Exoplanets in the Era of James Webb Space Telescope, FM 2 A Coherent View of Atomic and Molecular Gas from Infrared to Radio Wavelengths, FM 5 The future of radio astronomy in an increasingly crowded spectrum, Division A Fundamental Astronomy, Division F Planetary Systems and Astrobiology, Division H Interstellar Matter and Local Universe</t>
  </si>
  <si>
    <t>#0910</t>
  </si>
  <si>
    <t>National Astronomical Observatories, China</t>
  </si>
  <si>
    <t>#2398</t>
  </si>
  <si>
    <t>Purple Mountain Observatory, Chinese Academy of Sciences, Nanjing, China</t>
  </si>
  <si>
    <t>Visiting research scientist</t>
  </si>
  <si>
    <t>IAUS 392 Neutral hydrogen in and around galaxies in the SKA era, IAUS 394 All-inclusive AGN, FM 5 The future of radio astronomy in an increasingly crowded spectrum, Division H Interstellar Matter and Local Universe, Division J Galaxies and Cosmology</t>
  </si>
  <si>
    <t>#2396</t>
  </si>
  <si>
    <t>Yoko</t>
  </si>
  <si>
    <t>Oya</t>
  </si>
  <si>
    <t>yoko.oya@yukawa.kyoto-u.ac.jp</t>
  </si>
  <si>
    <t>#0673</t>
  </si>
  <si>
    <t>Yoko Oya</t>
  </si>
  <si>
    <t>Yukawa Institute for Theoretical Physics, Kyoto University</t>
  </si>
  <si>
    <t>FM 2 A Coherent View of Atomic and Molecular Gas from Infrared to Radio Wavelengths, FM 5 The future of radio astronomy in an increasingly crowded spectrum, FM 7 New Horizons at the interface between Computational Astrophysics and Big Data, Division H Interstellar Matter and Local Universe</t>
  </si>
  <si>
    <t>#1247</t>
  </si>
  <si>
    <t>IAUS 389 Gravitational Wave Astrophysics, IAUS 391 The first chapters of our cosmic history with JWST, IAUS 392 Neutral hydrogen in and around galaxies in the SKA era, FM 5 The future of radio astronomy in an increasingly crowded spectrum, FM 6 History of Astronomy in South Africa: The Late Modern Period, FM 7 New Horizons at the interface between Computational Astrophysics and Big Data</t>
  </si>
  <si>
    <t>Yonda</t>
  </si>
  <si>
    <t>Qwathekana</t>
  </si>
  <si>
    <t>yondaqwathekana@gmail.com</t>
  </si>
  <si>
    <t>#2675</t>
  </si>
  <si>
    <t>Luyanda Yonda Qwathekana</t>
  </si>
  <si>
    <t>Cape Peninsula University of Technology</t>
  </si>
  <si>
    <t>Student assistant</t>
  </si>
  <si>
    <t>IAUS 389 Gravitational Wave Astrophysics, IAUS 390 A Multi-Point view of the Sun: Advances in Solar Observations and in Space Weather Understanding, IAUS 391 The first chapters of our cosmic history with JWST, IAUS 392 Neutral hydrogen in and around galaxies in the SKA era, IAUS 393 Planetary Science and Exoplanets in the Era of James Webb Space Telescope, IAUS 394 All-inclusive AGN, FM 1 Harnessing ground-based optical telescopes: an opportunity for emerging astronomy in Africa, FM 2 A Coherent View of Atomic and Molecular Gas from Infrared to Radio Wavelengths, FM 3 Follow-up observations of small bodies in the Solar System in the era of large discovery surveys, FM 4 Bridging the final stages of massive stars to supernovae and transients, FM 5 The future of radio astronomy in an increasingly crowded spectrum, FM 6 History of Astronomy in South Africa: The Late Modern Period, FM 7 New Horizons at the interface between Computational Astrophysics and Big Data, FM 8 Advances and Challenges in Understanding the Solar and Stellar Dynamos, FM 9 Measures of luminous and dark matter in galaxies across time, FM 10 Teaching capacity of remote observing facilities for the Universities and High Schools, FM 11 Multi-wavelength Astrometry, FM 12 The High-Energy Gamma-ray Universe: Results and perspectives with wide-field ground-based facilities, Office of Astronomy for Development institutional meeting, Office for Astronomy Outreach institutional meeting, Office of Astronomy for Education institutional meeting, Centre for the Protection of  the Dark and Quiet Sky from Satellite Constellation Interference institutional meeting, EC WG Women in Astronomy, EC WG Junior Members, EC WG Pro-Am Relations in Astronomy, EC WG Global Coordination of Ground and Space Astrophysics, EC WG Astronomy for Equity and Inclusion, EC WG Dark and Quiet Sky Protection, Division A Fundamental Astronomy, Division B Facilities, Technologies and Data Science, Division C Education, Outreach and Heritage, Division D High Energy Phenomena and Fundamental Physics, Division E Sun and Heliosphere, Division F Planetary Systems and Astrobiology, Division G Stars and Stellar Physics, Division H Interstellar Matter and Local Universe, Division J Galaxies and Cosmology</t>
  </si>
  <si>
    <t>Suk-Jin</t>
  </si>
  <si>
    <t>sjyoon0691@yonsei.ac.kr</t>
  </si>
  <si>
    <t>#2856</t>
  </si>
  <si>
    <t>SUK-JIN YOON</t>
  </si>
  <si>
    <t>YONSEI UNIVERSITY, KOREA</t>
  </si>
  <si>
    <t>SEOUL</t>
  </si>
  <si>
    <t>South Korea (Republic of Korea)</t>
  </si>
  <si>
    <t>Korean</t>
  </si>
  <si>
    <t>IAUS 391 The first chapters of our cosmic history with JWST, IAUS 394 All-inclusive AGN, FM 4 Bridging the final stages of massive stars to supernovae and transients, FM 7 New Horizons at the interface between Computational Astrophysics and Big Data, FM 9 Measures of luminous and dark matter in galaxies across time, EC WG Global Coordination of Ground and Space Astrophysics, Division A Fundamental Astronomy, Division G Stars and Stellar Physics, Division H Interstellar Matter and Local Universe, Division J Galaxies and Cosmology</t>
  </si>
  <si>
    <t>#1302</t>
  </si>
  <si>
    <t>IAUS 391 The first chapters of our cosmic history with JWST, IAUS 392 Neutral hydrogen in and around galaxies in the SKA era, FM 2 A Coherent View of Atomic and Molecular Gas from Infrared to Radio Wavelengths, FM 5 The future of radio astronomy in an increasingly crowded spectrum, FM 7 New Horizons at the interface between Computational Astrophysics and Big Data, Division H Interstellar Matter and Local Universe, Division J Galaxies and Cosmology</t>
  </si>
  <si>
    <t>Yoshita</t>
  </si>
  <si>
    <t>Baruah</t>
  </si>
  <si>
    <t>yb19ip016@iiserkol.ac.in</t>
  </si>
  <si>
    <t>#1215</t>
  </si>
  <si>
    <t>Yoshita Baruah</t>
  </si>
  <si>
    <t>IISER Kolkata</t>
  </si>
  <si>
    <t>Non vegetarian</t>
  </si>
  <si>
    <t>Yosry</t>
  </si>
  <si>
    <t>Azzam</t>
  </si>
  <si>
    <t>yosryahmed@yahoo.co.uk</t>
  </si>
  <si>
    <t>#0736</t>
  </si>
  <si>
    <t>Yosry Azzam</t>
  </si>
  <si>
    <t>Astronomy Dept.</t>
  </si>
  <si>
    <t>IAUS 393 Planetary Science and Exoplanets in the Era of James Webb Space Telescope, FM 1 Harnessing ground-based optical telescopes: an opportunity for emerging astronomy in Africa, FM 6 History of Astronomy in South Africa: The Late Modern Period, FM 10 Teaching capacity of remote observing facilities for the Universities and High Schools, Office for Astronomy Outreach institutional meeting, Division B Facilities, Technologies and Data Science</t>
  </si>
  <si>
    <t>yossi</t>
  </si>
  <si>
    <t>shvartzvald</t>
  </si>
  <si>
    <t>yossishv@gmail.com</t>
  </si>
  <si>
    <t>#1845</t>
  </si>
  <si>
    <t>Yossi Shvartzvald</t>
  </si>
  <si>
    <t>Weizmann Institute of Science</t>
  </si>
  <si>
    <t>Yosuke</t>
  </si>
  <si>
    <t>Mizuno</t>
  </si>
  <si>
    <t>mizunoys@gmail.com</t>
  </si>
  <si>
    <t>#0660</t>
  </si>
  <si>
    <t>Yosuke Mizuno</t>
  </si>
  <si>
    <t>IAUS 389 Gravitational Wave Astrophysics, IAUS 394 All-inclusive AGN, FM 7 New Horizons at the interface between Computational Astrophysics and Big Data, FM 12 The High-Energy Gamma-ray Universe: Results and perspectives with wide-field ground-based facilities, Division D High Energy Phenomena and Fundamental Physics</t>
  </si>
  <si>
    <t>#0689</t>
  </si>
  <si>
    <t xml:space="preserve">Chinese </t>
  </si>
  <si>
    <t>IAUS 391 The first chapters of our cosmic history with JWST, IAUS 392 Neutral hydrogen in and around galaxies in the SKA era, IAUS 393 Planetary Science and Exoplanets in the Era of James Webb Space Telescope, FM 5 The future of radio astronomy in an increasingly crowded spectrum, FM 9 Measures of luminous and dark matter in galaxies across time, Division J Galaxies and Cosmology</t>
  </si>
  <si>
    <t>Youngmin</t>
  </si>
  <si>
    <t>JeongAhn</t>
  </si>
  <si>
    <t>jeongahn@kasi.re.kr</t>
  </si>
  <si>
    <t>#2385</t>
  </si>
  <si>
    <t>Youngmin JeongAhn</t>
  </si>
  <si>
    <t>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6 History of Astronomy in South Africa: The Late Modern Period, Division F Planetary Systems and Astrobiology</t>
  </si>
  <si>
    <t>#2884</t>
  </si>
  <si>
    <t>UM6P</t>
  </si>
  <si>
    <t>Benguerir</t>
  </si>
  <si>
    <t>IAUS 393 Planetary Science and Exoplanets in the Era of James Webb Space Telescope, FM 1 Harnessing ground-based optical telescopes: an opportunity for emerging astronomy in Africa, FM 3 Follow-up observations of small bodies in the Solar System in the era of large discovery surveys</t>
  </si>
  <si>
    <t>Xin</t>
  </si>
  <si>
    <t>xinyu@nao.cas.cn</t>
  </si>
  <si>
    <t>#1666</t>
  </si>
  <si>
    <t>Yu Xin</t>
  </si>
  <si>
    <t>FM 4 Bridging the final stages of massive stars to supernovae and transients, Division C Education, Outreach and Heritage, Division G Stars and Stellar Physics</t>
  </si>
  <si>
    <t>Yu-Er</t>
  </si>
  <si>
    <t>yejiang@bao.ac.cn</t>
  </si>
  <si>
    <t>#0750</t>
  </si>
  <si>
    <t>Yu-Er Jiang</t>
  </si>
  <si>
    <t>National Astronomical Observatories of China, CAS</t>
  </si>
  <si>
    <t>Yu-Hsuan (Eltha)</t>
  </si>
  <si>
    <t>Teng</t>
  </si>
  <si>
    <t>elthateng@gmail.com</t>
  </si>
  <si>
    <t>#1950</t>
  </si>
  <si>
    <t>Yu-Hsuan (Eltha) Teng</t>
  </si>
  <si>
    <t>UC San Diego / University of Maryland</t>
  </si>
  <si>
    <t>postdoctoral associate</t>
  </si>
  <si>
    <t>La Jolla</t>
  </si>
  <si>
    <t>IAUS 392 Neutral hydrogen in and around galaxies in the SKA era, FM 2 A Coherent View of Atomic and Molecular Gas from Infrared to Radio Wavelengths, Division H Interstellar Matter and Local Universe, Division J Galaxies and Cosmology</t>
  </si>
  <si>
    <t>#2303</t>
  </si>
  <si>
    <t>undergarudate</t>
  </si>
  <si>
    <t>Yuanyong</t>
  </si>
  <si>
    <t>DENG</t>
  </si>
  <si>
    <t>dyy@nao.cas.cn</t>
  </si>
  <si>
    <t>#2447</t>
  </si>
  <si>
    <t>Yuanyong DENG</t>
  </si>
  <si>
    <t>Yumiko</t>
  </si>
  <si>
    <t>Oasa</t>
  </si>
  <si>
    <t>yumiko.oasa@mail.saitama-u.ac.jp</t>
  </si>
  <si>
    <t>#2734</t>
  </si>
  <si>
    <t>Yumiko Oasa</t>
  </si>
  <si>
    <t>Saitama University</t>
  </si>
  <si>
    <t>IAUS 392 Neutral hydrogen in and around galaxies in the SKA era, IAUS 393 Planetary Science and Exoplanets in the Era of James Webb Space Telescope, FM 1 Harnessing ground-based optical telescopes: an opportunity for emerging astronomy in Africa, FM 10 Teaching capacity of remote observing facilities for the Universities and High Schools, FM 11 Multi-wavelength Astrometry, Office for Astronomy Outreach institutional meeting, Office of Astronomy for Education institutional meeting, EC WG Women in Astronomy, Division C Education, Outreach and Heritage, Division F Planetary Systems and Astrobiology, Division G Stars and Stellar Physics, Division H Interstellar Matter and Local Universe</t>
  </si>
  <si>
    <t>#2370</t>
  </si>
  <si>
    <t>Exploration - Cosmos to Classroom</t>
  </si>
  <si>
    <t xml:space="preserve">Space Educator | Founder </t>
  </si>
  <si>
    <t>Halal, Vegetarian</t>
  </si>
  <si>
    <t>IAUS 391 The first chapters of our cosmic history with JWST, IAUS 394 All-inclusive AGN, FM 7 New Horizons at the interface between Computational Astrophysics and Big Data, FM 9 Measures of luminous and dark matter in galaxies across time, FM 10 Teaching capacity of remote observing facilities for the Universities and High Schools, Office of Astronomy for Development institutional meeting, Office for Astronomy Outreach institutional meeting, Office for Young Astronomers institutional meeting, Office of Astronomy for Education institutional meeting, Centre for the Protection of  the Dark and Quiet Sky from Satellite Constellation Interference institutional meeting, EC WG Women in Astronomy, EC WG Astronomy for Equity and Inclusion, EC WG Dark and Quiet Sky Protection, Division C Education, Outreach and Heritage</t>
  </si>
  <si>
    <t>Yunfei</t>
  </si>
  <si>
    <t>xuyf@nao.cas.cn</t>
  </si>
  <si>
    <t>#1982</t>
  </si>
  <si>
    <t>IAUS 389 Gravitational Wave Astrophysics, IAUS 391 The first chapters of our cosmic history with JWST, FM 3 Follow-up observations of small bodies in the Solar System in the era of large discovery surveys, FM 7 New Horizons at the interface between Computational Astrophysics and Big Data, FM 10 Teaching capacity of remote observing facilities for the Universities and High Schools, FM 12 The High-Energy Gamma-ray Universe: Results and perspectives with wide-field ground-based facilities, Centre for the Protection of  the Dark and Quiet Sky from Satellite Constellation Interference institutional meeting, EC WG Dark and Quiet Sky Protection, Division B Facilities, Technologies and Data Science</t>
  </si>
  <si>
    <t>YUNUS</t>
  </si>
  <si>
    <t>MANJOO</t>
  </si>
  <si>
    <t>yunus.manjoo@afasociety.org</t>
  </si>
  <si>
    <t>#1742</t>
  </si>
  <si>
    <t>YUNUS ESSOP MANJOO</t>
  </si>
  <si>
    <t>African Astronomcal Society/NOC Member</t>
  </si>
  <si>
    <t>#2178</t>
  </si>
  <si>
    <t>#1552</t>
  </si>
  <si>
    <t>IAUS 394 All-inclusive AGN, EC WG Dark and Quiet Sky Protection, Division A Fundamental Astronomy, Division B Facilities, Technologies and Data Science, Division D High Energy Phenomena and Fundamental Physics, Division J Galaxies and Cosmology</t>
  </si>
  <si>
    <t>#0867</t>
  </si>
  <si>
    <t>Purple Mountain Observatory, CAS</t>
  </si>
  <si>
    <t>Yuqiang</t>
  </si>
  <si>
    <t>lyq@ynao.ac.cn</t>
  </si>
  <si>
    <t>Dr.Prof.</t>
  </si>
  <si>
    <t>Yuqiang  Li</t>
  </si>
  <si>
    <t xml:space="preserve">kunming </t>
  </si>
  <si>
    <t>Yuri</t>
  </si>
  <si>
    <t>Kovalev</t>
  </si>
  <si>
    <t>yykovalev@gmail.com</t>
  </si>
  <si>
    <t>#0120</t>
  </si>
  <si>
    <t>Yuri Kovalev</t>
  </si>
  <si>
    <t>Staff scientist</t>
  </si>
  <si>
    <t>Binn</t>
  </si>
  <si>
    <t>IAUS 394 All-inclusive AGN, FM 5 The future of radio astronomy in an increasingly crowded spectrum, FM 11 Multi-wavelength Astrometry, FM 12 The High-Energy Gamma-ray Universe: Results and perspectives with wide-field ground-based facilities, Division B Facilities, Technologies and Data Science, Division D High Energy Phenomena and Fundamental Physics, Division J Galaxies and Cosmology</t>
  </si>
  <si>
    <t>Yurij</t>
  </si>
  <si>
    <t>Krugly</t>
  </si>
  <si>
    <t>yukrugly@gmail.com</t>
  </si>
  <si>
    <t>#1514</t>
  </si>
  <si>
    <t>Yurij Krugly</t>
  </si>
  <si>
    <t>UKRAINE</t>
  </si>
  <si>
    <t>Yurina</t>
  </si>
  <si>
    <t>Nakazato</t>
  </si>
  <si>
    <t>yurinakazato0207@g.ecc.u-tokyo.ac.jp</t>
  </si>
  <si>
    <t>#1780</t>
  </si>
  <si>
    <t>Yurina Nakazato</t>
  </si>
  <si>
    <t>Yusuke</t>
  </si>
  <si>
    <t>Tampo</t>
  </si>
  <si>
    <t>y1003tampo@gmail.com</t>
  </si>
  <si>
    <t>#1925</t>
  </si>
  <si>
    <t>Yusuke Tampo</t>
  </si>
  <si>
    <t>Postdoc fellow</t>
  </si>
  <si>
    <t>FM 1 Harnessing ground-based optical telescopes: an opportunity for emerging astronomy in Africa, FM 4 Bridging the final stages of massive stars to supernovae and transients, FM 6 History of Astronomy in South Africa: The Late Modern Period</t>
  </si>
  <si>
    <t>Yuto</t>
  </si>
  <si>
    <t>Bekki</t>
  </si>
  <si>
    <t>bekki@mps.mpg.de</t>
  </si>
  <si>
    <t>#1835</t>
  </si>
  <si>
    <t>Yuto Bekki</t>
  </si>
  <si>
    <t>Yutong</t>
  </si>
  <si>
    <t>yutong.he@su.se</t>
  </si>
  <si>
    <t>#1605</t>
  </si>
  <si>
    <t>Yutong He</t>
  </si>
  <si>
    <t>Stockholm University &amp; Nordita</t>
  </si>
  <si>
    <t>IAUS 389 Gravitational Wave Astrophysics, IAUS 392 Neutral hydrogen in and around galaxies in the SKA era, FM 5 The future of radio astronomy in an increasingly crowded spectrum, FM 6 History of Astronomy in South Africa: The Late Modern Period, Division J Galaxies and Cosmology</t>
  </si>
  <si>
    <t>#1707</t>
  </si>
  <si>
    <t>Qilu Normal University</t>
  </si>
  <si>
    <t>Yvan</t>
  </si>
  <si>
    <t>Zolo</t>
  </si>
  <si>
    <t>yvanzolovie@gmail.com</t>
  </si>
  <si>
    <t>#2928</t>
  </si>
  <si>
    <t>Andre Yvan Zolo Ossou</t>
  </si>
  <si>
    <t>Z. Lucas</t>
  </si>
  <si>
    <t>Uhm</t>
  </si>
  <si>
    <t>z.lucas.uhm@gmail.com</t>
  </si>
  <si>
    <t>#2474</t>
  </si>
  <si>
    <t>Z. Lucas Uhm</t>
  </si>
  <si>
    <t>Senior Staff Scientist</t>
  </si>
  <si>
    <t>IAUS 389 Gravitational Wave Astrophysics, IAUS 394 All-inclusive AGN, FM 4 Bridging the final stages of massive stars to supernovae and transients, FM 12 The High-Energy Gamma-ray Universe: Results and perspectives with wide-field ground-based facilities</t>
  </si>
  <si>
    <t>Zacharie Sié</t>
  </si>
  <si>
    <t>KAM</t>
  </si>
  <si>
    <t>zacharie.kam@ujkz.bf</t>
  </si>
  <si>
    <t>#1510</t>
  </si>
  <si>
    <t>Université Joseph KI ZERBO</t>
  </si>
  <si>
    <t>Burkinabé</t>
  </si>
  <si>
    <t>IAUS 389 Gravitational Wave Astrophysics, FM 10 Teaching capacity of remote observing facilities for the Universities and High Schools, Office of Astronomy for Development institutional meeting, Office for Astronomy Outreach institutional meeting, EC WG Dark and Quiet Sky Protection, Division J Galaxies and Cosmology</t>
  </si>
  <si>
    <t>#2171</t>
  </si>
  <si>
    <t>Sadaf Aliakbarzadeh</t>
  </si>
  <si>
    <t>IAUS 391 The first chapters of our cosmic history with JWST, IAUS 394 All-inclusive AGN, FM 6 History of Astronomy in South Africa: The Late Modern Period, FM 9 Measures of luminous and dark matter in galaxies across time, FM 11 Multi-wavelength Astrometry, EC WG Women in Astronomy, Division D High Energy Phenomena and Fundamental Physics, Division H Interstellar Matter and Local Universe, Division J Galaxies and Cosmology</t>
  </si>
  <si>
    <t>Basti</t>
  </si>
  <si>
    <t>zahra.basti@queensu.ca</t>
  </si>
  <si>
    <t>#0486</t>
  </si>
  <si>
    <t>Zahra Basti</t>
  </si>
  <si>
    <t>Kingston, Canada</t>
  </si>
  <si>
    <t>Zainab</t>
  </si>
  <si>
    <t>Awad</t>
  </si>
  <si>
    <t>zma@sci.cu.edu.eg</t>
  </si>
  <si>
    <t>#0203</t>
  </si>
  <si>
    <t>Zainab Awad</t>
  </si>
  <si>
    <t>Astronomy, Space Science and Meteorology Dept. - Faculty of Science - Cairo University</t>
  </si>
  <si>
    <t xml:space="preserve">Professor of Astrophysics </t>
  </si>
  <si>
    <t>Cairo - Egypt</t>
  </si>
  <si>
    <t>Halal, no alcohol, and allergic to some berry fruits, bananas and nuts.</t>
  </si>
  <si>
    <t>FM 1 Harnessing ground-based optical telescopes: an opportunity for emerging astronomy in Africa, Office of Astronomy for Development institutional meeting, Office of Astronomy for Education institutional meeting, EC WG Women in Astronomy, Division H Interstellar Matter and Local Universe</t>
  </si>
  <si>
    <t xml:space="preserve">it is going to be the best with all of your efforts. Thanks </t>
  </si>
  <si>
    <t>zakaria</t>
  </si>
  <si>
    <t>belhaj</t>
  </si>
  <si>
    <t>z.belhaj@gmail.com</t>
  </si>
  <si>
    <t>#0391</t>
  </si>
  <si>
    <t>Zakaria Belhaj</t>
  </si>
  <si>
    <t>NAEC &amp; NOC Morocco</t>
  </si>
  <si>
    <t>Casablanca</t>
  </si>
  <si>
    <t>Morocain</t>
  </si>
  <si>
    <t>IAUS 393 Planetary Science and Exoplanets in the Era of James Webb Space Telescope, FM 10 Teaching capacity of remote observing facilities for the Universities and High Schools, Office for Astronomy Outreach institutional meeting, Office of Astronomy for Education institutional meeting, Centre for the Protection of  the Dark and Quiet Sky from Satellite Constellation Interference institutional meeting, EC WG Pro-Am Relations in Astronomy, EC WG Astronomy for Equity and Inclusion, EC WG Dark and Quiet Sky Protection, Division B Facilities, Technologies and Data Science, Division C Education, Outreach and Heritage</t>
  </si>
  <si>
    <t>zandre</t>
  </si>
  <si>
    <t>duvenhage</t>
  </si>
  <si>
    <t>zandreduvenhage@gmail.com</t>
  </si>
  <si>
    <t>#2819</t>
  </si>
  <si>
    <t>Zandré</t>
  </si>
  <si>
    <t>AMT (Radboud University)</t>
  </si>
  <si>
    <t xml:space="preserve">AMT Programme Liaison Officer </t>
  </si>
  <si>
    <t xml:space="preserve">peanuts </t>
  </si>
  <si>
    <t>Office of Astronomy for Development institutional meeting, Office for Astronomy Outreach institutional meeting, Office of Astronomy for Education institutional meeting, EC WG Global Coordination of Ground and Space Astrophysics</t>
  </si>
  <si>
    <t>Excited!</t>
  </si>
  <si>
    <t>#1994</t>
  </si>
  <si>
    <t>Zane Deon Lentz</t>
  </si>
  <si>
    <t>IAUS 391 The first chapters of our cosmic history with JWST, IAUS 394 All-inclusive AGN, FM 5 The future of radio astronomy in an increasingly crowded spectrum, FM 9 Measures of luminous and dark matter in galaxies across time, FM 11 Multi-wavelength Astrometry</t>
  </si>
  <si>
    <t>#0850</t>
  </si>
  <si>
    <t>South African Astronomical Observatory / Malagasy Astronomical Society</t>
  </si>
  <si>
    <t>IAUS 391 The first chapters of our cosmic history with JWST, IAUS 392 Neutral hydrogen in and around galaxies in the SKA era, IAUS 394 All-inclusive AGN, FM 2 A Coherent View of Atomic and Molecular Gas from Infrared to Radio Wavelengths, FM 5 The future of radio astronomy in an increasingly crowded spectrum, FM 10 Teaching capacity of remote observing facilities for the Universities and High Schools, Office of Astronomy for Development institutional meeting, Office for Astronomy Outreach institutional meeting, EC WG Women in Astronomy, EC WG Astronomy for Equity and Inclusion, Division C Education, Outreach and Heritage, Division H Interstellar Matter and Local Universe, Division J Galaxies and Cosmology</t>
  </si>
  <si>
    <t>#0496</t>
  </si>
  <si>
    <t>AURA/University of Washington</t>
  </si>
  <si>
    <t>Director of Rubin Construction</t>
  </si>
  <si>
    <t xml:space="preserve">Seattle, WA, USA </t>
  </si>
  <si>
    <t>IAUS 394 All-inclusive AGN, FM 1 Harnessing ground-based optical telescopes: an opportunity for emerging astronomy in Africa, FM 3 Follow-up observations of small bodies in the Solar System in the era of large discovery surveys, Division D High Energy Phenomena and Fundamental Physics</t>
  </si>
  <si>
    <t>Zepei</t>
  </si>
  <si>
    <t>Xing</t>
  </si>
  <si>
    <t>zepei.xing@unige.ch</t>
  </si>
  <si>
    <t>#0810</t>
  </si>
  <si>
    <t>Zepei Xing</t>
  </si>
  <si>
    <t>ZERMANE</t>
  </si>
  <si>
    <t>Mohammed Akram</t>
  </si>
  <si>
    <t>akramzermane5@gmail.com</t>
  </si>
  <si>
    <t>#1964</t>
  </si>
  <si>
    <t>Mohammed Akram ZERMANE</t>
  </si>
  <si>
    <t>Laboratoire de Physique Theorique, Faculté des Sciences Exactes Université de Bejaia, 06000 Bejaia, Algérie  / Research Unit in Scientific Mediation, CERIST, Constantine 25016, Algeria</t>
  </si>
  <si>
    <t>Constantine</t>
  </si>
  <si>
    <t>algeria</t>
  </si>
  <si>
    <t>algerian</t>
  </si>
  <si>
    <t>IAUS 390 A Multi-Point view of the Sun: Advances in Solar Observations and in Space Weather Understanding, FM 8 Advances and Challenges in Understanding the Solar and Stellar Dynamos, FM 10 Teaching capacity of remote observing facilities for the Universities and High Schools, Office for Young Astronomers institutional meeting, Division C Education, Outreach and Heritage, Division E Sun and Heliosphere</t>
  </si>
  <si>
    <t>#1489</t>
  </si>
  <si>
    <t>Zeťo Xia</t>
  </si>
  <si>
    <t>IAUS 393 Planetary Science and Exoplanets in the Era of James Webb Space Telescope, FM 8 Advances and Challenges in Understanding the Solar and Stellar Dynamos, FM 12 The High-Energy Gamma-ray Universe: Results and perspectives with wide-field ground-based facilities, Office for Astronomy Outreach institutional meeting, Office for Young Astronomers institutional meeting, Division G Stars and Stellar Physics</t>
  </si>
  <si>
    <t>Haopeng</t>
  </si>
  <si>
    <t>hpzhang_bjp@outlook.com</t>
  </si>
  <si>
    <t>Haopeng Zhang</t>
  </si>
  <si>
    <t>Zhanwen</t>
  </si>
  <si>
    <t>zhanwenhan@ynao.ac.cn</t>
  </si>
  <si>
    <t>Zhanwen Han</t>
  </si>
  <si>
    <t>Zheng</t>
  </si>
  <si>
    <t>zz@bao.ac.cn</t>
  </si>
  <si>
    <t>#1902</t>
  </si>
  <si>
    <t>Zheng Zheng</t>
  </si>
  <si>
    <t>Zheng-Hong</t>
  </si>
  <si>
    <t>TANG</t>
  </si>
  <si>
    <t>zhtang@shao.ac.cn</t>
  </si>
  <si>
    <t>#0645</t>
  </si>
  <si>
    <t>TANG Zheng-Hong</t>
  </si>
  <si>
    <t>IAUS 391 The first chapters of our cosmic history with JWST, IAUS 393 Planetary Science and Exoplanets in the Era of James Webb Space Telescope, FM 1 Harnessing ground-based optical telescopes: an opportunity for emerging astronomy in Africa, FM 3 Follow-up observations of small bodies in the Solar System in the era of large discovery surveys, FM 4 Bridging the final stages of massive stars to supernovae and transients, FM 6 History of Astronomy in South Africa: The Late Modern Period, FM 7 New Horizons at the interface between Computational Astrophysics and Big Data, FM 8 Advances and Challenges in Understanding the Solar and Stellar Dynamos, FM 11 Multi-wavelength Astrometry, Centre for the Protection of  the Dark and Quiet Sky from Satellite Constellation Interference institutional meeting, Division A Fundamental Astronomy, Division B Facilities, Technologies and Data Science, Division F Planetary Systems and Astrobiology, Division G Stars and Stellar Physics</t>
  </si>
  <si>
    <t>#0880</t>
  </si>
  <si>
    <t>#1310</t>
  </si>
  <si>
    <t>IAUS 391 The first chapters of our cosmic history with JWST, IAUS 393 Planetary Science and Exoplanets in the Era of James Webb Space Telescope, FM 2 A Coherent View of Atomic and Molecular Gas from Infrared to Radio Wavelengths, FM 7 New Horizons at the interface between Computational Astrophysics and Big Data, FM 11 Multi-wavelength Astrometry, Division H Interstellar Matter and Local Universe</t>
  </si>
  <si>
    <t>#1121</t>
  </si>
  <si>
    <t>li zhi</t>
  </si>
  <si>
    <t>Yunnan Observatories, Chinese Academy of Science</t>
  </si>
  <si>
    <t>assistant researcher</t>
  </si>
  <si>
    <t>#2704</t>
  </si>
  <si>
    <t>Assistant Engineer</t>
  </si>
  <si>
    <t>IAUS 391 The first chapters of our cosmic history with JWST, IAUS 393 Planetary Science and Exoplanets in the Era of James Webb Space Telescope, FM 3 Follow-up observations of small bodies in the Solar System in the era of large discovery surveys, FM 7 New Horizons at the interface between Computational Astrophysics and Big Data, Division F Planetary Systems and Astrobiology</t>
  </si>
  <si>
    <t>Ziwei</t>
  </si>
  <si>
    <t>Ou</t>
  </si>
  <si>
    <t>ouziwei.astro@outlook.com</t>
  </si>
  <si>
    <t>#2308</t>
  </si>
  <si>
    <t>Ziwei Ou</t>
  </si>
  <si>
    <t>Ziyan</t>
  </si>
  <si>
    <t>Yuwen</t>
  </si>
  <si>
    <t>ziyan.yuwen.uk@gmail.com</t>
  </si>
  <si>
    <t>#0742</t>
  </si>
  <si>
    <t>Ziyan Yuwen</t>
  </si>
  <si>
    <t>Institute of Theoretical Physics, Chinese Academy of Sciences</t>
  </si>
  <si>
    <t>IAUS 389 Gravitational Wave Astrophysics, Division D High Energy Phenomena and Fundamental Physics, Division J Galaxies and Cosmology</t>
  </si>
  <si>
    <t>Zizhao</t>
  </si>
  <si>
    <t>zzhe@pmo.ac.cn</t>
  </si>
  <si>
    <t>#1740</t>
  </si>
  <si>
    <t>IAUS 391 The first chapters of our cosmic history with JWST, IAUS 392 Neutral hydrogen in and around galaxies in the SKA era, IAUS 394 All-inclusive AGN, FM 4 Bridging the final stages of massive stars to supernovae and transients, FM 7 New Horizons at the interface between Computational Astrophysics and Big Data, FM 9 Measures of luminous and dark matter in galaxies across time</t>
  </si>
  <si>
    <t>#1762</t>
  </si>
  <si>
    <t xml:space="preserve">African Astronomical Society (AfAS) </t>
  </si>
  <si>
    <t xml:space="preserve">Junior Media and Outreach Coordinator </t>
  </si>
  <si>
    <t>FM 6 History of Astronomy in South Africa: The Late Modern Period, Office of Astronomy for Development institutional meeting, Office for Astronomy Outreach institutional meeting, EC WG Women in Astronomy</t>
  </si>
  <si>
    <t>Zolile</t>
  </si>
  <si>
    <t>Mguda</t>
  </si>
  <si>
    <t>mgudazm@unisa.ac.za</t>
  </si>
  <si>
    <t>#2902</t>
  </si>
  <si>
    <t>Zolile Martin Mguda</t>
  </si>
  <si>
    <t>Zongjun</t>
  </si>
  <si>
    <t>Ning</t>
  </si>
  <si>
    <t>ningzongjun@pmo.ac.cn</t>
  </si>
  <si>
    <t>#2452</t>
  </si>
  <si>
    <t>Zongjun Ning</t>
  </si>
  <si>
    <t>Purple Moutain Observatory</t>
  </si>
  <si>
    <t>Zorawar</t>
  </si>
  <si>
    <t>Wadiasingh</t>
  </si>
  <si>
    <t>zwadiasingh@gmail.com</t>
  </si>
  <si>
    <t>#1173</t>
  </si>
  <si>
    <t>Zorawar Wadiasingh</t>
  </si>
  <si>
    <t>University of Maryland College Park / NASA GSFC</t>
  </si>
  <si>
    <t>IAUS 389 Gravitational Wave Astrophysics, FM 5 The future of radio astronomy in an increasingly crowded spectrum, FM 7 New Horizons at the interface between Computational Astrophysics and Big Data, Division D High Energy Phenomena and Fundamental Physics, Division G Stars and Stellar Physics</t>
  </si>
  <si>
    <t>Zouhair</t>
  </si>
  <si>
    <t>Benkhaldoun</t>
  </si>
  <si>
    <t>zouhair@uca.ac.ma</t>
  </si>
  <si>
    <t>#1010</t>
  </si>
  <si>
    <t>Zouhair Benkhaldoun</t>
  </si>
  <si>
    <t>Oukaimeden Observatory, Cadi Ayyad University</t>
  </si>
  <si>
    <t>IAUS 390 A Multi-Point view of the Sun: Advances in Solar Observations and in Space Weather Understanding, IAUS 393 Planetary Science and Exoplanets in the Era of James Webb Space Telescope, FM 1 Harnessing ground-based optical telescopes: an opportunity for emerging astronomy in Africa, FM 10 Teaching capacity of remote observing facilities for the Universities and High Schools, Centre for the Protection of  the Dark and Quiet Sky from Satellite Constellation Interference institutional meeting, EC WG Pro-Am Relations in Astronomy, EC WG Global Coordination of Ground and Space Astrophysics, EC WG Dark and Quiet Sky Protection, Division F Planetary Systems and Astrobiology</t>
  </si>
  <si>
    <t>#0079</t>
  </si>
  <si>
    <t>University of Public Service, Budapest, Hungary</t>
  </si>
  <si>
    <t>diabetic diet</t>
  </si>
  <si>
    <t>IAUS 389 Gravitational Wave Astrophysics, IAUS 391 The first chapters of our cosmic history with JWST, IAUS 392 Neutral hydrogen in and around galaxies in the SKA era, IAUS 394 All-inclusive AGN, FM 1 Harnessing ground-based optical telescopes: an opportunity for emerging astronomy in Africa, FM 7 New Horizons at the interface between Computational Astrophysics and Big Data, FM 9 Measures of luminous and dark matter in galaxies across time, FM 12 The High-Energy Gamma-ray Universe: Results and perspectives with wide-field ground-based facilities, Division D High Energy Phenomena and Fundamental Physics, Division J Galaxies and Cosmology</t>
  </si>
  <si>
    <t>#1858</t>
  </si>
  <si>
    <t>#2715</t>
  </si>
  <si>
    <t xml:space="preserve">Zukiswa Roboji </t>
  </si>
  <si>
    <t xml:space="preserve">Walter Sisulu University </t>
  </si>
  <si>
    <t>King Williams  Town,  Bisho</t>
  </si>
  <si>
    <t>IAUS 391 The first chapters of our cosmic history with JWST, FM 6 History of Astronomy in South Africa: The Late Modern Period, FM 10 Teaching capacity of remote observing facilities for the Universities and High Schools, Office of Astronomy for Education institutional meeting, EC WG Women in Astronomy, Division C Education, Outreach and Heritage, Division D High Energy Phenomena and Fundamental Physics</t>
  </si>
  <si>
    <t>#1272</t>
  </si>
  <si>
    <t>Zwidofhelangani Ndamulelo Khangale</t>
  </si>
  <si>
    <t>south africa</t>
  </si>
  <si>
    <t>south african</t>
  </si>
  <si>
    <t>IAUS 389 Gravitational Wave Astrophysics, IAUS 393 Planetary Science and Exoplanets in the Era of James Webb Space Telescope, FM 4 Bridging the final stages of massive stars to supernovae and transients, FM 5 The future of radio astronomy in an increasingly crowded spectrum, FM 7 New Horizons at the interface between Computational Astrophysics and Big Data, FM 11 Multi-wavelength Astrometry</t>
  </si>
  <si>
    <t>#1204</t>
  </si>
  <si>
    <t>Sternberg Astronomical Institute, Lomonosov Moscow State University</t>
  </si>
  <si>
    <t>IAUS 389 Gravitational Wave Astrophysics, IAUS 391 The first chapters of our cosmic history with JWST, IAUS 394 All-inclusive AGN, FM 1 Harnessing ground-based optical telescopes: an opportunity for emerging astronomy in Africa, FM 7 New Horizons at the interface between Computational Astrophysics and Big Data, FM 11 Multi-wavelength Astrometry, FM 12 The High-Energy Gamma-ray Universe: Results and perspectives with wide-field ground-based facilities, Division A Fundamental Astronomy, Division D High Energy Phenomena and Fundamental Physics</t>
  </si>
  <si>
    <t>#0934</t>
  </si>
  <si>
    <t>National Tsing Hua University</t>
  </si>
  <si>
    <t>IAUS 389 Gravitational Wave Astrophysics, IAUS 391 The first chapters of our cosmic history with JWST, IAUS 392 Neutral hydrogen in and around galaxies in the SKA era, IAUS 393 Planetary Science and Exoplanets in the Era of James Webb Space Telescope, IAUS 394 All-inclusive AGN, FM 4 Bridging the final stages of massive stars to supernovae and transients, FM 7 New Horizons at the interface between Computational Astrophysics and Big Data, FM 12 The High-Energy Gamma-ray Universe: Results and perspectives with wide-field ground-based facilities, Office for Astronomy Outreach institutional meeting, Office for Young Astronomers institutional meeting, EC WG Women in Astronomy, EC WG Astronomy for Equity and Inclusion</t>
  </si>
  <si>
    <t>石龙</t>
  </si>
  <si>
    <t>廖</t>
  </si>
  <si>
    <t>shilongliao@gmail.com</t>
  </si>
  <si>
    <t>#0232</t>
  </si>
  <si>
    <t>Shilong Liao</t>
  </si>
  <si>
    <t>#1556</t>
  </si>
  <si>
    <t>Ritumeikan University</t>
  </si>
  <si>
    <t xml:space="preserve">I hope I can see the ceremonies by zoom or teams. </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</si>
</sst>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quot;/&quot;m&quot;/&quot;yy"/>
    <numFmt numFmtId="165" formatCode="d/m/yy"/>
    <numFmt numFmtId="166" formatCode="mmm\ d\,\ yyyy\,\ h:mm"/>
  </numFmts>
  <fonts count="13">
    <font>
      <sz val="10.0"/>
      <color rgb="FF000000"/>
      <name val="Arial"/>
      <scheme val="minor"/>
    </font>
    <font>
      <b/>
      <color theme="1"/>
      <name val="Calibri"/>
    </font>
    <font>
      <color theme="1"/>
      <name val="Arial"/>
      <scheme val="minor"/>
    </font>
    <font>
      <color theme="1"/>
      <name val="Calibri"/>
    </font>
    <font>
      <b/>
      <color theme="1"/>
      <name val="Arial"/>
      <scheme val="minor"/>
    </font>
    <font>
      <i/>
      <color theme="1"/>
      <name val="Arial"/>
      <scheme val="minor"/>
    </font>
    <font>
      <color theme="1"/>
      <name val="Arial"/>
    </font>
    <font>
      <sz val="9.0"/>
      <color rgb="FF000000"/>
      <name val="&quot;Google Sans Mono&quot;"/>
    </font>
    <font>
      <color rgb="FFFFFFFF"/>
      <name val="Arial"/>
      <scheme val="minor"/>
    </font>
    <font>
      <u/>
      <color rgb="FF0000FF"/>
    </font>
    <font>
      <b/>
      <sz val="10.0"/>
      <color theme="1"/>
      <name val="Arial"/>
    </font>
    <font>
      <sz val="10.0"/>
      <color theme="1"/>
      <name val="Arial"/>
    </font>
    <font>
      <u/>
      <sz val="10.0"/>
      <color rgb="FF0000FF"/>
      <name val="Arial"/>
    </font>
  </fonts>
  <fills count="7">
    <fill>
      <patternFill patternType="none"/>
    </fill>
    <fill>
      <patternFill patternType="lightGray"/>
    </fill>
    <fill>
      <patternFill patternType="solid">
        <fgColor rgb="FFFFFFFF"/>
        <bgColor rgb="FFFFFFFF"/>
      </patternFill>
    </fill>
    <fill>
      <patternFill patternType="solid">
        <fgColor rgb="FFFCE5CD"/>
        <bgColor rgb="FFFCE5CD"/>
      </patternFill>
    </fill>
    <fill>
      <patternFill patternType="solid">
        <fgColor rgb="FFF4CCCC"/>
        <bgColor rgb="FFF4CCCC"/>
      </patternFill>
    </fill>
    <fill>
      <patternFill patternType="solid">
        <fgColor rgb="FFFFF2CC"/>
        <bgColor rgb="FFFFF2CC"/>
      </patternFill>
    </fill>
    <fill>
      <patternFill patternType="solid">
        <fgColor rgb="FFF3F3F3"/>
        <bgColor rgb="FFF3F3F3"/>
      </patternFill>
    </fill>
  </fills>
  <borders count="19">
    <border/>
    <border>
      <left style="thin">
        <color rgb="FF000000"/>
      </left>
      <right style="thin">
        <color rgb="FF000000"/>
      </right>
      <top style="thin">
        <color rgb="FF000000"/>
      </top>
      <bottom style="thin">
        <color rgb="FF000000"/>
      </bottom>
    </border>
    <border>
      <right style="medium">
        <color rgb="FFF3F3F3"/>
      </right>
      <top style="medium">
        <color rgb="FFF3F3F3"/>
      </top>
      <bottom style="medium">
        <color rgb="FFF3F3F3"/>
      </bottom>
    </border>
    <border>
      <left style="medium">
        <color rgb="FFF3F3F3"/>
      </left>
      <right style="medium">
        <color rgb="FFF3F3F3"/>
      </right>
      <top style="medium">
        <color rgb="FFF3F3F3"/>
      </top>
      <bottom style="medium">
        <color rgb="FFF3F3F3"/>
      </bottom>
    </border>
    <border>
      <left style="medium">
        <color rgb="FFF3F3F3"/>
      </left>
      <top style="medium">
        <color rgb="FFF3F3F3"/>
      </top>
      <bottom style="medium">
        <color rgb="FFF3F3F3"/>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000000"/>
      </right>
      <top style="thin">
        <color rgb="FF000000"/>
      </top>
      <bottom style="thin">
        <color rgb="FF000000"/>
      </bottom>
    </border>
    <border>
      <left style="medium">
        <color rgb="FF000000"/>
      </left>
      <right style="medium">
        <color rgb="FF000000"/>
      </right>
      <top style="medium">
        <color rgb="FFCCCCCC"/>
      </top>
      <bottom style="medium">
        <color rgb="FF000000"/>
      </bottom>
    </border>
    <border>
      <left style="medium">
        <color rgb="FFCCCCCC"/>
      </left>
      <right style="medium">
        <color rgb="FFCCCCCC"/>
      </right>
      <top style="medium">
        <color rgb="FFCCCCCC"/>
      </top>
      <bottom style="medium">
        <color rgb="FFCCCCCC"/>
      </bottom>
    </border>
    <border>
      <left style="thin">
        <color rgb="FF000000"/>
      </left>
      <right style="thin">
        <color rgb="FF000000"/>
      </right>
      <bottom style="thin">
        <color rgb="FF000000"/>
      </bottom>
    </border>
    <border>
      <right style="thin">
        <color rgb="FF000000"/>
      </right>
      <bottom style="thin">
        <color rgb="FF000000"/>
      </bottom>
    </border>
    <border>
      <bottom style="thin">
        <color rgb="FF000000"/>
      </bottom>
    </border>
  </borders>
  <cellStyleXfs count="1">
    <xf borderId="0" fillId="0" fontId="0" numFmtId="0" applyAlignment="1" applyFont="1"/>
  </cellStyleXfs>
  <cellXfs count="97">
    <xf borderId="0" fillId="0" fontId="0" numFmtId="0" xfId="0" applyAlignment="1" applyFont="1">
      <alignment readingOrder="0" shrinkToFit="0" vertical="bottom" wrapText="0"/>
    </xf>
    <xf borderId="1" fillId="0" fontId="1" numFmtId="0" xfId="0" applyAlignment="1" applyBorder="1" applyFont="1">
      <alignment shrinkToFit="0" vertical="top" wrapText="1"/>
    </xf>
    <xf borderId="1" fillId="0" fontId="1" numFmtId="0" xfId="0" applyAlignment="1" applyBorder="1" applyFont="1">
      <alignment readingOrder="0" shrinkToFit="0" vertical="top" wrapText="1"/>
    </xf>
    <xf borderId="1" fillId="0" fontId="1" numFmtId="49" xfId="0" applyAlignment="1" applyBorder="1" applyFont="1" applyNumberFormat="1">
      <alignment shrinkToFit="0" vertical="top" wrapText="1"/>
    </xf>
    <xf borderId="1" fillId="0" fontId="1" numFmtId="49" xfId="0" applyAlignment="1" applyBorder="1" applyFont="1" applyNumberFormat="1">
      <alignment readingOrder="0" shrinkToFit="0" vertical="top" wrapText="1"/>
    </xf>
    <xf borderId="0" fillId="0" fontId="1" numFmtId="49" xfId="0" applyAlignment="1" applyFont="1" applyNumberFormat="1">
      <alignment readingOrder="0" shrinkToFit="0" vertical="top" wrapText="1"/>
    </xf>
    <xf borderId="2" fillId="0" fontId="1" numFmtId="49" xfId="0" applyAlignment="1" applyBorder="1" applyFont="1" applyNumberFormat="1">
      <alignment shrinkToFit="0" vertical="top" wrapText="1"/>
    </xf>
    <xf borderId="3" fillId="0" fontId="1" numFmtId="49" xfId="0" applyAlignment="1" applyBorder="1" applyFont="1" applyNumberFormat="1">
      <alignment shrinkToFit="0" vertical="top" wrapText="1"/>
    </xf>
    <xf borderId="3" fillId="0" fontId="2" numFmtId="0" xfId="0" applyAlignment="1" applyBorder="1" applyFont="1">
      <alignment readingOrder="0"/>
    </xf>
    <xf borderId="1" fillId="2" fontId="3" numFmtId="0" xfId="0" applyAlignment="1" applyBorder="1" applyFill="1" applyFont="1">
      <alignment shrinkToFit="0" vertical="top" wrapText="1"/>
    </xf>
    <xf borderId="1" fillId="2" fontId="3" numFmtId="0" xfId="0" applyAlignment="1" applyBorder="1" applyFont="1">
      <alignment vertical="bottom"/>
    </xf>
    <xf borderId="1" fillId="2" fontId="3" numFmtId="20" xfId="0" applyAlignment="1" applyBorder="1" applyFont="1" applyNumberFormat="1">
      <alignment shrinkToFit="0" vertical="top" wrapText="1"/>
    </xf>
    <xf borderId="1" fillId="2" fontId="3" numFmtId="164" xfId="0" applyAlignment="1" applyBorder="1" applyFont="1" applyNumberFormat="1">
      <alignment readingOrder="0" shrinkToFit="0" vertical="top" wrapText="1"/>
    </xf>
    <xf borderId="1" fillId="2" fontId="3" numFmtId="0" xfId="0" applyAlignment="1" applyBorder="1" applyFont="1">
      <alignment shrinkToFit="0" vertical="top" wrapText="1"/>
    </xf>
    <xf borderId="0" fillId="2" fontId="2" numFmtId="0" xfId="0" applyFont="1"/>
    <xf borderId="2" fillId="2" fontId="2" numFmtId="0" xfId="0" applyBorder="1" applyFont="1"/>
    <xf borderId="3" fillId="2" fontId="2" numFmtId="0" xfId="0" applyBorder="1" applyFont="1"/>
    <xf borderId="4" fillId="2" fontId="2" numFmtId="0" xfId="0" applyBorder="1" applyFont="1"/>
    <xf borderId="5" fillId="0" fontId="4" numFmtId="0" xfId="0" applyAlignment="1" applyBorder="1" applyFont="1">
      <alignment readingOrder="0"/>
    </xf>
    <xf borderId="6" fillId="0" fontId="2" numFmtId="0" xfId="0" applyBorder="1" applyFont="1"/>
    <xf borderId="7" fillId="0" fontId="2" numFmtId="0" xfId="0" applyBorder="1" applyFont="1"/>
    <xf borderId="8" fillId="0" fontId="5" numFmtId="0" xfId="0" applyAlignment="1" applyBorder="1" applyFont="1">
      <alignment readingOrder="0"/>
    </xf>
    <xf borderId="0" fillId="0" fontId="5" numFmtId="0" xfId="0" applyAlignment="1" applyFont="1">
      <alignment readingOrder="0"/>
    </xf>
    <xf borderId="9" fillId="0" fontId="5" numFmtId="0" xfId="0" applyAlignment="1" applyBorder="1" applyFont="1">
      <alignment readingOrder="0"/>
    </xf>
    <xf borderId="8" fillId="3" fontId="2" numFmtId="165" xfId="0" applyAlignment="1" applyBorder="1" applyFill="1" applyFont="1" applyNumberFormat="1">
      <alignment readingOrder="0"/>
    </xf>
    <xf borderId="0" fillId="3" fontId="2" numFmtId="0" xfId="0" applyAlignment="1" applyFont="1">
      <alignment readingOrder="0"/>
    </xf>
    <xf borderId="0" fillId="3" fontId="2" numFmtId="0" xfId="0" applyFont="1"/>
    <xf borderId="9" fillId="3" fontId="2" numFmtId="0" xfId="0" applyBorder="1" applyFont="1"/>
    <xf borderId="8" fillId="4" fontId="2" numFmtId="165" xfId="0" applyAlignment="1" applyBorder="1" applyFill="1" applyFont="1" applyNumberFormat="1">
      <alignment readingOrder="0"/>
    </xf>
    <xf borderId="0" fillId="4" fontId="2" numFmtId="0" xfId="0" applyAlignment="1" applyFont="1">
      <alignment readingOrder="0"/>
    </xf>
    <xf borderId="0" fillId="4" fontId="2" numFmtId="0" xfId="0" applyFont="1"/>
    <xf borderId="9" fillId="4" fontId="2" numFmtId="0" xfId="0" applyBorder="1" applyFont="1"/>
    <xf borderId="8" fillId="2" fontId="2" numFmtId="165" xfId="0" applyAlignment="1" applyBorder="1" applyFont="1" applyNumberFormat="1">
      <alignment readingOrder="0"/>
    </xf>
    <xf borderId="0" fillId="2" fontId="2" numFmtId="0" xfId="0" applyAlignment="1" applyFont="1">
      <alignment readingOrder="0"/>
    </xf>
    <xf borderId="9" fillId="2" fontId="2" numFmtId="0" xfId="0" applyBorder="1" applyFont="1"/>
    <xf borderId="1" fillId="2" fontId="3" numFmtId="0" xfId="0" applyAlignment="1" applyBorder="1" applyFont="1">
      <alignment vertical="top"/>
    </xf>
    <xf borderId="10" fillId="4" fontId="2" numFmtId="165" xfId="0" applyAlignment="1" applyBorder="1" applyFont="1" applyNumberFormat="1">
      <alignment readingOrder="0"/>
    </xf>
    <xf borderId="11" fillId="4" fontId="2" numFmtId="0" xfId="0" applyAlignment="1" applyBorder="1" applyFont="1">
      <alignment readingOrder="0"/>
    </xf>
    <xf borderId="11" fillId="4" fontId="2" numFmtId="0" xfId="0" applyBorder="1" applyFont="1"/>
    <xf borderId="12" fillId="4" fontId="2" numFmtId="0" xfId="0" applyBorder="1" applyFont="1"/>
    <xf borderId="1" fillId="2" fontId="3" numFmtId="164" xfId="0" applyAlignment="1" applyBorder="1" applyFont="1" applyNumberFormat="1">
      <alignment shrinkToFit="0" vertical="top" wrapText="1"/>
    </xf>
    <xf borderId="0" fillId="0" fontId="6" numFmtId="0" xfId="0" applyAlignment="1" applyFont="1">
      <alignment vertical="bottom"/>
    </xf>
    <xf borderId="1" fillId="2" fontId="3" numFmtId="0" xfId="0" applyAlignment="1" applyBorder="1" applyFont="1">
      <alignment readingOrder="0" shrinkToFit="0" vertical="top" wrapText="1"/>
    </xf>
    <xf borderId="0" fillId="0" fontId="2" numFmtId="0" xfId="0" applyAlignment="1" applyFont="1">
      <alignment readingOrder="0"/>
    </xf>
    <xf borderId="3" fillId="2" fontId="2" numFmtId="0" xfId="0" applyAlignment="1" applyBorder="1" applyFont="1">
      <alignment readingOrder="0"/>
    </xf>
    <xf borderId="1" fillId="5" fontId="3" numFmtId="164" xfId="0" applyAlignment="1" applyBorder="1" applyFill="1" applyFont="1" applyNumberFormat="1">
      <alignment readingOrder="0" shrinkToFit="0" vertical="top" wrapText="1"/>
    </xf>
    <xf borderId="1" fillId="2" fontId="3" numFmtId="0" xfId="0" applyAlignment="1" applyBorder="1" applyFont="1">
      <alignment vertical="bottom"/>
    </xf>
    <xf borderId="3" fillId="2" fontId="7" numFmtId="0" xfId="0" applyBorder="1" applyFont="1"/>
    <xf borderId="1" fillId="0" fontId="3" numFmtId="0" xfId="0" applyAlignment="1" applyBorder="1" applyFont="1">
      <alignment shrinkToFit="0" vertical="top" wrapText="1"/>
    </xf>
    <xf borderId="1" fillId="0" fontId="3" numFmtId="0" xfId="0" applyAlignment="1" applyBorder="1" applyFont="1">
      <alignment vertical="bottom"/>
    </xf>
    <xf borderId="1" fillId="0" fontId="3" numFmtId="20" xfId="0" applyAlignment="1" applyBorder="1" applyFont="1" applyNumberFormat="1">
      <alignment shrinkToFit="0" vertical="top" wrapText="1"/>
    </xf>
    <xf borderId="1" fillId="0" fontId="3" numFmtId="164" xfId="0" applyAlignment="1" applyBorder="1" applyFont="1" applyNumberFormat="1">
      <alignment readingOrder="0" shrinkToFit="0" vertical="top" wrapText="1"/>
    </xf>
    <xf borderId="1" fillId="0" fontId="3" numFmtId="0" xfId="0" applyAlignment="1" applyBorder="1" applyFont="1">
      <alignment shrinkToFit="0" vertical="top" wrapText="1"/>
    </xf>
    <xf borderId="2" fillId="0" fontId="2" numFmtId="0" xfId="0" applyBorder="1" applyFont="1"/>
    <xf borderId="3" fillId="0" fontId="2" numFmtId="0" xfId="0" applyBorder="1" applyFont="1"/>
    <xf borderId="1" fillId="0" fontId="3" numFmtId="0" xfId="0" applyAlignment="1" applyBorder="1" applyFont="1">
      <alignment vertical="top"/>
    </xf>
    <xf borderId="1" fillId="0" fontId="3" numFmtId="0" xfId="0" applyAlignment="1" applyBorder="1" applyFont="1">
      <alignment vertical="top"/>
    </xf>
    <xf borderId="1" fillId="0" fontId="3" numFmtId="0" xfId="0" applyAlignment="1" applyBorder="1" applyFont="1">
      <alignment vertical="bottom"/>
    </xf>
    <xf borderId="1" fillId="0" fontId="3" numFmtId="0" xfId="0" applyAlignment="1" applyBorder="1" applyFont="1">
      <alignment readingOrder="0" shrinkToFit="0" vertical="top" wrapText="1"/>
    </xf>
    <xf borderId="1" fillId="0" fontId="3" numFmtId="0" xfId="0" applyAlignment="1" applyBorder="1" applyFont="1">
      <alignment shrinkToFit="0" vertical="bottom" wrapText="1"/>
    </xf>
    <xf borderId="1" fillId="0" fontId="3" numFmtId="0" xfId="0" applyAlignment="1" applyBorder="1" applyFont="1">
      <alignment shrinkToFit="0" vertical="bottom" wrapText="1"/>
    </xf>
    <xf borderId="3" fillId="2" fontId="8" numFmtId="0" xfId="0" applyBorder="1" applyFont="1"/>
    <xf borderId="1" fillId="2" fontId="3" numFmtId="0" xfId="0" applyAlignment="1" applyBorder="1" applyFont="1">
      <alignment shrinkToFit="0" vertical="bottom" wrapText="1"/>
    </xf>
    <xf borderId="1" fillId="2" fontId="3" numFmtId="0" xfId="0" applyAlignment="1" applyBorder="1" applyFont="1">
      <alignment shrinkToFit="0" vertical="bottom" wrapText="1"/>
    </xf>
    <xf borderId="0" fillId="0" fontId="6" numFmtId="0" xfId="0" applyAlignment="1" applyFont="1">
      <alignment readingOrder="0" vertical="bottom"/>
    </xf>
    <xf borderId="3" fillId="6" fontId="8" numFmtId="0" xfId="0" applyBorder="1" applyFill="1" applyFont="1"/>
    <xf borderId="1" fillId="0" fontId="3" numFmtId="49" xfId="0" applyAlignment="1" applyBorder="1" applyFont="1" applyNumberFormat="1">
      <alignment shrinkToFit="0" vertical="top" wrapText="1"/>
    </xf>
    <xf borderId="0" fillId="0" fontId="3" numFmtId="49" xfId="0" applyAlignment="1" applyFont="1" applyNumberFormat="1">
      <alignment shrinkToFit="0" vertical="bottom" wrapText="1"/>
    </xf>
    <xf borderId="13" fillId="0" fontId="1" numFmtId="0" xfId="0" applyAlignment="1" applyBorder="1" applyFont="1">
      <alignment shrinkToFit="0" vertical="top" wrapText="1"/>
    </xf>
    <xf borderId="13" fillId="0" fontId="1" numFmtId="49" xfId="0" applyAlignment="1" applyBorder="1" applyFont="1" applyNumberFormat="1">
      <alignment shrinkToFit="0" vertical="top" wrapText="1"/>
    </xf>
    <xf borderId="1" fillId="0" fontId="3" numFmtId="49" xfId="0" applyAlignment="1" applyBorder="1" applyFont="1" applyNumberFormat="1">
      <alignment readingOrder="0" shrinkToFit="0" vertical="top" wrapText="1"/>
    </xf>
    <xf borderId="0" fillId="0" fontId="3" numFmtId="49" xfId="0" applyAlignment="1" applyFont="1" applyNumberFormat="1">
      <alignment readingOrder="0" shrinkToFit="0" vertical="top" wrapText="1"/>
    </xf>
    <xf borderId="0" fillId="0" fontId="3" numFmtId="49" xfId="0" applyAlignment="1" applyFont="1" applyNumberFormat="1">
      <alignment shrinkToFit="0" vertical="top" wrapText="1"/>
    </xf>
    <xf borderId="14" fillId="0" fontId="3" numFmtId="0" xfId="0" applyAlignment="1" applyBorder="1" applyFont="1">
      <alignment shrinkToFit="0" vertical="top" wrapText="1"/>
    </xf>
    <xf borderId="15" fillId="0" fontId="3" numFmtId="0" xfId="0" applyAlignment="1" applyBorder="1" applyFont="1">
      <alignment shrinkToFit="0" vertical="bottom" wrapText="1"/>
    </xf>
    <xf borderId="15" fillId="0" fontId="3" numFmtId="49" xfId="0" applyAlignment="1" applyBorder="1" applyFont="1" applyNumberFormat="1">
      <alignment shrinkToFit="0" vertical="bottom" wrapText="1"/>
    </xf>
    <xf borderId="1" fillId="0" fontId="3" numFmtId="49" xfId="0" applyAlignment="1" applyBorder="1" applyFont="1" applyNumberFormat="1">
      <alignment shrinkToFit="0" vertical="bottom" wrapText="1"/>
    </xf>
    <xf borderId="1" fillId="0" fontId="6" numFmtId="0" xfId="0" applyAlignment="1" applyBorder="1" applyFont="1">
      <alignment vertical="top"/>
    </xf>
    <xf borderId="1" fillId="0" fontId="3" numFmtId="49" xfId="0" applyAlignment="1" applyBorder="1" applyFont="1" applyNumberFormat="1">
      <alignment vertical="top"/>
    </xf>
    <xf borderId="0" fillId="0" fontId="3" numFmtId="0" xfId="0" applyAlignment="1" applyFont="1">
      <alignment vertical="top"/>
    </xf>
    <xf borderId="16" fillId="0" fontId="3" numFmtId="0" xfId="0" applyAlignment="1" applyBorder="1" applyFont="1">
      <alignment vertical="bottom"/>
    </xf>
    <xf borderId="17" fillId="0" fontId="3" numFmtId="0" xfId="0" applyAlignment="1" applyBorder="1" applyFont="1">
      <alignment vertical="bottom"/>
    </xf>
    <xf borderId="17" fillId="0" fontId="3" numFmtId="49" xfId="0" applyAlignment="1" applyBorder="1" applyFont="1" applyNumberFormat="1">
      <alignment shrinkToFit="0" vertical="bottom" wrapText="1"/>
    </xf>
    <xf borderId="18" fillId="0" fontId="3" numFmtId="49" xfId="0" applyAlignment="1" applyBorder="1" applyFont="1" applyNumberFormat="1">
      <alignment vertical="bottom"/>
    </xf>
    <xf borderId="1" fillId="0" fontId="3" numFmtId="49" xfId="0" applyAlignment="1" applyBorder="1" applyFont="1" applyNumberFormat="1">
      <alignment vertical="bottom"/>
    </xf>
    <xf borderId="1" fillId="0" fontId="6" numFmtId="49" xfId="0" applyAlignment="1" applyBorder="1" applyFont="1" applyNumberFormat="1">
      <alignment vertical="top"/>
    </xf>
    <xf borderId="0" fillId="0" fontId="3" numFmtId="0" xfId="0" applyAlignment="1" applyFont="1">
      <alignment shrinkToFit="0" vertical="top" wrapText="1"/>
    </xf>
    <xf borderId="0" fillId="0" fontId="6" numFmtId="49" xfId="0" applyAlignment="1" applyFont="1" applyNumberFormat="1">
      <alignment vertical="top"/>
    </xf>
    <xf borderId="16" fillId="0" fontId="3" numFmtId="49" xfId="0" applyAlignment="1" applyBorder="1" applyFont="1" applyNumberFormat="1">
      <alignment shrinkToFit="0" vertical="top" wrapText="1"/>
    </xf>
    <xf borderId="17" fillId="0" fontId="3" numFmtId="49" xfId="0" applyAlignment="1" applyBorder="1" applyFont="1" applyNumberFormat="1">
      <alignment shrinkToFit="0" vertical="top" wrapText="1"/>
    </xf>
    <xf borderId="0" fillId="0" fontId="2" numFmtId="0" xfId="0" applyFont="1"/>
    <xf borderId="0" fillId="0" fontId="9" numFmtId="0" xfId="0" applyFont="1"/>
    <xf borderId="0" fillId="0" fontId="10" numFmtId="0" xfId="0" applyFont="1"/>
    <xf borderId="0" fillId="0" fontId="10" numFmtId="0" xfId="0" applyAlignment="1" applyFont="1">
      <alignment readingOrder="0"/>
    </xf>
    <xf borderId="0" fillId="0" fontId="11" numFmtId="0" xfId="0" applyFont="1"/>
    <xf borderId="0" fillId="0" fontId="11" numFmtId="166" xfId="0" applyFont="1" applyNumberFormat="1"/>
    <xf borderId="0" fillId="0" fontId="1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app.oxfordabstracts.com/response-content/submissions/735610/questions/90672" TargetMode="External"/><Relationship Id="rId42" Type="http://schemas.openxmlformats.org/officeDocument/2006/relationships/hyperlink" Target="https://app.oxfordabstracts.com/response-content/submissions/735366/questions/90672" TargetMode="External"/><Relationship Id="rId41" Type="http://schemas.openxmlformats.org/officeDocument/2006/relationships/hyperlink" Target="https://app.oxfordabstracts.com/response-content/submissions/735609/questions/90672" TargetMode="External"/><Relationship Id="rId44" Type="http://schemas.openxmlformats.org/officeDocument/2006/relationships/hyperlink" Target="https://app.oxfordabstracts.com/response-content/submissions/734985/questions/90672" TargetMode="External"/><Relationship Id="rId43" Type="http://schemas.openxmlformats.org/officeDocument/2006/relationships/hyperlink" Target="https://app.oxfordabstracts.com/response-content/submissions/734996/questions/90672" TargetMode="External"/><Relationship Id="rId46" Type="http://schemas.openxmlformats.org/officeDocument/2006/relationships/hyperlink" Target="https://app.oxfordabstracts.com/response-content/submissions/734680/questions/90672" TargetMode="External"/><Relationship Id="rId45" Type="http://schemas.openxmlformats.org/officeDocument/2006/relationships/hyperlink" Target="https://app.oxfordabstracts.com/response-content/submissions/734777/questions/90672" TargetMode="External"/><Relationship Id="rId107" Type="http://schemas.openxmlformats.org/officeDocument/2006/relationships/hyperlink" Target="https://app.oxfordabstracts.com/response-content/submissions/724461/questions/90672" TargetMode="External"/><Relationship Id="rId106" Type="http://schemas.openxmlformats.org/officeDocument/2006/relationships/hyperlink" Target="https://app.oxfordabstracts.com/response-content/submissions/724883/questions/90672" TargetMode="External"/><Relationship Id="rId105" Type="http://schemas.openxmlformats.org/officeDocument/2006/relationships/hyperlink" Target="https://app.oxfordabstracts.com/response-content/submissions/724988/questions/90672" TargetMode="External"/><Relationship Id="rId104" Type="http://schemas.openxmlformats.org/officeDocument/2006/relationships/hyperlink" Target="https://app.oxfordabstracts.com/response-content/submissions/725103/questions/90672" TargetMode="External"/><Relationship Id="rId109" Type="http://schemas.openxmlformats.org/officeDocument/2006/relationships/hyperlink" Target="https://app.oxfordabstracts.com/response-content/submissions/724094/questions/90672" TargetMode="External"/><Relationship Id="rId108" Type="http://schemas.openxmlformats.org/officeDocument/2006/relationships/hyperlink" Target="https://app.oxfordabstracts.com/response-content/submissions/724325/questions/90672" TargetMode="External"/><Relationship Id="rId48" Type="http://schemas.openxmlformats.org/officeDocument/2006/relationships/hyperlink" Target="https://app.oxfordabstracts.com/response-content/submissions/734331/questions/90672" TargetMode="External"/><Relationship Id="rId47" Type="http://schemas.openxmlformats.org/officeDocument/2006/relationships/hyperlink" Target="https://app.oxfordabstracts.com/response-content/submissions/734337/questions/90672" TargetMode="External"/><Relationship Id="rId49" Type="http://schemas.openxmlformats.org/officeDocument/2006/relationships/hyperlink" Target="https://app.oxfordabstracts.com/response-content/submissions/734239/questions/90672" TargetMode="External"/><Relationship Id="rId103" Type="http://schemas.openxmlformats.org/officeDocument/2006/relationships/hyperlink" Target="https://app.oxfordabstracts.com/response-content/submissions/726571/questions/90672" TargetMode="External"/><Relationship Id="rId102" Type="http://schemas.openxmlformats.org/officeDocument/2006/relationships/hyperlink" Target="https://app.oxfordabstracts.com/response-content/submissions/726833/questions/90672" TargetMode="External"/><Relationship Id="rId101" Type="http://schemas.openxmlformats.org/officeDocument/2006/relationships/hyperlink" Target="https://app.oxfordabstracts.com/response-content/submissions/726866/questions/90672" TargetMode="External"/><Relationship Id="rId100" Type="http://schemas.openxmlformats.org/officeDocument/2006/relationships/hyperlink" Target="https://app.oxfordabstracts.com/response-content/submissions/726869/questions/90672" TargetMode="External"/><Relationship Id="rId31" Type="http://schemas.openxmlformats.org/officeDocument/2006/relationships/hyperlink" Target="https://app.oxfordabstracts.com/response-content/submissions/736290/questions/90672" TargetMode="External"/><Relationship Id="rId30" Type="http://schemas.openxmlformats.org/officeDocument/2006/relationships/hyperlink" Target="https://app.oxfordabstracts.com/response-content/submissions/736413/questions/90672" TargetMode="External"/><Relationship Id="rId33" Type="http://schemas.openxmlformats.org/officeDocument/2006/relationships/hyperlink" Target="https://app.oxfordabstracts.com/response-content/submissions/736222/questions/90672" TargetMode="External"/><Relationship Id="rId32" Type="http://schemas.openxmlformats.org/officeDocument/2006/relationships/hyperlink" Target="https://app.oxfordabstracts.com/response-content/submissions/736275/questions/90672" TargetMode="External"/><Relationship Id="rId35" Type="http://schemas.openxmlformats.org/officeDocument/2006/relationships/hyperlink" Target="https://app.oxfordabstracts.com/response-content/submissions/735998/questions/90672" TargetMode="External"/><Relationship Id="rId34" Type="http://schemas.openxmlformats.org/officeDocument/2006/relationships/hyperlink" Target="https://app.oxfordabstracts.com/response-content/submissions/736173/questions/90672" TargetMode="External"/><Relationship Id="rId37" Type="http://schemas.openxmlformats.org/officeDocument/2006/relationships/hyperlink" Target="https://app.oxfordabstracts.com/response-content/submissions/735709/questions/90672" TargetMode="External"/><Relationship Id="rId36" Type="http://schemas.openxmlformats.org/officeDocument/2006/relationships/hyperlink" Target="https://app.oxfordabstracts.com/response-content/submissions/735880/questions/90672" TargetMode="External"/><Relationship Id="rId39" Type="http://schemas.openxmlformats.org/officeDocument/2006/relationships/hyperlink" Target="https://app.oxfordabstracts.com/response-content/submissions/735654/questions/90672" TargetMode="External"/><Relationship Id="rId38" Type="http://schemas.openxmlformats.org/officeDocument/2006/relationships/hyperlink" Target="https://app.oxfordabstracts.com/response-content/submissions/735681/questions/90672" TargetMode="External"/><Relationship Id="rId20" Type="http://schemas.openxmlformats.org/officeDocument/2006/relationships/hyperlink" Target="https://app.oxfordabstracts.com/response-content/submissions/737477/questions/90672" TargetMode="External"/><Relationship Id="rId22" Type="http://schemas.openxmlformats.org/officeDocument/2006/relationships/hyperlink" Target="https://app.oxfordabstracts.com/response-content/submissions/737070/questions/90672" TargetMode="External"/><Relationship Id="rId21" Type="http://schemas.openxmlformats.org/officeDocument/2006/relationships/hyperlink" Target="https://app.oxfordabstracts.com/response-content/submissions/737273/questions/90672" TargetMode="External"/><Relationship Id="rId24" Type="http://schemas.openxmlformats.org/officeDocument/2006/relationships/hyperlink" Target="https://app.oxfordabstracts.com/response-content/submissions/736785/questions/90672" TargetMode="External"/><Relationship Id="rId23" Type="http://schemas.openxmlformats.org/officeDocument/2006/relationships/hyperlink" Target="https://app.oxfordabstracts.com/response-content/submissions/736808/questions/90672" TargetMode="External"/><Relationship Id="rId129" Type="http://schemas.openxmlformats.org/officeDocument/2006/relationships/hyperlink" Target="https://app.oxfordabstracts.com/response-content/submissions/679200/questions/90672" TargetMode="External"/><Relationship Id="rId128" Type="http://schemas.openxmlformats.org/officeDocument/2006/relationships/hyperlink" Target="https://app.oxfordabstracts.com/response-content/submissions/698475/questions/90672" TargetMode="External"/><Relationship Id="rId127" Type="http://schemas.openxmlformats.org/officeDocument/2006/relationships/hyperlink" Target="https://app.oxfordabstracts.com/response-content/submissions/712338/questions/90672" TargetMode="External"/><Relationship Id="rId126" Type="http://schemas.openxmlformats.org/officeDocument/2006/relationships/hyperlink" Target="https://app.oxfordabstracts.com/response-content/submissions/713961/questions/90672" TargetMode="External"/><Relationship Id="rId26" Type="http://schemas.openxmlformats.org/officeDocument/2006/relationships/hyperlink" Target="https://app.oxfordabstracts.com/response-content/submissions/736661/questions/90672" TargetMode="External"/><Relationship Id="rId121" Type="http://schemas.openxmlformats.org/officeDocument/2006/relationships/hyperlink" Target="https://app.oxfordabstracts.com/response-content/submissions/717673/questions/90672" TargetMode="External"/><Relationship Id="rId25" Type="http://schemas.openxmlformats.org/officeDocument/2006/relationships/hyperlink" Target="https://app.oxfordabstracts.com/response-content/submissions/736679/questions/90672" TargetMode="External"/><Relationship Id="rId120" Type="http://schemas.openxmlformats.org/officeDocument/2006/relationships/hyperlink" Target="https://app.oxfordabstracts.com/response-content/submissions/717688/questions/90672" TargetMode="External"/><Relationship Id="rId28" Type="http://schemas.openxmlformats.org/officeDocument/2006/relationships/hyperlink" Target="https://app.oxfordabstracts.com/response-content/submissions/736597/questions/90672" TargetMode="External"/><Relationship Id="rId27" Type="http://schemas.openxmlformats.org/officeDocument/2006/relationships/hyperlink" Target="https://app.oxfordabstracts.com/response-content/submissions/736605/questions/90672" TargetMode="External"/><Relationship Id="rId125" Type="http://schemas.openxmlformats.org/officeDocument/2006/relationships/hyperlink" Target="https://app.oxfordabstracts.com/response-content/submissions/714052/questions/90672" TargetMode="External"/><Relationship Id="rId29" Type="http://schemas.openxmlformats.org/officeDocument/2006/relationships/hyperlink" Target="https://app.oxfordabstracts.com/response-content/submissions/736569/questions/90672" TargetMode="External"/><Relationship Id="rId124" Type="http://schemas.openxmlformats.org/officeDocument/2006/relationships/hyperlink" Target="https://app.oxfordabstracts.com/response-content/submissions/715065/questions/90672" TargetMode="External"/><Relationship Id="rId123" Type="http://schemas.openxmlformats.org/officeDocument/2006/relationships/hyperlink" Target="https://app.oxfordabstracts.com/response-content/submissions/715923/questions/90672" TargetMode="External"/><Relationship Id="rId122" Type="http://schemas.openxmlformats.org/officeDocument/2006/relationships/hyperlink" Target="https://app.oxfordabstracts.com/response-content/submissions/716528/questions/90672" TargetMode="External"/><Relationship Id="rId95" Type="http://schemas.openxmlformats.org/officeDocument/2006/relationships/hyperlink" Target="https://app.oxfordabstracts.com/response-content/submissions/728247/questions/90672" TargetMode="External"/><Relationship Id="rId94" Type="http://schemas.openxmlformats.org/officeDocument/2006/relationships/hyperlink" Target="https://app.oxfordabstracts.com/response-content/submissions/728324/questions/90672" TargetMode="External"/><Relationship Id="rId97" Type="http://schemas.openxmlformats.org/officeDocument/2006/relationships/hyperlink" Target="https://app.oxfordabstracts.com/response-content/submissions/727591/questions/90672" TargetMode="External"/><Relationship Id="rId96" Type="http://schemas.openxmlformats.org/officeDocument/2006/relationships/hyperlink" Target="https://app.oxfordabstracts.com/response-content/submissions/728062/questions/90672" TargetMode="External"/><Relationship Id="rId11" Type="http://schemas.openxmlformats.org/officeDocument/2006/relationships/hyperlink" Target="https://app.oxfordabstracts.com/response-content/submissions/792880/questions/90672" TargetMode="External"/><Relationship Id="rId99" Type="http://schemas.openxmlformats.org/officeDocument/2006/relationships/hyperlink" Target="https://app.oxfordabstracts.com/response-content/submissions/727095/questions/90672" TargetMode="External"/><Relationship Id="rId10" Type="http://schemas.openxmlformats.org/officeDocument/2006/relationships/hyperlink" Target="https://app.oxfordabstracts.com/response-content/submissions/819997/questions/90672" TargetMode="External"/><Relationship Id="rId98" Type="http://schemas.openxmlformats.org/officeDocument/2006/relationships/hyperlink" Target="https://app.oxfordabstracts.com/response-content/submissions/727543/questions/90672" TargetMode="External"/><Relationship Id="rId13" Type="http://schemas.openxmlformats.org/officeDocument/2006/relationships/hyperlink" Target="https://app.oxfordabstracts.com/response-content/submissions/742024/questions/90672" TargetMode="External"/><Relationship Id="rId12" Type="http://schemas.openxmlformats.org/officeDocument/2006/relationships/hyperlink" Target="https://app.oxfordabstracts.com/response-content/submissions/772039/questions/90672" TargetMode="External"/><Relationship Id="rId91" Type="http://schemas.openxmlformats.org/officeDocument/2006/relationships/hyperlink" Target="https://app.oxfordabstracts.com/response-content/submissions/728454/questions/90672" TargetMode="External"/><Relationship Id="rId90" Type="http://schemas.openxmlformats.org/officeDocument/2006/relationships/hyperlink" Target="https://app.oxfordabstracts.com/response-content/submissions/728621/questions/90672" TargetMode="External"/><Relationship Id="rId93" Type="http://schemas.openxmlformats.org/officeDocument/2006/relationships/hyperlink" Target="https://app.oxfordabstracts.com/response-content/submissions/728403/questions/90672" TargetMode="External"/><Relationship Id="rId92" Type="http://schemas.openxmlformats.org/officeDocument/2006/relationships/hyperlink" Target="https://app.oxfordabstracts.com/response-content/submissions/728410/questions/90672" TargetMode="External"/><Relationship Id="rId118" Type="http://schemas.openxmlformats.org/officeDocument/2006/relationships/hyperlink" Target="https://app.oxfordabstracts.com/response-content/submissions/718888/questions/90672" TargetMode="External"/><Relationship Id="rId117" Type="http://schemas.openxmlformats.org/officeDocument/2006/relationships/hyperlink" Target="https://app.oxfordabstracts.com/response-content/submissions/719157/questions/90672" TargetMode="External"/><Relationship Id="rId116" Type="http://schemas.openxmlformats.org/officeDocument/2006/relationships/hyperlink" Target="https://app.oxfordabstracts.com/response-content/submissions/719581/questions/90672" TargetMode="External"/><Relationship Id="rId115" Type="http://schemas.openxmlformats.org/officeDocument/2006/relationships/hyperlink" Target="https://app.oxfordabstracts.com/response-content/submissions/719602/questions/90672" TargetMode="External"/><Relationship Id="rId119" Type="http://schemas.openxmlformats.org/officeDocument/2006/relationships/hyperlink" Target="https://app.oxfordabstracts.com/response-content/submissions/718603/questions/90672" TargetMode="External"/><Relationship Id="rId15" Type="http://schemas.openxmlformats.org/officeDocument/2006/relationships/hyperlink" Target="https://app.oxfordabstracts.com/response-content/submissions/738541/questions/90672" TargetMode="External"/><Relationship Id="rId110" Type="http://schemas.openxmlformats.org/officeDocument/2006/relationships/hyperlink" Target="https://app.oxfordabstracts.com/response-content/submissions/723181/questions/90672" TargetMode="External"/><Relationship Id="rId14" Type="http://schemas.openxmlformats.org/officeDocument/2006/relationships/hyperlink" Target="https://app.oxfordabstracts.com/response-content/submissions/738646/questions/90672" TargetMode="External"/><Relationship Id="rId17" Type="http://schemas.openxmlformats.org/officeDocument/2006/relationships/hyperlink" Target="https://app.oxfordabstracts.com/response-content/submissions/737732/questions/90672" TargetMode="External"/><Relationship Id="rId16" Type="http://schemas.openxmlformats.org/officeDocument/2006/relationships/hyperlink" Target="https://app.oxfordabstracts.com/response-content/submissions/738295/questions/90672" TargetMode="External"/><Relationship Id="rId19" Type="http://schemas.openxmlformats.org/officeDocument/2006/relationships/hyperlink" Target="https://app.oxfordabstracts.com/response-content/submissions/737569/questions/90672" TargetMode="External"/><Relationship Id="rId114" Type="http://schemas.openxmlformats.org/officeDocument/2006/relationships/hyperlink" Target="https://app.oxfordabstracts.com/response-content/submissions/720676/questions/90672" TargetMode="External"/><Relationship Id="rId18" Type="http://schemas.openxmlformats.org/officeDocument/2006/relationships/hyperlink" Target="https://app.oxfordabstracts.com/response-content/submissions/737584/questions/90672" TargetMode="External"/><Relationship Id="rId113" Type="http://schemas.openxmlformats.org/officeDocument/2006/relationships/hyperlink" Target="https://app.oxfordabstracts.com/response-content/submissions/722526/questions/90672" TargetMode="External"/><Relationship Id="rId112" Type="http://schemas.openxmlformats.org/officeDocument/2006/relationships/hyperlink" Target="https://app.oxfordabstracts.com/response-content/submissions/722853/questions/90672" TargetMode="External"/><Relationship Id="rId111" Type="http://schemas.openxmlformats.org/officeDocument/2006/relationships/hyperlink" Target="https://app.oxfordabstracts.com/response-content/submissions/722868/questions/90672" TargetMode="External"/><Relationship Id="rId84" Type="http://schemas.openxmlformats.org/officeDocument/2006/relationships/hyperlink" Target="https://app.oxfordabstracts.com/response-content/submissions/729689/questions/90672" TargetMode="External"/><Relationship Id="rId83" Type="http://schemas.openxmlformats.org/officeDocument/2006/relationships/hyperlink" Target="https://app.oxfordabstracts.com/response-content/submissions/729798/questions/90672" TargetMode="External"/><Relationship Id="rId86" Type="http://schemas.openxmlformats.org/officeDocument/2006/relationships/hyperlink" Target="https://app.oxfordabstracts.com/response-content/submissions/729425/questions/90672" TargetMode="External"/><Relationship Id="rId85" Type="http://schemas.openxmlformats.org/officeDocument/2006/relationships/hyperlink" Target="https://app.oxfordabstracts.com/response-content/submissions/729603/questions/90672" TargetMode="External"/><Relationship Id="rId88" Type="http://schemas.openxmlformats.org/officeDocument/2006/relationships/hyperlink" Target="https://app.oxfordabstracts.com/response-content/submissions/729012/questions/90672" TargetMode="External"/><Relationship Id="rId87" Type="http://schemas.openxmlformats.org/officeDocument/2006/relationships/hyperlink" Target="https://app.oxfordabstracts.com/response-content/submissions/729387/questions/90672" TargetMode="External"/><Relationship Id="rId89" Type="http://schemas.openxmlformats.org/officeDocument/2006/relationships/hyperlink" Target="https://app.oxfordabstracts.com/response-content/submissions/728975/questions/90672" TargetMode="External"/><Relationship Id="rId80" Type="http://schemas.openxmlformats.org/officeDocument/2006/relationships/hyperlink" Target="https://app.oxfordabstracts.com/response-content/submissions/730139/questions/90672" TargetMode="External"/><Relationship Id="rId82" Type="http://schemas.openxmlformats.org/officeDocument/2006/relationships/hyperlink" Target="https://app.oxfordabstracts.com/response-content/submissions/729954/questions/90672" TargetMode="External"/><Relationship Id="rId81" Type="http://schemas.openxmlformats.org/officeDocument/2006/relationships/hyperlink" Target="https://app.oxfordabstracts.com/response-content/submissions/730008/questions/90672" TargetMode="External"/><Relationship Id="rId1" Type="http://schemas.openxmlformats.org/officeDocument/2006/relationships/hyperlink" Target="https://app.oxfordabstracts.com/response-content/submissions/832442/questions/90672" TargetMode="External"/><Relationship Id="rId2" Type="http://schemas.openxmlformats.org/officeDocument/2006/relationships/hyperlink" Target="https://app.oxfordabstracts.com/response-content/submissions/832330/questions/90672" TargetMode="External"/><Relationship Id="rId3" Type="http://schemas.openxmlformats.org/officeDocument/2006/relationships/hyperlink" Target="https://app.oxfordabstracts.com/response-content/submissions/831822/questions/90672" TargetMode="External"/><Relationship Id="rId4" Type="http://schemas.openxmlformats.org/officeDocument/2006/relationships/hyperlink" Target="https://app.oxfordabstracts.com/response-content/submissions/831506/questions/90672" TargetMode="External"/><Relationship Id="rId9" Type="http://schemas.openxmlformats.org/officeDocument/2006/relationships/hyperlink" Target="https://app.oxfordabstracts.com/response-content/submissions/825190/questions/90672" TargetMode="External"/><Relationship Id="rId5" Type="http://schemas.openxmlformats.org/officeDocument/2006/relationships/hyperlink" Target="https://app.oxfordabstracts.com/response-content/submissions/830773/questions/90672" TargetMode="External"/><Relationship Id="rId6" Type="http://schemas.openxmlformats.org/officeDocument/2006/relationships/hyperlink" Target="https://app.oxfordabstracts.com/response-content/submissions/830614/questions/90672" TargetMode="External"/><Relationship Id="rId7" Type="http://schemas.openxmlformats.org/officeDocument/2006/relationships/hyperlink" Target="https://app.oxfordabstracts.com/response-content/submissions/830583/questions/90672" TargetMode="External"/><Relationship Id="rId8" Type="http://schemas.openxmlformats.org/officeDocument/2006/relationships/hyperlink" Target="https://app.oxfordabstracts.com/response-content/submissions/830242/questions/90672" TargetMode="External"/><Relationship Id="rId73" Type="http://schemas.openxmlformats.org/officeDocument/2006/relationships/hyperlink" Target="https://app.oxfordabstracts.com/response-content/submissions/731148/questions/90672" TargetMode="External"/><Relationship Id="rId72" Type="http://schemas.openxmlformats.org/officeDocument/2006/relationships/hyperlink" Target="https://app.oxfordabstracts.com/response-content/submissions/731157/questions/90672" TargetMode="External"/><Relationship Id="rId75" Type="http://schemas.openxmlformats.org/officeDocument/2006/relationships/hyperlink" Target="https://app.oxfordabstracts.com/response-content/submissions/730934/questions/90672" TargetMode="External"/><Relationship Id="rId74" Type="http://schemas.openxmlformats.org/officeDocument/2006/relationships/hyperlink" Target="https://app.oxfordabstracts.com/response-content/submissions/731063/questions/90672" TargetMode="External"/><Relationship Id="rId77" Type="http://schemas.openxmlformats.org/officeDocument/2006/relationships/hyperlink" Target="https://app.oxfordabstracts.com/response-content/submissions/730704/questions/90672" TargetMode="External"/><Relationship Id="rId76" Type="http://schemas.openxmlformats.org/officeDocument/2006/relationships/hyperlink" Target="https://app.oxfordabstracts.com/response-content/submissions/730843/questions/90672" TargetMode="External"/><Relationship Id="rId79" Type="http://schemas.openxmlformats.org/officeDocument/2006/relationships/hyperlink" Target="https://app.oxfordabstracts.com/response-content/submissions/730267/questions/90672" TargetMode="External"/><Relationship Id="rId78" Type="http://schemas.openxmlformats.org/officeDocument/2006/relationships/hyperlink" Target="https://app.oxfordabstracts.com/response-content/submissions/730511/questions/90672" TargetMode="External"/><Relationship Id="rId71" Type="http://schemas.openxmlformats.org/officeDocument/2006/relationships/hyperlink" Target="https://app.oxfordabstracts.com/response-content/submissions/731227/questions/90672" TargetMode="External"/><Relationship Id="rId70" Type="http://schemas.openxmlformats.org/officeDocument/2006/relationships/hyperlink" Target="https://app.oxfordabstracts.com/response-content/submissions/731310/questions/90672" TargetMode="External"/><Relationship Id="rId132" Type="http://schemas.openxmlformats.org/officeDocument/2006/relationships/hyperlink" Target="https://app.oxfordabstracts.com/response-content/submissions/669596/questions/90672" TargetMode="External"/><Relationship Id="rId131" Type="http://schemas.openxmlformats.org/officeDocument/2006/relationships/hyperlink" Target="https://app.oxfordabstracts.com/response-content/submissions/670890/questions/90672" TargetMode="External"/><Relationship Id="rId130" Type="http://schemas.openxmlformats.org/officeDocument/2006/relationships/hyperlink" Target="https://app.oxfordabstracts.com/response-content/submissions/677142/questions/90672" TargetMode="External"/><Relationship Id="rId136" Type="http://schemas.openxmlformats.org/officeDocument/2006/relationships/drawing" Target="../drawings/drawing3.xml"/><Relationship Id="rId135" Type="http://schemas.openxmlformats.org/officeDocument/2006/relationships/hyperlink" Target="https://app.oxfordabstracts.com/response-content/submissions/622941/questions/90672" TargetMode="External"/><Relationship Id="rId134" Type="http://schemas.openxmlformats.org/officeDocument/2006/relationships/hyperlink" Target="https://app.oxfordabstracts.com/response-content/submissions/656860/questions/90672" TargetMode="External"/><Relationship Id="rId133" Type="http://schemas.openxmlformats.org/officeDocument/2006/relationships/hyperlink" Target="https://app.oxfordabstracts.com/response-content/submissions/667990/questions/90672" TargetMode="External"/><Relationship Id="rId62" Type="http://schemas.openxmlformats.org/officeDocument/2006/relationships/hyperlink" Target="https://app.oxfordabstracts.com/response-content/submissions/732638/questions/90672" TargetMode="External"/><Relationship Id="rId61" Type="http://schemas.openxmlformats.org/officeDocument/2006/relationships/hyperlink" Target="https://app.oxfordabstracts.com/response-content/submissions/732845/questions/90672" TargetMode="External"/><Relationship Id="rId64" Type="http://schemas.openxmlformats.org/officeDocument/2006/relationships/hyperlink" Target="https://app.oxfordabstracts.com/response-content/submissions/732523/questions/90672" TargetMode="External"/><Relationship Id="rId63" Type="http://schemas.openxmlformats.org/officeDocument/2006/relationships/hyperlink" Target="https://app.oxfordabstracts.com/response-content/submissions/732530/questions/90672" TargetMode="External"/><Relationship Id="rId66" Type="http://schemas.openxmlformats.org/officeDocument/2006/relationships/hyperlink" Target="https://app.oxfordabstracts.com/response-content/submissions/732099/questions/90672" TargetMode="External"/><Relationship Id="rId65" Type="http://schemas.openxmlformats.org/officeDocument/2006/relationships/hyperlink" Target="https://app.oxfordabstracts.com/response-content/submissions/732274/questions/90672" TargetMode="External"/><Relationship Id="rId68" Type="http://schemas.openxmlformats.org/officeDocument/2006/relationships/hyperlink" Target="https://app.oxfordabstracts.com/response-content/submissions/731954/questions/90672" TargetMode="External"/><Relationship Id="rId67" Type="http://schemas.openxmlformats.org/officeDocument/2006/relationships/hyperlink" Target="https://app.oxfordabstracts.com/response-content/submissions/732021/questions/90672" TargetMode="External"/><Relationship Id="rId60" Type="http://schemas.openxmlformats.org/officeDocument/2006/relationships/hyperlink" Target="https://app.oxfordabstracts.com/response-content/submissions/732899/questions/90672" TargetMode="External"/><Relationship Id="rId69" Type="http://schemas.openxmlformats.org/officeDocument/2006/relationships/hyperlink" Target="https://app.oxfordabstracts.com/response-content/submissions/731501/questions/90672" TargetMode="External"/><Relationship Id="rId51" Type="http://schemas.openxmlformats.org/officeDocument/2006/relationships/hyperlink" Target="https://app.oxfordabstracts.com/response-content/submissions/733941/questions/90672" TargetMode="External"/><Relationship Id="rId50" Type="http://schemas.openxmlformats.org/officeDocument/2006/relationships/hyperlink" Target="https://app.oxfordabstracts.com/response-content/submissions/734227/questions/90672" TargetMode="External"/><Relationship Id="rId53" Type="http://schemas.openxmlformats.org/officeDocument/2006/relationships/hyperlink" Target="https://app.oxfordabstracts.com/response-content/submissions/733430/questions/90672" TargetMode="External"/><Relationship Id="rId52" Type="http://schemas.openxmlformats.org/officeDocument/2006/relationships/hyperlink" Target="https://app.oxfordabstracts.com/response-content/submissions/733753/questions/90672" TargetMode="External"/><Relationship Id="rId55" Type="http://schemas.openxmlformats.org/officeDocument/2006/relationships/hyperlink" Target="https://app.oxfordabstracts.com/response-content/submissions/733157/questions/90672" TargetMode="External"/><Relationship Id="rId54" Type="http://schemas.openxmlformats.org/officeDocument/2006/relationships/hyperlink" Target="https://app.oxfordabstracts.com/response-content/submissions/733262/questions/90672" TargetMode="External"/><Relationship Id="rId57" Type="http://schemas.openxmlformats.org/officeDocument/2006/relationships/hyperlink" Target="https://app.oxfordabstracts.com/response-content/submissions/732953/questions/90672" TargetMode="External"/><Relationship Id="rId56" Type="http://schemas.openxmlformats.org/officeDocument/2006/relationships/hyperlink" Target="https://app.oxfordabstracts.com/response-content/submissions/733013/questions/90672" TargetMode="External"/><Relationship Id="rId59" Type="http://schemas.openxmlformats.org/officeDocument/2006/relationships/hyperlink" Target="https://app.oxfordabstracts.com/response-content/submissions/732923/questions/90672" TargetMode="External"/><Relationship Id="rId58" Type="http://schemas.openxmlformats.org/officeDocument/2006/relationships/hyperlink" Target="https://app.oxfordabstracts.com/response-content/submissions/732942/questions/90672"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m.sc/" TargetMode="External"/><Relationship Id="rId2"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9.25"/>
    <col customWidth="1" min="8" max="8" width="23.63"/>
    <col customWidth="1" min="9" max="10" width="33.38"/>
    <col customWidth="1" min="11" max="11" width="13.88"/>
    <col customWidth="1" min="12" max="12" width="23.75"/>
    <col customWidth="1" min="13" max="13" width="13.38"/>
    <col customWidth="1" min="22" max="22" width="21.0"/>
  </cols>
  <sheetData>
    <row r="1" ht="15.75" customHeight="1">
      <c r="A1" s="1" t="s">
        <v>0</v>
      </c>
      <c r="B1" s="1" t="s">
        <v>1</v>
      </c>
      <c r="C1" s="1" t="s">
        <v>2</v>
      </c>
      <c r="D1" s="1" t="s">
        <v>3</v>
      </c>
      <c r="E1" s="1" t="s">
        <v>4</v>
      </c>
      <c r="F1" s="2" t="s">
        <v>5</v>
      </c>
      <c r="G1" s="3" t="s">
        <v>6</v>
      </c>
      <c r="H1" s="4" t="s">
        <v>7</v>
      </c>
      <c r="I1" s="4" t="s">
        <v>8</v>
      </c>
      <c r="J1" s="4" t="s">
        <v>9</v>
      </c>
      <c r="K1" s="3" t="s">
        <v>10</v>
      </c>
      <c r="L1" s="3" t="s">
        <v>11</v>
      </c>
      <c r="M1" s="5" t="s">
        <v>12</v>
      </c>
      <c r="N1" s="6" t="s">
        <v>13</v>
      </c>
      <c r="O1" s="7" t="s">
        <v>14</v>
      </c>
      <c r="P1" s="8"/>
    </row>
    <row r="2" ht="15.75" customHeight="1">
      <c r="A2" s="9" t="s">
        <v>15</v>
      </c>
      <c r="B2" s="10" t="s">
        <v>16</v>
      </c>
      <c r="C2" s="11">
        <v>0.4166666666666667</v>
      </c>
      <c r="D2" s="11">
        <v>0.4375</v>
      </c>
      <c r="E2" s="12">
        <v>45510.0</v>
      </c>
      <c r="F2" s="13">
        <v>496.0</v>
      </c>
      <c r="G2" s="12" t="str">
        <f>VLOOKUP($F2,'Total Posters'!$A$1:$L$1812,7,FALSE)</f>
        <v>Characterization of the optical properties of atmospheric turbulence:
Application to the choice of the site of the future Observatory of Senegal</v>
      </c>
      <c r="H2" s="12" t="str">
        <f>VLOOKUP($F2,'Total Posters'!$A$1:$L$1812,3,FALSE)&amp;" "&amp;VLOOKUP($F2,'Total Posters'!$A$1:$L$1812,4,FALSE)</f>
        <v>Abdoulaye Ba</v>
      </c>
      <c r="I2" s="12" t="str">
        <f>VLOOKUP($F2,'Total Posters'!$A$1:$L$1812,5,FALSE)</f>
        <v>abdoulaye.bakoto@gmail.com</v>
      </c>
      <c r="J2" s="12" t="str">
        <f>VLOOKUP($F2,'Total Posters'!$A$1:$L$1812,10,FALSE)</f>
        <v>Abdoulaye BA</v>
      </c>
      <c r="K2" s="12" t="str">
        <f>VLOOKUP($I2,'Total Attendees'!$D$2:$DB$3165,2,FALSE)</f>
        <v>Paid</v>
      </c>
      <c r="L2" s="12" t="str">
        <f>VLOOKUP($I2,'Total Attendees'!$D$2:$DB$3165,4,FALSE)</f>
        <v>In-person</v>
      </c>
      <c r="M2" s="14"/>
      <c r="N2" s="15"/>
      <c r="O2" s="16"/>
      <c r="P2" s="17"/>
      <c r="Q2" s="18" t="s">
        <v>17</v>
      </c>
      <c r="R2" s="19"/>
      <c r="S2" s="19"/>
      <c r="T2" s="19"/>
      <c r="U2" s="19"/>
      <c r="V2" s="20"/>
    </row>
    <row r="3" ht="15.75" customHeight="1">
      <c r="A3" s="9" t="s">
        <v>15</v>
      </c>
      <c r="B3" s="10" t="s">
        <v>16</v>
      </c>
      <c r="C3" s="11">
        <v>0.4166666666666667</v>
      </c>
      <c r="D3" s="11">
        <v>0.4375</v>
      </c>
      <c r="E3" s="12">
        <v>45510.0</v>
      </c>
      <c r="F3" s="13">
        <v>3105.0</v>
      </c>
      <c r="G3" s="12" t="str">
        <f>VLOOKUP($F3,'Total Posters'!$A$1:$L$1812,7,FALSE)</f>
        <v>The Rubin ToO program: public data open opportunities for involvement in Multi Messenger Astronomy</v>
      </c>
      <c r="H3" s="12" t="str">
        <f>VLOOKUP($F3,'Total Posters'!$A$1:$L$1812,3,FALSE)&amp;" "&amp;VLOOKUP($F3,'Total Posters'!$A$1:$L$1812,4,FALSE)</f>
        <v>federica bianco</v>
      </c>
      <c r="I3" s="12" t="str">
        <f>VLOOKUP($F3,'Total Posters'!$A$1:$L$1812,5,FALSE)</f>
        <v>fbianco@udel.edu</v>
      </c>
      <c r="J3" s="12" t="str">
        <f>VLOOKUP($F3,'Total Posters'!$A$1:$L$1812,10,FALSE)</f>
        <v>Federica Bianco</v>
      </c>
      <c r="K3" s="12" t="str">
        <f>VLOOKUP($I3,'Total Attendees'!$D$2:$DB$3165,2,FALSE)</f>
        <v>Paid</v>
      </c>
      <c r="L3" s="12" t="str">
        <f>VLOOKUP($I3,'Total Attendees'!$D$2:$DB$3165,4,FALSE)</f>
        <v>In-person</v>
      </c>
      <c r="M3" s="14"/>
      <c r="N3" s="15"/>
      <c r="O3" s="16"/>
      <c r="P3" s="17"/>
      <c r="Q3" s="21" t="s">
        <v>18</v>
      </c>
      <c r="R3" s="22" t="s">
        <v>19</v>
      </c>
      <c r="S3" s="22" t="s">
        <v>20</v>
      </c>
      <c r="T3" s="22" t="s">
        <v>21</v>
      </c>
      <c r="U3" s="22" t="s">
        <v>22</v>
      </c>
      <c r="V3" s="23" t="s">
        <v>23</v>
      </c>
    </row>
    <row r="4" ht="15.75" customHeight="1">
      <c r="A4" s="9" t="s">
        <v>15</v>
      </c>
      <c r="B4" s="10" t="s">
        <v>16</v>
      </c>
      <c r="C4" s="11">
        <v>0.4166666666666667</v>
      </c>
      <c r="D4" s="11">
        <v>0.4375</v>
      </c>
      <c r="E4" s="12">
        <v>45510.0</v>
      </c>
      <c r="F4" s="13">
        <v>2919.0</v>
      </c>
      <c r="G4" s="12" t="str">
        <f>VLOOKUP($F4,'Total Posters'!$A$1:$L$1812,7,FALSE)</f>
        <v>Multispectral analysis of the night sky brightness for the Oukaimeden Observatory, Morocco</v>
      </c>
      <c r="H4" s="12" t="str">
        <f>VLOOKUP($F4,'Total Posters'!$A$1:$L$1812,3,FALSE)&amp;" "&amp;VLOOKUP($F4,'Total Posters'!$A$1:$L$1812,4,FALSE)</f>
        <v>Hamza AIT ABDELAALI</v>
      </c>
      <c r="I4" s="12" t="str">
        <f>VLOOKUP($F4,'Total Posters'!$A$1:$L$1812,5,FALSE)</f>
        <v>hamza.aitabdelaali@edu.uca.ac.ma</v>
      </c>
      <c r="J4" s="12" t="str">
        <f>VLOOKUP($F4,'Total Posters'!$A$1:$L$1812,10,FALSE)</f>
        <v>HAMZA AIT ABDELAALI</v>
      </c>
      <c r="K4" s="12" t="str">
        <f>VLOOKUP($I4,'Total Attendees'!$D$2:$DB$3165,2,FALSE)</f>
        <v>#N/A</v>
      </c>
      <c r="L4" s="12" t="str">
        <f>VLOOKUP($I4,'Total Attendees'!$D$2:$DB$3165,4,FALSE)</f>
        <v>#N/A</v>
      </c>
      <c r="M4" s="14"/>
      <c r="N4" s="15"/>
      <c r="O4" s="16"/>
      <c r="P4" s="17"/>
      <c r="Q4" s="24">
        <v>45510.0</v>
      </c>
      <c r="R4" s="25" t="s">
        <v>24</v>
      </c>
      <c r="S4" s="26">
        <f>COUNTIFS($E2:$E1581,"=6/8/24",$C2:$C1581,"=10:00")</f>
        <v>105</v>
      </c>
      <c r="T4" s="26">
        <f>COUNTIFS($E2:$E1581,"=6/8/24",$C2:$C1581,"=10:00",$G2:$G1581,"=#N/A")</f>
        <v>7</v>
      </c>
      <c r="U4" s="26">
        <f t="shared" ref="U4:U19" si="1">S4-T4</f>
        <v>98</v>
      </c>
      <c r="V4" s="27">
        <f>COUNTIFS($E2:$E1581,"=6/8/24",$C2:$C1581,"=10:00",$L2:$L1581,"=In-person")</f>
        <v>72</v>
      </c>
    </row>
    <row r="5" ht="15.75" customHeight="1">
      <c r="A5" s="9" t="s">
        <v>15</v>
      </c>
      <c r="B5" s="10" t="s">
        <v>16</v>
      </c>
      <c r="C5" s="11">
        <v>0.4166666666666667</v>
      </c>
      <c r="D5" s="11">
        <v>0.4375</v>
      </c>
      <c r="E5" s="12">
        <v>45510.0</v>
      </c>
      <c r="F5" s="13">
        <v>1585.0</v>
      </c>
      <c r="G5" s="12" t="str">
        <f>VLOOKUP($F5,'Total Posters'!$A$1:$L$1812,7,FALSE)</f>
        <v>Site Testing at Tassemit Mountain, Morocco: Atmospheric Parameters Analyzed Using ERA5 Data
</v>
      </c>
      <c r="H5" s="12" t="str">
        <f>VLOOKUP($F5,'Total Posters'!$A$1:$L$1812,3,FALSE)&amp;" "&amp;VLOOKUP($F5,'Total Posters'!$A$1:$L$1812,4,FALSE)</f>
        <v>Mohammed SABIL</v>
      </c>
      <c r="I5" s="12" t="str">
        <f>VLOOKUP($F5,'Total Posters'!$A$1:$L$1812,5,FALSE)</f>
        <v>m.sabil@usms.ma</v>
      </c>
      <c r="J5" s="12" t="str">
        <f>VLOOKUP($F5,'Total Posters'!$A$1:$L$1812,10,FALSE)</f>
        <v>Mohammed SABIL</v>
      </c>
      <c r="K5" s="12" t="str">
        <f>VLOOKUP($I5,'Total Attendees'!$D$2:$DB$3165,2,FALSE)</f>
        <v>Pending_payment</v>
      </c>
      <c r="L5" s="12" t="str">
        <f>VLOOKUP($I5,'Total Attendees'!$D$2:$DB$3165,4,FALSE)</f>
        <v>In-person</v>
      </c>
      <c r="M5" s="14"/>
      <c r="N5" s="15"/>
      <c r="O5" s="16"/>
      <c r="P5" s="17"/>
      <c r="Q5" s="28">
        <v>45510.0</v>
      </c>
      <c r="R5" s="29" t="s">
        <v>25</v>
      </c>
      <c r="S5" s="30">
        <f>COUNTIFS($E2:$E1581,"=6/8/24",$C2:$C1581,"=15:00")</f>
        <v>119</v>
      </c>
      <c r="T5" s="30">
        <f>COUNTIFS($E2:$E1581,"=6/8/24",$C2:$C1581,"=15:00",$G2:$G1581,"=#N/A")</f>
        <v>8</v>
      </c>
      <c r="U5" s="30">
        <f t="shared" si="1"/>
        <v>111</v>
      </c>
      <c r="V5" s="31">
        <f>COUNTIFS($E2:$E1581,"=6/8/24",$C2:$C1581,"=15:00",$L2:$L1581,"=In-person")</f>
        <v>82</v>
      </c>
    </row>
    <row r="6" ht="15.75" customHeight="1">
      <c r="A6" s="9" t="s">
        <v>15</v>
      </c>
      <c r="B6" s="10" t="s">
        <v>16</v>
      </c>
      <c r="C6" s="11">
        <v>0.4166666666666667</v>
      </c>
      <c r="D6" s="11">
        <v>0.4375</v>
      </c>
      <c r="E6" s="12">
        <v>45510.0</v>
      </c>
      <c r="F6" s="13">
        <v>3076.0</v>
      </c>
      <c r="G6" s="12" t="str">
        <f>VLOOKUP($F6,'Total Posters'!$A$1:$L$1812,7,FALSE)</f>
        <v>Exploring the Sub-Second Transient Sky with Continuous-Readout Images and Neural Networks</v>
      </c>
      <c r="H6" s="12" t="str">
        <f>VLOOKUP($F6,'Total Posters'!$A$1:$L$1812,3,FALSE)&amp;" "&amp;VLOOKUP($F6,'Total Posters'!$A$1:$L$1812,4,FALSE)</f>
        <v>Shar Daniels</v>
      </c>
      <c r="I6" s="12" t="str">
        <f>VLOOKUP($F6,'Total Posters'!$A$1:$L$1812,5,FALSE)</f>
        <v>shard@udel.edu</v>
      </c>
      <c r="J6" s="12" t="str">
        <f>VLOOKUP($F6,'Total Posters'!$A$1:$L$1812,10,FALSE)</f>
        <v>Shar Daniels</v>
      </c>
      <c r="K6" s="12" t="str">
        <f>VLOOKUP($I6,'Total Attendees'!$D$2:$DB$3165,2,FALSE)</f>
        <v>#N/A</v>
      </c>
      <c r="L6" s="12" t="str">
        <f>VLOOKUP($I6,'Total Attendees'!$D$2:$DB$3165,4,FALSE)</f>
        <v>#N/A</v>
      </c>
      <c r="M6" s="14"/>
      <c r="N6" s="15"/>
      <c r="O6" s="16"/>
      <c r="P6" s="17"/>
      <c r="Q6" s="32">
        <v>45511.0</v>
      </c>
      <c r="R6" s="33" t="s">
        <v>24</v>
      </c>
      <c r="S6" s="14">
        <f>COUNTIFS($E2:$E1581,"=7/8/24",$C2:$C1581,"=10:00")</f>
        <v>90</v>
      </c>
      <c r="T6" s="14">
        <f>COUNTIFS($E2:$E1581,"=7/8/24",$C2:$C1581,"=10:00",$G2:$G1581,"=#N/A")</f>
        <v>7</v>
      </c>
      <c r="U6" s="14">
        <f t="shared" si="1"/>
        <v>83</v>
      </c>
      <c r="V6" s="34">
        <f>COUNTIFS($E2:$E1581,"=7/8/24",$C2:$C1581,"=10:00",$L2:$L1581,"=In-person")</f>
        <v>51</v>
      </c>
    </row>
    <row r="7" ht="15.75" customHeight="1">
      <c r="A7" s="9" t="s">
        <v>15</v>
      </c>
      <c r="B7" s="10" t="s">
        <v>16</v>
      </c>
      <c r="C7" s="11">
        <v>0.4166666666666667</v>
      </c>
      <c r="D7" s="11">
        <v>0.4375</v>
      </c>
      <c r="E7" s="12">
        <v>45510.0</v>
      </c>
      <c r="F7" s="13">
        <v>2139.0</v>
      </c>
      <c r="G7" s="12" t="str">
        <f>VLOOKUP($F7,'Total Posters'!$A$1:$L$1812,7,FALSE)</f>
        <v>South African Astronomical Observatory: The Intelligent Observatory</v>
      </c>
      <c r="H7" s="12" t="str">
        <f>VLOOKUP($F7,'Total Posters'!$A$1:$L$1812,3,FALSE)&amp;" "&amp;VLOOKUP($F7,'Total Posters'!$A$1:$L$1812,4,FALSE)</f>
        <v>STEPHEN Potter</v>
      </c>
      <c r="I7" s="12" t="str">
        <f>VLOOKUP($F7,'Total Posters'!$A$1:$L$1812,5,FALSE)</f>
        <v>sbp@saao.ac.za</v>
      </c>
      <c r="J7" s="12" t="str">
        <f>VLOOKUP($F7,'Total Posters'!$A$1:$L$1812,10,FALSE)</f>
        <v>STEPHEN Potter</v>
      </c>
      <c r="K7" s="12" t="str">
        <f>VLOOKUP($I7,'Total Attendees'!$D$2:$DB$3165,2,FALSE)</f>
        <v>Paid</v>
      </c>
      <c r="L7" s="12" t="str">
        <f>VLOOKUP($I7,'Total Attendees'!$D$2:$DB$3165,4,FALSE)</f>
        <v>In-person</v>
      </c>
      <c r="M7" s="14"/>
      <c r="N7" s="15"/>
      <c r="O7" s="16"/>
      <c r="P7" s="17"/>
      <c r="Q7" s="32">
        <v>45511.0</v>
      </c>
      <c r="R7" s="33" t="s">
        <v>25</v>
      </c>
      <c r="S7" s="14">
        <f>COUNTIFS($E2:$E1581,"=7/8/24",$C2:$C1581,"=15:00")</f>
        <v>70</v>
      </c>
      <c r="T7" s="14">
        <f>COUNTIFS($E2:$E1581,"=7/8/24",$C2:$C1581,"=15:00",$G2:$G1581,"=#N/A")</f>
        <v>8</v>
      </c>
      <c r="U7" s="14">
        <f t="shared" si="1"/>
        <v>62</v>
      </c>
      <c r="V7" s="34">
        <f>COUNTIFS($E2:$E1581,"=7/8/24",$C2:$C1581,"=15:00",$L2:$L1581,"=In-person")</f>
        <v>33</v>
      </c>
    </row>
    <row r="8" ht="15.75" customHeight="1">
      <c r="A8" s="9" t="s">
        <v>15</v>
      </c>
      <c r="B8" s="10" t="s">
        <v>16</v>
      </c>
      <c r="C8" s="11">
        <v>0.4166666666666667</v>
      </c>
      <c r="D8" s="11">
        <v>0.4375</v>
      </c>
      <c r="E8" s="12">
        <v>45510.0</v>
      </c>
      <c r="F8" s="13">
        <v>311.0</v>
      </c>
      <c r="G8" s="12" t="str">
        <f>VLOOKUP($F8,'Total Posters'!$A$1:$L$1812,7,FALSE)</f>
        <v>Real-Time Profiling of Atmospheric Parameters with Single Star SCIDAR using the Power Spectrum of Scintillation.</v>
      </c>
      <c r="H8" s="12" t="str">
        <f>VLOOKUP($F8,'Total Posters'!$A$1:$L$1812,3,FALSE)&amp;" "&amp;VLOOKUP($F8,'Total Posters'!$A$1:$L$1812,4,FALSE)</f>
        <v>youssef errazzouki</v>
      </c>
      <c r="I8" s="12" t="str">
        <f>VLOOKUP($F8,'Total Posters'!$A$1:$L$1812,5,FALSE)</f>
        <v>errazzoukialla@gmail.com</v>
      </c>
      <c r="J8" s="12" t="str">
        <f>VLOOKUP($F8,'Total Posters'!$A$1:$L$1812,10,FALSE)</f>
        <v>Youssef Errazzouki</v>
      </c>
      <c r="K8" s="12" t="str">
        <f>VLOOKUP($I8,'Total Attendees'!$D$2:$DB$3165,2,FALSE)</f>
        <v>#N/A</v>
      </c>
      <c r="L8" s="12" t="str">
        <f>VLOOKUP($I8,'Total Attendees'!$D$2:$DB$3165,4,FALSE)</f>
        <v>#N/A</v>
      </c>
      <c r="M8" s="14"/>
      <c r="N8" s="15"/>
      <c r="O8" s="16"/>
      <c r="P8" s="17"/>
      <c r="Q8" s="32">
        <v>45512.0</v>
      </c>
      <c r="R8" s="33" t="s">
        <v>24</v>
      </c>
      <c r="S8" s="14">
        <f>COUNTIFS($E2:$E1581,"=8/8/24",$C2:$C1581,"=10:00")</f>
        <v>55</v>
      </c>
      <c r="T8" s="14">
        <f>COUNTIFS($E2:$E1581,"=8/8/24",$C2:$C1581,"=10:00",$G2:$G1581,"=#N/A")</f>
        <v>5</v>
      </c>
      <c r="U8" s="14">
        <f t="shared" si="1"/>
        <v>50</v>
      </c>
      <c r="V8" s="34">
        <f>COUNTIFS($E2:$E1581,"=8/8/24",$C2:$C1581,"=10:00",$L2:$L1581,"=In-person")</f>
        <v>38</v>
      </c>
    </row>
    <row r="9" ht="15.75" customHeight="1">
      <c r="A9" s="9" t="s">
        <v>26</v>
      </c>
      <c r="B9" s="9" t="s">
        <v>27</v>
      </c>
      <c r="C9" s="11">
        <v>0.4166666666666667</v>
      </c>
      <c r="D9" s="11">
        <v>0.4375</v>
      </c>
      <c r="E9" s="12">
        <v>45510.0</v>
      </c>
      <c r="F9" s="35">
        <v>1274.0</v>
      </c>
      <c r="G9" s="12" t="str">
        <f>VLOOKUP($F9,'Total Posters'!$A$1:$L$1812,7,FALSE)</f>
        <v>A search for cold gas in the Magellanic system with ASKAP: Novel approach using Time-frequency analysis of hyper-spectral data</v>
      </c>
      <c r="H9" s="12" t="str">
        <f>VLOOKUP($F9,'Total Posters'!$A$1:$L$1812,3,FALSE)&amp;" "&amp;VLOOKUP($F9,'Total Posters'!$A$1:$L$1812,4,FALSE)</f>
        <v>Antoine Marchal</v>
      </c>
      <c r="I9" s="12" t="str">
        <f>VLOOKUP($F9,'Total Posters'!$A$1:$L$1812,5,FALSE)</f>
        <v>antoine.marchal@anu.edu.au</v>
      </c>
      <c r="J9" s="12" t="str">
        <f>VLOOKUP($F9,'Total Posters'!$A$1:$L$1812,10,FALSE)</f>
        <v>Antoine Marchal</v>
      </c>
      <c r="K9" s="12" t="str">
        <f>VLOOKUP($I9,'Total Attendees'!$D$2:$DB$3165,2,FALSE)</f>
        <v>#N/A</v>
      </c>
      <c r="L9" s="12" t="str">
        <f>VLOOKUP($I9,'Total Attendees'!$D$2:$DB$3165,4,FALSE)</f>
        <v>#N/A</v>
      </c>
      <c r="M9" s="14"/>
      <c r="N9" s="15"/>
      <c r="O9" s="16"/>
      <c r="P9" s="17"/>
      <c r="Q9" s="32">
        <v>45512.0</v>
      </c>
      <c r="R9" s="33" t="s">
        <v>25</v>
      </c>
      <c r="S9" s="14">
        <f>COUNTIFS($E2:$E1581,"=8/8/24",$C2:$C1581,"=15:00")</f>
        <v>61</v>
      </c>
      <c r="T9" s="14">
        <f>COUNTIFS($E2:$E1581,"=8/8/24",$C2:$C1581,"=15:00",$G2:$G1581,"=#N/A")</f>
        <v>8</v>
      </c>
      <c r="U9" s="14">
        <f t="shared" si="1"/>
        <v>53</v>
      </c>
      <c r="V9" s="34">
        <f>COUNTIFS($E2:$E1581,"=8/8/24",$C2:$C1581,"=15:00",$L2:$L1581,"=In-person")</f>
        <v>39</v>
      </c>
    </row>
    <row r="10" ht="15.75" customHeight="1">
      <c r="A10" s="9" t="s">
        <v>26</v>
      </c>
      <c r="B10" s="9" t="s">
        <v>27</v>
      </c>
      <c r="C10" s="11">
        <v>0.4166666666666667</v>
      </c>
      <c r="D10" s="11">
        <v>0.4375</v>
      </c>
      <c r="E10" s="12">
        <v>45510.0</v>
      </c>
      <c r="F10" s="35">
        <v>2137.0</v>
      </c>
      <c r="G10" s="12" t="str">
        <f>VLOOKUP($F10,'Total Posters'!$A$1:$L$1812,7,FALSE)</f>
        <v>The WALLABY view of the cold ISM structure in nearby galaxies
</v>
      </c>
      <c r="H10" s="12" t="str">
        <f>VLOOKUP($F10,'Total Posters'!$A$1:$L$1812,3,FALSE)&amp;" "&amp;VLOOKUP($F10,'Total Posters'!$A$1:$L$1812,4,FALSE)</f>
        <v>Barbara Catinella</v>
      </c>
      <c r="I10" s="12" t="str">
        <f>VLOOKUP($F10,'Total Posters'!$A$1:$L$1812,5,FALSE)</f>
        <v>barbara.catinella@uwa.edu.au</v>
      </c>
      <c r="J10" s="12" t="str">
        <f>VLOOKUP($F10,'Total Posters'!$A$1:$L$1812,10,FALSE)</f>
        <v>Barbara Catinella</v>
      </c>
      <c r="K10" s="12" t="str">
        <f>VLOOKUP($I10,'Total Attendees'!$D$2:$DB$3165,2,FALSE)</f>
        <v>Paid</v>
      </c>
      <c r="L10" s="12" t="str">
        <f>VLOOKUP($I10,'Total Attendees'!$D$2:$DB$3165,4,FALSE)</f>
        <v>In-person</v>
      </c>
      <c r="M10" s="14"/>
      <c r="N10" s="15"/>
      <c r="O10" s="16"/>
      <c r="P10" s="17"/>
      <c r="Q10" s="28">
        <v>45513.0</v>
      </c>
      <c r="R10" s="29" t="s">
        <v>24</v>
      </c>
      <c r="S10" s="30">
        <f>COUNTIFS($E2:$E1581,"=9/8/24",$C2:$C1581,"=10:00")</f>
        <v>134</v>
      </c>
      <c r="T10" s="30">
        <f>COUNTIFS($E2:$E1581,"=9/8/24",$C2:$C1581,"=10:00",$G2:$G1581,"=#N/A")</f>
        <v>3</v>
      </c>
      <c r="U10" s="30">
        <f t="shared" si="1"/>
        <v>131</v>
      </c>
      <c r="V10" s="31">
        <f>COUNTIFS($E2:$E1581,"=9/8/24",$C2:$C1581,"=10:00",$L2:$L1581,"=In-person")</f>
        <v>92</v>
      </c>
    </row>
    <row r="11" ht="15.75" customHeight="1">
      <c r="A11" s="9" t="s">
        <v>26</v>
      </c>
      <c r="B11" s="9" t="s">
        <v>27</v>
      </c>
      <c r="C11" s="11">
        <v>0.4166666666666667</v>
      </c>
      <c r="D11" s="11">
        <v>0.4375</v>
      </c>
      <c r="E11" s="12">
        <v>45510.0</v>
      </c>
      <c r="F11" s="35">
        <v>1344.0</v>
      </c>
      <c r="G11" s="12" t="str">
        <f>VLOOKUP($F11,'Total Posters'!$A$1:$L$1812,7,FALSE)</f>
        <v>Spatial Variation of Cold and Unstable Neutral Hydrogen Gas of the Milky Way in the Southern Sky</v>
      </c>
      <c r="H11" s="12" t="str">
        <f>VLOOKUP($F11,'Total Posters'!$A$1:$L$1812,3,FALSE)&amp;" "&amp;VLOOKUP($F11,'Total Posters'!$A$1:$L$1812,4,FALSE)</f>
        <v>Callum Lynn</v>
      </c>
      <c r="I11" s="12" t="str">
        <f>VLOOKUP($F11,'Total Posters'!$A$1:$L$1812,5,FALSE)</f>
        <v>callum.lynn@anu.edu.au</v>
      </c>
      <c r="J11" s="12" t="str">
        <f>VLOOKUP($F11,'Total Posters'!$A$1:$L$1812,10,FALSE)</f>
        <v>Callum Lynn</v>
      </c>
      <c r="K11" s="12" t="str">
        <f>VLOOKUP($I11,'Total Attendees'!$D$2:$DB$3165,2,FALSE)</f>
        <v>Paid</v>
      </c>
      <c r="L11" s="12" t="str">
        <f>VLOOKUP($I11,'Total Attendees'!$D$2:$DB$3165,4,FALSE)</f>
        <v>In-person</v>
      </c>
      <c r="M11" s="14"/>
      <c r="N11" s="15"/>
      <c r="O11" s="16"/>
      <c r="P11" s="17"/>
      <c r="Q11" s="28">
        <v>45513.0</v>
      </c>
      <c r="R11" s="29" t="s">
        <v>25</v>
      </c>
      <c r="S11" s="30">
        <f>COUNTIFS($E2:$E1581,"=9/8/24",$C2:$C1581,"=15:00")</f>
        <v>133</v>
      </c>
      <c r="T11" s="30">
        <f>COUNTIFS($E2:$E1581,"=9/8/24",$C2:$C1581,"=15:00",$G2:$G1581,"=#N/A")</f>
        <v>0</v>
      </c>
      <c r="U11" s="30">
        <f t="shared" si="1"/>
        <v>133</v>
      </c>
      <c r="V11" s="31">
        <f>COUNTIFS($E2:$E1581,"=9/8/24",$C2:$C1581,"=15:00",$L2:$L1581,"=In-person")</f>
        <v>94</v>
      </c>
    </row>
    <row r="12" ht="15.75" customHeight="1">
      <c r="A12" s="9" t="s">
        <v>26</v>
      </c>
      <c r="B12" s="9" t="s">
        <v>27</v>
      </c>
      <c r="C12" s="11">
        <v>0.4166666666666667</v>
      </c>
      <c r="D12" s="11">
        <v>0.4375</v>
      </c>
      <c r="E12" s="12">
        <v>45510.0</v>
      </c>
      <c r="F12" s="35">
        <v>104.0</v>
      </c>
      <c r="G12" s="12" t="str">
        <f>VLOOKUP($F12,'Total Posters'!$A$1:$L$1812,7,FALSE)</f>
        <v>Neural Networks Unveiling Filamentary Structures in the Interstellar Medium: A Multi-Wavelength Approach Integrating Data from Advanced Telescopes</v>
      </c>
      <c r="H12" s="12" t="str">
        <f>VLOOKUP($F12,'Total Posters'!$A$1:$L$1812,3,FALSE)&amp;" "&amp;VLOOKUP($F12,'Total Posters'!$A$1:$L$1812,4,FALSE)</f>
        <v>Dana Alina</v>
      </c>
      <c r="I12" s="12" t="str">
        <f>VLOOKUP($F12,'Total Posters'!$A$1:$L$1812,5,FALSE)</f>
        <v>dana.alina@nu.edu.kz</v>
      </c>
      <c r="J12" s="12" t="str">
        <f>VLOOKUP($F12,'Total Posters'!$A$1:$L$1812,10,FALSE)</f>
        <v>Dana Alina</v>
      </c>
      <c r="K12" s="12" t="str">
        <f>VLOOKUP($I12,'Total Attendees'!$D$2:$DB$3165,2,FALSE)</f>
        <v>Paid</v>
      </c>
      <c r="L12" s="12" t="str">
        <f>VLOOKUP($I12,'Total Attendees'!$D$2:$DB$3165,4,FALSE)</f>
        <v>In-person</v>
      </c>
      <c r="M12" s="14"/>
      <c r="N12" s="15"/>
      <c r="O12" s="16"/>
      <c r="P12" s="17"/>
      <c r="Q12" s="28">
        <v>45516.0</v>
      </c>
      <c r="R12" s="29" t="s">
        <v>24</v>
      </c>
      <c r="S12" s="30">
        <f>COUNTIFS($E2:$E1581,"=12/8/24",$C2:$C1581,"=10:00")</f>
        <v>131</v>
      </c>
      <c r="T12" s="30">
        <f>COUNTIFS($E2:$E1581,"=12/8/24",$C2:$C1581,"=10:00",$G2:$G1581,"=#N/A")</f>
        <v>2</v>
      </c>
      <c r="U12" s="30">
        <f t="shared" si="1"/>
        <v>129</v>
      </c>
      <c r="V12" s="31">
        <f>COUNTIFS($E2:$E1581,"=12/8/24",$C2:$C1581,"=10:00",$L2:$L1581,"=In-person")</f>
        <v>93</v>
      </c>
    </row>
    <row r="13" ht="15.75" customHeight="1">
      <c r="A13" s="9" t="s">
        <v>26</v>
      </c>
      <c r="B13" s="9" t="s">
        <v>27</v>
      </c>
      <c r="C13" s="11">
        <v>0.4166666666666667</v>
      </c>
      <c r="D13" s="11">
        <v>0.4375</v>
      </c>
      <c r="E13" s="12">
        <v>45510.0</v>
      </c>
      <c r="F13" s="35">
        <v>1741.0</v>
      </c>
      <c r="G13" s="12" t="str">
        <f>VLOOKUP($F13,'Total Posters'!$A$1:$L$1812,7,FALSE)</f>
        <v>The atomic and molecular ISM of an interacting triplet</v>
      </c>
      <c r="H13" s="12" t="str">
        <f>VLOOKUP($F13,'Total Posters'!$A$1:$L$1812,3,FALSE)&amp;" "&amp;VLOOKUP($F13,'Total Posters'!$A$1:$L$1812,4,FALSE)</f>
        <v>Dane Kleiner</v>
      </c>
      <c r="I13" s="12" t="str">
        <f>VLOOKUP($F13,'Total Posters'!$A$1:$L$1812,5,FALSE)</f>
        <v>kleiner@astron.nl</v>
      </c>
      <c r="J13" s="12" t="str">
        <f>VLOOKUP($F13,'Total Posters'!$A$1:$L$1812,10,FALSE)</f>
        <v>Dane Kleiner</v>
      </c>
      <c r="K13" s="12" t="str">
        <f>VLOOKUP($I13,'Total Attendees'!$D$2:$DB$3165,2,FALSE)</f>
        <v>Paid</v>
      </c>
      <c r="L13" s="12" t="str">
        <f>VLOOKUP($I13,'Total Attendees'!$D$2:$DB$3165,4,FALSE)</f>
        <v>In-person</v>
      </c>
      <c r="M13" s="14"/>
      <c r="N13" s="15"/>
      <c r="O13" s="16"/>
      <c r="P13" s="17"/>
      <c r="Q13" s="28">
        <v>45516.0</v>
      </c>
      <c r="R13" s="29" t="s">
        <v>25</v>
      </c>
      <c r="S13" s="30">
        <f>COUNTIFS($E2:$E1581,"=12/8/24",$C2:$C1581,"=15:00")</f>
        <v>126</v>
      </c>
      <c r="T13" s="30">
        <f>COUNTIFS($E2:$E1581,"=12/8/24",$C2:$C1581,"=15:00",$G2:$G1581,"=#N/A")</f>
        <v>4</v>
      </c>
      <c r="U13" s="30">
        <f t="shared" si="1"/>
        <v>122</v>
      </c>
      <c r="V13" s="31">
        <f>COUNTIFS($E2:$E1581,"=12/8/24",$C2:$C1581,"=15:00",$L2:$L1581,"=In-person")</f>
        <v>79</v>
      </c>
    </row>
    <row r="14" ht="15.75" customHeight="1">
      <c r="A14" s="9" t="s">
        <v>26</v>
      </c>
      <c r="B14" s="9" t="s">
        <v>27</v>
      </c>
      <c r="C14" s="11">
        <v>0.4166666666666667</v>
      </c>
      <c r="D14" s="11">
        <v>0.4375</v>
      </c>
      <c r="E14" s="12">
        <v>45510.0</v>
      </c>
      <c r="F14" s="35">
        <v>248.0</v>
      </c>
      <c r="G14" s="12" t="str">
        <f>VLOOKUP($F14,'Total Posters'!$A$1:$L$1812,7,FALSE)</f>
        <v>Using Gas-rich Early-type Galaxies to Test Empirical and Theoretical Models of Molecule Formation</v>
      </c>
      <c r="H14" s="12" t="str">
        <f>VLOOKUP($F14,'Total Posters'!$A$1:$L$1812,3,FALSE)&amp;" "&amp;VLOOKUP($F14,'Total Posters'!$A$1:$L$1812,4,FALSE)</f>
        <v>Debra Dunham</v>
      </c>
      <c r="I14" s="12" t="str">
        <f>VLOOKUP($F14,'Total Posters'!$A$1:$L$1812,5,FALSE)</f>
        <v>ddunham19@vt.edu</v>
      </c>
      <c r="J14" s="12" t="str">
        <f>VLOOKUP($F14,'Total Posters'!$A$1:$L$1812,10,FALSE)</f>
        <v>Debra Dunham</v>
      </c>
      <c r="K14" s="12" t="str">
        <f>VLOOKUP($I14,'Total Attendees'!$D$2:$DB$3165,2,FALSE)</f>
        <v>Paid</v>
      </c>
      <c r="L14" s="12" t="str">
        <f>VLOOKUP($I14,'Total Attendees'!$D$2:$DB$3165,4,FALSE)</f>
        <v>In-person</v>
      </c>
      <c r="M14" s="14"/>
      <c r="N14" s="15"/>
      <c r="O14" s="16"/>
      <c r="P14" s="17"/>
      <c r="Q14" s="32">
        <v>45517.0</v>
      </c>
      <c r="R14" s="33" t="s">
        <v>24</v>
      </c>
      <c r="S14" s="14">
        <f>COUNTIFS($E2:$E1581,"=13/8/24",$C2:$C1581,"=10:00")</f>
        <v>93</v>
      </c>
      <c r="T14" s="14">
        <f>COUNTIFS($E2:$E1581,"=13/8/24",$C2:$C1581,"=10:00",$G2:$G1581,"=#N/A")</f>
        <v>2</v>
      </c>
      <c r="U14" s="14">
        <f t="shared" si="1"/>
        <v>91</v>
      </c>
      <c r="V14" s="34">
        <f>COUNTIFS($E2:$E1581,"=13/8/24",$C2:$C1581,"=10:00",$L2:$L1581,"=In-person")</f>
        <v>73</v>
      </c>
    </row>
    <row r="15" ht="15.75" customHeight="1">
      <c r="A15" s="9" t="s">
        <v>26</v>
      </c>
      <c r="B15" s="9" t="s">
        <v>27</v>
      </c>
      <c r="C15" s="11">
        <v>0.4166666666666667</v>
      </c>
      <c r="D15" s="11">
        <v>0.4375</v>
      </c>
      <c r="E15" s="12">
        <v>45510.0</v>
      </c>
      <c r="F15" s="35">
        <v>889.0</v>
      </c>
      <c r="G15" s="12" t="str">
        <f>VLOOKUP($F15,'Total Posters'!$A$1:$L$1812,7,FALSE)</f>
        <v>Star formation and molecular gas observations of NGC 5331 with VLA and ALMA</v>
      </c>
      <c r="H15" s="12" t="str">
        <f>VLOOKUP($F15,'Total Posters'!$A$1:$L$1812,3,FALSE)&amp;" "&amp;VLOOKUP($F15,'Total Posters'!$A$1:$L$1812,4,FALSE)</f>
        <v>Devaky Kunneriath</v>
      </c>
      <c r="I15" s="12" t="str">
        <f>VLOOKUP($F15,'Total Posters'!$A$1:$L$1812,5,FALSE)</f>
        <v>dkunneri@nrao.edu</v>
      </c>
      <c r="J15" s="12" t="str">
        <f>VLOOKUP($F15,'Total Posters'!$A$1:$L$1812,10,FALSE)</f>
        <v>Devaky Kunneriath</v>
      </c>
      <c r="K15" s="12" t="str">
        <f>VLOOKUP($I15,'Total Attendees'!$D$2:$DB$3165,2,FALSE)</f>
        <v>Paid</v>
      </c>
      <c r="L15" s="12" t="str">
        <f>VLOOKUP($I15,'Total Attendees'!$D$2:$DB$3165,4,FALSE)</f>
        <v>Virtual</v>
      </c>
      <c r="M15" s="14"/>
      <c r="N15" s="15"/>
      <c r="O15" s="16"/>
      <c r="P15" s="17"/>
      <c r="Q15" s="32">
        <v>45517.0</v>
      </c>
      <c r="R15" s="33" t="s">
        <v>25</v>
      </c>
      <c r="S15" s="14">
        <f>COUNTIFS($E2:$E1581,"=13/8/24",$C2:$C1581,"=15:00")</f>
        <v>91</v>
      </c>
      <c r="T15" s="14">
        <f>COUNTIFS($E2:$E1581,"=13/8/24",$C2:$C1581,"=15:00",$G2:$G1581,"=#N/A")</f>
        <v>6</v>
      </c>
      <c r="U15" s="14">
        <f t="shared" si="1"/>
        <v>85</v>
      </c>
      <c r="V15" s="34">
        <f>COUNTIFS($E2:$E1581,"=13/8/24",$C2:$C1581,"=15:00",$L2:$L1581,"=In-person")</f>
        <v>63</v>
      </c>
    </row>
    <row r="16" ht="15.75" customHeight="1">
      <c r="A16" s="9" t="s">
        <v>26</v>
      </c>
      <c r="B16" s="9" t="s">
        <v>27</v>
      </c>
      <c r="C16" s="11">
        <v>0.4166666666666667</v>
      </c>
      <c r="D16" s="11">
        <v>0.4375</v>
      </c>
      <c r="E16" s="12">
        <v>45510.0</v>
      </c>
      <c r="F16" s="35">
        <v>547.0</v>
      </c>
      <c r="G16" s="12" t="str">
        <f>VLOOKUP($F16,'Total Posters'!$A$1:$L$1812,7,FALSE)</f>
        <v>Observations of LMC Coronal Gas and a Multiphase CGM</v>
      </c>
      <c r="H16" s="12" t="str">
        <f>VLOOKUP($F16,'Total Posters'!$A$1:$L$1812,3,FALSE)&amp;" "&amp;VLOOKUP($F16,'Total Posters'!$A$1:$L$1812,4,FALSE)</f>
        <v>Dhanesh Krishnarao</v>
      </c>
      <c r="I16" s="12" t="str">
        <f>VLOOKUP($F16,'Total Posters'!$A$1:$L$1812,5,FALSE)</f>
        <v>dkrishnarao@coloradocollege.edu</v>
      </c>
      <c r="J16" s="12" t="str">
        <f>VLOOKUP($F16,'Total Posters'!$A$1:$L$1812,10,FALSE)</f>
        <v>Dhanesh Krishnarao</v>
      </c>
      <c r="K16" s="12" t="str">
        <f>VLOOKUP($I16,'Total Attendees'!$D$2:$DB$3165,2,FALSE)</f>
        <v>Paid</v>
      </c>
      <c r="L16" s="12" t="str">
        <f>VLOOKUP($I16,'Total Attendees'!$D$2:$DB$3165,4,FALSE)</f>
        <v>In-person</v>
      </c>
      <c r="M16" s="14"/>
      <c r="N16" s="15"/>
      <c r="O16" s="16"/>
      <c r="P16" s="17"/>
      <c r="Q16" s="32">
        <v>45518.0</v>
      </c>
      <c r="R16" s="33" t="s">
        <v>24</v>
      </c>
      <c r="S16" s="14">
        <f>COUNTIFS($E2:$E1581,"=14/8/24",$C2:$C1581,"=10:00")</f>
        <v>85</v>
      </c>
      <c r="T16" s="14">
        <f>COUNTIFS($E2:$E1581,"=14/8/24",$C2:$C1581,"=10:00",$G2:$G1581,"=#N/A")</f>
        <v>1</v>
      </c>
      <c r="U16" s="14">
        <f t="shared" si="1"/>
        <v>84</v>
      </c>
      <c r="V16" s="34">
        <f>COUNTIFS($E2:$E1581,"=14/8/24",$C2:$C1581,"=10:00",$L2:$L1581,"=In-person")</f>
        <v>50</v>
      </c>
    </row>
    <row r="17" ht="15.75" customHeight="1">
      <c r="A17" s="9" t="s">
        <v>26</v>
      </c>
      <c r="B17" s="9" t="s">
        <v>27</v>
      </c>
      <c r="C17" s="11">
        <v>0.4166666666666667</v>
      </c>
      <c r="D17" s="11">
        <v>0.4375</v>
      </c>
      <c r="E17" s="12">
        <v>45510.0</v>
      </c>
      <c r="F17" s="35">
        <v>1242.0</v>
      </c>
      <c r="G17" s="12" t="str">
        <f>VLOOKUP($F17,'Total Posters'!$A$1:$L$1812,7,FALSE)</f>
        <v>Environmental processes driving the low-column density gas in and out of galaxies
</v>
      </c>
      <c r="H17" s="12" t="str">
        <f>VLOOKUP($F17,'Total Posters'!$A$1:$L$1812,3,FALSE)&amp;" "&amp;VLOOKUP($F17,'Total Posters'!$A$1:$L$1812,4,FALSE)</f>
        <v>Filippo Marcello Maccagni</v>
      </c>
      <c r="I17" s="12" t="str">
        <f>VLOOKUP($F17,'Total Posters'!$A$1:$L$1812,5,FALSE)</f>
        <v>filippo.maccagni@inaf.it</v>
      </c>
      <c r="J17" s="12" t="str">
        <f>VLOOKUP($F17,'Total Posters'!$A$1:$L$1812,10,FALSE)</f>
        <v>Filippo Maccagni</v>
      </c>
      <c r="K17" s="12" t="str">
        <f>VLOOKUP($I17,'Total Attendees'!$D$2:$DB$3165,2,FALSE)</f>
        <v>Paid</v>
      </c>
      <c r="L17" s="12" t="str">
        <f>VLOOKUP($I17,'Total Attendees'!$D$2:$DB$3165,4,FALSE)</f>
        <v>In-person</v>
      </c>
      <c r="M17" s="14"/>
      <c r="N17" s="15"/>
      <c r="O17" s="16"/>
      <c r="P17" s="17"/>
      <c r="Q17" s="32">
        <v>45518.0</v>
      </c>
      <c r="R17" s="33" t="s">
        <v>25</v>
      </c>
      <c r="S17" s="14">
        <f>COUNTIFS($E2:$E1581,"=14/8/24",$C2:$C1581,"=15:00")</f>
        <v>86</v>
      </c>
      <c r="T17" s="14">
        <f>COUNTIFS($E2:$E1581,"=14/8/24",$C2:$C1581,"=15:00",$G2:$G1581,"=#N/A")</f>
        <v>4</v>
      </c>
      <c r="U17" s="14">
        <f t="shared" si="1"/>
        <v>82</v>
      </c>
      <c r="V17" s="34">
        <f>COUNTIFS($E2:$E1581,"=14/8/24",$C2:$C1581,"=15:00",$L2:$L1581,"=In-person")</f>
        <v>54</v>
      </c>
    </row>
    <row r="18" ht="15.75" customHeight="1">
      <c r="A18" s="9" t="s">
        <v>26</v>
      </c>
      <c r="B18" s="9" t="s">
        <v>27</v>
      </c>
      <c r="C18" s="11">
        <v>0.4166666666666667</v>
      </c>
      <c r="D18" s="11">
        <v>0.4375</v>
      </c>
      <c r="E18" s="12">
        <v>45510.0</v>
      </c>
      <c r="F18" s="35">
        <v>1026.0</v>
      </c>
      <c r="G18" s="12" t="str">
        <f>VLOOKUP($F18,'Total Posters'!$A$1:$L$1812,7,FALSE)</f>
        <v>Understanding the physical driver of CO-to-H2 conversion factor variation within starburst galaxies</v>
      </c>
      <c r="H18" s="12" t="str">
        <f>VLOOKUP($F18,'Total Posters'!$A$1:$L$1812,3,FALSE)&amp;" "&amp;VLOOKUP($F18,'Total Posters'!$A$1:$L$1812,4,FALSE)</f>
        <v>Hao He</v>
      </c>
      <c r="I18" s="12" t="str">
        <f>VLOOKUP($F18,'Total Posters'!$A$1:$L$1812,5,FALSE)</f>
        <v>hhee@uni-bonn.de</v>
      </c>
      <c r="J18" s="12" t="str">
        <f>VLOOKUP($F18,'Total Posters'!$A$1:$L$1812,10,FALSE)</f>
        <v>Hao He</v>
      </c>
      <c r="K18" s="12" t="str">
        <f>VLOOKUP($I18,'Total Attendees'!$D$2:$DB$3165,2,FALSE)</f>
        <v>#N/A</v>
      </c>
      <c r="L18" s="12" t="str">
        <f>VLOOKUP($I18,'Total Attendees'!$D$2:$DB$3165,4,FALSE)</f>
        <v>#N/A</v>
      </c>
      <c r="M18" s="14"/>
      <c r="N18" s="15"/>
      <c r="O18" s="16"/>
      <c r="P18" s="17"/>
      <c r="Q18" s="32">
        <v>45519.0</v>
      </c>
      <c r="R18" s="33" t="s">
        <v>24</v>
      </c>
      <c r="S18" s="14">
        <f>COUNTIFS($E2:$E1581,"=15/8/24",$C2:$C1581,"=10:00")</f>
        <v>90</v>
      </c>
      <c r="T18" s="14">
        <f>COUNTIFS($E2:$E1581,"=15/8/24",$C2:$C1581,"=10:00",$G2:$G1581,"=#N/A")</f>
        <v>2</v>
      </c>
      <c r="U18" s="14">
        <f t="shared" si="1"/>
        <v>88</v>
      </c>
      <c r="V18" s="34">
        <f>COUNTIFS($E2:$E1581,"=15/8/24",$C2:$C1581,"=10:00",$L2:$L1581,"=In-person")</f>
        <v>63</v>
      </c>
    </row>
    <row r="19" ht="15.75" customHeight="1">
      <c r="A19" s="9" t="s">
        <v>26</v>
      </c>
      <c r="B19" s="9" t="s">
        <v>27</v>
      </c>
      <c r="C19" s="11">
        <v>0.4166666666666667</v>
      </c>
      <c r="D19" s="11">
        <v>0.4375</v>
      </c>
      <c r="E19" s="12">
        <v>45510.0</v>
      </c>
      <c r="F19" s="35">
        <v>933.0</v>
      </c>
      <c r="G19" s="12" t="str">
        <f>VLOOKUP($F19,'Total Posters'!$A$1:$L$1812,7,FALSE)</f>
        <v>Probing the efficiency of star formation at different epochs</v>
      </c>
      <c r="H19" s="12" t="str">
        <f>VLOOKUP($F19,'Total Posters'!$A$1:$L$1812,3,FALSE)&amp;" "&amp;VLOOKUP($F19,'Total Posters'!$A$1:$L$1812,4,FALSE)</f>
        <v>Jonathan Freundlich</v>
      </c>
      <c r="I19" s="12" t="str">
        <f>VLOOKUP($F19,'Total Posters'!$A$1:$L$1812,5,FALSE)</f>
        <v>jonathan.freundlich@astro.unistra.fr</v>
      </c>
      <c r="J19" s="12" t="str">
        <f>VLOOKUP($F19,'Total Posters'!$A$1:$L$1812,10,FALSE)</f>
        <v>Jonathan Freundlich</v>
      </c>
      <c r="K19" s="12" t="str">
        <f>VLOOKUP($I19,'Total Attendees'!$D$2:$DB$3165,2,FALSE)</f>
        <v>Paid</v>
      </c>
      <c r="L19" s="12" t="str">
        <f>VLOOKUP($I19,'Total Attendees'!$D$2:$DB$3165,4,FALSE)</f>
        <v>In-person</v>
      </c>
      <c r="M19" s="14"/>
      <c r="N19" s="15"/>
      <c r="O19" s="16"/>
      <c r="P19" s="17"/>
      <c r="Q19" s="36">
        <v>45519.0</v>
      </c>
      <c r="R19" s="37" t="s">
        <v>25</v>
      </c>
      <c r="S19" s="38">
        <f>COUNTIFS($E2:$E1581,"=15/8/24",$C2:$C1581,"=15:00")</f>
        <v>111</v>
      </c>
      <c r="T19" s="38">
        <f>COUNTIFS($E2:$E1581,"=15/8/24",$C2:$C1581,"=15:00",$G2:$G1581,"=#N/A")</f>
        <v>1</v>
      </c>
      <c r="U19" s="38">
        <f t="shared" si="1"/>
        <v>110</v>
      </c>
      <c r="V19" s="39">
        <f>COUNTIFS($E2:$E1581,"=15/8/24",$C2:$C1581,"=15:00",$L2:$L1581,"=In-person")</f>
        <v>72</v>
      </c>
    </row>
    <row r="20" ht="15.75" customHeight="1">
      <c r="A20" s="9" t="s">
        <v>26</v>
      </c>
      <c r="B20" s="9" t="s">
        <v>27</v>
      </c>
      <c r="C20" s="11">
        <v>0.4166666666666667</v>
      </c>
      <c r="D20" s="11">
        <v>0.4375</v>
      </c>
      <c r="E20" s="12">
        <v>45510.0</v>
      </c>
      <c r="F20" s="35">
        <v>1923.0</v>
      </c>
      <c r="G20" s="12" t="str">
        <f>VLOOKUP($F20,'Total Posters'!$A$1:$L$1812,7,FALSE)</f>
        <v>DIFFUSE HOT GAS AND X-RAY BINARIES ASSOCIATED WITH JWST-IDENTIFIED BUBBLES IN NGC 628</v>
      </c>
      <c r="H20" s="12" t="str">
        <f>VLOOKUP($F20,'Total Posters'!$A$1:$L$1812,3,FALSE)&amp;" "&amp;VLOOKUP($F20,'Total Posters'!$A$1:$L$1812,4,FALSE)</f>
        <v>Karina Barboza</v>
      </c>
      <c r="I20" s="12" t="str">
        <f>VLOOKUP($F20,'Total Posters'!$A$1:$L$1812,5,FALSE)</f>
        <v>barboza.karina.a@gmail.com</v>
      </c>
      <c r="J20" s="12" t="str">
        <f>VLOOKUP($F20,'Total Posters'!$A$1:$L$1812,10,FALSE)</f>
        <v>Karina Barboza</v>
      </c>
      <c r="K20" s="12" t="str">
        <f>VLOOKUP($I20,'Total Attendees'!$D$2:$DB$3165,2,FALSE)</f>
        <v>Paid</v>
      </c>
      <c r="L20" s="12" t="str">
        <f>VLOOKUP($I20,'Total Attendees'!$D$2:$DB$3165,4,FALSE)</f>
        <v>In-person</v>
      </c>
      <c r="M20" s="14"/>
      <c r="N20" s="15"/>
      <c r="O20" s="16"/>
      <c r="P20" s="16"/>
    </row>
    <row r="21" ht="15.75" customHeight="1">
      <c r="A21" s="9" t="s">
        <v>26</v>
      </c>
      <c r="B21" s="9" t="s">
        <v>27</v>
      </c>
      <c r="C21" s="11">
        <v>0.4166666666666667</v>
      </c>
      <c r="D21" s="11">
        <v>0.4375</v>
      </c>
      <c r="E21" s="12">
        <v>45510.0</v>
      </c>
      <c r="F21" s="35">
        <v>1614.0</v>
      </c>
      <c r="G21" s="12" t="str">
        <f>VLOOKUP($F21,'Total Posters'!$A$1:$L$1812,7,FALSE)</f>
        <v>A Multiwavelength Study of Star Formation in PHANGS galaxy IC 5332</v>
      </c>
      <c r="H21" s="12" t="str">
        <f>VLOOKUP($F21,'Total Posters'!$A$1:$L$1812,3,FALSE)&amp;" "&amp;VLOOKUP($F21,'Total Posters'!$A$1:$L$1812,4,FALSE)</f>
        <v>Kyra Kummer</v>
      </c>
      <c r="I21" s="12" t="str">
        <f>VLOOKUP($F21,'Total Posters'!$A$1:$L$1812,5,FALSE)</f>
        <v>kyraluthien@gmail.com</v>
      </c>
      <c r="J21" s="12" t="str">
        <f>VLOOKUP($F21,'Total Posters'!$A$1:$L$1812,10,FALSE)</f>
        <v>Kyra Kummer</v>
      </c>
      <c r="K21" s="12" t="str">
        <f>VLOOKUP($I21,'Total Attendees'!$D$2:$DB$3165,2,FALSE)</f>
        <v>Paid</v>
      </c>
      <c r="L21" s="12" t="str">
        <f>VLOOKUP($I21,'Total Attendees'!$D$2:$DB$3165,4,FALSE)</f>
        <v>In-person</v>
      </c>
      <c r="M21" s="14"/>
      <c r="N21" s="15"/>
      <c r="O21" s="16"/>
      <c r="P21" s="16"/>
    </row>
    <row r="22" ht="15.75" customHeight="1">
      <c r="A22" s="9" t="s">
        <v>26</v>
      </c>
      <c r="B22" s="9" t="s">
        <v>27</v>
      </c>
      <c r="C22" s="11">
        <v>0.4166666666666667</v>
      </c>
      <c r="D22" s="11">
        <v>0.4375</v>
      </c>
      <c r="E22" s="12">
        <v>45510.0</v>
      </c>
      <c r="F22" s="35">
        <v>1763.0</v>
      </c>
      <c r="G22" s="12" t="str">
        <f>VLOOKUP($F22,'Total Posters'!$A$1:$L$1812,7,FALSE)</f>
        <v>Interfacing Galaxy Physical Properties from Cosmological Simulations and Observations Using Atomic Gas As a Probe</v>
      </c>
      <c r="H22" s="12" t="str">
        <f>VLOOKUP($F22,'Total Posters'!$A$1:$L$1812,3,FALSE)&amp;" "&amp;VLOOKUP($F22,'Total Posters'!$A$1:$L$1812,4,FALSE)</f>
        <v>Lerothodi Leeuw</v>
      </c>
      <c r="I22" s="12" t="str">
        <f>VLOOKUP($F22,'Total Posters'!$A$1:$L$1812,5,FALSE)</f>
        <v>lerothodi@gmail.com</v>
      </c>
      <c r="J22" s="12" t="str">
        <f>VLOOKUP($F22,'Total Posters'!$A$1:$L$1812,10,FALSE)</f>
        <v>Lerothodi Leeuw</v>
      </c>
      <c r="K22" s="12" t="str">
        <f>VLOOKUP($I22,'Total Attendees'!$D$2:$DB$3165,2,FALSE)</f>
        <v>Paid</v>
      </c>
      <c r="L22" s="12" t="str">
        <f>VLOOKUP($I22,'Total Attendees'!$D$2:$DB$3165,4,FALSE)</f>
        <v>In-person</v>
      </c>
      <c r="M22" s="14"/>
      <c r="N22" s="15"/>
      <c r="O22" s="16"/>
      <c r="P22" s="16"/>
    </row>
    <row r="23" ht="15.75" customHeight="1">
      <c r="A23" s="9" t="s">
        <v>26</v>
      </c>
      <c r="B23" s="9" t="s">
        <v>27</v>
      </c>
      <c r="C23" s="11">
        <v>0.4166666666666667</v>
      </c>
      <c r="D23" s="11">
        <v>0.4375</v>
      </c>
      <c r="E23" s="12">
        <v>45510.0</v>
      </c>
      <c r="F23" s="35">
        <v>1308.0</v>
      </c>
      <c r="G23" s="12" t="str">
        <f>VLOOKUP($F23,'Total Posters'!$A$1:$L$1812,7,FALSE)</f>
        <v>The physical connection between angular momentum and cold gas is not that simple
</v>
      </c>
      <c r="H23" s="12" t="str">
        <f>VLOOKUP($F23,'Total Posters'!$A$1:$L$1812,3,FALSE)&amp;" "&amp;VLOOKUP($F23,'Total Posters'!$A$1:$L$1812,4,FALSE)</f>
        <v>Luca Cortese</v>
      </c>
      <c r="I23" s="12" t="str">
        <f>VLOOKUP($F23,'Total Posters'!$A$1:$L$1812,5,FALSE)</f>
        <v>luca.cortese@uwa.edu.au</v>
      </c>
      <c r="J23" s="12" t="str">
        <f>VLOOKUP($F23,'Total Posters'!$A$1:$L$1812,10,FALSE)</f>
        <v>Luca Cortese</v>
      </c>
      <c r="K23" s="12" t="str">
        <f>VLOOKUP($I23,'Total Attendees'!$D$2:$DB$3165,2,FALSE)</f>
        <v>Paid</v>
      </c>
      <c r="L23" s="12" t="str">
        <f>VLOOKUP($I23,'Total Attendees'!$D$2:$DB$3165,4,FALSE)</f>
        <v>In-person</v>
      </c>
      <c r="M23" s="14"/>
      <c r="N23" s="15"/>
      <c r="O23" s="16"/>
      <c r="P23" s="16"/>
    </row>
    <row r="24" ht="15.75" customHeight="1">
      <c r="A24" s="9" t="s">
        <v>26</v>
      </c>
      <c r="B24" s="9" t="s">
        <v>27</v>
      </c>
      <c r="C24" s="11">
        <v>0.4166666666666667</v>
      </c>
      <c r="D24" s="11">
        <v>0.4375</v>
      </c>
      <c r="E24" s="12">
        <v>45510.0</v>
      </c>
      <c r="F24" s="35">
        <v>2110.0</v>
      </c>
      <c r="G24" s="12" t="str">
        <f>VLOOKUP($F24,'Total Posters'!$A$1:$L$1812,7,FALSE)</f>
        <v>Spatial distribution of diffuse molecular gas and its accumulation mechanism in barred spiral galaxy M83</v>
      </c>
      <c r="H24" s="12" t="str">
        <f>VLOOKUP($F24,'Total Posters'!$A$1:$L$1812,3,FALSE)&amp;" "&amp;VLOOKUP($F24,'Total Posters'!$A$1:$L$1812,4,FALSE)</f>
        <v>Ren Matsusaka</v>
      </c>
      <c r="I24" s="12" t="str">
        <f>VLOOKUP($F24,'Total Posters'!$A$1:$L$1812,5,FALSE)</f>
        <v>ren.matsusaka.jp@gmail.com</v>
      </c>
      <c r="J24" s="12" t="str">
        <f>VLOOKUP($F24,'Total Posters'!$A$1:$L$1812,10,FALSE)</f>
        <v>Ren Matsusaka</v>
      </c>
      <c r="K24" s="12" t="str">
        <f>VLOOKUP($I24,'Total Attendees'!$D$2:$DB$3165,2,FALSE)</f>
        <v>Paid</v>
      </c>
      <c r="L24" s="12" t="str">
        <f>VLOOKUP($I24,'Total Attendees'!$D$2:$DB$3165,4,FALSE)</f>
        <v>In-person</v>
      </c>
      <c r="M24" s="14"/>
      <c r="N24" s="15"/>
      <c r="O24" s="16"/>
      <c r="P24" s="16"/>
    </row>
    <row r="25" ht="15.75" customHeight="1">
      <c r="A25" s="9" t="s">
        <v>26</v>
      </c>
      <c r="B25" s="9" t="s">
        <v>27</v>
      </c>
      <c r="C25" s="11">
        <v>0.4166666666666667</v>
      </c>
      <c r="D25" s="11">
        <v>0.4375</v>
      </c>
      <c r="E25" s="12">
        <v>45510.0</v>
      </c>
      <c r="F25" s="35">
        <v>1213.0</v>
      </c>
      <c r="G25" s="12" t="str">
        <f>VLOOKUP($F25,'Total Posters'!$A$1:$L$1812,7,FALSE)</f>
        <v>SYMPHANY: SYnergy of Molecular PHase And Neutral hYdrogen in galaxies in A2626</v>
      </c>
      <c r="H25" s="12" t="str">
        <f>VLOOKUP($F25,'Total Posters'!$A$1:$L$1812,3,FALSE)&amp;" "&amp;VLOOKUP($F25,'Total Posters'!$A$1:$L$1812,4,FALSE)</f>
        <v>Tirna Deb</v>
      </c>
      <c r="I25" s="12" t="str">
        <f>VLOOKUP($F25,'Total Posters'!$A$1:$L$1812,5,FALSE)</f>
        <v>tirna.deb@cfa.harvard.edu</v>
      </c>
      <c r="J25" s="12" t="str">
        <f>VLOOKUP($F25,'Total Posters'!$A$1:$L$1812,10,FALSE)</f>
        <v>Tirna Deb</v>
      </c>
      <c r="K25" s="12" t="str">
        <f>VLOOKUP($I25,'Total Attendees'!$D$2:$DB$3165,2,FALSE)</f>
        <v>#N/A</v>
      </c>
      <c r="L25" s="12" t="str">
        <f>VLOOKUP($I25,'Total Attendees'!$D$2:$DB$3165,4,FALSE)</f>
        <v>#N/A</v>
      </c>
      <c r="M25" s="14"/>
      <c r="N25" s="15"/>
      <c r="O25" s="16"/>
      <c r="P25" s="16"/>
    </row>
    <row r="26" ht="15.75" customHeight="1">
      <c r="A26" s="9" t="s">
        <v>26</v>
      </c>
      <c r="B26" s="9" t="s">
        <v>27</v>
      </c>
      <c r="C26" s="11">
        <v>0.4166666666666667</v>
      </c>
      <c r="D26" s="11">
        <v>0.4375</v>
      </c>
      <c r="E26" s="12">
        <v>45510.0</v>
      </c>
      <c r="F26" s="35">
        <v>991.0</v>
      </c>
      <c r="G26" s="12" t="str">
        <f>VLOOKUP($F26,'Total Posters'!$A$1:$L$1812,7,FALSE)</f>
        <v>Fast Radio Bursts: mechanisms of radiation and propagation in magnetar with finite temperature electron-positron plasma</v>
      </c>
      <c r="H26" s="12" t="str">
        <f>VLOOKUP($F26,'Total Posters'!$A$1:$L$1812,3,FALSE)&amp;" "&amp;VLOOKUP($F26,'Total Posters'!$A$1:$L$1812,4,FALSE)</f>
        <v>Umer Rehman</v>
      </c>
      <c r="I26" s="12" t="str">
        <f>VLOOKUP($F26,'Total Posters'!$A$1:$L$1812,5,FALSE)</f>
        <v>umer@mail.ustc.edu.cn</v>
      </c>
      <c r="J26" s="12" t="str">
        <f>VLOOKUP($F26,'Total Posters'!$A$1:$L$1812,10,FALSE)</f>
        <v>Umer Rehman</v>
      </c>
      <c r="K26" s="12" t="str">
        <f>VLOOKUP($I26,'Total Attendees'!$D$2:$DB$3165,2,FALSE)</f>
        <v>Pending_payment</v>
      </c>
      <c r="L26" s="12" t="str">
        <f>VLOOKUP($I26,'Total Attendees'!$D$2:$DB$3165,4,FALSE)</f>
        <v>In-person</v>
      </c>
      <c r="M26" s="14"/>
      <c r="N26" s="15"/>
      <c r="O26" s="16"/>
      <c r="P26" s="16"/>
    </row>
    <row r="27" ht="15.75" customHeight="1">
      <c r="A27" s="9" t="s">
        <v>26</v>
      </c>
      <c r="B27" s="9" t="s">
        <v>27</v>
      </c>
      <c r="C27" s="11">
        <v>0.4166666666666667</v>
      </c>
      <c r="D27" s="11">
        <v>0.4375</v>
      </c>
      <c r="E27" s="12">
        <v>45510.0</v>
      </c>
      <c r="F27" s="35">
        <v>1967.0</v>
      </c>
      <c r="G27" s="12" t="str">
        <f>VLOOKUP($F27,'Total Posters'!$A$1:$L$1812,7,FALSE)</f>
        <v>STAR FORMATION EFFICIENCY ON THE OUTER EDGE OF THE MILKY WAY</v>
      </c>
      <c r="H27" s="12" t="str">
        <f>VLOOKUP($F27,'Total Posters'!$A$1:$L$1812,3,FALSE)&amp;" "&amp;VLOOKUP($F27,'Total Posters'!$A$1:$L$1812,4,FALSE)</f>
        <v>Will Armentrout</v>
      </c>
      <c r="I27" s="12" t="str">
        <f>VLOOKUP($F27,'Total Posters'!$A$1:$L$1812,5,FALSE)</f>
        <v>wparmentrout@gmail.com</v>
      </c>
      <c r="J27" s="12" t="str">
        <f>VLOOKUP($F27,'Total Posters'!$A$1:$L$1812,10,FALSE)</f>
        <v>Will Armentrout</v>
      </c>
      <c r="K27" s="12" t="str">
        <f>VLOOKUP($I27,'Total Attendees'!$D$2:$DB$3165,2,FALSE)</f>
        <v>Paid</v>
      </c>
      <c r="L27" s="12" t="str">
        <f>VLOOKUP($I27,'Total Attendees'!$D$2:$DB$3165,4,FALSE)</f>
        <v>In-person</v>
      </c>
      <c r="M27" s="14"/>
      <c r="N27" s="15"/>
      <c r="O27" s="16"/>
      <c r="P27" s="16"/>
    </row>
    <row r="28" ht="15.75" customHeight="1">
      <c r="A28" s="9" t="s">
        <v>26</v>
      </c>
      <c r="B28" s="9" t="s">
        <v>27</v>
      </c>
      <c r="C28" s="11">
        <v>0.4166666666666667</v>
      </c>
      <c r="D28" s="11">
        <v>0.4375</v>
      </c>
      <c r="E28" s="12">
        <v>45510.0</v>
      </c>
      <c r="F28" s="35">
        <v>106.0</v>
      </c>
      <c r="G28" s="12" t="str">
        <f>VLOOKUP($F28,'Total Posters'!$A$1:$L$1812,7,FALSE)</f>
        <v>Shocks and Dark Gas in Diffuse Interstellar Clouds</v>
      </c>
      <c r="H28" s="12" t="str">
        <f>VLOOKUP($F28,'Total Posters'!$A$1:$L$1812,3,FALSE)&amp;" "&amp;VLOOKUP($F28,'Total Posters'!$A$1:$L$1812,4,FALSE)</f>
        <v>William Reach</v>
      </c>
      <c r="I28" s="12" t="str">
        <f>VLOOKUP($F28,'Total Posters'!$A$1:$L$1812,5,FALSE)</f>
        <v>wreach@spacescience.org</v>
      </c>
      <c r="J28" s="12" t="str">
        <f>VLOOKUP($F28,'Total Posters'!$A$1:$L$1812,10,FALSE)</f>
        <v>William Reach</v>
      </c>
      <c r="K28" s="12" t="str">
        <f>VLOOKUP($I28,'Total Attendees'!$D$2:$DB$3165,2,FALSE)</f>
        <v>Paid</v>
      </c>
      <c r="L28" s="12" t="str">
        <f>VLOOKUP($I28,'Total Attendees'!$D$2:$DB$3165,4,FALSE)</f>
        <v>Virtual</v>
      </c>
      <c r="M28" s="14"/>
      <c r="N28" s="15"/>
      <c r="O28" s="16"/>
      <c r="P28" s="16"/>
    </row>
    <row r="29" ht="15.75" customHeight="1">
      <c r="A29" s="9" t="s">
        <v>26</v>
      </c>
      <c r="B29" s="9" t="s">
        <v>27</v>
      </c>
      <c r="C29" s="11">
        <v>0.4166666666666667</v>
      </c>
      <c r="D29" s="11">
        <v>0.4375</v>
      </c>
      <c r="E29" s="12">
        <v>45510.0</v>
      </c>
      <c r="F29" s="35">
        <v>225.0</v>
      </c>
      <c r="G29" s="12" t="str">
        <f>VLOOKUP($F29,'Total Posters'!$A$1:$L$1812,7,FALSE)</f>
        <v>#N/A</v>
      </c>
      <c r="H29" s="12" t="str">
        <f>VLOOKUP($F29,'Total Posters'!$A$1:$L$1812,3,FALSE)&amp;" "&amp;VLOOKUP($F29,'Total Posters'!$A$1:$L$1812,4,FALSE)</f>
        <v>#N/A</v>
      </c>
      <c r="I29" s="12" t="str">
        <f>VLOOKUP($F29,'Total Posters'!$A$1:$L$1812,5,FALSE)</f>
        <v>#N/A</v>
      </c>
      <c r="J29" s="12" t="str">
        <f>VLOOKUP($F29,'Total Posters'!$A$1:$L$1812,10,FALSE)</f>
        <v>#N/A</v>
      </c>
      <c r="K29" s="12" t="str">
        <f>VLOOKUP($I29,'Total Attendees'!$D$2:$DB$3165,2,FALSE)</f>
        <v>#N/A</v>
      </c>
      <c r="L29" s="12" t="str">
        <f>VLOOKUP($I29,'Total Attendees'!$D$2:$DB$3165,4,FALSE)</f>
        <v>#N/A</v>
      </c>
      <c r="M29" s="14"/>
      <c r="N29" s="15"/>
      <c r="O29" s="16"/>
      <c r="P29" s="16"/>
    </row>
    <row r="30" ht="15.75" customHeight="1">
      <c r="A30" s="9" t="s">
        <v>28</v>
      </c>
      <c r="B30" s="9" t="s">
        <v>29</v>
      </c>
      <c r="C30" s="11">
        <v>0.4166666666666667</v>
      </c>
      <c r="D30" s="11">
        <v>0.4375</v>
      </c>
      <c r="E30" s="12">
        <v>45510.0</v>
      </c>
      <c r="F30" s="13">
        <v>1512.0</v>
      </c>
      <c r="G30" s="12" t="str">
        <f>VLOOKUP($F30,'Total Posters'!$A$1:$L$1812,7,FALSE)</f>
        <v>Handling the Data Deluge from the Square Kilometre Array telescope </v>
      </c>
      <c r="H30" s="12" t="str">
        <f>VLOOKUP($F30,'Total Posters'!$A$1:$L$1812,3,FALSE)&amp;" "&amp;VLOOKUP($F30,'Total Posters'!$A$1:$L$1812,4,FALSE)</f>
        <v>Danny Price</v>
      </c>
      <c r="I30" s="12" t="str">
        <f>VLOOKUP($F30,'Total Posters'!$A$1:$L$1812,5,FALSE)</f>
        <v>daniel.price@skao.int</v>
      </c>
      <c r="J30" s="12" t="str">
        <f>VLOOKUP($F30,'Total Posters'!$A$1:$L$1812,10,FALSE)</f>
        <v>Danny Price</v>
      </c>
      <c r="K30" s="12" t="str">
        <f>VLOOKUP($I30,'Total Attendees'!$D$2:$DB$3165,2,FALSE)</f>
        <v>Paid</v>
      </c>
      <c r="L30" s="12" t="str">
        <f>VLOOKUP($I30,'Total Attendees'!$D$2:$DB$3165,4,FALSE)</f>
        <v>In-person</v>
      </c>
      <c r="M30" s="14"/>
      <c r="N30" s="15"/>
      <c r="O30" s="16"/>
      <c r="P30" s="16"/>
    </row>
    <row r="31" ht="15.75" customHeight="1">
      <c r="A31" s="9" t="s">
        <v>28</v>
      </c>
      <c r="B31" s="9" t="s">
        <v>29</v>
      </c>
      <c r="C31" s="11">
        <v>0.4166666666666667</v>
      </c>
      <c r="D31" s="11">
        <v>0.4375</v>
      </c>
      <c r="E31" s="12">
        <v>45510.0</v>
      </c>
      <c r="F31" s="13">
        <v>2293.0</v>
      </c>
      <c r="G31" s="12" t="str">
        <f>VLOOKUP($F31,'Total Posters'!$A$1:$L$1812,7,FALSE)</f>
        <v>MeerKAT-VLBI: First steps to African VLBI Network</v>
      </c>
      <c r="H31" s="12" t="str">
        <f>VLOOKUP($F31,'Total Posters'!$A$1:$L$1812,3,FALSE)&amp;" "&amp;VLOOKUP($F31,'Total Posters'!$A$1:$L$1812,4,FALSE)</f>
        <v>Dionisio Candido</v>
      </c>
      <c r="I31" s="12" t="str">
        <f>VLOOKUP($F31,'Total Posters'!$A$1:$L$1812,5,FALSE)</f>
        <v>dionisiocandido1@gmail.com</v>
      </c>
      <c r="J31" s="12" t="str">
        <f>VLOOKUP($F31,'Total Posters'!$A$1:$L$1812,10,FALSE)</f>
        <v>Dionisio Nhadelo</v>
      </c>
      <c r="K31" s="12" t="str">
        <f>VLOOKUP($I31,'Total Attendees'!$D$2:$DB$3165,2,FALSE)</f>
        <v>Paid</v>
      </c>
      <c r="L31" s="12" t="str">
        <f>VLOOKUP($I31,'Total Attendees'!$D$2:$DB$3165,4,FALSE)</f>
        <v>In-person</v>
      </c>
      <c r="M31" s="14"/>
      <c r="N31" s="15"/>
      <c r="O31" s="16"/>
      <c r="P31" s="16"/>
    </row>
    <row r="32" ht="15.75" customHeight="1">
      <c r="A32" s="9" t="s">
        <v>28</v>
      </c>
      <c r="B32" s="9" t="s">
        <v>29</v>
      </c>
      <c r="C32" s="11">
        <v>0.4166666666666667</v>
      </c>
      <c r="D32" s="11">
        <v>0.4375</v>
      </c>
      <c r="E32" s="12">
        <v>45510.0</v>
      </c>
      <c r="F32" s="13">
        <v>493.0</v>
      </c>
      <c r="G32" s="12" t="str">
        <f>VLOOKUP($F32,'Total Posters'!$A$1:$L$1812,7,FALSE)</f>
        <v>BIPP: An efficient HPC implementation of the Bluebild algorithm for radio astronomy</v>
      </c>
      <c r="H32" s="12" t="str">
        <f>VLOOKUP($F32,'Total Posters'!$A$1:$L$1812,3,FALSE)&amp;" "&amp;VLOOKUP($F32,'Total Posters'!$A$1:$L$1812,4,FALSE)</f>
        <v>Emma Tolley</v>
      </c>
      <c r="I32" s="12" t="str">
        <f>VLOOKUP($F32,'Total Posters'!$A$1:$L$1812,5,FALSE)</f>
        <v>emma.tolley@epfl.ch</v>
      </c>
      <c r="J32" s="12" t="str">
        <f>VLOOKUP($F32,'Total Posters'!$A$1:$L$1812,10,FALSE)</f>
        <v>Emma Tolley</v>
      </c>
      <c r="K32" s="12" t="str">
        <f>VLOOKUP($I32,'Total Attendees'!$D$2:$DB$3165,2,FALSE)</f>
        <v>Paid</v>
      </c>
      <c r="L32" s="12" t="str">
        <f>VLOOKUP($I32,'Total Attendees'!$D$2:$DB$3165,4,FALSE)</f>
        <v>In-person</v>
      </c>
      <c r="M32" s="14"/>
      <c r="N32" s="15"/>
      <c r="O32" s="16"/>
      <c r="P32" s="16"/>
    </row>
    <row r="33" ht="15.75" customHeight="1">
      <c r="A33" s="9" t="s">
        <v>28</v>
      </c>
      <c r="B33" s="9" t="s">
        <v>29</v>
      </c>
      <c r="C33" s="11">
        <v>0.4166666666666667</v>
      </c>
      <c r="D33" s="11">
        <v>0.4375</v>
      </c>
      <c r="E33" s="12">
        <v>45510.0</v>
      </c>
      <c r="F33" s="13">
        <v>1266.0</v>
      </c>
      <c r="G33" s="12" t="str">
        <f>VLOOKUP($F33,'Total Posters'!$A$1:$L$1812,7,FALSE)</f>
        <v>ASKAP software development: research software engineering for a radio telescope</v>
      </c>
      <c r="H33" s="12" t="str">
        <f>VLOOKUP($F33,'Total Posters'!$A$1:$L$1812,3,FALSE)&amp;" "&amp;VLOOKUP($F33,'Total Posters'!$A$1:$L$1812,4,FALSE)</f>
        <v>Eric Bastholm</v>
      </c>
      <c r="I33" s="12" t="str">
        <f>VLOOKUP($F33,'Total Posters'!$A$1:$L$1812,5,FALSE)</f>
        <v>eric.bastholm@csiro.au</v>
      </c>
      <c r="J33" s="12" t="str">
        <f>VLOOKUP($F33,'Total Posters'!$A$1:$L$1812,10,FALSE)</f>
        <v>Eric Bastholm</v>
      </c>
      <c r="K33" s="12" t="str">
        <f>VLOOKUP($I33,'Total Attendees'!$D$2:$DB$3165,2,FALSE)</f>
        <v>#N/A</v>
      </c>
      <c r="L33" s="12" t="str">
        <f>VLOOKUP($I33,'Total Attendees'!$D$2:$DB$3165,4,FALSE)</f>
        <v>#N/A</v>
      </c>
      <c r="M33" s="14"/>
      <c r="N33" s="15"/>
      <c r="O33" s="16"/>
      <c r="P33" s="16"/>
    </row>
    <row r="34" ht="15.75" customHeight="1">
      <c r="A34" s="9" t="s">
        <v>28</v>
      </c>
      <c r="B34" s="9" t="s">
        <v>29</v>
      </c>
      <c r="C34" s="11">
        <v>0.4166666666666667</v>
      </c>
      <c r="D34" s="11">
        <v>0.4375</v>
      </c>
      <c r="E34" s="12">
        <v>45510.0</v>
      </c>
      <c r="F34" s="13">
        <v>2506.0</v>
      </c>
      <c r="G34" s="12" t="str">
        <f>VLOOKUP($F34,'Total Posters'!$A$1:$L$1812,7,FALSE)</f>
        <v>Application of anomaly detection to MeerKAT radio data using machine learning techniques</v>
      </c>
      <c r="H34" s="12" t="str">
        <f>VLOOKUP($F34,'Total Posters'!$A$1:$L$1812,3,FALSE)&amp;" "&amp;VLOOKUP($F34,'Total Posters'!$A$1:$L$1812,4,FALSE)</f>
        <v>Hanwool Koo</v>
      </c>
      <c r="I34" s="12" t="str">
        <f>VLOOKUP($F34,'Total Posters'!$A$1:$L$1812,5,FALSE)</f>
        <v>hanwool.koo90@gmail.com</v>
      </c>
      <c r="J34" s="12" t="str">
        <f>VLOOKUP($F34,'Total Posters'!$A$1:$L$1812,10,FALSE)</f>
        <v>Hanwool Koo</v>
      </c>
      <c r="K34" s="12" t="str">
        <f>VLOOKUP($I34,'Total Attendees'!$D$2:$DB$3165,2,FALSE)</f>
        <v>Paid</v>
      </c>
      <c r="L34" s="12" t="str">
        <f>VLOOKUP($I34,'Total Attendees'!$D$2:$DB$3165,4,FALSE)</f>
        <v>In-person</v>
      </c>
      <c r="M34" s="14"/>
      <c r="N34" s="15"/>
      <c r="O34" s="16"/>
      <c r="P34" s="16"/>
    </row>
    <row r="35" ht="15.75" customHeight="1">
      <c r="A35" s="9" t="s">
        <v>28</v>
      </c>
      <c r="B35" s="9" t="s">
        <v>29</v>
      </c>
      <c r="C35" s="11">
        <v>0.4166666666666667</v>
      </c>
      <c r="D35" s="11">
        <v>0.4375</v>
      </c>
      <c r="E35" s="12">
        <v>45510.0</v>
      </c>
      <c r="F35" s="13">
        <v>2266.0</v>
      </c>
      <c r="G35" s="12" t="str">
        <f>VLOOKUP($F35,'Total Posters'!$A$1:$L$1812,7,FALSE)</f>
        <v>Africanus II. QuartiCal - Scaling radio interferometric calibration from your laptop to the cloud</v>
      </c>
      <c r="H35" s="12" t="str">
        <f>VLOOKUP($F35,'Total Posters'!$A$1:$L$1812,3,FALSE)&amp;" "&amp;VLOOKUP($F35,'Total Posters'!$A$1:$L$1812,4,FALSE)</f>
        <v>Jonathan Kenyon</v>
      </c>
      <c r="I35" s="12" t="str">
        <f>VLOOKUP($F35,'Total Posters'!$A$1:$L$1812,5,FALSE)</f>
        <v>jonathan.simon.kenyon@gmail.com</v>
      </c>
      <c r="J35" s="12" t="str">
        <f>VLOOKUP($F35,'Total Posters'!$A$1:$L$1812,10,FALSE)</f>
        <v>Jonathan Kenyon</v>
      </c>
      <c r="K35" s="12" t="str">
        <f>VLOOKUP($I35,'Total Attendees'!$D$2:$DB$3165,2,FALSE)</f>
        <v>Paid</v>
      </c>
      <c r="L35" s="12" t="str">
        <f>VLOOKUP($I35,'Total Attendees'!$D$2:$DB$3165,4,FALSE)</f>
        <v>In-person</v>
      </c>
      <c r="M35" s="14"/>
      <c r="N35" s="15"/>
      <c r="O35" s="16"/>
      <c r="P35" s="16"/>
    </row>
    <row r="36" ht="15.75" customHeight="1">
      <c r="A36" s="9" t="s">
        <v>28</v>
      </c>
      <c r="B36" s="9" t="s">
        <v>29</v>
      </c>
      <c r="C36" s="11">
        <v>0.4166666666666667</v>
      </c>
      <c r="D36" s="11">
        <v>0.4375</v>
      </c>
      <c r="E36" s="12">
        <v>45510.0</v>
      </c>
      <c r="F36" s="13">
        <v>833.0</v>
      </c>
      <c r="G36" s="12" t="str">
        <f>VLOOKUP($F36,'Total Posters'!$A$1:$L$1812,7,FALSE)</f>
        <v>Exascale Science with the AusSRC: Building on the Big Data Precursors</v>
      </c>
      <c r="H36" s="12" t="str">
        <f>VLOOKUP($F36,'Total Posters'!$A$1:$L$1812,3,FALSE)&amp;" "&amp;VLOOKUP($F36,'Total Posters'!$A$1:$L$1812,4,FALSE)</f>
        <v>Jordan Collier</v>
      </c>
      <c r="I36" s="12" t="str">
        <f>VLOOKUP($F36,'Total Posters'!$A$1:$L$1812,5,FALSE)</f>
        <v>jordan@idia.ac.za</v>
      </c>
      <c r="J36" s="12" t="str">
        <f>VLOOKUP($F36,'Total Posters'!$A$1:$L$1812,10,FALSE)</f>
        <v>Jordan Collier</v>
      </c>
      <c r="K36" s="12" t="str">
        <f>VLOOKUP($I36,'Total Attendees'!$D$2:$DB$3165,2,FALSE)</f>
        <v>Paid</v>
      </c>
      <c r="L36" s="12" t="str">
        <f>VLOOKUP($I36,'Total Attendees'!$D$2:$DB$3165,4,FALSE)</f>
        <v>In-person</v>
      </c>
      <c r="M36" s="14"/>
      <c r="N36" s="15"/>
      <c r="O36" s="16"/>
      <c r="P36" s="16"/>
    </row>
    <row r="37" ht="15.75" customHeight="1">
      <c r="A37" s="9" t="s">
        <v>28</v>
      </c>
      <c r="B37" s="9" t="s">
        <v>29</v>
      </c>
      <c r="C37" s="11">
        <v>0.4166666666666667</v>
      </c>
      <c r="D37" s="11">
        <v>0.4375</v>
      </c>
      <c r="E37" s="12">
        <v>45510.0</v>
      </c>
      <c r="F37" s="13">
        <v>2280.0</v>
      </c>
      <c r="G37" s="12" t="str">
        <f>VLOOKUP($F37,'Total Posters'!$A$1:$L$1812,7,FALSE)</f>
        <v>Africanus III. Deconstructing a Radio Interferometric Imager to Foster Better Algorithms</v>
      </c>
      <c r="H37" s="12" t="str">
        <f>VLOOKUP($F37,'Total Posters'!$A$1:$L$1812,3,FALSE)&amp;" "&amp;VLOOKUP($F37,'Total Posters'!$A$1:$L$1812,4,FALSE)</f>
        <v>Landman Bester</v>
      </c>
      <c r="I37" s="12" t="str">
        <f>VLOOKUP($F37,'Total Posters'!$A$1:$L$1812,5,FALSE)</f>
        <v>lbester@sarao.ac.za</v>
      </c>
      <c r="J37" s="12" t="str">
        <f>VLOOKUP($F37,'Total Posters'!$A$1:$L$1812,10,FALSE)</f>
        <v>Landman Bester</v>
      </c>
      <c r="K37" s="12" t="str">
        <f>VLOOKUP($I37,'Total Attendees'!$D$2:$DB$3165,2,FALSE)</f>
        <v>Paid</v>
      </c>
      <c r="L37" s="12" t="str">
        <f>VLOOKUP($I37,'Total Attendees'!$D$2:$DB$3165,4,FALSE)</f>
        <v>In-person</v>
      </c>
      <c r="M37" s="14"/>
      <c r="N37" s="15"/>
      <c r="O37" s="16"/>
      <c r="P37" s="16"/>
    </row>
    <row r="38" ht="15.75" customHeight="1">
      <c r="A38" s="9" t="s">
        <v>28</v>
      </c>
      <c r="B38" s="9" t="s">
        <v>29</v>
      </c>
      <c r="C38" s="11">
        <v>0.4166666666666667</v>
      </c>
      <c r="D38" s="11">
        <v>0.4375</v>
      </c>
      <c r="E38" s="12">
        <v>45510.0</v>
      </c>
      <c r="F38" s="13">
        <v>1283.0</v>
      </c>
      <c r="G38" s="12" t="str">
        <f>VLOOKUP($F38,'Total Posters'!$A$1:$L$1812,7,FALSE)</f>
        <v>ASKAP’s high-performance processing: lessons from big data operations at scale</v>
      </c>
      <c r="H38" s="12" t="str">
        <f>VLOOKUP($F38,'Total Posters'!$A$1:$L$1812,3,FALSE)&amp;" "&amp;VLOOKUP($F38,'Total Posters'!$A$1:$L$1812,4,FALSE)</f>
        <v>Matthew Whiting</v>
      </c>
      <c r="I38" s="12" t="str">
        <f>VLOOKUP($F38,'Total Posters'!$A$1:$L$1812,5,FALSE)</f>
        <v>matthew.whiting@csiro.au</v>
      </c>
      <c r="J38" s="12" t="str">
        <f>VLOOKUP($F38,'Total Posters'!$A$1:$L$1812,10,FALSE)</f>
        <v>Matthew Whiting</v>
      </c>
      <c r="K38" s="12" t="str">
        <f>VLOOKUP($I38,'Total Attendees'!$D$2:$DB$3165,2,FALSE)</f>
        <v>#N/A</v>
      </c>
      <c r="L38" s="12" t="str">
        <f>VLOOKUP($I38,'Total Attendees'!$D$2:$DB$3165,4,FALSE)</f>
        <v>#N/A</v>
      </c>
      <c r="M38" s="14"/>
      <c r="N38" s="15"/>
      <c r="O38" s="16"/>
      <c r="P38" s="16"/>
    </row>
    <row r="39" ht="15.75" customHeight="1">
      <c r="A39" s="9" t="s">
        <v>28</v>
      </c>
      <c r="B39" s="9" t="s">
        <v>29</v>
      </c>
      <c r="C39" s="11">
        <v>0.4166666666666667</v>
      </c>
      <c r="D39" s="11">
        <v>0.4375</v>
      </c>
      <c r="E39" s="12">
        <v>45510.0</v>
      </c>
      <c r="F39" s="13">
        <v>1092.0</v>
      </c>
      <c r="G39" s="12" t="str">
        <f>VLOOKUP($F39,'Total Posters'!$A$1:$L$1812,7,FALSE)</f>
        <v>Modelling WALLABY's: Challenges of, and Solutions for, Automated Kinematic Modelling of Galaxies in Large Surveys
</v>
      </c>
      <c r="H39" s="12" t="str">
        <f>VLOOKUP($F39,'Total Posters'!$A$1:$L$1812,3,FALSE)&amp;" "&amp;VLOOKUP($F39,'Total Posters'!$A$1:$L$1812,4,FALSE)</f>
        <v>Nathan Deg</v>
      </c>
      <c r="I39" s="12" t="str">
        <f>VLOOKUP($F39,'Total Posters'!$A$1:$L$1812,5,FALSE)</f>
        <v>nathan.j.deg@gmail.com</v>
      </c>
      <c r="J39" s="12" t="str">
        <f>VLOOKUP($F39,'Total Posters'!$A$1:$L$1812,10,FALSE)</f>
        <v>Nathan Deg</v>
      </c>
      <c r="K39" s="12" t="str">
        <f>VLOOKUP($I39,'Total Attendees'!$D$2:$DB$3165,2,FALSE)</f>
        <v>Paid</v>
      </c>
      <c r="L39" s="12" t="str">
        <f>VLOOKUP($I39,'Total Attendees'!$D$2:$DB$3165,4,FALSE)</f>
        <v>In-person</v>
      </c>
      <c r="M39" s="14"/>
      <c r="N39" s="15"/>
      <c r="O39" s="16"/>
      <c r="P39" s="16"/>
    </row>
    <row r="40" ht="15.75" customHeight="1">
      <c r="A40" s="9" t="s">
        <v>28</v>
      </c>
      <c r="B40" s="9" t="s">
        <v>29</v>
      </c>
      <c r="C40" s="11">
        <v>0.4166666666666667</v>
      </c>
      <c r="D40" s="11">
        <v>0.4375</v>
      </c>
      <c r="E40" s="12">
        <v>45510.0</v>
      </c>
      <c r="F40" s="13">
        <v>1604.0</v>
      </c>
      <c r="G40" s="12" t="str">
        <f>VLOOKUP($F40,'Total Posters'!$A$1:$L$1812,7,FALSE)</f>
        <v>3D Asymmetries and their application to Simulations and Surveys</v>
      </c>
      <c r="H40" s="12" t="str">
        <f>VLOOKUP($F40,'Total Posters'!$A$1:$L$1812,3,FALSE)&amp;" "&amp;VLOOKUP($F40,'Total Posters'!$A$1:$L$1812,4,FALSE)</f>
        <v>Nathan Deg</v>
      </c>
      <c r="I40" s="12" t="str">
        <f>VLOOKUP($F40,'Total Posters'!$A$1:$L$1812,5,FALSE)</f>
        <v>nathan.j.deg@gmail.com</v>
      </c>
      <c r="J40" s="12" t="str">
        <f>VLOOKUP($F40,'Total Posters'!$A$1:$L$1812,10,FALSE)</f>
        <v>Nathan Deg</v>
      </c>
      <c r="K40" s="12" t="str">
        <f>VLOOKUP($I40,'Total Attendees'!$D$2:$DB$3165,2,FALSE)</f>
        <v>Paid</v>
      </c>
      <c r="L40" s="12" t="str">
        <f>VLOOKUP($I40,'Total Attendees'!$D$2:$DB$3165,4,FALSE)</f>
        <v>In-person</v>
      </c>
      <c r="M40" s="14"/>
      <c r="N40" s="15"/>
      <c r="O40" s="16"/>
      <c r="P40" s="16"/>
    </row>
    <row r="41" ht="15.75" customHeight="1">
      <c r="A41" s="9" t="s">
        <v>28</v>
      </c>
      <c r="B41" s="9" t="s">
        <v>29</v>
      </c>
      <c r="C41" s="11">
        <v>0.4166666666666667</v>
      </c>
      <c r="D41" s="11">
        <v>0.4375</v>
      </c>
      <c r="E41" s="12">
        <v>45510.0</v>
      </c>
      <c r="F41" s="13">
        <v>2904.0</v>
      </c>
      <c r="G41" s="12" t="str">
        <f>VLOOKUP($F41,'Total Posters'!$A$1:$L$1812,7,FALSE)</f>
        <v>Leveraging the synergies between next-generation surveys with the SKA and LSST</v>
      </c>
      <c r="H41" s="12" t="str">
        <f>VLOOKUP($F41,'Total Posters'!$A$1:$L$1812,3,FALSE)&amp;" "&amp;VLOOKUP($F41,'Total Posters'!$A$1:$L$1812,4,FALSE)</f>
        <v>Nomthendeleko Motha</v>
      </c>
      <c r="I41" s="12" t="str">
        <f>VLOOKUP($F41,'Total Posters'!$A$1:$L$1812,5,FALSE)</f>
        <v>thendi.motha@gmail.com</v>
      </c>
      <c r="J41" s="12" t="str">
        <f>VLOOKUP($F41,'Total Posters'!$A$1:$L$1812,10,FALSE)</f>
        <v>Nomthendeleko Motha</v>
      </c>
      <c r="K41" s="12" t="str">
        <f>VLOOKUP($I41,'Total Attendees'!$D$2:$DB$3165,2,FALSE)</f>
        <v>Paid</v>
      </c>
      <c r="L41" s="12" t="str">
        <f>VLOOKUP($I41,'Total Attendees'!$D$2:$DB$3165,4,FALSE)</f>
        <v>In-person</v>
      </c>
      <c r="M41" s="14"/>
      <c r="N41" s="15"/>
      <c r="O41" s="16"/>
      <c r="P41" s="16"/>
    </row>
    <row r="42" ht="15.75" customHeight="1">
      <c r="A42" s="9" t="s">
        <v>28</v>
      </c>
      <c r="B42" s="9" t="s">
        <v>29</v>
      </c>
      <c r="C42" s="11">
        <v>0.4166666666666667</v>
      </c>
      <c r="D42" s="11">
        <v>0.4375</v>
      </c>
      <c r="E42" s="12">
        <v>45510.0</v>
      </c>
      <c r="F42" s="13">
        <v>703.0</v>
      </c>
      <c r="G42" s="12" t="str">
        <f>VLOOKUP($F42,'Total Posters'!$A$1:$L$1812,7,FALSE)</f>
        <v>Imaging Spectral-Line Deep Fields in the SKA-Era: insights from CHILES and DINGO</v>
      </c>
      <c r="H42" s="12" t="str">
        <f>VLOOKUP($F42,'Total Posters'!$A$1:$L$1812,3,FALSE)&amp;" "&amp;VLOOKUP($F42,'Total Posters'!$A$1:$L$1812,4,FALSE)</f>
        <v>Richard Dodson</v>
      </c>
      <c r="I42" s="12" t="str">
        <f>VLOOKUP($F42,'Total Posters'!$A$1:$L$1812,5,FALSE)</f>
        <v>richard.dodson@gmail.com</v>
      </c>
      <c r="J42" s="12" t="str">
        <f>VLOOKUP($F42,'Total Posters'!$A$1:$L$1812,10,FALSE)</f>
        <v>Richard Dodson</v>
      </c>
      <c r="K42" s="12" t="str">
        <f>VLOOKUP($I42,'Total Attendees'!$D$2:$DB$3165,2,FALSE)</f>
        <v>Paid</v>
      </c>
      <c r="L42" s="12" t="str">
        <f>VLOOKUP($I42,'Total Attendees'!$D$2:$DB$3165,4,FALSE)</f>
        <v>In-person</v>
      </c>
      <c r="M42" s="14"/>
      <c r="N42" s="15"/>
      <c r="O42" s="16"/>
      <c r="P42" s="16"/>
    </row>
    <row r="43" ht="15.75" customHeight="1">
      <c r="A43" s="9" t="s">
        <v>28</v>
      </c>
      <c r="B43" s="9" t="s">
        <v>29</v>
      </c>
      <c r="C43" s="11">
        <v>0.4166666666666667</v>
      </c>
      <c r="D43" s="11">
        <v>0.4375</v>
      </c>
      <c r="E43" s="12">
        <v>45510.0</v>
      </c>
      <c r="F43" s="13">
        <v>2283.0</v>
      </c>
      <c r="G43" s="12" t="str">
        <f>VLOOKUP($F43,'Total Posters'!$A$1:$L$1812,7,FALSE)</f>
        <v>Africanus I. Scalable, distributed and efficient radio data processing with Dask-MS and Codex Africanus</v>
      </c>
      <c r="H43" s="12" t="str">
        <f>VLOOKUP($F43,'Total Posters'!$A$1:$L$1812,3,FALSE)&amp;" "&amp;VLOOKUP($F43,'Total Posters'!$A$1:$L$1812,4,FALSE)</f>
        <v>Simon Perkins</v>
      </c>
      <c r="I43" s="12" t="str">
        <f>VLOOKUP($F43,'Total Posters'!$A$1:$L$1812,5,FALSE)</f>
        <v>simon.perkins@gmail.com</v>
      </c>
      <c r="J43" s="12" t="str">
        <f>VLOOKUP($F43,'Total Posters'!$A$1:$L$1812,10,FALSE)</f>
        <v>Simon Perkins</v>
      </c>
      <c r="K43" s="12" t="str">
        <f>VLOOKUP($I43,'Total Attendees'!$D$2:$DB$3165,2,FALSE)</f>
        <v>Paid</v>
      </c>
      <c r="L43" s="12" t="str">
        <f>VLOOKUP($I43,'Total Attendees'!$D$2:$DB$3165,4,FALSE)</f>
        <v>In-person</v>
      </c>
      <c r="M43" s="14"/>
      <c r="N43" s="15"/>
      <c r="O43" s="16"/>
      <c r="P43" s="16"/>
    </row>
    <row r="44" ht="15.75" customHeight="1">
      <c r="A44" s="9" t="s">
        <v>28</v>
      </c>
      <c r="B44" s="9" t="s">
        <v>29</v>
      </c>
      <c r="C44" s="11">
        <v>0.4166666666666667</v>
      </c>
      <c r="D44" s="11">
        <v>0.4375</v>
      </c>
      <c r="E44" s="12">
        <v>45510.0</v>
      </c>
      <c r="F44" s="13">
        <v>1150.0</v>
      </c>
      <c r="G44" s="12" t="str">
        <f>VLOOKUP($F44,'Total Posters'!$A$1:$L$1812,7,FALSE)</f>
        <v>#N/A</v>
      </c>
      <c r="H44" s="12" t="str">
        <f>VLOOKUP($F44,'Total Posters'!$A$1:$L$1812,3,FALSE)&amp;" "&amp;VLOOKUP($F44,'Total Posters'!$A$1:$L$1812,4,FALSE)</f>
        <v>#N/A</v>
      </c>
      <c r="I44" s="12" t="str">
        <f>VLOOKUP($F44,'Total Posters'!$A$1:$L$1812,5,FALSE)</f>
        <v>#N/A</v>
      </c>
      <c r="J44" s="12" t="str">
        <f>VLOOKUP($F44,'Total Posters'!$A$1:$L$1812,10,FALSE)</f>
        <v>#N/A</v>
      </c>
      <c r="K44" s="12" t="str">
        <f>VLOOKUP($I44,'Total Attendees'!$D$2:$DB$3165,2,FALSE)</f>
        <v>#N/A</v>
      </c>
      <c r="L44" s="12" t="str">
        <f>VLOOKUP($I44,'Total Attendees'!$D$2:$DB$3165,4,FALSE)</f>
        <v>#N/A</v>
      </c>
      <c r="M44" s="14"/>
      <c r="N44" s="15"/>
      <c r="O44" s="16"/>
      <c r="P44" s="16"/>
    </row>
    <row r="45" ht="15.75" customHeight="1">
      <c r="A45" s="9" t="s">
        <v>30</v>
      </c>
      <c r="B45" s="9" t="s">
        <v>31</v>
      </c>
      <c r="C45" s="11">
        <v>0.4166666666666667</v>
      </c>
      <c r="D45" s="11">
        <v>0.4375</v>
      </c>
      <c r="E45" s="12">
        <v>45510.0</v>
      </c>
      <c r="F45" s="13">
        <v>2472.0</v>
      </c>
      <c r="G45" s="12" t="str">
        <f>VLOOKUP($F45,'Total Posters'!$A$1:$L$1812,7,FALSE)</f>
        <v>Second star to the right: the INAF cultural project connecting art, tourism, heritage and astronomy in historical cities. </v>
      </c>
      <c r="H45" s="12" t="str">
        <f>VLOOKUP($F45,'Total Posters'!$A$1:$L$1812,3,FALSE)&amp;" "&amp;VLOOKUP($F45,'Total Posters'!$A$1:$L$1812,4,FALSE)</f>
        <v>Alessandra Zanazzi</v>
      </c>
      <c r="I45" s="12" t="str">
        <f>VLOOKUP($F45,'Total Posters'!$A$1:$L$1812,5,FALSE)</f>
        <v>alessandra.zanazzi@inaf.it</v>
      </c>
      <c r="J45" s="12" t="str">
        <f>VLOOKUP($F45,'Total Posters'!$A$1:$L$1812,10,FALSE)</f>
        <v>Alessandra Zanazzi</v>
      </c>
      <c r="K45" s="12" t="str">
        <f>VLOOKUP($I45,'Total Attendees'!$D$2:$DB$3165,2,FALSE)</f>
        <v>Paid</v>
      </c>
      <c r="L45" s="12" t="str">
        <f>VLOOKUP($I45,'Total Attendees'!$D$2:$DB$3165,4,FALSE)</f>
        <v>In-person</v>
      </c>
      <c r="M45" s="14"/>
      <c r="N45" s="15"/>
      <c r="O45" s="16"/>
      <c r="P45" s="16"/>
    </row>
    <row r="46" ht="15.75" customHeight="1">
      <c r="A46" s="9" t="s">
        <v>30</v>
      </c>
      <c r="B46" s="9" t="s">
        <v>31</v>
      </c>
      <c r="C46" s="11">
        <v>0.4166666666666667</v>
      </c>
      <c r="D46" s="11">
        <v>0.4375</v>
      </c>
      <c r="E46" s="12">
        <v>45510.0</v>
      </c>
      <c r="F46" s="13">
        <v>2872.0</v>
      </c>
      <c r="G46" s="12" t="str">
        <f>VLOOKUP($F46,'Total Posters'!$A$1:$L$1812,7,FALSE)</f>
        <v>Pixel and Cosmo Hunters: game-based activities research at INAF </v>
      </c>
      <c r="H46" s="12" t="str">
        <f>VLOOKUP($F46,'Total Posters'!$A$1:$L$1812,3,FALSE)&amp;" "&amp;VLOOKUP($F46,'Total Posters'!$A$1:$L$1812,4,FALSE)</f>
        <v>Alessandra Zanazzi</v>
      </c>
      <c r="I46" s="12" t="str">
        <f>VLOOKUP($F46,'Total Posters'!$A$1:$L$1812,5,FALSE)</f>
        <v>alessandra.zanazzi@inaf.it</v>
      </c>
      <c r="J46" s="12" t="str">
        <f>VLOOKUP($F46,'Total Posters'!$A$1:$L$1812,10,FALSE)</f>
        <v>Alessandra Zanazzi</v>
      </c>
      <c r="K46" s="12" t="str">
        <f>VLOOKUP($I46,'Total Attendees'!$D$2:$DB$3165,2,FALSE)</f>
        <v>Paid</v>
      </c>
      <c r="L46" s="12" t="str">
        <f>VLOOKUP($I46,'Total Attendees'!$D$2:$DB$3165,4,FALSE)</f>
        <v>In-person</v>
      </c>
      <c r="M46" s="14"/>
      <c r="N46" s="15"/>
      <c r="O46" s="16"/>
      <c r="P46" s="16"/>
    </row>
    <row r="47" ht="15.75" customHeight="1">
      <c r="A47" s="9" t="s">
        <v>30</v>
      </c>
      <c r="B47" s="9" t="s">
        <v>31</v>
      </c>
      <c r="C47" s="11">
        <v>0.4166666666666667</v>
      </c>
      <c r="D47" s="11">
        <v>0.4375</v>
      </c>
      <c r="E47" s="12">
        <v>45510.0</v>
      </c>
      <c r="F47" s="13">
        <v>520.0</v>
      </c>
      <c r="G47" s="12" t="str">
        <f>VLOOKUP($F47,'Total Posters'!$A$1:$L$1812,7,FALSE)</f>
        <v>Harnessing Infographics for Astronomy Education in Resource-Limited Regions: The Case of Iraq</v>
      </c>
      <c r="H47" s="12" t="str">
        <f>VLOOKUP($F47,'Total Posters'!$A$1:$L$1812,3,FALSE)&amp;" "&amp;VLOOKUP($F47,'Total Posters'!$A$1:$L$1812,4,FALSE)</f>
        <v>Ali Al-Edhari</v>
      </c>
      <c r="I47" s="12" t="str">
        <f>VLOOKUP($F47,'Total Posters'!$A$1:$L$1812,5,FALSE)</f>
        <v>ali.aledhari@mu.edu.iq</v>
      </c>
      <c r="J47" s="12" t="str">
        <f>VLOOKUP($F47,'Total Posters'!$A$1:$L$1812,10,FALSE)</f>
        <v>Ali Al-Edhari</v>
      </c>
      <c r="K47" s="12" t="str">
        <f>VLOOKUP($I47,'Total Attendees'!$D$2:$DB$3165,2,FALSE)</f>
        <v>#N/A</v>
      </c>
      <c r="L47" s="12" t="str">
        <f>VLOOKUP($I47,'Total Attendees'!$D$2:$DB$3165,4,FALSE)</f>
        <v>#N/A</v>
      </c>
      <c r="M47" s="14"/>
      <c r="N47" s="15"/>
      <c r="O47" s="16"/>
      <c r="P47" s="16"/>
    </row>
    <row r="48" ht="15.75" customHeight="1">
      <c r="A48" s="9" t="s">
        <v>30</v>
      </c>
      <c r="B48" s="9" t="s">
        <v>31</v>
      </c>
      <c r="C48" s="11">
        <v>0.4166666666666667</v>
      </c>
      <c r="D48" s="11">
        <v>0.4375</v>
      </c>
      <c r="E48" s="12">
        <v>45510.0</v>
      </c>
      <c r="F48" s="13">
        <v>2614.0</v>
      </c>
      <c r="G48" s="12" t="str">
        <f>VLOOKUP($F48,'Total Posters'!$A$1:$L$1812,7,FALSE)</f>
        <v>Building Peace and Cultural Exchange through Astronomy Outreach: Lessons from Libya's First Space Camp and the Celestial Sands AstroCamp.</v>
      </c>
      <c r="H48" s="12" t="str">
        <f>VLOOKUP($F48,'Total Posters'!$A$1:$L$1812,3,FALSE)&amp;" "&amp;VLOOKUP($F48,'Total Posters'!$A$1:$L$1812,4,FALSE)</f>
        <v>Amjed Khurwat</v>
      </c>
      <c r="I48" s="12" t="str">
        <f>VLOOKUP($F48,'Total Posters'!$A$1:$L$1812,5,FALSE)</f>
        <v>amjed.kh@roayaastro.org</v>
      </c>
      <c r="J48" s="12" t="str">
        <f>VLOOKUP($F48,'Total Posters'!$A$1:$L$1812,10,FALSE)</f>
        <v>Amjid Khurwat</v>
      </c>
      <c r="K48" s="12" t="str">
        <f>VLOOKUP($I48,'Total Attendees'!$D$2:$DB$3165,2,FALSE)</f>
        <v>Paid</v>
      </c>
      <c r="L48" s="12" t="str">
        <f>VLOOKUP($I48,'Total Attendees'!$D$2:$DB$3165,4,FALSE)</f>
        <v>In-person</v>
      </c>
      <c r="M48" s="14"/>
      <c r="N48" s="15"/>
      <c r="O48" s="16"/>
      <c r="P48" s="16"/>
    </row>
    <row r="49" ht="15.75" customHeight="1">
      <c r="A49" s="9" t="s">
        <v>30</v>
      </c>
      <c r="B49" s="9" t="s">
        <v>31</v>
      </c>
      <c r="C49" s="11">
        <v>0.4166666666666667</v>
      </c>
      <c r="D49" s="11">
        <v>0.4375</v>
      </c>
      <c r="E49" s="12">
        <v>45510.0</v>
      </c>
      <c r="F49" s="13">
        <v>1465.0</v>
      </c>
      <c r="G49" s="12" t="str">
        <f>VLOOKUP($F49,'Total Posters'!$A$1:$L$1812,7,FALSE)</f>
        <v>A summary report on Spanish OAO NOC activities for 2021-2024</v>
      </c>
      <c r="H49" s="12" t="str">
        <f>VLOOKUP($F49,'Total Posters'!$A$1:$L$1812,3,FALSE)&amp;" "&amp;VLOOKUP($F49,'Total Posters'!$A$1:$L$1812,4,FALSE)</f>
        <v>Ana Ulla-Miguel</v>
      </c>
      <c r="I49" s="12" t="str">
        <f>VLOOKUP($F49,'Total Posters'!$A$1:$L$1812,5,FALSE)</f>
        <v>ulla@uvigo.es</v>
      </c>
      <c r="J49" s="12" t="str">
        <f>VLOOKUP($F49,'Total Posters'!$A$1:$L$1812,10,FALSE)</f>
        <v>Ana Ulla-Miguel</v>
      </c>
      <c r="K49" s="12" t="str">
        <f>VLOOKUP($I49,'Total Attendees'!$D$2:$DB$3165,2,FALSE)</f>
        <v>Paid</v>
      </c>
      <c r="L49" s="12" t="str">
        <f>VLOOKUP($I49,'Total Attendees'!$D$2:$DB$3165,4,FALSE)</f>
        <v>In-person</v>
      </c>
      <c r="M49" s="14"/>
      <c r="N49" s="15"/>
      <c r="O49" s="16"/>
      <c r="P49" s="16"/>
    </row>
    <row r="50" ht="15.75" customHeight="1">
      <c r="A50" s="9" t="s">
        <v>30</v>
      </c>
      <c r="B50" s="9" t="s">
        <v>31</v>
      </c>
      <c r="C50" s="11">
        <v>0.4166666666666667</v>
      </c>
      <c r="D50" s="11">
        <v>0.4375</v>
      </c>
      <c r="E50" s="12">
        <v>45510.0</v>
      </c>
      <c r="F50" s="13">
        <v>2709.0</v>
      </c>
      <c r="G50" s="12" t="str">
        <f>VLOOKUP($F50,'Total Posters'!$A$1:$L$1812,7,FALSE)</f>
        <v>ASTRO ACCEL: Using a network of networks (NoNs) to increase research capacity and effectiveness within astronomy education, engagement, communication, and culture</v>
      </c>
      <c r="H50" s="12" t="str">
        <f>VLOOKUP($F50,'Total Posters'!$A$1:$L$1812,3,FALSE)&amp;" "&amp;VLOOKUP($F50,'Total Posters'!$A$1:$L$1812,4,FALSE)</f>
        <v>Anica Miller Rushing</v>
      </c>
      <c r="I50" s="12" t="str">
        <f>VLOOKUP($F50,'Total Posters'!$A$1:$L$1812,5,FALSE)</f>
        <v>natureeducates@gmail.com</v>
      </c>
      <c r="J50" s="12" t="str">
        <f>VLOOKUP($F50,'Total Posters'!$A$1:$L$1812,10,FALSE)</f>
        <v>Anica Miller-Rushing</v>
      </c>
      <c r="K50" s="40" t="s">
        <v>32</v>
      </c>
      <c r="L50" s="40" t="s">
        <v>33</v>
      </c>
      <c r="M50" s="41" t="s">
        <v>34</v>
      </c>
      <c r="N50" s="15"/>
      <c r="O50" s="16"/>
      <c r="P50" s="16"/>
    </row>
    <row r="51" ht="15.75" customHeight="1">
      <c r="A51" s="9" t="s">
        <v>30</v>
      </c>
      <c r="B51" s="9" t="s">
        <v>31</v>
      </c>
      <c r="C51" s="11">
        <v>0.4166666666666667</v>
      </c>
      <c r="D51" s="11">
        <v>0.4375</v>
      </c>
      <c r="E51" s="12">
        <v>45510.0</v>
      </c>
      <c r="F51" s="13">
        <v>2188.0</v>
      </c>
      <c r="G51" s="12" t="str">
        <f>VLOOKUP($F51,'Total Posters'!$A$1:$L$1812,7,FALSE)</f>
        <v>Communicating Exoplanet Exploration Through NASA Eyes</v>
      </c>
      <c r="H51" s="12" t="str">
        <f>VLOOKUP($F51,'Total Posters'!$A$1:$L$1812,3,FALSE)&amp;" "&amp;VLOOKUP($F51,'Total Posters'!$A$1:$L$1812,4,FALSE)</f>
        <v>Anjali Tripathi</v>
      </c>
      <c r="I51" s="12" t="str">
        <f>VLOOKUP($F51,'Total Posters'!$A$1:$L$1812,5,FALSE)</f>
        <v>anjali.tripathi@jpl.nasa.gov</v>
      </c>
      <c r="J51" s="12" t="str">
        <f>VLOOKUP($F51,'Total Posters'!$A$1:$L$1812,10,FALSE)</f>
        <v>Anjali TRipathi</v>
      </c>
      <c r="K51" s="12" t="str">
        <f>VLOOKUP($I51,'Total Attendees'!$D$2:$DB$3165,2,FALSE)</f>
        <v>Paid</v>
      </c>
      <c r="L51" s="12" t="str">
        <f>VLOOKUP($I51,'Total Attendees'!$D$2:$DB$3165,4,FALSE)</f>
        <v>In-person</v>
      </c>
      <c r="M51" s="14"/>
      <c r="N51" s="15"/>
      <c r="O51" s="16"/>
      <c r="P51" s="16"/>
    </row>
    <row r="52" ht="15.75" customHeight="1">
      <c r="A52" s="9" t="s">
        <v>30</v>
      </c>
      <c r="B52" s="9" t="s">
        <v>31</v>
      </c>
      <c r="C52" s="11">
        <v>0.4166666666666667</v>
      </c>
      <c r="D52" s="11">
        <v>0.4375</v>
      </c>
      <c r="E52" s="12">
        <v>45510.0</v>
      </c>
      <c r="F52" s="13">
        <v>1965.0</v>
      </c>
      <c r="G52" s="12" t="str">
        <f>VLOOKUP($F52,'Total Posters'!$A$1:$L$1812,7,FALSE)</f>
        <v>When the Universe knocks on the Atmosphere’s door - The Very High Energy sky goes to Theater
</v>
      </c>
      <c r="H52" s="12" t="str">
        <f>VLOOKUP($F52,'Total Posters'!$A$1:$L$1812,3,FALSE)&amp;" "&amp;VLOOKUP($F52,'Total Posters'!$A$1:$L$1812,4,FALSE)</f>
        <v>Anna Wolter</v>
      </c>
      <c r="I52" s="12" t="str">
        <f>VLOOKUP($F52,'Total Posters'!$A$1:$L$1812,5,FALSE)</f>
        <v>anna.wolter@inaf.it</v>
      </c>
      <c r="J52" s="12" t="str">
        <f>VLOOKUP($F52,'Total Posters'!$A$1:$L$1812,10,FALSE)</f>
        <v>Anna Wolter</v>
      </c>
      <c r="K52" s="12" t="str">
        <f>VLOOKUP($I52,'Total Attendees'!$D$2:$DB$3165,2,FALSE)</f>
        <v>Paid</v>
      </c>
      <c r="L52" s="12" t="str">
        <f>VLOOKUP($I52,'Total Attendees'!$D$2:$DB$3165,4,FALSE)</f>
        <v>In-person</v>
      </c>
      <c r="M52" s="14"/>
      <c r="N52" s="15"/>
      <c r="O52" s="16"/>
      <c r="P52" s="16"/>
    </row>
    <row r="53" ht="15.75" customHeight="1">
      <c r="A53" s="9" t="s">
        <v>30</v>
      </c>
      <c r="B53" s="9" t="s">
        <v>31</v>
      </c>
      <c r="C53" s="11">
        <v>0.4166666666666667</v>
      </c>
      <c r="D53" s="11">
        <v>0.4375</v>
      </c>
      <c r="E53" s="12">
        <v>45510.0</v>
      </c>
      <c r="F53" s="13">
        <v>2651.0</v>
      </c>
      <c r="G53" s="12" t="str">
        <f>VLOOKUP($F53,'Total Posters'!$A$1:$L$1812,7,FALSE)</f>
        <v>Looking Up: The Growth of Astronomy Community and Media in Indonesia</v>
      </c>
      <c r="H53" s="12" t="str">
        <f>VLOOKUP($F53,'Total Posters'!$A$1:$L$1812,3,FALSE)&amp;" "&amp;VLOOKUP($F53,'Total Posters'!$A$1:$L$1812,4,FALSE)</f>
        <v>Avivah Yamani</v>
      </c>
      <c r="I53" s="12" t="str">
        <f>VLOOKUP($F53,'Total Posters'!$A$1:$L$1812,5,FALSE)</f>
        <v>avivah@langitselatan.com</v>
      </c>
      <c r="J53" s="12" t="str">
        <f>VLOOKUP($F53,'Total Posters'!$A$1:$L$1812,10,FALSE)</f>
        <v>Avivah Yamani</v>
      </c>
      <c r="K53" s="12" t="str">
        <f>VLOOKUP($I53,'Total Attendees'!$D$2:$DB$3165,2,FALSE)</f>
        <v>Paid</v>
      </c>
      <c r="L53" s="12" t="str">
        <f>VLOOKUP($I53,'Total Attendees'!$D$2:$DB$3165,4,FALSE)</f>
        <v>In-person</v>
      </c>
      <c r="M53" s="14"/>
      <c r="N53" s="15"/>
      <c r="O53" s="16"/>
      <c r="P53" s="16"/>
    </row>
    <row r="54" ht="15.75" customHeight="1">
      <c r="A54" s="9" t="s">
        <v>30</v>
      </c>
      <c r="B54" s="9" t="s">
        <v>31</v>
      </c>
      <c r="C54" s="11">
        <v>0.4166666666666667</v>
      </c>
      <c r="D54" s="11">
        <v>0.4375</v>
      </c>
      <c r="E54" s="12">
        <v>45510.0</v>
      </c>
      <c r="F54" s="13">
        <v>2869.0</v>
      </c>
      <c r="G54" s="12" t="str">
        <f>VLOOKUP($F54,'Total Posters'!$A$1:$L$1812,7,FALSE)</f>
        <v>Making astronomy outreach careers visible</v>
      </c>
      <c r="H54" s="12" t="str">
        <f>VLOOKUP($F54,'Total Posters'!$A$1:$L$1812,3,FALSE)&amp;" "&amp;VLOOKUP($F54,'Total Posters'!$A$1:$L$1812,4,FALSE)</f>
        <v>Claudia Mignone</v>
      </c>
      <c r="I54" s="12" t="str">
        <f>VLOOKUP($F54,'Total Posters'!$A$1:$L$1812,5,FALSE)</f>
        <v>claudia.mignone@inaf.it</v>
      </c>
      <c r="J54" s="12" t="str">
        <f>VLOOKUP($F54,'Total Posters'!$A$1:$L$1812,10,FALSE)</f>
        <v>Claudia Mignone</v>
      </c>
      <c r="K54" s="12" t="str">
        <f>VLOOKUP($I54,'Total Attendees'!$D$2:$DB$3165,2,FALSE)</f>
        <v>Paid</v>
      </c>
      <c r="L54" s="12" t="str">
        <f>VLOOKUP($I54,'Total Attendees'!$D$2:$DB$3165,4,FALSE)</f>
        <v>Virtual</v>
      </c>
      <c r="M54" s="14"/>
      <c r="N54" s="15"/>
      <c r="O54" s="16"/>
      <c r="P54" s="16"/>
    </row>
    <row r="55" ht="15.75" customHeight="1">
      <c r="A55" s="9" t="s">
        <v>30</v>
      </c>
      <c r="B55" s="9" t="s">
        <v>31</v>
      </c>
      <c r="C55" s="11">
        <v>0.4166666666666667</v>
      </c>
      <c r="D55" s="11">
        <v>0.4375</v>
      </c>
      <c r="E55" s="12">
        <v>45510.0</v>
      </c>
      <c r="F55" s="13">
        <v>2127.0</v>
      </c>
      <c r="G55" s="12" t="str">
        <f>VLOOKUP($F55,'Total Posters'!$A$1:$L$1812,7,FALSE)</f>
        <v>A research-based outreach project to promote gender equality in STEM 
</v>
      </c>
      <c r="H55" s="12" t="str">
        <f>VLOOKUP($F55,'Total Posters'!$A$1:$L$1812,3,FALSE)&amp;" "&amp;VLOOKUP($F55,'Total Posters'!$A$1:$L$1812,4,FALSE)</f>
        <v>Clementina Sasso</v>
      </c>
      <c r="I55" s="12" t="str">
        <f>VLOOKUP($F55,'Total Posters'!$A$1:$L$1812,5,FALSE)</f>
        <v>clementina.sasso@inaf.it</v>
      </c>
      <c r="J55" s="12" t="str">
        <f>VLOOKUP($F55,'Total Posters'!$A$1:$L$1812,10,FALSE)</f>
        <v>Clementina Sasso</v>
      </c>
      <c r="K55" s="12" t="str">
        <f>VLOOKUP($I55,'Total Attendees'!$D$2:$DB$3165,2,FALSE)</f>
        <v>Paid</v>
      </c>
      <c r="L55" s="12" t="str">
        <f>VLOOKUP($I55,'Total Attendees'!$D$2:$DB$3165,4,FALSE)</f>
        <v>In-person</v>
      </c>
      <c r="M55" s="14"/>
      <c r="N55" s="15"/>
      <c r="O55" s="16"/>
      <c r="P55" s="16"/>
    </row>
    <row r="56" ht="15.75" customHeight="1">
      <c r="A56" s="9" t="s">
        <v>30</v>
      </c>
      <c r="B56" s="9" t="s">
        <v>31</v>
      </c>
      <c r="C56" s="11">
        <v>0.4166666666666667</v>
      </c>
      <c r="D56" s="11">
        <v>0.4375</v>
      </c>
      <c r="E56" s="12">
        <v>45510.0</v>
      </c>
      <c r="F56" s="13">
        <v>2299.0</v>
      </c>
      <c r="G56" s="12" t="str">
        <f>VLOOKUP($F56,'Total Posters'!$A$1:$L$1812,7,FALSE)</f>
        <v>Cosmic Resilience: Building Mental Health Awareness through Astronomy </v>
      </c>
      <c r="H56" s="12" t="str">
        <f>VLOOKUP($F56,'Total Posters'!$A$1:$L$1812,3,FALSE)&amp;" "&amp;VLOOKUP($F56,'Total Posters'!$A$1:$L$1812,4,FALSE)</f>
        <v>Dominic Vertue</v>
      </c>
      <c r="I56" s="12" t="str">
        <f>VLOOKUP($F56,'Total Posters'!$A$1:$L$1812,5,FALSE)</f>
        <v>vertue.d@gmail.com</v>
      </c>
      <c r="J56" s="12" t="str">
        <f>VLOOKUP($F56,'Total Posters'!$A$1:$L$1812,10,FALSE)</f>
        <v>Dominic Vertue</v>
      </c>
      <c r="K56" s="12" t="str">
        <f>VLOOKUP($I56,'Total Attendees'!$D$2:$DB$3165,2,FALSE)</f>
        <v>Pending_payment</v>
      </c>
      <c r="L56" s="12" t="str">
        <f>VLOOKUP($I56,'Total Attendees'!$D$2:$DB$3165,4,FALSE)</f>
        <v>In-person</v>
      </c>
      <c r="M56" s="14"/>
      <c r="N56" s="15"/>
      <c r="O56" s="16"/>
      <c r="P56" s="16"/>
    </row>
    <row r="57" ht="15.75" customHeight="1">
      <c r="A57" s="9" t="s">
        <v>30</v>
      </c>
      <c r="B57" s="9" t="s">
        <v>31</v>
      </c>
      <c r="C57" s="11">
        <v>0.4166666666666667</v>
      </c>
      <c r="D57" s="11">
        <v>0.4375</v>
      </c>
      <c r="E57" s="12">
        <v>45510.0</v>
      </c>
      <c r="F57" s="13">
        <v>2618.0</v>
      </c>
      <c r="G57" s="12" t="str">
        <f>VLOOKUP($F57,'Total Posters'!$A$1:$L$1812,7,FALSE)</f>
        <v>Shining Bright: NOC Brazil's Journey Through Astronomy Public Engagement</v>
      </c>
      <c r="H57" s="12" t="str">
        <f>VLOOKUP($F57,'Total Posters'!$A$1:$L$1812,3,FALSE)&amp;" "&amp;VLOOKUP($F57,'Total Posters'!$A$1:$L$1812,4,FALSE)</f>
        <v>Eduardo Penteado</v>
      </c>
      <c r="I57" s="12" t="str">
        <f>VLOOKUP($F57,'Total Posters'!$A$1:$L$1812,5,FALSE)</f>
        <v>penteado@astro4edu.org</v>
      </c>
      <c r="J57" s="12" t="str">
        <f>VLOOKUP($F57,'Total Posters'!$A$1:$L$1812,10,FALSE)</f>
        <v>Eduardo Penteado</v>
      </c>
      <c r="K57" s="12" t="str">
        <f>VLOOKUP($I57,'Total Attendees'!$D$2:$DB$3165,2,FALSE)</f>
        <v>Paid</v>
      </c>
      <c r="L57" s="12" t="str">
        <f>VLOOKUP($I57,'Total Attendees'!$D$2:$DB$3165,4,FALSE)</f>
        <v>In-person</v>
      </c>
      <c r="M57" s="14"/>
      <c r="N57" s="15"/>
      <c r="O57" s="16"/>
      <c r="P57" s="16"/>
    </row>
    <row r="58" ht="15.75" customHeight="1">
      <c r="A58" s="9" t="s">
        <v>30</v>
      </c>
      <c r="B58" s="9" t="s">
        <v>31</v>
      </c>
      <c r="C58" s="11">
        <v>0.4166666666666667</v>
      </c>
      <c r="D58" s="11">
        <v>0.4375</v>
      </c>
      <c r="E58" s="12">
        <v>45510.0</v>
      </c>
      <c r="F58" s="13">
        <v>1261.0</v>
      </c>
      <c r="G58" s="12" t="str">
        <f>VLOOKUP($F58,'Total Posters'!$A$1:$L$1812,7,FALSE)</f>
        <v>Sharing a fragment from the start of our world: international exhibits of grains collected from asteroid Ryugu by the Hayabusa2 mission</v>
      </c>
      <c r="H58" s="12" t="str">
        <f>VLOOKUP($F58,'Total Posters'!$A$1:$L$1812,3,FALSE)&amp;" "&amp;VLOOKUP($F58,'Total Posters'!$A$1:$L$1812,4,FALSE)</f>
        <v>Elizabeth Tasker</v>
      </c>
      <c r="I58" s="12" t="str">
        <f>VLOOKUP($F58,'Total Posters'!$A$1:$L$1812,5,FALSE)</f>
        <v>elizabeth.tasker@jaxa.jp</v>
      </c>
      <c r="J58" s="12" t="str">
        <f>VLOOKUP($F58,'Total Posters'!$A$1:$L$1812,10,FALSE)</f>
        <v>Elizabeth Tasker</v>
      </c>
      <c r="K58" s="42" t="s">
        <v>32</v>
      </c>
      <c r="L58" s="42" t="s">
        <v>33</v>
      </c>
      <c r="M58" s="43" t="s">
        <v>34</v>
      </c>
      <c r="N58" s="15"/>
      <c r="O58" s="16"/>
      <c r="P58" s="16"/>
    </row>
    <row r="59" ht="15.75" customHeight="1">
      <c r="A59" s="9" t="s">
        <v>30</v>
      </c>
      <c r="B59" s="9" t="s">
        <v>31</v>
      </c>
      <c r="C59" s="11">
        <v>0.4166666666666667</v>
      </c>
      <c r="D59" s="11">
        <v>0.4375</v>
      </c>
      <c r="E59" s="12">
        <v>45510.0</v>
      </c>
      <c r="F59" s="13">
        <v>115.0</v>
      </c>
      <c r="G59" s="12" t="str">
        <f>VLOOKUP($F59,'Total Posters'!$A$1:$L$1812,7,FALSE)</f>
        <v> Activity of the Mauritanian Astronomy Association </v>
      </c>
      <c r="H59" s="12" t="str">
        <f>VLOOKUP($F59,'Total Posters'!$A$1:$L$1812,3,FALSE)&amp;" "&amp;VLOOKUP($F59,'Total Posters'!$A$1:$L$1812,4,FALSE)</f>
        <v>Ely Cheikh Ould Mohamed Navee</v>
      </c>
      <c r="I59" s="12" t="str">
        <f>VLOOKUP($F59,'Total Posters'!$A$1:$L$1812,5,FALSE)</f>
        <v>elycheikhnaviee@gmail.com</v>
      </c>
      <c r="J59" s="12" t="str">
        <f>VLOOKUP($F59,'Total Posters'!$A$1:$L$1812,10,FALSE)</f>
        <v>Ely cheikh Ould Mohamed Navee</v>
      </c>
      <c r="K59" s="12" t="str">
        <f>VLOOKUP($I59,'Total Attendees'!$D$2:$DB$3165,2,FALSE)</f>
        <v>Paid</v>
      </c>
      <c r="L59" s="12" t="str">
        <f>VLOOKUP($I59,'Total Attendees'!$D$2:$DB$3165,4,FALSE)</f>
        <v>In-person</v>
      </c>
      <c r="M59" s="14"/>
      <c r="N59" s="15"/>
      <c r="O59" s="16"/>
      <c r="P59" s="16"/>
    </row>
    <row r="60" ht="15.75" customHeight="1">
      <c r="A60" s="9" t="s">
        <v>30</v>
      </c>
      <c r="B60" s="9" t="s">
        <v>31</v>
      </c>
      <c r="C60" s="11">
        <v>0.4166666666666667</v>
      </c>
      <c r="D60" s="11">
        <v>0.4375</v>
      </c>
      <c r="E60" s="12">
        <v>45510.0</v>
      </c>
      <c r="F60" s="13">
        <v>2321.0</v>
      </c>
      <c r="G60" s="12" t="str">
        <f>VLOOKUP($F60,'Total Posters'!$A$1:$L$1812,7,FALSE)</f>
        <v>Radio Cosmos: A french-language podcast for the general public</v>
      </c>
      <c r="H60" s="12" t="str">
        <f>VLOOKUP($F60,'Total Posters'!$A$1:$L$1812,3,FALSE)&amp;" "&amp;VLOOKUP($F60,'Total Posters'!$A$1:$L$1812,4,FALSE)</f>
        <v>Emma Tolley</v>
      </c>
      <c r="I60" s="12" t="str">
        <f>VLOOKUP($F60,'Total Posters'!$A$1:$L$1812,5,FALSE)</f>
        <v>emma.tolley@epfl.ch</v>
      </c>
      <c r="J60" s="12" t="str">
        <f>VLOOKUP($F60,'Total Posters'!$A$1:$L$1812,10,FALSE)</f>
        <v>Emma Tolley</v>
      </c>
      <c r="K60" s="12" t="str">
        <f>VLOOKUP($I60,'Total Attendees'!$D$2:$DB$3165,2,FALSE)</f>
        <v>Paid</v>
      </c>
      <c r="L60" s="12" t="str">
        <f>VLOOKUP($I60,'Total Attendees'!$D$2:$DB$3165,4,FALSE)</f>
        <v>In-person</v>
      </c>
      <c r="M60" s="14"/>
      <c r="N60" s="15"/>
      <c r="O60" s="16"/>
      <c r="P60" s="16"/>
    </row>
    <row r="61" ht="15.75" customHeight="1">
      <c r="A61" s="9" t="s">
        <v>30</v>
      </c>
      <c r="B61" s="9" t="s">
        <v>31</v>
      </c>
      <c r="C61" s="11">
        <v>0.4166666666666667</v>
      </c>
      <c r="D61" s="11">
        <v>0.4375</v>
      </c>
      <c r="E61" s="12">
        <v>45510.0</v>
      </c>
      <c r="F61" s="13">
        <v>3124.0</v>
      </c>
      <c r="G61" s="12" t="str">
        <f>VLOOKUP($F61,'Total Posters'!$A$1:$L$1812,7,FALSE)</f>
        <v>Utilizing the Science of Science Communication to Engage Vulnerable Audiences in Astronomy: Insights from the Soha Astronomy Volunteer Network</v>
      </c>
      <c r="H61" s="12" t="str">
        <f>VLOOKUP($F61,'Total Posters'!$A$1:$L$1812,3,FALSE)&amp;" "&amp;VLOOKUP($F61,'Total Posters'!$A$1:$L$1812,4,FALSE)</f>
        <v>Fatemeh Bonyadi</v>
      </c>
      <c r="I61" s="12" t="str">
        <f>VLOOKUP($F61,'Total Posters'!$A$1:$L$1812,5,FALSE)</f>
        <v>sf.bonyadi@gmail.com</v>
      </c>
      <c r="J61" s="12" t="str">
        <f>VLOOKUP($F61,'Total Posters'!$A$1:$L$1812,10,FALSE)</f>
        <v>Fatemeh Bonyadi</v>
      </c>
      <c r="K61" s="12" t="str">
        <f>VLOOKUP($I61,'Total Attendees'!$D$2:$DB$3165,2,FALSE)</f>
        <v>Paid</v>
      </c>
      <c r="L61" s="12" t="str">
        <f>VLOOKUP($I61,'Total Attendees'!$D$2:$DB$3165,4,FALSE)</f>
        <v>In-person</v>
      </c>
      <c r="M61" s="14"/>
      <c r="N61" s="15"/>
      <c r="O61" s="16"/>
      <c r="P61" s="16"/>
    </row>
    <row r="62" ht="15.75" customHeight="1">
      <c r="A62" s="9" t="s">
        <v>30</v>
      </c>
      <c r="B62" s="9" t="s">
        <v>31</v>
      </c>
      <c r="C62" s="11">
        <v>0.4166666666666667</v>
      </c>
      <c r="D62" s="11">
        <v>0.4375</v>
      </c>
      <c r="E62" s="12">
        <v>45510.0</v>
      </c>
      <c r="F62" s="13">
        <v>1852.0</v>
      </c>
      <c r="G62" s="12" t="str">
        <f>VLOOKUP($F62,'Total Posters'!$A$1:$L$1812,7,FALSE)</f>
        <v>LOOK UP! Learning from the past, looking at the future</v>
      </c>
      <c r="H62" s="12" t="str">
        <f>VLOOKUP($F62,'Total Posters'!$A$1:$L$1812,3,FALSE)&amp;" "&amp;VLOOKUP($F62,'Total Posters'!$A$1:$L$1812,4,FALSE)</f>
        <v>Federico Di Giacomo</v>
      </c>
      <c r="I62" s="12" t="str">
        <f>VLOOKUP($F62,'Total Posters'!$A$1:$L$1812,5,FALSE)</f>
        <v>federico.digiacomo@inaf.it</v>
      </c>
      <c r="J62" s="12" t="str">
        <f>VLOOKUP($F62,'Total Posters'!$A$1:$L$1812,10,FALSE)</f>
        <v>Federico Di Giacomo</v>
      </c>
      <c r="K62" s="12" t="str">
        <f>VLOOKUP($I62,'Total Attendees'!$D$2:$DB$3165,2,FALSE)</f>
        <v>Paid</v>
      </c>
      <c r="L62" s="12" t="str">
        <f>VLOOKUP($I62,'Total Attendees'!$D$2:$DB$3165,4,FALSE)</f>
        <v>In-person</v>
      </c>
      <c r="M62" s="14"/>
      <c r="N62" s="15"/>
      <c r="O62" s="16"/>
      <c r="P62" s="16"/>
    </row>
    <row r="63" ht="15.75" customHeight="1">
      <c r="A63" s="9" t="s">
        <v>30</v>
      </c>
      <c r="B63" s="9" t="s">
        <v>31</v>
      </c>
      <c r="C63" s="11">
        <v>0.4166666666666667</v>
      </c>
      <c r="D63" s="11">
        <v>0.4375</v>
      </c>
      <c r="E63" s="12">
        <v>45510.0</v>
      </c>
      <c r="F63" s="13">
        <v>1839.0</v>
      </c>
      <c r="G63" s="12" t="str">
        <f>VLOOKUP($F63,'Total Posters'!$A$1:$L$1812,7,FALSE)</f>
        <v>From virtual present to real future: planetarium show and virtual reality as a tool to describe the future of high-energy astronomy.</v>
      </c>
      <c r="H63" s="12" t="str">
        <f>VLOOKUP($F63,'Total Posters'!$A$1:$L$1812,3,FALSE)&amp;" "&amp;VLOOKUP($F63,'Total Posters'!$A$1:$L$1812,4,FALSE)</f>
        <v>Federico Di Giacomo</v>
      </c>
      <c r="I63" s="12" t="str">
        <f>VLOOKUP($F63,'Total Posters'!$A$1:$L$1812,5,FALSE)</f>
        <v>federico.digiacomo@inaf.it</v>
      </c>
      <c r="J63" s="12" t="str">
        <f>VLOOKUP($F63,'Total Posters'!$A$1:$L$1812,10,FALSE)</f>
        <v>Federico Di Giacomo</v>
      </c>
      <c r="K63" s="12" t="str">
        <f>VLOOKUP($I63,'Total Attendees'!$D$2:$DB$3165,2,FALSE)</f>
        <v>Paid</v>
      </c>
      <c r="L63" s="12" t="str">
        <f>VLOOKUP($I63,'Total Attendees'!$D$2:$DB$3165,4,FALSE)</f>
        <v>In-person</v>
      </c>
      <c r="M63" s="14"/>
      <c r="N63" s="15"/>
      <c r="O63" s="16"/>
      <c r="P63" s="16"/>
    </row>
    <row r="64" ht="15.75" customHeight="1">
      <c r="A64" s="9" t="s">
        <v>30</v>
      </c>
      <c r="B64" s="9" t="s">
        <v>31</v>
      </c>
      <c r="C64" s="11">
        <v>0.4166666666666667</v>
      </c>
      <c r="D64" s="11">
        <v>0.4375</v>
      </c>
      <c r="E64" s="12">
        <v>45510.0</v>
      </c>
      <c r="F64" s="13">
        <v>1718.0</v>
      </c>
      <c r="G64" s="12" t="str">
        <f>VLOOKUP($F64,'Total Posters'!$A$1:$L$1812,7,FALSE)</f>
        <v>Empowering School Girls and Children in STEAM Education: The Case of C-Link Outreach Program in Ethiopia
</v>
      </c>
      <c r="H64" s="12" t="str">
        <f>VLOOKUP($F64,'Total Posters'!$A$1:$L$1812,3,FALSE)&amp;" "&amp;VLOOKUP($F64,'Total Posters'!$A$1:$L$1812,4,FALSE)</f>
        <v>Frehiwot Garomsa</v>
      </c>
      <c r="I64" s="12" t="str">
        <f>VLOOKUP($F64,'Total Posters'!$A$1:$L$1812,5,FALSE)</f>
        <v>fritafrita05@gmail.com</v>
      </c>
      <c r="J64" s="12" t="str">
        <f>VLOOKUP($F64,'Total Posters'!$A$1:$L$1812,10,FALSE)</f>
        <v>Frehiwot Garomssa</v>
      </c>
      <c r="K64" s="12" t="str">
        <f>VLOOKUP($I64,'Total Attendees'!$D$2:$DB$3165,2,FALSE)</f>
        <v>Pending_payment</v>
      </c>
      <c r="L64" s="12" t="str">
        <f>VLOOKUP($I64,'Total Attendees'!$D$2:$DB$3165,4,FALSE)</f>
        <v>In-person</v>
      </c>
      <c r="M64" s="14"/>
      <c r="N64" s="15"/>
      <c r="O64" s="16"/>
      <c r="P64" s="16"/>
    </row>
    <row r="65" ht="15.75" customHeight="1">
      <c r="A65" s="9" t="s">
        <v>30</v>
      </c>
      <c r="B65" s="9" t="s">
        <v>31</v>
      </c>
      <c r="C65" s="11">
        <v>0.4166666666666667</v>
      </c>
      <c r="D65" s="11">
        <v>0.4375</v>
      </c>
      <c r="E65" s="12">
        <v>45510.0</v>
      </c>
      <c r="F65" s="13">
        <v>388.0</v>
      </c>
      <c r="G65" s="12" t="str">
        <f>VLOOKUP($F65,'Total Posters'!$A$1:$L$1812,7,FALSE)</f>
        <v>A Drop of Rain Falls on the Gobi Desert
- Cooperation between Mongolia and Japan to promote astronomy -</v>
      </c>
      <c r="H65" s="12" t="str">
        <f>VLOOKUP($F65,'Total Posters'!$A$1:$L$1812,3,FALSE)&amp;" "&amp;VLOOKUP($F65,'Total Posters'!$A$1:$L$1812,4,FALSE)</f>
        <v>Hidehiko Agata</v>
      </c>
      <c r="I65" s="12" t="str">
        <f>VLOOKUP($F65,'Total Posters'!$A$1:$L$1812,5,FALSE)</f>
        <v>h.agata@nao.ac.jp</v>
      </c>
      <c r="J65" s="12" t="str">
        <f>VLOOKUP($F65,'Total Posters'!$A$1:$L$1812,10,FALSE)</f>
        <v>Hidehiko Agata</v>
      </c>
      <c r="K65" s="12" t="str">
        <f>VLOOKUP($I65,'Total Attendees'!$D$2:$DB$3165,2,FALSE)</f>
        <v>Paid</v>
      </c>
      <c r="L65" s="12" t="str">
        <f>VLOOKUP($I65,'Total Attendees'!$D$2:$DB$3165,4,FALSE)</f>
        <v>Virtual</v>
      </c>
      <c r="M65" s="14"/>
      <c r="N65" s="15"/>
      <c r="O65" s="16"/>
      <c r="P65" s="16"/>
    </row>
    <row r="66" ht="15.75" customHeight="1">
      <c r="A66" s="9" t="s">
        <v>30</v>
      </c>
      <c r="B66" s="9" t="s">
        <v>31</v>
      </c>
      <c r="C66" s="11">
        <v>0.4166666666666667</v>
      </c>
      <c r="D66" s="11">
        <v>0.4375</v>
      </c>
      <c r="E66" s="12">
        <v>45510.0</v>
      </c>
      <c r="F66" s="13">
        <v>1492.0</v>
      </c>
      <c r="G66" s="12" t="str">
        <f>VLOOKUP($F66,'Total Posters'!$A$1:$L$1812,7,FALSE)</f>
        <v>Imortance of networking in Outreach and Astronomy through the eyes of an India's prime Observatory.</v>
      </c>
      <c r="H66" s="12" t="str">
        <f>VLOOKUP($F66,'Total Posters'!$A$1:$L$1812,3,FALSE)&amp;" "&amp;VLOOKUP($F66,'Total Posters'!$A$1:$L$1812,4,FALSE)</f>
        <v>Janvi Agarwal</v>
      </c>
      <c r="I66" s="12" t="str">
        <f>VLOOKUP($F66,'Total Posters'!$A$1:$L$1812,5,FALSE)</f>
        <v>janviagarwal200@gmail.com</v>
      </c>
      <c r="J66" s="12" t="str">
        <f>VLOOKUP($F66,'Total Posters'!$A$1:$L$1812,10,FALSE)</f>
        <v>Janvi Agarwal</v>
      </c>
      <c r="K66" s="12" t="str">
        <f>VLOOKUP($I66,'Total Attendees'!$D$2:$DB$3165,2,FALSE)</f>
        <v>Pending_payment</v>
      </c>
      <c r="L66" s="12" t="str">
        <f>VLOOKUP($I66,'Total Attendees'!$D$2:$DB$3165,4,FALSE)</f>
        <v>In-person</v>
      </c>
      <c r="M66" s="14"/>
      <c r="N66" s="15"/>
      <c r="O66" s="16"/>
      <c r="P66" s="16"/>
    </row>
    <row r="67" ht="15.75" customHeight="1">
      <c r="A67" s="9" t="s">
        <v>30</v>
      </c>
      <c r="B67" s="9" t="s">
        <v>31</v>
      </c>
      <c r="C67" s="11">
        <v>0.4166666666666667</v>
      </c>
      <c r="D67" s="11">
        <v>0.4375</v>
      </c>
      <c r="E67" s="12">
        <v>45510.0</v>
      </c>
      <c r="F67" s="13">
        <v>2781.0</v>
      </c>
      <c r="G67" s="12" t="str">
        <f>VLOOKUP($F67,'Total Posters'!$A$1:$L$1812,7,FALSE)</f>
        <v>Ethiopian Amateur Astronomy Community at the Ethiopian Space Science Society: Achievements, Challenges, and Future Prospects</v>
      </c>
      <c r="H67" s="12" t="str">
        <f>VLOOKUP($F67,'Total Posters'!$A$1:$L$1812,3,FALSE)&amp;" "&amp;VLOOKUP($F67,'Total Posters'!$A$1:$L$1812,4,FALSE)</f>
        <v>Kirubel Menberu Alemu</v>
      </c>
      <c r="I67" s="12" t="str">
        <f>VLOOKUP($F67,'Total Posters'!$A$1:$L$1812,5,FALSE)</f>
        <v>kirubelmenberu5@gmail.com</v>
      </c>
      <c r="J67" s="12" t="str">
        <f>VLOOKUP($F67,'Total Posters'!$A$1:$L$1812,10,FALSE)</f>
        <v>Kirubel Menberu Alemu</v>
      </c>
      <c r="K67" s="12" t="str">
        <f>VLOOKUP($I67,'Total Attendees'!$D$2:$DB$3165,2,FALSE)</f>
        <v>Paid</v>
      </c>
      <c r="L67" s="12" t="str">
        <f>VLOOKUP($I67,'Total Attendees'!$D$2:$DB$3165,4,FALSE)</f>
        <v>In-person</v>
      </c>
      <c r="M67" s="14"/>
      <c r="N67" s="15"/>
      <c r="O67" s="16"/>
      <c r="P67" s="16"/>
    </row>
    <row r="68" ht="15.75" customHeight="1">
      <c r="A68" s="9" t="s">
        <v>30</v>
      </c>
      <c r="B68" s="9" t="s">
        <v>31</v>
      </c>
      <c r="C68" s="11">
        <v>0.4166666666666667</v>
      </c>
      <c r="D68" s="11">
        <v>0.4375</v>
      </c>
      <c r="E68" s="12">
        <v>45510.0</v>
      </c>
      <c r="F68" s="13">
        <v>2556.0</v>
      </c>
      <c r="G68" s="12" t="str">
        <f>VLOOKUP($F68,'Total Posters'!$A$1:$L$1812,7,FALSE)</f>
        <v>Astronomers for Planet Earth: Astronomy as a tool to convey awareness for planetary boundaries</v>
      </c>
      <c r="H68" s="12" t="str">
        <f>VLOOKUP($F68,'Total Posters'!$A$1:$L$1812,3,FALSE)&amp;" "&amp;VLOOKUP($F68,'Total Posters'!$A$1:$L$1812,4,FALSE)</f>
        <v>Leonard Burtscher</v>
      </c>
      <c r="I68" s="12" t="str">
        <f>VLOOKUP($F68,'Total Posters'!$A$1:$L$1812,5,FALSE)</f>
        <v>mail@ileo.de</v>
      </c>
      <c r="J68" s="12" t="str">
        <f>VLOOKUP($F68,'Total Posters'!$A$1:$L$1812,10,FALSE)</f>
        <v>Leonard Burtscher</v>
      </c>
      <c r="K68" s="12" t="str">
        <f>VLOOKUP($I68,'Total Attendees'!$D$2:$DB$3165,2,FALSE)</f>
        <v>Paid</v>
      </c>
      <c r="L68" s="12" t="str">
        <f>VLOOKUP($I68,'Total Attendees'!$D$2:$DB$3165,4,FALSE)</f>
        <v>Virtual</v>
      </c>
      <c r="M68" s="14"/>
      <c r="N68" s="15"/>
      <c r="O68" s="16"/>
      <c r="P68" s="16"/>
    </row>
    <row r="69" ht="15.75" customHeight="1">
      <c r="A69" s="9" t="s">
        <v>30</v>
      </c>
      <c r="B69" s="9" t="s">
        <v>31</v>
      </c>
      <c r="C69" s="11">
        <v>0.4166666666666667</v>
      </c>
      <c r="D69" s="11">
        <v>0.4375</v>
      </c>
      <c r="E69" s="12">
        <v>45510.0</v>
      </c>
      <c r="F69" s="13">
        <v>2927.0</v>
      </c>
      <c r="G69" s="12" t="str">
        <f>VLOOKUP($F69,'Total Posters'!$A$1:$L$1812,7,FALSE)</f>
        <v>Synergy Between IAU-Initiated and Authentic Activities: a Recipe for a Robust Success in Astronomy Outreach</v>
      </c>
      <c r="H69" s="12" t="str">
        <f>VLOOKUP($F69,'Total Posters'!$A$1:$L$1812,3,FALSE)&amp;" "&amp;VLOOKUP($F69,'Total Posters'!$A$1:$L$1812,4,FALSE)</f>
        <v>Lyuba Slavcheva-Mihova</v>
      </c>
      <c r="I69" s="12" t="str">
        <f>VLOOKUP($F69,'Total Posters'!$A$1:$L$1812,5,FALSE)</f>
        <v>lslavcheva@nao-rozhen.org</v>
      </c>
      <c r="J69" s="12" t="str">
        <f>VLOOKUP($F69,'Total Posters'!$A$1:$L$1812,10,FALSE)</f>
        <v>Lyuba Slavcheva-Mihova</v>
      </c>
      <c r="K69" s="12" t="str">
        <f>VLOOKUP($I69,'Total Attendees'!$D$2:$DB$3165,2,FALSE)</f>
        <v>Paid</v>
      </c>
      <c r="L69" s="12" t="str">
        <f>VLOOKUP($I69,'Total Attendees'!$D$2:$DB$3165,4,FALSE)</f>
        <v>In-person</v>
      </c>
      <c r="M69" s="14"/>
      <c r="N69" s="15"/>
      <c r="O69" s="16"/>
      <c r="P69" s="16"/>
    </row>
    <row r="70" ht="15.75" customHeight="1">
      <c r="A70" s="9" t="s">
        <v>30</v>
      </c>
      <c r="B70" s="9" t="s">
        <v>31</v>
      </c>
      <c r="C70" s="11">
        <v>0.4166666666666667</v>
      </c>
      <c r="D70" s="11">
        <v>0.4375</v>
      </c>
      <c r="E70" s="12">
        <v>45510.0</v>
      </c>
      <c r="F70" s="13">
        <v>2782.0</v>
      </c>
      <c r="G70" s="12" t="str">
        <f>VLOOKUP($F70,'Total Posters'!$A$1:$L$1812,7,FALSE)</f>
        <v>Astro Expeditions Chile: astronomy off the beaten path</v>
      </c>
      <c r="H70" s="12" t="str">
        <f>VLOOKUP($F70,'Total Posters'!$A$1:$L$1812,3,FALSE)&amp;" "&amp;VLOOKUP($F70,'Total Posters'!$A$1:$L$1812,4,FALSE)</f>
        <v>Maria Fernanda Duran</v>
      </c>
      <c r="I70" s="12" t="str">
        <f>VLOOKUP($F70,'Total Posters'!$A$1:$L$1812,5,FALSE)</f>
        <v>maria.fernanda.duran@gmail.com</v>
      </c>
      <c r="J70" s="12" t="str">
        <f>VLOOKUP($F70,'Total Posters'!$A$1:$L$1812,10,FALSE)</f>
        <v>María Fernanda Durán</v>
      </c>
      <c r="K70" s="12" t="str">
        <f>VLOOKUP($I70,'Total Attendees'!$D$2:$DB$3165,2,FALSE)</f>
        <v>Paid</v>
      </c>
      <c r="L70" s="12" t="str">
        <f>VLOOKUP($I70,'Total Attendees'!$D$2:$DB$3165,4,FALSE)</f>
        <v>In-person</v>
      </c>
      <c r="M70" s="14"/>
      <c r="N70" s="15"/>
      <c r="O70" s="16"/>
      <c r="P70" s="16"/>
    </row>
    <row r="71" ht="15.75" customHeight="1">
      <c r="A71" s="9" t="s">
        <v>30</v>
      </c>
      <c r="B71" s="9" t="s">
        <v>31</v>
      </c>
      <c r="C71" s="11">
        <v>0.4166666666666667</v>
      </c>
      <c r="D71" s="11">
        <v>0.4375</v>
      </c>
      <c r="E71" s="12">
        <v>45510.0</v>
      </c>
      <c r="F71" s="13">
        <v>3018.0</v>
      </c>
      <c r="G71" s="12" t="str">
        <f>VLOOKUP($F71,'Total Posters'!$A$1:$L$1812,7,FALSE)</f>
        <v>On the road: the treasures hidden inside the dome of an itinerant planetarium in Brazil</v>
      </c>
      <c r="H71" s="12" t="str">
        <f>VLOOKUP($F71,'Total Posters'!$A$1:$L$1812,3,FALSE)&amp;" "&amp;VLOOKUP($F71,'Total Posters'!$A$1:$L$1812,4,FALSE)</f>
        <v>Mariana Gomes</v>
      </c>
      <c r="I71" s="12" t="str">
        <f>VLOOKUP($F71,'Total Posters'!$A$1:$L$1812,5,FALSE)</f>
        <v>gomes.mfgs@gmail.com</v>
      </c>
      <c r="J71" s="12" t="str">
        <f>VLOOKUP($F71,'Total Posters'!$A$1:$L$1812,10,FALSE)</f>
        <v>Mariana Gomes</v>
      </c>
      <c r="K71" s="12" t="str">
        <f>VLOOKUP($I71,'Total Attendees'!$D$2:$DB$3165,2,FALSE)</f>
        <v>Paid</v>
      </c>
      <c r="L71" s="12" t="str">
        <f>VLOOKUP($I71,'Total Attendees'!$D$2:$DB$3165,4,FALSE)</f>
        <v>In-person</v>
      </c>
      <c r="M71" s="14"/>
      <c r="N71" s="15"/>
      <c r="O71" s="16"/>
      <c r="P71" s="16"/>
    </row>
    <row r="72" ht="15.75" customHeight="1">
      <c r="A72" s="9" t="s">
        <v>30</v>
      </c>
      <c r="B72" s="9" t="s">
        <v>31</v>
      </c>
      <c r="C72" s="11">
        <v>0.4166666666666667</v>
      </c>
      <c r="D72" s="11">
        <v>0.4375</v>
      </c>
      <c r="E72" s="12">
        <v>45510.0</v>
      </c>
      <c r="F72" s="13">
        <v>1378.0</v>
      </c>
      <c r="G72" s="12" t="str">
        <f>VLOOKUP($F72,'Total Posters'!$A$1:$L$1812,7,FALSE)</f>
        <v>Top-Down approach to astronomy outreach at the national level in Thailand</v>
      </c>
      <c r="H72" s="12" t="str">
        <f>VLOOKUP($F72,'Total Posters'!$A$1:$L$1812,3,FALSE)&amp;" "&amp;VLOOKUP($F72,'Total Posters'!$A$1:$L$1812,4,FALSE)</f>
        <v>Matipon Tangmatitham</v>
      </c>
      <c r="I72" s="12" t="str">
        <f>VLOOKUP($F72,'Total Posters'!$A$1:$L$1812,5,FALSE)</f>
        <v>matipon@gmail.com</v>
      </c>
      <c r="J72" s="12" t="str">
        <f>VLOOKUP($F72,'Total Posters'!$A$1:$L$1812,10,FALSE)</f>
        <v>Matipon Tangmatitham</v>
      </c>
      <c r="K72" s="12" t="str">
        <f>VLOOKUP($I72,'Total Attendees'!$D$2:$DB$3165,2,FALSE)</f>
        <v>Paid</v>
      </c>
      <c r="L72" s="12" t="str">
        <f>VLOOKUP($I72,'Total Attendees'!$D$2:$DB$3165,4,FALSE)</f>
        <v>In-person</v>
      </c>
      <c r="M72" s="14"/>
      <c r="N72" s="15"/>
      <c r="O72" s="16"/>
      <c r="P72" s="16"/>
    </row>
    <row r="73" ht="15.75" customHeight="1">
      <c r="A73" s="9" t="s">
        <v>30</v>
      </c>
      <c r="B73" s="9" t="s">
        <v>31</v>
      </c>
      <c r="C73" s="11">
        <v>0.4166666666666667</v>
      </c>
      <c r="D73" s="11">
        <v>0.4375</v>
      </c>
      <c r="E73" s="12">
        <v>45510.0</v>
      </c>
      <c r="F73" s="13">
        <v>2183.0</v>
      </c>
      <c r="G73" s="12" t="str">
        <f>VLOOKUP($F73,'Total Posters'!$A$1:$L$1812,7,FALSE)</f>
        <v>A glimmer of hope through the Spacebus Morocco initiative</v>
      </c>
      <c r="H73" s="12" t="str">
        <f>VLOOKUP($F73,'Total Posters'!$A$1:$L$1812,3,FALSE)&amp;" "&amp;VLOOKUP($F73,'Total Posters'!$A$1:$L$1812,4,FALSE)</f>
        <v>Meriem El Yajouri</v>
      </c>
      <c r="I73" s="12" t="str">
        <f>VLOOKUP($F73,'Total Posters'!$A$1:$L$1812,5,FALSE)</f>
        <v>meriemyajouri@gmail.com</v>
      </c>
      <c r="J73" s="12" t="str">
        <f>VLOOKUP($F73,'Total Posters'!$A$1:$L$1812,10,FALSE)</f>
        <v>Meriem Elyajouri</v>
      </c>
      <c r="K73" s="12" t="str">
        <f>VLOOKUP($I73,'Total Attendees'!$D$2:$DB$3165,2,FALSE)</f>
        <v>Paid</v>
      </c>
      <c r="L73" s="12" t="str">
        <f>VLOOKUP($I73,'Total Attendees'!$D$2:$DB$3165,4,FALSE)</f>
        <v>In-person</v>
      </c>
      <c r="M73" s="14"/>
      <c r="N73" s="15"/>
      <c r="O73" s="16"/>
      <c r="P73" s="16"/>
    </row>
    <row r="74" ht="15.75" customHeight="1">
      <c r="A74" s="9" t="s">
        <v>30</v>
      </c>
      <c r="B74" s="9" t="s">
        <v>31</v>
      </c>
      <c r="C74" s="11">
        <v>0.4166666666666667</v>
      </c>
      <c r="D74" s="11">
        <v>0.4375</v>
      </c>
      <c r="E74" s="12">
        <v>45510.0</v>
      </c>
      <c r="F74" s="13">
        <v>1544.0</v>
      </c>
      <c r="G74" s="12" t="str">
        <f>VLOOKUP($F74,'Total Posters'!$A$1:$L$1812,7,FALSE)</f>
        <v>RAPAS, PRO-AM NETWORK FOR  SCIENTIFIC ALERTS, 2024 STATUS</v>
      </c>
      <c r="H74" s="12" t="str">
        <f>VLOOKUP($F74,'Total Posters'!$A$1:$L$1812,3,FALSE)&amp;" "&amp;VLOOKUP($F74,'Total Posters'!$A$1:$L$1812,4,FALSE)</f>
        <v>Michel Dennefeld</v>
      </c>
      <c r="I74" s="12" t="str">
        <f>VLOOKUP($F74,'Total Posters'!$A$1:$L$1812,5,FALSE)</f>
        <v>dennefel@iap.fr</v>
      </c>
      <c r="J74" s="12" t="str">
        <f>VLOOKUP($F74,'Total Posters'!$A$1:$L$1812,10,FALSE)</f>
        <v>Michel Dennefeld</v>
      </c>
      <c r="K74" s="12" t="str">
        <f>VLOOKUP($I74,'Total Attendees'!$D$2:$DB$3165,2,FALSE)</f>
        <v>#N/A</v>
      </c>
      <c r="L74" s="12" t="str">
        <f>VLOOKUP($I74,'Total Attendees'!$D$2:$DB$3165,4,FALSE)</f>
        <v>#N/A</v>
      </c>
      <c r="M74" s="14"/>
      <c r="N74" s="15"/>
      <c r="O74" s="16"/>
      <c r="P74" s="16"/>
    </row>
    <row r="75" ht="15.75" customHeight="1">
      <c r="A75" s="9" t="s">
        <v>30</v>
      </c>
      <c r="B75" s="9" t="s">
        <v>31</v>
      </c>
      <c r="C75" s="11">
        <v>0.4166666666666667</v>
      </c>
      <c r="D75" s="11">
        <v>0.4375</v>
      </c>
      <c r="E75" s="12">
        <v>45510.0</v>
      </c>
      <c r="F75" s="13">
        <v>2674.0</v>
      </c>
      <c r="G75" s="12" t="str">
        <f>VLOOKUP($F75,'Total Posters'!$A$1:$L$1812,7,FALSE)</f>
        <v>A New Podcast for Sharing Astronomy Programs Worldwide Used for Social Impact</v>
      </c>
      <c r="H75" s="12" t="str">
        <f>VLOOKUP($F75,'Total Posters'!$A$1:$L$1812,3,FALSE)&amp;" "&amp;VLOOKUP($F75,'Total Posters'!$A$1:$L$1812,4,FALSE)</f>
        <v>Mike Simmons</v>
      </c>
      <c r="I75" s="12" t="str">
        <f>VLOOKUP($F75,'Total Posters'!$A$1:$L$1812,5,FALSE)</f>
        <v>mike@mikesimmons.net</v>
      </c>
      <c r="J75" s="12" t="str">
        <f>VLOOKUP($F75,'Total Posters'!$A$1:$L$1812,10,FALSE)</f>
        <v>Mike Simmons</v>
      </c>
      <c r="K75" s="12" t="str">
        <f>VLOOKUP($I75,'Total Attendees'!$D$2:$DB$3165,2,FALSE)</f>
        <v>Paid</v>
      </c>
      <c r="L75" s="12" t="str">
        <f>VLOOKUP($I75,'Total Attendees'!$D$2:$DB$3165,4,FALSE)</f>
        <v>In-person</v>
      </c>
      <c r="M75" s="14"/>
      <c r="N75" s="15"/>
      <c r="O75" s="16"/>
      <c r="P75" s="16"/>
    </row>
    <row r="76" ht="15.75" customHeight="1">
      <c r="A76" s="9" t="s">
        <v>30</v>
      </c>
      <c r="B76" s="9" t="s">
        <v>31</v>
      </c>
      <c r="C76" s="11">
        <v>0.4166666666666667</v>
      </c>
      <c r="D76" s="11">
        <v>0.4375</v>
      </c>
      <c r="E76" s="12">
        <v>45510.0</v>
      </c>
      <c r="F76" s="13">
        <v>1554.0</v>
      </c>
      <c r="G76" s="12" t="str">
        <f>VLOOKUP($F76,'Total Posters'!$A$1:$L$1812,7,FALSE)</f>
        <v>EmpoweringHer: Unlocking the Potential of Girls in Rural South Africa</v>
      </c>
      <c r="H76" s="12" t="str">
        <f>VLOOKUP($F76,'Total Posters'!$A$1:$L$1812,3,FALSE)&amp;" "&amp;VLOOKUP($F76,'Total Posters'!$A$1:$L$1812,4,FALSE)</f>
        <v>Onesimo Mtintsilana</v>
      </c>
      <c r="I76" s="12" t="str">
        <f>VLOOKUP($F76,'Total Posters'!$A$1:$L$1812,5,FALSE)</f>
        <v>onie.moss@gmail.com</v>
      </c>
      <c r="J76" s="12" t="str">
        <f>VLOOKUP($F76,'Total Posters'!$A$1:$L$1812,10,FALSE)</f>
        <v>Onesimo Mtintsilana</v>
      </c>
      <c r="K76" s="42" t="s">
        <v>35</v>
      </c>
      <c r="L76" s="40" t="s">
        <v>33</v>
      </c>
      <c r="M76" s="41" t="s">
        <v>34</v>
      </c>
      <c r="N76" s="15"/>
      <c r="O76" s="16"/>
      <c r="P76" s="16"/>
    </row>
    <row r="77" ht="15.75" customHeight="1">
      <c r="A77" s="9" t="s">
        <v>30</v>
      </c>
      <c r="B77" s="9" t="s">
        <v>31</v>
      </c>
      <c r="C77" s="11">
        <v>0.4166666666666667</v>
      </c>
      <c r="D77" s="11">
        <v>0.4375</v>
      </c>
      <c r="E77" s="12">
        <v>45510.0</v>
      </c>
      <c r="F77" s="13">
        <v>2612.0</v>
      </c>
      <c r="G77" s="12" t="str">
        <f>VLOOKUP($F77,'Total Posters'!$A$1:$L$1812,7,FALSE)</f>
        <v>Successes and Challenges of  Communicating Astronomy with the Public in Zambia</v>
      </c>
      <c r="H77" s="12" t="str">
        <f>VLOOKUP($F77,'Total Posters'!$A$1:$L$1812,3,FALSE)&amp;" "&amp;VLOOKUP($F77,'Total Posters'!$A$1:$L$1812,4,FALSE)</f>
        <v>Prospery C. Simpemba</v>
      </c>
      <c r="I77" s="12" t="str">
        <f>VLOOKUP($F77,'Total Posters'!$A$1:$L$1812,5,FALSE)</f>
        <v>pcs200800@gmail.com</v>
      </c>
      <c r="J77" s="12" t="str">
        <f>VLOOKUP($F77,'Total Posters'!$A$1:$L$1812,10,FALSE)</f>
        <v>Prospery Simpemba</v>
      </c>
      <c r="K77" s="12" t="str">
        <f>VLOOKUP($I77,'Total Attendees'!$D$2:$DB$3165,2,FALSE)</f>
        <v>Paid</v>
      </c>
      <c r="L77" s="12" t="str">
        <f>VLOOKUP($I77,'Total Attendees'!$D$2:$DB$3165,4,FALSE)</f>
        <v>In-person</v>
      </c>
      <c r="M77" s="14"/>
      <c r="N77" s="15"/>
      <c r="O77" s="16"/>
      <c r="P77" s="16"/>
    </row>
    <row r="78" ht="15.75" customHeight="1">
      <c r="A78" s="9" t="s">
        <v>30</v>
      </c>
      <c r="B78" s="9" t="s">
        <v>31</v>
      </c>
      <c r="C78" s="11">
        <v>0.4166666666666667</v>
      </c>
      <c r="D78" s="11">
        <v>0.4375</v>
      </c>
      <c r="E78" s="12">
        <v>45510.0</v>
      </c>
      <c r="F78" s="13">
        <v>1642.0</v>
      </c>
      <c r="G78" s="12" t="str">
        <f>VLOOKUP($F78,'Total Posters'!$A$1:$L$1812,7,FALSE)</f>
        <v>The Power of Hybrid Events</v>
      </c>
      <c r="H78" s="12" t="str">
        <f>VLOOKUP($F78,'Total Posters'!$A$1:$L$1812,3,FALSE)&amp;" "&amp;VLOOKUP($F78,'Total Posters'!$A$1:$L$1812,4,FALSE)</f>
        <v>Rosa Doran</v>
      </c>
      <c r="I78" s="12" t="str">
        <f>VLOOKUP($F78,'Total Posters'!$A$1:$L$1812,5,FALSE)</f>
        <v>rosa.doran@gmail.com</v>
      </c>
      <c r="J78" s="12" t="str">
        <f>VLOOKUP($F78,'Total Posters'!$A$1:$L$1812,10,FALSE)</f>
        <v>Rosa Doran</v>
      </c>
      <c r="K78" s="12" t="str">
        <f>VLOOKUP($I78,'Total Attendees'!$D$2:$DB$3165,2,FALSE)</f>
        <v>Paid</v>
      </c>
      <c r="L78" s="12" t="str">
        <f>VLOOKUP($I78,'Total Attendees'!$D$2:$DB$3165,4,FALSE)</f>
        <v>In-person</v>
      </c>
      <c r="M78" s="14"/>
      <c r="N78" s="15"/>
      <c r="O78" s="16"/>
      <c r="P78" s="16"/>
    </row>
    <row r="79" ht="15.75" customHeight="1">
      <c r="A79" s="9" t="s">
        <v>30</v>
      </c>
      <c r="B79" s="9" t="s">
        <v>31</v>
      </c>
      <c r="C79" s="11">
        <v>0.4166666666666667</v>
      </c>
      <c r="D79" s="11">
        <v>0.4375</v>
      </c>
      <c r="E79" s="12">
        <v>45510.0</v>
      </c>
      <c r="F79" s="13">
        <v>234.0</v>
      </c>
      <c r="G79" s="12" t="str">
        <f>VLOOKUP($F79,'Total Posters'!$A$1:$L$1812,7,FALSE)</f>
        <v>Hands-on Astronomy: How to integrates STEAM Educational Elements into Astronomy Outreach and Public Education</v>
      </c>
      <c r="H79" s="12" t="str">
        <f>VLOOKUP($F79,'Total Posters'!$A$1:$L$1812,3,FALSE)&amp;" "&amp;VLOOKUP($F79,'Total Posters'!$A$1:$L$1812,4,FALSE)</f>
        <v>S. Exodus</v>
      </c>
      <c r="I79" s="12" t="str">
        <f>VLOOKUP($F79,'Total Posters'!$A$1:$L$1812,5,FALSE)</f>
        <v>sitexodus@gmail.com</v>
      </c>
      <c r="J79" s="12" t="str">
        <f>VLOOKUP($F79,'Total Posters'!$A$1:$L$1812,10,FALSE)</f>
        <v>Exodus Chun-Long Sit</v>
      </c>
      <c r="K79" s="12" t="str">
        <f>VLOOKUP($I79,'Total Attendees'!$D$2:$DB$3165,2,FALSE)</f>
        <v>Paid</v>
      </c>
      <c r="L79" s="12" t="str">
        <f>VLOOKUP($I79,'Total Attendees'!$D$2:$DB$3165,4,FALSE)</f>
        <v>Virtual</v>
      </c>
      <c r="M79" s="14"/>
      <c r="N79" s="15"/>
      <c r="O79" s="16"/>
      <c r="P79" s="16"/>
    </row>
    <row r="80" ht="15.75" customHeight="1">
      <c r="A80" s="9" t="s">
        <v>30</v>
      </c>
      <c r="B80" s="9" t="s">
        <v>31</v>
      </c>
      <c r="C80" s="11">
        <v>0.4166666666666667</v>
      </c>
      <c r="D80" s="11">
        <v>0.4375</v>
      </c>
      <c r="E80" s="12">
        <v>45510.0</v>
      </c>
      <c r="F80" s="13">
        <v>2479.0</v>
      </c>
      <c r="G80" s="12" t="str">
        <f>VLOOKUP($F80,'Total Posters'!$A$1:$L$1812,7,FALSE)</f>
        <v>Astronomía en Español desde Alemania (Astronomy in Spanish from Germany)</v>
      </c>
      <c r="H80" s="12" t="str">
        <f>VLOOKUP($F80,'Total Posters'!$A$1:$L$1812,3,FALSE)&amp;" "&amp;VLOOKUP($F80,'Total Posters'!$A$1:$L$1812,4,FALSE)</f>
        <v>Sac Medina</v>
      </c>
      <c r="I80" s="12" t="str">
        <f>VLOOKUP($F80,'Total Posters'!$A$1:$L$1812,5,FALSE)</f>
        <v>sacmedina@gmail.com</v>
      </c>
      <c r="J80" s="12" t="str">
        <f>VLOOKUP($F80,'Total Posters'!$A$1:$L$1812,10,FALSE)</f>
        <v>Sac Nicté Medina</v>
      </c>
      <c r="K80" s="12" t="str">
        <f>VLOOKUP($I80,'Total Attendees'!$D$2:$DB$3165,2,FALSE)</f>
        <v>Pending_payment</v>
      </c>
      <c r="L80" s="12" t="str">
        <f>VLOOKUP($I80,'Total Attendees'!$D$2:$DB$3165,4,FALSE)</f>
        <v>Virtual</v>
      </c>
      <c r="M80" s="14"/>
      <c r="N80" s="15"/>
      <c r="O80" s="16"/>
      <c r="P80" s="16"/>
    </row>
    <row r="81" ht="15.75" customHeight="1">
      <c r="A81" s="9" t="s">
        <v>30</v>
      </c>
      <c r="B81" s="9" t="s">
        <v>31</v>
      </c>
      <c r="C81" s="11">
        <v>0.4166666666666667</v>
      </c>
      <c r="D81" s="11">
        <v>0.4375</v>
      </c>
      <c r="E81" s="12">
        <v>45510.0</v>
      </c>
      <c r="F81" s="13">
        <v>2384.0</v>
      </c>
      <c r="G81" s="12" t="str">
        <f>VLOOKUP($F81,'Total Posters'!$A$1:$L$1812,7,FALSE)</f>
        <v>Astronomy Awareness at University of Limpopo Science Centre</v>
      </c>
      <c r="H81" s="12" t="str">
        <f>VLOOKUP($F81,'Total Posters'!$A$1:$L$1812,3,FALSE)&amp;" "&amp;VLOOKUP($F81,'Total Posters'!$A$1:$L$1812,4,FALSE)</f>
        <v>Sandile Rikhotso</v>
      </c>
      <c r="I81" s="12" t="str">
        <f>VLOOKUP($F81,'Total Posters'!$A$1:$L$1812,5,FALSE)</f>
        <v>sandile.rikhotso@ul.ac.za</v>
      </c>
      <c r="J81" s="12" t="str">
        <f>VLOOKUP($F81,'Total Posters'!$A$1:$L$1812,10,FALSE)</f>
        <v>Sandile Rikhotso</v>
      </c>
      <c r="K81" s="12" t="str">
        <f>VLOOKUP($I81,'Total Attendees'!$D$2:$DB$3165,2,FALSE)</f>
        <v>Paid</v>
      </c>
      <c r="L81" s="12" t="str">
        <f>VLOOKUP($I81,'Total Attendees'!$D$2:$DB$3165,4,FALSE)</f>
        <v>In-person</v>
      </c>
      <c r="M81" s="14"/>
      <c r="N81" s="15"/>
      <c r="O81" s="16"/>
      <c r="P81" s="16"/>
    </row>
    <row r="82" ht="15.75" customHeight="1">
      <c r="A82" s="9" t="s">
        <v>30</v>
      </c>
      <c r="B82" s="9" t="s">
        <v>31</v>
      </c>
      <c r="C82" s="11">
        <v>0.4166666666666667</v>
      </c>
      <c r="D82" s="11">
        <v>0.4375</v>
      </c>
      <c r="E82" s="12">
        <v>45510.0</v>
      </c>
      <c r="F82" s="13">
        <v>693.0</v>
      </c>
      <c r="G82" s="12" t="str">
        <f>VLOOKUP($F82,'Total Posters'!$A$1:$L$1812,7,FALSE)</f>
        <v>Outreach Astronomy in Egypt: Tools and Resources
</v>
      </c>
      <c r="H82" s="12" t="str">
        <f>VLOOKUP($F82,'Total Posters'!$A$1:$L$1812,3,FALSE)&amp;" "&amp;VLOOKUP($F82,'Total Posters'!$A$1:$L$1812,4,FALSE)</f>
        <v>Somaya Saad</v>
      </c>
      <c r="I82" s="12" t="str">
        <f>VLOOKUP($F82,'Total Posters'!$A$1:$L$1812,5,FALSE)</f>
        <v>somaya.saad@nriag.sci.eg</v>
      </c>
      <c r="J82" s="12" t="str">
        <f>VLOOKUP($F82,'Total Posters'!$A$1:$L$1812,10,FALSE)</f>
        <v>Somaya Saad</v>
      </c>
      <c r="K82" s="12" t="str">
        <f>VLOOKUP($I82,'Total Attendees'!$D$2:$DB$3165,2,FALSE)</f>
        <v>Paid</v>
      </c>
      <c r="L82" s="12" t="str">
        <f>VLOOKUP($I82,'Total Attendees'!$D$2:$DB$3165,4,FALSE)</f>
        <v>Virtual</v>
      </c>
      <c r="M82" s="14"/>
      <c r="N82" s="15"/>
      <c r="O82" s="16"/>
      <c r="P82" s="16"/>
    </row>
    <row r="83" ht="15.75" customHeight="1">
      <c r="A83" s="9" t="s">
        <v>30</v>
      </c>
      <c r="B83" s="9" t="s">
        <v>31</v>
      </c>
      <c r="C83" s="11">
        <v>0.4166666666666667</v>
      </c>
      <c r="D83" s="11">
        <v>0.4375</v>
      </c>
      <c r="E83" s="12">
        <v>45510.0</v>
      </c>
      <c r="F83" s="13">
        <v>1457.0</v>
      </c>
      <c r="G83" s="12" t="str">
        <f>VLOOKUP($F83,'Total Posters'!$A$1:$L$1812,7,FALSE)</f>
        <v>Stars Shine for Everyone: Fostering Inclusivity and Unity in Astronomy Outreach.</v>
      </c>
      <c r="H83" s="12" t="str">
        <f>VLOOKUP($F83,'Total Posters'!$A$1:$L$1812,3,FALSE)&amp;" "&amp;VLOOKUP($F83,'Total Posters'!$A$1:$L$1812,4,FALSE)</f>
        <v>Suhel Ahmeti</v>
      </c>
      <c r="I83" s="12" t="str">
        <f>VLOOKUP($F83,'Total Posters'!$A$1:$L$1812,5,FALSE)</f>
        <v>suhel.ahmeti@gmail.com</v>
      </c>
      <c r="J83" s="12" t="str">
        <f>VLOOKUP($F83,'Total Posters'!$A$1:$L$1812,10,FALSE)</f>
        <v>Suhel Ahmeti</v>
      </c>
      <c r="K83" s="12" t="str">
        <f>VLOOKUP($I83,'Total Attendees'!$D$2:$DB$3165,2,FALSE)</f>
        <v>Paid</v>
      </c>
      <c r="L83" s="12" t="str">
        <f>VLOOKUP($I83,'Total Attendees'!$D$2:$DB$3165,4,FALSE)</f>
        <v>Virtual</v>
      </c>
      <c r="M83" s="14"/>
      <c r="N83" s="15"/>
      <c r="O83" s="16"/>
      <c r="P83" s="16"/>
    </row>
    <row r="84" ht="15.75" customHeight="1">
      <c r="A84" s="9" t="s">
        <v>30</v>
      </c>
      <c r="B84" s="9" t="s">
        <v>31</v>
      </c>
      <c r="C84" s="11">
        <v>0.4166666666666667</v>
      </c>
      <c r="D84" s="11">
        <v>0.4375</v>
      </c>
      <c r="E84" s="12">
        <v>45510.0</v>
      </c>
      <c r="F84" s="13">
        <v>2555.0</v>
      </c>
      <c r="G84" s="12" t="str">
        <f>VLOOKUP($F84,'Total Posters'!$A$1:$L$1812,7,FALSE)</f>
        <v>Astronomy Outreach in Nepal</v>
      </c>
      <c r="H84" s="12" t="str">
        <f>VLOOKUP($F84,'Total Posters'!$A$1:$L$1812,3,FALSE)&amp;" "&amp;VLOOKUP($F84,'Total Posters'!$A$1:$L$1812,4,FALSE)</f>
        <v>Suresh Bhattarai</v>
      </c>
      <c r="I84" s="12" t="str">
        <f>VLOOKUP($F84,'Total Posters'!$A$1:$L$1812,5,FALSE)</f>
        <v>suresh@nepalastronomicalsociety.org</v>
      </c>
      <c r="J84" s="12" t="str">
        <f>VLOOKUP($F84,'Total Posters'!$A$1:$L$1812,10,FALSE)</f>
        <v>Suresh Bhattarai</v>
      </c>
      <c r="K84" s="12" t="str">
        <f>VLOOKUP($I84,'Total Attendees'!$D$2:$DB$3165,2,FALSE)</f>
        <v>Pending_payment</v>
      </c>
      <c r="L84" s="12" t="str">
        <f>VLOOKUP($I84,'Total Attendees'!$D$2:$DB$3165,4,FALSE)</f>
        <v>In-person</v>
      </c>
      <c r="M84" s="14"/>
      <c r="N84" s="15"/>
      <c r="O84" s="16"/>
      <c r="P84" s="16"/>
    </row>
    <row r="85" ht="15.75" customHeight="1">
      <c r="A85" s="9" t="s">
        <v>30</v>
      </c>
      <c r="B85" s="9" t="s">
        <v>31</v>
      </c>
      <c r="C85" s="11">
        <v>0.4166666666666667</v>
      </c>
      <c r="D85" s="11">
        <v>0.4375</v>
      </c>
      <c r="E85" s="12">
        <v>45510.0</v>
      </c>
      <c r="F85" s="13">
        <v>2213.0</v>
      </c>
      <c r="G85" s="12" t="str">
        <f>VLOOKUP($F85,'Total Posters'!$A$1:$L$1812,7,FALSE)</f>
        <v>Once in a Blue Moon</v>
      </c>
      <c r="H85" s="12" t="str">
        <f>VLOOKUP($F85,'Total Posters'!$A$1:$L$1812,3,FALSE)&amp;" "&amp;VLOOKUP($F85,'Total Posters'!$A$1:$L$1812,4,FALSE)</f>
        <v>Tebogo Habedi</v>
      </c>
      <c r="I85" s="12" t="str">
        <f>VLOOKUP($F85,'Total Posters'!$A$1:$L$1812,5,FALSE)</f>
        <v>tebogo@amsasciencecentre.co.za</v>
      </c>
      <c r="J85" s="12" t="str">
        <f>VLOOKUP($F85,'Total Posters'!$A$1:$L$1812,10,FALSE)</f>
        <v>Tebogo Habedi</v>
      </c>
      <c r="K85" s="12" t="str">
        <f>VLOOKUP($I85,'Total Attendees'!$D$2:$DB$3165,2,FALSE)</f>
        <v>Paid</v>
      </c>
      <c r="L85" s="12" t="str">
        <f>VLOOKUP($I85,'Total Attendees'!$D$2:$DB$3165,4,FALSE)</f>
        <v>In-person</v>
      </c>
      <c r="M85" s="14"/>
      <c r="N85" s="15"/>
      <c r="O85" s="16"/>
      <c r="P85" s="16"/>
    </row>
    <row r="86" ht="15.75" customHeight="1">
      <c r="A86" s="9" t="s">
        <v>30</v>
      </c>
      <c r="B86" s="9" t="s">
        <v>31</v>
      </c>
      <c r="C86" s="11">
        <v>0.4166666666666667</v>
      </c>
      <c r="D86" s="11">
        <v>0.4375</v>
      </c>
      <c r="E86" s="12">
        <v>45510.0</v>
      </c>
      <c r="F86" s="13">
        <v>2102.0</v>
      </c>
      <c r="G86" s="12" t="str">
        <f>VLOOKUP($F86,'Total Posters'!$A$1:$L$1812,7,FALSE)</f>
        <v>The Future of Meetings in astronomy: reflections on lessons learned from TFOM</v>
      </c>
      <c r="H86" s="12" t="str">
        <f>VLOOKUP($F86,'Total Posters'!$A$1:$L$1812,3,FALSE)&amp;" "&amp;VLOOKUP($F86,'Total Posters'!$A$1:$L$1812,4,FALSE)</f>
        <v>Vanessa Moss</v>
      </c>
      <c r="I86" s="12" t="str">
        <f>VLOOKUP($F86,'Total Posters'!$A$1:$L$1812,5,FALSE)</f>
        <v>vanessa.moss@csiro.au</v>
      </c>
      <c r="J86" s="12" t="str">
        <f>VLOOKUP($F86,'Total Posters'!$A$1:$L$1812,10,FALSE)</f>
        <v>Vanessa Moss</v>
      </c>
      <c r="K86" s="12" t="str">
        <f>VLOOKUP($I86,'Total Attendees'!$D$2:$DB$3165,2,FALSE)</f>
        <v>Paid</v>
      </c>
      <c r="L86" s="12" t="str">
        <f>VLOOKUP($I86,'Total Attendees'!$D$2:$DB$3165,4,FALSE)</f>
        <v>In-person</v>
      </c>
      <c r="M86" s="14"/>
      <c r="N86" s="15"/>
      <c r="O86" s="16"/>
      <c r="P86" s="16"/>
    </row>
    <row r="87" ht="15.75" customHeight="1">
      <c r="A87" s="9" t="s">
        <v>30</v>
      </c>
      <c r="B87" s="9" t="s">
        <v>31</v>
      </c>
      <c r="C87" s="11">
        <v>0.4166666666666667</v>
      </c>
      <c r="D87" s="11">
        <v>0.4375</v>
      </c>
      <c r="E87" s="12">
        <v>45510.0</v>
      </c>
      <c r="F87" s="13">
        <v>2430.0</v>
      </c>
      <c r="G87" s="12" t="str">
        <f>VLOOKUP($F87,'Total Posters'!$A$1:$L$1812,7,FALSE)</f>
        <v>Playing Solar System - positive interactions with science for children in minority communities</v>
      </c>
      <c r="H87" s="12" t="str">
        <f>VLOOKUP($F87,'Total Posters'!$A$1:$L$1812,3,FALSE)&amp;" "&amp;VLOOKUP($F87,'Total Posters'!$A$1:$L$1812,4,FALSE)</f>
        <v>Veronica Allen</v>
      </c>
      <c r="I87" s="12" t="str">
        <f>VLOOKUP($F87,'Total Posters'!$A$1:$L$1812,5,FALSE)</f>
        <v>allen@astro.rug.nl</v>
      </c>
      <c r="J87" s="12" t="str">
        <f>VLOOKUP($F87,'Total Posters'!$A$1:$L$1812,10,FALSE)</f>
        <v>Veronica Allen</v>
      </c>
      <c r="K87" s="12" t="str">
        <f>VLOOKUP($I87,'Total Attendees'!$D$2:$DB$3165,2,FALSE)</f>
        <v>Paid</v>
      </c>
      <c r="L87" s="12" t="str">
        <f>VLOOKUP($I87,'Total Attendees'!$D$2:$DB$3165,4,FALSE)</f>
        <v>In-person</v>
      </c>
      <c r="M87" s="14"/>
      <c r="N87" s="15"/>
      <c r="O87" s="16"/>
      <c r="P87" s="16"/>
    </row>
    <row r="88" ht="15.75" customHeight="1">
      <c r="A88" s="9" t="s">
        <v>30</v>
      </c>
      <c r="B88" s="9" t="s">
        <v>31</v>
      </c>
      <c r="C88" s="11">
        <v>0.4166666666666667</v>
      </c>
      <c r="D88" s="11">
        <v>0.4375</v>
      </c>
      <c r="E88" s="12">
        <v>45510.0</v>
      </c>
      <c r="F88" s="13">
        <v>2164.0</v>
      </c>
      <c r="G88" s="12" t="str">
        <f>VLOOKUP($F88,'Total Posters'!$A$1:$L$1812,7,FALSE)</f>
        <v>Collaborative Partnerships Enhancing Mobile Planetarium Outreach: The case of the African Millimetre Telescope Mobile Planetarium Project</v>
      </c>
      <c r="H88" s="12" t="str">
        <f>VLOOKUP($F88,'Total Posters'!$A$1:$L$1812,3,FALSE)&amp;" "&amp;VLOOKUP($F88,'Total Posters'!$A$1:$L$1812,4,FALSE)</f>
        <v>Victoria Nakafingo</v>
      </c>
      <c r="I88" s="12" t="str">
        <f>VLOOKUP($F88,'Total Posters'!$A$1:$L$1812,5,FALSE)</f>
        <v>eggscellent4@yahoo.com</v>
      </c>
      <c r="J88" s="12" t="str">
        <f>VLOOKUP($F88,'Total Posters'!$A$1:$L$1812,10,FALSE)</f>
        <v>Victoria Nakafingo</v>
      </c>
      <c r="K88" s="12" t="str">
        <f>VLOOKUP($I88,'Total Attendees'!$D$2:$DB$3165,2,FALSE)</f>
        <v>Paid</v>
      </c>
      <c r="L88" s="12" t="str">
        <f>VLOOKUP($I88,'Total Attendees'!$D$2:$DB$3165,4,FALSE)</f>
        <v>In-person</v>
      </c>
      <c r="M88" s="14"/>
      <c r="N88" s="15"/>
      <c r="O88" s="16"/>
      <c r="P88" s="16"/>
    </row>
    <row r="89" ht="15.75" customHeight="1">
      <c r="A89" s="9" t="s">
        <v>30</v>
      </c>
      <c r="B89" s="9" t="s">
        <v>31</v>
      </c>
      <c r="C89" s="11">
        <v>0.4166666666666667</v>
      </c>
      <c r="D89" s="11">
        <v>0.4375</v>
      </c>
      <c r="E89" s="12">
        <v>45510.0</v>
      </c>
      <c r="F89" s="13">
        <v>3087.0</v>
      </c>
      <c r="G89" s="12" t="str">
        <f>VLOOKUP($F89,'Total Posters'!$A$1:$L$1812,7,FALSE)</f>
        <v>Re:Birth of Vietnamese Astronomical Society – Lessons and visions from an old yet new organisation</v>
      </c>
      <c r="H89" s="12" t="str">
        <f>VLOOKUP($F89,'Total Posters'!$A$1:$L$1812,3,FALSE)&amp;" "&amp;VLOOKUP($F89,'Total Posters'!$A$1:$L$1812,4,FALSE)</f>
        <v>Vu Nguyen</v>
      </c>
      <c r="I89" s="12" t="str">
        <f>VLOOKUP($F89,'Total Posters'!$A$1:$L$1812,5,FALSE)</f>
        <v>tan-vu.nguyen@vietastro.org</v>
      </c>
      <c r="J89" s="12" t="str">
        <f>VLOOKUP($F89,'Total Posters'!$A$1:$L$1812,10,FALSE)</f>
        <v>Tan Vu Nguyen</v>
      </c>
      <c r="K89" s="12" t="str">
        <f>VLOOKUP($I89,'Total Attendees'!$D$2:$DB$3165,2,FALSE)</f>
        <v>Paid</v>
      </c>
      <c r="L89" s="12" t="str">
        <f>VLOOKUP($I89,'Total Attendees'!$D$2:$DB$3165,4,FALSE)</f>
        <v>Virtual</v>
      </c>
      <c r="M89" s="14"/>
      <c r="N89" s="15"/>
      <c r="O89" s="16"/>
      <c r="P89" s="16"/>
    </row>
    <row r="90" ht="15.75" customHeight="1">
      <c r="A90" s="9" t="s">
        <v>30</v>
      </c>
      <c r="B90" s="9" t="s">
        <v>31</v>
      </c>
      <c r="C90" s="11">
        <v>0.4166666666666667</v>
      </c>
      <c r="D90" s="11">
        <v>0.4375</v>
      </c>
      <c r="E90" s="12">
        <v>45510.0</v>
      </c>
      <c r="F90" s="13">
        <v>2697.0</v>
      </c>
      <c r="G90" s="12" t="str">
        <f>VLOOKUP($F90,'Total Posters'!$A$1:$L$1812,7,FALSE)</f>
        <v>Space Mails: Bridging Educational Gaps Through Astronomy Newsletters in Pakistan</v>
      </c>
      <c r="H90" s="12" t="str">
        <f>VLOOKUP($F90,'Total Posters'!$A$1:$L$1812,3,FALSE)&amp;" "&amp;VLOOKUP($F90,'Total Posters'!$A$1:$L$1812,4,FALSE)</f>
        <v>Yumna Majeed</v>
      </c>
      <c r="I90" s="12" t="str">
        <f>VLOOKUP($F90,'Total Posters'!$A$1:$L$1812,5,FALSE)</f>
        <v>yumnamajeed963@gmail.com</v>
      </c>
      <c r="J90" s="12" t="str">
        <f>VLOOKUP($F90,'Total Posters'!$A$1:$L$1812,10,FALSE)</f>
        <v>Yumna Majeed</v>
      </c>
      <c r="K90" s="12" t="str">
        <f>VLOOKUP($I90,'Total Attendees'!$D$2:$DB$3165,2,FALSE)</f>
        <v>Paid</v>
      </c>
      <c r="L90" s="12" t="str">
        <f>VLOOKUP($I90,'Total Attendees'!$D$2:$DB$3165,4,FALSE)</f>
        <v>In-person</v>
      </c>
      <c r="M90" s="14"/>
      <c r="N90" s="15"/>
      <c r="O90" s="16"/>
      <c r="P90" s="16"/>
    </row>
    <row r="91" ht="15.75" customHeight="1">
      <c r="A91" s="9" t="s">
        <v>36</v>
      </c>
      <c r="B91" s="9" t="s">
        <v>37</v>
      </c>
      <c r="C91" s="11">
        <v>0.4166666666666667</v>
      </c>
      <c r="D91" s="11">
        <v>0.4375</v>
      </c>
      <c r="E91" s="12">
        <v>45510.0</v>
      </c>
      <c r="F91" s="13">
        <v>2317.0</v>
      </c>
      <c r="G91" s="12" t="str">
        <f>VLOOKUP($F91,'Total Posters'!$A$1:$L$1812,7,FALSE)</f>
        <v>Advances in Polarimetric Imaging of the Sun at Low Radio Frequencies</v>
      </c>
      <c r="H91" s="12" t="str">
        <f>VLOOKUP($F91,'Total Posters'!$A$1:$L$1812,3,FALSE)&amp;" "&amp;VLOOKUP($F91,'Total Posters'!$A$1:$L$1812,4,FALSE)</f>
        <v>Divya div.oberoi@gmail.com</v>
      </c>
      <c r="I91" s="12" t="str">
        <f>VLOOKUP($F91,'Total Posters'!$A$1:$L$1812,5,FALSE)</f>
        <v>div.oberoi@gmail.com</v>
      </c>
      <c r="J91" s="12" t="str">
        <f>VLOOKUP($F91,'Total Posters'!$A$1:$L$1812,10,FALSE)</f>
        <v>Divya Oberoi</v>
      </c>
      <c r="K91" s="12" t="str">
        <f>VLOOKUP($I91,'Total Attendees'!$D$2:$DB$3165,2,FALSE)</f>
        <v>Paid</v>
      </c>
      <c r="L91" s="12" t="str">
        <f>VLOOKUP($I91,'Total Attendees'!$D$2:$DB$3165,4,FALSE)</f>
        <v>In-person</v>
      </c>
      <c r="M91" s="14"/>
      <c r="N91" s="15"/>
      <c r="O91" s="16"/>
      <c r="P91" s="16"/>
    </row>
    <row r="92" ht="15.75" customHeight="1">
      <c r="A92" s="9" t="s">
        <v>36</v>
      </c>
      <c r="B92" s="9" t="s">
        <v>37</v>
      </c>
      <c r="C92" s="11">
        <v>0.4166666666666667</v>
      </c>
      <c r="D92" s="11">
        <v>0.4375</v>
      </c>
      <c r="E92" s="12">
        <v>45510.0</v>
      </c>
      <c r="F92" s="13">
        <v>1779.0</v>
      </c>
      <c r="G92" s="12" t="str">
        <f>VLOOKUP($F92,'Total Posters'!$A$1:$L$1812,7,FALSE)</f>
        <v>KAPPA package: Impact Multi-Ionization and Suppression of Dielectronic Recombination on the ionization equilibria for kappa-distributions
</v>
      </c>
      <c r="H92" s="12" t="str">
        <f>VLOOKUP($F92,'Total Posters'!$A$1:$L$1812,3,FALSE)&amp;" "&amp;VLOOKUP($F92,'Total Posters'!$A$1:$L$1812,4,FALSE)</f>
        <v>Elena Dzifcakova</v>
      </c>
      <c r="I92" s="12" t="str">
        <f>VLOOKUP($F92,'Total Posters'!$A$1:$L$1812,5,FALSE)</f>
        <v>elena@asu.cas.cz</v>
      </c>
      <c r="J92" s="12" t="str">
        <f>VLOOKUP($F92,'Total Posters'!$A$1:$L$1812,10,FALSE)</f>
        <v>Elena Dzifcakova</v>
      </c>
      <c r="K92" s="12" t="str">
        <f>VLOOKUP($I92,'Total Attendees'!$D$2:$DB$3165,2,FALSE)</f>
        <v>Paid</v>
      </c>
      <c r="L92" s="12" t="str">
        <f>VLOOKUP($I92,'Total Attendees'!$D$2:$DB$3165,4,FALSE)</f>
        <v>In-person</v>
      </c>
      <c r="M92" s="14"/>
      <c r="N92" s="15"/>
      <c r="O92" s="16"/>
      <c r="P92" s="16"/>
    </row>
    <row r="93" ht="15.75" customHeight="1">
      <c r="A93" s="9" t="s">
        <v>36</v>
      </c>
      <c r="B93" s="9" t="s">
        <v>37</v>
      </c>
      <c r="C93" s="11">
        <v>0.4166666666666667</v>
      </c>
      <c r="D93" s="11">
        <v>0.4375</v>
      </c>
      <c r="E93" s="12">
        <v>45510.0</v>
      </c>
      <c r="F93" s="13">
        <v>2125.0</v>
      </c>
      <c r="G93" s="12" t="str">
        <f>VLOOKUP($F93,'Total Posters'!$A$1:$L$1812,7,FALSE)</f>
        <v>High resolution mapping of the inner heliosphere via ground-based, wide-field radio observations.</v>
      </c>
      <c r="H93" s="12" t="str">
        <f>VLOOKUP($F93,'Total Posters'!$A$1:$L$1812,3,FALSE)&amp;" "&amp;VLOOKUP($F93,'Total Posters'!$A$1:$L$1812,4,FALSE)</f>
        <v>John Morgan</v>
      </c>
      <c r="I93" s="12" t="str">
        <f>VLOOKUP($F93,'Total Posters'!$A$1:$L$1812,5,FALSE)</f>
        <v>john.morgan@csiro.au</v>
      </c>
      <c r="J93" s="12" t="str">
        <f>VLOOKUP($F93,'Total Posters'!$A$1:$L$1812,10,FALSE)</f>
        <v>John Morgan</v>
      </c>
      <c r="K93" s="12" t="str">
        <f>VLOOKUP($I93,'Total Attendees'!$D$2:$DB$3165,2,FALSE)</f>
        <v>#N/A</v>
      </c>
      <c r="L93" s="12" t="str">
        <f>VLOOKUP($I93,'Total Attendees'!$D$2:$DB$3165,4,FALSE)</f>
        <v>#N/A</v>
      </c>
      <c r="M93" s="14"/>
      <c r="N93" s="15"/>
      <c r="O93" s="16"/>
      <c r="P93" s="16"/>
    </row>
    <row r="94" ht="15.75" customHeight="1">
      <c r="A94" s="9" t="s">
        <v>36</v>
      </c>
      <c r="B94" s="9" t="s">
        <v>37</v>
      </c>
      <c r="C94" s="11">
        <v>0.4166666666666667</v>
      </c>
      <c r="D94" s="11">
        <v>0.4375</v>
      </c>
      <c r="E94" s="12">
        <v>45510.0</v>
      </c>
      <c r="F94" s="13">
        <v>1725.0</v>
      </c>
      <c r="G94" s="12" t="str">
        <f>VLOOKUP($F94,'Total Posters'!$A$1:$L$1812,7,FALSE)</f>
        <v>THERMAL AND MAGNETIC FIELD STRUCTURES OF SOLAR CORONAL HOLES: GENESIS AND SPACE WEATHER EFFECTS</v>
      </c>
      <c r="H94" s="12" t="str">
        <f>VLOOKUP($F94,'Total Posters'!$A$1:$L$1812,3,FALSE)&amp;" "&amp;VLOOKUP($F94,'Total Posters'!$A$1:$L$1812,4,FALSE)</f>
        <v>K M Hiremath</v>
      </c>
      <c r="I94" s="12" t="str">
        <f>VLOOKUP($F94,'Total Posters'!$A$1:$L$1812,5,FALSE)</f>
        <v>hiremath@iiap.res.in</v>
      </c>
      <c r="J94" s="12" t="str">
        <f>VLOOKUP($F94,'Total Posters'!$A$1:$L$1812,10,FALSE)</f>
        <v>K M Hiremath</v>
      </c>
      <c r="K94" s="12" t="str">
        <f>VLOOKUP($I94,'Total Attendees'!$D$2:$DB$3165,2,FALSE)</f>
        <v>#N/A</v>
      </c>
      <c r="L94" s="12" t="str">
        <f>VLOOKUP($I94,'Total Attendees'!$D$2:$DB$3165,4,FALSE)</f>
        <v>#N/A</v>
      </c>
      <c r="M94" s="14"/>
      <c r="N94" s="15"/>
      <c r="O94" s="16"/>
      <c r="P94" s="16"/>
    </row>
    <row r="95" ht="15.75" customHeight="1">
      <c r="A95" s="9" t="s">
        <v>36</v>
      </c>
      <c r="B95" s="9" t="s">
        <v>37</v>
      </c>
      <c r="C95" s="11">
        <v>0.4166666666666667</v>
      </c>
      <c r="D95" s="11">
        <v>0.4375</v>
      </c>
      <c r="E95" s="12">
        <v>45510.0</v>
      </c>
      <c r="F95" s="13">
        <v>2727.0</v>
      </c>
      <c r="G95" s="12" t="str">
        <f>VLOOKUP($F95,'Total Posters'!$A$1:$L$1812,7,FALSE)</f>
        <v>Investigating the origin of the fast solar wind by linking remote-sensing and in situ measurements by the ESA/NASA Solar Orbiter mission
</v>
      </c>
      <c r="H95" s="12" t="str">
        <f>VLOOKUP($F95,'Total Posters'!$A$1:$L$1812,3,FALSE)&amp;" "&amp;VLOOKUP($F95,'Total Posters'!$A$1:$L$1812,4,FALSE)</f>
        <v>Luca Franci</v>
      </c>
      <c r="I95" s="12" t="str">
        <f>VLOOKUP($F95,'Total Posters'!$A$1:$L$1812,5,FALSE)</f>
        <v>luca.franci@northumbria.ac.uk</v>
      </c>
      <c r="J95" s="12" t="str">
        <f>VLOOKUP($F95,'Total Posters'!$A$1:$L$1812,10,FALSE)</f>
        <v>Luca Franci</v>
      </c>
      <c r="K95" s="40" t="s">
        <v>32</v>
      </c>
      <c r="L95" s="42" t="s">
        <v>38</v>
      </c>
      <c r="M95" s="41" t="s">
        <v>34</v>
      </c>
      <c r="N95" s="15"/>
      <c r="O95" s="16"/>
      <c r="P95" s="16"/>
    </row>
    <row r="96" ht="15.75" customHeight="1">
      <c r="A96" s="9" t="s">
        <v>36</v>
      </c>
      <c r="B96" s="9" t="s">
        <v>37</v>
      </c>
      <c r="C96" s="11">
        <v>0.4166666666666667</v>
      </c>
      <c r="D96" s="11">
        <v>0.4375</v>
      </c>
      <c r="E96" s="12">
        <v>45510.0</v>
      </c>
      <c r="F96" s="13">
        <v>799.0</v>
      </c>
      <c r="G96" s="12" t="str">
        <f>VLOOKUP($F96,'Total Posters'!$A$1:$L$1812,7,FALSE)</f>
        <v>On The Connection Between Solar Surface Magnetic Flux Density and Solar UV Variability.</v>
      </c>
      <c r="H96" s="12" t="str">
        <f>VLOOKUP($F96,'Total Posters'!$A$1:$L$1812,3,FALSE)&amp;" "&amp;VLOOKUP($F96,'Total Posters'!$A$1:$L$1812,4,FALSE)</f>
        <v>Mbonteh Roland Ndunge</v>
      </c>
      <c r="I96" s="12" t="str">
        <f>VLOOKUP($F96,'Total Posters'!$A$1:$L$1812,5,FALSE)</f>
        <v>ndungeroland@gmail.com</v>
      </c>
      <c r="J96" s="12" t="str">
        <f>VLOOKUP($F96,'Total Posters'!$A$1:$L$1812,10,FALSE)</f>
        <v>Mbonteh Roland Ndunge</v>
      </c>
      <c r="K96" s="12" t="str">
        <f>VLOOKUP($I96,'Total Attendees'!$D$2:$DB$3165,2,FALSE)</f>
        <v>Paid</v>
      </c>
      <c r="L96" s="12" t="str">
        <f>VLOOKUP($I96,'Total Attendees'!$D$2:$DB$3165,4,FALSE)</f>
        <v>In-person</v>
      </c>
      <c r="M96" s="14"/>
      <c r="N96" s="15"/>
      <c r="O96" s="44"/>
      <c r="P96" s="16"/>
    </row>
    <row r="97" ht="15.75" customHeight="1">
      <c r="A97" s="9" t="s">
        <v>36</v>
      </c>
      <c r="B97" s="9" t="s">
        <v>37</v>
      </c>
      <c r="C97" s="11">
        <v>0.4166666666666667</v>
      </c>
      <c r="D97" s="11">
        <v>0.4375</v>
      </c>
      <c r="E97" s="12">
        <v>45510.0</v>
      </c>
      <c r="F97" s="13">
        <v>657.0</v>
      </c>
      <c r="G97" s="12" t="str">
        <f>VLOOKUP($F97,'Total Posters'!$A$1:$L$1812,7,FALSE)</f>
        <v>On the Connection between Solar Surface Magnetic
Flux and the Total Solar Irradiance</v>
      </c>
      <c r="H97" s="45" t="str">
        <f>VLOOKUP($F97,'Total Posters'!$A$1:$L$1812,3,FALSE)&amp;" "&amp;VLOOKUP($F97,'Total Posters'!$A$1:$L$1812,4,FALSE)</f>
        <v>Negessa Tilahun</v>
      </c>
      <c r="I97" s="12" t="str">
        <f>VLOOKUP($F97,'Total Posters'!$A$1:$L$1812,5,FALSE)</f>
        <v>nagessa2006@gmail.com</v>
      </c>
      <c r="J97" s="45" t="str">
        <f>VLOOKUP($F97,'Total Posters'!$A$1:$L$1812,10,FALSE)</f>
        <v>Negessa Shukure</v>
      </c>
      <c r="K97" s="12" t="str">
        <f>VLOOKUP($I97,'Total Attendees'!$D$2:$DB$3165,2,FALSE)</f>
        <v>#N/A</v>
      </c>
      <c r="L97" s="12" t="str">
        <f>VLOOKUP($I97,'Total Attendees'!$D$2:$DB$3165,4,FALSE)</f>
        <v>#N/A</v>
      </c>
      <c r="M97" s="14"/>
      <c r="N97" s="15"/>
      <c r="O97" s="16"/>
      <c r="P97" s="16"/>
    </row>
    <row r="98" ht="15.75" customHeight="1">
      <c r="A98" s="9" t="s">
        <v>36</v>
      </c>
      <c r="B98" s="9" t="s">
        <v>37</v>
      </c>
      <c r="C98" s="11">
        <v>0.4166666666666667</v>
      </c>
      <c r="D98" s="11">
        <v>0.4375</v>
      </c>
      <c r="E98" s="12">
        <v>45510.0</v>
      </c>
      <c r="F98" s="13">
        <v>2914.0</v>
      </c>
      <c r="G98" s="12" t="str">
        <f>VLOOKUP($F98,'Total Posters'!$A$1:$L$1812,7,FALSE)</f>
        <v>Statistical Study of Solar Wind and Interplanetary Magnetic Field Parameters in Forbush Effects and Interplanetary Disturbances (FEID) during Solar Cycles 23 and 24 from 1996 to 2019</v>
      </c>
      <c r="H98" s="12" t="str">
        <f>VLOOKUP($F98,'Total Posters'!$A$1:$L$1812,3,FALSE)&amp;" "&amp;VLOOKUP($F98,'Total Posters'!$A$1:$L$1812,4,FALSE)</f>
        <v>Onyinye Peace</v>
      </c>
      <c r="I98" s="12" t="str">
        <f>VLOOKUP($F98,'Total Posters'!$A$1:$L$1812,5,FALSE)</f>
        <v>onyijerry1992@gmail.com</v>
      </c>
      <c r="J98" s="12" t="str">
        <f>VLOOKUP($F98,'Total Posters'!$A$1:$L$1812,10,FALSE)</f>
        <v>Onyinye Jerry-Okafor</v>
      </c>
      <c r="K98" s="12" t="str">
        <f>VLOOKUP($I98,'Total Attendees'!$D$2:$DB$3165,2,FALSE)</f>
        <v>Paid</v>
      </c>
      <c r="L98" s="12" t="str">
        <f>VLOOKUP($I98,'Total Attendees'!$D$2:$DB$3165,4,FALSE)</f>
        <v>In-person</v>
      </c>
      <c r="M98" s="14"/>
      <c r="N98" s="15"/>
      <c r="O98" s="16"/>
      <c r="P98" s="16"/>
    </row>
    <row r="99" ht="15.75" customHeight="1">
      <c r="A99" s="9" t="s">
        <v>36</v>
      </c>
      <c r="B99" s="9" t="s">
        <v>37</v>
      </c>
      <c r="C99" s="11">
        <v>0.4166666666666667</v>
      </c>
      <c r="D99" s="11">
        <v>0.4375</v>
      </c>
      <c r="E99" s="12">
        <v>45510.0</v>
      </c>
      <c r="F99" s="13">
        <v>3095.0</v>
      </c>
      <c r="G99" s="12" t="str">
        <f>VLOOKUP($F99,'Total Posters'!$A$1:$L$1812,7,FALSE)</f>
        <v>Highly precise spectropolarimetry with ZIMPOL at IRSOL and at GREGOR as a tool to study the structure and evolution of solar magnetic fields</v>
      </c>
      <c r="H99" s="12" t="str">
        <f>VLOOKUP($F99,'Total Posters'!$A$1:$L$1812,3,FALSE)&amp;" "&amp;VLOOKUP($F99,'Total Posters'!$A$1:$L$1812,4,FALSE)</f>
        <v>Renzo Ramelli</v>
      </c>
      <c r="I99" s="12" t="str">
        <f>VLOOKUP($F99,'Total Posters'!$A$1:$L$1812,5,FALSE)</f>
        <v>renzo.ramelli@irsol.usi.ch</v>
      </c>
      <c r="J99" s="12" t="str">
        <f>VLOOKUP($F99,'Total Posters'!$A$1:$L$1812,10,FALSE)</f>
        <v>Renzo Ramelli</v>
      </c>
      <c r="K99" s="12" t="str">
        <f>VLOOKUP($I99,'Total Attendees'!$D$2:$DB$3165,2,FALSE)</f>
        <v>#N/A</v>
      </c>
      <c r="L99" s="12" t="str">
        <f>VLOOKUP($I99,'Total Attendees'!$D$2:$DB$3165,4,FALSE)</f>
        <v>#N/A</v>
      </c>
      <c r="M99" s="14"/>
      <c r="N99" s="15"/>
      <c r="O99" s="44"/>
      <c r="P99" s="16"/>
    </row>
    <row r="100" ht="15.75" customHeight="1">
      <c r="A100" s="9" t="s">
        <v>36</v>
      </c>
      <c r="B100" s="9" t="s">
        <v>37</v>
      </c>
      <c r="C100" s="11">
        <v>0.4166666666666667</v>
      </c>
      <c r="D100" s="11">
        <v>0.4375</v>
      </c>
      <c r="E100" s="12">
        <v>45510.0</v>
      </c>
      <c r="F100" s="13">
        <v>293.0</v>
      </c>
      <c r="G100" s="12" t="str">
        <f>VLOOKUP($F100,'Total Posters'!$A$1:$L$1812,7,FALSE)</f>
        <v>PURELY FACULAR MGII INDEX </v>
      </c>
      <c r="H100" s="12" t="str">
        <f>VLOOKUP($F100,'Total Posters'!$A$1:$L$1812,3,FALSE)&amp;" "&amp;VLOOKUP($F100,'Total Posters'!$A$1:$L$1812,4,FALSE)</f>
        <v>Sphume Ndlovu</v>
      </c>
      <c r="I100" s="12" t="str">
        <f>VLOOKUP($F100,'Total Posters'!$A$1:$L$1812,5,FALSE)</f>
        <v>sphumendlovu30@gmail.com</v>
      </c>
      <c r="J100" s="12" t="str">
        <f>VLOOKUP($F100,'Total Posters'!$A$1:$L$1812,10,FALSE)</f>
        <v>Siphumelele Ndlovu</v>
      </c>
      <c r="K100" s="12" t="str">
        <f>VLOOKUP($I100,'Total Attendees'!$D$2:$DB$3165,2,FALSE)</f>
        <v>#N/A</v>
      </c>
      <c r="L100" s="12" t="str">
        <f>VLOOKUP($I100,'Total Attendees'!$D$2:$DB$3165,4,FALSE)</f>
        <v>#N/A</v>
      </c>
      <c r="M100" s="14"/>
      <c r="N100" s="15"/>
      <c r="O100" s="44"/>
      <c r="P100" s="16"/>
    </row>
    <row r="101" ht="15.75" customHeight="1">
      <c r="A101" s="9" t="s">
        <v>36</v>
      </c>
      <c r="B101" s="9" t="s">
        <v>37</v>
      </c>
      <c r="C101" s="11">
        <v>0.4166666666666667</v>
      </c>
      <c r="D101" s="11">
        <v>0.4375</v>
      </c>
      <c r="E101" s="12">
        <v>45510.0</v>
      </c>
      <c r="F101" s="13">
        <v>640.0</v>
      </c>
      <c r="G101" s="12" t="str">
        <f>VLOOKUP($F101,'Total Posters'!$A$1:$L$1812,7,FALSE)</f>
        <v>Short term variations in the solar spectrum </v>
      </c>
      <c r="H101" s="12" t="str">
        <f>VLOOKUP($F101,'Total Posters'!$A$1:$L$1812,3,FALSE)&amp;" "&amp;VLOOKUP($F101,'Total Posters'!$A$1:$L$1812,4,FALSE)</f>
        <v>Tsholofelo Kadiaka</v>
      </c>
      <c r="I101" s="12" t="str">
        <f>VLOOKUP($F101,'Total Posters'!$A$1:$L$1812,5,FALSE)</f>
        <v>tsholofelomthemb@gmail.com</v>
      </c>
      <c r="J101" s="12" t="str">
        <f>VLOOKUP($F101,'Total Posters'!$A$1:$L$1812,10,FALSE)</f>
        <v>Tsholofelo Kadiaka</v>
      </c>
      <c r="K101" s="12" t="str">
        <f>VLOOKUP($I101,'Total Attendees'!$D$2:$DB$3165,2,FALSE)</f>
        <v>Paid</v>
      </c>
      <c r="L101" s="12" t="str">
        <f>VLOOKUP($I101,'Total Attendees'!$D$2:$DB$3165,4,FALSE)</f>
        <v>In-person</v>
      </c>
      <c r="M101" s="14"/>
      <c r="N101" s="15"/>
      <c r="O101" s="44"/>
      <c r="P101" s="16"/>
    </row>
    <row r="102" ht="15.75" customHeight="1">
      <c r="A102" s="10" t="s">
        <v>39</v>
      </c>
      <c r="B102" s="10" t="s">
        <v>40</v>
      </c>
      <c r="C102" s="11">
        <v>0.4166666666666667</v>
      </c>
      <c r="D102" s="11">
        <v>0.4375</v>
      </c>
      <c r="E102" s="12">
        <v>45510.0</v>
      </c>
      <c r="F102" s="46">
        <v>722.0</v>
      </c>
      <c r="G102" s="12" t="str">
        <f>VLOOKUP($F102,'Total Posters'!$A$1:$L$1812,7,FALSE)</f>
        <v>#N/A</v>
      </c>
      <c r="H102" s="12" t="str">
        <f>VLOOKUP($F102,'Total Posters'!$A$1:$L$1812,3,FALSE)&amp;" "&amp;VLOOKUP($F102,'Total Posters'!$A$1:$L$1812,4,FALSE)</f>
        <v>#N/A</v>
      </c>
      <c r="I102" s="12" t="str">
        <f>VLOOKUP($F102,'Total Posters'!$A$1:$L$1812,5,FALSE)</f>
        <v>#N/A</v>
      </c>
      <c r="J102" s="12" t="str">
        <f>VLOOKUP($F102,'Total Posters'!$A$1:$L$1812,10,FALSE)</f>
        <v>#N/A</v>
      </c>
      <c r="K102" s="12" t="str">
        <f>VLOOKUP($I102,'Total Attendees'!$D$2:$DB$3165,2,FALSE)</f>
        <v>#N/A</v>
      </c>
      <c r="L102" s="12" t="str">
        <f>VLOOKUP($I102,'Total Attendees'!$D$2:$DB$3165,4,FALSE)</f>
        <v>#N/A</v>
      </c>
      <c r="M102" s="14"/>
      <c r="N102" s="15"/>
      <c r="O102" s="16"/>
      <c r="P102" s="16"/>
    </row>
    <row r="103" ht="15.75" customHeight="1">
      <c r="A103" s="10" t="s">
        <v>39</v>
      </c>
      <c r="B103" s="10" t="s">
        <v>40</v>
      </c>
      <c r="C103" s="11">
        <v>0.4166666666666667</v>
      </c>
      <c r="D103" s="11">
        <v>0.4375</v>
      </c>
      <c r="E103" s="12">
        <v>45510.0</v>
      </c>
      <c r="F103" s="46">
        <v>2621.0</v>
      </c>
      <c r="G103" s="12" t="str">
        <f>VLOOKUP($F103,'Total Posters'!$A$1:$L$1812,7,FALSE)</f>
        <v>#N/A</v>
      </c>
      <c r="H103" s="12" t="str">
        <f>VLOOKUP($F103,'Total Posters'!$A$1:$L$1812,3,FALSE)&amp;" "&amp;VLOOKUP($F103,'Total Posters'!$A$1:$L$1812,4,FALSE)</f>
        <v>#N/A</v>
      </c>
      <c r="I103" s="12" t="str">
        <f>VLOOKUP($F103,'Total Posters'!$A$1:$L$1812,5,FALSE)</f>
        <v>#N/A</v>
      </c>
      <c r="J103" s="12" t="str">
        <f>VLOOKUP($F103,'Total Posters'!$A$1:$L$1812,10,FALSE)</f>
        <v>#N/A</v>
      </c>
      <c r="K103" s="12" t="str">
        <f>VLOOKUP($I103,'Total Attendees'!$D$2:$DB$3165,2,FALSE)</f>
        <v>#N/A</v>
      </c>
      <c r="L103" s="12" t="str">
        <f>VLOOKUP($I103,'Total Attendees'!$D$2:$DB$3165,4,FALSE)</f>
        <v>#N/A</v>
      </c>
      <c r="M103" s="14"/>
      <c r="N103" s="15"/>
      <c r="O103" s="16"/>
      <c r="P103" s="16"/>
    </row>
    <row r="104" ht="15.75" customHeight="1">
      <c r="A104" s="10" t="s">
        <v>39</v>
      </c>
      <c r="B104" s="10" t="s">
        <v>40</v>
      </c>
      <c r="C104" s="11">
        <v>0.4166666666666667</v>
      </c>
      <c r="D104" s="11">
        <v>0.4375</v>
      </c>
      <c r="E104" s="12">
        <v>45510.0</v>
      </c>
      <c r="F104" s="46">
        <v>1760.0</v>
      </c>
      <c r="G104" s="12" t="str">
        <f>VLOOKUP($F104,'Total Posters'!$A$1:$L$1812,7,FALSE)</f>
        <v>#N/A</v>
      </c>
      <c r="H104" s="12" t="str">
        <f>VLOOKUP($F104,'Total Posters'!$A$1:$L$1812,3,FALSE)&amp;" "&amp;VLOOKUP($F104,'Total Posters'!$A$1:$L$1812,4,FALSE)</f>
        <v>#N/A</v>
      </c>
      <c r="I104" s="12" t="str">
        <f>VLOOKUP($F104,'Total Posters'!$A$1:$L$1812,5,FALSE)</f>
        <v>#N/A</v>
      </c>
      <c r="J104" s="12" t="str">
        <f>VLOOKUP($F104,'Total Posters'!$A$1:$L$1812,10,FALSE)</f>
        <v>#N/A</v>
      </c>
      <c r="K104" s="12" t="str">
        <f>VLOOKUP($I104,'Total Attendees'!$D$2:$DB$3165,2,FALSE)</f>
        <v>#N/A</v>
      </c>
      <c r="L104" s="12" t="str">
        <f>VLOOKUP($I104,'Total Attendees'!$D$2:$DB$3165,4,FALSE)</f>
        <v>#N/A</v>
      </c>
      <c r="M104" s="14"/>
      <c r="N104" s="15"/>
      <c r="O104" s="16"/>
      <c r="P104" s="47"/>
    </row>
    <row r="105" ht="15.75" customHeight="1">
      <c r="A105" s="10" t="s">
        <v>39</v>
      </c>
      <c r="B105" s="10" t="s">
        <v>40</v>
      </c>
      <c r="C105" s="11">
        <v>0.4166666666666667</v>
      </c>
      <c r="D105" s="11">
        <v>0.4375</v>
      </c>
      <c r="E105" s="12">
        <v>45510.0</v>
      </c>
      <c r="F105" s="46">
        <v>631.0</v>
      </c>
      <c r="G105" s="12" t="str">
        <f>VLOOKUP($F105,'Total Posters'!$A$1:$L$1812,7,FALSE)</f>
        <v>#N/A</v>
      </c>
      <c r="H105" s="12" t="str">
        <f>VLOOKUP($F105,'Total Posters'!$A$1:$L$1812,3,FALSE)&amp;" "&amp;VLOOKUP($F105,'Total Posters'!$A$1:$L$1812,4,FALSE)</f>
        <v>#N/A</v>
      </c>
      <c r="I105" s="12" t="str">
        <f>VLOOKUP($F105,'Total Posters'!$A$1:$L$1812,5,FALSE)</f>
        <v>#N/A</v>
      </c>
      <c r="J105" s="12" t="str">
        <f>VLOOKUP($F105,'Total Posters'!$A$1:$L$1812,10,FALSE)</f>
        <v>#N/A</v>
      </c>
      <c r="K105" s="12" t="str">
        <f>VLOOKUP($I105,'Total Attendees'!$D$2:$DB$3165,2,FALSE)</f>
        <v>#N/A</v>
      </c>
      <c r="L105" s="12" t="str">
        <f>VLOOKUP($I105,'Total Attendees'!$D$2:$DB$3165,4,FALSE)</f>
        <v>#N/A</v>
      </c>
      <c r="M105" s="14"/>
      <c r="N105" s="15"/>
      <c r="O105" s="16"/>
      <c r="P105" s="16"/>
    </row>
    <row r="106" ht="15.75" customHeight="1">
      <c r="A106" s="10" t="s">
        <v>39</v>
      </c>
      <c r="B106" s="10" t="s">
        <v>40</v>
      </c>
      <c r="C106" s="11">
        <v>0.4166666666666667</v>
      </c>
      <c r="D106" s="11">
        <v>0.4375</v>
      </c>
      <c r="E106" s="12">
        <v>45510.0</v>
      </c>
      <c r="F106" s="46">
        <v>1095.0</v>
      </c>
      <c r="G106" s="12" t="str">
        <f>VLOOKUP($F106,'Total Posters'!$A$1:$L$1812,7,FALSE)</f>
        <v>#N/A</v>
      </c>
      <c r="H106" s="12" t="str">
        <f>VLOOKUP($F106,'Total Posters'!$A$1:$L$1812,3,FALSE)&amp;" "&amp;VLOOKUP($F106,'Total Posters'!$A$1:$L$1812,4,FALSE)</f>
        <v>#N/A</v>
      </c>
      <c r="I106" s="12" t="str">
        <f>VLOOKUP($F106,'Total Posters'!$A$1:$L$1812,5,FALSE)</f>
        <v>#N/A</v>
      </c>
      <c r="J106" s="12" t="str">
        <f>VLOOKUP($F106,'Total Posters'!$A$1:$L$1812,10,FALSE)</f>
        <v>#N/A</v>
      </c>
      <c r="K106" s="12" t="str">
        <f>VLOOKUP($I106,'Total Attendees'!$D$2:$DB$3165,2,FALSE)</f>
        <v>#N/A</v>
      </c>
      <c r="L106" s="12" t="str">
        <f>VLOOKUP($I106,'Total Attendees'!$D$2:$DB$3165,4,FALSE)</f>
        <v>#N/A</v>
      </c>
      <c r="M106" s="14"/>
      <c r="N106" s="15"/>
      <c r="O106" s="16"/>
      <c r="P106" s="47"/>
    </row>
    <row r="107" ht="15.75" customHeight="1">
      <c r="A107" s="48" t="s">
        <v>15</v>
      </c>
      <c r="B107" s="49" t="s">
        <v>41</v>
      </c>
      <c r="C107" s="50">
        <v>0.625</v>
      </c>
      <c r="D107" s="50">
        <v>0.6458333333333334</v>
      </c>
      <c r="E107" s="51">
        <v>45510.0</v>
      </c>
      <c r="F107" s="52">
        <v>1257.0</v>
      </c>
      <c r="G107" s="12" t="str">
        <f>VLOOKUP($F107,'Total Posters'!$A$1:$L$1812,7,FALSE)</f>
        <v>Uzbek-Indian Cooperation in Astronomy: Opportunities for Expansion to Africa</v>
      </c>
      <c r="H107" s="12" t="str">
        <f>VLOOKUP($F107,'Total Posters'!$A$1:$L$1812,3,FALSE)&amp;" "&amp;VLOOKUP($F107,'Total Posters'!$A$1:$L$1812,4,FALSE)</f>
        <v>Alisher S. Hojaev</v>
      </c>
      <c r="I107" s="12" t="str">
        <f>VLOOKUP($F107,'Total Posters'!$A$1:$L$1812,5,FALSE)</f>
        <v>hojaev@yahoo.com</v>
      </c>
      <c r="J107" s="12" t="str">
        <f>VLOOKUP($F107,'Total Posters'!$A$1:$L$1812,10,FALSE)</f>
        <v>Alisher S. Hojaev</v>
      </c>
      <c r="K107" s="12" t="str">
        <f>VLOOKUP($I107,'Total Attendees'!$D$2:$DB$3165,2,FALSE)</f>
        <v>Paid</v>
      </c>
      <c r="L107" s="12" t="str">
        <f>VLOOKUP($I107,'Total Attendees'!$D$2:$DB$3165,4,FALSE)</f>
        <v>In-person</v>
      </c>
      <c r="N107" s="53"/>
      <c r="O107" s="54"/>
      <c r="P107" s="16"/>
    </row>
    <row r="108" ht="15.75" customHeight="1">
      <c r="A108" s="48" t="s">
        <v>15</v>
      </c>
      <c r="B108" s="49" t="s">
        <v>41</v>
      </c>
      <c r="C108" s="50">
        <v>0.625</v>
      </c>
      <c r="D108" s="50">
        <v>0.6458333333333334</v>
      </c>
      <c r="E108" s="51">
        <v>45510.0</v>
      </c>
      <c r="F108" s="52">
        <v>2907.0</v>
      </c>
      <c r="G108" s="12" t="str">
        <f>VLOOKUP($F108,'Total Posters'!$A$1:$L$1812,7,FALSE)</f>
        <v>Unveiling the Night Sky: Assessing Light Pollution and Lighting Technologies around Oukaimeden Observatory</v>
      </c>
      <c r="H108" s="12" t="str">
        <f>VLOOKUP($F108,'Total Posters'!$A$1:$L$1812,3,FALSE)&amp;" "&amp;VLOOKUP($F108,'Total Posters'!$A$1:$L$1812,4,FALSE)</f>
        <v>Hamza AIT ABDELAALI</v>
      </c>
      <c r="I108" s="12" t="str">
        <f>VLOOKUP($F108,'Total Posters'!$A$1:$L$1812,5,FALSE)</f>
        <v>hamza.aitabdelaali@edu.uca.ac.ma</v>
      </c>
      <c r="J108" s="12" t="str">
        <f>VLOOKUP($F108,'Total Posters'!$A$1:$L$1812,10,FALSE)</f>
        <v>HAMZA AIT ABDELAALI</v>
      </c>
      <c r="K108" s="12" t="str">
        <f>VLOOKUP($I108,'Total Attendees'!$D$2:$DB$3165,2,FALSE)</f>
        <v>#N/A</v>
      </c>
      <c r="L108" s="12" t="str">
        <f>VLOOKUP($I108,'Total Attendees'!$D$2:$DB$3165,4,FALSE)</f>
        <v>#N/A</v>
      </c>
      <c r="N108" s="53"/>
      <c r="O108" s="54"/>
      <c r="P108" s="16"/>
    </row>
    <row r="109" ht="15.75" customHeight="1">
      <c r="A109" s="48" t="s">
        <v>15</v>
      </c>
      <c r="B109" s="49" t="s">
        <v>41</v>
      </c>
      <c r="C109" s="50">
        <v>0.625</v>
      </c>
      <c r="D109" s="50">
        <v>0.6458333333333334</v>
      </c>
      <c r="E109" s="51">
        <v>45510.0</v>
      </c>
      <c r="F109" s="52">
        <v>2979.0</v>
      </c>
      <c r="G109" s="12" t="str">
        <f>VLOOKUP($F109,'Total Posters'!$A$1:$L$1812,7,FALSE)</f>
        <v>Open-source software for managing telescopes, observatories, and science programs</v>
      </c>
      <c r="H109" s="12" t="str">
        <f>VLOOKUP($F109,'Total Posters'!$A$1:$L$1812,3,FALSE)&amp;" "&amp;VLOOKUP($F109,'Total Posters'!$A$1:$L$1812,4,FALSE)</f>
        <v>Mark Bowman</v>
      </c>
      <c r="I109" s="12" t="str">
        <f>VLOOKUP($F109,'Total Posters'!$A$1:$L$1812,5,FALSE)</f>
        <v>mbowman@lco.global</v>
      </c>
      <c r="J109" s="12" t="str">
        <f>VLOOKUP($F109,'Total Posters'!$A$1:$L$1812,10,FALSE)</f>
        <v>Mark Bowman</v>
      </c>
      <c r="K109" s="12" t="str">
        <f>VLOOKUP($I109,'Total Attendees'!$D$2:$DB$3165,2,FALSE)</f>
        <v>Paid</v>
      </c>
      <c r="L109" s="12" t="str">
        <f>VLOOKUP($I109,'Total Attendees'!$D$2:$DB$3165,4,FALSE)</f>
        <v>In-person</v>
      </c>
      <c r="N109" s="53"/>
      <c r="O109" s="54"/>
      <c r="P109" s="16"/>
    </row>
    <row r="110" ht="15.75" customHeight="1">
      <c r="A110" s="48" t="s">
        <v>15</v>
      </c>
      <c r="B110" s="49" t="s">
        <v>41</v>
      </c>
      <c r="C110" s="50">
        <v>0.625</v>
      </c>
      <c r="D110" s="50">
        <v>0.6458333333333334</v>
      </c>
      <c r="E110" s="51">
        <v>45510.0</v>
      </c>
      <c r="F110" s="52">
        <v>2685.0</v>
      </c>
      <c r="G110" s="12" t="str">
        <f>VLOOKUP($F110,'Total Posters'!$A$1:$L$1812,7,FALSE)</f>
        <v>Night-sky brightness measurements towards the Namibian Multi-Wavelength Observatory</v>
      </c>
      <c r="H110" s="12" t="str">
        <f>VLOOKUP($F110,'Total Posters'!$A$1:$L$1812,3,FALSE)&amp;" "&amp;VLOOKUP($F110,'Total Posters'!$A$1:$L$1812,4,FALSE)</f>
        <v>Michael Backes</v>
      </c>
      <c r="I110" s="12" t="str">
        <f>VLOOKUP($F110,'Total Posters'!$A$1:$L$1812,5,FALSE)</f>
        <v>michael.backes@tu-dortmund.de</v>
      </c>
      <c r="J110" s="12" t="str">
        <f>VLOOKUP($F110,'Total Posters'!$A$1:$L$1812,10,FALSE)</f>
        <v>Michael Backes</v>
      </c>
      <c r="K110" s="12" t="str">
        <f>VLOOKUP($I110,'Total Attendees'!$D$2:$DB$3165,2,FALSE)</f>
        <v>Paid</v>
      </c>
      <c r="L110" s="12" t="str">
        <f>VLOOKUP($I110,'Total Attendees'!$D$2:$DB$3165,4,FALSE)</f>
        <v>In-person</v>
      </c>
      <c r="N110" s="53"/>
      <c r="O110" s="54"/>
      <c r="P110" s="16"/>
    </row>
    <row r="111" ht="15.75" customHeight="1">
      <c r="A111" s="48" t="s">
        <v>15</v>
      </c>
      <c r="B111" s="49" t="s">
        <v>41</v>
      </c>
      <c r="C111" s="50">
        <v>0.625</v>
      </c>
      <c r="D111" s="50">
        <v>0.6458333333333334</v>
      </c>
      <c r="E111" s="51">
        <v>45510.0</v>
      </c>
      <c r="F111" s="52">
        <v>536.0</v>
      </c>
      <c r="G111" s="12" t="str">
        <f>VLOOKUP($F111,'Total Posters'!$A$1:$L$1812,7,FALSE)</f>
        <v>Working towards an implementation of a robotic optical telescope.</v>
      </c>
      <c r="H111" s="12" t="str">
        <f>VLOOKUP($F111,'Total Posters'!$A$1:$L$1812,3,FALSE)&amp;" "&amp;VLOOKUP($F111,'Total Posters'!$A$1:$L$1812,4,FALSE)</f>
        <v>Mohamed Ismail</v>
      </c>
      <c r="I111" s="12" t="str">
        <f>VLOOKUP($F111,'Total Posters'!$A$1:$L$1812,5,FALSE)</f>
        <v>mohamed.ismail@nriag.sci.eg</v>
      </c>
      <c r="J111" s="12" t="str">
        <f>VLOOKUP($F111,'Total Posters'!$A$1:$L$1812,10,FALSE)</f>
        <v>Mohamed fayed</v>
      </c>
      <c r="K111" s="12" t="str">
        <f>VLOOKUP($I111,'Total Attendees'!$D$2:$DB$3165,2,FALSE)</f>
        <v>Paid</v>
      </c>
      <c r="L111" s="12" t="str">
        <f>VLOOKUP($I111,'Total Attendees'!$D$2:$DB$3165,4,FALSE)</f>
        <v>In-person</v>
      </c>
      <c r="N111" s="53"/>
      <c r="O111" s="54"/>
      <c r="P111" s="16"/>
    </row>
    <row r="112" ht="15.75" customHeight="1">
      <c r="A112" s="48" t="s">
        <v>15</v>
      </c>
      <c r="B112" s="49" t="s">
        <v>41</v>
      </c>
      <c r="C112" s="50">
        <v>0.625</v>
      </c>
      <c r="D112" s="50">
        <v>0.6458333333333334</v>
      </c>
      <c r="E112" s="51">
        <v>45510.0</v>
      </c>
      <c r="F112" s="52">
        <v>3144.0</v>
      </c>
      <c r="G112" s="12" t="str">
        <f>VLOOKUP($F112,'Total Posters'!$A$1:$L$1812,7,FALSE)</f>
        <v>A low cost compact optical polarimeter as example of sustainable and accessible instrumentation</v>
      </c>
      <c r="H112" s="12" t="str">
        <f>VLOOKUP($F112,'Total Posters'!$A$1:$L$1812,3,FALSE)&amp;" "&amp;VLOOKUP($F112,'Total Posters'!$A$1:$L$1812,4,FALSE)</f>
        <v>Pedro Jose Blay Serrano</v>
      </c>
      <c r="I112" s="12" t="str">
        <f>VLOOKUP($F112,'Total Posters'!$A$1:$L$1812,5,FALSE)</f>
        <v>pjblay@universidadviu.com</v>
      </c>
      <c r="J112" s="12" t="str">
        <f>VLOOKUP($F112,'Total Posters'!$A$1:$L$1812,10,FALSE)</f>
        <v>Pere Blay</v>
      </c>
      <c r="K112" s="12" t="str">
        <f>VLOOKUP($I112,'Total Attendees'!$D$2:$DB$3165,2,FALSE)</f>
        <v>Paid</v>
      </c>
      <c r="L112" s="12" t="str">
        <f>VLOOKUP($I112,'Total Attendees'!$D$2:$DB$3165,4,FALSE)</f>
        <v>In-person</v>
      </c>
      <c r="N112" s="53"/>
      <c r="O112" s="54"/>
      <c r="P112" s="16"/>
    </row>
    <row r="113" ht="15.75" customHeight="1">
      <c r="A113" s="48" t="s">
        <v>15</v>
      </c>
      <c r="B113" s="49" t="s">
        <v>41</v>
      </c>
      <c r="C113" s="50">
        <v>0.625</v>
      </c>
      <c r="D113" s="50">
        <v>0.6458333333333334</v>
      </c>
      <c r="E113" s="51">
        <v>45510.0</v>
      </c>
      <c r="F113" s="52">
        <v>2836.0</v>
      </c>
      <c r="G113" s="12" t="str">
        <f>VLOOKUP($F113,'Total Posters'!$A$1:$L$1812,7,FALSE)</f>
        <v>Reincarnating and Fully Automating the SALT/SAAO Seeing Monitor, TimDIMM</v>
      </c>
      <c r="H113" s="12" t="str">
        <f>VLOOKUP($F113,'Total Posters'!$A$1:$L$1812,3,FALSE)&amp;" "&amp;VLOOKUP($F113,'Total Posters'!$A$1:$L$1812,4,FALSE)</f>
        <v>Timothy Pickering</v>
      </c>
      <c r="I113" s="12" t="str">
        <f>VLOOKUP($F113,'Total Posters'!$A$1:$L$1812,5,FALSE)</f>
        <v>te.pickering@gmail.com</v>
      </c>
      <c r="J113" s="12" t="str">
        <f>VLOOKUP($F113,'Total Posters'!$A$1:$L$1812,10,FALSE)</f>
        <v>Timothy Pickering</v>
      </c>
      <c r="K113" s="12" t="str">
        <f>VLOOKUP($I113,'Total Attendees'!$D$2:$DB$3165,2,FALSE)</f>
        <v>#N/A</v>
      </c>
      <c r="L113" s="12" t="str">
        <f>VLOOKUP($I113,'Total Attendees'!$D$2:$DB$3165,4,FALSE)</f>
        <v>#N/A</v>
      </c>
      <c r="N113" s="53"/>
      <c r="O113" s="54"/>
      <c r="P113" s="16"/>
    </row>
    <row r="114" ht="15.75" customHeight="1">
      <c r="A114" s="48" t="s">
        <v>26</v>
      </c>
      <c r="B114" s="48" t="s">
        <v>42</v>
      </c>
      <c r="C114" s="50">
        <v>0.625</v>
      </c>
      <c r="D114" s="50">
        <v>0.6458333333333334</v>
      </c>
      <c r="E114" s="51">
        <v>45510.0</v>
      </c>
      <c r="F114" s="55">
        <v>3137.0</v>
      </c>
      <c r="G114" s="12" t="str">
        <f>VLOOKUP($F114,'Total Posters'!$A$1:$L$1812,7,FALSE)</f>
        <v>PRIMA: The PRobe far-Infrared Mission for Astrophysics</v>
      </c>
      <c r="H114" s="12" t="str">
        <f>VLOOKUP($F114,'Total Posters'!$A$1:$L$1812,3,FALSE)&amp;" "&amp;VLOOKUP($F114,'Total Posters'!$A$1:$L$1812,4,FALSE)</f>
        <v>Alberto Daniel Bolatto</v>
      </c>
      <c r="I114" s="12" t="str">
        <f>VLOOKUP($F114,'Total Posters'!$A$1:$L$1812,5,FALSE)</f>
        <v>bolatto@umd.edu</v>
      </c>
      <c r="J114" s="12" t="str">
        <f>VLOOKUP($F114,'Total Posters'!$A$1:$L$1812,10,FALSE)</f>
        <v>Alberto Bolatto</v>
      </c>
      <c r="K114" s="12" t="str">
        <f>VLOOKUP($I114,'Total Attendees'!$D$2:$DB$3165,2,FALSE)</f>
        <v>Paid</v>
      </c>
      <c r="L114" s="12" t="str">
        <f>VLOOKUP($I114,'Total Attendees'!$D$2:$DB$3165,4,FALSE)</f>
        <v>In-person</v>
      </c>
      <c r="N114" s="53"/>
      <c r="O114" s="54"/>
      <c r="P114" s="16"/>
    </row>
    <row r="115" ht="15.75" customHeight="1">
      <c r="A115" s="48" t="s">
        <v>26</v>
      </c>
      <c r="B115" s="48" t="s">
        <v>42</v>
      </c>
      <c r="C115" s="50">
        <v>0.625</v>
      </c>
      <c r="D115" s="50">
        <v>0.6458333333333334</v>
      </c>
      <c r="E115" s="51">
        <v>45510.0</v>
      </c>
      <c r="F115" s="55">
        <v>2495.0</v>
      </c>
      <c r="G115" s="12" t="str">
        <f>VLOOKUP($F115,'Total Posters'!$A$1:$L$1812,7,FALSE)</f>
        <v>The relationship between cold gas and dust in bright Planck compact sources</v>
      </c>
      <c r="H115" s="12" t="str">
        <f>VLOOKUP($F115,'Total Posters'!$A$1:$L$1812,3,FALSE)&amp;" "&amp;VLOOKUP($F115,'Total Posters'!$A$1:$L$1812,4,FALSE)</f>
        <v>Andras Peter Joo</v>
      </c>
      <c r="I115" s="12" t="str">
        <f>VLOOKUP($F115,'Total Posters'!$A$1:$L$1812,5,FALSE)</f>
        <v>andraspeterjooastro@gmail.com</v>
      </c>
      <c r="J115" s="12" t="str">
        <f>VLOOKUP($F115,'Total Posters'!$A$1:$L$1812,10,FALSE)</f>
        <v>Andras Peter Joo</v>
      </c>
      <c r="K115" s="12" t="str">
        <f>VLOOKUP($I115,'Total Attendees'!$D$2:$DB$3165,2,FALSE)</f>
        <v>Paid</v>
      </c>
      <c r="L115" s="12" t="str">
        <f>VLOOKUP($I115,'Total Attendees'!$D$2:$DB$3165,4,FALSE)</f>
        <v>In-person</v>
      </c>
      <c r="N115" s="53"/>
      <c r="O115" s="54"/>
      <c r="P115" s="16"/>
    </row>
    <row r="116" ht="15.75" customHeight="1">
      <c r="A116" s="48" t="s">
        <v>26</v>
      </c>
      <c r="B116" s="48" t="s">
        <v>42</v>
      </c>
      <c r="C116" s="50">
        <v>0.625</v>
      </c>
      <c r="D116" s="50">
        <v>0.6458333333333334</v>
      </c>
      <c r="E116" s="51">
        <v>45510.0</v>
      </c>
      <c r="F116" s="55">
        <v>2507.0</v>
      </c>
      <c r="G116" s="12" t="str">
        <f>VLOOKUP($F116,'Total Posters'!$A$1:$L$1812,7,FALSE)</f>
        <v>The magnetic fields structure of the central region of the starburst galaxy NGC253</v>
      </c>
      <c r="H116" s="12" t="str">
        <f>VLOOKUP($F116,'Total Posters'!$A$1:$L$1812,3,FALSE)&amp;" "&amp;VLOOKUP($F116,'Total Posters'!$A$1:$L$1812,4,FALSE)</f>
        <v>Davide Belfiori</v>
      </c>
      <c r="I116" s="12" t="str">
        <f>VLOOKUP($F116,'Total Posters'!$A$1:$L$1812,5,FALSE)</f>
        <v>davide.belfiori@inaf.it</v>
      </c>
      <c r="J116" s="12" t="str">
        <f>VLOOKUP($F116,'Total Posters'!$A$1:$L$1812,10,FALSE)</f>
        <v>Davide Belfiori</v>
      </c>
      <c r="K116" s="12" t="str">
        <f>VLOOKUP($I116,'Total Attendees'!$D$2:$DB$3165,2,FALSE)</f>
        <v>#N/A</v>
      </c>
      <c r="L116" s="12" t="str">
        <f>VLOOKUP($I116,'Total Attendees'!$D$2:$DB$3165,4,FALSE)</f>
        <v>#N/A</v>
      </c>
      <c r="N116" s="53"/>
      <c r="O116" s="54"/>
      <c r="P116" s="16"/>
    </row>
    <row r="117" ht="15.75" customHeight="1">
      <c r="A117" s="48" t="s">
        <v>26</v>
      </c>
      <c r="B117" s="48" t="s">
        <v>42</v>
      </c>
      <c r="C117" s="50">
        <v>0.625</v>
      </c>
      <c r="D117" s="50">
        <v>0.6458333333333334</v>
      </c>
      <c r="E117" s="51">
        <v>45510.0</v>
      </c>
      <c r="F117" s="55">
        <v>2687.0</v>
      </c>
      <c r="G117" s="12" t="str">
        <f>VLOOKUP($F117,'Total Posters'!$A$1:$L$1812,7,FALSE)</f>
        <v>Multiwavelength magnetized view of the youngest starless core in Taurus: Synergy of HI gas and dust  </v>
      </c>
      <c r="H117" s="12" t="str">
        <f>VLOOKUP($F117,'Total Posters'!$A$1:$L$1812,3,FALSE)&amp;" "&amp;VLOOKUP($F117,'Total Posters'!$A$1:$L$1812,4,FALSE)</f>
        <v>Ekta Sharma</v>
      </c>
      <c r="I117" s="12" t="str">
        <f>VLOOKUP($F117,'Total Posters'!$A$1:$L$1812,5,FALSE)</f>
        <v>ektasharma.astro@gmail.com</v>
      </c>
      <c r="J117" s="12" t="str">
        <f>VLOOKUP($F117,'Total Posters'!$A$1:$L$1812,10,FALSE)</f>
        <v>Ekta Sharma</v>
      </c>
      <c r="K117" s="12" t="str">
        <f>VLOOKUP($I117,'Total Attendees'!$D$2:$DB$3165,2,FALSE)</f>
        <v>#N/A</v>
      </c>
      <c r="L117" s="12" t="str">
        <f>VLOOKUP($I117,'Total Attendees'!$D$2:$DB$3165,4,FALSE)</f>
        <v>#N/A</v>
      </c>
      <c r="N117" s="53"/>
      <c r="O117" s="54"/>
      <c r="P117" s="16"/>
    </row>
    <row r="118" ht="15.75" customHeight="1">
      <c r="A118" s="48" t="s">
        <v>26</v>
      </c>
      <c r="B118" s="48" t="s">
        <v>42</v>
      </c>
      <c r="C118" s="50">
        <v>0.625</v>
      </c>
      <c r="D118" s="50">
        <v>0.6458333333333334</v>
      </c>
      <c r="E118" s="51">
        <v>45510.0</v>
      </c>
      <c r="F118" s="55">
        <v>2351.0</v>
      </c>
      <c r="G118" s="12" t="str">
        <f>VLOOKUP($F118,'Total Posters'!$A$1:$L$1812,7,FALSE)</f>
        <v>Rapid Evolution of the Central Star-Forming Ring in NGC1365</v>
      </c>
      <c r="H118" s="12" t="str">
        <f>VLOOKUP($F118,'Total Posters'!$A$1:$L$1812,3,FALSE)&amp;" "&amp;VLOOKUP($F118,'Total Posters'!$A$1:$L$1812,4,FALSE)</f>
        <v>Eva Schinnerer</v>
      </c>
      <c r="I118" s="12" t="str">
        <f>VLOOKUP($F118,'Total Posters'!$A$1:$L$1812,5,FALSE)</f>
        <v>schinner@mpia.de</v>
      </c>
      <c r="J118" s="12" t="str">
        <f>VLOOKUP($F118,'Total Posters'!$A$1:$L$1812,10,FALSE)</f>
        <v>Eva Schinnerer</v>
      </c>
      <c r="K118" s="12" t="str">
        <f>VLOOKUP($I118,'Total Attendees'!$D$2:$DB$3165,2,FALSE)</f>
        <v>Paid</v>
      </c>
      <c r="L118" s="12" t="str">
        <f>VLOOKUP($I118,'Total Attendees'!$D$2:$DB$3165,4,FALSE)</f>
        <v>In-person</v>
      </c>
      <c r="N118" s="53"/>
      <c r="O118" s="54"/>
      <c r="P118" s="16"/>
    </row>
    <row r="119" ht="15.75" customHeight="1">
      <c r="A119" s="48" t="s">
        <v>26</v>
      </c>
      <c r="B119" s="48" t="s">
        <v>42</v>
      </c>
      <c r="C119" s="50">
        <v>0.625</v>
      </c>
      <c r="D119" s="50">
        <v>0.6458333333333334</v>
      </c>
      <c r="E119" s="51">
        <v>45510.0</v>
      </c>
      <c r="F119" s="55">
        <v>1603.0</v>
      </c>
      <c r="G119" s="12" t="str">
        <f>VLOOKUP($F119,'Total Posters'!$A$1:$L$1812,7,FALSE)</f>
        <v>Investigating the Dust Production in the Local Group Dwarf Irregular Galaxy, NGC 6822, Through Dusty Stellar Populations</v>
      </c>
      <c r="H119" s="12" t="str">
        <f>VLOOKUP($F119,'Total Posters'!$A$1:$L$1812,3,FALSE)&amp;" "&amp;VLOOKUP($F119,'Total Posters'!$A$1:$L$1812,4,FALSE)</f>
        <v>F Khatamsaz</v>
      </c>
      <c r="I119" s="12" t="str">
        <f>VLOOKUP($F119,'Total Posters'!$A$1:$L$1812,5,FALSE)</f>
        <v>fateme.khatam99@gmail.com</v>
      </c>
      <c r="J119" s="12" t="str">
        <f>VLOOKUP($F119,'Total Posters'!$A$1:$L$1812,10,FALSE)</f>
        <v>Fatemeh Khatamsaz</v>
      </c>
      <c r="K119" s="12" t="str">
        <f>VLOOKUP($I119,'Total Attendees'!$D$2:$DB$3165,2,FALSE)</f>
        <v>#N/A</v>
      </c>
      <c r="L119" s="12" t="str">
        <f>VLOOKUP($I119,'Total Attendees'!$D$2:$DB$3165,4,FALSE)</f>
        <v>#N/A</v>
      </c>
      <c r="N119" s="53"/>
      <c r="O119" s="54"/>
      <c r="P119" s="16"/>
    </row>
    <row r="120" ht="15.75" customHeight="1">
      <c r="A120" s="48" t="s">
        <v>26</v>
      </c>
      <c r="B120" s="48" t="s">
        <v>42</v>
      </c>
      <c r="C120" s="50">
        <v>0.625</v>
      </c>
      <c r="D120" s="50">
        <v>0.6458333333333334</v>
      </c>
      <c r="E120" s="51">
        <v>45510.0</v>
      </c>
      <c r="F120" s="55">
        <v>3204.0</v>
      </c>
      <c r="G120" s="12" t="str">
        <f>VLOOKUP($F120,'Total Posters'!$A$1:$L$1812,7,FALSE)</f>
        <v>Infall and outflow activities in star formation</v>
      </c>
      <c r="H120" s="12" t="str">
        <f>VLOOKUP($F120,'Total Posters'!$A$1:$L$1812,3,FALSE)&amp;" "&amp;VLOOKUP($F120,'Total Posters'!$A$1:$L$1812,4,FALSE)</f>
        <v>Gang Wu</v>
      </c>
      <c r="I120" s="12" t="str">
        <f>VLOOKUP($F120,'Total Posters'!$A$1:$L$1812,5,FALSE)</f>
        <v>wug@xao.ac.cn</v>
      </c>
      <c r="J120" s="12" t="str">
        <f>VLOOKUP($F120,'Total Posters'!$A$1:$L$1812,10,FALSE)</f>
        <v>Gang Wu</v>
      </c>
      <c r="K120" s="12" t="str">
        <f>VLOOKUP($I120,'Total Attendees'!$D$2:$DB$3165,2,FALSE)</f>
        <v>Paid</v>
      </c>
      <c r="L120" s="12" t="str">
        <f>VLOOKUP($I120,'Total Attendees'!$D$2:$DB$3165,4,FALSE)</f>
        <v>In-person</v>
      </c>
      <c r="N120" s="53"/>
      <c r="O120" s="54"/>
      <c r="P120" s="16"/>
    </row>
    <row r="121" ht="15.75" customHeight="1">
      <c r="A121" s="48" t="s">
        <v>26</v>
      </c>
      <c r="B121" s="48" t="s">
        <v>42</v>
      </c>
      <c r="C121" s="50">
        <v>0.625</v>
      </c>
      <c r="D121" s="50">
        <v>0.6458333333333334</v>
      </c>
      <c r="E121" s="51">
        <v>45510.0</v>
      </c>
      <c r="F121" s="55">
        <v>2988.0</v>
      </c>
      <c r="G121" s="12" t="str">
        <f>VLOOKUP($F121,'Total Posters'!$A$1:$L$1812,7,FALSE)</f>
        <v>A giant barred-spiral starburst galaxy at the z=3 proto-cluster core</v>
      </c>
      <c r="H121" s="12" t="str">
        <f>VLOOKUP($F121,'Total Posters'!$A$1:$L$1812,3,FALSE)&amp;" "&amp;VLOOKUP($F121,'Total Posters'!$A$1:$L$1812,4,FALSE)</f>
        <v>Hideki Umehata</v>
      </c>
      <c r="I121" s="12" t="str">
        <f>VLOOKUP($F121,'Total Posters'!$A$1:$L$1812,5,FALSE)</f>
        <v>umehata@a.phys.nagoya-u.ac.jp</v>
      </c>
      <c r="J121" s="12" t="str">
        <f>VLOOKUP($F121,'Total Posters'!$A$1:$L$1812,10,FALSE)</f>
        <v>Hideki Umehata</v>
      </c>
      <c r="K121" s="12" t="str">
        <f>VLOOKUP($I121,'Total Attendees'!$D$2:$DB$3165,2,FALSE)</f>
        <v>Paid</v>
      </c>
      <c r="L121" s="12" t="str">
        <f>VLOOKUP($I121,'Total Attendees'!$D$2:$DB$3165,4,FALSE)</f>
        <v>In-person</v>
      </c>
      <c r="N121" s="53"/>
      <c r="O121" s="54"/>
      <c r="P121" s="16"/>
    </row>
    <row r="122" ht="15.75" customHeight="1">
      <c r="A122" s="48" t="s">
        <v>26</v>
      </c>
      <c r="B122" s="48" t="s">
        <v>42</v>
      </c>
      <c r="C122" s="50">
        <v>0.625</v>
      </c>
      <c r="D122" s="50">
        <v>0.6458333333333334</v>
      </c>
      <c r="E122" s="51">
        <v>45510.0</v>
      </c>
      <c r="F122" s="55">
        <v>2225.0</v>
      </c>
      <c r="G122" s="12" t="str">
        <f>VLOOKUP($F122,'Total Posters'!$A$1:$L$1812,7,FALSE)</f>
        <v>Understanding the LBV evolution by the competing warm dust and ionized winds in their surroundings</v>
      </c>
      <c r="H122" s="12" t="str">
        <f>VLOOKUP($F122,'Total Posters'!$A$1:$L$1812,3,FALSE)&amp;" "&amp;VLOOKUP($F122,'Total Posters'!$A$1:$L$1812,4,FALSE)</f>
        <v>J. Ricardo Rizzo</v>
      </c>
      <c r="I122" s="12" t="str">
        <f>VLOOKUP($F122,'Total Posters'!$A$1:$L$1812,5,FALSE)</f>
        <v>ricardo.rizzo@cab.inta-csic.es</v>
      </c>
      <c r="J122" s="12" t="str">
        <f>VLOOKUP($F122,'Total Posters'!$A$1:$L$1812,10,FALSE)</f>
        <v>J. Ricardo Rizzo</v>
      </c>
      <c r="K122" s="12" t="str">
        <f>VLOOKUP($I122,'Total Attendees'!$D$2:$DB$3165,2,FALSE)</f>
        <v>Pending_payment</v>
      </c>
      <c r="L122" s="12" t="str">
        <f>VLOOKUP($I122,'Total Attendees'!$D$2:$DB$3165,4,FALSE)</f>
        <v>In-person</v>
      </c>
      <c r="N122" s="53"/>
      <c r="O122" s="54"/>
      <c r="P122" s="16"/>
    </row>
    <row r="123" ht="15.75" customHeight="1">
      <c r="A123" s="48" t="s">
        <v>26</v>
      </c>
      <c r="B123" s="48" t="s">
        <v>42</v>
      </c>
      <c r="C123" s="50">
        <v>0.625</v>
      </c>
      <c r="D123" s="50">
        <v>0.6458333333333334</v>
      </c>
      <c r="E123" s="51">
        <v>45510.0</v>
      </c>
      <c r="F123" s="55">
        <v>2073.0</v>
      </c>
      <c r="G123" s="12" t="str">
        <f>VLOOKUP($F123,'Total Posters'!$A$1:$L$1812,7,FALSE)</f>
        <v>Complex Radio to Infrared SED modelling of nearby Star Forming Galaxies
</v>
      </c>
      <c r="H123" s="12" t="str">
        <f>VLOOKUP($F123,'Total Posters'!$A$1:$L$1812,3,FALSE)&amp;" "&amp;VLOOKUP($F123,'Total Posters'!$A$1:$L$1812,4,FALSE)</f>
        <v>Joe Grundy</v>
      </c>
      <c r="I123" s="12" t="str">
        <f>VLOOKUP($F123,'Total Posters'!$A$1:$L$1812,5,FALSE)</f>
        <v>joe.grundy@postgrad.curtin.edu.au</v>
      </c>
      <c r="J123" s="12" t="str">
        <f>VLOOKUP($F123,'Total Posters'!$A$1:$L$1812,10,FALSE)</f>
        <v>Joe Grundy</v>
      </c>
      <c r="K123" s="12" t="str">
        <f>VLOOKUP($I123,'Total Attendees'!$D$2:$DB$3165,2,FALSE)</f>
        <v>Paid</v>
      </c>
      <c r="L123" s="12" t="str">
        <f>VLOOKUP($I123,'Total Attendees'!$D$2:$DB$3165,4,FALSE)</f>
        <v>In-person</v>
      </c>
      <c r="N123" s="53"/>
      <c r="O123" s="54"/>
      <c r="P123" s="16"/>
    </row>
    <row r="124" ht="15.75" customHeight="1">
      <c r="A124" s="48" t="s">
        <v>26</v>
      </c>
      <c r="B124" s="48" t="s">
        <v>42</v>
      </c>
      <c r="C124" s="50">
        <v>0.625</v>
      </c>
      <c r="D124" s="50">
        <v>0.6458333333333334</v>
      </c>
      <c r="E124" s="51">
        <v>45510.0</v>
      </c>
      <c r="F124" s="55">
        <v>2877.0</v>
      </c>
      <c r="G124" s="12" t="str">
        <f>VLOOKUP($F124,'Total Posters'!$A$1:$L$1812,7,FALSE)</f>
        <v>MeerKAT reveals the replenishment of cold gas into star-forming galaxy NGC 5643.</v>
      </c>
      <c r="H124" s="12" t="str">
        <f>VLOOKUP($F124,'Total Posters'!$A$1:$L$1812,3,FALSE)&amp;" "&amp;VLOOKUP($F124,'Total Posters'!$A$1:$L$1812,4,FALSE)</f>
        <v>Karina Santana</v>
      </c>
      <c r="I124" s="12" t="str">
        <f>VLOOKUP($F124,'Total Posters'!$A$1:$L$1812,5,FALSE)</f>
        <v>kcsantana02@gmail.com</v>
      </c>
      <c r="J124" s="12" t="str">
        <f>VLOOKUP($F124,'Total Posters'!$A$1:$L$1812,10,FALSE)</f>
        <v>Karina Santana</v>
      </c>
      <c r="K124" s="12" t="str">
        <f>VLOOKUP($I124,'Total Attendees'!$D$2:$DB$3165,2,FALSE)</f>
        <v>Paid</v>
      </c>
      <c r="L124" s="12" t="str">
        <f>VLOOKUP($I124,'Total Attendees'!$D$2:$DB$3165,4,FALSE)</f>
        <v>In-person</v>
      </c>
      <c r="N124" s="53"/>
      <c r="O124" s="54"/>
      <c r="P124" s="16"/>
    </row>
    <row r="125" ht="15.75" customHeight="1">
      <c r="A125" s="48" t="s">
        <v>26</v>
      </c>
      <c r="B125" s="48" t="s">
        <v>42</v>
      </c>
      <c r="C125" s="50">
        <v>0.625</v>
      </c>
      <c r="D125" s="50">
        <v>0.6458333333333334</v>
      </c>
      <c r="E125" s="51">
        <v>45510.0</v>
      </c>
      <c r="F125" s="55">
        <v>3031.0</v>
      </c>
      <c r="G125" s="12" t="str">
        <f>VLOOKUP($F125,'Total Posters'!$A$1:$L$1812,7,FALSE)</f>
        <v>Molecular Complexity in Star-forming Regions of the Large Magellanic Cloud Probed by ALMA Observations </v>
      </c>
      <c r="H125" s="12" t="str">
        <f>VLOOKUP($F125,'Total Posters'!$A$1:$L$1812,3,FALSE)&amp;" "&amp;VLOOKUP($F125,'Total Posters'!$A$1:$L$1812,4,FALSE)</f>
        <v>Marta Malgorzata Sewilo</v>
      </c>
      <c r="I125" s="12" t="str">
        <f>VLOOKUP($F125,'Total Posters'!$A$1:$L$1812,5,FALSE)</f>
        <v>mmsewilo@umd.edu</v>
      </c>
      <c r="J125" s="12" t="str">
        <f>VLOOKUP($F125,'Total Posters'!$A$1:$L$1812,10,FALSE)</f>
        <v>Marta Sewilo</v>
      </c>
      <c r="K125" s="12" t="str">
        <f>VLOOKUP($I125,'Total Attendees'!$D$2:$DB$3165,2,FALSE)</f>
        <v>Paid</v>
      </c>
      <c r="L125" s="12" t="str">
        <f>VLOOKUP($I125,'Total Attendees'!$D$2:$DB$3165,4,FALSE)</f>
        <v>In-person</v>
      </c>
      <c r="N125" s="53"/>
      <c r="O125" s="54"/>
      <c r="P125" s="16"/>
    </row>
    <row r="126" ht="15.75" customHeight="1">
      <c r="A126" s="48" t="s">
        <v>26</v>
      </c>
      <c r="B126" s="48" t="s">
        <v>42</v>
      </c>
      <c r="C126" s="50">
        <v>0.625</v>
      </c>
      <c r="D126" s="50">
        <v>0.6458333333333334</v>
      </c>
      <c r="E126" s="51">
        <v>45510.0</v>
      </c>
      <c r="F126" s="55">
        <v>2246.0</v>
      </c>
      <c r="G126" s="12" t="str">
        <f>VLOOKUP($F126,'Total Posters'!$A$1:$L$1812,7,FALSE)</f>
        <v>Physical drivers of HI asymmetries in spatially resolved SIMBA galaxies.</v>
      </c>
      <c r="H126" s="12" t="str">
        <f>VLOOKUP($F126,'Total Posters'!$A$1:$L$1812,3,FALSE)&amp;" "&amp;VLOOKUP($F126,'Total Posters'!$A$1:$L$1812,4,FALSE)</f>
        <v>Nadine Hank</v>
      </c>
      <c r="I126" s="12" t="str">
        <f>VLOOKUP($F126,'Total Posters'!$A$1:$L$1812,5,FALSE)</f>
        <v>nhank@astro.rug.nl</v>
      </c>
      <c r="J126" s="12" t="str">
        <f>VLOOKUP($F126,'Total Posters'!$A$1:$L$1812,10,FALSE)</f>
        <v>Nadine Hank</v>
      </c>
      <c r="K126" s="12" t="str">
        <f>VLOOKUP($I126,'Total Attendees'!$D$2:$DB$3165,2,FALSE)</f>
        <v>Paid</v>
      </c>
      <c r="L126" s="12" t="str">
        <f>VLOOKUP($I126,'Total Attendees'!$D$2:$DB$3165,4,FALSE)</f>
        <v>In-person</v>
      </c>
      <c r="N126" s="53"/>
      <c r="O126" s="54"/>
      <c r="P126" s="16"/>
    </row>
    <row r="127" ht="15.75" customHeight="1">
      <c r="A127" s="48" t="s">
        <v>26</v>
      </c>
      <c r="B127" s="48" t="s">
        <v>42</v>
      </c>
      <c r="C127" s="50">
        <v>0.625</v>
      </c>
      <c r="D127" s="50">
        <v>0.6458333333333334</v>
      </c>
      <c r="E127" s="51">
        <v>45510.0</v>
      </c>
      <c r="F127" s="55">
        <v>2499.0</v>
      </c>
      <c r="G127" s="12" t="str">
        <f>VLOOKUP($F127,'Total Posters'!$A$1:$L$1812,7,FALSE)</f>
        <v>Dark matter distribution in Milky Way-analog galaxies</v>
      </c>
      <c r="H127" s="12" t="str">
        <f>VLOOKUP($F127,'Total Posters'!$A$1:$L$1812,3,FALSE)&amp;" "&amp;VLOOKUP($F127,'Total Posters'!$A$1:$L$1812,4,FALSE)</f>
        <v>Natanael de Oliveira</v>
      </c>
      <c r="I127" s="12" t="str">
        <f>VLOOKUP($F127,'Total Posters'!$A$1:$L$1812,5,FALSE)</f>
        <v>oliveira@astro.ufrj.br</v>
      </c>
      <c r="J127" s="12" t="str">
        <f>VLOOKUP($F127,'Total Posters'!$A$1:$L$1812,10,FALSE)</f>
        <v>Natanael de Oliveira</v>
      </c>
      <c r="K127" s="12" t="str">
        <f>VLOOKUP($I127,'Total Attendees'!$D$2:$DB$3165,2,FALSE)</f>
        <v>#N/A</v>
      </c>
      <c r="L127" s="12" t="str">
        <f>VLOOKUP($I127,'Total Attendees'!$D$2:$DB$3165,4,FALSE)</f>
        <v>#N/A</v>
      </c>
      <c r="N127" s="53"/>
      <c r="O127" s="54"/>
      <c r="P127" s="16"/>
    </row>
    <row r="128" ht="15.75" customHeight="1">
      <c r="A128" s="48" t="s">
        <v>26</v>
      </c>
      <c r="B128" s="48" t="s">
        <v>42</v>
      </c>
      <c r="C128" s="50">
        <v>0.625</v>
      </c>
      <c r="D128" s="50">
        <v>0.6458333333333334</v>
      </c>
      <c r="E128" s="51">
        <v>45510.0</v>
      </c>
      <c r="F128" s="55">
        <v>3138.0</v>
      </c>
      <c r="G128" s="12" t="str">
        <f>VLOOKUP($F128,'Total Posters'!$A$1:$L$1812,7,FALSE)</f>
        <v>Characterization of the ISM in the Milky Way with linear optical polarization</v>
      </c>
      <c r="H128" s="12" t="str">
        <f>VLOOKUP($F128,'Total Posters'!$A$1:$L$1812,3,FALSE)&amp;" "&amp;VLOOKUP($F128,'Total Posters'!$A$1:$L$1812,4,FALSE)</f>
        <v>Pedro Jose Blay Serrano</v>
      </c>
      <c r="I128" s="12" t="str">
        <f>VLOOKUP($F128,'Total Posters'!$A$1:$L$1812,5,FALSE)</f>
        <v>pjblay@universidadviu.com</v>
      </c>
      <c r="J128" s="12" t="str">
        <f>VLOOKUP($F128,'Total Posters'!$A$1:$L$1812,10,FALSE)</f>
        <v>P Blay</v>
      </c>
      <c r="K128" s="12" t="str">
        <f>VLOOKUP($I128,'Total Attendees'!$D$2:$DB$3165,2,FALSE)</f>
        <v>Paid</v>
      </c>
      <c r="L128" s="12" t="str">
        <f>VLOOKUP($I128,'Total Attendees'!$D$2:$DB$3165,4,FALSE)</f>
        <v>In-person</v>
      </c>
      <c r="N128" s="53"/>
      <c r="O128" s="54"/>
      <c r="P128" s="16"/>
    </row>
    <row r="129" ht="15.75" customHeight="1">
      <c r="A129" s="48" t="s">
        <v>26</v>
      </c>
      <c r="B129" s="48" t="s">
        <v>42</v>
      </c>
      <c r="C129" s="50">
        <v>0.625</v>
      </c>
      <c r="D129" s="50">
        <v>0.6458333333333334</v>
      </c>
      <c r="E129" s="51">
        <v>45510.0</v>
      </c>
      <c r="F129" s="55">
        <v>2434.0</v>
      </c>
      <c r="G129" s="12" t="str">
        <f>VLOOKUP($F129,'Total Posters'!$A$1:$L$1812,7,FALSE)</f>
        <v>Star formation in the central region of NGC253: geometric structure of the molecular gas and starburst triggering mechanism</v>
      </c>
      <c r="H129" s="12" t="str">
        <f>VLOOKUP($F129,'Total Posters'!$A$1:$L$1812,3,FALSE)&amp;" "&amp;VLOOKUP($F129,'Total Posters'!$A$1:$L$1812,4,FALSE)</f>
        <v>Rei Enokiya</v>
      </c>
      <c r="I129" s="12" t="str">
        <f>VLOOKUP($F129,'Total Posters'!$A$1:$L$1812,5,FALSE)</f>
        <v>enokiya@ip.kyusan-u.ac.jp</v>
      </c>
      <c r="J129" s="12" t="str">
        <f>VLOOKUP($F129,'Total Posters'!$A$1:$L$1812,10,FALSE)</f>
        <v>Rei Enokiya</v>
      </c>
      <c r="K129" s="12" t="str">
        <f>VLOOKUP($I129,'Total Attendees'!$D$2:$DB$3165,2,FALSE)</f>
        <v>#N/A</v>
      </c>
      <c r="L129" s="12" t="str">
        <f>VLOOKUP($I129,'Total Attendees'!$D$2:$DB$3165,4,FALSE)</f>
        <v>#N/A</v>
      </c>
      <c r="N129" s="53"/>
      <c r="O129" s="54"/>
      <c r="P129" s="16"/>
    </row>
    <row r="130" ht="15.75" customHeight="1">
      <c r="A130" s="48" t="s">
        <v>26</v>
      </c>
      <c r="B130" s="48" t="s">
        <v>42</v>
      </c>
      <c r="C130" s="50">
        <v>0.625</v>
      </c>
      <c r="D130" s="50">
        <v>0.6458333333333334</v>
      </c>
      <c r="E130" s="51">
        <v>45510.0</v>
      </c>
      <c r="F130" s="55">
        <v>2944.0</v>
      </c>
      <c r="G130" s="12" t="str">
        <f>VLOOKUP($F130,'Total Posters'!$A$1:$L$1812,7,FALSE)</f>
        <v>The variation of H2-to-HI content in galaxies over the past Gyr, and the fuelling of galaxies</v>
      </c>
      <c r="H130" s="12" t="str">
        <f>VLOOKUP($F130,'Total Posters'!$A$1:$L$1812,3,FALSE)&amp;" "&amp;VLOOKUP($F130,'Total Posters'!$A$1:$L$1812,4,FALSE)</f>
        <v>Sambit Roychowdhury</v>
      </c>
      <c r="I130" s="12" t="str">
        <f>VLOOKUP($F130,'Total Posters'!$A$1:$L$1812,5,FALSE)</f>
        <v>sambit.roychowdhury@physik.lmu.de</v>
      </c>
      <c r="J130" s="12" t="str">
        <f>VLOOKUP($F130,'Total Posters'!$A$1:$L$1812,10,FALSE)</f>
        <v>Sambit Roychowdhury</v>
      </c>
      <c r="K130" s="12" t="str">
        <f>VLOOKUP($I130,'Total Attendees'!$D$2:$DB$3165,2,FALSE)</f>
        <v>#N/A</v>
      </c>
      <c r="L130" s="12" t="str">
        <f>VLOOKUP($I130,'Total Attendees'!$D$2:$DB$3165,4,FALSE)</f>
        <v>#N/A</v>
      </c>
      <c r="N130" s="53"/>
      <c r="O130" s="54"/>
      <c r="P130" s="16"/>
    </row>
    <row r="131" ht="15.75" customHeight="1">
      <c r="A131" s="48" t="s">
        <v>26</v>
      </c>
      <c r="B131" s="48" t="s">
        <v>42</v>
      </c>
      <c r="C131" s="50">
        <v>0.625</v>
      </c>
      <c r="D131" s="50">
        <v>0.6458333333333334</v>
      </c>
      <c r="E131" s="51">
        <v>45510.0</v>
      </c>
      <c r="F131" s="55">
        <v>2379.0</v>
      </c>
      <c r="G131" s="12" t="str">
        <f>VLOOKUP($F131,'Total Posters'!$A$1:$L$1812,7,FALSE)</f>
        <v>Diving into the Dense Gas in the Whirlpool (Galaxy)</v>
      </c>
      <c r="H131" s="12" t="str">
        <f>VLOOKUP($F131,'Total Posters'!$A$1:$L$1812,3,FALSE)&amp;" "&amp;VLOOKUP($F131,'Total Posters'!$A$1:$L$1812,4,FALSE)</f>
        <v>Sophia Stuber</v>
      </c>
      <c r="I131" s="12" t="str">
        <f>VLOOKUP($F131,'Total Posters'!$A$1:$L$1812,5,FALSE)</f>
        <v>stuber@mpia.de</v>
      </c>
      <c r="J131" s="12" t="str">
        <f>VLOOKUP($F131,'Total Posters'!$A$1:$L$1812,10,FALSE)</f>
        <v>Sophia Stuber</v>
      </c>
      <c r="K131" s="12" t="str">
        <f>VLOOKUP($I131,'Total Attendees'!$D$2:$DB$3165,2,FALSE)</f>
        <v>Paid</v>
      </c>
      <c r="L131" s="12" t="str">
        <f>VLOOKUP($I131,'Total Attendees'!$D$2:$DB$3165,4,FALSE)</f>
        <v>Virtual</v>
      </c>
      <c r="N131" s="53"/>
      <c r="O131" s="54"/>
      <c r="P131" s="16"/>
    </row>
    <row r="132" ht="15.75" customHeight="1">
      <c r="A132" s="48" t="s">
        <v>26</v>
      </c>
      <c r="B132" s="48" t="s">
        <v>42</v>
      </c>
      <c r="C132" s="50">
        <v>0.625</v>
      </c>
      <c r="D132" s="50">
        <v>0.6458333333333334</v>
      </c>
      <c r="E132" s="51">
        <v>45510.0</v>
      </c>
      <c r="F132" s="55">
        <v>2289.0</v>
      </c>
      <c r="G132" s="12" t="str">
        <f>VLOOKUP($F132,'Total Posters'!$A$1:$L$1812,7,FALSE)</f>
        <v>Coexistance of two different random density fluctuation in each of 11 galactic clouds suggested by GDH analysis</v>
      </c>
      <c r="H132" s="12" t="str">
        <f>VLOOKUP($F132,'Total Posters'!$A$1:$L$1812,3,FALSE)&amp;" "&amp;VLOOKUP($F132,'Total Posters'!$A$1:$L$1812,4,FALSE)</f>
        <v>Toshihiro Handa</v>
      </c>
      <c r="I132" s="12" t="str">
        <f>VLOOKUP($F132,'Total Posters'!$A$1:$L$1812,5,FALSE)</f>
        <v>handa@sc.dcns.ne.jp</v>
      </c>
      <c r="J132" s="12" t="str">
        <f>VLOOKUP($F132,'Total Posters'!$A$1:$L$1812,10,FALSE)</f>
        <v>Toshihiro Handa</v>
      </c>
      <c r="K132" s="12" t="str">
        <f>VLOOKUP($I132,'Total Attendees'!$D$2:$DB$3165,2,FALSE)</f>
        <v>Paid</v>
      </c>
      <c r="L132" s="12" t="str">
        <f>VLOOKUP($I132,'Total Attendees'!$D$2:$DB$3165,4,FALSE)</f>
        <v>In-person</v>
      </c>
      <c r="N132" s="53"/>
      <c r="O132" s="54"/>
      <c r="P132" s="16"/>
    </row>
    <row r="133" ht="15.75" customHeight="1">
      <c r="A133" s="48" t="s">
        <v>26</v>
      </c>
      <c r="B133" s="48" t="s">
        <v>42</v>
      </c>
      <c r="C133" s="50">
        <v>0.625</v>
      </c>
      <c r="D133" s="50">
        <v>0.6458333333333334</v>
      </c>
      <c r="E133" s="51">
        <v>45510.0</v>
      </c>
      <c r="F133" s="55">
        <v>2377.0</v>
      </c>
      <c r="G133" s="12" t="str">
        <f>VLOOKUP($F133,'Total Posters'!$A$1:$L$1812,7,FALSE)</f>
        <v>An observational evidence of ISM compression associated the galactic structure suggested by sub-kpc scale GDH analysis of the Milky Way</v>
      </c>
      <c r="H133" s="12" t="str">
        <f>VLOOKUP($F133,'Total Posters'!$A$1:$L$1812,3,FALSE)&amp;" "&amp;VLOOKUP($F133,'Total Posters'!$A$1:$L$1812,4,FALSE)</f>
        <v>Toshihiro Handa</v>
      </c>
      <c r="I133" s="12" t="str">
        <f>VLOOKUP($F133,'Total Posters'!$A$1:$L$1812,5,FALSE)</f>
        <v>handa@sc.dcns.ne.jp</v>
      </c>
      <c r="J133" s="12" t="str">
        <f>VLOOKUP($F133,'Total Posters'!$A$1:$L$1812,10,FALSE)</f>
        <v>Toshihiro Handa</v>
      </c>
      <c r="K133" s="12" t="str">
        <f>VLOOKUP($I133,'Total Attendees'!$D$2:$DB$3165,2,FALSE)</f>
        <v>Paid</v>
      </c>
      <c r="L133" s="12" t="str">
        <f>VLOOKUP($I133,'Total Attendees'!$D$2:$DB$3165,4,FALSE)</f>
        <v>In-person</v>
      </c>
      <c r="N133" s="53"/>
      <c r="O133" s="54"/>
      <c r="P133" s="16"/>
    </row>
    <row r="134" ht="15.75" customHeight="1">
      <c r="A134" s="48" t="s">
        <v>26</v>
      </c>
      <c r="B134" s="48" t="s">
        <v>42</v>
      </c>
      <c r="C134" s="50">
        <v>0.625</v>
      </c>
      <c r="D134" s="50">
        <v>0.6458333333333334</v>
      </c>
      <c r="E134" s="51">
        <v>45510.0</v>
      </c>
      <c r="F134" s="55">
        <v>418.0</v>
      </c>
      <c r="G134" s="12" t="str">
        <f>VLOOKUP($F134,'Total Posters'!$A$1:$L$1812,7,FALSE)</f>
        <v>#N/A</v>
      </c>
      <c r="H134" s="12" t="str">
        <f>VLOOKUP($F134,'Total Posters'!$A$1:$L$1812,3,FALSE)&amp;" "&amp;VLOOKUP($F134,'Total Posters'!$A$1:$L$1812,4,FALSE)</f>
        <v>#N/A</v>
      </c>
      <c r="I134" s="12" t="str">
        <f>VLOOKUP($F134,'Total Posters'!$A$1:$L$1812,5,FALSE)</f>
        <v>#N/A</v>
      </c>
      <c r="J134" s="12" t="str">
        <f>VLOOKUP($F134,'Total Posters'!$A$1:$L$1812,10,FALSE)</f>
        <v>#N/A</v>
      </c>
      <c r="K134" s="12" t="str">
        <f>VLOOKUP($I134,'Total Attendees'!$D$2:$DB$3165,2,FALSE)</f>
        <v>#N/A</v>
      </c>
      <c r="L134" s="12" t="str">
        <f>VLOOKUP($I134,'Total Attendees'!$D$2:$DB$3165,4,FALSE)</f>
        <v>#N/A</v>
      </c>
      <c r="N134" s="53"/>
      <c r="O134" s="54"/>
      <c r="P134" s="16"/>
    </row>
    <row r="135" ht="15.75" customHeight="1">
      <c r="A135" s="48" t="s">
        <v>26</v>
      </c>
      <c r="B135" s="48" t="s">
        <v>42</v>
      </c>
      <c r="C135" s="50">
        <v>0.625</v>
      </c>
      <c r="D135" s="50">
        <v>0.6458333333333334</v>
      </c>
      <c r="E135" s="51">
        <v>45510.0</v>
      </c>
      <c r="F135" s="55">
        <v>505.0</v>
      </c>
      <c r="G135" s="12" t="str">
        <f>VLOOKUP($F135,'Total Posters'!$A$1:$L$1812,7,FALSE)</f>
        <v>#N/A</v>
      </c>
      <c r="H135" s="12" t="str">
        <f>VLOOKUP($F135,'Total Posters'!$A$1:$L$1812,3,FALSE)&amp;" "&amp;VLOOKUP($F135,'Total Posters'!$A$1:$L$1812,4,FALSE)</f>
        <v>#N/A</v>
      </c>
      <c r="I135" s="12" t="str">
        <f>VLOOKUP($F135,'Total Posters'!$A$1:$L$1812,5,FALSE)</f>
        <v>#N/A</v>
      </c>
      <c r="J135" s="12" t="str">
        <f>VLOOKUP($F135,'Total Posters'!$A$1:$L$1812,10,FALSE)</f>
        <v>#N/A</v>
      </c>
      <c r="K135" s="12" t="str">
        <f>VLOOKUP($I135,'Total Attendees'!$D$2:$DB$3165,2,FALSE)</f>
        <v>#N/A</v>
      </c>
      <c r="L135" s="12" t="str">
        <f>VLOOKUP($I135,'Total Attendees'!$D$2:$DB$3165,4,FALSE)</f>
        <v>#N/A</v>
      </c>
      <c r="N135" s="53"/>
      <c r="O135" s="54"/>
      <c r="P135" s="16"/>
    </row>
    <row r="136" ht="15.75" customHeight="1">
      <c r="A136" s="48" t="s">
        <v>43</v>
      </c>
      <c r="B136" s="56" t="s">
        <v>44</v>
      </c>
      <c r="C136" s="50">
        <v>0.625</v>
      </c>
      <c r="D136" s="50">
        <v>0.6458333333333334</v>
      </c>
      <c r="E136" s="51">
        <v>45510.0</v>
      </c>
      <c r="F136" s="52">
        <v>999.0</v>
      </c>
      <c r="G136" s="12" t="str">
        <f>VLOOKUP($F136,'Total Posters'!$A$1:$L$1812,7,FALSE)</f>
        <v>Stellar Occultations by Bodies in the Outer Solar System</v>
      </c>
      <c r="H136" s="12" t="str">
        <f>VLOOKUP($F136,'Total Posters'!$A$1:$L$1812,3,FALSE)&amp;" "&amp;VLOOKUP($F136,'Total Posters'!$A$1:$L$1812,4,FALSE)</f>
        <v>Amanda Sickafoose</v>
      </c>
      <c r="I136" s="12" t="str">
        <f>VLOOKUP($F136,'Total Posters'!$A$1:$L$1812,5,FALSE)</f>
        <v>asickafoose@psi.edu</v>
      </c>
      <c r="J136" s="12" t="str">
        <f>VLOOKUP($F136,'Total Posters'!$A$1:$L$1812,10,FALSE)</f>
        <v>Amanda Sickafoose</v>
      </c>
      <c r="K136" s="12" t="str">
        <f>VLOOKUP($I136,'Total Attendees'!$D$2:$DB$3165,2,FALSE)</f>
        <v>Paid</v>
      </c>
      <c r="L136" s="12" t="str">
        <f>VLOOKUP($I136,'Total Attendees'!$D$2:$DB$3165,4,FALSE)</f>
        <v>In-person</v>
      </c>
      <c r="N136" s="53"/>
      <c r="O136" s="54"/>
      <c r="P136" s="16"/>
    </row>
    <row r="137" ht="15.75" customHeight="1">
      <c r="A137" s="48" t="s">
        <v>43</v>
      </c>
      <c r="B137" s="56" t="s">
        <v>44</v>
      </c>
      <c r="C137" s="50">
        <v>0.625</v>
      </c>
      <c r="D137" s="50">
        <v>0.6458333333333334</v>
      </c>
      <c r="E137" s="51">
        <v>45510.0</v>
      </c>
      <c r="F137" s="52">
        <v>2264.0</v>
      </c>
      <c r="G137" s="12" t="str">
        <f>VLOOKUP($F137,'Total Posters'!$A$1:$L$1812,7,FALSE)</f>
        <v>LSST follow-up with VLT/CUBES</v>
      </c>
      <c r="H137" s="12" t="str">
        <f>VLOOKUP($F137,'Total Posters'!$A$1:$L$1812,3,FALSE)&amp;" "&amp;VLOOKUP($F137,'Total Posters'!$A$1:$L$1812,4,FALSE)</f>
        <v>Cyrielle Opitom</v>
      </c>
      <c r="I137" s="12" t="str">
        <f>VLOOKUP($F137,'Total Posters'!$A$1:$L$1812,5,FALSE)</f>
        <v>copi@roe.ac.uk</v>
      </c>
      <c r="J137" s="12" t="str">
        <f>VLOOKUP($F137,'Total Posters'!$A$1:$L$1812,10,FALSE)</f>
        <v>Cyrielle Opitom</v>
      </c>
      <c r="K137" s="12" t="str">
        <f>VLOOKUP($I137,'Total Attendees'!$D$2:$DB$3165,2,FALSE)</f>
        <v>Paid</v>
      </c>
      <c r="L137" s="12" t="str">
        <f>VLOOKUP($I137,'Total Attendees'!$D$2:$DB$3165,4,FALSE)</f>
        <v>In-person</v>
      </c>
      <c r="N137" s="53"/>
      <c r="O137" s="54"/>
      <c r="P137" s="16"/>
    </row>
    <row r="138" ht="15.75" customHeight="1">
      <c r="A138" s="48" t="s">
        <v>43</v>
      </c>
      <c r="B138" s="56" t="s">
        <v>44</v>
      </c>
      <c r="C138" s="50">
        <v>0.625</v>
      </c>
      <c r="D138" s="50">
        <v>0.6458333333333334</v>
      </c>
      <c r="E138" s="51">
        <v>45510.0</v>
      </c>
      <c r="F138" s="52">
        <v>1928.0</v>
      </c>
      <c r="G138" s="12" t="str">
        <f>VLOOKUP($F138,'Total Posters'!$A$1:$L$1812,7,FALSE)</f>
        <v>A Lunar Comet/Asteroid Spectroscopy Telescope (LCAST) – Automated Operations</v>
      </c>
      <c r="H138" s="12" t="str">
        <f>VLOOKUP($F138,'Total Posters'!$A$1:$L$1812,3,FALSE)&amp;" "&amp;VLOOKUP($F138,'Total Posters'!$A$1:$L$1812,4,FALSE)</f>
        <v>James M. Bauer</v>
      </c>
      <c r="I138" s="12" t="str">
        <f>VLOOKUP($F138,'Total Posters'!$A$1:$L$1812,5,FALSE)</f>
        <v>gerbsb@umd.edu</v>
      </c>
      <c r="J138" s="12" t="str">
        <f>VLOOKUP($F138,'Total Posters'!$A$1:$L$1812,10,FALSE)</f>
        <v>James Bauer</v>
      </c>
      <c r="K138" s="12" t="str">
        <f>VLOOKUP($I138,'Total Attendees'!$D$2:$DB$3165,2,FALSE)</f>
        <v>Paid</v>
      </c>
      <c r="L138" s="12" t="str">
        <f>VLOOKUP($I138,'Total Attendees'!$D$2:$DB$3165,4,FALSE)</f>
        <v>In-person</v>
      </c>
      <c r="N138" s="53"/>
      <c r="O138" s="54"/>
      <c r="P138" s="16"/>
    </row>
    <row r="139" ht="15.75" customHeight="1">
      <c r="A139" s="48" t="s">
        <v>43</v>
      </c>
      <c r="B139" s="56" t="s">
        <v>44</v>
      </c>
      <c r="C139" s="50">
        <v>0.625</v>
      </c>
      <c r="D139" s="50">
        <v>0.6458333333333334</v>
      </c>
      <c r="E139" s="51">
        <v>45510.0</v>
      </c>
      <c r="F139" s="52">
        <v>1080.0</v>
      </c>
      <c r="G139" s="12" t="str">
        <f>VLOOKUP($F139,'Total Posters'!$A$1:$L$1812,7,FALSE)</f>
        <v>The Milky Way Globular Clusters: guests in the Oort cloud system on cosmological time scale. </v>
      </c>
      <c r="H139" s="12" t="str">
        <f>VLOOKUP($F139,'Total Posters'!$A$1:$L$1812,3,FALSE)&amp;" "&amp;VLOOKUP($F139,'Total Posters'!$A$1:$L$1812,4,FALSE)</f>
        <v>Marina Ishchenko</v>
      </c>
      <c r="I139" s="12" t="str">
        <f>VLOOKUP($F139,'Total Posters'!$A$1:$L$1812,5,FALSE)</f>
        <v>m.ishchenko.f1@gmail.com</v>
      </c>
      <c r="J139" s="12" t="str">
        <f>VLOOKUP($F139,'Total Posters'!$A$1:$L$1812,10,FALSE)</f>
        <v>Maryna Ishchenko</v>
      </c>
      <c r="K139" s="12" t="str">
        <f>VLOOKUP($I139,'Total Attendees'!$D$2:$DB$3165,2,FALSE)</f>
        <v>Paid</v>
      </c>
      <c r="L139" s="12" t="str">
        <f>VLOOKUP($I139,'Total Attendees'!$D$2:$DB$3165,4,FALSE)</f>
        <v>Virtual</v>
      </c>
      <c r="N139" s="53"/>
      <c r="O139" s="54"/>
      <c r="P139" s="16"/>
    </row>
    <row r="140" ht="15.75" customHeight="1">
      <c r="A140" s="48" t="s">
        <v>43</v>
      </c>
      <c r="B140" s="56" t="s">
        <v>44</v>
      </c>
      <c r="C140" s="50">
        <v>0.625</v>
      </c>
      <c r="D140" s="50">
        <v>0.6458333333333334</v>
      </c>
      <c r="E140" s="51">
        <v>45510.0</v>
      </c>
      <c r="F140" s="52">
        <v>158.0</v>
      </c>
      <c r="G140" s="12" t="str">
        <f>VLOOKUP($F140,'Total Posters'!$A$1:$L$1812,7,FALSE)</f>
        <v>Meteor orbit compositions during 2022-2023 observations submitted from meteor radar at KFU (Kazan, Russia)</v>
      </c>
      <c r="H140" s="12" t="str">
        <f>VLOOKUP($F140,'Total Posters'!$A$1:$L$1812,3,FALSE)&amp;" "&amp;VLOOKUP($F140,'Total Posters'!$A$1:$L$1812,4,FALSE)</f>
        <v>Sergei Kalabanov</v>
      </c>
      <c r="I140" s="12" t="str">
        <f>VLOOKUP($F140,'Total Posters'!$A$1:$L$1812,5,FALSE)</f>
        <v>sergei.kalabanov@gmail.com</v>
      </c>
      <c r="J140" s="12" t="str">
        <f>VLOOKUP($F140,'Total Posters'!$A$1:$L$1812,10,FALSE)</f>
        <v>Sergey Kalabanov</v>
      </c>
      <c r="K140" s="42" t="s">
        <v>35</v>
      </c>
      <c r="L140" s="42" t="s">
        <v>33</v>
      </c>
      <c r="M140" s="43" t="s">
        <v>34</v>
      </c>
      <c r="N140" s="53"/>
      <c r="O140" s="54"/>
      <c r="P140" s="16"/>
    </row>
    <row r="141" ht="15.75" customHeight="1">
      <c r="A141" s="48" t="s">
        <v>43</v>
      </c>
      <c r="B141" s="56" t="s">
        <v>44</v>
      </c>
      <c r="C141" s="50">
        <v>0.625</v>
      </c>
      <c r="D141" s="50">
        <v>0.6458333333333334</v>
      </c>
      <c r="E141" s="51">
        <v>45510.0</v>
      </c>
      <c r="F141" s="52">
        <v>1989.0</v>
      </c>
      <c r="G141" s="12" t="str">
        <f>VLOOKUP($F141,'Total Posters'!$A$1:$L$1812,7,FALSE)</f>
        <v>GRSS: AN OPEN-SOURCE TOOL FOR HIGH PRECISION ASTEROID ORBIT DETERMINATION AND ORBIT PROPAGATION </v>
      </c>
      <c r="H141" s="12" t="str">
        <f>VLOOKUP($F141,'Total Posters'!$A$1:$L$1812,3,FALSE)&amp;" "&amp;VLOOKUP($F141,'Total Posters'!$A$1:$L$1812,4,FALSE)</f>
        <v>Siegfried Eggl</v>
      </c>
      <c r="I141" s="12" t="str">
        <f>VLOOKUP($F141,'Total Posters'!$A$1:$L$1812,5,FALSE)</f>
        <v>eggl@illinois.edu</v>
      </c>
      <c r="J141" s="12" t="str">
        <f>VLOOKUP($F141,'Total Posters'!$A$1:$L$1812,10,FALSE)</f>
        <v>Siegfried Eggl</v>
      </c>
      <c r="K141" s="12" t="str">
        <f>VLOOKUP($I141,'Total Attendees'!$D$2:$DB$3165,2,FALSE)</f>
        <v>Paid</v>
      </c>
      <c r="L141" s="12" t="str">
        <f>VLOOKUP($I141,'Total Attendees'!$D$2:$DB$3165,4,FALSE)</f>
        <v>In-person</v>
      </c>
      <c r="N141" s="53"/>
      <c r="O141" s="54"/>
      <c r="P141" s="16"/>
    </row>
    <row r="142" ht="15.75" customHeight="1">
      <c r="A142" s="48" t="s">
        <v>43</v>
      </c>
      <c r="B142" s="56" t="s">
        <v>44</v>
      </c>
      <c r="C142" s="50">
        <v>0.625</v>
      </c>
      <c r="D142" s="50">
        <v>0.6458333333333334</v>
      </c>
      <c r="E142" s="51">
        <v>45510.0</v>
      </c>
      <c r="F142" s="52">
        <v>1504.0</v>
      </c>
      <c r="G142" s="12" t="str">
        <f>VLOOKUP($F142,'Total Posters'!$A$1:$L$1812,7,FALSE)</f>
        <v>Early-stopping SOMs as a tool to classify SSOs in space surveys</v>
      </c>
      <c r="H142" s="12" t="str">
        <f>VLOOKUP($F142,'Total Posters'!$A$1:$L$1812,3,FALSE)&amp;" "&amp;VLOOKUP($F142,'Total Posters'!$A$1:$L$1812,4,FALSE)</f>
        <v>Simone SACQUEGNA</v>
      </c>
      <c r="I142" s="12" t="str">
        <f>VLOOKUP($F142,'Total Posters'!$A$1:$L$1812,5,FALSE)</f>
        <v>simone.sacquegna@unisalento.it</v>
      </c>
      <c r="J142" s="12" t="str">
        <f>VLOOKUP($F142,'Total Posters'!$A$1:$L$1812,10,FALSE)</f>
        <v>Simone Sacquegna</v>
      </c>
      <c r="K142" s="12" t="str">
        <f>VLOOKUP($I142,'Total Attendees'!$D$2:$DB$3165,2,FALSE)</f>
        <v>Paid</v>
      </c>
      <c r="L142" s="12" t="str">
        <f>VLOOKUP($I142,'Total Attendees'!$D$2:$DB$3165,4,FALSE)</f>
        <v>In-person</v>
      </c>
      <c r="N142" s="53"/>
      <c r="O142" s="54"/>
      <c r="P142" s="16"/>
    </row>
    <row r="143" ht="15.75" customHeight="1">
      <c r="A143" s="48" t="s">
        <v>43</v>
      </c>
      <c r="B143" s="56" t="s">
        <v>44</v>
      </c>
      <c r="C143" s="50">
        <v>0.625</v>
      </c>
      <c r="D143" s="50">
        <v>0.6458333333333334</v>
      </c>
      <c r="E143" s="51">
        <v>45510.0</v>
      </c>
      <c r="F143" s="52">
        <v>869.0</v>
      </c>
      <c r="G143" s="12" t="str">
        <f>VLOOKUP($F143,'Total Posters'!$A$1:$L$1812,7,FALSE)</f>
        <v>A stellar flyby explains multiple small-body properties in the solar system</v>
      </c>
      <c r="H143" s="12" t="str">
        <f>VLOOKUP($F143,'Total Posters'!$A$1:$L$1812,3,FALSE)&amp;" "&amp;VLOOKUP($F143,'Total Posters'!$A$1:$L$1812,4,FALSE)</f>
        <v>Susanne Pfalzner</v>
      </c>
      <c r="I143" s="12" t="str">
        <f>VLOOKUP($F143,'Total Posters'!$A$1:$L$1812,5,FALSE)</f>
        <v>s.pfalzner@fz-juelich.de</v>
      </c>
      <c r="J143" s="12" t="str">
        <f>VLOOKUP($F143,'Total Posters'!$A$1:$L$1812,10,FALSE)</f>
        <v>Susanne Pfalzner</v>
      </c>
      <c r="K143" s="12" t="str">
        <f>VLOOKUP($I143,'Total Attendees'!$D$2:$DB$3165,2,FALSE)</f>
        <v>Paid</v>
      </c>
      <c r="L143" s="12" t="str">
        <f>VLOOKUP($I143,'Total Attendees'!$D$2:$DB$3165,4,FALSE)</f>
        <v>In-person</v>
      </c>
      <c r="N143" s="53"/>
      <c r="O143" s="54"/>
      <c r="P143" s="16"/>
    </row>
    <row r="144" ht="15.75" customHeight="1">
      <c r="A144" s="48" t="s">
        <v>43</v>
      </c>
      <c r="B144" s="56" t="s">
        <v>44</v>
      </c>
      <c r="C144" s="50">
        <v>0.625</v>
      </c>
      <c r="D144" s="50">
        <v>0.6458333333333334</v>
      </c>
      <c r="E144" s="51">
        <v>45510.0</v>
      </c>
      <c r="F144" s="52">
        <v>2824.0</v>
      </c>
      <c r="G144" s="12" t="str">
        <f>VLOOKUP($F144,'Total Posters'!$A$1:$L$1812,7,FALSE)</f>
        <v>Robotic NEO follow-up observation pipeline based on open-source software</v>
      </c>
      <c r="H144" s="12" t="str">
        <f>VLOOKUP($F144,'Total Posters'!$A$1:$L$1812,3,FALSE)&amp;" "&amp;VLOOKUP($F144,'Total Posters'!$A$1:$L$1812,4,FALSE)</f>
        <v>Tobias Hoffmann</v>
      </c>
      <c r="I144" s="12" t="str">
        <f>VLOOKUP($F144,'Total Posters'!$A$1:$L$1812,5,FALSE)</f>
        <v>tobias.hoffmann3@uni-oldenburg.de</v>
      </c>
      <c r="J144" s="12" t="str">
        <f>VLOOKUP($F144,'Total Posters'!$A$1:$L$1812,10,FALSE)</f>
        <v>Tobias Hoffmann</v>
      </c>
      <c r="K144" s="12" t="str">
        <f>VLOOKUP($I144,'Total Attendees'!$D$2:$DB$3165,2,FALSE)</f>
        <v>Paid</v>
      </c>
      <c r="L144" s="12" t="str">
        <f>VLOOKUP($I144,'Total Attendees'!$D$2:$DB$3165,4,FALSE)</f>
        <v>In-person</v>
      </c>
      <c r="N144" s="53"/>
      <c r="O144" s="54"/>
      <c r="P144" s="16"/>
    </row>
    <row r="145" ht="15.75" customHeight="1">
      <c r="A145" s="48" t="s">
        <v>28</v>
      </c>
      <c r="B145" s="48" t="s">
        <v>29</v>
      </c>
      <c r="C145" s="50">
        <v>0.625</v>
      </c>
      <c r="D145" s="50">
        <v>0.6458333333333334</v>
      </c>
      <c r="E145" s="51">
        <v>45510.0</v>
      </c>
      <c r="F145" s="52">
        <v>2994.0</v>
      </c>
      <c r="G145" s="12" t="str">
        <f>VLOOKUP($F145,'Total Posters'!$A$1:$L$1812,7,FALSE)</f>
        <v>Toward Effective Early Anomaly Detection via Machine Learning and Prompt Alert Follow-up for the Rubin Observatory</v>
      </c>
      <c r="H145" s="12" t="str">
        <f>VLOOKUP($F145,'Total Posters'!$A$1:$L$1812,3,FALSE)&amp;" "&amp;VLOOKUP($F145,'Total Posters'!$A$1:$L$1812,4,FALSE)</f>
        <v>Albertus Seyffert</v>
      </c>
      <c r="I145" s="12" t="str">
        <f>VLOOKUP($F145,'Total Posters'!$A$1:$L$1812,5,FALSE)</f>
        <v>albertus.seyffert+iau2024@gmail.com</v>
      </c>
      <c r="J145" s="12" t="str">
        <f>VLOOKUP($F145,'Total Posters'!$A$1:$L$1812,10,FALSE)</f>
        <v>Albertus Seyffert</v>
      </c>
      <c r="K145" s="12" t="str">
        <f>VLOOKUP($I145,'Total Attendees'!$D$2:$DB$3165,2,FALSE)</f>
        <v>Paid</v>
      </c>
      <c r="L145" s="12" t="str">
        <f>VLOOKUP($I145,'Total Attendees'!$D$2:$DB$3165,4,FALSE)</f>
        <v>In-person</v>
      </c>
      <c r="N145" s="53"/>
      <c r="O145" s="54"/>
      <c r="P145" s="16"/>
    </row>
    <row r="146" ht="15.75" customHeight="1">
      <c r="A146" s="48" t="s">
        <v>28</v>
      </c>
      <c r="B146" s="48" t="s">
        <v>29</v>
      </c>
      <c r="C146" s="50">
        <v>0.625</v>
      </c>
      <c r="D146" s="50">
        <v>0.6458333333333334</v>
      </c>
      <c r="E146" s="51">
        <v>45510.0</v>
      </c>
      <c r="F146" s="52">
        <v>2791.0</v>
      </c>
      <c r="G146" s="12" t="str">
        <f>VLOOKUP($F146,'Total Posters'!$A$1:$L$1812,7,FALSE)</f>
        <v>Analysis of Zwicky Transient Facility alert stream data using the anomaly detection module of the Fink broker.</v>
      </c>
      <c r="H146" s="12" t="str">
        <f>VLOOKUP($F146,'Total Posters'!$A$1:$L$1812,3,FALSE)&amp;" "&amp;VLOOKUP($F146,'Total Posters'!$A$1:$L$1812,4,FALSE)</f>
        <v>Anastasia Baluta</v>
      </c>
      <c r="I146" s="12" t="str">
        <f>VLOOKUP($F146,'Total Posters'!$A$1:$L$1812,5,FALSE)</f>
        <v>baluta.ai18@physics.msu.ru</v>
      </c>
      <c r="J146" s="12" t="str">
        <f>VLOOKUP($F146,'Total Posters'!$A$1:$L$1812,10,FALSE)</f>
        <v>Anastasia Baluta</v>
      </c>
      <c r="K146" s="12" t="str">
        <f>VLOOKUP($I146,'Total Attendees'!$D$2:$DB$3165,2,FALSE)</f>
        <v>Paid</v>
      </c>
      <c r="L146" s="12" t="str">
        <f>VLOOKUP($I146,'Total Attendees'!$D$2:$DB$3165,4,FALSE)</f>
        <v>Virtual</v>
      </c>
      <c r="N146" s="53"/>
      <c r="O146" s="54"/>
      <c r="P146" s="16"/>
    </row>
    <row r="147" ht="15.75" customHeight="1">
      <c r="A147" s="48" t="s">
        <v>28</v>
      </c>
      <c r="B147" s="48" t="s">
        <v>29</v>
      </c>
      <c r="C147" s="50">
        <v>0.625</v>
      </c>
      <c r="D147" s="50">
        <v>0.6458333333333334</v>
      </c>
      <c r="E147" s="51">
        <v>45510.0</v>
      </c>
      <c r="F147" s="52">
        <v>2427.0</v>
      </c>
      <c r="G147" s="12" t="str">
        <f>VLOOKUP($F147,'Total Posters'!$A$1:$L$1812,7,FALSE)</f>
        <v>Deep Neural Networks for Pulsar Searches</v>
      </c>
      <c r="H147" s="12" t="str">
        <f>VLOOKUP($F147,'Total Posters'!$A$1:$L$1812,3,FALSE)&amp;" "&amp;VLOOKUP($F147,'Total Posters'!$A$1:$L$1812,4,FALSE)</f>
        <v>Connor Westcott</v>
      </c>
      <c r="I147" s="12" t="str">
        <f>VLOOKUP($F147,'Total Posters'!$A$1:$L$1812,5,FALSE)</f>
        <v>connor.westcott@ucf.edu</v>
      </c>
      <c r="J147" s="12" t="str">
        <f>VLOOKUP($F147,'Total Posters'!$A$1:$L$1812,10,FALSE)</f>
        <v>Connor Westcott</v>
      </c>
      <c r="K147" s="12" t="str">
        <f>VLOOKUP($I147,'Total Attendees'!$D$2:$DB$3165,2,FALSE)</f>
        <v>#N/A</v>
      </c>
      <c r="L147" s="12" t="str">
        <f>VLOOKUP($I147,'Total Attendees'!$D$2:$DB$3165,4,FALSE)</f>
        <v>#N/A</v>
      </c>
      <c r="N147" s="53"/>
      <c r="O147" s="54"/>
      <c r="P147" s="16"/>
    </row>
    <row r="148" ht="15.75" customHeight="1">
      <c r="A148" s="48" t="s">
        <v>28</v>
      </c>
      <c r="B148" s="48" t="s">
        <v>29</v>
      </c>
      <c r="C148" s="50">
        <v>0.625</v>
      </c>
      <c r="D148" s="50">
        <v>0.6458333333333334</v>
      </c>
      <c r="E148" s="51">
        <v>45510.0</v>
      </c>
      <c r="F148" s="52">
        <v>2683.0</v>
      </c>
      <c r="G148" s="12" t="str">
        <f>VLOOKUP($F148,'Total Posters'!$A$1:$L$1812,7,FALSE)</f>
        <v>RCSEDv2: algorithm for automatic analysis of spectra with multicomponent emission lines using the NBursts full spectrum fitting technique.</v>
      </c>
      <c r="H148" s="12" t="str">
        <f>VLOOKUP($F148,'Total Posters'!$A$1:$L$1812,3,FALSE)&amp;" "&amp;VLOOKUP($F148,'Total Posters'!$A$1:$L$1812,4,FALSE)</f>
        <v>Evgenii Rubtsov</v>
      </c>
      <c r="I148" s="12" t="str">
        <f>VLOOKUP($F148,'Total Posters'!$A$1:$L$1812,5,FALSE)</f>
        <v>rubtsov602@gmail.com</v>
      </c>
      <c r="J148" s="12" t="str">
        <f>VLOOKUP($F148,'Total Posters'!$A$1:$L$1812,10,FALSE)</f>
        <v>Evgenii Rubtsov</v>
      </c>
      <c r="K148" s="12" t="str">
        <f>VLOOKUP($I148,'Total Attendees'!$D$2:$DB$3165,2,FALSE)</f>
        <v>Paid</v>
      </c>
      <c r="L148" s="12" t="str">
        <f>VLOOKUP($I148,'Total Attendees'!$D$2:$DB$3165,4,FALSE)</f>
        <v>In-person</v>
      </c>
      <c r="N148" s="53"/>
      <c r="O148" s="54"/>
      <c r="P148" s="16"/>
    </row>
    <row r="149" ht="15.75" customHeight="1">
      <c r="A149" s="48" t="s">
        <v>28</v>
      </c>
      <c r="B149" s="48" t="s">
        <v>29</v>
      </c>
      <c r="C149" s="50">
        <v>0.625</v>
      </c>
      <c r="D149" s="50">
        <v>0.6458333333333334</v>
      </c>
      <c r="E149" s="51">
        <v>45510.0</v>
      </c>
      <c r="F149" s="52">
        <v>1477.0</v>
      </c>
      <c r="G149" s="12" t="str">
        <f>VLOOKUP($F149,'Total Posters'!$A$1:$L$1812,7,FALSE)</f>
        <v>Application of Machine Learning to map stable regions around planets</v>
      </c>
      <c r="H149" s="12" t="str">
        <f>VLOOKUP($F149,'Total Posters'!$A$1:$L$1812,3,FALSE)&amp;" "&amp;VLOOKUP($F149,'Total Posters'!$A$1:$L$1812,4,FALSE)</f>
        <v>Giovana Ramon Luiz Neto</v>
      </c>
      <c r="I149" s="12" t="str">
        <f>VLOOKUP($F149,'Total Posters'!$A$1:$L$1812,5,FALSE)</f>
        <v>giovana.ramon@unesp.br</v>
      </c>
      <c r="J149" s="12" t="str">
        <f>VLOOKUP($F149,'Total Posters'!$A$1:$L$1812,10,FALSE)</f>
        <v>Giovana Ramon</v>
      </c>
      <c r="K149" s="12" t="str">
        <f>VLOOKUP($I149,'Total Attendees'!$D$2:$DB$3165,2,FALSE)</f>
        <v>Pending_payment</v>
      </c>
      <c r="L149" s="12" t="str">
        <f>VLOOKUP($I149,'Total Attendees'!$D$2:$DB$3165,4,FALSE)</f>
        <v>In-person</v>
      </c>
      <c r="N149" s="53"/>
      <c r="O149" s="54"/>
      <c r="P149" s="16"/>
    </row>
    <row r="150" ht="15.75" customHeight="1">
      <c r="A150" s="48" t="s">
        <v>28</v>
      </c>
      <c r="B150" s="48" t="s">
        <v>29</v>
      </c>
      <c r="C150" s="50">
        <v>0.625</v>
      </c>
      <c r="D150" s="50">
        <v>0.6458333333333334</v>
      </c>
      <c r="E150" s="51">
        <v>45510.0</v>
      </c>
      <c r="F150" s="52">
        <v>1381.0</v>
      </c>
      <c r="G150" s="12" t="str">
        <f>VLOOKUP($F150,'Total Posters'!$A$1:$L$1812,7,FALSE)</f>
        <v>CoLFI: Likelihood-free Inference with Neural Density Estimators</v>
      </c>
      <c r="H150" s="12" t="str">
        <f>VLOOKUP($F150,'Total Posters'!$A$1:$L$1812,3,FALSE)&amp;" "&amp;VLOOKUP($F150,'Total Posters'!$A$1:$L$1812,4,FALSE)</f>
        <v>Guojian Wang</v>
      </c>
      <c r="I150" s="12" t="str">
        <f>VLOOKUP($F150,'Total Posters'!$A$1:$L$1812,5,FALSE)</f>
        <v>gjwang2018@gmail.com</v>
      </c>
      <c r="J150" s="12" t="str">
        <f>VLOOKUP($F150,'Total Posters'!$A$1:$L$1812,10,FALSE)</f>
        <v>Guo-Jian Wang</v>
      </c>
      <c r="K150" s="12" t="str">
        <f>VLOOKUP($I150,'Total Attendees'!$D$2:$DB$3165,2,FALSE)</f>
        <v>Paid</v>
      </c>
      <c r="L150" s="12" t="str">
        <f>VLOOKUP($I150,'Total Attendees'!$D$2:$DB$3165,4,FALSE)</f>
        <v>In-person</v>
      </c>
      <c r="N150" s="53"/>
      <c r="O150" s="54"/>
      <c r="P150" s="16"/>
    </row>
    <row r="151" ht="15.75" customHeight="1">
      <c r="A151" s="48" t="s">
        <v>28</v>
      </c>
      <c r="B151" s="48" t="s">
        <v>29</v>
      </c>
      <c r="C151" s="50">
        <v>0.625</v>
      </c>
      <c r="D151" s="50">
        <v>0.6458333333333334</v>
      </c>
      <c r="E151" s="51">
        <v>45510.0</v>
      </c>
      <c r="F151" s="52">
        <v>1098.0</v>
      </c>
      <c r="G151" s="12" t="str">
        <f>VLOOKUP($F151,'Total Posters'!$A$1:$L$1812,7,FALSE)</f>
        <v>Target selection for 4MOST WAVES using automated redshift bin classification</v>
      </c>
      <c r="H151" s="12" t="str">
        <f>VLOOKUP($F151,'Total Posters'!$A$1:$L$1812,3,FALSE)&amp;" "&amp;VLOOKUP($F151,'Total Posters'!$A$1:$L$1812,4,FALSE)</f>
        <v>Gursharanjit Kaur</v>
      </c>
      <c r="I151" s="12" t="str">
        <f>VLOOKUP($F151,'Total Posters'!$A$1:$L$1812,5,FALSE)</f>
        <v>gursharanjitk@cft.edu.pl</v>
      </c>
      <c r="J151" s="12" t="str">
        <f>VLOOKUP($F151,'Total Posters'!$A$1:$L$1812,10,FALSE)</f>
        <v>Gursharanjit Kaur</v>
      </c>
      <c r="K151" s="12" t="str">
        <f>VLOOKUP($I151,'Total Attendees'!$D$2:$DB$3165,2,FALSE)</f>
        <v>#N/A</v>
      </c>
      <c r="L151" s="12" t="str">
        <f>VLOOKUP($I151,'Total Attendees'!$D$2:$DB$3165,4,FALSE)</f>
        <v>#N/A</v>
      </c>
      <c r="N151" s="53"/>
      <c r="O151" s="54"/>
      <c r="P151" s="16"/>
    </row>
    <row r="152" ht="15.75" customHeight="1">
      <c r="A152" s="48" t="s">
        <v>28</v>
      </c>
      <c r="B152" s="48" t="s">
        <v>29</v>
      </c>
      <c r="C152" s="50">
        <v>0.625</v>
      </c>
      <c r="D152" s="50">
        <v>0.6458333333333334</v>
      </c>
      <c r="E152" s="51">
        <v>45510.0</v>
      </c>
      <c r="F152" s="52">
        <v>1564.0</v>
      </c>
      <c r="G152" s="12" t="str">
        <f>VLOOKUP($F152,'Total Posters'!$A$1:$L$1812,7,FALSE)</f>
        <v>eXplainable AI for Radio Galaxy Morphology Classification</v>
      </c>
      <c r="H152" s="12" t="str">
        <f>VLOOKUP($F152,'Total Posters'!$A$1:$L$1812,3,FALSE)&amp;" "&amp;VLOOKUP($F152,'Total Posters'!$A$1:$L$1812,4,FALSE)</f>
        <v>Hongming Tang</v>
      </c>
      <c r="I152" s="12" t="str">
        <f>VLOOKUP($F152,'Total Posters'!$A$1:$L$1812,5,FALSE)</f>
        <v>abo060313@gmail.com</v>
      </c>
      <c r="J152" s="12" t="str">
        <f>VLOOKUP($F152,'Total Posters'!$A$1:$L$1812,10,FALSE)</f>
        <v>Hongming Tang</v>
      </c>
      <c r="K152" s="12" t="str">
        <f>VLOOKUP($I152,'Total Attendees'!$D$2:$DB$3165,2,FALSE)</f>
        <v>Pending_payment</v>
      </c>
      <c r="L152" s="12" t="str">
        <f>VLOOKUP($I152,'Total Attendees'!$D$2:$DB$3165,4,FALSE)</f>
        <v>In-person</v>
      </c>
      <c r="N152" s="53"/>
      <c r="O152" s="54"/>
      <c r="P152" s="16"/>
    </row>
    <row r="153" ht="15.75" customHeight="1">
      <c r="A153" s="48" t="s">
        <v>28</v>
      </c>
      <c r="B153" s="48" t="s">
        <v>29</v>
      </c>
      <c r="C153" s="50">
        <v>0.625</v>
      </c>
      <c r="D153" s="50">
        <v>0.6458333333333334</v>
      </c>
      <c r="E153" s="51">
        <v>45510.0</v>
      </c>
      <c r="F153" s="52">
        <v>2606.0</v>
      </c>
      <c r="G153" s="12" t="str">
        <f>VLOOKUP($F153,'Total Posters'!$A$1:$L$1812,7,FALSE)</f>
        <v>Deep Learning Techniques for Strong Gravitational Lensing Studies</v>
      </c>
      <c r="H153" s="12" t="str">
        <f>VLOOKUP($F153,'Total Posters'!$A$1:$L$1812,3,FALSE)&amp;" "&amp;VLOOKUP($F153,'Total Posters'!$A$1:$L$1812,4,FALSE)</f>
        <v>Justine Crook</v>
      </c>
      <c r="I153" s="12" t="str">
        <f>VLOOKUP($F153,'Total Posters'!$A$1:$L$1812,5,FALSE)</f>
        <v>justinecrook@gmail.com</v>
      </c>
      <c r="J153" s="12" t="str">
        <f>VLOOKUP($F153,'Total Posters'!$A$1:$L$1812,10,FALSE)</f>
        <v>Justine Crook-Mansour</v>
      </c>
      <c r="K153" s="12" t="str">
        <f>VLOOKUP($I153,'Total Attendees'!$D$2:$DB$3165,2,FALSE)</f>
        <v>Paid</v>
      </c>
      <c r="L153" s="12" t="str">
        <f>VLOOKUP($I153,'Total Attendees'!$D$2:$DB$3165,4,FALSE)</f>
        <v>In-person</v>
      </c>
      <c r="N153" s="53"/>
      <c r="O153" s="54"/>
      <c r="P153" s="16"/>
    </row>
    <row r="154" ht="15.75" customHeight="1">
      <c r="A154" s="48" t="s">
        <v>28</v>
      </c>
      <c r="B154" s="48" t="s">
        <v>29</v>
      </c>
      <c r="C154" s="50">
        <v>0.625</v>
      </c>
      <c r="D154" s="50">
        <v>0.6458333333333334</v>
      </c>
      <c r="E154" s="51">
        <v>45510.0</v>
      </c>
      <c r="F154" s="52">
        <v>1414.0</v>
      </c>
      <c r="G154" s="12" t="str">
        <f>VLOOKUP($F154,'Total Posters'!$A$1:$L$1812,7,FALSE)</f>
        <v>Enabling unsupervised discovery in astronomical images through self-supervised representations.</v>
      </c>
      <c r="H154" s="12" t="str">
        <f>VLOOKUP($F154,'Total Posters'!$A$1:$L$1812,3,FALSE)&amp;" "&amp;VLOOKUP($F154,'Total Posters'!$A$1:$L$1812,4,FALSE)</f>
        <v>KOKETSO MOHALE</v>
      </c>
      <c r="I154" s="12" t="str">
        <f>VLOOKUP($F154,'Total Posters'!$A$1:$L$1812,5,FALSE)</f>
        <v>4224009@myuwc.ac.za</v>
      </c>
      <c r="J154" s="12" t="str">
        <f>VLOOKUP($F154,'Total Posters'!$A$1:$L$1812,10,FALSE)</f>
        <v>Koketso Mohale</v>
      </c>
      <c r="K154" s="12" t="str">
        <f>VLOOKUP($I154,'Total Attendees'!$D$2:$DB$3165,2,FALSE)</f>
        <v>Paid</v>
      </c>
      <c r="L154" s="12" t="str">
        <f>VLOOKUP($I154,'Total Attendees'!$D$2:$DB$3165,4,FALSE)</f>
        <v>In-person</v>
      </c>
      <c r="N154" s="53"/>
      <c r="O154" s="54"/>
      <c r="P154" s="16"/>
    </row>
    <row r="155" ht="15.75" customHeight="1">
      <c r="A155" s="48" t="s">
        <v>28</v>
      </c>
      <c r="B155" s="48" t="s">
        <v>29</v>
      </c>
      <c r="C155" s="50">
        <v>0.625</v>
      </c>
      <c r="D155" s="50">
        <v>0.6458333333333334</v>
      </c>
      <c r="E155" s="51">
        <v>45510.0</v>
      </c>
      <c r="F155" s="52">
        <v>941.0</v>
      </c>
      <c r="G155" s="12" t="str">
        <f>VLOOKUP($F155,'Total Posters'!$A$1:$L$1812,7,FALSE)</f>
        <v>Dark Energy Explorers: Understanding Dark Energy with the Synergistic Use of Participatory Science and Machine Learning</v>
      </c>
      <c r="H155" s="12" t="str">
        <f>VLOOKUP($F155,'Total Posters'!$A$1:$L$1812,3,FALSE)&amp;" "&amp;VLOOKUP($F155,'Total Posters'!$A$1:$L$1812,4,FALSE)</f>
        <v>LINDSAY HOUSE</v>
      </c>
      <c r="I155" s="12" t="str">
        <f>VLOOKUP($F155,'Total Posters'!$A$1:$L$1812,5,FALSE)</f>
        <v>lindsay.house@utexas.edu</v>
      </c>
      <c r="J155" s="12" t="str">
        <f>VLOOKUP($F155,'Total Posters'!$A$1:$L$1812,10,FALSE)</f>
        <v>Lindsay House</v>
      </c>
      <c r="K155" s="12" t="str">
        <f>VLOOKUP($I155,'Total Attendees'!$D$2:$DB$3165,2,FALSE)</f>
        <v>Paid</v>
      </c>
      <c r="L155" s="12" t="str">
        <f>VLOOKUP($I155,'Total Attendees'!$D$2:$DB$3165,4,FALSE)</f>
        <v>In-person</v>
      </c>
      <c r="N155" s="53"/>
      <c r="O155" s="54"/>
      <c r="P155" s="16"/>
    </row>
    <row r="156" ht="15.75" customHeight="1">
      <c r="A156" s="48" t="s">
        <v>28</v>
      </c>
      <c r="B156" s="48" t="s">
        <v>29</v>
      </c>
      <c r="C156" s="50">
        <v>0.625</v>
      </c>
      <c r="D156" s="50">
        <v>0.6458333333333334</v>
      </c>
      <c r="E156" s="51">
        <v>45510.0</v>
      </c>
      <c r="F156" s="52">
        <v>2269.0</v>
      </c>
      <c r="G156" s="12" t="str">
        <f>VLOOKUP($F156,'Total Posters'!$A$1:$L$1812,7,FALSE)</f>
        <v>&gt; Novel Computer Vision Applications for Big Data in Astronomy</v>
      </c>
      <c r="H156" s="12" t="str">
        <f>VLOOKUP($F156,'Total Posters'!$A$1:$L$1812,3,FALSE)&amp;" "&amp;VLOOKUP($F156,'Total Posters'!$A$1:$L$1812,4,FALSE)</f>
        <v>Minh Huynh</v>
      </c>
      <c r="I156" s="12" t="str">
        <f>VLOOKUP($F156,'Total Posters'!$A$1:$L$1812,5,FALSE)</f>
        <v>minh.huynh@csiro.au</v>
      </c>
      <c r="J156" s="12" t="str">
        <f>VLOOKUP($F156,'Total Posters'!$A$1:$L$1812,10,FALSE)</f>
        <v>Minh Huynh</v>
      </c>
      <c r="K156" s="12" t="str">
        <f>VLOOKUP($I156,'Total Attendees'!$D$2:$DB$3165,2,FALSE)</f>
        <v>Paid</v>
      </c>
      <c r="L156" s="12" t="str">
        <f>VLOOKUP($I156,'Total Attendees'!$D$2:$DB$3165,4,FALSE)</f>
        <v>In-person</v>
      </c>
      <c r="N156" s="53"/>
      <c r="O156" s="54"/>
      <c r="P156" s="16"/>
    </row>
    <row r="157" ht="15.75" customHeight="1">
      <c r="A157" s="48" t="s">
        <v>28</v>
      </c>
      <c r="B157" s="48" t="s">
        <v>29</v>
      </c>
      <c r="C157" s="50">
        <v>0.625</v>
      </c>
      <c r="D157" s="50">
        <v>0.6458333333333334</v>
      </c>
      <c r="E157" s="51">
        <v>45510.0</v>
      </c>
      <c r="F157" s="52">
        <v>116.0</v>
      </c>
      <c r="G157" s="12" t="str">
        <f>VLOOKUP($F157,'Total Posters'!$A$1:$L$1812,7,FALSE)</f>
        <v>Evaluating the Efficacy of Physics-Informed Neural Networks for Astrophysical and Astronomical Data Simulations</v>
      </c>
      <c r="H157" s="12" t="str">
        <f>VLOOKUP($F157,'Total Posters'!$A$1:$L$1812,3,FALSE)&amp;" "&amp;VLOOKUP($F157,'Total Posters'!$A$1:$L$1812,4,FALSE)</f>
        <v>Naa Ayeley Ekue</v>
      </c>
      <c r="I157" s="12" t="str">
        <f>VLOOKUP($F157,'Total Posters'!$A$1:$L$1812,5,FALSE)</f>
        <v>jnae.ekue@gmail.com</v>
      </c>
      <c r="J157" s="12" t="str">
        <f>VLOOKUP($F157,'Total Posters'!$A$1:$L$1812,10,FALSE)</f>
        <v>Johanne Ekue</v>
      </c>
      <c r="K157" s="12" t="str">
        <f>VLOOKUP($I157,'Total Attendees'!$D$2:$DB$3165,2,FALSE)</f>
        <v>Paid</v>
      </c>
      <c r="L157" s="12" t="str">
        <f>VLOOKUP($I157,'Total Attendees'!$D$2:$DB$3165,4,FALSE)</f>
        <v>In-person</v>
      </c>
      <c r="N157" s="53"/>
      <c r="O157" s="54"/>
      <c r="P157" s="16"/>
    </row>
    <row r="158" ht="15.75" customHeight="1">
      <c r="A158" s="48" t="s">
        <v>28</v>
      </c>
      <c r="B158" s="48" t="s">
        <v>29</v>
      </c>
      <c r="C158" s="50">
        <v>0.625</v>
      </c>
      <c r="D158" s="50">
        <v>0.6458333333333334</v>
      </c>
      <c r="E158" s="51">
        <v>45510.0</v>
      </c>
      <c r="F158" s="52">
        <v>2860.0</v>
      </c>
      <c r="G158" s="12" t="str">
        <f>VLOOKUP($F158,'Total Posters'!$A$1:$L$1812,7,FALSE)</f>
        <v>Accelerating the Computational Modeling of Cosmic Gas with Deep Learning</v>
      </c>
      <c r="H158" s="12" t="str">
        <f>VLOOKUP($F158,'Total Posters'!$A$1:$L$1812,3,FALSE)&amp;" "&amp;VLOOKUP($F158,'Total Posters'!$A$1:$L$1812,4,FALSE)</f>
        <v>Robert Feldmann</v>
      </c>
      <c r="I158" s="12" t="str">
        <f>VLOOKUP($F158,'Total Posters'!$A$1:$L$1812,5,FALSE)</f>
        <v>robert.feldmann@uzh.ch</v>
      </c>
      <c r="J158" s="12" t="str">
        <f>VLOOKUP($F158,'Total Posters'!$A$1:$L$1812,10,FALSE)</f>
        <v>Robert Feldmann</v>
      </c>
      <c r="K158" s="12" t="str">
        <f>VLOOKUP($I158,'Total Attendees'!$D$2:$DB$3165,2,FALSE)</f>
        <v>Paid</v>
      </c>
      <c r="L158" s="12" t="str">
        <f>VLOOKUP($I158,'Total Attendees'!$D$2:$DB$3165,4,FALSE)</f>
        <v>In-person</v>
      </c>
      <c r="N158" s="53"/>
      <c r="O158" s="54"/>
      <c r="P158" s="16"/>
    </row>
    <row r="159" ht="15.75" customHeight="1">
      <c r="A159" s="48" t="s">
        <v>30</v>
      </c>
      <c r="B159" s="48" t="s">
        <v>45</v>
      </c>
      <c r="C159" s="50">
        <v>0.625</v>
      </c>
      <c r="D159" s="50">
        <v>0.6458333333333334</v>
      </c>
      <c r="E159" s="51">
        <v>45510.0</v>
      </c>
      <c r="F159" s="52">
        <v>2472.0</v>
      </c>
      <c r="G159" s="12" t="str">
        <f>VLOOKUP($F159,'Total Posters'!$A$1:$L$1812,7,FALSE)</f>
        <v>Second star to the right: the INAF cultural project connecting art, tourism, heritage and astronomy in historical cities. </v>
      </c>
      <c r="H159" s="12" t="str">
        <f>VLOOKUP($F159,'Total Posters'!$A$1:$L$1812,3,FALSE)&amp;" "&amp;VLOOKUP($F159,'Total Posters'!$A$1:$L$1812,4,FALSE)</f>
        <v>Alessandra Zanazzi</v>
      </c>
      <c r="I159" s="12" t="str">
        <f>VLOOKUP($F159,'Total Posters'!$A$1:$L$1812,5,FALSE)</f>
        <v>alessandra.zanazzi@inaf.it</v>
      </c>
      <c r="J159" s="12" t="str">
        <f>VLOOKUP($F159,'Total Posters'!$A$1:$L$1812,10,FALSE)</f>
        <v>Alessandra Zanazzi</v>
      </c>
      <c r="K159" s="12" t="str">
        <f>VLOOKUP($I159,'Total Attendees'!$D$2:$DB$3165,2,FALSE)</f>
        <v>Paid</v>
      </c>
      <c r="L159" s="12" t="str">
        <f>VLOOKUP($I159,'Total Attendees'!$D$2:$DB$3165,4,FALSE)</f>
        <v>In-person</v>
      </c>
      <c r="N159" s="53"/>
      <c r="O159" s="54"/>
      <c r="P159" s="16"/>
    </row>
    <row r="160" ht="15.75" customHeight="1">
      <c r="A160" s="48" t="s">
        <v>30</v>
      </c>
      <c r="B160" s="48" t="s">
        <v>45</v>
      </c>
      <c r="C160" s="50">
        <v>0.625</v>
      </c>
      <c r="D160" s="50">
        <v>0.6458333333333334</v>
      </c>
      <c r="E160" s="51">
        <v>45510.0</v>
      </c>
      <c r="F160" s="52">
        <v>2872.0</v>
      </c>
      <c r="G160" s="12" t="str">
        <f>VLOOKUP($F160,'Total Posters'!$A$1:$L$1812,7,FALSE)</f>
        <v>Pixel and Cosmo Hunters: game-based activities research at INAF </v>
      </c>
      <c r="H160" s="12" t="str">
        <f>VLOOKUP($F160,'Total Posters'!$A$1:$L$1812,3,FALSE)&amp;" "&amp;VLOOKUP($F160,'Total Posters'!$A$1:$L$1812,4,FALSE)</f>
        <v>Alessandra Zanazzi</v>
      </c>
      <c r="I160" s="12" t="str">
        <f>VLOOKUP($F160,'Total Posters'!$A$1:$L$1812,5,FALSE)</f>
        <v>alessandra.zanazzi@inaf.it</v>
      </c>
      <c r="J160" s="12" t="str">
        <f>VLOOKUP($F160,'Total Posters'!$A$1:$L$1812,10,FALSE)</f>
        <v>Alessandra Zanazzi</v>
      </c>
      <c r="K160" s="12" t="str">
        <f>VLOOKUP($I160,'Total Attendees'!$D$2:$DB$3165,2,FALSE)</f>
        <v>Paid</v>
      </c>
      <c r="L160" s="12" t="str">
        <f>VLOOKUP($I160,'Total Attendees'!$D$2:$DB$3165,4,FALSE)</f>
        <v>In-person</v>
      </c>
      <c r="N160" s="53"/>
      <c r="O160" s="54"/>
      <c r="P160" s="16"/>
    </row>
    <row r="161" ht="15.75" customHeight="1">
      <c r="A161" s="48" t="s">
        <v>30</v>
      </c>
      <c r="B161" s="48" t="s">
        <v>45</v>
      </c>
      <c r="C161" s="50">
        <v>0.625</v>
      </c>
      <c r="D161" s="50">
        <v>0.6458333333333334</v>
      </c>
      <c r="E161" s="51">
        <v>45510.0</v>
      </c>
      <c r="F161" s="52">
        <v>520.0</v>
      </c>
      <c r="G161" s="12" t="str">
        <f>VLOOKUP($F161,'Total Posters'!$A$1:$L$1812,7,FALSE)</f>
        <v>Harnessing Infographics for Astronomy Education in Resource-Limited Regions: The Case of Iraq</v>
      </c>
      <c r="H161" s="12" t="str">
        <f>VLOOKUP($F161,'Total Posters'!$A$1:$L$1812,3,FALSE)&amp;" "&amp;VLOOKUP($F161,'Total Posters'!$A$1:$L$1812,4,FALSE)</f>
        <v>Ali Al-Edhari</v>
      </c>
      <c r="I161" s="12" t="str">
        <f>VLOOKUP($F161,'Total Posters'!$A$1:$L$1812,5,FALSE)</f>
        <v>ali.aledhari@mu.edu.iq</v>
      </c>
      <c r="J161" s="12" t="str">
        <f>VLOOKUP($F161,'Total Posters'!$A$1:$L$1812,10,FALSE)</f>
        <v>Ali Al-Edhari</v>
      </c>
      <c r="K161" s="12" t="str">
        <f>VLOOKUP($I161,'Total Attendees'!$D$2:$DB$3165,2,FALSE)</f>
        <v>#N/A</v>
      </c>
      <c r="L161" s="12" t="str">
        <f>VLOOKUP($I161,'Total Attendees'!$D$2:$DB$3165,4,FALSE)</f>
        <v>#N/A</v>
      </c>
      <c r="N161" s="53"/>
      <c r="O161" s="54"/>
      <c r="P161" s="16"/>
    </row>
    <row r="162" ht="15.75" customHeight="1">
      <c r="A162" s="48" t="s">
        <v>30</v>
      </c>
      <c r="B162" s="48" t="s">
        <v>45</v>
      </c>
      <c r="C162" s="50">
        <v>0.625</v>
      </c>
      <c r="D162" s="50">
        <v>0.6458333333333334</v>
      </c>
      <c r="E162" s="51">
        <v>45510.0</v>
      </c>
      <c r="F162" s="52">
        <v>2614.0</v>
      </c>
      <c r="G162" s="12" t="str">
        <f>VLOOKUP($F162,'Total Posters'!$A$1:$L$1812,7,FALSE)</f>
        <v>Building Peace and Cultural Exchange through Astronomy Outreach: Lessons from Libya's First Space Camp and the Celestial Sands AstroCamp.</v>
      </c>
      <c r="H162" s="12" t="str">
        <f>VLOOKUP($F162,'Total Posters'!$A$1:$L$1812,3,FALSE)&amp;" "&amp;VLOOKUP($F162,'Total Posters'!$A$1:$L$1812,4,FALSE)</f>
        <v>Amjed Khurwat</v>
      </c>
      <c r="I162" s="12" t="str">
        <f>VLOOKUP($F162,'Total Posters'!$A$1:$L$1812,5,FALSE)</f>
        <v>amjed.kh@roayaastro.org</v>
      </c>
      <c r="J162" s="12" t="str">
        <f>VLOOKUP($F162,'Total Posters'!$A$1:$L$1812,10,FALSE)</f>
        <v>Amjid Khurwat</v>
      </c>
      <c r="K162" s="12" t="str">
        <f>VLOOKUP($I162,'Total Attendees'!$D$2:$DB$3165,2,FALSE)</f>
        <v>Paid</v>
      </c>
      <c r="L162" s="12" t="str">
        <f>VLOOKUP($I162,'Total Attendees'!$D$2:$DB$3165,4,FALSE)</f>
        <v>In-person</v>
      </c>
      <c r="N162" s="53"/>
      <c r="O162" s="54"/>
      <c r="P162" s="16"/>
    </row>
    <row r="163" ht="15.75" customHeight="1">
      <c r="A163" s="48" t="s">
        <v>30</v>
      </c>
      <c r="B163" s="48" t="s">
        <v>45</v>
      </c>
      <c r="C163" s="50">
        <v>0.625</v>
      </c>
      <c r="D163" s="50">
        <v>0.6458333333333334</v>
      </c>
      <c r="E163" s="51">
        <v>45510.0</v>
      </c>
      <c r="F163" s="52">
        <v>1465.0</v>
      </c>
      <c r="G163" s="12" t="str">
        <f>VLOOKUP($F163,'Total Posters'!$A$1:$L$1812,7,FALSE)</f>
        <v>A summary report on Spanish OAO NOC activities for 2021-2024</v>
      </c>
      <c r="H163" s="12" t="str">
        <f>VLOOKUP($F163,'Total Posters'!$A$1:$L$1812,3,FALSE)&amp;" "&amp;VLOOKUP($F163,'Total Posters'!$A$1:$L$1812,4,FALSE)</f>
        <v>Ana Ulla-Miguel</v>
      </c>
      <c r="I163" s="12" t="str">
        <f>VLOOKUP($F163,'Total Posters'!$A$1:$L$1812,5,FALSE)</f>
        <v>ulla@uvigo.es</v>
      </c>
      <c r="J163" s="12" t="str">
        <f>VLOOKUP($F163,'Total Posters'!$A$1:$L$1812,10,FALSE)</f>
        <v>Ana Ulla-Miguel</v>
      </c>
      <c r="K163" s="12" t="str">
        <f>VLOOKUP($I163,'Total Attendees'!$D$2:$DB$3165,2,FALSE)</f>
        <v>Paid</v>
      </c>
      <c r="L163" s="12" t="str">
        <f>VLOOKUP($I163,'Total Attendees'!$D$2:$DB$3165,4,FALSE)</f>
        <v>In-person</v>
      </c>
      <c r="N163" s="53"/>
      <c r="O163" s="54"/>
      <c r="P163" s="16"/>
    </row>
    <row r="164" ht="15.75" customHeight="1">
      <c r="A164" s="48" t="s">
        <v>30</v>
      </c>
      <c r="B164" s="48" t="s">
        <v>45</v>
      </c>
      <c r="C164" s="50">
        <v>0.625</v>
      </c>
      <c r="D164" s="50">
        <v>0.6458333333333334</v>
      </c>
      <c r="E164" s="51">
        <v>45510.0</v>
      </c>
      <c r="F164" s="52">
        <v>2709.0</v>
      </c>
      <c r="G164" s="12" t="str">
        <f>VLOOKUP($F164,'Total Posters'!$A$1:$L$1812,7,FALSE)</f>
        <v>ASTRO ACCEL: Using a network of networks (NoNs) to increase research capacity and effectiveness within astronomy education, engagement, communication, and culture</v>
      </c>
      <c r="H164" s="12" t="str">
        <f>VLOOKUP($F164,'Total Posters'!$A$1:$L$1812,3,FALSE)&amp;" "&amp;VLOOKUP($F164,'Total Posters'!$A$1:$L$1812,4,FALSE)</f>
        <v>Anica Miller Rushing</v>
      </c>
      <c r="I164" s="12" t="str">
        <f>VLOOKUP($F164,'Total Posters'!$A$1:$L$1812,5,FALSE)</f>
        <v>natureeducates@gmail.com</v>
      </c>
      <c r="J164" s="12" t="str">
        <f>VLOOKUP($F164,'Total Posters'!$A$1:$L$1812,10,FALSE)</f>
        <v>Anica Miller-Rushing</v>
      </c>
      <c r="K164" s="40" t="s">
        <v>32</v>
      </c>
      <c r="L164" s="40" t="s">
        <v>33</v>
      </c>
      <c r="M164" s="41" t="s">
        <v>34</v>
      </c>
      <c r="N164" s="53"/>
      <c r="O164" s="54"/>
      <c r="P164" s="16"/>
    </row>
    <row r="165" ht="15.75" customHeight="1">
      <c r="A165" s="48" t="s">
        <v>30</v>
      </c>
      <c r="B165" s="48" t="s">
        <v>45</v>
      </c>
      <c r="C165" s="50">
        <v>0.625</v>
      </c>
      <c r="D165" s="50">
        <v>0.6458333333333334</v>
      </c>
      <c r="E165" s="51">
        <v>45510.0</v>
      </c>
      <c r="F165" s="52">
        <v>2188.0</v>
      </c>
      <c r="G165" s="12" t="str">
        <f>VLOOKUP($F165,'Total Posters'!$A$1:$L$1812,7,FALSE)</f>
        <v>Communicating Exoplanet Exploration Through NASA Eyes</v>
      </c>
      <c r="H165" s="12" t="str">
        <f>VLOOKUP($F165,'Total Posters'!$A$1:$L$1812,3,FALSE)&amp;" "&amp;VLOOKUP($F165,'Total Posters'!$A$1:$L$1812,4,FALSE)</f>
        <v>Anjali Tripathi</v>
      </c>
      <c r="I165" s="12" t="str">
        <f>VLOOKUP($F165,'Total Posters'!$A$1:$L$1812,5,FALSE)</f>
        <v>anjali.tripathi@jpl.nasa.gov</v>
      </c>
      <c r="J165" s="12" t="str">
        <f>VLOOKUP($F165,'Total Posters'!$A$1:$L$1812,10,FALSE)</f>
        <v>Anjali TRipathi</v>
      </c>
      <c r="K165" s="12" t="str">
        <f>VLOOKUP($I165,'Total Attendees'!$D$2:$DB$3165,2,FALSE)</f>
        <v>Paid</v>
      </c>
      <c r="L165" s="12" t="str">
        <f>VLOOKUP($I165,'Total Attendees'!$D$2:$DB$3165,4,FALSE)</f>
        <v>In-person</v>
      </c>
      <c r="N165" s="53"/>
      <c r="O165" s="54"/>
      <c r="P165" s="16"/>
    </row>
    <row r="166" ht="15.75" customHeight="1">
      <c r="A166" s="48" t="s">
        <v>30</v>
      </c>
      <c r="B166" s="48" t="s">
        <v>45</v>
      </c>
      <c r="C166" s="50">
        <v>0.625</v>
      </c>
      <c r="D166" s="50">
        <v>0.6458333333333334</v>
      </c>
      <c r="E166" s="51">
        <v>45510.0</v>
      </c>
      <c r="F166" s="52">
        <v>1965.0</v>
      </c>
      <c r="G166" s="12" t="str">
        <f>VLOOKUP($F166,'Total Posters'!$A$1:$L$1812,7,FALSE)</f>
        <v>When the Universe knocks on the Atmosphere’s door - The Very High Energy sky goes to Theater
</v>
      </c>
      <c r="H166" s="12" t="str">
        <f>VLOOKUP($F166,'Total Posters'!$A$1:$L$1812,3,FALSE)&amp;" "&amp;VLOOKUP($F166,'Total Posters'!$A$1:$L$1812,4,FALSE)</f>
        <v>Anna Wolter</v>
      </c>
      <c r="I166" s="12" t="str">
        <f>VLOOKUP($F166,'Total Posters'!$A$1:$L$1812,5,FALSE)</f>
        <v>anna.wolter@inaf.it</v>
      </c>
      <c r="J166" s="12" t="str">
        <f>VLOOKUP($F166,'Total Posters'!$A$1:$L$1812,10,FALSE)</f>
        <v>Anna Wolter</v>
      </c>
      <c r="K166" s="12" t="str">
        <f>VLOOKUP($I166,'Total Attendees'!$D$2:$DB$3165,2,FALSE)</f>
        <v>Paid</v>
      </c>
      <c r="L166" s="12" t="str">
        <f>VLOOKUP($I166,'Total Attendees'!$D$2:$DB$3165,4,FALSE)</f>
        <v>In-person</v>
      </c>
      <c r="N166" s="53"/>
      <c r="O166" s="54"/>
      <c r="P166" s="16"/>
    </row>
    <row r="167" ht="15.75" customHeight="1">
      <c r="A167" s="48" t="s">
        <v>30</v>
      </c>
      <c r="B167" s="48" t="s">
        <v>45</v>
      </c>
      <c r="C167" s="50">
        <v>0.625</v>
      </c>
      <c r="D167" s="50">
        <v>0.6458333333333334</v>
      </c>
      <c r="E167" s="51">
        <v>45510.0</v>
      </c>
      <c r="F167" s="52">
        <v>2651.0</v>
      </c>
      <c r="G167" s="12" t="str">
        <f>VLOOKUP($F167,'Total Posters'!$A$1:$L$1812,7,FALSE)</f>
        <v>Looking Up: The Growth of Astronomy Community and Media in Indonesia</v>
      </c>
      <c r="H167" s="12" t="str">
        <f>VLOOKUP($F167,'Total Posters'!$A$1:$L$1812,3,FALSE)&amp;" "&amp;VLOOKUP($F167,'Total Posters'!$A$1:$L$1812,4,FALSE)</f>
        <v>Avivah Yamani</v>
      </c>
      <c r="I167" s="12" t="str">
        <f>VLOOKUP($F167,'Total Posters'!$A$1:$L$1812,5,FALSE)</f>
        <v>avivah@langitselatan.com</v>
      </c>
      <c r="J167" s="12" t="str">
        <f>VLOOKUP($F167,'Total Posters'!$A$1:$L$1812,10,FALSE)</f>
        <v>Avivah Yamani</v>
      </c>
      <c r="K167" s="12" t="str">
        <f>VLOOKUP($I167,'Total Attendees'!$D$2:$DB$3165,2,FALSE)</f>
        <v>Paid</v>
      </c>
      <c r="L167" s="12" t="str">
        <f>VLOOKUP($I167,'Total Attendees'!$D$2:$DB$3165,4,FALSE)</f>
        <v>In-person</v>
      </c>
      <c r="N167" s="53"/>
      <c r="O167" s="54"/>
      <c r="P167" s="16"/>
    </row>
    <row r="168" ht="15.75" customHeight="1">
      <c r="A168" s="48" t="s">
        <v>30</v>
      </c>
      <c r="B168" s="48" t="s">
        <v>45</v>
      </c>
      <c r="C168" s="50">
        <v>0.625</v>
      </c>
      <c r="D168" s="50">
        <v>0.6458333333333334</v>
      </c>
      <c r="E168" s="51">
        <v>45510.0</v>
      </c>
      <c r="F168" s="52">
        <v>2869.0</v>
      </c>
      <c r="G168" s="12" t="str">
        <f>VLOOKUP($F168,'Total Posters'!$A$1:$L$1812,7,FALSE)</f>
        <v>Making astronomy outreach careers visible</v>
      </c>
      <c r="H168" s="12" t="str">
        <f>VLOOKUP($F168,'Total Posters'!$A$1:$L$1812,3,FALSE)&amp;" "&amp;VLOOKUP($F168,'Total Posters'!$A$1:$L$1812,4,FALSE)</f>
        <v>Claudia Mignone</v>
      </c>
      <c r="I168" s="12" t="str">
        <f>VLOOKUP($F168,'Total Posters'!$A$1:$L$1812,5,FALSE)</f>
        <v>claudia.mignone@inaf.it</v>
      </c>
      <c r="J168" s="12" t="str">
        <f>VLOOKUP($F168,'Total Posters'!$A$1:$L$1812,10,FALSE)</f>
        <v>Claudia Mignone</v>
      </c>
      <c r="K168" s="12" t="str">
        <f>VLOOKUP($I168,'Total Attendees'!$D$2:$DB$3165,2,FALSE)</f>
        <v>Paid</v>
      </c>
      <c r="L168" s="12" t="str">
        <f>VLOOKUP($I168,'Total Attendees'!$D$2:$DB$3165,4,FALSE)</f>
        <v>Virtual</v>
      </c>
      <c r="N168" s="53"/>
      <c r="O168" s="54"/>
      <c r="P168" s="16"/>
    </row>
    <row r="169" ht="15.75" customHeight="1">
      <c r="A169" s="48" t="s">
        <v>30</v>
      </c>
      <c r="B169" s="48" t="s">
        <v>45</v>
      </c>
      <c r="C169" s="50">
        <v>0.625</v>
      </c>
      <c r="D169" s="50">
        <v>0.6458333333333334</v>
      </c>
      <c r="E169" s="51">
        <v>45510.0</v>
      </c>
      <c r="F169" s="52">
        <v>2127.0</v>
      </c>
      <c r="G169" s="12" t="str">
        <f>VLOOKUP($F169,'Total Posters'!$A$1:$L$1812,7,FALSE)</f>
        <v>A research-based outreach project to promote gender equality in STEM 
</v>
      </c>
      <c r="H169" s="12" t="str">
        <f>VLOOKUP($F169,'Total Posters'!$A$1:$L$1812,3,FALSE)&amp;" "&amp;VLOOKUP($F169,'Total Posters'!$A$1:$L$1812,4,FALSE)</f>
        <v>Clementina Sasso</v>
      </c>
      <c r="I169" s="12" t="str">
        <f>VLOOKUP($F169,'Total Posters'!$A$1:$L$1812,5,FALSE)</f>
        <v>clementina.sasso@inaf.it</v>
      </c>
      <c r="J169" s="12" t="str">
        <f>VLOOKUP($F169,'Total Posters'!$A$1:$L$1812,10,FALSE)</f>
        <v>Clementina Sasso</v>
      </c>
      <c r="K169" s="12" t="str">
        <f>VLOOKUP($I169,'Total Attendees'!$D$2:$DB$3165,2,FALSE)</f>
        <v>Paid</v>
      </c>
      <c r="L169" s="12" t="str">
        <f>VLOOKUP($I169,'Total Attendees'!$D$2:$DB$3165,4,FALSE)</f>
        <v>In-person</v>
      </c>
      <c r="N169" s="53"/>
      <c r="O169" s="54"/>
      <c r="P169" s="16"/>
    </row>
    <row r="170" ht="15.75" customHeight="1">
      <c r="A170" s="48" t="s">
        <v>30</v>
      </c>
      <c r="B170" s="48" t="s">
        <v>45</v>
      </c>
      <c r="C170" s="50">
        <v>0.625</v>
      </c>
      <c r="D170" s="50">
        <v>0.6458333333333334</v>
      </c>
      <c r="E170" s="51">
        <v>45510.0</v>
      </c>
      <c r="F170" s="52">
        <v>2299.0</v>
      </c>
      <c r="G170" s="12" t="str">
        <f>VLOOKUP($F170,'Total Posters'!$A$1:$L$1812,7,FALSE)</f>
        <v>Cosmic Resilience: Building Mental Health Awareness through Astronomy </v>
      </c>
      <c r="H170" s="12" t="str">
        <f>VLOOKUP($F170,'Total Posters'!$A$1:$L$1812,3,FALSE)&amp;" "&amp;VLOOKUP($F170,'Total Posters'!$A$1:$L$1812,4,FALSE)</f>
        <v>Dominic Vertue</v>
      </c>
      <c r="I170" s="12" t="str">
        <f>VLOOKUP($F170,'Total Posters'!$A$1:$L$1812,5,FALSE)</f>
        <v>vertue.d@gmail.com</v>
      </c>
      <c r="J170" s="12" t="str">
        <f>VLOOKUP($F170,'Total Posters'!$A$1:$L$1812,10,FALSE)</f>
        <v>Dominic Vertue</v>
      </c>
      <c r="K170" s="12" t="str">
        <f>VLOOKUP($I170,'Total Attendees'!$D$2:$DB$3165,2,FALSE)</f>
        <v>Pending_payment</v>
      </c>
      <c r="L170" s="12" t="str">
        <f>VLOOKUP($I170,'Total Attendees'!$D$2:$DB$3165,4,FALSE)</f>
        <v>In-person</v>
      </c>
      <c r="N170" s="53"/>
      <c r="O170" s="54"/>
      <c r="P170" s="16"/>
    </row>
    <row r="171" ht="15.75" customHeight="1">
      <c r="A171" s="48" t="s">
        <v>30</v>
      </c>
      <c r="B171" s="48" t="s">
        <v>45</v>
      </c>
      <c r="C171" s="50">
        <v>0.625</v>
      </c>
      <c r="D171" s="50">
        <v>0.6458333333333334</v>
      </c>
      <c r="E171" s="51">
        <v>45510.0</v>
      </c>
      <c r="F171" s="52">
        <v>2618.0</v>
      </c>
      <c r="G171" s="12" t="str">
        <f>VLOOKUP($F171,'Total Posters'!$A$1:$L$1812,7,FALSE)</f>
        <v>Shining Bright: NOC Brazil's Journey Through Astronomy Public Engagement</v>
      </c>
      <c r="H171" s="12" t="str">
        <f>VLOOKUP($F171,'Total Posters'!$A$1:$L$1812,3,FALSE)&amp;" "&amp;VLOOKUP($F171,'Total Posters'!$A$1:$L$1812,4,FALSE)</f>
        <v>Eduardo Penteado</v>
      </c>
      <c r="I171" s="12" t="str">
        <f>VLOOKUP($F171,'Total Posters'!$A$1:$L$1812,5,FALSE)</f>
        <v>penteado@astro4edu.org</v>
      </c>
      <c r="J171" s="12" t="str">
        <f>VLOOKUP($F171,'Total Posters'!$A$1:$L$1812,10,FALSE)</f>
        <v>Eduardo Penteado</v>
      </c>
      <c r="K171" s="12" t="str">
        <f>VLOOKUP($I171,'Total Attendees'!$D$2:$DB$3165,2,FALSE)</f>
        <v>Paid</v>
      </c>
      <c r="L171" s="12" t="str">
        <f>VLOOKUP($I171,'Total Attendees'!$D$2:$DB$3165,4,FALSE)</f>
        <v>In-person</v>
      </c>
      <c r="N171" s="53"/>
      <c r="O171" s="54"/>
      <c r="P171" s="16"/>
    </row>
    <row r="172" ht="15.75" customHeight="1">
      <c r="A172" s="48" t="s">
        <v>30</v>
      </c>
      <c r="B172" s="48" t="s">
        <v>45</v>
      </c>
      <c r="C172" s="50">
        <v>0.625</v>
      </c>
      <c r="D172" s="50">
        <v>0.6458333333333334</v>
      </c>
      <c r="E172" s="51">
        <v>45510.0</v>
      </c>
      <c r="F172" s="52">
        <v>1261.0</v>
      </c>
      <c r="G172" s="12" t="str">
        <f>VLOOKUP($F172,'Total Posters'!$A$1:$L$1812,7,FALSE)</f>
        <v>Sharing a fragment from the start of our world: international exhibits of grains collected from asteroid Ryugu by the Hayabusa2 mission</v>
      </c>
      <c r="H172" s="12" t="str">
        <f>VLOOKUP($F172,'Total Posters'!$A$1:$L$1812,3,FALSE)&amp;" "&amp;VLOOKUP($F172,'Total Posters'!$A$1:$L$1812,4,FALSE)</f>
        <v>Elizabeth Tasker</v>
      </c>
      <c r="I172" s="12" t="str">
        <f>VLOOKUP($F172,'Total Posters'!$A$1:$L$1812,5,FALSE)</f>
        <v>elizabeth.tasker@jaxa.jp</v>
      </c>
      <c r="J172" s="12" t="str">
        <f>VLOOKUP($F172,'Total Posters'!$A$1:$L$1812,10,FALSE)</f>
        <v>Elizabeth Tasker</v>
      </c>
      <c r="K172" s="42" t="s">
        <v>32</v>
      </c>
      <c r="L172" s="42" t="s">
        <v>33</v>
      </c>
      <c r="M172" s="43" t="s">
        <v>34</v>
      </c>
      <c r="N172" s="53"/>
      <c r="O172" s="54"/>
      <c r="P172" s="16"/>
    </row>
    <row r="173" ht="15.75" customHeight="1">
      <c r="A173" s="48" t="s">
        <v>30</v>
      </c>
      <c r="B173" s="48" t="s">
        <v>45</v>
      </c>
      <c r="C173" s="50">
        <v>0.625</v>
      </c>
      <c r="D173" s="50">
        <v>0.6458333333333334</v>
      </c>
      <c r="E173" s="51">
        <v>45510.0</v>
      </c>
      <c r="F173" s="52">
        <v>115.0</v>
      </c>
      <c r="G173" s="12" t="str">
        <f>VLOOKUP($F173,'Total Posters'!$A$1:$L$1812,7,FALSE)</f>
        <v> Activity of the Mauritanian Astronomy Association </v>
      </c>
      <c r="H173" s="12" t="str">
        <f>VLOOKUP($F173,'Total Posters'!$A$1:$L$1812,3,FALSE)&amp;" "&amp;VLOOKUP($F173,'Total Posters'!$A$1:$L$1812,4,FALSE)</f>
        <v>Ely Cheikh Ould Mohamed Navee</v>
      </c>
      <c r="I173" s="12" t="str">
        <f>VLOOKUP($F173,'Total Posters'!$A$1:$L$1812,5,FALSE)</f>
        <v>elycheikhnaviee@gmail.com</v>
      </c>
      <c r="J173" s="12" t="str">
        <f>VLOOKUP($F173,'Total Posters'!$A$1:$L$1812,10,FALSE)</f>
        <v>Ely cheikh Ould Mohamed Navee</v>
      </c>
      <c r="K173" s="12" t="str">
        <f>VLOOKUP($I173,'Total Attendees'!$D$2:$DB$3165,2,FALSE)</f>
        <v>Paid</v>
      </c>
      <c r="L173" s="12" t="str">
        <f>VLOOKUP($I173,'Total Attendees'!$D$2:$DB$3165,4,FALSE)</f>
        <v>In-person</v>
      </c>
      <c r="N173" s="53"/>
      <c r="O173" s="54"/>
      <c r="P173" s="16"/>
    </row>
    <row r="174" ht="15.75" customHeight="1">
      <c r="A174" s="48" t="s">
        <v>30</v>
      </c>
      <c r="B174" s="48" t="s">
        <v>45</v>
      </c>
      <c r="C174" s="50">
        <v>0.625</v>
      </c>
      <c r="D174" s="50">
        <v>0.6458333333333334</v>
      </c>
      <c r="E174" s="51">
        <v>45510.0</v>
      </c>
      <c r="F174" s="52">
        <v>2321.0</v>
      </c>
      <c r="G174" s="12" t="str">
        <f>VLOOKUP($F174,'Total Posters'!$A$1:$L$1812,7,FALSE)</f>
        <v>Radio Cosmos: A french-language podcast for the general public</v>
      </c>
      <c r="H174" s="12" t="str">
        <f>VLOOKUP($F174,'Total Posters'!$A$1:$L$1812,3,FALSE)&amp;" "&amp;VLOOKUP($F174,'Total Posters'!$A$1:$L$1812,4,FALSE)</f>
        <v>Emma Tolley</v>
      </c>
      <c r="I174" s="12" t="str">
        <f>VLOOKUP($F174,'Total Posters'!$A$1:$L$1812,5,FALSE)</f>
        <v>emma.tolley@epfl.ch</v>
      </c>
      <c r="J174" s="12" t="str">
        <f>VLOOKUP($F174,'Total Posters'!$A$1:$L$1812,10,FALSE)</f>
        <v>Emma Tolley</v>
      </c>
      <c r="K174" s="12" t="str">
        <f>VLOOKUP($I174,'Total Attendees'!$D$2:$DB$3165,2,FALSE)</f>
        <v>Paid</v>
      </c>
      <c r="L174" s="12" t="str">
        <f>VLOOKUP($I174,'Total Attendees'!$D$2:$DB$3165,4,FALSE)</f>
        <v>In-person</v>
      </c>
      <c r="N174" s="53"/>
      <c r="O174" s="54"/>
      <c r="P174" s="16"/>
    </row>
    <row r="175" ht="15.75" customHeight="1">
      <c r="A175" s="48" t="s">
        <v>30</v>
      </c>
      <c r="B175" s="48" t="s">
        <v>45</v>
      </c>
      <c r="C175" s="50">
        <v>0.625</v>
      </c>
      <c r="D175" s="50">
        <v>0.6458333333333334</v>
      </c>
      <c r="E175" s="51">
        <v>45510.0</v>
      </c>
      <c r="F175" s="52">
        <v>3124.0</v>
      </c>
      <c r="G175" s="12" t="str">
        <f>VLOOKUP($F175,'Total Posters'!$A$1:$L$1812,7,FALSE)</f>
        <v>Utilizing the Science of Science Communication to Engage Vulnerable Audiences in Astronomy: Insights from the Soha Astronomy Volunteer Network</v>
      </c>
      <c r="H175" s="12" t="str">
        <f>VLOOKUP($F175,'Total Posters'!$A$1:$L$1812,3,FALSE)&amp;" "&amp;VLOOKUP($F175,'Total Posters'!$A$1:$L$1812,4,FALSE)</f>
        <v>Fatemeh Bonyadi</v>
      </c>
      <c r="I175" s="12" t="str">
        <f>VLOOKUP($F175,'Total Posters'!$A$1:$L$1812,5,FALSE)</f>
        <v>sf.bonyadi@gmail.com</v>
      </c>
      <c r="J175" s="12" t="str">
        <f>VLOOKUP($F175,'Total Posters'!$A$1:$L$1812,10,FALSE)</f>
        <v>Fatemeh Bonyadi</v>
      </c>
      <c r="K175" s="12" t="str">
        <f>VLOOKUP($I175,'Total Attendees'!$D$2:$DB$3165,2,FALSE)</f>
        <v>Paid</v>
      </c>
      <c r="L175" s="12" t="str">
        <f>VLOOKUP($I175,'Total Attendees'!$D$2:$DB$3165,4,FALSE)</f>
        <v>In-person</v>
      </c>
      <c r="N175" s="53"/>
      <c r="O175" s="54"/>
      <c r="P175" s="16"/>
    </row>
    <row r="176" ht="15.75" customHeight="1">
      <c r="A176" s="48" t="s">
        <v>30</v>
      </c>
      <c r="B176" s="48" t="s">
        <v>45</v>
      </c>
      <c r="C176" s="50">
        <v>0.625</v>
      </c>
      <c r="D176" s="50">
        <v>0.6458333333333334</v>
      </c>
      <c r="E176" s="51">
        <v>45510.0</v>
      </c>
      <c r="F176" s="52">
        <v>1852.0</v>
      </c>
      <c r="G176" s="12" t="str">
        <f>VLOOKUP($F176,'Total Posters'!$A$1:$L$1812,7,FALSE)</f>
        <v>LOOK UP! Learning from the past, looking at the future</v>
      </c>
      <c r="H176" s="12" t="str">
        <f>VLOOKUP($F176,'Total Posters'!$A$1:$L$1812,3,FALSE)&amp;" "&amp;VLOOKUP($F176,'Total Posters'!$A$1:$L$1812,4,FALSE)</f>
        <v>Federico Di Giacomo</v>
      </c>
      <c r="I176" s="12" t="str">
        <f>VLOOKUP($F176,'Total Posters'!$A$1:$L$1812,5,FALSE)</f>
        <v>federico.digiacomo@inaf.it</v>
      </c>
      <c r="J176" s="12" t="str">
        <f>VLOOKUP($F176,'Total Posters'!$A$1:$L$1812,10,FALSE)</f>
        <v>Federico Di Giacomo</v>
      </c>
      <c r="K176" s="12" t="str">
        <f>VLOOKUP($I176,'Total Attendees'!$D$2:$DB$3165,2,FALSE)</f>
        <v>Paid</v>
      </c>
      <c r="L176" s="12" t="str">
        <f>VLOOKUP($I176,'Total Attendees'!$D$2:$DB$3165,4,FALSE)</f>
        <v>In-person</v>
      </c>
      <c r="N176" s="53"/>
      <c r="O176" s="54"/>
      <c r="P176" s="16"/>
    </row>
    <row r="177" ht="15.75" customHeight="1">
      <c r="A177" s="48" t="s">
        <v>30</v>
      </c>
      <c r="B177" s="48" t="s">
        <v>45</v>
      </c>
      <c r="C177" s="50">
        <v>0.625</v>
      </c>
      <c r="D177" s="50">
        <v>0.6458333333333334</v>
      </c>
      <c r="E177" s="51">
        <v>45510.0</v>
      </c>
      <c r="F177" s="52">
        <v>1839.0</v>
      </c>
      <c r="G177" s="12" t="str">
        <f>VLOOKUP($F177,'Total Posters'!$A$1:$L$1812,7,FALSE)</f>
        <v>From virtual present to real future: planetarium show and virtual reality as a tool to describe the future of high-energy astronomy.</v>
      </c>
      <c r="H177" s="12" t="str">
        <f>VLOOKUP($F177,'Total Posters'!$A$1:$L$1812,3,FALSE)&amp;" "&amp;VLOOKUP($F177,'Total Posters'!$A$1:$L$1812,4,FALSE)</f>
        <v>Federico Di Giacomo</v>
      </c>
      <c r="I177" s="12" t="str">
        <f>VLOOKUP($F177,'Total Posters'!$A$1:$L$1812,5,FALSE)</f>
        <v>federico.digiacomo@inaf.it</v>
      </c>
      <c r="J177" s="12" t="str">
        <f>VLOOKUP($F177,'Total Posters'!$A$1:$L$1812,10,FALSE)</f>
        <v>Federico Di Giacomo</v>
      </c>
      <c r="K177" s="12" t="str">
        <f>VLOOKUP($I177,'Total Attendees'!$D$2:$DB$3165,2,FALSE)</f>
        <v>Paid</v>
      </c>
      <c r="L177" s="12" t="str">
        <f>VLOOKUP($I177,'Total Attendees'!$D$2:$DB$3165,4,FALSE)</f>
        <v>In-person</v>
      </c>
      <c r="N177" s="53"/>
      <c r="O177" s="54"/>
      <c r="P177" s="16"/>
    </row>
    <row r="178" ht="15.75" customHeight="1">
      <c r="A178" s="48" t="s">
        <v>30</v>
      </c>
      <c r="B178" s="48" t="s">
        <v>45</v>
      </c>
      <c r="C178" s="50">
        <v>0.625</v>
      </c>
      <c r="D178" s="50">
        <v>0.6458333333333334</v>
      </c>
      <c r="E178" s="51">
        <v>45510.0</v>
      </c>
      <c r="F178" s="52">
        <v>1718.0</v>
      </c>
      <c r="G178" s="12" t="str">
        <f>VLOOKUP($F178,'Total Posters'!$A$1:$L$1812,7,FALSE)</f>
        <v>Empowering School Girls and Children in STEAM Education: The Case of C-Link Outreach Program in Ethiopia
</v>
      </c>
      <c r="H178" s="12" t="str">
        <f>VLOOKUP($F178,'Total Posters'!$A$1:$L$1812,3,FALSE)&amp;" "&amp;VLOOKUP($F178,'Total Posters'!$A$1:$L$1812,4,FALSE)</f>
        <v>Frehiwot Garomsa</v>
      </c>
      <c r="I178" s="12" t="str">
        <f>VLOOKUP($F178,'Total Posters'!$A$1:$L$1812,5,FALSE)</f>
        <v>fritafrita05@gmail.com</v>
      </c>
      <c r="J178" s="12" t="str">
        <f>VLOOKUP($F178,'Total Posters'!$A$1:$L$1812,10,FALSE)</f>
        <v>Frehiwot Garomssa</v>
      </c>
      <c r="K178" s="12" t="str">
        <f>VLOOKUP($I178,'Total Attendees'!$D$2:$DB$3165,2,FALSE)</f>
        <v>Pending_payment</v>
      </c>
      <c r="L178" s="12" t="str">
        <f>VLOOKUP($I178,'Total Attendees'!$D$2:$DB$3165,4,FALSE)</f>
        <v>In-person</v>
      </c>
      <c r="N178" s="53"/>
      <c r="O178" s="54"/>
      <c r="P178" s="16"/>
    </row>
    <row r="179" ht="15.75" customHeight="1">
      <c r="A179" s="48" t="s">
        <v>30</v>
      </c>
      <c r="B179" s="48" t="s">
        <v>45</v>
      </c>
      <c r="C179" s="50">
        <v>0.625</v>
      </c>
      <c r="D179" s="50">
        <v>0.6458333333333334</v>
      </c>
      <c r="E179" s="51">
        <v>45510.0</v>
      </c>
      <c r="F179" s="52">
        <v>388.0</v>
      </c>
      <c r="G179" s="12" t="str">
        <f>VLOOKUP($F179,'Total Posters'!$A$1:$L$1812,7,FALSE)</f>
        <v>A Drop of Rain Falls on the Gobi Desert
- Cooperation between Mongolia and Japan to promote astronomy -</v>
      </c>
      <c r="H179" s="12" t="str">
        <f>VLOOKUP($F179,'Total Posters'!$A$1:$L$1812,3,FALSE)&amp;" "&amp;VLOOKUP($F179,'Total Posters'!$A$1:$L$1812,4,FALSE)</f>
        <v>Hidehiko Agata</v>
      </c>
      <c r="I179" s="12" t="str">
        <f>VLOOKUP($F179,'Total Posters'!$A$1:$L$1812,5,FALSE)</f>
        <v>h.agata@nao.ac.jp</v>
      </c>
      <c r="J179" s="12" t="str">
        <f>VLOOKUP($F179,'Total Posters'!$A$1:$L$1812,10,FALSE)</f>
        <v>Hidehiko Agata</v>
      </c>
      <c r="K179" s="12" t="str">
        <f>VLOOKUP($I179,'Total Attendees'!$D$2:$DB$3165,2,FALSE)</f>
        <v>Paid</v>
      </c>
      <c r="L179" s="12" t="str">
        <f>VLOOKUP($I179,'Total Attendees'!$D$2:$DB$3165,4,FALSE)</f>
        <v>Virtual</v>
      </c>
      <c r="N179" s="53"/>
      <c r="O179" s="54"/>
      <c r="P179" s="16"/>
    </row>
    <row r="180" ht="15.75" customHeight="1">
      <c r="A180" s="48" t="s">
        <v>30</v>
      </c>
      <c r="B180" s="48" t="s">
        <v>45</v>
      </c>
      <c r="C180" s="50">
        <v>0.625</v>
      </c>
      <c r="D180" s="50">
        <v>0.6458333333333334</v>
      </c>
      <c r="E180" s="51">
        <v>45510.0</v>
      </c>
      <c r="F180" s="52">
        <v>2513.0</v>
      </c>
      <c r="G180" s="12" t="str">
        <f>VLOOKUP($F180,'Total Posters'!$A$1:$L$1812,7,FALSE)</f>
        <v>Crisscrossing Africa for Astronomy Outreach and Building Partnerships</v>
      </c>
      <c r="H180" s="12" t="str">
        <f>VLOOKUP($F180,'Total Posters'!$A$1:$L$1812,3,FALSE)&amp;" "&amp;VLOOKUP($F180,'Total Posters'!$A$1:$L$1812,4,FALSE)</f>
        <v>Jamal Mimouni</v>
      </c>
      <c r="I180" s="12" t="str">
        <f>VLOOKUP($F180,'Total Posters'!$A$1:$L$1812,5,FALSE)</f>
        <v>jamalmimouni@yahoo.com</v>
      </c>
      <c r="J180" s="12" t="str">
        <f>VLOOKUP($F180,'Total Posters'!$A$1:$L$1812,10,FALSE)</f>
        <v>Jamal Mimouni</v>
      </c>
      <c r="K180" s="12" t="str">
        <f>VLOOKUP($I180,'Total Attendees'!$D$2:$DB$3165,2,FALSE)</f>
        <v>Paid</v>
      </c>
      <c r="L180" s="12" t="str">
        <f>VLOOKUP($I180,'Total Attendees'!$D$2:$DB$3165,4,FALSE)</f>
        <v>In-person</v>
      </c>
      <c r="N180" s="53"/>
      <c r="O180" s="54"/>
      <c r="P180" s="16"/>
    </row>
    <row r="181" ht="15.75" customHeight="1">
      <c r="A181" s="48" t="s">
        <v>30</v>
      </c>
      <c r="B181" s="48" t="s">
        <v>45</v>
      </c>
      <c r="C181" s="50">
        <v>0.625</v>
      </c>
      <c r="D181" s="50">
        <v>0.6458333333333334</v>
      </c>
      <c r="E181" s="51">
        <v>45510.0</v>
      </c>
      <c r="F181" s="52">
        <v>1492.0</v>
      </c>
      <c r="G181" s="12" t="str">
        <f>VLOOKUP($F181,'Total Posters'!$A$1:$L$1812,7,FALSE)</f>
        <v>Imortance of networking in Outreach and Astronomy through the eyes of an India's prime Observatory.</v>
      </c>
      <c r="H181" s="12" t="str">
        <f>VLOOKUP($F181,'Total Posters'!$A$1:$L$1812,3,FALSE)&amp;" "&amp;VLOOKUP($F181,'Total Posters'!$A$1:$L$1812,4,FALSE)</f>
        <v>Janvi Agarwal</v>
      </c>
      <c r="I181" s="12" t="str">
        <f>VLOOKUP($F181,'Total Posters'!$A$1:$L$1812,5,FALSE)</f>
        <v>janviagarwal200@gmail.com</v>
      </c>
      <c r="J181" s="12" t="str">
        <f>VLOOKUP($F181,'Total Posters'!$A$1:$L$1812,10,FALSE)</f>
        <v>Janvi Agarwal</v>
      </c>
      <c r="K181" s="12" t="str">
        <f>VLOOKUP($I181,'Total Attendees'!$D$2:$DB$3165,2,FALSE)</f>
        <v>Pending_payment</v>
      </c>
      <c r="L181" s="12" t="str">
        <f>VLOOKUP($I181,'Total Attendees'!$D$2:$DB$3165,4,FALSE)</f>
        <v>In-person</v>
      </c>
      <c r="N181" s="53"/>
      <c r="O181" s="54"/>
      <c r="P181" s="16"/>
    </row>
    <row r="182" ht="15.75" customHeight="1">
      <c r="A182" s="48" t="s">
        <v>30</v>
      </c>
      <c r="B182" s="48" t="s">
        <v>45</v>
      </c>
      <c r="C182" s="50">
        <v>0.625</v>
      </c>
      <c r="D182" s="50">
        <v>0.6458333333333334</v>
      </c>
      <c r="E182" s="51">
        <v>45510.0</v>
      </c>
      <c r="F182" s="52">
        <v>2781.0</v>
      </c>
      <c r="G182" s="12" t="str">
        <f>VLOOKUP($F182,'Total Posters'!$A$1:$L$1812,7,FALSE)</f>
        <v>Ethiopian Amateur Astronomy Community at the Ethiopian Space Science Society: Achievements, Challenges, and Future Prospects</v>
      </c>
      <c r="H182" s="12" t="str">
        <f>VLOOKUP($F182,'Total Posters'!$A$1:$L$1812,3,FALSE)&amp;" "&amp;VLOOKUP($F182,'Total Posters'!$A$1:$L$1812,4,FALSE)</f>
        <v>Kirubel Menberu Alemu</v>
      </c>
      <c r="I182" s="12" t="str">
        <f>VLOOKUP($F182,'Total Posters'!$A$1:$L$1812,5,FALSE)</f>
        <v>kirubelmenberu5@gmail.com</v>
      </c>
      <c r="J182" s="12" t="str">
        <f>VLOOKUP($F182,'Total Posters'!$A$1:$L$1812,10,FALSE)</f>
        <v>Kirubel Menberu Alemu</v>
      </c>
      <c r="K182" s="12" t="str">
        <f>VLOOKUP($I182,'Total Attendees'!$D$2:$DB$3165,2,FALSE)</f>
        <v>Paid</v>
      </c>
      <c r="L182" s="12" t="str">
        <f>VLOOKUP($I182,'Total Attendees'!$D$2:$DB$3165,4,FALSE)</f>
        <v>In-person</v>
      </c>
      <c r="N182" s="53"/>
      <c r="O182" s="54"/>
      <c r="P182" s="16"/>
    </row>
    <row r="183" ht="15.75" customHeight="1">
      <c r="A183" s="48" t="s">
        <v>30</v>
      </c>
      <c r="B183" s="48" t="s">
        <v>45</v>
      </c>
      <c r="C183" s="50">
        <v>0.625</v>
      </c>
      <c r="D183" s="50">
        <v>0.6458333333333334</v>
      </c>
      <c r="E183" s="51">
        <v>45510.0</v>
      </c>
      <c r="F183" s="52">
        <v>2556.0</v>
      </c>
      <c r="G183" s="12" t="str">
        <f>VLOOKUP($F183,'Total Posters'!$A$1:$L$1812,7,FALSE)</f>
        <v>Astronomers for Planet Earth: Astronomy as a tool to convey awareness for planetary boundaries</v>
      </c>
      <c r="H183" s="12" t="str">
        <f>VLOOKUP($F183,'Total Posters'!$A$1:$L$1812,3,FALSE)&amp;" "&amp;VLOOKUP($F183,'Total Posters'!$A$1:$L$1812,4,FALSE)</f>
        <v>Leonard Burtscher</v>
      </c>
      <c r="I183" s="12" t="str">
        <f>VLOOKUP($F183,'Total Posters'!$A$1:$L$1812,5,FALSE)</f>
        <v>mail@ileo.de</v>
      </c>
      <c r="J183" s="12" t="str">
        <f>VLOOKUP($F183,'Total Posters'!$A$1:$L$1812,10,FALSE)</f>
        <v>Leonard Burtscher</v>
      </c>
      <c r="K183" s="12" t="str">
        <f>VLOOKUP($I183,'Total Attendees'!$D$2:$DB$3165,2,FALSE)</f>
        <v>Paid</v>
      </c>
      <c r="L183" s="12" t="str">
        <f>VLOOKUP($I183,'Total Attendees'!$D$2:$DB$3165,4,FALSE)</f>
        <v>Virtual</v>
      </c>
      <c r="N183" s="53"/>
      <c r="O183" s="54"/>
      <c r="P183" s="16"/>
    </row>
    <row r="184" ht="15.75" customHeight="1">
      <c r="A184" s="48" t="s">
        <v>30</v>
      </c>
      <c r="B184" s="48" t="s">
        <v>45</v>
      </c>
      <c r="C184" s="50">
        <v>0.625</v>
      </c>
      <c r="D184" s="50">
        <v>0.6458333333333334</v>
      </c>
      <c r="E184" s="51">
        <v>45510.0</v>
      </c>
      <c r="F184" s="52">
        <v>2927.0</v>
      </c>
      <c r="G184" s="12" t="str">
        <f>VLOOKUP($F184,'Total Posters'!$A$1:$L$1812,7,FALSE)</f>
        <v>Synergy Between IAU-Initiated and Authentic Activities: a Recipe for a Robust Success in Astronomy Outreach</v>
      </c>
      <c r="H184" s="12" t="str">
        <f>VLOOKUP($F184,'Total Posters'!$A$1:$L$1812,3,FALSE)&amp;" "&amp;VLOOKUP($F184,'Total Posters'!$A$1:$L$1812,4,FALSE)</f>
        <v>Lyuba Slavcheva-Mihova</v>
      </c>
      <c r="I184" s="12" t="str">
        <f>VLOOKUP($F184,'Total Posters'!$A$1:$L$1812,5,FALSE)</f>
        <v>lslavcheva@nao-rozhen.org</v>
      </c>
      <c r="J184" s="12" t="str">
        <f>VLOOKUP($F184,'Total Posters'!$A$1:$L$1812,10,FALSE)</f>
        <v>Lyuba Slavcheva-Mihova</v>
      </c>
      <c r="K184" s="12" t="str">
        <f>VLOOKUP($I184,'Total Attendees'!$D$2:$DB$3165,2,FALSE)</f>
        <v>Paid</v>
      </c>
      <c r="L184" s="12" t="str">
        <f>VLOOKUP($I184,'Total Attendees'!$D$2:$DB$3165,4,FALSE)</f>
        <v>In-person</v>
      </c>
      <c r="N184" s="53"/>
      <c r="O184" s="54"/>
      <c r="P184" s="16"/>
    </row>
    <row r="185" ht="15.75" customHeight="1">
      <c r="A185" s="48" t="s">
        <v>30</v>
      </c>
      <c r="B185" s="48" t="s">
        <v>45</v>
      </c>
      <c r="C185" s="50">
        <v>0.625</v>
      </c>
      <c r="D185" s="50">
        <v>0.6458333333333334</v>
      </c>
      <c r="E185" s="51">
        <v>45510.0</v>
      </c>
      <c r="F185" s="52">
        <v>2782.0</v>
      </c>
      <c r="G185" s="12" t="str">
        <f>VLOOKUP($F185,'Total Posters'!$A$1:$L$1812,7,FALSE)</f>
        <v>Astro Expeditions Chile: astronomy off the beaten path</v>
      </c>
      <c r="H185" s="12" t="str">
        <f>VLOOKUP($F185,'Total Posters'!$A$1:$L$1812,3,FALSE)&amp;" "&amp;VLOOKUP($F185,'Total Posters'!$A$1:$L$1812,4,FALSE)</f>
        <v>Maria Fernanda Duran</v>
      </c>
      <c r="I185" s="12" t="str">
        <f>VLOOKUP($F185,'Total Posters'!$A$1:$L$1812,5,FALSE)</f>
        <v>maria.fernanda.duran@gmail.com</v>
      </c>
      <c r="J185" s="12" t="str">
        <f>VLOOKUP($F185,'Total Posters'!$A$1:$L$1812,10,FALSE)</f>
        <v>María Fernanda Durán</v>
      </c>
      <c r="K185" s="12" t="str">
        <f>VLOOKUP($I185,'Total Attendees'!$D$2:$DB$3165,2,FALSE)</f>
        <v>Paid</v>
      </c>
      <c r="L185" s="12" t="str">
        <f>VLOOKUP($I185,'Total Attendees'!$D$2:$DB$3165,4,FALSE)</f>
        <v>In-person</v>
      </c>
      <c r="N185" s="53"/>
      <c r="O185" s="54"/>
      <c r="P185" s="16"/>
    </row>
    <row r="186" ht="15.75" customHeight="1">
      <c r="A186" s="48" t="s">
        <v>30</v>
      </c>
      <c r="B186" s="48" t="s">
        <v>45</v>
      </c>
      <c r="C186" s="50">
        <v>0.625</v>
      </c>
      <c r="D186" s="50">
        <v>0.6458333333333334</v>
      </c>
      <c r="E186" s="51">
        <v>45510.0</v>
      </c>
      <c r="F186" s="52">
        <v>3018.0</v>
      </c>
      <c r="G186" s="12" t="str">
        <f>VLOOKUP($F186,'Total Posters'!$A$1:$L$1812,7,FALSE)</f>
        <v>On the road: the treasures hidden inside the dome of an itinerant planetarium in Brazil</v>
      </c>
      <c r="H186" s="12" t="str">
        <f>VLOOKUP($F186,'Total Posters'!$A$1:$L$1812,3,FALSE)&amp;" "&amp;VLOOKUP($F186,'Total Posters'!$A$1:$L$1812,4,FALSE)</f>
        <v>Mariana Gomes</v>
      </c>
      <c r="I186" s="12" t="str">
        <f>VLOOKUP($F186,'Total Posters'!$A$1:$L$1812,5,FALSE)</f>
        <v>gomes.mfgs@gmail.com</v>
      </c>
      <c r="J186" s="12" t="str">
        <f>VLOOKUP($F186,'Total Posters'!$A$1:$L$1812,10,FALSE)</f>
        <v>Mariana Gomes</v>
      </c>
      <c r="K186" s="12" t="str">
        <f>VLOOKUP($I186,'Total Attendees'!$D$2:$DB$3165,2,FALSE)</f>
        <v>Paid</v>
      </c>
      <c r="L186" s="12" t="str">
        <f>VLOOKUP($I186,'Total Attendees'!$D$2:$DB$3165,4,FALSE)</f>
        <v>In-person</v>
      </c>
      <c r="N186" s="53"/>
      <c r="O186" s="54"/>
      <c r="P186" s="16"/>
    </row>
    <row r="187" ht="15.75" customHeight="1">
      <c r="A187" s="48" t="s">
        <v>30</v>
      </c>
      <c r="B187" s="48" t="s">
        <v>45</v>
      </c>
      <c r="C187" s="50">
        <v>0.625</v>
      </c>
      <c r="D187" s="50">
        <v>0.6458333333333334</v>
      </c>
      <c r="E187" s="51">
        <v>45510.0</v>
      </c>
      <c r="F187" s="52">
        <v>1378.0</v>
      </c>
      <c r="G187" s="12" t="str">
        <f>VLOOKUP($F187,'Total Posters'!$A$1:$L$1812,7,FALSE)</f>
        <v>Top-Down approach to astronomy outreach at the national level in Thailand</v>
      </c>
      <c r="H187" s="12" t="str">
        <f>VLOOKUP($F187,'Total Posters'!$A$1:$L$1812,3,FALSE)&amp;" "&amp;VLOOKUP($F187,'Total Posters'!$A$1:$L$1812,4,FALSE)</f>
        <v>Matipon Tangmatitham</v>
      </c>
      <c r="I187" s="12" t="str">
        <f>VLOOKUP($F187,'Total Posters'!$A$1:$L$1812,5,FALSE)</f>
        <v>matipon@gmail.com</v>
      </c>
      <c r="J187" s="12" t="str">
        <f>VLOOKUP($F187,'Total Posters'!$A$1:$L$1812,10,FALSE)</f>
        <v>Matipon Tangmatitham</v>
      </c>
      <c r="K187" s="12" t="str">
        <f>VLOOKUP($I187,'Total Attendees'!$D$2:$DB$3165,2,FALSE)</f>
        <v>Paid</v>
      </c>
      <c r="L187" s="12" t="str">
        <f>VLOOKUP($I187,'Total Attendees'!$D$2:$DB$3165,4,FALSE)</f>
        <v>In-person</v>
      </c>
      <c r="N187" s="53"/>
      <c r="O187" s="54"/>
      <c r="P187" s="16"/>
    </row>
    <row r="188" ht="15.75" customHeight="1">
      <c r="A188" s="48" t="s">
        <v>30</v>
      </c>
      <c r="B188" s="48" t="s">
        <v>45</v>
      </c>
      <c r="C188" s="50">
        <v>0.625</v>
      </c>
      <c r="D188" s="50">
        <v>0.6458333333333334</v>
      </c>
      <c r="E188" s="51">
        <v>45510.0</v>
      </c>
      <c r="F188" s="52">
        <v>2183.0</v>
      </c>
      <c r="G188" s="12" t="str">
        <f>VLOOKUP($F188,'Total Posters'!$A$1:$L$1812,7,FALSE)</f>
        <v>A glimmer of hope through the Spacebus Morocco initiative</v>
      </c>
      <c r="H188" s="12" t="str">
        <f>VLOOKUP($F188,'Total Posters'!$A$1:$L$1812,3,FALSE)&amp;" "&amp;VLOOKUP($F188,'Total Posters'!$A$1:$L$1812,4,FALSE)</f>
        <v>Meriem El Yajouri</v>
      </c>
      <c r="I188" s="12" t="str">
        <f>VLOOKUP($F188,'Total Posters'!$A$1:$L$1812,5,FALSE)</f>
        <v>meriemyajouri@gmail.com</v>
      </c>
      <c r="J188" s="12" t="str">
        <f>VLOOKUP($F188,'Total Posters'!$A$1:$L$1812,10,FALSE)</f>
        <v>Meriem Elyajouri</v>
      </c>
      <c r="K188" s="12" t="str">
        <f>VLOOKUP($I188,'Total Attendees'!$D$2:$DB$3165,2,FALSE)</f>
        <v>Paid</v>
      </c>
      <c r="L188" s="12" t="str">
        <f>VLOOKUP($I188,'Total Attendees'!$D$2:$DB$3165,4,FALSE)</f>
        <v>In-person</v>
      </c>
      <c r="N188" s="53"/>
      <c r="O188" s="54"/>
      <c r="P188" s="16"/>
    </row>
    <row r="189" ht="15.75" customHeight="1">
      <c r="A189" s="48" t="s">
        <v>30</v>
      </c>
      <c r="B189" s="48" t="s">
        <v>45</v>
      </c>
      <c r="C189" s="50">
        <v>0.625</v>
      </c>
      <c r="D189" s="50">
        <v>0.6458333333333334</v>
      </c>
      <c r="E189" s="51">
        <v>45510.0</v>
      </c>
      <c r="F189" s="52">
        <v>1544.0</v>
      </c>
      <c r="G189" s="12" t="str">
        <f>VLOOKUP($F189,'Total Posters'!$A$1:$L$1812,7,FALSE)</f>
        <v>RAPAS, PRO-AM NETWORK FOR  SCIENTIFIC ALERTS, 2024 STATUS</v>
      </c>
      <c r="H189" s="12" t="str">
        <f>VLOOKUP($F189,'Total Posters'!$A$1:$L$1812,3,FALSE)&amp;" "&amp;VLOOKUP($F189,'Total Posters'!$A$1:$L$1812,4,FALSE)</f>
        <v>Michel Dennefeld</v>
      </c>
      <c r="I189" s="12" t="str">
        <f>VLOOKUP($F189,'Total Posters'!$A$1:$L$1812,5,FALSE)</f>
        <v>dennefel@iap.fr</v>
      </c>
      <c r="J189" s="12" t="str">
        <f>VLOOKUP($F189,'Total Posters'!$A$1:$L$1812,10,FALSE)</f>
        <v>Michel Dennefeld</v>
      </c>
      <c r="K189" s="12" t="str">
        <f>VLOOKUP($I189,'Total Attendees'!$D$2:$DB$3165,2,FALSE)</f>
        <v>#N/A</v>
      </c>
      <c r="L189" s="12" t="str">
        <f>VLOOKUP($I189,'Total Attendees'!$D$2:$DB$3165,4,FALSE)</f>
        <v>#N/A</v>
      </c>
      <c r="N189" s="53"/>
      <c r="O189" s="54"/>
      <c r="P189" s="16"/>
    </row>
    <row r="190" ht="15.75" customHeight="1">
      <c r="A190" s="48" t="s">
        <v>30</v>
      </c>
      <c r="B190" s="48" t="s">
        <v>45</v>
      </c>
      <c r="C190" s="50">
        <v>0.625</v>
      </c>
      <c r="D190" s="50">
        <v>0.6458333333333334</v>
      </c>
      <c r="E190" s="51">
        <v>45510.0</v>
      </c>
      <c r="F190" s="52">
        <v>2674.0</v>
      </c>
      <c r="G190" s="12" t="str">
        <f>VLOOKUP($F190,'Total Posters'!$A$1:$L$1812,7,FALSE)</f>
        <v>A New Podcast for Sharing Astronomy Programs Worldwide Used for Social Impact</v>
      </c>
      <c r="H190" s="12" t="str">
        <f>VLOOKUP($F190,'Total Posters'!$A$1:$L$1812,3,FALSE)&amp;" "&amp;VLOOKUP($F190,'Total Posters'!$A$1:$L$1812,4,FALSE)</f>
        <v>Mike Simmons</v>
      </c>
      <c r="I190" s="12" t="str">
        <f>VLOOKUP($F190,'Total Posters'!$A$1:$L$1812,5,FALSE)</f>
        <v>mike@mikesimmons.net</v>
      </c>
      <c r="J190" s="12" t="str">
        <f>VLOOKUP($F190,'Total Posters'!$A$1:$L$1812,10,FALSE)</f>
        <v>Mike Simmons</v>
      </c>
      <c r="K190" s="12" t="str">
        <f>VLOOKUP($I190,'Total Attendees'!$D$2:$DB$3165,2,FALSE)</f>
        <v>Paid</v>
      </c>
      <c r="L190" s="12" t="str">
        <f>VLOOKUP($I190,'Total Attendees'!$D$2:$DB$3165,4,FALSE)</f>
        <v>In-person</v>
      </c>
      <c r="N190" s="53"/>
      <c r="O190" s="54"/>
      <c r="P190" s="16"/>
    </row>
    <row r="191" ht="15.75" customHeight="1">
      <c r="A191" s="48" t="s">
        <v>30</v>
      </c>
      <c r="B191" s="48" t="s">
        <v>45</v>
      </c>
      <c r="C191" s="50">
        <v>0.625</v>
      </c>
      <c r="D191" s="50">
        <v>0.6458333333333334</v>
      </c>
      <c r="E191" s="51">
        <v>45510.0</v>
      </c>
      <c r="F191" s="52">
        <v>1554.0</v>
      </c>
      <c r="G191" s="12" t="str">
        <f>VLOOKUP($F191,'Total Posters'!$A$1:$L$1812,7,FALSE)</f>
        <v>EmpoweringHer: Unlocking the Potential of Girls in Rural South Africa</v>
      </c>
      <c r="H191" s="12" t="str">
        <f>VLOOKUP($F191,'Total Posters'!$A$1:$L$1812,3,FALSE)&amp;" "&amp;VLOOKUP($F191,'Total Posters'!$A$1:$L$1812,4,FALSE)</f>
        <v>Onesimo Mtintsilana</v>
      </c>
      <c r="I191" s="12" t="str">
        <f>VLOOKUP($F191,'Total Posters'!$A$1:$L$1812,5,FALSE)</f>
        <v>onie.moss@gmail.com</v>
      </c>
      <c r="J191" s="12" t="str">
        <f>VLOOKUP($F191,'Total Posters'!$A$1:$L$1812,10,FALSE)</f>
        <v>Onesimo Mtintsilana</v>
      </c>
      <c r="K191" s="42" t="s">
        <v>35</v>
      </c>
      <c r="L191" s="40" t="s">
        <v>33</v>
      </c>
      <c r="M191" s="41" t="s">
        <v>34</v>
      </c>
      <c r="N191" s="53"/>
      <c r="O191" s="54"/>
      <c r="P191" s="16"/>
    </row>
    <row r="192" ht="15.75" customHeight="1">
      <c r="A192" s="48" t="s">
        <v>30</v>
      </c>
      <c r="B192" s="48" t="s">
        <v>45</v>
      </c>
      <c r="C192" s="50">
        <v>0.625</v>
      </c>
      <c r="D192" s="50">
        <v>0.6458333333333334</v>
      </c>
      <c r="E192" s="51">
        <v>45510.0</v>
      </c>
      <c r="F192" s="52">
        <v>2612.0</v>
      </c>
      <c r="G192" s="12" t="str">
        <f>VLOOKUP($F192,'Total Posters'!$A$1:$L$1812,7,FALSE)</f>
        <v>Successes and Challenges of  Communicating Astronomy with the Public in Zambia</v>
      </c>
      <c r="H192" s="12" t="str">
        <f>VLOOKUP($F192,'Total Posters'!$A$1:$L$1812,3,FALSE)&amp;" "&amp;VLOOKUP($F192,'Total Posters'!$A$1:$L$1812,4,FALSE)</f>
        <v>Prospery C. Simpemba</v>
      </c>
      <c r="I192" s="12" t="str">
        <f>VLOOKUP($F192,'Total Posters'!$A$1:$L$1812,5,FALSE)</f>
        <v>pcs200800@gmail.com</v>
      </c>
      <c r="J192" s="12" t="str">
        <f>VLOOKUP($F192,'Total Posters'!$A$1:$L$1812,10,FALSE)</f>
        <v>Prospery Simpemba</v>
      </c>
      <c r="K192" s="12" t="str">
        <f>VLOOKUP($I192,'Total Attendees'!$D$2:$DB$3165,2,FALSE)</f>
        <v>Paid</v>
      </c>
      <c r="L192" s="12" t="str">
        <f>VLOOKUP($I192,'Total Attendees'!$D$2:$DB$3165,4,FALSE)</f>
        <v>In-person</v>
      </c>
      <c r="N192" s="53"/>
      <c r="O192" s="54"/>
      <c r="P192" s="16"/>
    </row>
    <row r="193" ht="15.75" customHeight="1">
      <c r="A193" s="48" t="s">
        <v>30</v>
      </c>
      <c r="B193" s="48" t="s">
        <v>45</v>
      </c>
      <c r="C193" s="50">
        <v>0.625</v>
      </c>
      <c r="D193" s="50">
        <v>0.6458333333333334</v>
      </c>
      <c r="E193" s="51">
        <v>45510.0</v>
      </c>
      <c r="F193" s="52">
        <v>1642.0</v>
      </c>
      <c r="G193" s="12" t="str">
        <f>VLOOKUP($F193,'Total Posters'!$A$1:$L$1812,7,FALSE)</f>
        <v>The Power of Hybrid Events</v>
      </c>
      <c r="H193" s="12" t="str">
        <f>VLOOKUP($F193,'Total Posters'!$A$1:$L$1812,3,FALSE)&amp;" "&amp;VLOOKUP($F193,'Total Posters'!$A$1:$L$1812,4,FALSE)</f>
        <v>Rosa Doran</v>
      </c>
      <c r="I193" s="12" t="str">
        <f>VLOOKUP($F193,'Total Posters'!$A$1:$L$1812,5,FALSE)</f>
        <v>rosa.doran@gmail.com</v>
      </c>
      <c r="J193" s="12" t="str">
        <f>VLOOKUP($F193,'Total Posters'!$A$1:$L$1812,10,FALSE)</f>
        <v>Rosa Doran</v>
      </c>
      <c r="K193" s="12" t="str">
        <f>VLOOKUP($I193,'Total Attendees'!$D$2:$DB$3165,2,FALSE)</f>
        <v>Paid</v>
      </c>
      <c r="L193" s="12" t="str">
        <f>VLOOKUP($I193,'Total Attendees'!$D$2:$DB$3165,4,FALSE)</f>
        <v>In-person</v>
      </c>
      <c r="N193" s="53"/>
      <c r="O193" s="54"/>
      <c r="P193" s="16"/>
    </row>
    <row r="194" ht="15.75" customHeight="1">
      <c r="A194" s="48" t="s">
        <v>30</v>
      </c>
      <c r="B194" s="48" t="s">
        <v>45</v>
      </c>
      <c r="C194" s="50">
        <v>0.625</v>
      </c>
      <c r="D194" s="50">
        <v>0.6458333333333334</v>
      </c>
      <c r="E194" s="51">
        <v>45510.0</v>
      </c>
      <c r="F194" s="52">
        <v>234.0</v>
      </c>
      <c r="G194" s="12" t="str">
        <f>VLOOKUP($F194,'Total Posters'!$A$1:$L$1812,7,FALSE)</f>
        <v>Hands-on Astronomy: How to integrates STEAM Educational Elements into Astronomy Outreach and Public Education</v>
      </c>
      <c r="H194" s="12" t="str">
        <f>VLOOKUP($F194,'Total Posters'!$A$1:$L$1812,3,FALSE)&amp;" "&amp;VLOOKUP($F194,'Total Posters'!$A$1:$L$1812,4,FALSE)</f>
        <v>S. Exodus</v>
      </c>
      <c r="I194" s="12" t="str">
        <f>VLOOKUP($F194,'Total Posters'!$A$1:$L$1812,5,FALSE)</f>
        <v>sitexodus@gmail.com</v>
      </c>
      <c r="J194" s="12" t="str">
        <f>VLOOKUP($F194,'Total Posters'!$A$1:$L$1812,10,FALSE)</f>
        <v>Exodus Chun-Long Sit</v>
      </c>
      <c r="K194" s="12" t="str">
        <f>VLOOKUP($I194,'Total Attendees'!$D$2:$DB$3165,2,FALSE)</f>
        <v>Paid</v>
      </c>
      <c r="L194" s="12" t="str">
        <f>VLOOKUP($I194,'Total Attendees'!$D$2:$DB$3165,4,FALSE)</f>
        <v>Virtual</v>
      </c>
      <c r="N194" s="53"/>
      <c r="O194" s="54"/>
      <c r="P194" s="16"/>
    </row>
    <row r="195" ht="15.75" customHeight="1">
      <c r="A195" s="48" t="s">
        <v>30</v>
      </c>
      <c r="B195" s="48" t="s">
        <v>45</v>
      </c>
      <c r="C195" s="50">
        <v>0.625</v>
      </c>
      <c r="D195" s="50">
        <v>0.6458333333333334</v>
      </c>
      <c r="E195" s="51">
        <v>45510.0</v>
      </c>
      <c r="F195" s="52">
        <v>2479.0</v>
      </c>
      <c r="G195" s="12" t="str">
        <f>VLOOKUP($F195,'Total Posters'!$A$1:$L$1812,7,FALSE)</f>
        <v>Astronomía en Español desde Alemania (Astronomy in Spanish from Germany)</v>
      </c>
      <c r="H195" s="12" t="str">
        <f>VLOOKUP($F195,'Total Posters'!$A$1:$L$1812,3,FALSE)&amp;" "&amp;VLOOKUP($F195,'Total Posters'!$A$1:$L$1812,4,FALSE)</f>
        <v>Sac Medina</v>
      </c>
      <c r="I195" s="12" t="str">
        <f>VLOOKUP($F195,'Total Posters'!$A$1:$L$1812,5,FALSE)</f>
        <v>sacmedina@gmail.com</v>
      </c>
      <c r="J195" s="12" t="str">
        <f>VLOOKUP($F195,'Total Posters'!$A$1:$L$1812,10,FALSE)</f>
        <v>Sac Nicté Medina</v>
      </c>
      <c r="K195" s="12" t="str">
        <f>VLOOKUP($I195,'Total Attendees'!$D$2:$DB$3165,2,FALSE)</f>
        <v>Pending_payment</v>
      </c>
      <c r="L195" s="12" t="str">
        <f>VLOOKUP($I195,'Total Attendees'!$D$2:$DB$3165,4,FALSE)</f>
        <v>Virtual</v>
      </c>
      <c r="N195" s="53"/>
      <c r="O195" s="54"/>
      <c r="P195" s="16"/>
    </row>
    <row r="196" ht="15.75" customHeight="1">
      <c r="A196" s="48" t="s">
        <v>30</v>
      </c>
      <c r="B196" s="48" t="s">
        <v>45</v>
      </c>
      <c r="C196" s="50">
        <v>0.625</v>
      </c>
      <c r="D196" s="50">
        <v>0.6458333333333334</v>
      </c>
      <c r="E196" s="51">
        <v>45510.0</v>
      </c>
      <c r="F196" s="52">
        <v>2384.0</v>
      </c>
      <c r="G196" s="12" t="str">
        <f>VLOOKUP($F196,'Total Posters'!$A$1:$L$1812,7,FALSE)</f>
        <v>Astronomy Awareness at University of Limpopo Science Centre</v>
      </c>
      <c r="H196" s="12" t="str">
        <f>VLOOKUP($F196,'Total Posters'!$A$1:$L$1812,3,FALSE)&amp;" "&amp;VLOOKUP($F196,'Total Posters'!$A$1:$L$1812,4,FALSE)</f>
        <v>Sandile Rikhotso</v>
      </c>
      <c r="I196" s="12" t="str">
        <f>VLOOKUP($F196,'Total Posters'!$A$1:$L$1812,5,FALSE)</f>
        <v>sandile.rikhotso@ul.ac.za</v>
      </c>
      <c r="J196" s="12" t="str">
        <f>VLOOKUP($F196,'Total Posters'!$A$1:$L$1812,10,FALSE)</f>
        <v>Sandile Rikhotso</v>
      </c>
      <c r="K196" s="12" t="str">
        <f>VLOOKUP($I196,'Total Attendees'!$D$2:$DB$3165,2,FALSE)</f>
        <v>Paid</v>
      </c>
      <c r="L196" s="12" t="str">
        <f>VLOOKUP($I196,'Total Attendees'!$D$2:$DB$3165,4,FALSE)</f>
        <v>In-person</v>
      </c>
      <c r="N196" s="53"/>
      <c r="O196" s="54"/>
      <c r="P196" s="16"/>
    </row>
    <row r="197" ht="15.75" customHeight="1">
      <c r="A197" s="48" t="s">
        <v>30</v>
      </c>
      <c r="B197" s="48" t="s">
        <v>45</v>
      </c>
      <c r="C197" s="50">
        <v>0.625</v>
      </c>
      <c r="D197" s="50">
        <v>0.6458333333333334</v>
      </c>
      <c r="E197" s="51">
        <v>45510.0</v>
      </c>
      <c r="F197" s="52">
        <v>693.0</v>
      </c>
      <c r="G197" s="12" t="str">
        <f>VLOOKUP($F197,'Total Posters'!$A$1:$L$1812,7,FALSE)</f>
        <v>Outreach Astronomy in Egypt: Tools and Resources
</v>
      </c>
      <c r="H197" s="12" t="str">
        <f>VLOOKUP($F197,'Total Posters'!$A$1:$L$1812,3,FALSE)&amp;" "&amp;VLOOKUP($F197,'Total Posters'!$A$1:$L$1812,4,FALSE)</f>
        <v>Somaya Saad</v>
      </c>
      <c r="I197" s="12" t="str">
        <f>VLOOKUP($F197,'Total Posters'!$A$1:$L$1812,5,FALSE)</f>
        <v>somaya.saad@nriag.sci.eg</v>
      </c>
      <c r="J197" s="12" t="str">
        <f>VLOOKUP($F197,'Total Posters'!$A$1:$L$1812,10,FALSE)</f>
        <v>Somaya Saad</v>
      </c>
      <c r="K197" s="12" t="str">
        <f>VLOOKUP($I197,'Total Attendees'!$D$2:$DB$3165,2,FALSE)</f>
        <v>Paid</v>
      </c>
      <c r="L197" s="12" t="str">
        <f>VLOOKUP($I197,'Total Attendees'!$D$2:$DB$3165,4,FALSE)</f>
        <v>Virtual</v>
      </c>
      <c r="N197" s="53"/>
      <c r="O197" s="54"/>
      <c r="P197" s="16"/>
    </row>
    <row r="198" ht="15.75" customHeight="1">
      <c r="A198" s="48" t="s">
        <v>30</v>
      </c>
      <c r="B198" s="48" t="s">
        <v>45</v>
      </c>
      <c r="C198" s="50">
        <v>0.625</v>
      </c>
      <c r="D198" s="50">
        <v>0.6458333333333334</v>
      </c>
      <c r="E198" s="51">
        <v>45510.0</v>
      </c>
      <c r="F198" s="52">
        <v>1457.0</v>
      </c>
      <c r="G198" s="12" t="str">
        <f>VLOOKUP($F198,'Total Posters'!$A$1:$L$1812,7,FALSE)</f>
        <v>Stars Shine for Everyone: Fostering Inclusivity and Unity in Astronomy Outreach.</v>
      </c>
      <c r="H198" s="12" t="str">
        <f>VLOOKUP($F198,'Total Posters'!$A$1:$L$1812,3,FALSE)&amp;" "&amp;VLOOKUP($F198,'Total Posters'!$A$1:$L$1812,4,FALSE)</f>
        <v>Suhel Ahmeti</v>
      </c>
      <c r="I198" s="12" t="str">
        <f>VLOOKUP($F198,'Total Posters'!$A$1:$L$1812,5,FALSE)</f>
        <v>suhel.ahmeti@gmail.com</v>
      </c>
      <c r="J198" s="12" t="str">
        <f>VLOOKUP($F198,'Total Posters'!$A$1:$L$1812,10,FALSE)</f>
        <v>Suhel Ahmeti</v>
      </c>
      <c r="K198" s="12" t="str">
        <f>VLOOKUP($I198,'Total Attendees'!$D$2:$DB$3165,2,FALSE)</f>
        <v>Paid</v>
      </c>
      <c r="L198" s="12" t="str">
        <f>VLOOKUP($I198,'Total Attendees'!$D$2:$DB$3165,4,FALSE)</f>
        <v>Virtual</v>
      </c>
      <c r="N198" s="53"/>
      <c r="O198" s="54"/>
      <c r="P198" s="16"/>
    </row>
    <row r="199" ht="15.75" customHeight="1">
      <c r="A199" s="48" t="s">
        <v>30</v>
      </c>
      <c r="B199" s="48" t="s">
        <v>45</v>
      </c>
      <c r="C199" s="50">
        <v>0.625</v>
      </c>
      <c r="D199" s="50">
        <v>0.6458333333333334</v>
      </c>
      <c r="E199" s="51">
        <v>45510.0</v>
      </c>
      <c r="F199" s="52">
        <v>2555.0</v>
      </c>
      <c r="G199" s="12" t="str">
        <f>VLOOKUP($F199,'Total Posters'!$A$1:$L$1812,7,FALSE)</f>
        <v>Astronomy Outreach in Nepal</v>
      </c>
      <c r="H199" s="12" t="str">
        <f>VLOOKUP($F199,'Total Posters'!$A$1:$L$1812,3,FALSE)&amp;" "&amp;VLOOKUP($F199,'Total Posters'!$A$1:$L$1812,4,FALSE)</f>
        <v>Suresh Bhattarai</v>
      </c>
      <c r="I199" s="12" t="str">
        <f>VLOOKUP($F199,'Total Posters'!$A$1:$L$1812,5,FALSE)</f>
        <v>suresh@nepalastronomicalsociety.org</v>
      </c>
      <c r="J199" s="12" t="str">
        <f>VLOOKUP($F199,'Total Posters'!$A$1:$L$1812,10,FALSE)</f>
        <v>Suresh Bhattarai</v>
      </c>
      <c r="K199" s="12" t="str">
        <f>VLOOKUP($I199,'Total Attendees'!$D$2:$DB$3165,2,FALSE)</f>
        <v>Pending_payment</v>
      </c>
      <c r="L199" s="12" t="str">
        <f>VLOOKUP($I199,'Total Attendees'!$D$2:$DB$3165,4,FALSE)</f>
        <v>In-person</v>
      </c>
      <c r="N199" s="53"/>
      <c r="O199" s="54"/>
      <c r="P199" s="16"/>
    </row>
    <row r="200" ht="15.75" customHeight="1">
      <c r="A200" s="48" t="s">
        <v>30</v>
      </c>
      <c r="B200" s="48" t="s">
        <v>45</v>
      </c>
      <c r="C200" s="50">
        <v>0.625</v>
      </c>
      <c r="D200" s="50">
        <v>0.6458333333333334</v>
      </c>
      <c r="E200" s="51">
        <v>45510.0</v>
      </c>
      <c r="F200" s="52">
        <v>2213.0</v>
      </c>
      <c r="G200" s="12" t="str">
        <f>VLOOKUP($F200,'Total Posters'!$A$1:$L$1812,7,FALSE)</f>
        <v>Once in a Blue Moon</v>
      </c>
      <c r="H200" s="12" t="str">
        <f>VLOOKUP($F200,'Total Posters'!$A$1:$L$1812,3,FALSE)&amp;" "&amp;VLOOKUP($F200,'Total Posters'!$A$1:$L$1812,4,FALSE)</f>
        <v>Tebogo Habedi</v>
      </c>
      <c r="I200" s="12" t="str">
        <f>VLOOKUP($F200,'Total Posters'!$A$1:$L$1812,5,FALSE)</f>
        <v>tebogo@amsasciencecentre.co.za</v>
      </c>
      <c r="J200" s="12" t="str">
        <f>VLOOKUP($F200,'Total Posters'!$A$1:$L$1812,10,FALSE)</f>
        <v>Tebogo Habedi</v>
      </c>
      <c r="K200" s="12" t="str">
        <f>VLOOKUP($I200,'Total Attendees'!$D$2:$DB$3165,2,FALSE)</f>
        <v>Paid</v>
      </c>
      <c r="L200" s="12" t="str">
        <f>VLOOKUP($I200,'Total Attendees'!$D$2:$DB$3165,4,FALSE)</f>
        <v>In-person</v>
      </c>
      <c r="N200" s="53"/>
      <c r="O200" s="54"/>
      <c r="P200" s="16"/>
    </row>
    <row r="201" ht="15.75" customHeight="1">
      <c r="A201" s="48" t="s">
        <v>30</v>
      </c>
      <c r="B201" s="48" t="s">
        <v>45</v>
      </c>
      <c r="C201" s="50">
        <v>0.625</v>
      </c>
      <c r="D201" s="50">
        <v>0.6458333333333334</v>
      </c>
      <c r="E201" s="51">
        <v>45510.0</v>
      </c>
      <c r="F201" s="52">
        <v>2102.0</v>
      </c>
      <c r="G201" s="12" t="str">
        <f>VLOOKUP($F201,'Total Posters'!$A$1:$L$1812,7,FALSE)</f>
        <v>The Future of Meetings in astronomy: reflections on lessons learned from TFOM</v>
      </c>
      <c r="H201" s="12" t="str">
        <f>VLOOKUP($F201,'Total Posters'!$A$1:$L$1812,3,FALSE)&amp;" "&amp;VLOOKUP($F201,'Total Posters'!$A$1:$L$1812,4,FALSE)</f>
        <v>Vanessa Moss</v>
      </c>
      <c r="I201" s="12" t="str">
        <f>VLOOKUP($F201,'Total Posters'!$A$1:$L$1812,5,FALSE)</f>
        <v>vanessa.moss@csiro.au</v>
      </c>
      <c r="J201" s="12" t="str">
        <f>VLOOKUP($F201,'Total Posters'!$A$1:$L$1812,10,FALSE)</f>
        <v>Vanessa Moss</v>
      </c>
      <c r="K201" s="12" t="str">
        <f>VLOOKUP($I201,'Total Attendees'!$D$2:$DB$3165,2,FALSE)</f>
        <v>Paid</v>
      </c>
      <c r="L201" s="12" t="str">
        <f>VLOOKUP($I201,'Total Attendees'!$D$2:$DB$3165,4,FALSE)</f>
        <v>In-person</v>
      </c>
      <c r="N201" s="53"/>
      <c r="O201" s="54"/>
      <c r="P201" s="16"/>
    </row>
    <row r="202" ht="15.75" customHeight="1">
      <c r="A202" s="48" t="s">
        <v>30</v>
      </c>
      <c r="B202" s="48" t="s">
        <v>45</v>
      </c>
      <c r="C202" s="50">
        <v>0.625</v>
      </c>
      <c r="D202" s="50">
        <v>0.6458333333333334</v>
      </c>
      <c r="E202" s="51">
        <v>45510.0</v>
      </c>
      <c r="F202" s="52">
        <v>2430.0</v>
      </c>
      <c r="G202" s="12" t="str">
        <f>VLOOKUP($F202,'Total Posters'!$A$1:$L$1812,7,FALSE)</f>
        <v>Playing Solar System - positive interactions with science for children in minority communities</v>
      </c>
      <c r="H202" s="12" t="str">
        <f>VLOOKUP($F202,'Total Posters'!$A$1:$L$1812,3,FALSE)&amp;" "&amp;VLOOKUP($F202,'Total Posters'!$A$1:$L$1812,4,FALSE)</f>
        <v>Veronica Allen</v>
      </c>
      <c r="I202" s="12" t="str">
        <f>VLOOKUP($F202,'Total Posters'!$A$1:$L$1812,5,FALSE)</f>
        <v>allen@astro.rug.nl</v>
      </c>
      <c r="J202" s="12" t="str">
        <f>VLOOKUP($F202,'Total Posters'!$A$1:$L$1812,10,FALSE)</f>
        <v>Veronica Allen</v>
      </c>
      <c r="K202" s="12" t="str">
        <f>VLOOKUP($I202,'Total Attendees'!$D$2:$DB$3165,2,FALSE)</f>
        <v>Paid</v>
      </c>
      <c r="L202" s="12" t="str">
        <f>VLOOKUP($I202,'Total Attendees'!$D$2:$DB$3165,4,FALSE)</f>
        <v>In-person</v>
      </c>
      <c r="N202" s="53"/>
      <c r="O202" s="54"/>
      <c r="P202" s="16"/>
    </row>
    <row r="203" ht="15.75" customHeight="1">
      <c r="A203" s="48" t="s">
        <v>30</v>
      </c>
      <c r="B203" s="48" t="s">
        <v>45</v>
      </c>
      <c r="C203" s="50">
        <v>0.625</v>
      </c>
      <c r="D203" s="50">
        <v>0.6458333333333334</v>
      </c>
      <c r="E203" s="51">
        <v>45510.0</v>
      </c>
      <c r="F203" s="52">
        <v>2164.0</v>
      </c>
      <c r="G203" s="12" t="str">
        <f>VLOOKUP($F203,'Total Posters'!$A$1:$L$1812,7,FALSE)</f>
        <v>Collaborative Partnerships Enhancing Mobile Planetarium Outreach: The case of the African Millimetre Telescope Mobile Planetarium Project</v>
      </c>
      <c r="H203" s="12" t="str">
        <f>VLOOKUP($F203,'Total Posters'!$A$1:$L$1812,3,FALSE)&amp;" "&amp;VLOOKUP($F203,'Total Posters'!$A$1:$L$1812,4,FALSE)</f>
        <v>Victoria Nakafingo</v>
      </c>
      <c r="I203" s="12" t="str">
        <f>VLOOKUP($F203,'Total Posters'!$A$1:$L$1812,5,FALSE)</f>
        <v>eggscellent4@yahoo.com</v>
      </c>
      <c r="J203" s="12" t="str">
        <f>VLOOKUP($F203,'Total Posters'!$A$1:$L$1812,10,FALSE)</f>
        <v>Victoria Nakafingo</v>
      </c>
      <c r="K203" s="12" t="str">
        <f>VLOOKUP($I203,'Total Attendees'!$D$2:$DB$3165,2,FALSE)</f>
        <v>Paid</v>
      </c>
      <c r="L203" s="12" t="str">
        <f>VLOOKUP($I203,'Total Attendees'!$D$2:$DB$3165,4,FALSE)</f>
        <v>In-person</v>
      </c>
      <c r="N203" s="53"/>
      <c r="O203" s="54"/>
      <c r="P203" s="16"/>
    </row>
    <row r="204" ht="15.75" customHeight="1">
      <c r="A204" s="48" t="s">
        <v>30</v>
      </c>
      <c r="B204" s="48" t="s">
        <v>45</v>
      </c>
      <c r="C204" s="50">
        <v>0.625</v>
      </c>
      <c r="D204" s="50">
        <v>0.6458333333333334</v>
      </c>
      <c r="E204" s="51">
        <v>45510.0</v>
      </c>
      <c r="F204" s="52">
        <v>3087.0</v>
      </c>
      <c r="G204" s="12" t="str">
        <f>VLOOKUP($F204,'Total Posters'!$A$1:$L$1812,7,FALSE)</f>
        <v>Re:Birth of Vietnamese Astronomical Society – Lessons and visions from an old yet new organisation</v>
      </c>
      <c r="H204" s="12" t="str">
        <f>VLOOKUP($F204,'Total Posters'!$A$1:$L$1812,3,FALSE)&amp;" "&amp;VLOOKUP($F204,'Total Posters'!$A$1:$L$1812,4,FALSE)</f>
        <v>Vu Nguyen</v>
      </c>
      <c r="I204" s="12" t="str">
        <f>VLOOKUP($F204,'Total Posters'!$A$1:$L$1812,5,FALSE)</f>
        <v>tan-vu.nguyen@vietastro.org</v>
      </c>
      <c r="J204" s="12" t="str">
        <f>VLOOKUP($F204,'Total Posters'!$A$1:$L$1812,10,FALSE)</f>
        <v>Tan Vu Nguyen</v>
      </c>
      <c r="K204" s="12" t="str">
        <f>VLOOKUP($I204,'Total Attendees'!$D$2:$DB$3165,2,FALSE)</f>
        <v>Paid</v>
      </c>
      <c r="L204" s="12" t="str">
        <f>VLOOKUP($I204,'Total Attendees'!$D$2:$DB$3165,4,FALSE)</f>
        <v>Virtual</v>
      </c>
      <c r="N204" s="53"/>
      <c r="O204" s="54"/>
      <c r="P204" s="16"/>
    </row>
    <row r="205" ht="15.75" customHeight="1">
      <c r="A205" s="48" t="s">
        <v>30</v>
      </c>
      <c r="B205" s="48" t="s">
        <v>45</v>
      </c>
      <c r="C205" s="50">
        <v>0.625</v>
      </c>
      <c r="D205" s="50">
        <v>0.6458333333333334</v>
      </c>
      <c r="E205" s="51">
        <v>45510.0</v>
      </c>
      <c r="F205" s="52">
        <v>2697.0</v>
      </c>
      <c r="G205" s="12" t="str">
        <f>VLOOKUP($F205,'Total Posters'!$A$1:$L$1812,7,FALSE)</f>
        <v>Space Mails: Bridging Educational Gaps Through Astronomy Newsletters in Pakistan</v>
      </c>
      <c r="H205" s="12" t="str">
        <f>VLOOKUP($F205,'Total Posters'!$A$1:$L$1812,3,FALSE)&amp;" "&amp;VLOOKUP($F205,'Total Posters'!$A$1:$L$1812,4,FALSE)</f>
        <v>Yumna Majeed</v>
      </c>
      <c r="I205" s="12" t="str">
        <f>VLOOKUP($F205,'Total Posters'!$A$1:$L$1812,5,FALSE)</f>
        <v>yumnamajeed963@gmail.com</v>
      </c>
      <c r="J205" s="12" t="str">
        <f>VLOOKUP($F205,'Total Posters'!$A$1:$L$1812,10,FALSE)</f>
        <v>Yumna Majeed</v>
      </c>
      <c r="K205" s="12" t="str">
        <f>VLOOKUP($I205,'Total Attendees'!$D$2:$DB$3165,2,FALSE)</f>
        <v>Paid</v>
      </c>
      <c r="L205" s="12" t="str">
        <f>VLOOKUP($I205,'Total Attendees'!$D$2:$DB$3165,4,FALSE)</f>
        <v>In-person</v>
      </c>
      <c r="N205" s="53"/>
      <c r="O205" s="54"/>
      <c r="P205" s="16"/>
    </row>
    <row r="206" ht="15.75" customHeight="1">
      <c r="A206" s="48" t="s">
        <v>36</v>
      </c>
      <c r="B206" s="48" t="s">
        <v>46</v>
      </c>
      <c r="C206" s="50">
        <v>0.625</v>
      </c>
      <c r="D206" s="50">
        <v>0.6458333333333334</v>
      </c>
      <c r="E206" s="51">
        <v>45510.0</v>
      </c>
      <c r="F206" s="52">
        <v>2064.0</v>
      </c>
      <c r="G206" s="12" t="str">
        <f>VLOOKUP($F206,'Total Posters'!$A$1:$L$1812,7,FALSE)</f>
        <v>Development of Solar Flare and Energetic Particle Prediction Portal (SEP3)</v>
      </c>
      <c r="H206" s="12" t="str">
        <f>VLOOKUP($F206,'Total Posters'!$A$1:$L$1812,3,FALSE)&amp;" "&amp;VLOOKUP($F206,'Total Posters'!$A$1:$L$1812,4,FALSE)</f>
        <v>Alexander Kosovichev</v>
      </c>
      <c r="I206" s="12" t="str">
        <f>VLOOKUP($F206,'Total Posters'!$A$1:$L$1812,5,FALSE)</f>
        <v>alexander.g.kosovichev@njit.edu</v>
      </c>
      <c r="J206" s="12" t="str">
        <f>VLOOKUP($F206,'Total Posters'!$A$1:$L$1812,10,FALSE)</f>
        <v>Alexander Kosovichev</v>
      </c>
      <c r="K206" s="12" t="str">
        <f>VLOOKUP($I206,'Total Attendees'!$D$2:$DB$3165,2,FALSE)</f>
        <v>Paid</v>
      </c>
      <c r="L206" s="12" t="str">
        <f>VLOOKUP($I206,'Total Attendees'!$D$2:$DB$3165,4,FALSE)</f>
        <v>In-person</v>
      </c>
      <c r="N206" s="53"/>
      <c r="O206" s="54"/>
      <c r="P206" s="16"/>
    </row>
    <row r="207" ht="15.75" customHeight="1">
      <c r="A207" s="48" t="s">
        <v>36</v>
      </c>
      <c r="B207" s="48" t="s">
        <v>46</v>
      </c>
      <c r="C207" s="50">
        <v>0.625</v>
      </c>
      <c r="D207" s="50">
        <v>0.6458333333333334</v>
      </c>
      <c r="E207" s="51">
        <v>45510.0</v>
      </c>
      <c r="F207" s="52">
        <v>358.0</v>
      </c>
      <c r="G207" s="12" t="str">
        <f>VLOOKUP($F207,'Total Posters'!$A$1:$L$1812,7,FALSE)</f>
        <v>ACCELERATION RATE OF PROTONS DURING SOLAR FLARES</v>
      </c>
      <c r="H207" s="12" t="str">
        <f>VLOOKUP($F207,'Total Posters'!$A$1:$L$1812,3,FALSE)&amp;" "&amp;VLOOKUP($F207,'Total Posters'!$A$1:$L$1812,4,FALSE)</f>
        <v>Alexei Struminsky</v>
      </c>
      <c r="I207" s="12" t="str">
        <f>VLOOKUP($F207,'Total Posters'!$A$1:$L$1812,5,FALSE)</f>
        <v>astruminsky@gmail.com</v>
      </c>
      <c r="J207" s="12" t="str">
        <f>VLOOKUP($F207,'Total Posters'!$A$1:$L$1812,10,FALSE)</f>
        <v>Alexei Struminsky</v>
      </c>
      <c r="K207" s="12" t="str">
        <f>VLOOKUP($I207,'Total Attendees'!$D$2:$DB$3165,2,FALSE)</f>
        <v>Pending_payment</v>
      </c>
      <c r="L207" s="12" t="str">
        <f>VLOOKUP($I207,'Total Attendees'!$D$2:$DB$3165,4,FALSE)</f>
        <v>In-person</v>
      </c>
      <c r="N207" s="53"/>
      <c r="O207" s="54"/>
      <c r="P207" s="16"/>
    </row>
    <row r="208" ht="15.75" customHeight="1">
      <c r="A208" s="48" t="s">
        <v>36</v>
      </c>
      <c r="B208" s="48" t="s">
        <v>46</v>
      </c>
      <c r="C208" s="50">
        <v>0.625</v>
      </c>
      <c r="D208" s="50">
        <v>0.6458333333333334</v>
      </c>
      <c r="E208" s="51">
        <v>45510.0</v>
      </c>
      <c r="F208" s="52">
        <v>1496.0</v>
      </c>
      <c r="G208" s="12" t="str">
        <f>VLOOKUP($F208,'Total Posters'!$A$1:$L$1812,7,FALSE)</f>
        <v>Manifestation of 3D magnetic reconnection in circular ribbon flares</v>
      </c>
      <c r="H208" s="12" t="str">
        <f>VLOOKUP($F208,'Total Posters'!$A$1:$L$1812,3,FALSE)&amp;" "&amp;VLOOKUP($F208,'Total Posters'!$A$1:$L$1812,4,FALSE)</f>
        <v>Bhuwan Joshi</v>
      </c>
      <c r="I208" s="12" t="str">
        <f>VLOOKUP($F208,'Total Posters'!$A$1:$L$1812,5,FALSE)</f>
        <v>bjoshi.in@gmail.com</v>
      </c>
      <c r="J208" s="12" t="str">
        <f>VLOOKUP($F208,'Total Posters'!$A$1:$L$1812,10,FALSE)</f>
        <v>Bhuwan Joshi</v>
      </c>
      <c r="K208" s="12" t="str">
        <f>VLOOKUP($I208,'Total Attendees'!$D$2:$DB$3165,2,FALSE)</f>
        <v>#N/A</v>
      </c>
      <c r="L208" s="12" t="str">
        <f>VLOOKUP($I208,'Total Attendees'!$D$2:$DB$3165,4,FALSE)</f>
        <v>#N/A</v>
      </c>
      <c r="N208" s="53"/>
      <c r="O208" s="54"/>
      <c r="P208" s="16"/>
    </row>
    <row r="209" ht="15.75" customHeight="1">
      <c r="A209" s="48" t="s">
        <v>36</v>
      </c>
      <c r="B209" s="48" t="s">
        <v>46</v>
      </c>
      <c r="C209" s="50">
        <v>0.625</v>
      </c>
      <c r="D209" s="50">
        <v>0.6458333333333334</v>
      </c>
      <c r="E209" s="51">
        <v>45510.0</v>
      </c>
      <c r="F209" s="52">
        <v>1171.0</v>
      </c>
      <c r="G209" s="12" t="str">
        <f>VLOOKUP($F209,'Total Posters'!$A$1:$L$1812,7,FALSE)</f>
        <v>Properties of Chromospheric Flow Channels Around a Sunspot</v>
      </c>
      <c r="H209" s="12" t="str">
        <f>VLOOKUP($F209,'Total Posters'!$A$1:$L$1812,3,FALSE)&amp;" "&amp;VLOOKUP($F209,'Total Posters'!$A$1:$L$1812,4,FALSE)</f>
        <v>Debi Prasad Choudhary</v>
      </c>
      <c r="I209" s="12" t="str">
        <f>VLOOKUP($F209,'Total Posters'!$A$1:$L$1812,5,FALSE)</f>
        <v>debiprasad.choudhary@csun.edu</v>
      </c>
      <c r="J209" s="12" t="str">
        <f>VLOOKUP($F209,'Total Posters'!$A$1:$L$1812,10,FALSE)</f>
        <v>Debi Prasad Choudhary</v>
      </c>
      <c r="K209" s="12" t="str">
        <f>VLOOKUP($I209,'Total Attendees'!$D$2:$DB$3165,2,FALSE)</f>
        <v>#N/A</v>
      </c>
      <c r="L209" s="12" t="str">
        <f>VLOOKUP($I209,'Total Attendees'!$D$2:$DB$3165,4,FALSE)</f>
        <v>#N/A</v>
      </c>
      <c r="N209" s="53"/>
      <c r="O209" s="54"/>
      <c r="P209" s="16"/>
    </row>
    <row r="210" ht="15.75" customHeight="1">
      <c r="A210" s="48" t="s">
        <v>36</v>
      </c>
      <c r="B210" s="48" t="s">
        <v>46</v>
      </c>
      <c r="C210" s="50">
        <v>0.625</v>
      </c>
      <c r="D210" s="50">
        <v>0.6458333333333334</v>
      </c>
      <c r="E210" s="51">
        <v>45510.0</v>
      </c>
      <c r="F210" s="52">
        <v>1322.0</v>
      </c>
      <c r="G210" s="12" t="str">
        <f>VLOOKUP($F210,'Total Posters'!$A$1:$L$1812,7,FALSE)</f>
        <v>Surface flows prior to active region emergence on the Sun</v>
      </c>
      <c r="H210" s="12" t="str">
        <f>VLOOKUP($F210,'Total Posters'!$A$1:$L$1812,3,FALSE)&amp;" "&amp;VLOOKUP($F210,'Total Posters'!$A$1:$L$1812,4,FALSE)</f>
        <v>Hannah Schunker</v>
      </c>
      <c r="I210" s="12" t="str">
        <f>VLOOKUP($F210,'Total Posters'!$A$1:$L$1812,5,FALSE)</f>
        <v>hannah.schunker@newcastle.edu.au</v>
      </c>
      <c r="J210" s="12" t="str">
        <f>VLOOKUP($F210,'Total Posters'!$A$1:$L$1812,10,FALSE)</f>
        <v>Hannah Schunker</v>
      </c>
      <c r="K210" s="12" t="str">
        <f>VLOOKUP($I210,'Total Attendees'!$D$2:$DB$3165,2,FALSE)</f>
        <v>Paid</v>
      </c>
      <c r="L210" s="12" t="str">
        <f>VLOOKUP($I210,'Total Attendees'!$D$2:$DB$3165,4,FALSE)</f>
        <v>In-person</v>
      </c>
      <c r="N210" s="53"/>
      <c r="O210" s="54"/>
      <c r="P210" s="16"/>
    </row>
    <row r="211" ht="15.75" customHeight="1">
      <c r="A211" s="48" t="s">
        <v>36</v>
      </c>
      <c r="B211" s="48" t="s">
        <v>46</v>
      </c>
      <c r="C211" s="50">
        <v>0.625</v>
      </c>
      <c r="D211" s="50">
        <v>0.6458333333333334</v>
      </c>
      <c r="E211" s="51">
        <v>45510.0</v>
      </c>
      <c r="F211" s="52">
        <v>2043.0</v>
      </c>
      <c r="G211" s="12" t="str">
        <f>VLOOKUP($F211,'Total Posters'!$A$1:$L$1812,7,FALSE)</f>
        <v>Global Solar Activity Data Portal for Studying 3D Dynamics and Activity of the Sun</v>
      </c>
      <c r="H211" s="12" t="str">
        <f>VLOOKUP($F211,'Total Posters'!$A$1:$L$1812,3,FALSE)&amp;" "&amp;VLOOKUP($F211,'Total Posters'!$A$1:$L$1812,4,FALSE)</f>
        <v>Irina Kitiashvili</v>
      </c>
      <c r="I211" s="12" t="str">
        <f>VLOOKUP($F211,'Total Posters'!$A$1:$L$1812,5,FALSE)</f>
        <v>inkitiashvili@gmail.com</v>
      </c>
      <c r="J211" s="12" t="str">
        <f>VLOOKUP($F211,'Total Posters'!$A$1:$L$1812,10,FALSE)</f>
        <v>Irina N. Kitiashvili</v>
      </c>
      <c r="K211" s="12" t="str">
        <f>VLOOKUP($I211,'Total Attendees'!$D$2:$DB$3165,2,FALSE)</f>
        <v>Paid</v>
      </c>
      <c r="L211" s="12" t="str">
        <f>VLOOKUP($I211,'Total Attendees'!$D$2:$DB$3165,4,FALSE)</f>
        <v>In-person</v>
      </c>
      <c r="N211" s="53"/>
      <c r="O211" s="54"/>
      <c r="P211" s="16"/>
    </row>
    <row r="212" ht="15.75" customHeight="1">
      <c r="A212" s="48" t="s">
        <v>36</v>
      </c>
      <c r="B212" s="48" t="s">
        <v>46</v>
      </c>
      <c r="C212" s="50">
        <v>0.625</v>
      </c>
      <c r="D212" s="50">
        <v>0.6458333333333334</v>
      </c>
      <c r="E212" s="51">
        <v>45510.0</v>
      </c>
      <c r="F212" s="52">
        <v>805.0</v>
      </c>
      <c r="G212" s="12" t="str">
        <f>VLOOKUP($F212,'Total Posters'!$A$1:$L$1812,7,FALSE)</f>
        <v>pyCAT: a Next-Generation Re-Imagining of NOAA/SWPC's CME Analysis Tool</v>
      </c>
      <c r="H212" s="12" t="str">
        <f>VLOOKUP($F212,'Total Posters'!$A$1:$L$1812,3,FALSE)&amp;" "&amp;VLOOKUP($F212,'Total Posters'!$A$1:$L$1812,4,FALSE)</f>
        <v>Mark Miesch</v>
      </c>
      <c r="I212" s="12" t="str">
        <f>VLOOKUP($F212,'Total Posters'!$A$1:$L$1812,5,FALSE)</f>
        <v>mark.miesch@noaa.gov</v>
      </c>
      <c r="J212" s="12" t="str">
        <f>VLOOKUP($F212,'Total Posters'!$A$1:$L$1812,10,FALSE)</f>
        <v>Mark Miesch</v>
      </c>
      <c r="K212" s="12" t="str">
        <f>VLOOKUP($I212,'Total Attendees'!$D$2:$DB$3165,2,FALSE)</f>
        <v>Paid</v>
      </c>
      <c r="L212" s="12" t="str">
        <f>VLOOKUP($I212,'Total Attendees'!$D$2:$DB$3165,4,FALSE)</f>
        <v>In-person</v>
      </c>
      <c r="N212" s="53"/>
      <c r="O212" s="54"/>
      <c r="P212" s="16"/>
    </row>
    <row r="213" ht="15.75" customHeight="1">
      <c r="A213" s="48" t="s">
        <v>36</v>
      </c>
      <c r="B213" s="48" t="s">
        <v>46</v>
      </c>
      <c r="C213" s="50">
        <v>0.625</v>
      </c>
      <c r="D213" s="50">
        <v>0.6458333333333334</v>
      </c>
      <c r="E213" s="51">
        <v>45510.0</v>
      </c>
      <c r="F213" s="52">
        <v>839.0</v>
      </c>
      <c r="G213" s="12" t="str">
        <f>VLOOKUP($F213,'Total Posters'!$A$1:$L$1812,7,FALSE)</f>
        <v>Solar Orbiter/EUI Observations and Bifrost MHD Simulatons of Fine-scale Bright Dots in Emerging Flux Regions</v>
      </c>
      <c r="H213" s="12" t="str">
        <f>VLOOKUP($F213,'Total Posters'!$A$1:$L$1812,3,FALSE)&amp;" "&amp;VLOOKUP($F213,'Total Posters'!$A$1:$L$1812,4,FALSE)</f>
        <v>Sanjiv Tiwari</v>
      </c>
      <c r="I213" s="12" t="str">
        <f>VLOOKUP($F213,'Total Posters'!$A$1:$L$1812,5,FALSE)</f>
        <v>sanjivtiwari80@gmail.com</v>
      </c>
      <c r="J213" s="12" t="str">
        <f>VLOOKUP($F213,'Total Posters'!$A$1:$L$1812,10,FALSE)</f>
        <v>Sanjiv Tiwari</v>
      </c>
      <c r="K213" s="12" t="str">
        <f>VLOOKUP($I213,'Total Attendees'!$D$2:$DB$3165,2,FALSE)</f>
        <v>#N/A</v>
      </c>
      <c r="L213" s="12" t="str">
        <f>VLOOKUP($I213,'Total Attendees'!$D$2:$DB$3165,4,FALSE)</f>
        <v>#N/A</v>
      </c>
      <c r="N213" s="53"/>
      <c r="O213" s="54"/>
      <c r="P213" s="16"/>
    </row>
    <row r="214" ht="15.75" customHeight="1">
      <c r="A214" s="48" t="s">
        <v>36</v>
      </c>
      <c r="B214" s="48" t="s">
        <v>46</v>
      </c>
      <c r="C214" s="50">
        <v>0.625</v>
      </c>
      <c r="D214" s="50">
        <v>0.6458333333333334</v>
      </c>
      <c r="E214" s="51">
        <v>45510.0</v>
      </c>
      <c r="F214" s="52">
        <v>1317.0</v>
      </c>
      <c r="G214" s="12" t="str">
        <f>VLOOKUP($F214,'Total Posters'!$A$1:$L$1812,7,FALSE)</f>
        <v>Triple coronal Hard X-Ray source observed by STIX during a failed eruption of a filament.</v>
      </c>
      <c r="H214" s="12" t="str">
        <f>VLOOKUP($F214,'Total Posters'!$A$1:$L$1812,3,FALSE)&amp;" "&amp;VLOOKUP($F214,'Total Posters'!$A$1:$L$1812,4,FALSE)</f>
        <v>Tomasz Mrozek</v>
      </c>
      <c r="I214" s="12" t="str">
        <f>VLOOKUP($F214,'Total Posters'!$A$1:$L$1812,5,FALSE)</f>
        <v>tmrozek@cbk.pan.wroc.pl</v>
      </c>
      <c r="J214" s="12" t="str">
        <f>VLOOKUP($F214,'Total Posters'!$A$1:$L$1812,10,FALSE)</f>
        <v>Tomasz Mrozek</v>
      </c>
      <c r="K214" s="12" t="str">
        <f>VLOOKUP($I214,'Total Attendees'!$D$2:$DB$3165,2,FALSE)</f>
        <v>Paid</v>
      </c>
      <c r="L214" s="12" t="str">
        <f>VLOOKUP($I214,'Total Attendees'!$D$2:$DB$3165,4,FALSE)</f>
        <v>In-person</v>
      </c>
      <c r="N214" s="53"/>
      <c r="O214" s="54"/>
      <c r="P214" s="16"/>
    </row>
    <row r="215" ht="15.75" customHeight="1">
      <c r="A215" s="48" t="s">
        <v>36</v>
      </c>
      <c r="B215" s="48" t="s">
        <v>46</v>
      </c>
      <c r="C215" s="50">
        <v>0.625</v>
      </c>
      <c r="D215" s="50">
        <v>0.6458333333333334</v>
      </c>
      <c r="E215" s="51">
        <v>45510.0</v>
      </c>
      <c r="F215" s="52">
        <v>1312.0</v>
      </c>
      <c r="G215" s="12" t="str">
        <f>VLOOKUP($F215,'Total Posters'!$A$1:$L$1812,7,FALSE)</f>
        <v>Observations of kink-and-dissconnection solar failed eruption: 3D perspective.</v>
      </c>
      <c r="H215" s="12" t="str">
        <f>VLOOKUP($F215,'Total Posters'!$A$1:$L$1812,3,FALSE)&amp;" "&amp;VLOOKUP($F215,'Total Posters'!$A$1:$L$1812,4,FALSE)</f>
        <v>Tomasz Mrozek</v>
      </c>
      <c r="I215" s="12" t="str">
        <f>VLOOKUP($F215,'Total Posters'!$A$1:$L$1812,5,FALSE)</f>
        <v>tmrozek@cbk.pan.wroc.pl</v>
      </c>
      <c r="J215" s="12" t="str">
        <f>VLOOKUP($F215,'Total Posters'!$A$1:$L$1812,10,FALSE)</f>
        <v>Tomasz Mrozek</v>
      </c>
      <c r="K215" s="12" t="str">
        <f>VLOOKUP($I215,'Total Attendees'!$D$2:$DB$3165,2,FALSE)</f>
        <v>Paid</v>
      </c>
      <c r="L215" s="12" t="str">
        <f>VLOOKUP($I215,'Total Attendees'!$D$2:$DB$3165,4,FALSE)</f>
        <v>In-person</v>
      </c>
      <c r="N215" s="53"/>
      <c r="O215" s="54"/>
      <c r="P215" s="16"/>
    </row>
    <row r="216" ht="15.75" customHeight="1">
      <c r="A216" s="48" t="s">
        <v>36</v>
      </c>
      <c r="B216" s="48" t="s">
        <v>46</v>
      </c>
      <c r="C216" s="50">
        <v>0.625</v>
      </c>
      <c r="D216" s="50">
        <v>0.6458333333333334</v>
      </c>
      <c r="E216" s="51">
        <v>45510.0</v>
      </c>
      <c r="F216" s="52">
        <v>551.0</v>
      </c>
      <c r="G216" s="12" t="str">
        <f>VLOOKUP($F216,'Total Posters'!$A$1:$L$1812,7,FALSE)</f>
        <v>Power-law Index in Flare Frequency Distribution: A Probe to Local Magnetic Field of Flare Source Region</v>
      </c>
      <c r="H216" s="12" t="str">
        <f>VLOOKUP($F216,'Total Posters'!$A$1:$L$1812,3,FALSE)&amp;" "&amp;VLOOKUP($F216,'Total Posters'!$A$1:$L$1812,4,FALSE)</f>
        <v>Yijun Hou</v>
      </c>
      <c r="I216" s="12" t="str">
        <f>VLOOKUP($F216,'Total Posters'!$A$1:$L$1812,5,FALSE)</f>
        <v>yijunhou@nao.cas.cn</v>
      </c>
      <c r="J216" s="12" t="str">
        <f>VLOOKUP($F216,'Total Posters'!$A$1:$L$1812,10,FALSE)</f>
        <v>Yijun Hou</v>
      </c>
      <c r="K216" s="12" t="str">
        <f>VLOOKUP($I216,'Total Attendees'!$D$2:$DB$3165,2,FALSE)</f>
        <v>#N/A</v>
      </c>
      <c r="L216" s="12" t="str">
        <f>VLOOKUP($I216,'Total Attendees'!$D$2:$DB$3165,4,FALSE)</f>
        <v>#N/A</v>
      </c>
      <c r="N216" s="53"/>
      <c r="O216" s="54"/>
      <c r="P216" s="16"/>
    </row>
    <row r="217" ht="15.75" customHeight="1">
      <c r="A217" s="48" t="s">
        <v>36</v>
      </c>
      <c r="B217" s="48" t="s">
        <v>46</v>
      </c>
      <c r="C217" s="50">
        <v>0.625</v>
      </c>
      <c r="D217" s="50">
        <v>0.6458333333333334</v>
      </c>
      <c r="E217" s="51">
        <v>45510.0</v>
      </c>
      <c r="F217" s="52">
        <v>1398.0</v>
      </c>
      <c r="G217" s="12" t="str">
        <f>VLOOKUP($F217,'Total Posters'!$A$1:$L$1812,7,FALSE)</f>
        <v>Quasi-periodic oscillations of flare loops and slipping motion along flare ribbons during a C-class flare</v>
      </c>
      <c r="H217" s="12" t="str">
        <f>VLOOKUP($F217,'Total Posters'!$A$1:$L$1812,3,FALSE)&amp;" "&amp;VLOOKUP($F217,'Total Posters'!$A$1:$L$1812,4,FALSE)</f>
        <v>Yining Zhang</v>
      </c>
      <c r="I217" s="12" t="str">
        <f>VLOOKUP($F217,'Total Posters'!$A$1:$L$1812,5,FALSE)</f>
        <v>zhangyn@bao.ac.cn</v>
      </c>
      <c r="J217" s="12" t="str">
        <f>VLOOKUP($F217,'Total Posters'!$A$1:$L$1812,10,FALSE)</f>
        <v>Yining Zhang</v>
      </c>
      <c r="K217" s="12" t="str">
        <f>VLOOKUP($I217,'Total Attendees'!$D$2:$DB$3165,2,FALSE)</f>
        <v>Paid</v>
      </c>
      <c r="L217" s="12" t="str">
        <f>VLOOKUP($I217,'Total Attendees'!$D$2:$DB$3165,4,FALSE)</f>
        <v>In-person</v>
      </c>
      <c r="N217" s="53"/>
      <c r="O217" s="54"/>
      <c r="P217" s="16"/>
    </row>
    <row r="218" ht="15.75" customHeight="1">
      <c r="A218" s="48" t="s">
        <v>36</v>
      </c>
      <c r="B218" s="48" t="s">
        <v>46</v>
      </c>
      <c r="C218" s="50">
        <v>0.625</v>
      </c>
      <c r="D218" s="50">
        <v>0.6458333333333334</v>
      </c>
      <c r="E218" s="51">
        <v>45510.0</v>
      </c>
      <c r="F218" s="52">
        <v>409.0</v>
      </c>
      <c r="G218" s="12" t="str">
        <f>VLOOKUP($F218,'Total Posters'!$A$1:$L$1812,7,FALSE)</f>
        <v>Fine Magnetic Structure, Formation and Eruption Mechanisms of Solar Filaments
</v>
      </c>
      <c r="H218" s="12" t="str">
        <f>VLOOKUP($F218,'Total Posters'!$A$1:$L$1812,3,FALSE)&amp;" "&amp;VLOOKUP($F218,'Total Posters'!$A$1:$L$1812,4,FALSE)</f>
        <v>Yuandeng Shen</v>
      </c>
      <c r="I218" s="12" t="str">
        <f>VLOOKUP($F218,'Total Posters'!$A$1:$L$1812,5,FALSE)</f>
        <v>ydshen@ynao.ac.cn</v>
      </c>
      <c r="J218" s="12" t="str">
        <f>VLOOKUP($F218,'Total Posters'!$A$1:$L$1812,10,FALSE)</f>
        <v>Yuandeng Shen</v>
      </c>
      <c r="K218" s="12" t="str">
        <f>VLOOKUP($I218,'Total Attendees'!$D$2:$DB$3165,2,FALSE)</f>
        <v>#N/A</v>
      </c>
      <c r="L218" s="12" t="str">
        <f>VLOOKUP($I218,'Total Attendees'!$D$2:$DB$3165,4,FALSE)</f>
        <v>#N/A</v>
      </c>
      <c r="N218" s="53"/>
      <c r="O218" s="54"/>
      <c r="P218" s="16"/>
    </row>
    <row r="219" ht="15.75" customHeight="1">
      <c r="A219" s="48" t="s">
        <v>36</v>
      </c>
      <c r="B219" s="48" t="s">
        <v>46</v>
      </c>
      <c r="C219" s="50">
        <v>0.625</v>
      </c>
      <c r="D219" s="50">
        <v>0.6458333333333334</v>
      </c>
      <c r="E219" s="51">
        <v>45510.0</v>
      </c>
      <c r="F219" s="52">
        <v>1214.0</v>
      </c>
      <c r="G219" s="12" t="str">
        <f>VLOOKUP($F219,'Total Posters'!$A$1:$L$1812,7,FALSE)</f>
        <v>EVOLUTION OF SOLAR ENERGY FLARES AND CLIMATE CHANGE IN RELATIONSHIP WITH ACTIVE REGION STRUCTURE</v>
      </c>
      <c r="H219" s="12" t="str">
        <f>VLOOKUP($F219,'Total Posters'!$A$1:$L$1812,3,FALSE)&amp;" "&amp;VLOOKUP($F219,'Total Posters'!$A$1:$L$1812,4,FALSE)</f>
        <v>ZETY SHARIZAT BINTI HAMIDI</v>
      </c>
      <c r="I219" s="12" t="str">
        <f>VLOOKUP($F219,'Total Posters'!$A$1:$L$1812,5,FALSE)</f>
        <v>zetysh@uitm.edu.my</v>
      </c>
      <c r="J219" s="12" t="str">
        <f>VLOOKUP($F219,'Total Posters'!$A$1:$L$1812,10,FALSE)</f>
        <v>ZETY SHARIZAT BINTI HAMIDI</v>
      </c>
      <c r="K219" s="12" t="str">
        <f>VLOOKUP($I219,'Total Attendees'!$D$2:$DB$3165,2,FALSE)</f>
        <v>#N/A</v>
      </c>
      <c r="L219" s="12" t="str">
        <f>VLOOKUP($I219,'Total Attendees'!$D$2:$DB$3165,4,FALSE)</f>
        <v>#N/A</v>
      </c>
      <c r="N219" s="53"/>
      <c r="O219" s="54"/>
      <c r="P219" s="16"/>
    </row>
    <row r="220" ht="15.75" customHeight="1">
      <c r="A220" s="49" t="s">
        <v>39</v>
      </c>
      <c r="B220" s="49" t="s">
        <v>47</v>
      </c>
      <c r="C220" s="50">
        <v>0.625</v>
      </c>
      <c r="D220" s="50">
        <v>0.6458333333333334</v>
      </c>
      <c r="E220" s="51">
        <v>45510.0</v>
      </c>
      <c r="F220" s="57">
        <v>2509.0</v>
      </c>
      <c r="G220" s="12" t="str">
        <f>VLOOKUP($F220,'Total Posters'!$A$1:$L$1812,7,FALSE)</f>
        <v>#N/A</v>
      </c>
      <c r="H220" s="12" t="str">
        <f>VLOOKUP($F220,'Total Posters'!$A$1:$L$1812,3,FALSE)&amp;" "&amp;VLOOKUP($F220,'Total Posters'!$A$1:$L$1812,4,FALSE)</f>
        <v>#N/A</v>
      </c>
      <c r="I220" s="12" t="str">
        <f>VLOOKUP($F220,'Total Posters'!$A$1:$L$1812,5,FALSE)</f>
        <v>#N/A</v>
      </c>
      <c r="J220" s="12" t="str">
        <f>VLOOKUP($F220,'Total Posters'!$A$1:$L$1812,10,FALSE)</f>
        <v>#N/A</v>
      </c>
      <c r="K220" s="12" t="str">
        <f>VLOOKUP($I220,'Total Attendees'!$D$2:$DB$3165,2,FALSE)</f>
        <v>#N/A</v>
      </c>
      <c r="L220" s="12" t="str">
        <f>VLOOKUP($I220,'Total Attendees'!$D$2:$DB$3165,4,FALSE)</f>
        <v>#N/A</v>
      </c>
      <c r="N220" s="53"/>
      <c r="O220" s="54"/>
      <c r="P220" s="16"/>
    </row>
    <row r="221" ht="15.75" customHeight="1">
      <c r="A221" s="49" t="s">
        <v>39</v>
      </c>
      <c r="B221" s="49" t="s">
        <v>47</v>
      </c>
      <c r="C221" s="50">
        <v>0.625</v>
      </c>
      <c r="D221" s="50">
        <v>0.6458333333333334</v>
      </c>
      <c r="E221" s="51">
        <v>45510.0</v>
      </c>
      <c r="F221" s="57">
        <v>1385.0</v>
      </c>
      <c r="G221" s="12" t="str">
        <f>VLOOKUP($F221,'Total Posters'!$A$1:$L$1812,7,FALSE)</f>
        <v>#N/A</v>
      </c>
      <c r="H221" s="12" t="str">
        <f>VLOOKUP($F221,'Total Posters'!$A$1:$L$1812,3,FALSE)&amp;" "&amp;VLOOKUP($F221,'Total Posters'!$A$1:$L$1812,4,FALSE)</f>
        <v>#N/A</v>
      </c>
      <c r="I221" s="12" t="str">
        <f>VLOOKUP($F221,'Total Posters'!$A$1:$L$1812,5,FALSE)</f>
        <v>#N/A</v>
      </c>
      <c r="J221" s="12" t="str">
        <f>VLOOKUP($F221,'Total Posters'!$A$1:$L$1812,10,FALSE)</f>
        <v>#N/A</v>
      </c>
      <c r="K221" s="12" t="str">
        <f>VLOOKUP($I221,'Total Attendees'!$D$2:$DB$3165,2,FALSE)</f>
        <v>#N/A</v>
      </c>
      <c r="L221" s="12" t="str">
        <f>VLOOKUP($I221,'Total Attendees'!$D$2:$DB$3165,4,FALSE)</f>
        <v>#N/A</v>
      </c>
      <c r="N221" s="53"/>
      <c r="O221" s="54"/>
      <c r="P221" s="16"/>
    </row>
    <row r="222" ht="15.75" customHeight="1">
      <c r="A222" s="49" t="s">
        <v>39</v>
      </c>
      <c r="B222" s="49" t="s">
        <v>47</v>
      </c>
      <c r="C222" s="50">
        <v>0.625</v>
      </c>
      <c r="D222" s="50">
        <v>0.6458333333333334</v>
      </c>
      <c r="E222" s="51">
        <v>45510.0</v>
      </c>
      <c r="F222" s="57">
        <v>1401.0</v>
      </c>
      <c r="G222" s="12" t="str">
        <f>VLOOKUP($F222,'Total Posters'!$A$1:$L$1812,7,FALSE)</f>
        <v>#N/A</v>
      </c>
      <c r="H222" s="12" t="str">
        <f>VLOOKUP($F222,'Total Posters'!$A$1:$L$1812,3,FALSE)&amp;" "&amp;VLOOKUP($F222,'Total Posters'!$A$1:$L$1812,4,FALSE)</f>
        <v>#N/A</v>
      </c>
      <c r="I222" s="12" t="str">
        <f>VLOOKUP($F222,'Total Posters'!$A$1:$L$1812,5,FALSE)</f>
        <v>#N/A</v>
      </c>
      <c r="J222" s="12" t="str">
        <f>VLOOKUP($F222,'Total Posters'!$A$1:$L$1812,10,FALSE)</f>
        <v>#N/A</v>
      </c>
      <c r="K222" s="12" t="str">
        <f>VLOOKUP($I222,'Total Attendees'!$D$2:$DB$3165,2,FALSE)</f>
        <v>#N/A</v>
      </c>
      <c r="L222" s="12" t="str">
        <f>VLOOKUP($I222,'Total Attendees'!$D$2:$DB$3165,4,FALSE)</f>
        <v>#N/A</v>
      </c>
      <c r="N222" s="53"/>
      <c r="O222" s="54"/>
      <c r="P222" s="16"/>
    </row>
    <row r="223" ht="15.75" customHeight="1">
      <c r="A223" s="49" t="s">
        <v>39</v>
      </c>
      <c r="B223" s="49" t="s">
        <v>47</v>
      </c>
      <c r="C223" s="50">
        <v>0.625</v>
      </c>
      <c r="D223" s="50">
        <v>0.6458333333333334</v>
      </c>
      <c r="E223" s="51">
        <v>45510.0</v>
      </c>
      <c r="F223" s="57">
        <v>896.0</v>
      </c>
      <c r="G223" s="12" t="str">
        <f>VLOOKUP($F223,'Total Posters'!$A$1:$L$1812,7,FALSE)</f>
        <v>#N/A</v>
      </c>
      <c r="H223" s="12" t="str">
        <f>VLOOKUP($F223,'Total Posters'!$A$1:$L$1812,3,FALSE)&amp;" "&amp;VLOOKUP($F223,'Total Posters'!$A$1:$L$1812,4,FALSE)</f>
        <v>#N/A</v>
      </c>
      <c r="I223" s="12" t="str">
        <f>VLOOKUP($F223,'Total Posters'!$A$1:$L$1812,5,FALSE)</f>
        <v>#N/A</v>
      </c>
      <c r="J223" s="12" t="str">
        <f>VLOOKUP($F223,'Total Posters'!$A$1:$L$1812,10,FALSE)</f>
        <v>#N/A</v>
      </c>
      <c r="K223" s="12" t="str">
        <f>VLOOKUP($I223,'Total Attendees'!$D$2:$DB$3165,2,FALSE)</f>
        <v>#N/A</v>
      </c>
      <c r="L223" s="12" t="str">
        <f>VLOOKUP($I223,'Total Attendees'!$D$2:$DB$3165,4,FALSE)</f>
        <v>#N/A</v>
      </c>
      <c r="N223" s="53"/>
      <c r="O223" s="54"/>
      <c r="P223" s="16"/>
    </row>
    <row r="224" ht="15.75" customHeight="1">
      <c r="A224" s="49" t="s">
        <v>39</v>
      </c>
      <c r="B224" s="49" t="s">
        <v>47</v>
      </c>
      <c r="C224" s="50">
        <v>0.625</v>
      </c>
      <c r="D224" s="50">
        <v>0.6458333333333334</v>
      </c>
      <c r="E224" s="51">
        <v>45510.0</v>
      </c>
      <c r="F224" s="57">
        <v>404.0</v>
      </c>
      <c r="G224" s="12" t="str">
        <f>VLOOKUP($F224,'Total Posters'!$A$1:$L$1812,7,FALSE)</f>
        <v>#N/A</v>
      </c>
      <c r="H224" s="12" t="str">
        <f>VLOOKUP($F224,'Total Posters'!$A$1:$L$1812,3,FALSE)&amp;" "&amp;VLOOKUP($F224,'Total Posters'!$A$1:$L$1812,4,FALSE)</f>
        <v>#N/A</v>
      </c>
      <c r="I224" s="12" t="str">
        <f>VLOOKUP($F224,'Total Posters'!$A$1:$L$1812,5,FALSE)</f>
        <v>#N/A</v>
      </c>
      <c r="J224" s="12" t="str">
        <f>VLOOKUP($F224,'Total Posters'!$A$1:$L$1812,10,FALSE)</f>
        <v>#N/A</v>
      </c>
      <c r="K224" s="12" t="str">
        <f>VLOOKUP($I224,'Total Attendees'!$D$2:$DB$3165,2,FALSE)</f>
        <v>#N/A</v>
      </c>
      <c r="L224" s="12" t="str">
        <f>VLOOKUP($I224,'Total Attendees'!$D$2:$DB$3165,4,FALSE)</f>
        <v>#N/A</v>
      </c>
      <c r="N224" s="53"/>
      <c r="O224" s="54"/>
      <c r="P224" s="16"/>
    </row>
    <row r="225" ht="15.75" customHeight="1">
      <c r="A225" s="49" t="s">
        <v>39</v>
      </c>
      <c r="B225" s="49" t="s">
        <v>47</v>
      </c>
      <c r="C225" s="50">
        <v>0.625</v>
      </c>
      <c r="D225" s="50">
        <v>0.6458333333333334</v>
      </c>
      <c r="E225" s="51">
        <v>45510.0</v>
      </c>
      <c r="F225" s="57">
        <v>455.0</v>
      </c>
      <c r="G225" s="12" t="str">
        <f>VLOOKUP($F225,'Total Posters'!$A$1:$L$1812,7,FALSE)</f>
        <v>#N/A</v>
      </c>
      <c r="H225" s="12" t="str">
        <f>VLOOKUP($F225,'Total Posters'!$A$1:$L$1812,3,FALSE)&amp;" "&amp;VLOOKUP($F225,'Total Posters'!$A$1:$L$1812,4,FALSE)</f>
        <v>#N/A</v>
      </c>
      <c r="I225" s="12" t="str">
        <f>VLOOKUP($F225,'Total Posters'!$A$1:$L$1812,5,FALSE)</f>
        <v>#N/A</v>
      </c>
      <c r="J225" s="12" t="str">
        <f>VLOOKUP($F225,'Total Posters'!$A$1:$L$1812,10,FALSE)</f>
        <v>#N/A</v>
      </c>
      <c r="K225" s="12" t="str">
        <f>VLOOKUP($I225,'Total Attendees'!$D$2:$DB$3165,2,FALSE)</f>
        <v>#N/A</v>
      </c>
      <c r="L225" s="12" t="str">
        <f>VLOOKUP($I225,'Total Attendees'!$D$2:$DB$3165,4,FALSE)</f>
        <v>#N/A</v>
      </c>
      <c r="N225" s="53"/>
      <c r="O225" s="54"/>
      <c r="P225" s="16"/>
    </row>
    <row r="226" ht="15.75" customHeight="1">
      <c r="A226" s="48" t="s">
        <v>48</v>
      </c>
      <c r="B226" s="48" t="s">
        <v>49</v>
      </c>
      <c r="C226" s="50">
        <v>0.4166666666666667</v>
      </c>
      <c r="D226" s="50">
        <v>0.4375</v>
      </c>
      <c r="E226" s="51">
        <v>45511.0</v>
      </c>
      <c r="F226" s="58">
        <v>2898.0</v>
      </c>
      <c r="G226" s="12" t="str">
        <f>VLOOKUP($F226,'Total Posters'!$A$1:$L$1812,7,FALSE)</f>
        <v>Enhancing Satellite Observation Capabilities: The Role of Oukaimeden Observatory
</v>
      </c>
      <c r="H226" s="12" t="str">
        <f>VLOOKUP($F226,'Total Posters'!$A$1:$L$1812,3,FALSE)&amp;" "&amp;VLOOKUP($F226,'Total Posters'!$A$1:$L$1812,4,FALSE)</f>
        <v>Abdelkarim BOSKRI</v>
      </c>
      <c r="I226" s="12" t="str">
        <f>VLOOKUP($F226,'Total Posters'!$A$1:$L$1812,5,FALSE)</f>
        <v>a.boskri.ced@uca.ac.ma</v>
      </c>
      <c r="J226" s="12" t="str">
        <f>VLOOKUP($F226,'Total Posters'!$A$1:$L$1812,10,FALSE)</f>
        <v>Abdelkarim BOSKRI</v>
      </c>
      <c r="K226" s="12" t="str">
        <f>VLOOKUP($I226,'Total Attendees'!$D$2:$DB$3165,2,FALSE)</f>
        <v>Paid</v>
      </c>
      <c r="L226" s="12" t="str">
        <f>VLOOKUP($I226,'Total Attendees'!$D$2:$DB$3165,4,FALSE)</f>
        <v>In-person</v>
      </c>
      <c r="N226" s="53"/>
      <c r="O226" s="54"/>
      <c r="P226" s="16"/>
    </row>
    <row r="227" ht="15.75" customHeight="1">
      <c r="A227" s="48" t="s">
        <v>48</v>
      </c>
      <c r="B227" s="48" t="s">
        <v>49</v>
      </c>
      <c r="C227" s="50">
        <v>0.4166666666666667</v>
      </c>
      <c r="D227" s="50">
        <v>0.4375</v>
      </c>
      <c r="E227" s="51">
        <v>45511.0</v>
      </c>
      <c r="F227" s="58">
        <v>2682.0</v>
      </c>
      <c r="G227" s="12" t="str">
        <f>VLOOKUP($F227,'Total Posters'!$A$1:$L$1812,7,FALSE)</f>
        <v>Simulating the impact of satellites on astronomical observations
</v>
      </c>
      <c r="H227" s="12" t="str">
        <f>VLOOKUP($F227,'Total Posters'!$A$1:$L$1812,3,FALSE)&amp;" "&amp;VLOOKUP($F227,'Total Posters'!$A$1:$L$1812,4,FALSE)</f>
        <v>Ana Cecília Soja</v>
      </c>
      <c r="I227" s="12" t="str">
        <f>VLOOKUP($F227,'Total Posters'!$A$1:$L$1812,5,FALSE)</f>
        <v>ac.soja@gmail.com</v>
      </c>
      <c r="J227" s="12" t="str">
        <f>VLOOKUP($F227,'Total Posters'!$A$1:$L$1812,10,FALSE)</f>
        <v>Ana Cecilia Soja</v>
      </c>
      <c r="K227" s="12" t="str">
        <f>VLOOKUP($I227,'Total Attendees'!$D$2:$DB$3165,2,FALSE)</f>
        <v>Paid</v>
      </c>
      <c r="L227" s="12" t="str">
        <f>VLOOKUP($I227,'Total Attendees'!$D$2:$DB$3165,4,FALSE)</f>
        <v>In-person</v>
      </c>
      <c r="N227" s="53"/>
      <c r="O227" s="54"/>
      <c r="P227" s="16"/>
    </row>
    <row r="228" ht="15.75" customHeight="1">
      <c r="A228" s="48" t="s">
        <v>48</v>
      </c>
      <c r="B228" s="48" t="s">
        <v>49</v>
      </c>
      <c r="C228" s="50">
        <v>0.4166666666666667</v>
      </c>
      <c r="D228" s="50">
        <v>0.4375</v>
      </c>
      <c r="E228" s="51">
        <v>45511.0</v>
      </c>
      <c r="F228" s="58">
        <v>2483.0</v>
      </c>
      <c r="G228" s="12" t="str">
        <f>VLOOKUP($F228,'Total Posters'!$A$1:$L$1812,7,FALSE)</f>
        <v>Development of a Python script for calculating orbital parameters and satellite magnitude: Validation through observational data from BlueWalker 3</v>
      </c>
      <c r="H228" s="12" t="str">
        <f>VLOOKUP($F228,'Total Posters'!$A$1:$L$1812,3,FALSE)&amp;" "&amp;VLOOKUP($F228,'Total Posters'!$A$1:$L$1812,4,FALSE)</f>
        <v>AYOUB ABDOU</v>
      </c>
      <c r="I228" s="12" t="str">
        <f>VLOOKUP($F228,'Total Posters'!$A$1:$L$1812,5,FALSE)</f>
        <v>a.abdou.ced@uca.ac.ma</v>
      </c>
      <c r="J228" s="12" t="str">
        <f>VLOOKUP($F228,'Total Posters'!$A$1:$L$1812,10,FALSE)</f>
        <v>AYOUB ABDOU</v>
      </c>
      <c r="K228" s="42" t="s">
        <v>32</v>
      </c>
      <c r="L228" s="42" t="s">
        <v>38</v>
      </c>
      <c r="M228" s="43" t="s">
        <v>34</v>
      </c>
      <c r="N228" s="53"/>
      <c r="O228" s="54"/>
      <c r="P228" s="16"/>
    </row>
    <row r="229" ht="15.75" customHeight="1">
      <c r="A229" s="48" t="s">
        <v>48</v>
      </c>
      <c r="B229" s="48" t="s">
        <v>49</v>
      </c>
      <c r="C229" s="50">
        <v>0.4166666666666667</v>
      </c>
      <c r="D229" s="50">
        <v>0.4375</v>
      </c>
      <c r="E229" s="51">
        <v>45511.0</v>
      </c>
      <c r="F229" s="58">
        <v>1579.0</v>
      </c>
      <c r="G229" s="12" t="str">
        <f>VLOOKUP($F229,'Total Posters'!$A$1:$L$1812,7,FALSE)</f>
        <v>List of radio astronomy stations as a database for sharing and compatibility studies
</v>
      </c>
      <c r="H229" s="12" t="str">
        <f>VLOOKUP($F229,'Total Posters'!$A$1:$L$1812,3,FALSE)&amp;" "&amp;VLOOKUP($F229,'Total Posters'!$A$1:$L$1812,4,FALSE)</f>
        <v>Boris Sorokin</v>
      </c>
      <c r="I229" s="12" t="str">
        <f>VLOOKUP($F229,'Total Posters'!$A$1:$L$1812,5,FALSE)</f>
        <v>boris.sorokin@skao.int</v>
      </c>
      <c r="J229" s="12" t="str">
        <f>VLOOKUP($F229,'Total Posters'!$A$1:$L$1812,10,FALSE)</f>
        <v>Boris Sorokin</v>
      </c>
      <c r="K229" s="12" t="str">
        <f>VLOOKUP($I229,'Total Attendees'!$D$2:$DB$3165,2,FALSE)</f>
        <v>Paid</v>
      </c>
      <c r="L229" s="12" t="str">
        <f>VLOOKUP($I229,'Total Attendees'!$D$2:$DB$3165,4,FALSE)</f>
        <v>In-person</v>
      </c>
      <c r="N229" s="53"/>
      <c r="O229" s="54"/>
      <c r="P229" s="16"/>
    </row>
    <row r="230" ht="15.75" customHeight="1">
      <c r="A230" s="48" t="s">
        <v>48</v>
      </c>
      <c r="B230" s="48" t="s">
        <v>49</v>
      </c>
      <c r="C230" s="50">
        <v>0.4166666666666667</v>
      </c>
      <c r="D230" s="50">
        <v>0.4375</v>
      </c>
      <c r="E230" s="51">
        <v>45511.0</v>
      </c>
      <c r="F230" s="58">
        <v>2082.0</v>
      </c>
      <c r="G230" s="12" t="str">
        <f>VLOOKUP($F230,'Total Posters'!$A$1:$L$1812,7,FALSE)</f>
        <v>The Impact of Large Satellite Constellations on Optical Astronomy</v>
      </c>
      <c r="H230" s="12" t="str">
        <f>VLOOKUP($F230,'Total Posters'!$A$1:$L$1812,3,FALSE)&amp;" "&amp;VLOOKUP($F230,'Total Posters'!$A$1:$L$1812,4,FALSE)</f>
        <v>Constance Walker</v>
      </c>
      <c r="I230" s="12" t="str">
        <f>VLOOKUP($F230,'Total Posters'!$A$1:$L$1812,5,FALSE)</f>
        <v>connie.walker@noirlab.edu</v>
      </c>
      <c r="J230" s="12" t="str">
        <f>VLOOKUP($F230,'Total Posters'!$A$1:$L$1812,10,FALSE)</f>
        <v>Constance Walker</v>
      </c>
      <c r="K230" s="12" t="str">
        <f>VLOOKUP($I230,'Total Attendees'!$D$2:$DB$3165,2,FALSE)</f>
        <v>Paid</v>
      </c>
      <c r="L230" s="12" t="str">
        <f>VLOOKUP($I230,'Total Attendees'!$D$2:$DB$3165,4,FALSE)</f>
        <v>In-person</v>
      </c>
      <c r="N230" s="53"/>
      <c r="O230" s="54"/>
      <c r="P230" s="16"/>
    </row>
    <row r="231" ht="15.75" customHeight="1">
      <c r="A231" s="48" t="s">
        <v>48</v>
      </c>
      <c r="B231" s="48" t="s">
        <v>49</v>
      </c>
      <c r="C231" s="50">
        <v>0.4166666666666667</v>
      </c>
      <c r="D231" s="50">
        <v>0.4375</v>
      </c>
      <c r="E231" s="51">
        <v>45511.0</v>
      </c>
      <c r="F231" s="58">
        <v>414.0</v>
      </c>
      <c r="G231" s="12" t="str">
        <f>VLOOKUP($F231,'Total Posters'!$A$1:$L$1812,7,FALSE)</f>
        <v>SIRI: A Risk Assessment Tool for Satellite Interference on Ground-Based Astronomy</v>
      </c>
      <c r="H231" s="12" t="str">
        <f>VLOOKUP($F231,'Total Posters'!$A$1:$L$1812,3,FALSE)&amp;" "&amp;VLOOKUP($F231,'Total Posters'!$A$1:$L$1812,4,FALSE)</f>
        <v>Emma M. Louden</v>
      </c>
      <c r="I231" s="12" t="str">
        <f>VLOOKUP($F231,'Total Posters'!$A$1:$L$1812,5,FALSE)</f>
        <v>emma.m.louden@gmail.com</v>
      </c>
      <c r="J231" s="12" t="str">
        <f>VLOOKUP($F231,'Total Posters'!$A$1:$L$1812,10,FALSE)</f>
        <v>Emma Louden</v>
      </c>
      <c r="K231" s="12" t="str">
        <f>VLOOKUP($I231,'Total Attendees'!$D$2:$DB$3165,2,FALSE)</f>
        <v>Paid</v>
      </c>
      <c r="L231" s="12" t="str">
        <f>VLOOKUP($I231,'Total Attendees'!$D$2:$DB$3165,4,FALSE)</f>
        <v>Virtual</v>
      </c>
      <c r="N231" s="53"/>
      <c r="O231" s="54"/>
      <c r="P231" s="16"/>
    </row>
    <row r="232" ht="15.75" customHeight="1">
      <c r="A232" s="48" t="s">
        <v>48</v>
      </c>
      <c r="B232" s="48" t="s">
        <v>49</v>
      </c>
      <c r="C232" s="50">
        <v>0.4166666666666667</v>
      </c>
      <c r="D232" s="50">
        <v>0.4375</v>
      </c>
      <c r="E232" s="51">
        <v>45511.0</v>
      </c>
      <c r="F232" s="58">
        <v>1702.0</v>
      </c>
      <c r="G232" s="12" t="str">
        <f>VLOOKUP($F232,'Total Posters'!$A$1:$L$1812,7,FALSE)</f>
        <v>The impact of large satellite constellations on radio astronomy</v>
      </c>
      <c r="H232" s="12" t="str">
        <f>VLOOKUP($F232,'Total Posters'!$A$1:$L$1812,3,FALSE)&amp;" "&amp;VLOOKUP($F232,'Total Posters'!$A$1:$L$1812,4,FALSE)</f>
        <v>Federico Di Vruno</v>
      </c>
      <c r="I232" s="12" t="str">
        <f>VLOOKUP($F232,'Total Posters'!$A$1:$L$1812,5,FALSE)</f>
        <v>federico.divruno@skao.int</v>
      </c>
      <c r="J232" s="12" t="str">
        <f>VLOOKUP($F232,'Total Posters'!$A$1:$L$1812,10,FALSE)</f>
        <v>Federico Di Vruno</v>
      </c>
      <c r="K232" s="12" t="str">
        <f>VLOOKUP($I232,'Total Attendees'!$D$2:$DB$3165,2,FALSE)</f>
        <v>Paid</v>
      </c>
      <c r="L232" s="12" t="str">
        <f>VLOOKUP($I232,'Total Attendees'!$D$2:$DB$3165,4,FALSE)</f>
        <v>In-person</v>
      </c>
      <c r="N232" s="53"/>
      <c r="O232" s="54"/>
      <c r="P232" s="16"/>
    </row>
    <row r="233" ht="15.75" customHeight="1">
      <c r="A233" s="48" t="s">
        <v>48</v>
      </c>
      <c r="B233" s="48" t="s">
        <v>49</v>
      </c>
      <c r="C233" s="50">
        <v>0.4166666666666667</v>
      </c>
      <c r="D233" s="50">
        <v>0.4375</v>
      </c>
      <c r="E233" s="51">
        <v>45511.0</v>
      </c>
      <c r="F233" s="58">
        <v>2515.0</v>
      </c>
      <c r="G233" s="12" t="str">
        <f>VLOOKUP($F233,'Total Posters'!$A$1:$L$1812,7,FALSE)</f>
        <v>Enhancing Satellite Trajectory Monitoring: A Machine Learning Approach for Anomaly Detection and Classification</v>
      </c>
      <c r="H233" s="12" t="str">
        <f>VLOOKUP($F233,'Total Posters'!$A$1:$L$1812,3,FALSE)&amp;" "&amp;VLOOKUP($F233,'Total Posters'!$A$1:$L$1812,4,FALSE)</f>
        <v>Hamid IDELBACHA</v>
      </c>
      <c r="I233" s="12" t="str">
        <f>VLOOKUP($F233,'Total Posters'!$A$1:$L$1812,5,FALSE)</f>
        <v>h.idelbacha.ced@uca.ac.ma</v>
      </c>
      <c r="J233" s="12" t="str">
        <f>VLOOKUP($F233,'Total Posters'!$A$1:$L$1812,10,FALSE)</f>
        <v>IDELBACHA HAMID</v>
      </c>
      <c r="K233" s="12" t="str">
        <f>VLOOKUP($I233,'Total Attendees'!$D$2:$DB$3165,2,FALSE)</f>
        <v>Paid</v>
      </c>
      <c r="L233" s="12" t="str">
        <f>VLOOKUP($I233,'Total Attendees'!$D$2:$DB$3165,4,FALSE)</f>
        <v>Virtual</v>
      </c>
      <c r="N233" s="53"/>
      <c r="O233" s="54"/>
      <c r="P233" s="16"/>
    </row>
    <row r="234" ht="15.75" customHeight="1">
      <c r="A234" s="48" t="s">
        <v>48</v>
      </c>
      <c r="B234" s="48" t="s">
        <v>49</v>
      </c>
      <c r="C234" s="50">
        <v>0.4166666666666667</v>
      </c>
      <c r="D234" s="50">
        <v>0.4375</v>
      </c>
      <c r="E234" s="51">
        <v>45511.0</v>
      </c>
      <c r="F234" s="58">
        <v>2385.0</v>
      </c>
      <c r="G234" s="12" t="str">
        <f>VLOOKUP($F234,'Total Posters'!$A$1:$L$1812,7,FALSE)</f>
        <v>Characterising unintended emission from satellite constellations with LOFAR</v>
      </c>
      <c r="H234" s="12" t="str">
        <f>VLOOKUP($F234,'Total Posters'!$A$1:$L$1812,3,FALSE)&amp;" "&amp;VLOOKUP($F234,'Total Posters'!$A$1:$L$1812,4,FALSE)</f>
        <v>Harry Qiu</v>
      </c>
      <c r="I234" s="12" t="str">
        <f>VLOOKUP($F234,'Total Posters'!$A$1:$L$1812,5,FALSE)</f>
        <v>hqiu1995@gmail.com</v>
      </c>
      <c r="J234" s="12" t="str">
        <f>VLOOKUP($F234,'Total Posters'!$A$1:$L$1812,10,FALSE)</f>
        <v>Hao Qiu</v>
      </c>
      <c r="K234" s="12" t="str">
        <f>VLOOKUP($I234,'Total Attendees'!$D$2:$DB$3165,2,FALSE)</f>
        <v>Paid</v>
      </c>
      <c r="L234" s="12" t="str">
        <f>VLOOKUP($I234,'Total Attendees'!$D$2:$DB$3165,4,FALSE)</f>
        <v>In-person</v>
      </c>
      <c r="N234" s="53"/>
      <c r="O234" s="54"/>
      <c r="P234" s="16"/>
    </row>
    <row r="235" ht="15.75" customHeight="1">
      <c r="A235" s="48" t="s">
        <v>48</v>
      </c>
      <c r="B235" s="48" t="s">
        <v>49</v>
      </c>
      <c r="C235" s="50">
        <v>0.4166666666666667</v>
      </c>
      <c r="D235" s="50">
        <v>0.4375</v>
      </c>
      <c r="E235" s="51">
        <v>45511.0</v>
      </c>
      <c r="F235" s="58">
        <v>1659.0</v>
      </c>
      <c r="G235" s="12" t="str">
        <f>VLOOKUP($F235,'Total Posters'!$A$1:$L$1812,7,FALSE)</f>
        <v>Hunting for satellite trails in astronomical images with machine learning
</v>
      </c>
      <c r="H235" s="12" t="str">
        <f>VLOOKUP($F235,'Total Posters'!$A$1:$L$1812,3,FALSE)&amp;" "&amp;VLOOKUP($F235,'Total Posters'!$A$1:$L$1812,4,FALSE)</f>
        <v>Jeremy Tregloan-Reed * INCT *</v>
      </c>
      <c r="I235" s="12" t="str">
        <f>VLOOKUP($F235,'Total Posters'!$A$1:$L$1812,5,FALSE)</f>
        <v>jeremy.tregloan-reed@uda.cl</v>
      </c>
      <c r="J235" s="12" t="str">
        <f>VLOOKUP($F235,'Total Posters'!$A$1:$L$1812,10,FALSE)</f>
        <v>Jeremy Tregloan-Reed</v>
      </c>
      <c r="K235" s="12" t="str">
        <f>VLOOKUP($I235,'Total Attendees'!$D$2:$DB$3165,2,FALSE)</f>
        <v>#N/A</v>
      </c>
      <c r="L235" s="12" t="str">
        <f>VLOOKUP($I235,'Total Attendees'!$D$2:$DB$3165,4,FALSE)</f>
        <v>#N/A</v>
      </c>
      <c r="N235" s="53"/>
      <c r="O235" s="54"/>
      <c r="P235" s="16"/>
    </row>
    <row r="236" ht="15.75" customHeight="1">
      <c r="A236" s="48" t="s">
        <v>48</v>
      </c>
      <c r="B236" s="48" t="s">
        <v>49</v>
      </c>
      <c r="C236" s="50">
        <v>0.4166666666666667</v>
      </c>
      <c r="D236" s="50">
        <v>0.4375</v>
      </c>
      <c r="E236" s="51">
        <v>45511.0</v>
      </c>
      <c r="F236" s="58">
        <v>1716.0</v>
      </c>
      <c r="G236" s="12" t="str">
        <f>VLOOKUP($F236,'Total Posters'!$A$1:$L$1812,7,FALSE)</f>
        <v>CLEOsat: Combating Satellite Constellation Impacts on Astronomy through Research, Policy, and Collaboration</v>
      </c>
      <c r="H236" s="12" t="str">
        <f>VLOOKUP($F236,'Total Posters'!$A$1:$L$1812,3,FALSE)&amp;" "&amp;VLOOKUP($F236,'Total Posters'!$A$1:$L$1812,4,FALSE)</f>
        <v>Jeremy Tregloan-Reed * INCT *</v>
      </c>
      <c r="I236" s="12" t="str">
        <f>VLOOKUP($F236,'Total Posters'!$A$1:$L$1812,5,FALSE)</f>
        <v>jeremy.tregloan-reed@uda.cl</v>
      </c>
      <c r="J236" s="12" t="str">
        <f>VLOOKUP($F236,'Total Posters'!$A$1:$L$1812,10,FALSE)</f>
        <v>Jeremy Tregloan-Reed</v>
      </c>
      <c r="K236" s="12" t="str">
        <f>VLOOKUP($I236,'Total Attendees'!$D$2:$DB$3165,2,FALSE)</f>
        <v>#N/A</v>
      </c>
      <c r="L236" s="12" t="str">
        <f>VLOOKUP($I236,'Total Attendees'!$D$2:$DB$3165,4,FALSE)</f>
        <v>#N/A</v>
      </c>
      <c r="N236" s="53"/>
      <c r="O236" s="54"/>
      <c r="P236" s="16"/>
    </row>
    <row r="237" ht="15.75" customHeight="1">
      <c r="A237" s="48" t="s">
        <v>48</v>
      </c>
      <c r="B237" s="48" t="s">
        <v>49</v>
      </c>
      <c r="C237" s="50">
        <v>0.4166666666666667</v>
      </c>
      <c r="D237" s="50">
        <v>0.4375</v>
      </c>
      <c r="E237" s="51">
        <v>45511.0</v>
      </c>
      <c r="F237" s="58">
        <v>2062.0</v>
      </c>
      <c r="G237" s="12" t="str">
        <f>VLOOKUP($F237,'Total Posters'!$A$1:$L$1812,7,FALSE)</f>
        <v>Viability of spatial nulling using ASKAP PAFs to mitigate satellite interference.  </v>
      </c>
      <c r="H237" s="12" t="str">
        <f>VLOOKUP($F237,'Total Posters'!$A$1:$L$1812,3,FALSE)&amp;" "&amp;VLOOKUP($F237,'Total Posters'!$A$1:$L$1812,4,FALSE)</f>
        <v>Liroy Lourenco</v>
      </c>
      <c r="I237" s="12" t="str">
        <f>VLOOKUP($F237,'Total Posters'!$A$1:$L$1812,5,FALSE)</f>
        <v>llou8283@uni.sydney.edu.au</v>
      </c>
      <c r="J237" s="12" t="str">
        <f>VLOOKUP($F237,'Total Posters'!$A$1:$L$1812,10,FALSE)</f>
        <v>Liroy Lourenco</v>
      </c>
      <c r="K237" s="12" t="str">
        <f>VLOOKUP($I237,'Total Attendees'!$D$2:$DB$3165,2,FALSE)</f>
        <v>#N/A</v>
      </c>
      <c r="L237" s="12" t="str">
        <f>VLOOKUP($I237,'Total Attendees'!$D$2:$DB$3165,4,FALSE)</f>
        <v>#N/A</v>
      </c>
      <c r="N237" s="53"/>
      <c r="O237" s="54"/>
      <c r="P237" s="16"/>
    </row>
    <row r="238" ht="15.75" customHeight="1">
      <c r="A238" s="48" t="s">
        <v>48</v>
      </c>
      <c r="B238" s="48" t="s">
        <v>49</v>
      </c>
      <c r="C238" s="50">
        <v>0.4166666666666667</v>
      </c>
      <c r="D238" s="50">
        <v>0.4375</v>
      </c>
      <c r="E238" s="51">
        <v>45511.0</v>
      </c>
      <c r="F238" s="58">
        <v>1775.0</v>
      </c>
      <c r="G238" s="12" t="str">
        <f>VLOOKUP($F238,'Total Posters'!$A$1:$L$1812,7,FALSE)</f>
        <v>OneWeb Satellites Photometric Modelling: Specular and DiffuOneOneWeb satellites Photometric Modelling: Specular and Diffuse Components</v>
      </c>
      <c r="H238" s="12" t="str">
        <f>VLOOKUP($F238,'Total Posters'!$A$1:$L$1812,3,FALSE)&amp;" "&amp;VLOOKUP($F238,'Total Posters'!$A$1:$L$1812,4,FALSE)</f>
        <v>MARIA ISABEL ROMERO COLMENARES</v>
      </c>
      <c r="I238" s="12" t="str">
        <f>VLOOKUP($F238,'Total Posters'!$A$1:$L$1812,5,FALSE)</f>
        <v>maria.romero.21@alumnos.uda.cl</v>
      </c>
      <c r="J238" s="12" t="str">
        <f>VLOOKUP($F238,'Total Posters'!$A$1:$L$1812,10,FALSE)</f>
        <v>Maria Isabel Romero-Colmenares</v>
      </c>
      <c r="K238" s="12" t="str">
        <f>VLOOKUP($I238,'Total Attendees'!$D$2:$DB$3165,2,FALSE)</f>
        <v>Pending_payment</v>
      </c>
      <c r="L238" s="12" t="str">
        <f>VLOOKUP($I238,'Total Attendees'!$D$2:$DB$3165,4,FALSE)</f>
        <v>In-person</v>
      </c>
      <c r="N238" s="53"/>
      <c r="O238" s="54"/>
      <c r="P238" s="16"/>
    </row>
    <row r="239" ht="15.75" customHeight="1">
      <c r="A239" s="48" t="s">
        <v>48</v>
      </c>
      <c r="B239" s="48" t="s">
        <v>49</v>
      </c>
      <c r="C239" s="50">
        <v>0.4166666666666667</v>
      </c>
      <c r="D239" s="50">
        <v>0.4375</v>
      </c>
      <c r="E239" s="51">
        <v>45511.0</v>
      </c>
      <c r="F239" s="58">
        <v>1792.0</v>
      </c>
      <c r="G239" s="12" t="str">
        <f>VLOOKUP($F239,'Total Posters'!$A$1:$L$1812,7,FALSE)</f>
        <v>Determining the efficiency, accuracy, and precision between supervised and unsupervised machine learning algorithms in hunting for satellite streaks in astronomical survey images</v>
      </c>
      <c r="H239" s="12" t="str">
        <f>VLOOKUP($F239,'Total Posters'!$A$1:$L$1812,3,FALSE)&amp;" "&amp;VLOOKUP($F239,'Total Posters'!$A$1:$L$1812,4,FALSE)</f>
        <v>MARIA ISABEL ROMERO COLMENARES</v>
      </c>
      <c r="I239" s="12" t="str">
        <f>VLOOKUP($F239,'Total Posters'!$A$1:$L$1812,5,FALSE)</f>
        <v>maria.romero.21@alumnos.uda.cl</v>
      </c>
      <c r="J239" s="12" t="str">
        <f>VLOOKUP($F239,'Total Posters'!$A$1:$L$1812,10,FALSE)</f>
        <v>Isabel Romero-Colmenares</v>
      </c>
      <c r="K239" s="12" t="str">
        <f>VLOOKUP($I239,'Total Attendees'!$D$2:$DB$3165,2,FALSE)</f>
        <v>Pending_payment</v>
      </c>
      <c r="L239" s="12" t="str">
        <f>VLOOKUP($I239,'Total Attendees'!$D$2:$DB$3165,4,FALSE)</f>
        <v>In-person</v>
      </c>
      <c r="N239" s="53"/>
      <c r="O239" s="54"/>
      <c r="P239" s="16"/>
    </row>
    <row r="240" ht="15.75" customHeight="1">
      <c r="A240" s="48" t="s">
        <v>48</v>
      </c>
      <c r="B240" s="48" t="s">
        <v>49</v>
      </c>
      <c r="C240" s="50">
        <v>0.4166666666666667</v>
      </c>
      <c r="D240" s="50">
        <v>0.4375</v>
      </c>
      <c r="E240" s="51">
        <v>45511.0</v>
      </c>
      <c r="F240" s="58">
        <v>1032.0</v>
      </c>
      <c r="G240" s="12" t="str">
        <f>VLOOKUP($F240,'Total Posters'!$A$1:$L$1812,7,FALSE)</f>
        <v>Active spaceborne RFI mitigation strategy for VLBI</v>
      </c>
      <c r="H240" s="12" t="str">
        <f>VLOOKUP($F240,'Total Posters'!$A$1:$L$1812,3,FALSE)&amp;" "&amp;VLOOKUP($F240,'Total Posters'!$A$1:$L$1812,4,FALSE)</f>
        <v>Matthias Schartner</v>
      </c>
      <c r="I240" s="12" t="str">
        <f>VLOOKUP($F240,'Total Posters'!$A$1:$L$1812,5,FALSE)</f>
        <v>mschartner@ethz.ch</v>
      </c>
      <c r="J240" s="12" t="str">
        <f>VLOOKUP($F240,'Total Posters'!$A$1:$L$1812,10,FALSE)</f>
        <v>Matthias Schartner</v>
      </c>
      <c r="K240" s="12" t="str">
        <f>VLOOKUP($I240,'Total Attendees'!$D$2:$DB$3165,2,FALSE)</f>
        <v>Paid</v>
      </c>
      <c r="L240" s="12" t="str">
        <f>VLOOKUP($I240,'Total Attendees'!$D$2:$DB$3165,4,FALSE)</f>
        <v>In-person</v>
      </c>
      <c r="N240" s="53"/>
      <c r="O240" s="54"/>
      <c r="P240" s="16"/>
    </row>
    <row r="241" ht="15.75" customHeight="1">
      <c r="A241" s="48" t="s">
        <v>48</v>
      </c>
      <c r="B241" s="48" t="s">
        <v>49</v>
      </c>
      <c r="C241" s="50">
        <v>0.4166666666666667</v>
      </c>
      <c r="D241" s="50">
        <v>0.4375</v>
      </c>
      <c r="E241" s="51">
        <v>45511.0</v>
      </c>
      <c r="F241" s="58">
        <v>1352.0</v>
      </c>
      <c r="G241" s="12" t="str">
        <f>VLOOKUP($F241,'Total Posters'!$A$1:$L$1812,7,FALSE)</f>
        <v>The potential impact of satellite constellations on Cosmic Microwave Background experiments</v>
      </c>
      <c r="H241" s="12" t="str">
        <f>VLOOKUP($F241,'Total Posters'!$A$1:$L$1812,3,FALSE)&amp;" "&amp;VLOOKUP($F241,'Total Posters'!$A$1:$L$1812,4,FALSE)</f>
        <v>Mike Peel</v>
      </c>
      <c r="I241" s="12" t="str">
        <f>VLOOKUP($F241,'Total Posters'!$A$1:$L$1812,5,FALSE)</f>
        <v>email@mikepeel.net</v>
      </c>
      <c r="J241" s="12" t="str">
        <f>VLOOKUP($F241,'Total Posters'!$A$1:$L$1812,10,FALSE)</f>
        <v>Mike Peel</v>
      </c>
      <c r="K241" s="12" t="str">
        <f>VLOOKUP($I241,'Total Attendees'!$D$2:$DB$3165,2,FALSE)</f>
        <v>Paid</v>
      </c>
      <c r="L241" s="12" t="str">
        <f>VLOOKUP($I241,'Total Attendees'!$D$2:$DB$3165,4,FALSE)</f>
        <v>Virtual</v>
      </c>
      <c r="N241" s="53"/>
      <c r="O241" s="54"/>
      <c r="P241" s="16"/>
    </row>
    <row r="242" ht="15.75" customHeight="1">
      <c r="A242" s="48" t="s">
        <v>48</v>
      </c>
      <c r="B242" s="48" t="s">
        <v>49</v>
      </c>
      <c r="C242" s="50">
        <v>0.4166666666666667</v>
      </c>
      <c r="D242" s="50">
        <v>0.4375</v>
      </c>
      <c r="E242" s="51">
        <v>45511.0</v>
      </c>
      <c r="F242" s="58">
        <v>1130.0</v>
      </c>
      <c r="G242" s="12" t="str">
        <f>VLOOKUP($F242,'Total Posters'!$A$1:$L$1812,7,FALSE)</f>
        <v>Satellites' Radio Frequency Interference: its impact on radio astronomy.</v>
      </c>
      <c r="H242" s="12" t="str">
        <f>VLOOKUP($F242,'Total Posters'!$A$1:$L$1812,3,FALSE)&amp;" "&amp;VLOOKUP($F242,'Total Posters'!$A$1:$L$1812,4,FALSE)</f>
        <v>Nadeem Oozeer</v>
      </c>
      <c r="I242" s="12" t="str">
        <f>VLOOKUP($F242,'Total Posters'!$A$1:$L$1812,5,FALSE)</f>
        <v>nadeem@sarao.ac.za</v>
      </c>
      <c r="J242" s="12" t="str">
        <f>VLOOKUP($F242,'Total Posters'!$A$1:$L$1812,10,FALSE)</f>
        <v>Nadeem Oozeer</v>
      </c>
      <c r="K242" s="12" t="str">
        <f>VLOOKUP($I242,'Total Attendees'!$D$2:$DB$3165,2,FALSE)</f>
        <v>Paid</v>
      </c>
      <c r="L242" s="12" t="str">
        <f>VLOOKUP($I242,'Total Attendees'!$D$2:$DB$3165,4,FALSE)</f>
        <v>In-person</v>
      </c>
      <c r="N242" s="53"/>
      <c r="O242" s="54"/>
      <c r="P242" s="16"/>
    </row>
    <row r="243" ht="15.75" customHeight="1">
      <c r="A243" s="48" t="s">
        <v>48</v>
      </c>
      <c r="B243" s="48" t="s">
        <v>49</v>
      </c>
      <c r="C243" s="50">
        <v>0.4166666666666667</v>
      </c>
      <c r="D243" s="50">
        <v>0.4375</v>
      </c>
      <c r="E243" s="51">
        <v>45511.0</v>
      </c>
      <c r="F243" s="58">
        <v>857.0</v>
      </c>
      <c r="G243" s="12" t="str">
        <f>VLOOKUP($F243,'Total Posters'!$A$1:$L$1812,7,FALSE)</f>
        <v>SpaceAble and the Dark Sky: Sky observation by and for citizen astronomers
</v>
      </c>
      <c r="H243" s="45" t="str">
        <f>VLOOKUP($F243,'Total Posters'!$A$1:$L$1812,3,FALSE)&amp;" "&amp;VLOOKUP($F243,'Total Posters'!$A$1:$L$1812,4,FALSE)</f>
        <v>Olivier Beltramo-Martin</v>
      </c>
      <c r="I243" s="12" t="str">
        <f>VLOOKUP($F243,'Total Posters'!$A$1:$L$1812,5,FALSE)</f>
        <v>olivier.beltramo-martin@spaceable.eu</v>
      </c>
      <c r="J243" s="45" t="str">
        <f>VLOOKUP($F243,'Total Posters'!$A$1:$L$1812,10,FALSE)</f>
        <v>Cantegreil Julien</v>
      </c>
      <c r="K243" s="12" t="str">
        <f>VLOOKUP($I243,'Total Attendees'!$D$2:$DB$3165,2,FALSE)</f>
        <v>#N/A</v>
      </c>
      <c r="L243" s="12" t="str">
        <f>VLOOKUP($I243,'Total Attendees'!$D$2:$DB$3165,4,FALSE)</f>
        <v>#N/A</v>
      </c>
      <c r="N243" s="53"/>
      <c r="O243" s="54"/>
      <c r="P243" s="16"/>
    </row>
    <row r="244" ht="15.75" customHeight="1">
      <c r="A244" s="48" t="s">
        <v>48</v>
      </c>
      <c r="B244" s="48" t="s">
        <v>49</v>
      </c>
      <c r="C244" s="50">
        <v>0.4166666666666667</v>
      </c>
      <c r="D244" s="50">
        <v>0.4375</v>
      </c>
      <c r="E244" s="51">
        <v>45511.0</v>
      </c>
      <c r="F244" s="58">
        <v>323.0</v>
      </c>
      <c r="G244" s="12" t="str">
        <f>VLOOKUP($F244,'Total Posters'!$A$1:$L$1812,7,FALSE)</f>
        <v>An update on the satellite interference to dark skies</v>
      </c>
      <c r="H244" s="12" t="str">
        <f>VLOOKUP($F244,'Total Posters'!$A$1:$L$1812,3,FALSE)&amp;" "&amp;VLOOKUP($F244,'Total Posters'!$A$1:$L$1812,4,FALSE)</f>
        <v>Priya Shah</v>
      </c>
      <c r="I244" s="12" t="str">
        <f>VLOOKUP($F244,'Total Posters'!$A$1:$L$1812,5,FALSE)</f>
        <v>priya.hasan@gmail.com</v>
      </c>
      <c r="J244" s="12" t="str">
        <f>VLOOKUP($F244,'Total Posters'!$A$1:$L$1812,10,FALSE)</f>
        <v>Priya Shah</v>
      </c>
      <c r="K244" s="12" t="str">
        <f>VLOOKUP($I244,'Total Attendees'!$D$2:$DB$3165,2,FALSE)</f>
        <v>Paid</v>
      </c>
      <c r="L244" s="12" t="str">
        <f>VLOOKUP($I244,'Total Attendees'!$D$2:$DB$3165,4,FALSE)</f>
        <v>In-person</v>
      </c>
      <c r="N244" s="53"/>
      <c r="O244" s="54"/>
      <c r="P244" s="16"/>
    </row>
    <row r="245" ht="15.75" customHeight="1">
      <c r="A245" s="48" t="s">
        <v>48</v>
      </c>
      <c r="B245" s="48" t="s">
        <v>49</v>
      </c>
      <c r="C245" s="50">
        <v>0.4166666666666667</v>
      </c>
      <c r="D245" s="50">
        <v>0.4375</v>
      </c>
      <c r="E245" s="51">
        <v>45511.0</v>
      </c>
      <c r="F245" s="58">
        <v>1206.0</v>
      </c>
      <c r="G245" s="12" t="str">
        <f>VLOOKUP($F245,'Total Posters'!$A$1:$L$1812,7,FALSE)</f>
        <v>The IAU CPS SatHub: Updates on observation campaigns, services and software to mitigate satellite constellation interference</v>
      </c>
      <c r="H245" s="12" t="str">
        <f>VLOOKUP($F245,'Total Posters'!$A$1:$L$1812,3,FALSE)&amp;" "&amp;VLOOKUP($F245,'Total Posters'!$A$1:$L$1812,4,FALSE)</f>
        <v>Siegfried Eggl</v>
      </c>
      <c r="I245" s="12" t="str">
        <f>VLOOKUP($F245,'Total Posters'!$A$1:$L$1812,5,FALSE)</f>
        <v>eggl@illinois.edu</v>
      </c>
      <c r="J245" s="12" t="str">
        <f>VLOOKUP($F245,'Total Posters'!$A$1:$L$1812,10,FALSE)</f>
        <v>Siegfried Eggl</v>
      </c>
      <c r="K245" s="12" t="str">
        <f>VLOOKUP($I245,'Total Attendees'!$D$2:$DB$3165,2,FALSE)</f>
        <v>Paid</v>
      </c>
      <c r="L245" s="12" t="str">
        <f>VLOOKUP($I245,'Total Attendees'!$D$2:$DB$3165,4,FALSE)</f>
        <v>In-person</v>
      </c>
      <c r="N245" s="53"/>
      <c r="O245" s="54"/>
      <c r="P245" s="16"/>
    </row>
    <row r="246" ht="15.75" customHeight="1">
      <c r="A246" s="48" t="s">
        <v>48</v>
      </c>
      <c r="B246" s="48" t="s">
        <v>49</v>
      </c>
      <c r="C246" s="50">
        <v>0.4166666666666667</v>
      </c>
      <c r="D246" s="50">
        <v>0.4375</v>
      </c>
      <c r="E246" s="51">
        <v>45511.0</v>
      </c>
      <c r="F246" s="58">
        <v>934.0</v>
      </c>
      <c r="G246" s="12" t="str">
        <f>VLOOKUP($F246,'Total Posters'!$A$1:$L$1812,7,FALSE)</f>
        <v>Toward an Enhanced Civil Space Situational Awareness System Based on Compact Semi-Professional Tools for Satellite Observation and Monitoring</v>
      </c>
      <c r="H246" s="12" t="str">
        <f>VLOOKUP($F246,'Total Posters'!$A$1:$L$1812,3,FALSE)&amp;" "&amp;VLOOKUP($F246,'Total Posters'!$A$1:$L$1812,4,FALSE)</f>
        <v>Stanislav Karpikov</v>
      </c>
      <c r="I246" s="12" t="str">
        <f>VLOOKUP($F246,'Total Posters'!$A$1:$L$1812,5,FALSE)</f>
        <v>stankarpikov@gmail.com</v>
      </c>
      <c r="J246" s="12" t="str">
        <f>VLOOKUP($F246,'Total Posters'!$A$1:$L$1812,10,FALSE)</f>
        <v>Stanislav Karpikov</v>
      </c>
      <c r="K246" s="12" t="str">
        <f>VLOOKUP($I246,'Total Attendees'!$D$2:$DB$3165,2,FALSE)</f>
        <v>Paid</v>
      </c>
      <c r="L246" s="12" t="str">
        <f>VLOOKUP($I246,'Total Attendees'!$D$2:$DB$3165,4,FALSE)</f>
        <v>Virtual</v>
      </c>
      <c r="N246" s="53"/>
      <c r="O246" s="54"/>
      <c r="P246" s="16"/>
    </row>
    <row r="247" ht="15.75" customHeight="1">
      <c r="A247" s="48" t="s">
        <v>48</v>
      </c>
      <c r="B247" s="48" t="s">
        <v>49</v>
      </c>
      <c r="C247" s="50">
        <v>0.4166666666666667</v>
      </c>
      <c r="D247" s="50">
        <v>0.4375</v>
      </c>
      <c r="E247" s="51">
        <v>45511.0</v>
      </c>
      <c r="F247" s="58">
        <v>1838.0</v>
      </c>
      <c r="G247" s="12" t="str">
        <f>VLOOKUP($F247,'Total Posters'!$A$1:$L$1812,7,FALSE)</f>
        <v>The Impact of Satellite Constellations on the Vera C. Rubin Observatory Legacy Survey of Space and Time</v>
      </c>
      <c r="H247" s="12" t="str">
        <f>VLOOKUP($F247,'Total Posters'!$A$1:$L$1812,3,FALSE)&amp;" "&amp;VLOOKUP($F247,'Total Posters'!$A$1:$L$1812,4,FALSE)</f>
        <v>Zeljko Ivezic</v>
      </c>
      <c r="I247" s="12" t="str">
        <f>VLOOKUP($F247,'Total Posters'!$A$1:$L$1812,5,FALSE)</f>
        <v>ivezic@uw.edu</v>
      </c>
      <c r="J247" s="12" t="str">
        <f>VLOOKUP($F247,'Total Posters'!$A$1:$L$1812,10,FALSE)</f>
        <v>Zeljko Ivezic</v>
      </c>
      <c r="K247" s="12" t="str">
        <f>VLOOKUP($I247,'Total Attendees'!$D$2:$DB$3165,2,FALSE)</f>
        <v>Paid</v>
      </c>
      <c r="L247" s="12" t="str">
        <f>VLOOKUP($I247,'Total Attendees'!$D$2:$DB$3165,4,FALSE)</f>
        <v>In-person</v>
      </c>
      <c r="N247" s="53"/>
      <c r="O247" s="54"/>
      <c r="P247" s="16"/>
    </row>
    <row r="248" ht="15.75" customHeight="1">
      <c r="A248" s="48" t="s">
        <v>15</v>
      </c>
      <c r="B248" s="49" t="s">
        <v>50</v>
      </c>
      <c r="C248" s="50">
        <v>0.4166666666666667</v>
      </c>
      <c r="D248" s="50">
        <v>0.4375</v>
      </c>
      <c r="E248" s="51">
        <v>45511.0</v>
      </c>
      <c r="F248" s="52">
        <v>58.0</v>
      </c>
      <c r="G248" s="12" t="str">
        <f>VLOOKUP($F248,'Total Posters'!$A$1:$L$1812,7,FALSE)</f>
        <v>#N/A</v>
      </c>
      <c r="H248" s="12" t="str">
        <f>VLOOKUP($F248,'Total Posters'!$A$1:$L$1812,3,FALSE)&amp;" "&amp;VLOOKUP($F248,'Total Posters'!$A$1:$L$1812,4,FALSE)</f>
        <v>#N/A</v>
      </c>
      <c r="I248" s="12" t="str">
        <f>VLOOKUP($F248,'Total Posters'!$A$1:$L$1812,5,FALSE)</f>
        <v>#N/A</v>
      </c>
      <c r="J248" s="12" t="str">
        <f>VLOOKUP($F248,'Total Posters'!$A$1:$L$1812,10,FALSE)</f>
        <v>#N/A</v>
      </c>
      <c r="K248" s="12" t="str">
        <f>VLOOKUP($I248,'Total Attendees'!$D$2:$DB$3165,2,FALSE)</f>
        <v>#N/A</v>
      </c>
      <c r="L248" s="12" t="str">
        <f>VLOOKUP($I248,'Total Attendees'!$D$2:$DB$3165,4,FALSE)</f>
        <v>#N/A</v>
      </c>
      <c r="N248" s="53"/>
      <c r="O248" s="54"/>
      <c r="P248" s="16"/>
    </row>
    <row r="249" ht="15.75" customHeight="1">
      <c r="A249" s="48" t="s">
        <v>15</v>
      </c>
      <c r="B249" s="49" t="s">
        <v>50</v>
      </c>
      <c r="C249" s="50">
        <v>0.4166666666666667</v>
      </c>
      <c r="D249" s="50">
        <v>0.4375</v>
      </c>
      <c r="E249" s="51">
        <v>45511.0</v>
      </c>
      <c r="F249" s="52">
        <v>3062.0</v>
      </c>
      <c r="G249" s="12" t="str">
        <f>VLOOKUP($F249,'Total Posters'!$A$1:$L$1812,7,FALSE)</f>
        <v>Observing Stellar Occultations in Support of NASA Missions from Africa: Opportunities for African Participation</v>
      </c>
      <c r="H249" s="12" t="str">
        <f>VLOOKUP($F249,'Total Posters'!$A$1:$L$1812,3,FALSE)&amp;" "&amp;VLOOKUP($F249,'Total Posters'!$A$1:$L$1812,4,FALSE)</f>
        <v>Anne Verbiscer</v>
      </c>
      <c r="I249" s="12" t="str">
        <f>VLOOKUP($F249,'Total Posters'!$A$1:$L$1812,5,FALSE)</f>
        <v>av4n@virginia.edu</v>
      </c>
      <c r="J249" s="12" t="str">
        <f>VLOOKUP($F249,'Total Posters'!$A$1:$L$1812,10,FALSE)</f>
        <v>Anne Verbiscer</v>
      </c>
      <c r="K249" s="12" t="str">
        <f>VLOOKUP($I249,'Total Attendees'!$D$2:$DB$3165,2,FALSE)</f>
        <v>Pending_payment</v>
      </c>
      <c r="L249" s="12" t="str">
        <f>VLOOKUP($I249,'Total Attendees'!$D$2:$DB$3165,4,FALSE)</f>
        <v>In-person</v>
      </c>
      <c r="N249" s="53"/>
      <c r="O249" s="54"/>
      <c r="P249" s="16"/>
    </row>
    <row r="250" ht="15.75" customHeight="1">
      <c r="A250" s="48" t="s">
        <v>15</v>
      </c>
      <c r="B250" s="49" t="s">
        <v>50</v>
      </c>
      <c r="C250" s="50">
        <v>0.4166666666666667</v>
      </c>
      <c r="D250" s="50">
        <v>0.4375</v>
      </c>
      <c r="E250" s="51">
        <v>45511.0</v>
      </c>
      <c r="F250" s="52">
        <v>3057.0</v>
      </c>
      <c r="G250" s="12" t="str">
        <f>VLOOKUP($F250,'Total Posters'!$A$1:$L$1812,7,FALSE)</f>
        <v>From Timekeeping to Sky-Sweeping: The Sociopolitics of Astronomical Observation</v>
      </c>
      <c r="H250" s="12" t="str">
        <f>VLOOKUP($F250,'Total Posters'!$A$1:$L$1812,3,FALSE)&amp;" "&amp;VLOOKUP($F250,'Total Posters'!$A$1:$L$1812,4,FALSE)</f>
        <v>hedy goodman</v>
      </c>
      <c r="I250" s="12" t="str">
        <f>VLOOKUP($F250,'Total Posters'!$A$1:$L$1812,5,FALSE)</f>
        <v>hedygoodman@gmail.com</v>
      </c>
      <c r="J250" s="12" t="str">
        <f>VLOOKUP($F250,'Total Posters'!$A$1:$L$1812,10,FALSE)</f>
        <v>Hedy Goodman</v>
      </c>
      <c r="K250" s="12" t="str">
        <f>VLOOKUP($I250,'Total Attendees'!$D$2:$DB$3165,2,FALSE)</f>
        <v>Pending_refund</v>
      </c>
      <c r="L250" s="12" t="str">
        <f>VLOOKUP($I250,'Total Attendees'!$D$2:$DB$3165,4,FALSE)</f>
        <v>In-personVirtual</v>
      </c>
      <c r="N250" s="53"/>
      <c r="O250" s="54"/>
      <c r="P250" s="16"/>
    </row>
    <row r="251" ht="15.75" customHeight="1">
      <c r="A251" s="48" t="s">
        <v>15</v>
      </c>
      <c r="B251" s="49" t="s">
        <v>50</v>
      </c>
      <c r="C251" s="50">
        <v>0.4166666666666667</v>
      </c>
      <c r="D251" s="50">
        <v>0.4375</v>
      </c>
      <c r="E251" s="51">
        <v>45511.0</v>
      </c>
      <c r="F251" s="52">
        <v>755.0</v>
      </c>
      <c r="G251" s="12" t="str">
        <f>VLOOKUP($F251,'Total Posters'!$A$1:$L$1812,7,FALSE)</f>
        <v>Light pollution trend at the Kottamia Astronomical Observatory
</v>
      </c>
      <c r="H251" s="12" t="str">
        <f>VLOOKUP($F251,'Total Posters'!$A$1:$L$1812,3,FALSE)&amp;" "&amp;VLOOKUP($F251,'Total Posters'!$A$1:$L$1812,4,FALSE)</f>
        <v>Mohamed Aboushelib</v>
      </c>
      <c r="I251" s="12" t="str">
        <f>VLOOKUP($F251,'Total Posters'!$A$1:$L$1812,5,FALSE)</f>
        <v>m.f.aboushelib@nriag.sci.eg</v>
      </c>
      <c r="J251" s="12" t="str">
        <f>VLOOKUP($F251,'Total Posters'!$A$1:$L$1812,10,FALSE)</f>
        <v>Mohamed Aboushelib</v>
      </c>
      <c r="K251" s="12" t="str">
        <f>VLOOKUP($I251,'Total Attendees'!$D$2:$DB$3165,2,FALSE)</f>
        <v>Paid</v>
      </c>
      <c r="L251" s="12" t="str">
        <f>VLOOKUP($I251,'Total Attendees'!$D$2:$DB$3165,4,FALSE)</f>
        <v>In-person</v>
      </c>
      <c r="N251" s="53"/>
      <c r="O251" s="54"/>
      <c r="P251" s="16"/>
    </row>
    <row r="252" ht="15.75" customHeight="1">
      <c r="A252" s="48" t="s">
        <v>15</v>
      </c>
      <c r="B252" s="49" t="s">
        <v>50</v>
      </c>
      <c r="C252" s="50">
        <v>0.4166666666666667</v>
      </c>
      <c r="D252" s="50">
        <v>0.4375</v>
      </c>
      <c r="E252" s="51">
        <v>45511.0</v>
      </c>
      <c r="F252" s="52">
        <v>1842.0</v>
      </c>
      <c r="G252" s="12" t="str">
        <f>VLOOKUP($F252,'Total Posters'!$A$1:$L$1812,7,FALSE)</f>
        <v>Upgrading Helwan Satellite Laser Ranging Station in Egypt, Past and Future.</v>
      </c>
      <c r="H252" s="12" t="str">
        <f>VLOOKUP($F252,'Total Posters'!$A$1:$L$1812,3,FALSE)&amp;" "&amp;VLOOKUP($F252,'Total Posters'!$A$1:$L$1812,4,FALSE)</f>
        <v>Mohamed Helali</v>
      </c>
      <c r="I252" s="12" t="str">
        <f>VLOOKUP($F252,'Total Posters'!$A$1:$L$1812,5,FALSE)</f>
        <v>mohelaly71@gmail.com</v>
      </c>
      <c r="J252" s="12" t="str">
        <f>VLOOKUP($F252,'Total Posters'!$A$1:$L$1812,10,FALSE)</f>
        <v>Mohamed Helali</v>
      </c>
      <c r="K252" s="12" t="str">
        <f>VLOOKUP($I252,'Total Attendees'!$D$2:$DB$3165,2,FALSE)</f>
        <v>Paid</v>
      </c>
      <c r="L252" s="12" t="str">
        <f>VLOOKUP($I252,'Total Attendees'!$D$2:$DB$3165,4,FALSE)</f>
        <v>In-person</v>
      </c>
      <c r="N252" s="53"/>
      <c r="O252" s="54"/>
      <c r="P252" s="16"/>
    </row>
    <row r="253" ht="15.75" customHeight="1">
      <c r="A253" s="48" t="s">
        <v>15</v>
      </c>
      <c r="B253" s="49" t="s">
        <v>50</v>
      </c>
      <c r="C253" s="50">
        <v>0.4166666666666667</v>
      </c>
      <c r="D253" s="50">
        <v>0.4375</v>
      </c>
      <c r="E253" s="51">
        <v>45511.0</v>
      </c>
      <c r="F253" s="52">
        <v>2886.0</v>
      </c>
      <c r="G253" s="12" t="str">
        <f>VLOOKUP($F253,'Total Posters'!$A$1:$L$1812,7,FALSE)</f>
        <v>
The Impact of Small Telescopes on Outreach and Education Activities in Egypt.</v>
      </c>
      <c r="H253" s="12" t="str">
        <f>VLOOKUP($F253,'Total Posters'!$A$1:$L$1812,3,FALSE)&amp;" "&amp;VLOOKUP($F253,'Total Posters'!$A$1:$L$1812,4,FALSE)</f>
        <v>Ola Ali</v>
      </c>
      <c r="I253" s="12" t="str">
        <f>VLOOKUP($F253,'Total Posters'!$A$1:$L$1812,5,FALSE)</f>
        <v>ola.ali@nriag.sci.eg</v>
      </c>
      <c r="J253" s="12" t="str">
        <f>VLOOKUP($F253,'Total Posters'!$A$1:$L$1812,10,FALSE)</f>
        <v>Ola Ali</v>
      </c>
      <c r="K253" s="12" t="str">
        <f>VLOOKUP($I253,'Total Attendees'!$D$2:$DB$3165,2,FALSE)</f>
        <v>Paid</v>
      </c>
      <c r="L253" s="12" t="str">
        <f>VLOOKUP($I253,'Total Attendees'!$D$2:$DB$3165,4,FALSE)</f>
        <v>In-person</v>
      </c>
      <c r="N253" s="53"/>
      <c r="O253" s="54"/>
      <c r="P253" s="16"/>
    </row>
    <row r="254" ht="15.75" customHeight="1">
      <c r="A254" s="48" t="s">
        <v>26</v>
      </c>
      <c r="B254" s="48" t="s">
        <v>51</v>
      </c>
      <c r="C254" s="50">
        <v>0.4166666666666667</v>
      </c>
      <c r="D254" s="50">
        <v>0.4375</v>
      </c>
      <c r="E254" s="51">
        <v>45511.0</v>
      </c>
      <c r="F254" s="52">
        <v>2608.0</v>
      </c>
      <c r="G254" s="12" t="str">
        <f>VLOOKUP($F254,'Total Posters'!$A$1:$L$1812,7,FALSE)</f>
        <v>Multiphase Gas Outflows and their impact on nearby galaxies</v>
      </c>
      <c r="H254" s="12" t="str">
        <f>VLOOKUP($F254,'Total Posters'!$A$1:$L$1812,3,FALSE)&amp;" "&amp;VLOOKUP($F254,'Total Posters'!$A$1:$L$1812,4,FALSE)</f>
        <v>Alice Concas</v>
      </c>
      <c r="I254" s="12" t="str">
        <f>VLOOKUP($F254,'Total Posters'!$A$1:$L$1812,5,FALSE)</f>
        <v>alice.concas@eso.org</v>
      </c>
      <c r="J254" s="12" t="str">
        <f>VLOOKUP($F254,'Total Posters'!$A$1:$L$1812,10,FALSE)</f>
        <v>Alice Concas</v>
      </c>
      <c r="K254" s="12" t="str">
        <f>VLOOKUP($I254,'Total Attendees'!$D$2:$DB$3165,2,FALSE)</f>
        <v>Paid</v>
      </c>
      <c r="L254" s="12" t="str">
        <f>VLOOKUP($I254,'Total Attendees'!$D$2:$DB$3165,4,FALSE)</f>
        <v>In-person</v>
      </c>
      <c r="N254" s="53"/>
      <c r="O254" s="54"/>
      <c r="P254" s="16"/>
    </row>
    <row r="255" ht="15.75" customHeight="1">
      <c r="A255" s="48" t="s">
        <v>26</v>
      </c>
      <c r="B255" s="48" t="s">
        <v>51</v>
      </c>
      <c r="C255" s="50">
        <v>0.4166666666666667</v>
      </c>
      <c r="D255" s="50">
        <v>0.4375</v>
      </c>
      <c r="E255" s="51">
        <v>45511.0</v>
      </c>
      <c r="F255" s="52">
        <v>2649.0</v>
      </c>
      <c r="G255" s="12" t="str">
        <f>VLOOKUP($F255,'Total Posters'!$A$1:$L$1812,7,FALSE)</f>
        <v>A revised estimate of the thickness of the CNM in the solar neighborhood</v>
      </c>
      <c r="H255" s="12" t="str">
        <f>VLOOKUP($F255,'Total Posters'!$A$1:$L$1812,3,FALSE)&amp;" "&amp;VLOOKUP($F255,'Total Posters'!$A$1:$L$1812,4,FALSE)</f>
        <v>Daniel Rybarczyk</v>
      </c>
      <c r="I255" s="12" t="str">
        <f>VLOOKUP($F255,'Total Posters'!$A$1:$L$1812,5,FALSE)</f>
        <v>rybarczyk@astro.wisc.edu</v>
      </c>
      <c r="J255" s="12" t="str">
        <f>VLOOKUP($F255,'Total Posters'!$A$1:$L$1812,10,FALSE)</f>
        <v>Daniel Rybarczyk</v>
      </c>
      <c r="K255" s="12" t="str">
        <f>VLOOKUP($I255,'Total Attendees'!$D$2:$DB$3165,2,FALSE)</f>
        <v>Paid</v>
      </c>
      <c r="L255" s="12" t="str">
        <f>VLOOKUP($I255,'Total Attendees'!$D$2:$DB$3165,4,FALSE)</f>
        <v>In-person</v>
      </c>
      <c r="N255" s="53"/>
      <c r="O255" s="54"/>
      <c r="P255" s="16"/>
    </row>
    <row r="256" ht="15.75" customHeight="1">
      <c r="A256" s="48" t="s">
        <v>26</v>
      </c>
      <c r="B256" s="48" t="s">
        <v>51</v>
      </c>
      <c r="C256" s="50">
        <v>0.4166666666666667</v>
      </c>
      <c r="D256" s="50">
        <v>0.4375</v>
      </c>
      <c r="E256" s="51">
        <v>45511.0</v>
      </c>
      <c r="F256" s="52">
        <v>1878.0</v>
      </c>
      <c r="G256" s="12" t="str">
        <f>VLOOKUP($F256,'Total Posters'!$A$1:$L$1812,7,FALSE)</f>
        <v>A resolved view of the impact of massive star formation in the atomic, molecular and ionized gas in the Carina Nebula</v>
      </c>
      <c r="H256" s="12" t="str">
        <f>VLOOKUP($F256,'Total Posters'!$A$1:$L$1812,3,FALSE)&amp;" "&amp;VLOOKUP($F256,'Total Posters'!$A$1:$L$1812,4,FALSE)</f>
        <v>David Rebolledo</v>
      </c>
      <c r="I256" s="12" t="str">
        <f>VLOOKUP($F256,'Total Posters'!$A$1:$L$1812,5,FALSE)</f>
        <v>dreboll3@gmail.com</v>
      </c>
      <c r="J256" s="12" t="str">
        <f>VLOOKUP($F256,'Total Posters'!$A$1:$L$1812,10,FALSE)</f>
        <v>David Rebolledo</v>
      </c>
      <c r="K256" s="12" t="str">
        <f>VLOOKUP($I256,'Total Attendees'!$D$2:$DB$3165,2,FALSE)</f>
        <v>Paid</v>
      </c>
      <c r="L256" s="12" t="str">
        <f>VLOOKUP($I256,'Total Attendees'!$D$2:$DB$3165,4,FALSE)</f>
        <v>In-person</v>
      </c>
      <c r="N256" s="53"/>
      <c r="O256" s="54"/>
      <c r="P256" s="16"/>
    </row>
    <row r="257" ht="15.75" customHeight="1">
      <c r="A257" s="48" t="s">
        <v>26</v>
      </c>
      <c r="B257" s="48" t="s">
        <v>51</v>
      </c>
      <c r="C257" s="50">
        <v>0.4166666666666667</v>
      </c>
      <c r="D257" s="50">
        <v>0.4375</v>
      </c>
      <c r="E257" s="51">
        <v>45511.0</v>
      </c>
      <c r="F257" s="52">
        <v>526.0</v>
      </c>
      <c r="G257" s="12" t="str">
        <f>VLOOKUP($F257,'Total Posters'!$A$1:$L$1812,7,FALSE)</f>
        <v>Unveiling the cold outflow from the nucleus of the Milky Way</v>
      </c>
      <c r="H257" s="12" t="str">
        <f>VLOOKUP($F257,'Total Posters'!$A$1:$L$1812,3,FALSE)&amp;" "&amp;VLOOKUP($F257,'Total Posters'!$A$1:$L$1812,4,FALSE)</f>
        <v>E. d.T.</v>
      </c>
      <c r="I257" s="12" t="str">
        <f>VLOOKUP($F257,'Total Posters'!$A$1:$L$1812,5,FALSE)</f>
        <v>enrico.diteodoro@gmail.com</v>
      </c>
      <c r="J257" s="12" t="str">
        <f>VLOOKUP($F257,'Total Posters'!$A$1:$L$1812,10,FALSE)</f>
        <v>Enrico Di Teodoro</v>
      </c>
      <c r="K257" s="12" t="str">
        <f>VLOOKUP($I257,'Total Attendees'!$D$2:$DB$3165,2,FALSE)</f>
        <v>Paid</v>
      </c>
      <c r="L257" s="12" t="str">
        <f>VLOOKUP($I257,'Total Attendees'!$D$2:$DB$3165,4,FALSE)</f>
        <v>In-person</v>
      </c>
      <c r="N257" s="53"/>
      <c r="O257" s="54"/>
      <c r="P257" s="16"/>
    </row>
    <row r="258" ht="15.75" customHeight="1">
      <c r="A258" s="48" t="s">
        <v>26</v>
      </c>
      <c r="B258" s="48" t="s">
        <v>51</v>
      </c>
      <c r="C258" s="50">
        <v>0.4166666666666667</v>
      </c>
      <c r="D258" s="50">
        <v>0.4375</v>
      </c>
      <c r="E258" s="51">
        <v>45511.0</v>
      </c>
      <c r="F258" s="52">
        <v>415.0</v>
      </c>
      <c r="G258" s="12" t="str">
        <f>VLOOKUP($F258,'Total Posters'!$A$1:$L$1812,7,FALSE)</f>
        <v>ISM energy balance and structure formation over cosmic time through simulations and observations</v>
      </c>
      <c r="H258" s="12" t="str">
        <f>VLOOKUP($F258,'Total Posters'!$A$1:$L$1812,3,FALSE)&amp;" "&amp;VLOOKUP($F258,'Total Posters'!$A$1:$L$1812,4,FALSE)</f>
        <v>Fatemeh Tabatabaei</v>
      </c>
      <c r="I258" s="12" t="str">
        <f>VLOOKUP($F258,'Total Posters'!$A$1:$L$1812,5,FALSE)</f>
        <v>fatemeht@gmail.com</v>
      </c>
      <c r="J258" s="12" t="str">
        <f>VLOOKUP($F258,'Total Posters'!$A$1:$L$1812,10,FALSE)</f>
        <v>Fatemeh Tabatabaei</v>
      </c>
      <c r="K258" s="12" t="str">
        <f>VLOOKUP($I258,'Total Attendees'!$D$2:$DB$3165,2,FALSE)</f>
        <v>#N/A</v>
      </c>
      <c r="L258" s="12" t="str">
        <f>VLOOKUP($I258,'Total Attendees'!$D$2:$DB$3165,4,FALSE)</f>
        <v>#N/A</v>
      </c>
      <c r="N258" s="53"/>
      <c r="O258" s="54"/>
      <c r="P258" s="16"/>
    </row>
    <row r="259" ht="15.75" customHeight="1">
      <c r="A259" s="48" t="s">
        <v>26</v>
      </c>
      <c r="B259" s="48" t="s">
        <v>51</v>
      </c>
      <c r="C259" s="50">
        <v>0.4166666666666667</v>
      </c>
      <c r="D259" s="50">
        <v>0.4375</v>
      </c>
      <c r="E259" s="51">
        <v>45511.0</v>
      </c>
      <c r="F259" s="52">
        <v>2631.0</v>
      </c>
      <c r="G259" s="12" t="str">
        <f>VLOOKUP($F259,'Total Posters'!$A$1:$L$1812,7,FALSE)</f>
        <v>Cold gas and star formation in tidal dwarf galaxies</v>
      </c>
      <c r="H259" s="12" t="str">
        <f>VLOOKUP($F259,'Total Posters'!$A$1:$L$1812,3,FALSE)&amp;" "&amp;VLOOKUP($F259,'Total Posters'!$A$1:$L$1812,4,FALSE)</f>
        <v>Federico Lelli</v>
      </c>
      <c r="I259" s="12" t="str">
        <f>VLOOKUP($F259,'Total Posters'!$A$1:$L$1812,5,FALSE)</f>
        <v>federico.lelli@inaf.it</v>
      </c>
      <c r="J259" s="12" t="str">
        <f>VLOOKUP($F259,'Total Posters'!$A$1:$L$1812,10,FALSE)</f>
        <v>Federico Lelli</v>
      </c>
      <c r="K259" s="12" t="str">
        <f>VLOOKUP($I259,'Total Attendees'!$D$2:$DB$3165,2,FALSE)</f>
        <v>Paid</v>
      </c>
      <c r="L259" s="12" t="str">
        <f>VLOOKUP($I259,'Total Attendees'!$D$2:$DB$3165,4,FALSE)</f>
        <v>In-person</v>
      </c>
      <c r="N259" s="53"/>
      <c r="O259" s="54"/>
      <c r="P259" s="16"/>
    </row>
    <row r="260" ht="15.75" customHeight="1">
      <c r="A260" s="48" t="s">
        <v>26</v>
      </c>
      <c r="B260" s="48" t="s">
        <v>51</v>
      </c>
      <c r="C260" s="50">
        <v>0.4166666666666667</v>
      </c>
      <c r="D260" s="50">
        <v>0.4375</v>
      </c>
      <c r="E260" s="51">
        <v>45511.0</v>
      </c>
      <c r="F260" s="52">
        <v>1901.0</v>
      </c>
      <c r="G260" s="12" t="str">
        <f>VLOOKUP($F260,'Total Posters'!$A$1:$L$1812,7,FALSE)</f>
        <v>Disentangling the star-forming region of Canis Major: A radio and near-infrared perspective</v>
      </c>
      <c r="H260" s="12" t="str">
        <f>VLOOKUP($F260,'Total Posters'!$A$1:$L$1812,3,FALSE)&amp;" "&amp;VLOOKUP($F260,'Total Posters'!$A$1:$L$1812,4,FALSE)</f>
        <v>Joao Victor Correa Rodrigues</v>
      </c>
      <c r="I260" s="12" t="str">
        <f>VLOOKUP($F260,'Total Posters'!$A$1:$L$1812,5,FALSE)</f>
        <v>joaov.crodrigues@usp.br</v>
      </c>
      <c r="J260" s="12" t="str">
        <f>VLOOKUP($F260,'Total Posters'!$A$1:$L$1812,10,FALSE)</f>
        <v>João Victor Correa Rodrigues</v>
      </c>
      <c r="K260" s="12" t="str">
        <f>VLOOKUP($I260,'Total Attendees'!$D$2:$DB$3165,2,FALSE)</f>
        <v>Pending_payment</v>
      </c>
      <c r="L260" s="12" t="str">
        <f>VLOOKUP($I260,'Total Attendees'!$D$2:$DB$3165,4,FALSE)</f>
        <v>In-person</v>
      </c>
      <c r="N260" s="53"/>
      <c r="O260" s="54"/>
      <c r="P260" s="16"/>
    </row>
    <row r="261" ht="15.75" customHeight="1">
      <c r="A261" s="48" t="s">
        <v>26</v>
      </c>
      <c r="B261" s="48" t="s">
        <v>51</v>
      </c>
      <c r="C261" s="50">
        <v>0.4166666666666667</v>
      </c>
      <c r="D261" s="50">
        <v>0.4375</v>
      </c>
      <c r="E261" s="51">
        <v>45511.0</v>
      </c>
      <c r="F261" s="52">
        <v>1268.0</v>
      </c>
      <c r="G261" s="12" t="str">
        <f>VLOOKUP($F261,'Total Posters'!$A$1:$L$1812,7,FALSE)</f>
        <v>Outflows of ionized gas and molecular gas in a radio galaxy at z=5.17</v>
      </c>
      <c r="H261" s="12" t="str">
        <f>VLOOKUP($F261,'Total Posters'!$A$1:$L$1812,3,FALSE)&amp;" "&amp;VLOOKUP($F261,'Total Posters'!$A$1:$L$1812,4,FALSE)</f>
        <v>ＫＩＡＮＨＯＮＧ ＬＥＥ</v>
      </c>
      <c r="I261" s="12" t="str">
        <f>VLOOKUP($F261,'Total Posters'!$A$1:$L$1812,5,FALSE)</f>
        <v>lee.kianhong.d2@tohoku.ac.jp</v>
      </c>
      <c r="J261" s="12" t="str">
        <f>VLOOKUP($F261,'Total Posters'!$A$1:$L$1812,10,FALSE)</f>
        <v>Kianhong Lee</v>
      </c>
      <c r="K261" s="12" t="str">
        <f>VLOOKUP($I261,'Total Attendees'!$D$2:$DB$3165,2,FALSE)</f>
        <v>#N/A</v>
      </c>
      <c r="L261" s="12" t="str">
        <f>VLOOKUP($I261,'Total Attendees'!$D$2:$DB$3165,4,FALSE)</f>
        <v>#N/A</v>
      </c>
      <c r="N261" s="53"/>
      <c r="O261" s="54"/>
      <c r="P261" s="16"/>
    </row>
    <row r="262" ht="15.75" customHeight="1">
      <c r="A262" s="48" t="s">
        <v>26</v>
      </c>
      <c r="B262" s="48" t="s">
        <v>51</v>
      </c>
      <c r="C262" s="50">
        <v>0.4166666666666667</v>
      </c>
      <c r="D262" s="50">
        <v>0.4375</v>
      </c>
      <c r="E262" s="51">
        <v>45511.0</v>
      </c>
      <c r="F262" s="52">
        <v>2820.0</v>
      </c>
      <c r="G262" s="12" t="str">
        <f>VLOOKUP($F262,'Total Posters'!$A$1:$L$1812,7,FALSE)</f>
        <v>Joint ALMA+JWST analysis of the circumgalactic medium of MACS1931-26</v>
      </c>
      <c r="H262" s="12" t="str">
        <f>VLOOKUP($F262,'Total Posters'!$A$1:$L$1812,3,FALSE)&amp;" "&amp;VLOOKUP($F262,'Total Posters'!$A$1:$L$1812,4,FALSE)</f>
        <v>Laya Ghodsi</v>
      </c>
      <c r="I262" s="12" t="str">
        <f>VLOOKUP($F262,'Total Posters'!$A$1:$L$1812,5,FALSE)</f>
        <v>layaghodsi@phas.ubc.ca</v>
      </c>
      <c r="J262" s="12" t="str">
        <f>VLOOKUP($F262,'Total Posters'!$A$1:$L$1812,10,FALSE)</f>
        <v>Laya Ghodsi</v>
      </c>
      <c r="K262" s="12" t="str">
        <f>VLOOKUP($I262,'Total Attendees'!$D$2:$DB$3165,2,FALSE)</f>
        <v>Paid</v>
      </c>
      <c r="L262" s="12" t="str">
        <f>VLOOKUP($I262,'Total Attendees'!$D$2:$DB$3165,4,FALSE)</f>
        <v>Virtual</v>
      </c>
      <c r="N262" s="53"/>
      <c r="O262" s="54"/>
      <c r="P262" s="16"/>
    </row>
    <row r="263" ht="15.75" customHeight="1">
      <c r="A263" s="48" t="s">
        <v>26</v>
      </c>
      <c r="B263" s="48" t="s">
        <v>51</v>
      </c>
      <c r="C263" s="50">
        <v>0.4166666666666667</v>
      </c>
      <c r="D263" s="50">
        <v>0.4375</v>
      </c>
      <c r="E263" s="51">
        <v>45511.0</v>
      </c>
      <c r="F263" s="52">
        <v>1336.0</v>
      </c>
      <c r="G263" s="12" t="str">
        <f>VLOOKUP($F263,'Total Posters'!$A$1:$L$1812,7,FALSE)</f>
        <v>MAUVE: Tracking the influence of the environment on the gas-star formation cycle of cluster galaxies during infall </v>
      </c>
      <c r="H263" s="12" t="str">
        <f>VLOOKUP($F263,'Total Posters'!$A$1:$L$1812,3,FALSE)&amp;" "&amp;VLOOKUP($F263,'Total Posters'!$A$1:$L$1812,4,FALSE)</f>
        <v>Luca Cortese</v>
      </c>
      <c r="I263" s="12" t="str">
        <f>VLOOKUP($F263,'Total Posters'!$A$1:$L$1812,5,FALSE)</f>
        <v>luca.cortese@uwa.edu.au</v>
      </c>
      <c r="J263" s="12" t="str">
        <f>VLOOKUP($F263,'Total Posters'!$A$1:$L$1812,10,FALSE)</f>
        <v>Luca Cortese</v>
      </c>
      <c r="K263" s="12" t="str">
        <f>VLOOKUP($I263,'Total Attendees'!$D$2:$DB$3165,2,FALSE)</f>
        <v>Paid</v>
      </c>
      <c r="L263" s="12" t="str">
        <f>VLOOKUP($I263,'Total Attendees'!$D$2:$DB$3165,4,FALSE)</f>
        <v>In-person</v>
      </c>
      <c r="N263" s="53"/>
      <c r="O263" s="54"/>
      <c r="P263" s="16"/>
    </row>
    <row r="264" ht="15.75" customHeight="1">
      <c r="A264" s="48" t="s">
        <v>26</v>
      </c>
      <c r="B264" s="48" t="s">
        <v>51</v>
      </c>
      <c r="C264" s="50">
        <v>0.4166666666666667</v>
      </c>
      <c r="D264" s="50">
        <v>0.4375</v>
      </c>
      <c r="E264" s="51">
        <v>45511.0</v>
      </c>
      <c r="F264" s="52">
        <v>2282.0</v>
      </c>
      <c r="G264" s="12" t="str">
        <f>VLOOKUP($F264,'Total Posters'!$A$1:$L$1812,7,FALSE)</f>
        <v>Cosmic ray driven galactic outflows</v>
      </c>
      <c r="H264" s="12" t="str">
        <f>VLOOKUP($F264,'Total Posters'!$A$1:$L$1812,3,FALSE)&amp;" "&amp;VLOOKUP($F264,'Total Posters'!$A$1:$L$1812,4,FALSE)</f>
        <v>Lucia Armillotta</v>
      </c>
      <c r="I264" s="12" t="str">
        <f>VLOOKUP($F264,'Total Posters'!$A$1:$L$1812,5,FALSE)</f>
        <v>lucia.armillotta43@gmail.com</v>
      </c>
      <c r="J264" s="12" t="str">
        <f>VLOOKUP($F264,'Total Posters'!$A$1:$L$1812,10,FALSE)</f>
        <v>Lucia Armillotta</v>
      </c>
      <c r="K264" s="12" t="str">
        <f>VLOOKUP($I264,'Total Attendees'!$D$2:$DB$3165,2,FALSE)</f>
        <v>Paid</v>
      </c>
      <c r="L264" s="12" t="str">
        <f>VLOOKUP($I264,'Total Attendees'!$D$2:$DB$3165,4,FALSE)</f>
        <v>In-person</v>
      </c>
      <c r="N264" s="53"/>
      <c r="O264" s="54"/>
      <c r="P264" s="16"/>
    </row>
    <row r="265" ht="15.75" customHeight="1">
      <c r="A265" s="48" t="s">
        <v>26</v>
      </c>
      <c r="B265" s="48" t="s">
        <v>51</v>
      </c>
      <c r="C265" s="50">
        <v>0.4166666666666667</v>
      </c>
      <c r="D265" s="50">
        <v>0.4375</v>
      </c>
      <c r="E265" s="51">
        <v>45511.0</v>
      </c>
      <c r="F265" s="52">
        <v>2818.0</v>
      </c>
      <c r="G265" s="12" t="str">
        <f>VLOOKUP($F265,'Total Posters'!$A$1:$L$1812,7,FALSE)</f>
        <v>The MaNGA Low-mass disks HUnt for CO Survey (MaLHUCOS): molecular content and global relations at low-stellar masses.
</v>
      </c>
      <c r="H265" s="12" t="str">
        <f>VLOOKUP($F265,'Total Posters'!$A$1:$L$1812,3,FALSE)&amp;" "&amp;VLOOKUP($F265,'Total Posters'!$A$1:$L$1812,4,FALSE)</f>
        <v>Marco Grossi</v>
      </c>
      <c r="I265" s="12" t="str">
        <f>VLOOKUP($F265,'Total Posters'!$A$1:$L$1812,5,FALSE)</f>
        <v>grossi@astro.ufrj.br</v>
      </c>
      <c r="J265" s="12" t="str">
        <f>VLOOKUP($F265,'Total Posters'!$A$1:$L$1812,10,FALSE)</f>
        <v>Marco Grossi</v>
      </c>
      <c r="K265" s="12" t="str">
        <f>VLOOKUP($I265,'Total Attendees'!$D$2:$DB$3165,2,FALSE)</f>
        <v>#N/A</v>
      </c>
      <c r="L265" s="12" t="str">
        <f>VLOOKUP($I265,'Total Attendees'!$D$2:$DB$3165,4,FALSE)</f>
        <v>#N/A</v>
      </c>
      <c r="N265" s="53"/>
      <c r="O265" s="54"/>
      <c r="P265" s="16"/>
    </row>
    <row r="266" ht="15.75" customHeight="1">
      <c r="A266" s="48" t="s">
        <v>26</v>
      </c>
      <c r="B266" s="48" t="s">
        <v>51</v>
      </c>
      <c r="C266" s="50">
        <v>0.4166666666666667</v>
      </c>
      <c r="D266" s="50">
        <v>0.4375</v>
      </c>
      <c r="E266" s="51">
        <v>45511.0</v>
      </c>
      <c r="F266" s="52">
        <v>1859.0</v>
      </c>
      <c r="G266" s="12" t="str">
        <f>VLOOKUP($F266,'Total Posters'!$A$1:$L$1812,7,FALSE)</f>
        <v>A Spectacular MHD-Powered Wind in The Galaxy ESO 320-G030 
</v>
      </c>
      <c r="H266" s="12" t="str">
        <f>VLOOKUP($F266,'Total Posters'!$A$1:$L$1812,3,FALSE)&amp;" "&amp;VLOOKUP($F266,'Total Posters'!$A$1:$L$1812,4,FALSE)</f>
        <v>Mark Gorski</v>
      </c>
      <c r="I266" s="12" t="str">
        <f>VLOOKUP($F266,'Total Posters'!$A$1:$L$1812,5,FALSE)</f>
        <v>mark.gorski@northwestern.edu</v>
      </c>
      <c r="J266" s="12" t="str">
        <f>VLOOKUP($F266,'Total Posters'!$A$1:$L$1812,10,FALSE)</f>
        <v>Mark Gorski</v>
      </c>
      <c r="K266" s="12" t="str">
        <f>VLOOKUP($I266,'Total Attendees'!$D$2:$DB$3165,2,FALSE)</f>
        <v>Paid</v>
      </c>
      <c r="L266" s="12" t="str">
        <f>VLOOKUP($I266,'Total Attendees'!$D$2:$DB$3165,4,FALSE)</f>
        <v>In-person</v>
      </c>
      <c r="N266" s="53"/>
      <c r="O266" s="54"/>
      <c r="P266" s="16"/>
    </row>
    <row r="267" ht="15.75" customHeight="1">
      <c r="A267" s="48" t="s">
        <v>26</v>
      </c>
      <c r="B267" s="48" t="s">
        <v>51</v>
      </c>
      <c r="C267" s="50">
        <v>0.4166666666666667</v>
      </c>
      <c r="D267" s="50">
        <v>0.4375</v>
      </c>
      <c r="E267" s="51">
        <v>45511.0</v>
      </c>
      <c r="F267" s="52">
        <v>2586.0</v>
      </c>
      <c r="G267" s="12" t="str">
        <f>VLOOKUP($F267,'Total Posters'!$A$1:$L$1812,7,FALSE)</f>
        <v>WISDOM: Molecular cloud properties and star-formation efficiency</v>
      </c>
      <c r="H267" s="12" t="str">
        <f>VLOOKUP($F267,'Total Posters'!$A$1:$L$1812,3,FALSE)&amp;" "&amp;VLOOKUP($F267,'Total Posters'!$A$1:$L$1812,4,FALSE)</f>
        <v>Martin Bureau</v>
      </c>
      <c r="I267" s="12" t="str">
        <f>VLOOKUP($F267,'Total Posters'!$A$1:$L$1812,5,FALSE)</f>
        <v>martin.bureau@physics.ox.ac.uk</v>
      </c>
      <c r="J267" s="12" t="str">
        <f>VLOOKUP($F267,'Total Posters'!$A$1:$L$1812,10,FALSE)</f>
        <v>Martin Bureau</v>
      </c>
      <c r="K267" s="12" t="str">
        <f>VLOOKUP($I267,'Total Attendees'!$D$2:$DB$3165,2,FALSE)</f>
        <v>Paid</v>
      </c>
      <c r="L267" s="12" t="str">
        <f>VLOOKUP($I267,'Total Attendees'!$D$2:$DB$3165,4,FALSE)</f>
        <v>In-person</v>
      </c>
      <c r="N267" s="53"/>
      <c r="O267" s="54"/>
      <c r="P267" s="16"/>
    </row>
    <row r="268" ht="15.75" customHeight="1">
      <c r="A268" s="48" t="s">
        <v>26</v>
      </c>
      <c r="B268" s="48" t="s">
        <v>51</v>
      </c>
      <c r="C268" s="50">
        <v>0.4166666666666667</v>
      </c>
      <c r="D268" s="50">
        <v>0.4375</v>
      </c>
      <c r="E268" s="51">
        <v>45511.0</v>
      </c>
      <c r="F268" s="52">
        <v>2335.0</v>
      </c>
      <c r="G268" s="12" t="str">
        <f>VLOOKUP($F268,'Total Posters'!$A$1:$L$1812,7,FALSE)</f>
        <v>Kinematics of Multi-phase Gas in Interacting Galaxies</v>
      </c>
      <c r="H268" s="12" t="str">
        <f>VLOOKUP($F268,'Total Posters'!$A$1:$L$1812,3,FALSE)&amp;" "&amp;VLOOKUP($F268,'Total Posters'!$A$1:$L$1812,4,FALSE)</f>
        <v>Moses Mogotsi</v>
      </c>
      <c r="I268" s="12" t="str">
        <f>VLOOKUP($F268,'Total Posters'!$A$1:$L$1812,5,FALSE)</f>
        <v>moses.mog@gmail.com</v>
      </c>
      <c r="J268" s="12" t="str">
        <f>VLOOKUP($F268,'Total Posters'!$A$1:$L$1812,10,FALSE)</f>
        <v>Moses Mogotsi</v>
      </c>
      <c r="K268" s="12" t="str">
        <f>VLOOKUP($I268,'Total Attendees'!$D$2:$DB$3165,2,FALSE)</f>
        <v>Paid</v>
      </c>
      <c r="L268" s="12" t="str">
        <f>VLOOKUP($I268,'Total Attendees'!$D$2:$DB$3165,4,FALSE)</f>
        <v>In-person</v>
      </c>
      <c r="N268" s="53"/>
      <c r="O268" s="54"/>
      <c r="P268" s="16"/>
    </row>
    <row r="269" ht="15.75" customHeight="1">
      <c r="A269" s="48" t="s">
        <v>26</v>
      </c>
      <c r="B269" s="48" t="s">
        <v>51</v>
      </c>
      <c r="C269" s="50">
        <v>0.4166666666666667</v>
      </c>
      <c r="D269" s="50">
        <v>0.4375</v>
      </c>
      <c r="E269" s="51">
        <v>45511.0</v>
      </c>
      <c r="F269" s="52">
        <v>2819.0</v>
      </c>
      <c r="G269" s="12" t="str">
        <f>VLOOKUP($F269,'Total Posters'!$A$1:$L$1812,7,FALSE)</f>
        <v>Numerical modeling of the CO emission in Class 0 protostellar outflows </v>
      </c>
      <c r="H269" s="12" t="str">
        <f>VLOOKUP($F269,'Total Posters'!$A$1:$L$1812,3,FALSE)&amp;" "&amp;VLOOKUP($F269,'Total Posters'!$A$1:$L$1812,4,FALSE)</f>
        <v>Pedro Ruben Rivera-Ortiz</v>
      </c>
      <c r="I269" s="12" t="str">
        <f>VLOOKUP($F269,'Total Posters'!$A$1:$L$1812,5,FALSE)</f>
        <v>p.rivera@irya.unam.mx</v>
      </c>
      <c r="J269" s="12" t="str">
        <f>VLOOKUP($F269,'Total Posters'!$A$1:$L$1812,10,FALSE)</f>
        <v>Pedro Ruben Rivera-Ortiz</v>
      </c>
      <c r="K269" s="12" t="str">
        <f>VLOOKUP($I269,'Total Attendees'!$D$2:$DB$3165,2,FALSE)</f>
        <v>Paid</v>
      </c>
      <c r="L269" s="12" t="str">
        <f>VLOOKUP($I269,'Total Attendees'!$D$2:$DB$3165,4,FALSE)</f>
        <v>Virtual</v>
      </c>
      <c r="N269" s="53"/>
      <c r="O269" s="54"/>
      <c r="P269" s="16"/>
    </row>
    <row r="270" ht="15.75" customHeight="1">
      <c r="A270" s="48" t="s">
        <v>26</v>
      </c>
      <c r="B270" s="48" t="s">
        <v>51</v>
      </c>
      <c r="C270" s="50">
        <v>0.4166666666666667</v>
      </c>
      <c r="D270" s="50">
        <v>0.4375</v>
      </c>
      <c r="E270" s="51">
        <v>45511.0</v>
      </c>
      <c r="F270" s="52">
        <v>271.0</v>
      </c>
      <c r="G270" s="12" t="str">
        <f>VLOOKUP($F270,'Total Posters'!$A$1:$L$1812,7,FALSE)</f>
        <v>Impact of Protostellar jets on the ambient medium in infrared and radio
</v>
      </c>
      <c r="H270" s="12" t="str">
        <f>VLOOKUP($F270,'Total Posters'!$A$1:$L$1812,3,FALSE)&amp;" "&amp;VLOOKUP($F270,'Total Posters'!$A$1:$L$1812,4,FALSE)</f>
        <v>Sarita Vig</v>
      </c>
      <c r="I270" s="12" t="str">
        <f>VLOOKUP($F270,'Total Posters'!$A$1:$L$1812,5,FALSE)</f>
        <v>sarita.vig@gmail.com</v>
      </c>
      <c r="J270" s="12" t="str">
        <f>VLOOKUP($F270,'Total Posters'!$A$1:$L$1812,10,FALSE)</f>
        <v>Sarita Vig</v>
      </c>
      <c r="K270" s="12" t="str">
        <f>VLOOKUP($I270,'Total Attendees'!$D$2:$DB$3165,2,FALSE)</f>
        <v>Paid</v>
      </c>
      <c r="L270" s="12" t="str">
        <f>VLOOKUP($I270,'Total Attendees'!$D$2:$DB$3165,4,FALSE)</f>
        <v>In-person</v>
      </c>
      <c r="N270" s="53"/>
      <c r="O270" s="54"/>
      <c r="P270" s="16"/>
    </row>
    <row r="271" ht="15.75" customHeight="1">
      <c r="A271" s="48" t="s">
        <v>26</v>
      </c>
      <c r="B271" s="48" t="s">
        <v>51</v>
      </c>
      <c r="C271" s="50">
        <v>0.4166666666666667</v>
      </c>
      <c r="D271" s="50">
        <v>0.4375</v>
      </c>
      <c r="E271" s="51">
        <v>45511.0</v>
      </c>
      <c r="F271" s="52">
        <v>2690.0</v>
      </c>
      <c r="G271" s="12" t="str">
        <f>VLOOKUP($F271,'Total Posters'!$A$1:$L$1812,7,FALSE)</f>
        <v>Microwave wavelength observations of Lyman break analogues: local proxies for the study of the interstellar medium at high redshift</v>
      </c>
      <c r="H271" s="12" t="str">
        <f>VLOOKUP($F271,'Total Posters'!$A$1:$L$1812,3,FALSE)&amp;" "&amp;VLOOKUP($F271,'Total Posters'!$A$1:$L$1812,4,FALSE)</f>
        <v>Thiago Goncalves</v>
      </c>
      <c r="I271" s="12" t="str">
        <f>VLOOKUP($F271,'Total Posters'!$A$1:$L$1812,5,FALSE)</f>
        <v>tsg@astro.ufrj.br</v>
      </c>
      <c r="J271" s="12" t="str">
        <f>VLOOKUP($F271,'Total Posters'!$A$1:$L$1812,10,FALSE)</f>
        <v>Thiago Gonçalves</v>
      </c>
      <c r="K271" s="12" t="str">
        <f>VLOOKUP($I271,'Total Attendees'!$D$2:$DB$3165,2,FALSE)</f>
        <v>Paid</v>
      </c>
      <c r="L271" s="12" t="str">
        <f>VLOOKUP($I271,'Total Attendees'!$D$2:$DB$3165,4,FALSE)</f>
        <v>In-person</v>
      </c>
      <c r="N271" s="53"/>
      <c r="O271" s="54"/>
      <c r="P271" s="16"/>
    </row>
    <row r="272" ht="15.75" customHeight="1">
      <c r="A272" s="48" t="s">
        <v>26</v>
      </c>
      <c r="B272" s="48" t="s">
        <v>51</v>
      </c>
      <c r="C272" s="50">
        <v>0.4166666666666667</v>
      </c>
      <c r="D272" s="50">
        <v>0.4375</v>
      </c>
      <c r="E272" s="51">
        <v>45511.0</v>
      </c>
      <c r="F272" s="52">
        <v>619.0</v>
      </c>
      <c r="G272" s="12" t="str">
        <f>VLOOKUP($F272,'Total Posters'!$A$1:$L$1812,7,FALSE)</f>
        <v>Is GRS 1915+10 X-ray binary a trigger for star formation?</v>
      </c>
      <c r="H272" s="12" t="str">
        <f>VLOOKUP($F272,'Total Posters'!$A$1:$L$1812,3,FALSE)&amp;" "&amp;VLOOKUP($F272,'Total Posters'!$A$1:$L$1812,4,FALSE)</f>
        <v>Yelena Nikoghosyan</v>
      </c>
      <c r="I272" s="12" t="str">
        <f>VLOOKUP($F272,'Total Posters'!$A$1:$L$1812,5,FALSE)</f>
        <v>elena@bao.sci.am</v>
      </c>
      <c r="J272" s="12" t="str">
        <f>VLOOKUP($F272,'Total Posters'!$A$1:$L$1812,10,FALSE)</f>
        <v>Yelena Nikoghosyan</v>
      </c>
      <c r="K272" s="12" t="str">
        <f>VLOOKUP($I272,'Total Attendees'!$D$2:$DB$3165,2,FALSE)</f>
        <v>Refunded</v>
      </c>
      <c r="L272" s="12" t="str">
        <f>VLOOKUP($I272,'Total Attendees'!$D$2:$DB$3165,4,FALSE)</f>
        <v/>
      </c>
      <c r="N272" s="53"/>
      <c r="O272" s="54"/>
      <c r="P272" s="16"/>
    </row>
    <row r="273" ht="15.75" customHeight="1">
      <c r="A273" s="48" t="s">
        <v>26</v>
      </c>
      <c r="B273" s="48" t="s">
        <v>51</v>
      </c>
      <c r="C273" s="50">
        <v>0.4166666666666667</v>
      </c>
      <c r="D273" s="50">
        <v>0.4375</v>
      </c>
      <c r="E273" s="51">
        <v>45511.0</v>
      </c>
      <c r="F273" s="52">
        <v>1461.0</v>
      </c>
      <c r="G273" s="12" t="str">
        <f>VLOOKUP($F273,'Total Posters'!$A$1:$L$1812,7,FALSE)</f>
        <v>#N/A</v>
      </c>
      <c r="H273" s="12" t="str">
        <f>VLOOKUP($F273,'Total Posters'!$A$1:$L$1812,3,FALSE)&amp;" "&amp;VLOOKUP($F273,'Total Posters'!$A$1:$L$1812,4,FALSE)</f>
        <v>#N/A</v>
      </c>
      <c r="I273" s="12" t="str">
        <f>VLOOKUP($F273,'Total Posters'!$A$1:$L$1812,5,FALSE)</f>
        <v>#N/A</v>
      </c>
      <c r="J273" s="12" t="str">
        <f>VLOOKUP($F273,'Total Posters'!$A$1:$L$1812,10,FALSE)</f>
        <v>#N/A</v>
      </c>
      <c r="K273" s="12" t="str">
        <f>VLOOKUP($I273,'Total Attendees'!$D$2:$DB$3165,2,FALSE)</f>
        <v>#N/A</v>
      </c>
      <c r="L273" s="12" t="str">
        <f>VLOOKUP($I273,'Total Attendees'!$D$2:$DB$3165,4,FALSE)</f>
        <v>#N/A</v>
      </c>
      <c r="N273" s="53"/>
      <c r="O273" s="54"/>
      <c r="P273" s="16"/>
    </row>
    <row r="274" ht="15.75" customHeight="1">
      <c r="A274" s="48" t="s">
        <v>26</v>
      </c>
      <c r="B274" s="48" t="s">
        <v>51</v>
      </c>
      <c r="C274" s="50">
        <v>0.4166666666666667</v>
      </c>
      <c r="D274" s="50">
        <v>0.4375</v>
      </c>
      <c r="E274" s="51">
        <v>45511.0</v>
      </c>
      <c r="F274" s="52">
        <v>1945.0</v>
      </c>
      <c r="G274" s="12" t="str">
        <f>VLOOKUP($F274,'Total Posters'!$A$1:$L$1812,7,FALSE)</f>
        <v>#N/A</v>
      </c>
      <c r="H274" s="12" t="str">
        <f>VLOOKUP($F274,'Total Posters'!$A$1:$L$1812,3,FALSE)&amp;" "&amp;VLOOKUP($F274,'Total Posters'!$A$1:$L$1812,4,FALSE)</f>
        <v>#N/A</v>
      </c>
      <c r="I274" s="12" t="str">
        <f>VLOOKUP($F274,'Total Posters'!$A$1:$L$1812,5,FALSE)</f>
        <v>#N/A</v>
      </c>
      <c r="J274" s="12" t="str">
        <f>VLOOKUP($F274,'Total Posters'!$A$1:$L$1812,10,FALSE)</f>
        <v>#N/A</v>
      </c>
      <c r="K274" s="12" t="str">
        <f>VLOOKUP($I274,'Total Attendees'!$D$2:$DB$3165,2,FALSE)</f>
        <v>#N/A</v>
      </c>
      <c r="L274" s="12" t="str">
        <f>VLOOKUP($I274,'Total Attendees'!$D$2:$DB$3165,4,FALSE)</f>
        <v>#N/A</v>
      </c>
      <c r="N274" s="53"/>
      <c r="O274" s="54"/>
      <c r="P274" s="16"/>
    </row>
    <row r="275" ht="15.75" customHeight="1">
      <c r="A275" s="48" t="s">
        <v>52</v>
      </c>
      <c r="B275" s="49" t="s">
        <v>53</v>
      </c>
      <c r="C275" s="50">
        <v>0.4166666666666667</v>
      </c>
      <c r="D275" s="50">
        <v>0.4375</v>
      </c>
      <c r="E275" s="51">
        <v>45511.0</v>
      </c>
      <c r="F275" s="52">
        <v>2222.0</v>
      </c>
      <c r="G275" s="12" t="str">
        <f>VLOOKUP($F275,'Total Posters'!$A$1:$L$1812,7,FALSE)</f>
        <v>Astronomy in the MegaJansky era: the Transient Array Radio Telescope as a low-cost extendable platform for RFI monitoring
</v>
      </c>
      <c r="H275" s="12" t="str">
        <f>VLOOKUP($F275,'Total Posters'!$A$1:$L$1812,3,FALSE)&amp;" "&amp;VLOOKUP($F275,'Total Posters'!$A$1:$L$1812,4,FALSE)</f>
        <v>Benjamin Hugo</v>
      </c>
      <c r="I275" s="12" t="str">
        <f>VLOOKUP($F275,'Total Posters'!$A$1:$L$1812,5,FALSE)</f>
        <v>bhugo@sarao.ac.za</v>
      </c>
      <c r="J275" s="12" t="str">
        <f>VLOOKUP($F275,'Total Posters'!$A$1:$L$1812,10,FALSE)</f>
        <v>Benjamin Hugo</v>
      </c>
      <c r="K275" s="12" t="str">
        <f>VLOOKUP($I275,'Total Attendees'!$D$2:$DB$3165,2,FALSE)</f>
        <v>Paid</v>
      </c>
      <c r="L275" s="12" t="str">
        <f>VLOOKUP($I275,'Total Attendees'!$D$2:$DB$3165,4,FALSE)</f>
        <v>In-person</v>
      </c>
      <c r="N275" s="53"/>
      <c r="O275" s="54"/>
      <c r="P275" s="16"/>
    </row>
    <row r="276" ht="15.75" customHeight="1">
      <c r="A276" s="48" t="s">
        <v>52</v>
      </c>
      <c r="B276" s="49" t="s">
        <v>53</v>
      </c>
      <c r="C276" s="50">
        <v>0.4166666666666667</v>
      </c>
      <c r="D276" s="50">
        <v>0.4375</v>
      </c>
      <c r="E276" s="51">
        <v>45511.0</v>
      </c>
      <c r="F276" s="52">
        <v>1088.0</v>
      </c>
      <c r="G276" s="12" t="str">
        <f>VLOOKUP($F276,'Total Posters'!$A$1:$L$1812,7,FALSE)</f>
        <v>The added value of the Hellenic Radio Telescope THERMOpYlae in Radioastronomy: One step closer towards completion</v>
      </c>
      <c r="H276" s="12" t="str">
        <f>VLOOKUP($F276,'Total Posters'!$A$1:$L$1812,3,FALSE)&amp;" "&amp;VLOOKUP($F276,'Total Posters'!$A$1:$L$1812,4,FALSE)</f>
        <v>Nectaria Gizani</v>
      </c>
      <c r="I276" s="12" t="str">
        <f>VLOOKUP($F276,'Total Posters'!$A$1:$L$1812,5,FALSE)</f>
        <v>ngizani@eap.gr</v>
      </c>
      <c r="J276" s="12" t="str">
        <f>VLOOKUP($F276,'Total Posters'!$A$1:$L$1812,10,FALSE)</f>
        <v>Nectaria Gizani</v>
      </c>
      <c r="K276" s="12" t="str">
        <f>VLOOKUP($I276,'Total Attendees'!$D$2:$DB$3165,2,FALSE)</f>
        <v>Paid</v>
      </c>
      <c r="L276" s="12" t="str">
        <f>VLOOKUP($I276,'Total Attendees'!$D$2:$DB$3165,4,FALSE)</f>
        <v>In-person</v>
      </c>
      <c r="N276" s="53"/>
      <c r="O276" s="54"/>
      <c r="P276" s="16"/>
    </row>
    <row r="277" ht="15.75" customHeight="1">
      <c r="A277" s="48" t="s">
        <v>52</v>
      </c>
      <c r="B277" s="49" t="s">
        <v>53</v>
      </c>
      <c r="C277" s="50">
        <v>0.4166666666666667</v>
      </c>
      <c r="D277" s="50">
        <v>0.4375</v>
      </c>
      <c r="E277" s="51">
        <v>45511.0</v>
      </c>
      <c r="F277" s="52">
        <v>2186.0</v>
      </c>
      <c r="G277" s="12" t="str">
        <f>VLOOKUP($F277,'Total Posters'!$A$1:$L$1812,7,FALSE)</f>
        <v>Battling RFI at the GMRT: Searches for HI 21cm emission from galaxies at z~0.2-3</v>
      </c>
      <c r="H277" s="12" t="str">
        <f>VLOOKUP($F277,'Total Posters'!$A$1:$L$1812,3,FALSE)&amp;" "&amp;VLOOKUP($F277,'Total Posters'!$A$1:$L$1812,4,FALSE)</f>
        <v>Nissim Kanekar</v>
      </c>
      <c r="I277" s="12" t="str">
        <f>VLOOKUP($F277,'Total Posters'!$A$1:$L$1812,5,FALSE)</f>
        <v>nkanekar@ncra.tifr.res.in</v>
      </c>
      <c r="J277" s="12" t="str">
        <f>VLOOKUP($F277,'Total Posters'!$A$1:$L$1812,10,FALSE)</f>
        <v>Nissim Kanekar</v>
      </c>
      <c r="K277" s="12" t="str">
        <f>VLOOKUP($I277,'Total Attendees'!$D$2:$DB$3165,2,FALSE)</f>
        <v>#N/A</v>
      </c>
      <c r="L277" s="12" t="str">
        <f>VLOOKUP($I277,'Total Attendees'!$D$2:$DB$3165,4,FALSE)</f>
        <v>#N/A</v>
      </c>
      <c r="N277" s="53"/>
      <c r="O277" s="54"/>
      <c r="P277" s="16"/>
    </row>
    <row r="278" ht="15.75" customHeight="1">
      <c r="A278" s="48" t="s">
        <v>52</v>
      </c>
      <c r="B278" s="49" t="s">
        <v>53</v>
      </c>
      <c r="C278" s="50">
        <v>0.4166666666666667</v>
      </c>
      <c r="D278" s="50">
        <v>0.4375</v>
      </c>
      <c r="E278" s="51">
        <v>45511.0</v>
      </c>
      <c r="F278" s="52">
        <v>2459.0</v>
      </c>
      <c r="G278" s="12" t="str">
        <f>VLOOKUP($F278,'Total Posters'!$A$1:$L$1812,7,FALSE)</f>
        <v>Testing Metrics for Quality Assessment in the COSMOS HI Large Extragalactic Survey</v>
      </c>
      <c r="H278" s="12" t="str">
        <f>VLOOKUP($F278,'Total Posters'!$A$1:$L$1812,3,FALSE)&amp;" "&amp;VLOOKUP($F278,'Total Posters'!$A$1:$L$1812,4,FALSE)</f>
        <v>Rowyn Naidoo</v>
      </c>
      <c r="I278" s="12" t="str">
        <f>VLOOKUP($F278,'Total Posters'!$A$1:$L$1812,5,FALSE)</f>
        <v>rowynnaidoo@gmail.com</v>
      </c>
      <c r="J278" s="12" t="str">
        <f>VLOOKUP($F278,'Total Posters'!$A$1:$L$1812,10,FALSE)</f>
        <v>Rowyn Naidoo</v>
      </c>
      <c r="K278" s="12" t="str">
        <f>VLOOKUP($I278,'Total Attendees'!$D$2:$DB$3165,2,FALSE)</f>
        <v>Paid</v>
      </c>
      <c r="L278" s="12" t="str">
        <f>VLOOKUP($I278,'Total Attendees'!$D$2:$DB$3165,4,FALSE)</f>
        <v>In-person</v>
      </c>
      <c r="N278" s="53"/>
      <c r="O278" s="54"/>
      <c r="P278" s="16"/>
    </row>
    <row r="279" ht="15.75" customHeight="1">
      <c r="A279" s="48" t="s">
        <v>52</v>
      </c>
      <c r="B279" s="49" t="s">
        <v>53</v>
      </c>
      <c r="C279" s="50">
        <v>0.4166666666666667</v>
      </c>
      <c r="D279" s="50">
        <v>0.4375</v>
      </c>
      <c r="E279" s="51">
        <v>45511.0</v>
      </c>
      <c r="F279" s="52">
        <v>2660.0</v>
      </c>
      <c r="G279" s="12" t="str">
        <f>VLOOKUP($F279,'Total Posters'!$A$1:$L$1812,7,FALSE)</f>
        <v>Dark Matter in Dwarf Galaxies Using MeerKAT Radio Telescope</v>
      </c>
      <c r="H279" s="12" t="str">
        <f>VLOOKUP($F279,'Total Posters'!$A$1:$L$1812,3,FALSE)&amp;" "&amp;VLOOKUP($F279,'Total Posters'!$A$1:$L$1812,4,FALSE)</f>
        <v>Shibre Semane</v>
      </c>
      <c r="I279" s="12" t="str">
        <f>VLOOKUP($F279,'Total Posters'!$A$1:$L$1812,5,FALSE)</f>
        <v>2714163@students.wits.ac.za</v>
      </c>
      <c r="J279" s="12" t="str">
        <f>VLOOKUP($F279,'Total Posters'!$A$1:$L$1812,10,FALSE)</f>
        <v>Shibre Semane</v>
      </c>
      <c r="K279" s="12" t="str">
        <f>VLOOKUP($I279,'Total Attendees'!$D$2:$DB$3165,2,FALSE)</f>
        <v>Pending_payment</v>
      </c>
      <c r="L279" s="12" t="str">
        <f>VLOOKUP($I279,'Total Attendees'!$D$2:$DB$3165,4,FALSE)</f>
        <v>In-person</v>
      </c>
      <c r="N279" s="53"/>
      <c r="O279" s="54"/>
      <c r="P279" s="16"/>
    </row>
    <row r="280" ht="15.75" customHeight="1">
      <c r="A280" s="48" t="s">
        <v>54</v>
      </c>
      <c r="B280" s="48" t="s">
        <v>55</v>
      </c>
      <c r="C280" s="50">
        <v>0.4166666666666667</v>
      </c>
      <c r="D280" s="50">
        <v>0.4375</v>
      </c>
      <c r="E280" s="51">
        <v>45511.0</v>
      </c>
      <c r="F280" s="52">
        <v>2406.0</v>
      </c>
      <c r="G280" s="12" t="str">
        <f>VLOOKUP($F280,'Total Posters'!$A$1:$L$1812,7,FALSE)</f>
        <v>Astronomy Education in Brazil
</v>
      </c>
      <c r="H280" s="12" t="str">
        <f>VLOOKUP($F280,'Total Posters'!$A$1:$L$1812,3,FALSE)&amp;" "&amp;VLOOKUP($F280,'Total Posters'!$A$1:$L$1812,4,FALSE)</f>
        <v>Alan Alves Brito</v>
      </c>
      <c r="I280" s="12" t="str">
        <f>VLOOKUP($F280,'Total Posters'!$A$1:$L$1812,5,FALSE)</f>
        <v>alves.brito.a@gmail.com</v>
      </c>
      <c r="J280" s="12" t="str">
        <f>VLOOKUP($F280,'Total Posters'!$A$1:$L$1812,10,FALSE)</f>
        <v>Alan Alves-Brito</v>
      </c>
      <c r="K280" s="12" t="str">
        <f>VLOOKUP($I280,'Total Attendees'!$D$2:$DB$3165,2,FALSE)</f>
        <v>#N/A</v>
      </c>
      <c r="L280" s="12" t="str">
        <f>VLOOKUP($I280,'Total Attendees'!$D$2:$DB$3165,4,FALSE)</f>
        <v>#N/A</v>
      </c>
      <c r="N280" s="53"/>
      <c r="O280" s="54"/>
      <c r="P280" s="16"/>
    </row>
    <row r="281" ht="15.75" customHeight="1">
      <c r="A281" s="48" t="s">
        <v>54</v>
      </c>
      <c r="B281" s="48" t="s">
        <v>55</v>
      </c>
      <c r="C281" s="50">
        <v>0.4166666666666667</v>
      </c>
      <c r="D281" s="50">
        <v>0.4375</v>
      </c>
      <c r="E281" s="51">
        <v>45511.0</v>
      </c>
      <c r="F281" s="52">
        <v>2344.0</v>
      </c>
      <c r="G281" s="12" t="str">
        <f>VLOOKUP($F281,'Total Posters'!$A$1:$L$1812,7,FALSE)</f>
        <v>Astronomy Education and Outreach in Ethiopia, A Catalyst for Scientific Community Building</v>
      </c>
      <c r="H281" s="12" t="str">
        <f>VLOOKUP($F281,'Total Posters'!$A$1:$L$1812,3,FALSE)&amp;" "&amp;VLOOKUP($F281,'Total Posters'!$A$1:$L$1812,4,FALSE)</f>
        <v>Alemiye  Mamo Yacob</v>
      </c>
      <c r="I281" s="12" t="str">
        <f>VLOOKUP($F281,'Total Posters'!$A$1:$L$1812,5,FALSE)</f>
        <v>malemiye@gmail.com</v>
      </c>
      <c r="J281" s="12" t="str">
        <f>VLOOKUP($F281,'Total Posters'!$A$1:$L$1812,10,FALSE)</f>
        <v>Alemiye mamo Yacob</v>
      </c>
      <c r="K281" s="12" t="str">
        <f>VLOOKUP($I281,'Total Attendees'!$D$2:$DB$3165,2,FALSE)</f>
        <v>Paid</v>
      </c>
      <c r="L281" s="12" t="str">
        <f>VLOOKUP($I281,'Total Attendees'!$D$2:$DB$3165,4,FALSE)</f>
        <v>In-person</v>
      </c>
      <c r="N281" s="53"/>
      <c r="O281" s="54"/>
      <c r="P281" s="16"/>
    </row>
    <row r="282" ht="15.75" customHeight="1">
      <c r="A282" s="48" t="s">
        <v>54</v>
      </c>
      <c r="B282" s="48" t="s">
        <v>55</v>
      </c>
      <c r="C282" s="50">
        <v>0.4166666666666667</v>
      </c>
      <c r="D282" s="50">
        <v>0.4375</v>
      </c>
      <c r="E282" s="51">
        <v>45511.0</v>
      </c>
      <c r="F282" s="52">
        <v>487.0</v>
      </c>
      <c r="G282" s="12" t="str">
        <f>VLOOKUP($F282,'Total Posters'!$A$1:$L$1812,7,FALSE)</f>
        <v>Adopting Astronomy-style Data Visualization for Physics Education in Uganda</v>
      </c>
      <c r="H282" s="12" t="str">
        <f>VLOOKUP($F282,'Total Posters'!$A$1:$L$1812,3,FALSE)&amp;" "&amp;VLOOKUP($F282,'Total Posters'!$A$1:$L$1812,4,FALSE)</f>
        <v>Elizabeth Naluminsa</v>
      </c>
      <c r="I282" s="12" t="str">
        <f>VLOOKUP($F282,'Total Posters'!$A$1:$L$1812,5,FALSE)</f>
        <v>liznaluminsa@gmail.com</v>
      </c>
      <c r="J282" s="12" t="str">
        <f>VLOOKUP($F282,'Total Posters'!$A$1:$L$1812,10,FALSE)</f>
        <v>Elizabeth Naluminsa</v>
      </c>
      <c r="K282" s="12" t="str">
        <f>VLOOKUP($I282,'Total Attendees'!$D$2:$DB$3165,2,FALSE)</f>
        <v>Paid</v>
      </c>
      <c r="L282" s="12" t="str">
        <f>VLOOKUP($I282,'Total Attendees'!$D$2:$DB$3165,4,FALSE)</f>
        <v>Virtual</v>
      </c>
      <c r="N282" s="53"/>
      <c r="O282" s="54"/>
      <c r="P282" s="16"/>
    </row>
    <row r="283" ht="15.75" customHeight="1">
      <c r="A283" s="48" t="s">
        <v>54</v>
      </c>
      <c r="B283" s="48" t="s">
        <v>55</v>
      </c>
      <c r="C283" s="50">
        <v>0.4166666666666667</v>
      </c>
      <c r="D283" s="50">
        <v>0.4375</v>
      </c>
      <c r="E283" s="51">
        <v>45511.0</v>
      </c>
      <c r="F283" s="52">
        <v>765.0</v>
      </c>
      <c r="G283" s="12" t="str">
        <f>VLOOKUP($F283,'Total Posters'!$A$1:$L$1812,7,FALSE)</f>
        <v>Astronomy Activities for Promoting Scientific Evaluation in Secondary Education</v>
      </c>
      <c r="H283" s="12" t="str">
        <f>VLOOKUP($F283,'Total Posters'!$A$1:$L$1812,3,FALSE)&amp;" "&amp;VLOOKUP($F283,'Total Posters'!$A$1:$L$1812,4,FALSE)</f>
        <v>Janelle Bailey</v>
      </c>
      <c r="I283" s="12" t="str">
        <f>VLOOKUP($F283,'Total Posters'!$A$1:$L$1812,5,FALSE)</f>
        <v>janelle.bailey@temple.edu</v>
      </c>
      <c r="J283" s="12" t="str">
        <f>VLOOKUP($F283,'Total Posters'!$A$1:$L$1812,10,FALSE)</f>
        <v>Janelle Bailey</v>
      </c>
      <c r="K283" s="12" t="str">
        <f>VLOOKUP($I283,'Total Attendees'!$D$2:$DB$3165,2,FALSE)</f>
        <v>Paid</v>
      </c>
      <c r="L283" s="12" t="str">
        <f>VLOOKUP($I283,'Total Attendees'!$D$2:$DB$3165,4,FALSE)</f>
        <v>In-person</v>
      </c>
      <c r="N283" s="53"/>
      <c r="O283" s="54"/>
      <c r="P283" s="16"/>
    </row>
    <row r="284" ht="15.75" customHeight="1">
      <c r="A284" s="48" t="s">
        <v>54</v>
      </c>
      <c r="B284" s="48" t="s">
        <v>55</v>
      </c>
      <c r="C284" s="50">
        <v>0.4166666666666667</v>
      </c>
      <c r="D284" s="50">
        <v>0.4375</v>
      </c>
      <c r="E284" s="51">
        <v>45511.0</v>
      </c>
      <c r="F284" s="52">
        <v>395.0</v>
      </c>
      <c r="G284" s="12" t="str">
        <f>VLOOKUP($F284,'Total Posters'!$A$1:$L$1812,7,FALSE)</f>
        <v>Exploring the universe: The Role of Al-Khawarizmi Astronomy Center as an Educational Hub in Malacca, Malaysia.</v>
      </c>
      <c r="H284" s="12" t="str">
        <f>VLOOKUP($F284,'Total Posters'!$A$1:$L$1812,3,FALSE)&amp;" "&amp;VLOOKUP($F284,'Total Posters'!$A$1:$L$1812,4,FALSE)</f>
        <v>Kassim Bahali</v>
      </c>
      <c r="I284" s="12" t="str">
        <f>VLOOKUP($F284,'Total Posters'!$A$1:$L$1812,5,FALSE)</f>
        <v>kassimhb@gmail.com</v>
      </c>
      <c r="J284" s="12" t="str">
        <f>VLOOKUP($F284,'Total Posters'!$A$1:$L$1812,10,FALSE)</f>
        <v>Kassim Bahali</v>
      </c>
      <c r="K284" s="12" t="str">
        <f>VLOOKUP($I284,'Total Attendees'!$D$2:$DB$3165,2,FALSE)</f>
        <v>Paid</v>
      </c>
      <c r="L284" s="12" t="str">
        <f>VLOOKUP($I284,'Total Attendees'!$D$2:$DB$3165,4,FALSE)</f>
        <v>In-person</v>
      </c>
      <c r="N284" s="53"/>
      <c r="O284" s="54"/>
      <c r="P284" s="16"/>
    </row>
    <row r="285" ht="15.75" customHeight="1">
      <c r="A285" s="48" t="s">
        <v>54</v>
      </c>
      <c r="B285" s="48" t="s">
        <v>55</v>
      </c>
      <c r="C285" s="50">
        <v>0.4166666666666667</v>
      </c>
      <c r="D285" s="50">
        <v>0.4375</v>
      </c>
      <c r="E285" s="51">
        <v>45511.0</v>
      </c>
      <c r="F285" s="52">
        <v>671.0</v>
      </c>
      <c r="G285" s="12" t="str">
        <f>VLOOKUP($F285,'Total Posters'!$A$1:$L$1812,7,FALSE)</f>
        <v>A.A.A., the AstroEDU A.I. Assistant</v>
      </c>
      <c r="H285" s="12" t="str">
        <f>VLOOKUP($F285,'Total Posters'!$A$1:$L$1812,3,FALSE)&amp;" "&amp;VLOOKUP($F285,'Total Posters'!$A$1:$L$1812,4,FALSE)</f>
        <v>livia giacomini</v>
      </c>
      <c r="I285" s="12" t="str">
        <f>VLOOKUP($F285,'Total Posters'!$A$1:$L$1812,5,FALSE)</f>
        <v>livia.giacomini@inaf.it</v>
      </c>
      <c r="J285" s="12" t="str">
        <f>VLOOKUP($F285,'Total Posters'!$A$1:$L$1812,10,FALSE)</f>
        <v>Livia Giacomini</v>
      </c>
      <c r="K285" s="12" t="str">
        <f>VLOOKUP($I285,'Total Attendees'!$D$2:$DB$3165,2,FALSE)</f>
        <v>Paid</v>
      </c>
      <c r="L285" s="12" t="str">
        <f>VLOOKUP($I285,'Total Attendees'!$D$2:$DB$3165,4,FALSE)</f>
        <v>In-person</v>
      </c>
      <c r="N285" s="53"/>
      <c r="O285" s="54"/>
      <c r="P285" s="16"/>
    </row>
    <row r="286" ht="15.75" customHeight="1">
      <c r="A286" s="48" t="s">
        <v>54</v>
      </c>
      <c r="B286" s="48" t="s">
        <v>55</v>
      </c>
      <c r="C286" s="50">
        <v>0.4166666666666667</v>
      </c>
      <c r="D286" s="50">
        <v>0.4375</v>
      </c>
      <c r="E286" s="51">
        <v>45511.0</v>
      </c>
      <c r="F286" s="52">
        <v>679.0</v>
      </c>
      <c r="G286" s="12" t="str">
        <f>VLOOKUP($F286,'Total Posters'!$A$1:$L$1812,7,FALSE)</f>
        <v>Astronomy in Chad</v>
      </c>
      <c r="H286" s="12" t="str">
        <f>VLOOKUP($F286,'Total Posters'!$A$1:$L$1812,3,FALSE)&amp;" "&amp;VLOOKUP($F286,'Total Posters'!$A$1:$L$1812,4,FALSE)</f>
        <v>Mahamat DJ MAMADOU</v>
      </c>
      <c r="I286" s="12" t="str">
        <f>VLOOKUP($F286,'Total Posters'!$A$1:$L$1812,5,FALSE)</f>
        <v>mamadou.m.djabbi@gmail.com</v>
      </c>
      <c r="J286" s="12" t="str">
        <f>VLOOKUP($F286,'Total Posters'!$A$1:$L$1812,10,FALSE)</f>
        <v>Mamadou Mahamat Djabbi</v>
      </c>
      <c r="K286" s="12" t="str">
        <f>VLOOKUP($I286,'Total Attendees'!$D$2:$DB$3165,2,FALSE)</f>
        <v>Paid</v>
      </c>
      <c r="L286" s="12" t="str">
        <f>VLOOKUP($I286,'Total Attendees'!$D$2:$DB$3165,4,FALSE)</f>
        <v>In-person</v>
      </c>
      <c r="N286" s="53"/>
      <c r="O286" s="54"/>
      <c r="P286" s="16"/>
    </row>
    <row r="287" ht="15.75" customHeight="1">
      <c r="A287" s="48" t="s">
        <v>54</v>
      </c>
      <c r="B287" s="48" t="s">
        <v>55</v>
      </c>
      <c r="C287" s="50">
        <v>0.4166666666666667</v>
      </c>
      <c r="D287" s="50">
        <v>0.4375</v>
      </c>
      <c r="E287" s="51">
        <v>45511.0</v>
      </c>
      <c r="F287" s="52">
        <v>560.0</v>
      </c>
      <c r="G287" s="12" t="str">
        <f>VLOOKUP($F287,'Total Posters'!$A$1:$L$1812,7,FALSE)</f>
        <v>“A SPACE EXPLORATION EXPERIENCE IN ARSAKEIO SCHOOL”
THE VALUE OF STEM APPROACH IN ΑSTRONOΜΥ EDUCATION
</v>
      </c>
      <c r="H287" s="12" t="str">
        <f>VLOOKUP($F287,'Total Posters'!$A$1:$L$1812,3,FALSE)&amp;" "&amp;VLOOKUP($F287,'Total Posters'!$A$1:$L$1812,4,FALSE)</f>
        <v>margarita Metaxa</v>
      </c>
      <c r="I287" s="12" t="str">
        <f>VLOOKUP($F287,'Total Posters'!$A$1:$L$1812,5,FALSE)</f>
        <v>marmetaxa@gmail.com</v>
      </c>
      <c r="J287" s="12" t="str">
        <f>VLOOKUP($F287,'Total Posters'!$A$1:$L$1812,10,FALSE)</f>
        <v>Margarita Metaxa</v>
      </c>
      <c r="K287" s="12" t="str">
        <f>VLOOKUP($I287,'Total Attendees'!$D$2:$DB$3165,2,FALSE)</f>
        <v>Pending_payment</v>
      </c>
      <c r="L287" s="12" t="str">
        <f>VLOOKUP($I287,'Total Attendees'!$D$2:$DB$3165,4,FALSE)</f>
        <v>2</v>
      </c>
      <c r="N287" s="53"/>
      <c r="O287" s="54"/>
      <c r="P287" s="16"/>
    </row>
    <row r="288" ht="15.75" customHeight="1">
      <c r="A288" s="48" t="s">
        <v>54</v>
      </c>
      <c r="B288" s="48" t="s">
        <v>55</v>
      </c>
      <c r="C288" s="50">
        <v>0.4166666666666667</v>
      </c>
      <c r="D288" s="50">
        <v>0.4375</v>
      </c>
      <c r="E288" s="51">
        <v>45511.0</v>
      </c>
      <c r="F288" s="52">
        <v>3114.0</v>
      </c>
      <c r="G288" s="12" t="str">
        <f>VLOOKUP($F288,'Total Posters'!$A$1:$L$1812,7,FALSE)</f>
        <v>Where astronomy and exploration meet - celebrating celestial navigation!</v>
      </c>
      <c r="H288" s="12" t="str">
        <f>VLOOKUP($F288,'Total Posters'!$A$1:$L$1812,3,FALSE)&amp;" "&amp;VLOOKUP($F288,'Total Posters'!$A$1:$L$1812,4,FALSE)</f>
        <v>Nicola Loaring</v>
      </c>
      <c r="I288" s="12" t="str">
        <f>VLOOKUP($F288,'Total Posters'!$A$1:$L$1812,5,FALSE)</f>
        <v>nicola.loaring@ukho.gov.uk</v>
      </c>
      <c r="J288" s="12" t="str">
        <f>VLOOKUP($F288,'Total Posters'!$A$1:$L$1812,10,FALSE)</f>
        <v>Nicola Loaring</v>
      </c>
      <c r="K288" s="12" t="str">
        <f>VLOOKUP($I288,'Total Attendees'!$D$2:$DB$3165,2,FALSE)</f>
        <v>#N/A</v>
      </c>
      <c r="L288" s="12" t="str">
        <f>VLOOKUP($I288,'Total Attendees'!$D$2:$DB$3165,4,FALSE)</f>
        <v>#N/A</v>
      </c>
      <c r="N288" s="53"/>
      <c r="O288" s="54"/>
      <c r="P288" s="16"/>
    </row>
    <row r="289" ht="15.75" customHeight="1">
      <c r="A289" s="48" t="s">
        <v>54</v>
      </c>
      <c r="B289" s="48" t="s">
        <v>55</v>
      </c>
      <c r="C289" s="50">
        <v>0.4166666666666667</v>
      </c>
      <c r="D289" s="50">
        <v>0.4375</v>
      </c>
      <c r="E289" s="51">
        <v>45511.0</v>
      </c>
      <c r="F289" s="52">
        <v>319.0</v>
      </c>
      <c r="G289" s="12" t="str">
        <f>VLOOKUP($F289,'Total Posters'!$A$1:$L$1812,7,FALSE)</f>
        <v>Three years of Astronomy writing in Chekhumukhi: A newsletter by JVV, Telangana, India</v>
      </c>
      <c r="H289" s="12" t="str">
        <f>VLOOKUP($F289,'Total Posters'!$A$1:$L$1812,3,FALSE)&amp;" "&amp;VLOOKUP($F289,'Total Posters'!$A$1:$L$1812,4,FALSE)</f>
        <v>Priya Shah</v>
      </c>
      <c r="I289" s="12" t="str">
        <f>VLOOKUP($F289,'Total Posters'!$A$1:$L$1812,5,FALSE)</f>
        <v>priya.hasan@gmail.com</v>
      </c>
      <c r="J289" s="12" t="str">
        <f>VLOOKUP($F289,'Total Posters'!$A$1:$L$1812,10,FALSE)</f>
        <v>Priya Shah</v>
      </c>
      <c r="K289" s="12" t="str">
        <f>VLOOKUP($I289,'Total Attendees'!$D$2:$DB$3165,2,FALSE)</f>
        <v>Paid</v>
      </c>
      <c r="L289" s="12" t="str">
        <f>VLOOKUP($I289,'Total Attendees'!$D$2:$DB$3165,4,FALSE)</f>
        <v>In-person</v>
      </c>
      <c r="N289" s="53"/>
      <c r="O289" s="54"/>
      <c r="P289" s="16"/>
    </row>
    <row r="290" ht="15.75" customHeight="1">
      <c r="A290" s="48" t="s">
        <v>54</v>
      </c>
      <c r="B290" s="48" t="s">
        <v>55</v>
      </c>
      <c r="C290" s="50">
        <v>0.4166666666666667</v>
      </c>
      <c r="D290" s="50">
        <v>0.4375</v>
      </c>
      <c r="E290" s="51">
        <v>45511.0</v>
      </c>
      <c r="F290" s="52">
        <v>2653.0</v>
      </c>
      <c r="G290" s="12" t="str">
        <f>VLOOKUP($F290,'Total Posters'!$A$1:$L$1812,7,FALSE)</f>
        <v>Initiatives for Astronomy education in Low-income schools in Pune – India
</v>
      </c>
      <c r="H290" s="12" t="str">
        <f>VLOOKUP($F290,'Total Posters'!$A$1:$L$1812,3,FALSE)&amp;" "&amp;VLOOKUP($F290,'Total Posters'!$A$1:$L$1812,4,FALSE)</f>
        <v>Raka Dabhade</v>
      </c>
      <c r="I290" s="12" t="str">
        <f>VLOOKUP($F290,'Total Posters'!$A$1:$L$1812,5,FALSE)</f>
        <v>raka.dabhade@fergusson.edu</v>
      </c>
      <c r="J290" s="12" t="str">
        <f>VLOOKUP($F290,'Total Posters'!$A$1:$L$1812,10,FALSE)</f>
        <v>Raka Dabhade</v>
      </c>
      <c r="K290" s="12" t="str">
        <f>VLOOKUP($I290,'Total Attendees'!$D$2:$DB$3165,2,FALSE)</f>
        <v>#N/A</v>
      </c>
      <c r="L290" s="12" t="str">
        <f>VLOOKUP($I290,'Total Attendees'!$D$2:$DB$3165,4,FALSE)</f>
        <v>#N/A</v>
      </c>
      <c r="N290" s="53"/>
      <c r="O290" s="54"/>
      <c r="P290" s="16"/>
    </row>
    <row r="291" ht="15.75" customHeight="1">
      <c r="A291" s="48" t="s">
        <v>54</v>
      </c>
      <c r="B291" s="48" t="s">
        <v>55</v>
      </c>
      <c r="C291" s="50">
        <v>0.4166666666666667</v>
      </c>
      <c r="D291" s="50">
        <v>0.4375</v>
      </c>
      <c r="E291" s="51">
        <v>45511.0</v>
      </c>
      <c r="F291" s="52">
        <v>695.0</v>
      </c>
      <c r="G291" s="12" t="str">
        <f>VLOOKUP($F291,'Total Posters'!$A$1:$L$1812,7,FALSE)</f>
        <v>OAE-Egypt: The role of the remote access and networking in enhancing the astronomy education</v>
      </c>
      <c r="H291" s="12" t="str">
        <f>VLOOKUP($F291,'Total Posters'!$A$1:$L$1812,3,FALSE)&amp;" "&amp;VLOOKUP($F291,'Total Posters'!$A$1:$L$1812,4,FALSE)</f>
        <v>Somaya Saad</v>
      </c>
      <c r="I291" s="12" t="str">
        <f>VLOOKUP($F291,'Total Posters'!$A$1:$L$1812,5,FALSE)</f>
        <v>somaya.saad@nriag.sci.eg</v>
      </c>
      <c r="J291" s="12" t="str">
        <f>VLOOKUP($F291,'Total Posters'!$A$1:$L$1812,10,FALSE)</f>
        <v>Somaya Saad</v>
      </c>
      <c r="K291" s="12" t="str">
        <f>VLOOKUP($I291,'Total Attendees'!$D$2:$DB$3165,2,FALSE)</f>
        <v>Paid</v>
      </c>
      <c r="L291" s="12" t="str">
        <f>VLOOKUP($I291,'Total Attendees'!$D$2:$DB$3165,4,FALSE)</f>
        <v>Virtual</v>
      </c>
      <c r="N291" s="53"/>
      <c r="O291" s="54"/>
      <c r="P291" s="16"/>
    </row>
    <row r="292" ht="15.75" customHeight="1">
      <c r="A292" s="48" t="s">
        <v>54</v>
      </c>
      <c r="B292" s="48" t="s">
        <v>55</v>
      </c>
      <c r="C292" s="50">
        <v>0.4166666666666667</v>
      </c>
      <c r="D292" s="50">
        <v>0.4375</v>
      </c>
      <c r="E292" s="51">
        <v>45511.0</v>
      </c>
      <c r="F292" s="52">
        <v>2876.0</v>
      </c>
      <c r="G292" s="12" t="str">
        <f>VLOOKUP($F292,'Total Posters'!$A$1:$L$1812,7,FALSE)</f>
        <v>ACEAP - The Chile Expedition for Astronomy Educators and Outreach Professionals</v>
      </c>
      <c r="H292" s="12" t="str">
        <f>VLOOKUP($F292,'Total Posters'!$A$1:$L$1812,3,FALSE)&amp;" "&amp;VLOOKUP($F292,'Total Posters'!$A$1:$L$1812,4,FALSE)</f>
        <v>Tiffany Stone Wolbrecht</v>
      </c>
      <c r="I292" s="12" t="str">
        <f>VLOOKUP($F292,'Total Posters'!$A$1:$L$1812,5,FALSE)</f>
        <v>twolbrecht@aui.edu</v>
      </c>
      <c r="J292" s="12" t="str">
        <f>VLOOKUP($F292,'Total Posters'!$A$1:$L$1812,10,FALSE)</f>
        <v>Tiffany Stone Wolbrecht</v>
      </c>
      <c r="K292" s="42" t="s">
        <v>32</v>
      </c>
      <c r="L292" s="42" t="s">
        <v>33</v>
      </c>
      <c r="M292" s="43" t="s">
        <v>34</v>
      </c>
      <c r="N292" s="53"/>
      <c r="O292" s="54"/>
      <c r="P292" s="16"/>
    </row>
    <row r="293" ht="15.75" customHeight="1">
      <c r="A293" s="48" t="s">
        <v>54</v>
      </c>
      <c r="B293" s="48" t="s">
        <v>55</v>
      </c>
      <c r="C293" s="50">
        <v>0.4166666666666667</v>
      </c>
      <c r="D293" s="50">
        <v>0.4375</v>
      </c>
      <c r="E293" s="51">
        <v>45511.0</v>
      </c>
      <c r="F293" s="52">
        <v>641.0</v>
      </c>
      <c r="G293" s="12" t="str">
        <f>VLOOKUP($F293,'Total Posters'!$A$1:$L$1812,7,FALSE)</f>
        <v>Advancing Astronomical Literacy via Student Writing Contests</v>
      </c>
      <c r="H293" s="12" t="str">
        <f>VLOOKUP($F293,'Total Posters'!$A$1:$L$1812,3,FALSE)&amp;" "&amp;VLOOKUP($F293,'Total Posters'!$A$1:$L$1812,4,FALSE)</f>
        <v>William Waller</v>
      </c>
      <c r="I293" s="12" t="str">
        <f>VLOOKUP($F293,'Total Posters'!$A$1:$L$1812,5,FALSE)</f>
        <v>williamhwaller@gmail.com</v>
      </c>
      <c r="J293" s="12" t="str">
        <f>VLOOKUP($F293,'Total Posters'!$A$1:$L$1812,10,FALSE)</f>
        <v>William Waller</v>
      </c>
      <c r="K293" s="12" t="str">
        <f>VLOOKUP($I293,'Total Attendees'!$D$2:$DB$3165,2,FALSE)</f>
        <v>Paid</v>
      </c>
      <c r="L293" s="12" t="str">
        <f>VLOOKUP($I293,'Total Attendees'!$D$2:$DB$3165,4,FALSE)</f>
        <v>Virtual</v>
      </c>
      <c r="N293" s="53"/>
      <c r="O293" s="54"/>
      <c r="P293" s="16"/>
    </row>
    <row r="294" ht="15.75" customHeight="1">
      <c r="A294" s="48" t="s">
        <v>36</v>
      </c>
      <c r="B294" s="48" t="s">
        <v>56</v>
      </c>
      <c r="C294" s="50">
        <v>0.4166666666666667</v>
      </c>
      <c r="D294" s="50">
        <v>0.4375</v>
      </c>
      <c r="E294" s="51">
        <v>45511.0</v>
      </c>
      <c r="F294" s="52">
        <v>691.0</v>
      </c>
      <c r="G294" s="12" t="str">
        <f>VLOOKUP($F294,'Total Posters'!$A$1:$L$1812,7,FALSE)</f>
        <v>Recurrent Eruption and Formation of a Flux Rope by
Flux Cancellation
</v>
      </c>
      <c r="H294" s="12" t="str">
        <f>VLOOKUP($F294,'Total Posters'!$A$1:$L$1812,3,FALSE)&amp;" "&amp;VLOOKUP($F294,'Total Posters'!$A$1:$L$1812,4,FALSE)</f>
        <v>AlShaimaa Hassanin</v>
      </c>
      <c r="I294" s="12" t="str">
        <f>VLOOKUP($F294,'Total Posters'!$A$1:$L$1812,5,FALSE)</f>
        <v>shaimaa@sci.cu.edu.eg</v>
      </c>
      <c r="J294" s="12" t="str">
        <f>VLOOKUP($F294,'Total Posters'!$A$1:$L$1812,10,FALSE)</f>
        <v>Alshaimaa Hassanin</v>
      </c>
      <c r="K294" s="12" t="str">
        <f>VLOOKUP($I294,'Total Attendees'!$D$2:$DB$3165,2,FALSE)</f>
        <v>Paid</v>
      </c>
      <c r="L294" s="12" t="str">
        <f>VLOOKUP($I294,'Total Attendees'!$D$2:$DB$3165,4,FALSE)</f>
        <v>In-person</v>
      </c>
      <c r="N294" s="53"/>
      <c r="O294" s="54"/>
      <c r="P294" s="16"/>
    </row>
    <row r="295" ht="15.75" customHeight="1">
      <c r="A295" s="48" t="s">
        <v>36</v>
      </c>
      <c r="B295" s="48" t="s">
        <v>56</v>
      </c>
      <c r="C295" s="50">
        <v>0.4166666666666667</v>
      </c>
      <c r="D295" s="50">
        <v>0.4375</v>
      </c>
      <c r="E295" s="51">
        <v>45511.0</v>
      </c>
      <c r="F295" s="52">
        <v>1507.0</v>
      </c>
      <c r="G295" s="12" t="str">
        <f>VLOOKUP($F295,'Total Posters'!$A$1:$L$1812,7,FALSE)</f>
        <v>A frequency-dependent classification for DH type II solar radio bursts: Toward exploring near-Sun and interplanetary characteristics of coronal mass ejections</v>
      </c>
      <c r="H295" s="12" t="str">
        <f>VLOOKUP($F295,'Total Posters'!$A$1:$L$1812,3,FALSE)&amp;" "&amp;VLOOKUP($F295,'Total Posters'!$A$1:$L$1812,4,FALSE)</f>
        <v>Bhuwan Joshi</v>
      </c>
      <c r="I295" s="12" t="str">
        <f>VLOOKUP($F295,'Total Posters'!$A$1:$L$1812,5,FALSE)</f>
        <v>bjoshi.in@gmail.com</v>
      </c>
      <c r="J295" s="12" t="str">
        <f>VLOOKUP($F295,'Total Posters'!$A$1:$L$1812,10,FALSE)</f>
        <v>Bhuwan Joshi</v>
      </c>
      <c r="K295" s="12" t="str">
        <f>VLOOKUP($I295,'Total Attendees'!$D$2:$DB$3165,2,FALSE)</f>
        <v>#N/A</v>
      </c>
      <c r="L295" s="12" t="str">
        <f>VLOOKUP($I295,'Total Attendees'!$D$2:$DB$3165,4,FALSE)</f>
        <v>#N/A</v>
      </c>
      <c r="N295" s="53"/>
      <c r="O295" s="54"/>
      <c r="P295" s="16"/>
    </row>
    <row r="296" ht="15.75" customHeight="1">
      <c r="A296" s="48" t="s">
        <v>36</v>
      </c>
      <c r="B296" s="48" t="s">
        <v>56</v>
      </c>
      <c r="C296" s="50">
        <v>0.4166666666666667</v>
      </c>
      <c r="D296" s="50">
        <v>0.4375</v>
      </c>
      <c r="E296" s="51">
        <v>45511.0</v>
      </c>
      <c r="F296" s="52">
        <v>2756.0</v>
      </c>
      <c r="G296" s="12" t="str">
        <f>VLOOKUP($F296,'Total Posters'!$A$1:$L$1812,7,FALSE)</f>
        <v>Multi-viewpoint Coronal Mass Ejection catalog: Testing the pipeline for a citizen science project.</v>
      </c>
      <c r="H296" s="12" t="str">
        <f>VLOOKUP($F296,'Total Posters'!$A$1:$L$1812,3,FALSE)&amp;" "&amp;VLOOKUP($F296,'Total Posters'!$A$1:$L$1812,4,FALSE)</f>
        <v>Candela Sánchez</v>
      </c>
      <c r="I296" s="12" t="str">
        <f>VLOOKUP($F296,'Total Posters'!$A$1:$L$1812,5,FALSE)</f>
        <v>csnpropio@gmail.com</v>
      </c>
      <c r="J296" s="12" t="str">
        <f>VLOOKUP($F296,'Total Posters'!$A$1:$L$1812,10,FALSE)</f>
        <v>Candela. S Nieves</v>
      </c>
      <c r="K296" s="12" t="str">
        <f>VLOOKUP($I296,'Total Attendees'!$D$2:$DB$3165,2,FALSE)</f>
        <v>Pending_payment</v>
      </c>
      <c r="L296" s="12" t="str">
        <f>VLOOKUP($I296,'Total Attendees'!$D$2:$DB$3165,4,FALSE)</f>
        <v>In-person</v>
      </c>
      <c r="N296" s="53"/>
      <c r="O296" s="54"/>
      <c r="P296" s="16"/>
    </row>
    <row r="297" ht="15.75" customHeight="1">
      <c r="A297" s="48" t="s">
        <v>36</v>
      </c>
      <c r="B297" s="48" t="s">
        <v>56</v>
      </c>
      <c r="C297" s="50">
        <v>0.4166666666666667</v>
      </c>
      <c r="D297" s="50">
        <v>0.4375</v>
      </c>
      <c r="E297" s="51">
        <v>45511.0</v>
      </c>
      <c r="F297" s="52">
        <v>1682.0</v>
      </c>
      <c r="G297" s="12" t="str">
        <f>VLOOKUP($F297,'Total Posters'!$A$1:$L$1812,7,FALSE)</f>
        <v>A multi-view study of consecutive CMEs observed by SoloHI during March 2022</v>
      </c>
      <c r="H297" s="12" t="str">
        <f>VLOOKUP($F297,'Total Posters'!$A$1:$L$1812,3,FALSE)&amp;" "&amp;VLOOKUP($F297,'Total Posters'!$A$1:$L$1812,4,FALSE)</f>
        <v>Cecilia Mac Cormack</v>
      </c>
      <c r="I297" s="12" t="str">
        <f>VLOOKUP($F297,'Total Posters'!$A$1:$L$1812,5,FALSE)</f>
        <v>ceciliamaccormack@gmail.com</v>
      </c>
      <c r="J297" s="12" t="str">
        <f>VLOOKUP($F297,'Total Posters'!$A$1:$L$1812,10,FALSE)</f>
        <v>Cecilia Mac Cormack</v>
      </c>
      <c r="K297" s="12" t="str">
        <f>VLOOKUP($I297,'Total Attendees'!$D$2:$DB$3165,2,FALSE)</f>
        <v>Paid</v>
      </c>
      <c r="L297" s="12" t="str">
        <f>VLOOKUP($I297,'Total Attendees'!$D$2:$DB$3165,4,FALSE)</f>
        <v>In-person</v>
      </c>
      <c r="N297" s="53"/>
      <c r="O297" s="54"/>
      <c r="P297" s="16"/>
    </row>
    <row r="298" ht="15.75" customHeight="1">
      <c r="A298" s="48" t="s">
        <v>36</v>
      </c>
      <c r="B298" s="48" t="s">
        <v>56</v>
      </c>
      <c r="C298" s="50">
        <v>0.4166666666666667</v>
      </c>
      <c r="D298" s="50">
        <v>0.4375</v>
      </c>
      <c r="E298" s="51">
        <v>45511.0</v>
      </c>
      <c r="F298" s="52">
        <v>683.0</v>
      </c>
      <c r="G298" s="12" t="str">
        <f>VLOOKUP($F298,'Total Posters'!$A$1:$L$1812,7,FALSE)</f>
        <v>Preliminary results from Solar Orbiter “Eruption Watch” campaigns
</v>
      </c>
      <c r="H298" s="12" t="str">
        <f>VLOOKUP($F298,'Total Posters'!$A$1:$L$1812,3,FALSE)&amp;" "&amp;VLOOKUP($F298,'Total Posters'!$A$1:$L$1812,4,FALSE)</f>
        <v>Clementina Sasso</v>
      </c>
      <c r="I298" s="12" t="str">
        <f>VLOOKUP($F298,'Total Posters'!$A$1:$L$1812,5,FALSE)</f>
        <v>clementina.sasso@inaf.it</v>
      </c>
      <c r="J298" s="12" t="str">
        <f>VLOOKUP($F298,'Total Posters'!$A$1:$L$1812,10,FALSE)</f>
        <v>Clementina Sasso</v>
      </c>
      <c r="K298" s="12" t="str">
        <f>VLOOKUP($I298,'Total Attendees'!$D$2:$DB$3165,2,FALSE)</f>
        <v>Paid</v>
      </c>
      <c r="L298" s="12" t="str">
        <f>VLOOKUP($I298,'Total Attendees'!$D$2:$DB$3165,4,FALSE)</f>
        <v>In-person</v>
      </c>
      <c r="N298" s="53"/>
      <c r="O298" s="54"/>
      <c r="P298" s="16"/>
    </row>
    <row r="299" ht="15.75" customHeight="1">
      <c r="A299" s="48" t="s">
        <v>36</v>
      </c>
      <c r="B299" s="48" t="s">
        <v>56</v>
      </c>
      <c r="C299" s="50">
        <v>0.4166666666666667</v>
      </c>
      <c r="D299" s="50">
        <v>0.4375</v>
      </c>
      <c r="E299" s="51">
        <v>45511.0</v>
      </c>
      <c r="F299" s="52">
        <v>2675.0</v>
      </c>
      <c r="G299" s="12" t="str">
        <f>VLOOKUP($F299,'Total Posters'!$A$1:$L$1812,7,FALSE)</f>
        <v>Characterization of the source regions of high-latitude CMEs
</v>
      </c>
      <c r="H299" s="12" t="str">
        <f>VLOOKUP($F299,'Total Posters'!$A$1:$L$1812,3,FALSE)&amp;" "&amp;VLOOKUP($F299,'Total Posters'!$A$1:$L$1812,4,FALSE)</f>
        <v>Diego Lloveras</v>
      </c>
      <c r="I299" s="12" t="str">
        <f>VLOOKUP($F299,'Total Posters'!$A$1:$L$1812,5,FALSE)</f>
        <v>diego.lloveras@um.edu.ar</v>
      </c>
      <c r="J299" s="12" t="str">
        <f>VLOOKUP($F299,'Total Posters'!$A$1:$L$1812,10,FALSE)</f>
        <v>Diego G. Lloveras</v>
      </c>
      <c r="K299" s="12" t="str">
        <f>VLOOKUP($I299,'Total Attendees'!$D$2:$DB$3165,2,FALSE)</f>
        <v>Paid</v>
      </c>
      <c r="L299" s="12" t="str">
        <f>VLOOKUP($I299,'Total Attendees'!$D$2:$DB$3165,4,FALSE)</f>
        <v>Virtual</v>
      </c>
      <c r="N299" s="53"/>
      <c r="O299" s="54"/>
      <c r="P299" s="16"/>
    </row>
    <row r="300" ht="15.75" customHeight="1">
      <c r="A300" s="48" t="s">
        <v>36</v>
      </c>
      <c r="B300" s="48" t="s">
        <v>56</v>
      </c>
      <c r="C300" s="50">
        <v>0.4166666666666667</v>
      </c>
      <c r="D300" s="50">
        <v>0.4375</v>
      </c>
      <c r="E300" s="51">
        <v>45511.0</v>
      </c>
      <c r="F300" s="52">
        <v>1793.0</v>
      </c>
      <c r="G300" s="12" t="str">
        <f>VLOOKUP($F300,'Total Posters'!$A$1:$L$1812,7,FALSE)</f>
        <v>Si IV emission model of the response of the flare energy transport through the transition region
</v>
      </c>
      <c r="H300" s="12" t="str">
        <f>VLOOKUP($F300,'Total Posters'!$A$1:$L$1812,3,FALSE)&amp;" "&amp;VLOOKUP($F300,'Total Posters'!$A$1:$L$1812,4,FALSE)</f>
        <v>Elena Dzifcakova</v>
      </c>
      <c r="I300" s="12" t="str">
        <f>VLOOKUP($F300,'Total Posters'!$A$1:$L$1812,5,FALSE)</f>
        <v>elena@asu.cas.cz</v>
      </c>
      <c r="J300" s="12" t="str">
        <f>VLOOKUP($F300,'Total Posters'!$A$1:$L$1812,10,FALSE)</f>
        <v>Elena Dzifcakova</v>
      </c>
      <c r="K300" s="12" t="str">
        <f>VLOOKUP($I300,'Total Attendees'!$D$2:$DB$3165,2,FALSE)</f>
        <v>Paid</v>
      </c>
      <c r="L300" s="12" t="str">
        <f>VLOOKUP($I300,'Total Attendees'!$D$2:$DB$3165,4,FALSE)</f>
        <v>In-person</v>
      </c>
      <c r="N300" s="53"/>
      <c r="O300" s="54"/>
      <c r="P300" s="16"/>
    </row>
    <row r="301" ht="15.75" customHeight="1">
      <c r="A301" s="48" t="s">
        <v>36</v>
      </c>
      <c r="B301" s="48" t="s">
        <v>56</v>
      </c>
      <c r="C301" s="50">
        <v>0.4166666666666667</v>
      </c>
      <c r="D301" s="50">
        <v>0.4375</v>
      </c>
      <c r="E301" s="51">
        <v>45511.0</v>
      </c>
      <c r="F301" s="52">
        <v>2065.0</v>
      </c>
      <c r="G301" s="12" t="str">
        <f>VLOOKUP($F301,'Total Posters'!$A$1:$L$1812,7,FALSE)</f>
        <v>Patrol ground-based telescopes for recording coronal mass ejections
</v>
      </c>
      <c r="H301" s="12" t="str">
        <f>VLOOKUP($F301,'Total Posters'!$A$1:$L$1812,3,FALSE)&amp;" "&amp;VLOOKUP($F301,'Total Posters'!$A$1:$L$1812,4,FALSE)</f>
        <v>Ivan Berezin</v>
      </c>
      <c r="I301" s="12" t="str">
        <f>VLOOKUP($F301,'Total Posters'!$A$1:$L$1812,5,FALSE)</f>
        <v>ivnbrzn@gmail.com</v>
      </c>
      <c r="J301" s="12" t="str">
        <f>VLOOKUP($F301,'Total Posters'!$A$1:$L$1812,10,FALSE)</f>
        <v>Ivan Berezin</v>
      </c>
      <c r="K301" s="12" t="str">
        <f>VLOOKUP($I301,'Total Attendees'!$D$2:$DB$3165,2,FALSE)</f>
        <v>#N/A</v>
      </c>
      <c r="L301" s="12" t="str">
        <f>VLOOKUP($I301,'Total Attendees'!$D$2:$DB$3165,4,FALSE)</f>
        <v>#N/A</v>
      </c>
      <c r="N301" s="53"/>
      <c r="O301" s="54"/>
      <c r="P301" s="16"/>
    </row>
    <row r="302" ht="15.75" customHeight="1">
      <c r="A302" s="48" t="s">
        <v>36</v>
      </c>
      <c r="B302" s="48" t="s">
        <v>56</v>
      </c>
      <c r="C302" s="50">
        <v>0.4166666666666667</v>
      </c>
      <c r="D302" s="50">
        <v>0.4375</v>
      </c>
      <c r="E302" s="51">
        <v>45511.0</v>
      </c>
      <c r="F302" s="52">
        <v>3054.0</v>
      </c>
      <c r="G302" s="12" t="str">
        <f>VLOOKUP($F302,'Total Posters'!$A$1:$L$1812,7,FALSE)</f>
        <v>Sunspot 3-Min Umbral Oscillations: A Statistical Perspective from GST Observations
</v>
      </c>
      <c r="H302" s="12" t="str">
        <f>VLOOKUP($F302,'Total Posters'!$A$1:$L$1812,3,FALSE)&amp;" "&amp;VLOOKUP($F302,'Total Posters'!$A$1:$L$1812,4,FALSE)</f>
        <v>Kartika Sangal</v>
      </c>
      <c r="I302" s="12" t="str">
        <f>VLOOKUP($F302,'Total Posters'!$A$1:$L$1812,5,FALSE)</f>
        <v>kartikasangal@gmail.com</v>
      </c>
      <c r="J302" s="12" t="str">
        <f>VLOOKUP($F302,'Total Posters'!$A$1:$L$1812,10,FALSE)</f>
        <v>Kartika Sangal</v>
      </c>
      <c r="K302" s="12" t="str">
        <f>VLOOKUP($I302,'Total Attendees'!$D$2:$DB$3165,2,FALSE)</f>
        <v>Pending_payment</v>
      </c>
      <c r="L302" s="12" t="str">
        <f>VLOOKUP($I302,'Total Attendees'!$D$2:$DB$3165,4,FALSE)</f>
        <v>In-person</v>
      </c>
      <c r="N302" s="53"/>
      <c r="O302" s="54"/>
      <c r="P302" s="16"/>
    </row>
    <row r="303" ht="15.75" customHeight="1">
      <c r="A303" s="48" t="s">
        <v>36</v>
      </c>
      <c r="B303" s="48" t="s">
        <v>56</v>
      </c>
      <c r="C303" s="50">
        <v>0.4166666666666667</v>
      </c>
      <c r="D303" s="50">
        <v>0.4375</v>
      </c>
      <c r="E303" s="51">
        <v>45511.0</v>
      </c>
      <c r="F303" s="52">
        <v>2939.0</v>
      </c>
      <c r="G303" s="12" t="str">
        <f>VLOOKUP($F303,'Total Posters'!$A$1:$L$1812,7,FALSE)</f>
        <v>A closer look at Streamer Blowout Coronal Mass Ejections: Multi-view analysis of morphology and kinematics</v>
      </c>
      <c r="H303" s="12" t="str">
        <f>VLOOKUP($F303,'Total Posters'!$A$1:$L$1812,3,FALSE)&amp;" "&amp;VLOOKUP($F303,'Total Posters'!$A$1:$L$1812,4,FALSE)</f>
        <v>Leonardo Di Lorenzo</v>
      </c>
      <c r="I303" s="12" t="str">
        <f>VLOOKUP($F303,'Total Posters'!$A$1:$L$1812,5,FALSE)</f>
        <v>leonardodilorenzo@gmail.com</v>
      </c>
      <c r="J303" s="12" t="str">
        <f>VLOOKUP($F303,'Total Posters'!$A$1:$L$1812,10,FALSE)</f>
        <v>Leonardo Di Lorenzo</v>
      </c>
      <c r="K303" s="12" t="str">
        <f>VLOOKUP($I303,'Total Attendees'!$D$2:$DB$3165,2,FALSE)</f>
        <v>Paid</v>
      </c>
      <c r="L303" s="12" t="str">
        <f>VLOOKUP($I303,'Total Attendees'!$D$2:$DB$3165,4,FALSE)</f>
        <v>Virtual</v>
      </c>
      <c r="N303" s="53"/>
      <c r="O303" s="54"/>
      <c r="P303" s="16"/>
    </row>
    <row r="304" ht="15.75" customHeight="1">
      <c r="A304" s="48" t="s">
        <v>36</v>
      </c>
      <c r="B304" s="48" t="s">
        <v>56</v>
      </c>
      <c r="C304" s="50">
        <v>0.4166666666666667</v>
      </c>
      <c r="D304" s="50">
        <v>0.4375</v>
      </c>
      <c r="E304" s="51">
        <v>45511.0</v>
      </c>
      <c r="F304" s="52">
        <v>1994.0</v>
      </c>
      <c r="G304" s="12" t="str">
        <f>VLOOKUP($F304,'Total Posters'!$A$1:$L$1812,7,FALSE)</f>
        <v>Probing the dynamical properties of new sub-type III solar radio burst (type VI)</v>
      </c>
      <c r="H304" s="12" t="str">
        <f>VLOOKUP($F304,'Total Posters'!$A$1:$L$1812,3,FALSE)&amp;" "&amp;VLOOKUP($F304,'Total Posters'!$A$1:$L$1812,4,FALSE)</f>
        <v>Nurul Husna Mohammad Bokhari</v>
      </c>
      <c r="I304" s="12" t="str">
        <f>VLOOKUP($F304,'Total Posters'!$A$1:$L$1812,5,FALSE)</f>
        <v>nhb2814@gmail.com</v>
      </c>
      <c r="J304" s="12" t="str">
        <f>VLOOKUP($F304,'Total Posters'!$A$1:$L$1812,10,FALSE)</f>
        <v>Nurul Husna Mohammad Bokhari</v>
      </c>
      <c r="K304" s="12" t="str">
        <f>VLOOKUP($I304,'Total Attendees'!$D$2:$DB$3165,2,FALSE)</f>
        <v>Paid</v>
      </c>
      <c r="L304" s="12" t="str">
        <f>VLOOKUP($I304,'Total Attendees'!$D$2:$DB$3165,4,FALSE)</f>
        <v>In-person</v>
      </c>
      <c r="N304" s="53"/>
      <c r="O304" s="54"/>
      <c r="P304" s="16"/>
    </row>
    <row r="305" ht="15.75" customHeight="1">
      <c r="A305" s="48" t="s">
        <v>36</v>
      </c>
      <c r="B305" s="48" t="s">
        <v>56</v>
      </c>
      <c r="C305" s="50">
        <v>0.4166666666666667</v>
      </c>
      <c r="D305" s="50">
        <v>0.4375</v>
      </c>
      <c r="E305" s="51">
        <v>45511.0</v>
      </c>
      <c r="F305" s="52">
        <v>978.0</v>
      </c>
      <c r="G305" s="12" t="str">
        <f>VLOOKUP($F305,'Total Posters'!$A$1:$L$1812,7,FALSE)</f>
        <v>Solar wind near coronal streamer structures using 3D MHD simulations in spherical geometry</v>
      </c>
      <c r="H305" s="12" t="str">
        <f>VLOOKUP($F305,'Total Posters'!$A$1:$L$1812,3,FALSE)&amp;" "&amp;VLOOKUP($F305,'Total Posters'!$A$1:$L$1812,4,FALSE)</f>
        <v>Piyali Chatterjee</v>
      </c>
      <c r="I305" s="12" t="str">
        <f>VLOOKUP($F305,'Total Posters'!$A$1:$L$1812,5,FALSE)</f>
        <v>mppiyali@gmail.com</v>
      </c>
      <c r="J305" s="12" t="str">
        <f>VLOOKUP($F305,'Total Posters'!$A$1:$L$1812,10,FALSE)</f>
        <v>Piyali Chatterjee</v>
      </c>
      <c r="K305" s="12" t="str">
        <f>VLOOKUP($I305,'Total Attendees'!$D$2:$DB$3165,2,FALSE)</f>
        <v>Paid</v>
      </c>
      <c r="L305" s="12" t="str">
        <f>VLOOKUP($I305,'Total Attendees'!$D$2:$DB$3165,4,FALSE)</f>
        <v>In-person</v>
      </c>
      <c r="N305" s="53"/>
      <c r="O305" s="54"/>
      <c r="P305" s="16"/>
    </row>
    <row r="306" ht="15.75" customHeight="1">
      <c r="A306" s="48" t="s">
        <v>36</v>
      </c>
      <c r="B306" s="48" t="s">
        <v>56</v>
      </c>
      <c r="C306" s="50">
        <v>0.4166666666666667</v>
      </c>
      <c r="D306" s="50">
        <v>0.4375</v>
      </c>
      <c r="E306" s="51">
        <v>45511.0</v>
      </c>
      <c r="F306" s="52">
        <v>2724.0</v>
      </c>
      <c r="G306" s="12" t="str">
        <f>VLOOKUP($F306,'Total Posters'!$A$1:$L$1812,7,FALSE)</f>
        <v>CME catalog from Metis observations</v>
      </c>
      <c r="H306" s="12" t="str">
        <f>VLOOKUP($F306,'Total Posters'!$A$1:$L$1812,3,FALSE)&amp;" "&amp;VLOOKUP($F306,'Total Posters'!$A$1:$L$1812,4,FALSE)</f>
        <v>Silvio Matteo Giordano</v>
      </c>
      <c r="I306" s="12" t="str">
        <f>VLOOKUP($F306,'Total Posters'!$A$1:$L$1812,5,FALSE)</f>
        <v>silvio.giordano@inaf.it</v>
      </c>
      <c r="J306" s="12" t="str">
        <f>VLOOKUP($F306,'Total Posters'!$A$1:$L$1812,10,FALSE)</f>
        <v>Silvio Matteo Giordano</v>
      </c>
      <c r="K306" s="12" t="str">
        <f>VLOOKUP($I306,'Total Attendees'!$D$2:$DB$3165,2,FALSE)</f>
        <v>#N/A</v>
      </c>
      <c r="L306" s="12" t="str">
        <f>VLOOKUP($I306,'Total Attendees'!$D$2:$DB$3165,4,FALSE)</f>
        <v>#N/A</v>
      </c>
      <c r="N306" s="53"/>
      <c r="O306" s="54"/>
      <c r="P306" s="16"/>
    </row>
    <row r="307" ht="15.75" customHeight="1">
      <c r="A307" s="48" t="s">
        <v>36</v>
      </c>
      <c r="B307" s="48" t="s">
        <v>56</v>
      </c>
      <c r="C307" s="50">
        <v>0.4166666666666667</v>
      </c>
      <c r="D307" s="50">
        <v>0.4375</v>
      </c>
      <c r="E307" s="51">
        <v>45511.0</v>
      </c>
      <c r="F307" s="52">
        <v>2426.0</v>
      </c>
      <c r="G307" s="12" t="str">
        <f>VLOOKUP($F307,'Total Posters'!$A$1:$L$1812,7,FALSE)</f>
        <v>First robust detection of linear polarization from solar radio bursts</v>
      </c>
      <c r="H307" s="12" t="str">
        <f>VLOOKUP($F307,'Total Posters'!$A$1:$L$1812,3,FALSE)&amp;" "&amp;VLOOKUP($F307,'Total Posters'!$A$1:$L$1812,4,FALSE)</f>
        <v>Soham Dey</v>
      </c>
      <c r="I307" s="12" t="str">
        <f>VLOOKUP($F307,'Total Posters'!$A$1:$L$1812,5,FALSE)</f>
        <v>sohamd943@gmail.com</v>
      </c>
      <c r="J307" s="12" t="str">
        <f>VLOOKUP($F307,'Total Posters'!$A$1:$L$1812,10,FALSE)</f>
        <v>Soham Dey</v>
      </c>
      <c r="K307" s="12" t="str">
        <f>VLOOKUP($I307,'Total Attendees'!$D$2:$DB$3165,2,FALSE)</f>
        <v>Paid</v>
      </c>
      <c r="L307" s="12" t="str">
        <f>VLOOKUP($I307,'Total Attendees'!$D$2:$DB$3165,4,FALSE)</f>
        <v>Virtual</v>
      </c>
      <c r="N307" s="53"/>
      <c r="O307" s="54"/>
      <c r="P307" s="16"/>
    </row>
    <row r="308" ht="15.75" customHeight="1">
      <c r="A308" s="48" t="s">
        <v>36</v>
      </c>
      <c r="B308" s="48" t="s">
        <v>56</v>
      </c>
      <c r="C308" s="50">
        <v>0.4166666666666667</v>
      </c>
      <c r="D308" s="50">
        <v>0.4375</v>
      </c>
      <c r="E308" s="51">
        <v>45511.0</v>
      </c>
      <c r="F308" s="52">
        <v>2373.0</v>
      </c>
      <c r="G308" s="12" t="str">
        <f>VLOOKUP($F308,'Total Posters'!$A$1:$L$1812,7,FALSE)</f>
        <v>Time evolution of Thermal and Non-thermal Energies in two Solar Flares</v>
      </c>
      <c r="H308" s="12" t="str">
        <f>VLOOKUP($F308,'Total Posters'!$A$1:$L$1812,3,FALSE)&amp;" "&amp;VLOOKUP($F308,'Total Posters'!$A$1:$L$1812,4,FALSE)</f>
        <v>Soumya Roy</v>
      </c>
      <c r="I308" s="12" t="str">
        <f>VLOOKUP($F308,'Total Posters'!$A$1:$L$1812,5,FALSE)</f>
        <v>soumyaroy799@gmail.com</v>
      </c>
      <c r="J308" s="12" t="str">
        <f>VLOOKUP($F308,'Total Posters'!$A$1:$L$1812,10,FALSE)</f>
        <v>Soumya Roy</v>
      </c>
      <c r="K308" s="12" t="str">
        <f>VLOOKUP($I308,'Total Attendees'!$D$2:$DB$3165,2,FALSE)</f>
        <v>Pending_payment</v>
      </c>
      <c r="L308" s="12" t="str">
        <f>VLOOKUP($I308,'Total Attendees'!$D$2:$DB$3165,4,FALSE)</f>
        <v>In-person</v>
      </c>
      <c r="N308" s="53"/>
      <c r="O308" s="54"/>
      <c r="P308" s="16"/>
    </row>
    <row r="309" ht="15.75" customHeight="1">
      <c r="A309" s="48" t="s">
        <v>36</v>
      </c>
      <c r="B309" s="48" t="s">
        <v>56</v>
      </c>
      <c r="C309" s="50">
        <v>0.4166666666666667</v>
      </c>
      <c r="D309" s="50">
        <v>0.4375</v>
      </c>
      <c r="E309" s="51">
        <v>45511.0</v>
      </c>
      <c r="F309" s="52">
        <v>552.0</v>
      </c>
      <c r="G309" s="12" t="str">
        <f>VLOOKUP($F309,'Total Posters'!$A$1:$L$1812,7,FALSE)</f>
        <v>Partial Eruption of Solar Filaments: Configuration and Formation of Double-decker Filaments</v>
      </c>
      <c r="H309" s="12" t="str">
        <f>VLOOKUP($F309,'Total Posters'!$A$1:$L$1812,3,FALSE)&amp;" "&amp;VLOOKUP($F309,'Total Posters'!$A$1:$L$1812,4,FALSE)</f>
        <v>Yijun Hou</v>
      </c>
      <c r="I309" s="12" t="str">
        <f>VLOOKUP($F309,'Total Posters'!$A$1:$L$1812,5,FALSE)</f>
        <v>yijunhou@nao.cas.cn</v>
      </c>
      <c r="J309" s="12" t="str">
        <f>VLOOKUP($F309,'Total Posters'!$A$1:$L$1812,10,FALSE)</f>
        <v>Yijun Hou</v>
      </c>
      <c r="K309" s="12" t="str">
        <f>VLOOKUP($I309,'Total Attendees'!$D$2:$DB$3165,2,FALSE)</f>
        <v>#N/A</v>
      </c>
      <c r="L309" s="12" t="str">
        <f>VLOOKUP($I309,'Total Attendees'!$D$2:$DB$3165,4,FALSE)</f>
        <v>#N/A</v>
      </c>
      <c r="N309" s="53"/>
      <c r="O309" s="54"/>
      <c r="P309" s="16"/>
    </row>
    <row r="310" ht="15.75" customHeight="1">
      <c r="A310" s="49" t="s">
        <v>39</v>
      </c>
      <c r="B310" s="49" t="s">
        <v>57</v>
      </c>
      <c r="C310" s="50">
        <v>0.4166666666666667</v>
      </c>
      <c r="D310" s="50">
        <v>0.4375</v>
      </c>
      <c r="E310" s="51">
        <v>45511.0</v>
      </c>
      <c r="F310" s="57">
        <v>633.0</v>
      </c>
      <c r="G310" s="12" t="str">
        <f>VLOOKUP($F310,'Total Posters'!$A$1:$L$1812,7,FALSE)</f>
        <v>Leveraging direct and indirect multi-messenger observations of merging neutron star binaries</v>
      </c>
      <c r="H310" s="12" t="str">
        <f>VLOOKUP($F310,'Total Posters'!$A$1:$L$1812,3,FALSE)&amp;" "&amp;VLOOKUP($F310,'Total Posters'!$A$1:$L$1812,4,FALSE)</f>
        <v>Nikhil Sarin</v>
      </c>
      <c r="I310" s="12" t="str">
        <f>VLOOKUP($F310,'Total Posters'!$A$1:$L$1812,5,FALSE)</f>
        <v>nsarin.astro@gmail.com</v>
      </c>
      <c r="J310" s="12" t="str">
        <f>VLOOKUP($F310,'Total Posters'!$A$1:$L$1812,10,FALSE)</f>
        <v>Nikhil Sarin</v>
      </c>
      <c r="K310" s="12" t="str">
        <f>VLOOKUP($I310,'Total Attendees'!$D$2:$DB$3165,2,FALSE)</f>
        <v>#N/A</v>
      </c>
      <c r="L310" s="12" t="str">
        <f>VLOOKUP($I310,'Total Attendees'!$D$2:$DB$3165,4,FALSE)</f>
        <v>#N/A</v>
      </c>
      <c r="N310" s="53"/>
      <c r="O310" s="54"/>
      <c r="P310" s="16"/>
    </row>
    <row r="311" ht="15.75" customHeight="1">
      <c r="A311" s="49" t="s">
        <v>39</v>
      </c>
      <c r="B311" s="49" t="s">
        <v>57</v>
      </c>
      <c r="C311" s="50">
        <v>0.4166666666666667</v>
      </c>
      <c r="D311" s="50">
        <v>0.4375</v>
      </c>
      <c r="E311" s="51">
        <v>45511.0</v>
      </c>
      <c r="F311" s="57">
        <v>1303.0</v>
      </c>
      <c r="G311" s="12" t="str">
        <f>VLOOKUP($F311,'Total Posters'!$A$1:$L$1812,7,FALSE)</f>
        <v>Bayesian Inference of the Hubble constant from Cross-Correlation of Individual Gravitational Wave Events with Galaxies</v>
      </c>
      <c r="H311" s="12" t="str">
        <f>VLOOKUP($F311,'Total Posters'!$A$1:$L$1812,3,FALSE)&amp;" "&amp;VLOOKUP($F311,'Total Posters'!$A$1:$L$1812,4,FALSE)</f>
        <v>Tathagata  Ghosh</v>
      </c>
      <c r="I311" s="12" t="str">
        <f>VLOOKUP($F311,'Total Posters'!$A$1:$L$1812,5,FALSE)</f>
        <v>tathag@iucaa.in</v>
      </c>
      <c r="J311" s="12" t="str">
        <f>VLOOKUP($F311,'Total Posters'!$A$1:$L$1812,10,FALSE)</f>
        <v>Tathagata Ghosh</v>
      </c>
      <c r="K311" s="12" t="str">
        <f>VLOOKUP($I311,'Total Attendees'!$D$2:$DB$3165,2,FALSE)</f>
        <v>Paid</v>
      </c>
      <c r="L311" s="12" t="str">
        <f>VLOOKUP($I311,'Total Attendees'!$D$2:$DB$3165,4,FALSE)</f>
        <v>In-person</v>
      </c>
      <c r="N311" s="53"/>
      <c r="O311" s="54"/>
      <c r="P311" s="16"/>
    </row>
    <row r="312" ht="15.75" customHeight="1">
      <c r="A312" s="49" t="s">
        <v>39</v>
      </c>
      <c r="B312" s="49" t="s">
        <v>57</v>
      </c>
      <c r="C312" s="50">
        <v>0.4166666666666667</v>
      </c>
      <c r="D312" s="50">
        <v>0.4375</v>
      </c>
      <c r="E312" s="51">
        <v>45511.0</v>
      </c>
      <c r="F312" s="57">
        <v>379.0</v>
      </c>
      <c r="G312" s="12" t="str">
        <f>VLOOKUP($F312,'Total Posters'!$A$1:$L$1812,7,FALSE)</f>
        <v>#N/A</v>
      </c>
      <c r="H312" s="12" t="str">
        <f>VLOOKUP($F312,'Total Posters'!$A$1:$L$1812,3,FALSE)&amp;" "&amp;VLOOKUP($F312,'Total Posters'!$A$1:$L$1812,4,FALSE)</f>
        <v>#N/A</v>
      </c>
      <c r="I312" s="12" t="str">
        <f>VLOOKUP($F312,'Total Posters'!$A$1:$L$1812,5,FALSE)</f>
        <v>#N/A</v>
      </c>
      <c r="J312" s="12" t="str">
        <f>VLOOKUP($F312,'Total Posters'!$A$1:$L$1812,10,FALSE)</f>
        <v>#N/A</v>
      </c>
      <c r="K312" s="12" t="str">
        <f>VLOOKUP($I312,'Total Attendees'!$D$2:$DB$3165,2,FALSE)</f>
        <v>#N/A</v>
      </c>
      <c r="L312" s="12" t="str">
        <f>VLOOKUP($I312,'Total Attendees'!$D$2:$DB$3165,4,FALSE)</f>
        <v>#N/A</v>
      </c>
      <c r="N312" s="53"/>
      <c r="O312" s="54"/>
      <c r="P312" s="16"/>
    </row>
    <row r="313" ht="15.75" customHeight="1">
      <c r="A313" s="49" t="s">
        <v>39</v>
      </c>
      <c r="B313" s="49" t="s">
        <v>57</v>
      </c>
      <c r="C313" s="50">
        <v>0.4166666666666667</v>
      </c>
      <c r="D313" s="50">
        <v>0.4375</v>
      </c>
      <c r="E313" s="51">
        <v>45511.0</v>
      </c>
      <c r="F313" s="57">
        <v>371.0</v>
      </c>
      <c r="G313" s="12" t="str">
        <f>VLOOKUP($F313,'Total Posters'!$A$1:$L$1812,7,FALSE)</f>
        <v>#N/A</v>
      </c>
      <c r="H313" s="12" t="str">
        <f>VLOOKUP($F313,'Total Posters'!$A$1:$L$1812,3,FALSE)&amp;" "&amp;VLOOKUP($F313,'Total Posters'!$A$1:$L$1812,4,FALSE)</f>
        <v>#N/A</v>
      </c>
      <c r="I313" s="12" t="str">
        <f>VLOOKUP($F313,'Total Posters'!$A$1:$L$1812,5,FALSE)</f>
        <v>#N/A</v>
      </c>
      <c r="J313" s="12" t="str">
        <f>VLOOKUP($F313,'Total Posters'!$A$1:$L$1812,10,FALSE)</f>
        <v>#N/A</v>
      </c>
      <c r="K313" s="12" t="str">
        <f>VLOOKUP($I313,'Total Attendees'!$D$2:$DB$3165,2,FALSE)</f>
        <v>#N/A</v>
      </c>
      <c r="L313" s="12" t="str">
        <f>VLOOKUP($I313,'Total Attendees'!$D$2:$DB$3165,4,FALSE)</f>
        <v>#N/A</v>
      </c>
      <c r="N313" s="53"/>
      <c r="O313" s="54"/>
      <c r="P313" s="16"/>
    </row>
    <row r="314" ht="15.75" customHeight="1">
      <c r="A314" s="49" t="s">
        <v>39</v>
      </c>
      <c r="B314" s="49" t="s">
        <v>57</v>
      </c>
      <c r="C314" s="50">
        <v>0.4166666666666667</v>
      </c>
      <c r="D314" s="50">
        <v>0.4375</v>
      </c>
      <c r="E314" s="51">
        <v>45511.0</v>
      </c>
      <c r="F314" s="57">
        <v>1534.0</v>
      </c>
      <c r="G314" s="12" t="str">
        <f>VLOOKUP($F314,'Total Posters'!$A$1:$L$1812,7,FALSE)</f>
        <v>#N/A</v>
      </c>
      <c r="H314" s="12" t="str">
        <f>VLOOKUP($F314,'Total Posters'!$A$1:$L$1812,3,FALSE)&amp;" "&amp;VLOOKUP($F314,'Total Posters'!$A$1:$L$1812,4,FALSE)</f>
        <v>#N/A</v>
      </c>
      <c r="I314" s="12" t="str">
        <f>VLOOKUP($F314,'Total Posters'!$A$1:$L$1812,5,FALSE)</f>
        <v>#N/A</v>
      </c>
      <c r="J314" s="12" t="str">
        <f>VLOOKUP($F314,'Total Posters'!$A$1:$L$1812,10,FALSE)</f>
        <v>#N/A</v>
      </c>
      <c r="K314" s="12" t="str">
        <f>VLOOKUP($I314,'Total Attendees'!$D$2:$DB$3165,2,FALSE)</f>
        <v>#N/A</v>
      </c>
      <c r="L314" s="12" t="str">
        <f>VLOOKUP($I314,'Total Attendees'!$D$2:$DB$3165,4,FALSE)</f>
        <v>#N/A</v>
      </c>
      <c r="N314" s="53"/>
      <c r="O314" s="54"/>
      <c r="P314" s="16"/>
    </row>
    <row r="315" ht="15.75" customHeight="1">
      <c r="A315" s="49" t="s">
        <v>39</v>
      </c>
      <c r="B315" s="49" t="s">
        <v>57</v>
      </c>
      <c r="C315" s="50">
        <v>0.4166666666666667</v>
      </c>
      <c r="D315" s="50">
        <v>0.4375</v>
      </c>
      <c r="E315" s="51">
        <v>45511.0</v>
      </c>
      <c r="F315" s="57">
        <v>2429.0</v>
      </c>
      <c r="G315" s="12" t="str">
        <f>VLOOKUP($F315,'Total Posters'!$A$1:$L$1812,7,FALSE)</f>
        <v>#N/A</v>
      </c>
      <c r="H315" s="12" t="str">
        <f>VLOOKUP($F315,'Total Posters'!$A$1:$L$1812,3,FALSE)&amp;" "&amp;VLOOKUP($F315,'Total Posters'!$A$1:$L$1812,4,FALSE)</f>
        <v>#N/A</v>
      </c>
      <c r="I315" s="12" t="str">
        <f>VLOOKUP($F315,'Total Posters'!$A$1:$L$1812,5,FALSE)</f>
        <v>#N/A</v>
      </c>
      <c r="J315" s="12" t="str">
        <f>VLOOKUP($F315,'Total Posters'!$A$1:$L$1812,10,FALSE)</f>
        <v>#N/A</v>
      </c>
      <c r="K315" s="12" t="str">
        <f>VLOOKUP($I315,'Total Attendees'!$D$2:$DB$3165,2,FALSE)</f>
        <v>#N/A</v>
      </c>
      <c r="L315" s="12" t="str">
        <f>VLOOKUP($I315,'Total Attendees'!$D$2:$DB$3165,4,FALSE)</f>
        <v>#N/A</v>
      </c>
      <c r="N315" s="53"/>
      <c r="O315" s="54"/>
      <c r="P315" s="16"/>
    </row>
    <row r="316" ht="15.75" customHeight="1">
      <c r="A316" s="48" t="s">
        <v>48</v>
      </c>
      <c r="B316" s="48" t="s">
        <v>58</v>
      </c>
      <c r="C316" s="50">
        <v>0.625</v>
      </c>
      <c r="D316" s="50">
        <v>0.6458333333333334</v>
      </c>
      <c r="E316" s="51">
        <v>45511.0</v>
      </c>
      <c r="F316" s="58">
        <v>1231.0</v>
      </c>
      <c r="G316" s="12" t="str">
        <f>VLOOKUP($F316,'Total Posters'!$A$1:$L$1812,7,FALSE)</f>
        <v>Spectrum Management at ALMA</v>
      </c>
      <c r="H316" s="12" t="str">
        <f>VLOOKUP($F316,'Total Posters'!$A$1:$L$1812,3,FALSE)&amp;" "&amp;VLOOKUP($F316,'Total Posters'!$A$1:$L$1812,4,FALSE)</f>
        <v>Giorgio Siringo</v>
      </c>
      <c r="I316" s="12" t="str">
        <f>VLOOKUP($F316,'Total Posters'!$A$1:$L$1812,5,FALSE)</f>
        <v>giorgio.siringo@alma.cl</v>
      </c>
      <c r="J316" s="12" t="str">
        <f>VLOOKUP($F316,'Total Posters'!$A$1:$L$1812,10,FALSE)</f>
        <v>Giorgio Siringo</v>
      </c>
      <c r="K316" s="12" t="str">
        <f>VLOOKUP($I316,'Total Attendees'!$D$2:$DB$3165,2,FALSE)</f>
        <v>Paid</v>
      </c>
      <c r="L316" s="12" t="str">
        <f>VLOOKUP($I316,'Total Attendees'!$D$2:$DB$3165,4,FALSE)</f>
        <v>In-person</v>
      </c>
      <c r="N316" s="53"/>
      <c r="O316" s="54"/>
      <c r="P316" s="16"/>
    </row>
    <row r="317" ht="15.75" customHeight="1">
      <c r="A317" s="48" t="s">
        <v>48</v>
      </c>
      <c r="B317" s="48" t="s">
        <v>58</v>
      </c>
      <c r="C317" s="50">
        <v>0.625</v>
      </c>
      <c r="D317" s="50">
        <v>0.6458333333333334</v>
      </c>
      <c r="E317" s="51">
        <v>45511.0</v>
      </c>
      <c r="F317" s="58">
        <v>917.0</v>
      </c>
      <c r="G317" s="12" t="str">
        <f>VLOOKUP($F317,'Total Posters'!$A$1:$L$1812,7,FALSE)</f>
        <v>Project West Ford, the IAU’s response, and the framing of the Outer Space Treaty 1961–1967</v>
      </c>
      <c r="H317" s="12" t="str">
        <f>VLOOKUP($F317,'Total Posters'!$A$1:$L$1812,3,FALSE)&amp;" "&amp;VLOOKUP($F317,'Total Posters'!$A$1:$L$1812,4,FALSE)</f>
        <v>John Barentine</v>
      </c>
      <c r="I317" s="12" t="str">
        <f>VLOOKUP($F317,'Total Posters'!$A$1:$L$1812,5,FALSE)</f>
        <v>john.barentine@gmail.com</v>
      </c>
      <c r="J317" s="12" t="str">
        <f>VLOOKUP($F317,'Total Posters'!$A$1:$L$1812,10,FALSE)</f>
        <v>John Barentine</v>
      </c>
      <c r="K317" s="12" t="str">
        <f>VLOOKUP($I317,'Total Attendees'!$D$2:$DB$3165,2,FALSE)</f>
        <v>Paid</v>
      </c>
      <c r="L317" s="12" t="str">
        <f>VLOOKUP($I317,'Total Attendees'!$D$2:$DB$3165,4,FALSE)</f>
        <v>In-person</v>
      </c>
      <c r="N317" s="53"/>
      <c r="O317" s="54"/>
      <c r="P317" s="16"/>
    </row>
    <row r="318" ht="15.75" customHeight="1">
      <c r="A318" s="48" t="s">
        <v>48</v>
      </c>
      <c r="B318" s="48" t="s">
        <v>58</v>
      </c>
      <c r="C318" s="50">
        <v>0.625</v>
      </c>
      <c r="D318" s="50">
        <v>0.6458333333333334</v>
      </c>
      <c r="E318" s="51">
        <v>45511.0</v>
      </c>
      <c r="F318" s="58">
        <v>982.0</v>
      </c>
      <c r="G318" s="12" t="str">
        <f>VLOOKUP($F318,'Total Posters'!$A$1:$L$1812,7,FALSE)</f>
        <v>Increasing space actors and Mega-Constellation into LEO: Effect on Anthropocene, Analysing the role of global and regional space organizations and initiative to ensure sustainable use of space
</v>
      </c>
      <c r="H318" s="12" t="str">
        <f>VLOOKUP($F318,'Total Posters'!$A$1:$L$1812,3,FALSE)&amp;" "&amp;VLOOKUP($F318,'Total Posters'!$A$1:$L$1812,4,FALSE)</f>
        <v>Most. Farjana Sharmin</v>
      </c>
      <c r="I318" s="12" t="str">
        <f>VLOOKUP($F318,'Total Posters'!$A$1:$L$1812,5,FALSE)</f>
        <v>farjanamou71@gmail.com</v>
      </c>
      <c r="J318" s="12" t="str">
        <f>VLOOKUP($F318,'Total Posters'!$A$1:$L$1812,10,FALSE)</f>
        <v>MOST FARJANA SHARMIN</v>
      </c>
      <c r="K318" s="12" t="str">
        <f>VLOOKUP($I318,'Total Attendees'!$D$2:$DB$3165,2,FALSE)</f>
        <v>#N/A</v>
      </c>
      <c r="L318" s="12" t="str">
        <f>VLOOKUP($I318,'Total Attendees'!$D$2:$DB$3165,4,FALSE)</f>
        <v>#N/A</v>
      </c>
      <c r="N318" s="53"/>
      <c r="O318" s="54"/>
      <c r="P318" s="16"/>
    </row>
    <row r="319" ht="15.75" customHeight="1">
      <c r="A319" s="48" t="s">
        <v>48</v>
      </c>
      <c r="B319" s="48" t="s">
        <v>58</v>
      </c>
      <c r="C319" s="50">
        <v>0.625</v>
      </c>
      <c r="D319" s="50">
        <v>0.6458333333333334</v>
      </c>
      <c r="E319" s="51">
        <v>45511.0</v>
      </c>
      <c r="F319" s="58">
        <v>2938.0</v>
      </c>
      <c r="G319" s="12" t="str">
        <f>VLOOKUP($F319,'Total Posters'!$A$1:$L$1812,7,FALSE)</f>
        <v>An environmental approach to protect the dark and quiet skies for astronomy and society</v>
      </c>
      <c r="H319" s="12" t="str">
        <f>VLOOKUP($F319,'Total Posters'!$A$1:$L$1812,3,FALSE)&amp;" "&amp;VLOOKUP($F319,'Total Posters'!$A$1:$L$1812,4,FALSE)</f>
        <v>Pedro Sanhueza</v>
      </c>
      <c r="I319" s="12" t="str">
        <f>VLOOKUP($F319,'Total Posters'!$A$1:$L$1812,5,FALSE)</f>
        <v>psanhueza2007@gmail.com</v>
      </c>
      <c r="J319" s="12" t="str">
        <f>VLOOKUP($F319,'Total Posters'!$A$1:$L$1812,10,FALSE)</f>
        <v>Pedro Sanhueza</v>
      </c>
      <c r="K319" s="12" t="str">
        <f>VLOOKUP($I319,'Total Attendees'!$D$2:$DB$3165,2,FALSE)</f>
        <v>Paid</v>
      </c>
      <c r="L319" s="12" t="str">
        <f>VLOOKUP($I319,'Total Attendees'!$D$2:$DB$3165,4,FALSE)</f>
        <v>Virtual</v>
      </c>
      <c r="N319" s="53"/>
      <c r="O319" s="54"/>
      <c r="P319" s="16"/>
    </row>
    <row r="320" ht="15.75" customHeight="1">
      <c r="A320" s="48" t="s">
        <v>15</v>
      </c>
      <c r="B320" s="49" t="s">
        <v>59</v>
      </c>
      <c r="C320" s="50">
        <v>0.625</v>
      </c>
      <c r="D320" s="50">
        <v>0.6458333333333334</v>
      </c>
      <c r="E320" s="51">
        <v>45511.0</v>
      </c>
      <c r="F320" s="52">
        <v>1864.0</v>
      </c>
      <c r="G320" s="12" t="str">
        <f>VLOOKUP($F320,'Total Posters'!$A$1:$L$1812,7,FALSE)</f>
        <v>Towards Improved EHT Observations: Measuring Precipitable Water Vapour at Potential Sites for the AMT in Namibia.
</v>
      </c>
      <c r="H320" s="12" t="str">
        <f>VLOOKUP($F320,'Total Posters'!$A$1:$L$1812,3,FALSE)&amp;" "&amp;VLOOKUP($F320,'Total Posters'!$A$1:$L$1812,4,FALSE)</f>
        <v>Francisco Fenias Macucule</v>
      </c>
      <c r="I320" s="12" t="str">
        <f>VLOOKUP($F320,'Total Posters'!$A$1:$L$1812,5,FALSE)</f>
        <v>franciscofeniasmacucule@gmail.com</v>
      </c>
      <c r="J320" s="12" t="str">
        <f>VLOOKUP($F320,'Total Posters'!$A$1:$L$1812,10,FALSE)</f>
        <v>Francisco Fenias Macucule</v>
      </c>
      <c r="K320" s="12" t="str">
        <f>VLOOKUP($I320,'Total Attendees'!$D$2:$DB$3165,2,FALSE)</f>
        <v>Paid</v>
      </c>
      <c r="L320" s="12" t="str">
        <f>VLOOKUP($I320,'Total Attendees'!$D$2:$DB$3165,4,FALSE)</f>
        <v>In-person</v>
      </c>
      <c r="N320" s="53"/>
      <c r="O320" s="54"/>
      <c r="P320" s="16"/>
    </row>
    <row r="321" ht="15.75" customHeight="1">
      <c r="A321" s="48" t="s">
        <v>15</v>
      </c>
      <c r="B321" s="49" t="s">
        <v>59</v>
      </c>
      <c r="C321" s="50">
        <v>0.625</v>
      </c>
      <c r="D321" s="50">
        <v>0.6458333333333334</v>
      </c>
      <c r="E321" s="51">
        <v>45511.0</v>
      </c>
      <c r="F321" s="52">
        <v>2733.0</v>
      </c>
      <c r="G321" s="12" t="str">
        <f>VLOOKUP($F321,'Total Posters'!$A$1:$L$1812,7,FALSE)</f>
        <v>Observations and user support at intermediate-sized and large optical telescopes: a detailed comparison.
</v>
      </c>
      <c r="H321" s="12" t="str">
        <f>VLOOKUP($F321,'Total Posters'!$A$1:$L$1812,3,FALSE)&amp;" "&amp;VLOOKUP($F321,'Total Posters'!$A$1:$L$1812,4,FALSE)</f>
        <v>Igor Chilingaryan</v>
      </c>
      <c r="I321" s="12" t="str">
        <f>VLOOKUP($F321,'Total Posters'!$A$1:$L$1812,5,FALSE)</f>
        <v>ichilingaryan@cfa.harvard.edu</v>
      </c>
      <c r="J321" s="12" t="str">
        <f>VLOOKUP($F321,'Total Posters'!$A$1:$L$1812,10,FALSE)</f>
        <v>Igor Chilingarian</v>
      </c>
      <c r="K321" s="12" t="str">
        <f>VLOOKUP($I321,'Total Attendees'!$D$2:$DB$3165,2,FALSE)</f>
        <v>#N/A</v>
      </c>
      <c r="L321" s="12" t="str">
        <f>VLOOKUP($I321,'Total Attendees'!$D$2:$DB$3165,4,FALSE)</f>
        <v>#N/A</v>
      </c>
      <c r="N321" s="53"/>
      <c r="O321" s="54"/>
      <c r="P321" s="16"/>
    </row>
    <row r="322" ht="15.75" customHeight="1">
      <c r="A322" s="48" t="s">
        <v>15</v>
      </c>
      <c r="B322" s="49" t="s">
        <v>59</v>
      </c>
      <c r="C322" s="50">
        <v>0.625</v>
      </c>
      <c r="D322" s="50">
        <v>0.6458333333333334</v>
      </c>
      <c r="E322" s="51">
        <v>45511.0</v>
      </c>
      <c r="F322" s="52">
        <v>1234.0</v>
      </c>
      <c r="G322" s="12" t="str">
        <f>VLOOKUP($F322,'Total Posters'!$A$1:$L$1812,7,FALSE)</f>
        <v>BRICS Southern Observatory (BRICS-SO) Project: Invitation to African countries to invest in Chile</v>
      </c>
      <c r="H322" s="12" t="str">
        <f>VLOOKUP($F322,'Total Posters'!$A$1:$L$1812,3,FALSE)&amp;" "&amp;VLOOKUP($F322,'Total Posters'!$A$1:$L$1812,4,FALSE)</f>
        <v>Macinissa Hadjara</v>
      </c>
      <c r="I322" s="12" t="str">
        <f>VLOOKUP($F322,'Total Posters'!$A$1:$L$1812,5,FALSE)</f>
        <v>mhadjara@uchile.cl</v>
      </c>
      <c r="J322" s="12" t="str">
        <f>VLOOKUP($F322,'Total Posters'!$A$1:$L$1812,10,FALSE)</f>
        <v>Massinissa Hadjara</v>
      </c>
      <c r="K322" s="12" t="str">
        <f>VLOOKUP($I322,'Total Attendees'!$D$2:$DB$3165,2,FALSE)</f>
        <v>Pending_payment</v>
      </c>
      <c r="L322" s="12" t="str">
        <f>VLOOKUP($I322,'Total Attendees'!$D$2:$DB$3165,4,FALSE)</f>
        <v>Virtual</v>
      </c>
      <c r="N322" s="53"/>
      <c r="O322" s="54"/>
      <c r="P322" s="16"/>
    </row>
    <row r="323" ht="15.75" customHeight="1">
      <c r="A323" s="48" t="s">
        <v>15</v>
      </c>
      <c r="B323" s="49" t="s">
        <v>59</v>
      </c>
      <c r="C323" s="50">
        <v>0.625</v>
      </c>
      <c r="D323" s="50">
        <v>0.6458333333333334</v>
      </c>
      <c r="E323" s="51">
        <v>45511.0</v>
      </c>
      <c r="F323" s="52">
        <v>95.0</v>
      </c>
      <c r="G323" s="12" t="str">
        <f>VLOOKUP($F323,'Total Posters'!$A$1:$L$1812,7,FALSE)</f>
        <v>Identification of Potential Astronomical Sites in Ethiopia</v>
      </c>
      <c r="H323" s="12" t="str">
        <f>VLOOKUP($F323,'Total Posters'!$A$1:$L$1812,3,FALSE)&amp;" "&amp;VLOOKUP($F323,'Total Posters'!$A$1:$L$1812,4,FALSE)</f>
        <v>Nebiyu Suleyman Mohammed</v>
      </c>
      <c r="I323" s="12" t="str">
        <f>VLOOKUP($F323,'Total Posters'!$A$1:$L$1812,5,FALSE)</f>
        <v>nebiyu.suleyman@spacegeneration.org</v>
      </c>
      <c r="J323" s="12" t="str">
        <f>VLOOKUP($F323,'Total Posters'!$A$1:$L$1812,10,FALSE)</f>
        <v>Nebiyu Suleyman</v>
      </c>
      <c r="K323" s="12" t="str">
        <f>VLOOKUP($I323,'Total Attendees'!$D$2:$DB$3165,2,FALSE)</f>
        <v>Paid</v>
      </c>
      <c r="L323" s="12" t="str">
        <f>VLOOKUP($I323,'Total Attendees'!$D$2:$DB$3165,4,FALSE)</f>
        <v>In-person</v>
      </c>
      <c r="N323" s="53"/>
      <c r="O323" s="54"/>
      <c r="P323" s="16"/>
    </row>
    <row r="324" ht="15.75" customHeight="1">
      <c r="A324" s="48" t="s">
        <v>15</v>
      </c>
      <c r="B324" s="49" t="s">
        <v>59</v>
      </c>
      <c r="C324" s="50">
        <v>0.625</v>
      </c>
      <c r="D324" s="50">
        <v>0.6458333333333334</v>
      </c>
      <c r="E324" s="51">
        <v>45511.0</v>
      </c>
      <c r="F324" s="52">
        <v>1615.0</v>
      </c>
      <c r="G324" s="12" t="str">
        <f>VLOOKUP($F324,'Total Posters'!$A$1:$L$1812,7,FALSE)</f>
        <v>Stellar-scale astrophysics with optical telescopes using HBT interferometry
</v>
      </c>
      <c r="H324" s="12" t="str">
        <f>VLOOKUP($F324,'Total Posters'!$A$1:$L$1812,3,FALSE)&amp;" "&amp;VLOOKUP($F324,'Total Posters'!$A$1:$L$1812,4,FALSE)</f>
        <v>Prasenjit Saha</v>
      </c>
      <c r="I324" s="12" t="str">
        <f>VLOOKUP($F324,'Total Posters'!$A$1:$L$1812,5,FALSE)</f>
        <v>prasenjit.saha@uzh.ch</v>
      </c>
      <c r="J324" s="12" t="str">
        <f>VLOOKUP($F324,'Total Posters'!$A$1:$L$1812,10,FALSE)</f>
        <v>Prasenjit Saha</v>
      </c>
      <c r="K324" s="12" t="str">
        <f>VLOOKUP($I324,'Total Attendees'!$D$2:$DB$3165,2,FALSE)</f>
        <v>Paid</v>
      </c>
      <c r="L324" s="12" t="str">
        <f>VLOOKUP($I324,'Total Attendees'!$D$2:$DB$3165,4,FALSE)</f>
        <v>In-person</v>
      </c>
      <c r="N324" s="53"/>
      <c r="O324" s="54"/>
      <c r="P324" s="16"/>
    </row>
    <row r="325" ht="15.75" customHeight="1">
      <c r="A325" s="48" t="s">
        <v>15</v>
      </c>
      <c r="B325" s="49" t="s">
        <v>59</v>
      </c>
      <c r="C325" s="50">
        <v>0.625</v>
      </c>
      <c r="D325" s="50">
        <v>0.6458333333333334</v>
      </c>
      <c r="E325" s="51">
        <v>45511.0</v>
      </c>
      <c r="F325" s="52">
        <v>914.0</v>
      </c>
      <c r="G325" s="12" t="str">
        <f>VLOOKUP($F325,'Total Posters'!$A$1:$L$1812,7,FALSE)</f>
        <v>Current and Future Plans for Observational Astronomy in Egypt</v>
      </c>
      <c r="H325" s="12" t="str">
        <f>VLOOKUP($F325,'Total Posters'!$A$1:$L$1812,3,FALSE)&amp;" "&amp;VLOOKUP($F325,'Total Posters'!$A$1:$L$1812,4,FALSE)</f>
        <v>Somaya Saad</v>
      </c>
      <c r="I325" s="12" t="str">
        <f>VLOOKUP($F325,'Total Posters'!$A$1:$L$1812,5,FALSE)</f>
        <v>somaya.saad@nriag.sci.eg</v>
      </c>
      <c r="J325" s="12" t="str">
        <f>VLOOKUP($F325,'Total Posters'!$A$1:$L$1812,10,FALSE)</f>
        <v>Somaya Saad</v>
      </c>
      <c r="K325" s="12" t="str">
        <f>VLOOKUP($I325,'Total Attendees'!$D$2:$DB$3165,2,FALSE)</f>
        <v>Paid</v>
      </c>
      <c r="L325" s="12" t="str">
        <f>VLOOKUP($I325,'Total Attendees'!$D$2:$DB$3165,4,FALSE)</f>
        <v>Virtual</v>
      </c>
      <c r="N325" s="53"/>
      <c r="O325" s="54"/>
      <c r="P325" s="16"/>
    </row>
    <row r="326" ht="15.75" customHeight="1">
      <c r="A326" s="48" t="s">
        <v>26</v>
      </c>
      <c r="B326" s="48" t="s">
        <v>60</v>
      </c>
      <c r="C326" s="50">
        <v>0.625</v>
      </c>
      <c r="D326" s="50">
        <v>0.6458333333333334</v>
      </c>
      <c r="E326" s="51">
        <v>45511.0</v>
      </c>
      <c r="F326" s="52">
        <v>2342.0</v>
      </c>
      <c r="G326" s="12" t="str">
        <f>VLOOKUP($F326,'Total Posters'!$A$1:$L$1812,7,FALSE)</f>
        <v>Quantum Mechanical Insights into Interstellar Ice Mantles: Predicting Infrared Spectral Features and Binding Energies</v>
      </c>
      <c r="H326" s="12" t="str">
        <f>VLOOKUP($F326,'Total Posters'!$A$1:$L$1812,3,FALSE)&amp;" "&amp;VLOOKUP($F326,'Total Posters'!$A$1:$L$1812,4,FALSE)</f>
        <v>Alicja Bulik</v>
      </c>
      <c r="I326" s="12" t="str">
        <f>VLOOKUP($F326,'Total Posters'!$A$1:$L$1812,5,FALSE)</f>
        <v>alicjasara.bulik@autonoma.cat</v>
      </c>
      <c r="J326" s="12" t="str">
        <f>VLOOKUP($F326,'Total Posters'!$A$1:$L$1812,10,FALSE)</f>
        <v>Alicja Bulik</v>
      </c>
      <c r="K326" s="12" t="str">
        <f>VLOOKUP($I326,'Total Attendees'!$D$2:$DB$3165,2,FALSE)</f>
        <v>Paid</v>
      </c>
      <c r="L326" s="12" t="str">
        <f>VLOOKUP($I326,'Total Attendees'!$D$2:$DB$3165,4,FALSE)</f>
        <v>In-person</v>
      </c>
      <c r="N326" s="53"/>
      <c r="O326" s="54"/>
      <c r="P326" s="16"/>
    </row>
    <row r="327" ht="15.75" customHeight="1">
      <c r="A327" s="48" t="s">
        <v>26</v>
      </c>
      <c r="B327" s="48" t="s">
        <v>60</v>
      </c>
      <c r="C327" s="50">
        <v>0.625</v>
      </c>
      <c r="D327" s="50">
        <v>0.6458333333333334</v>
      </c>
      <c r="E327" s="51">
        <v>45511.0</v>
      </c>
      <c r="F327" s="52">
        <v>3099.0</v>
      </c>
      <c r="G327" s="12" t="str">
        <f>VLOOKUP($F327,'Total Posters'!$A$1:$L$1812,7,FALSE)</f>
        <v>A panchromatic view of the circumgalactic medium surrounding a brightest cluster galaxy at z=0.4</v>
      </c>
      <c r="H327" s="12" t="str">
        <f>VLOOKUP($F327,'Total Posters'!$A$1:$L$1812,3,FALSE)&amp;" "&amp;VLOOKUP($F327,'Total Posters'!$A$1:$L$1812,4,FALSE)</f>
        <v>Allison Man</v>
      </c>
      <c r="I327" s="12" t="str">
        <f>VLOOKUP($F327,'Total Posters'!$A$1:$L$1812,5,FALSE)</f>
        <v>aman@phas.ubc.ca</v>
      </c>
      <c r="J327" s="12" t="str">
        <f>VLOOKUP($F327,'Total Posters'!$A$1:$L$1812,10,FALSE)</f>
        <v>Allison Man</v>
      </c>
      <c r="K327" s="12" t="str">
        <f>VLOOKUP($I327,'Total Attendees'!$D$2:$DB$3165,2,FALSE)</f>
        <v>Paid</v>
      </c>
      <c r="L327" s="12" t="str">
        <f>VLOOKUP($I327,'Total Attendees'!$D$2:$DB$3165,4,FALSE)</f>
        <v>Virtual</v>
      </c>
      <c r="N327" s="53"/>
      <c r="O327" s="54"/>
      <c r="P327" s="16"/>
    </row>
    <row r="328" ht="15.75" customHeight="1">
      <c r="A328" s="48" t="s">
        <v>26</v>
      </c>
      <c r="B328" s="48" t="s">
        <v>60</v>
      </c>
      <c r="C328" s="50">
        <v>0.625</v>
      </c>
      <c r="D328" s="50">
        <v>0.6458333333333334</v>
      </c>
      <c r="E328" s="51">
        <v>45511.0</v>
      </c>
      <c r="F328" s="52">
        <v>3006.0</v>
      </c>
      <c r="G328" s="12" t="str">
        <f>VLOOKUP($F328,'Total Posters'!$A$1:$L$1812,7,FALSE)</f>
        <v>The New Cryogenically-cooled Phased Array Feed for the 64m Murriyang Telescope at Parkes, Australia</v>
      </c>
      <c r="H328" s="12" t="str">
        <f>VLOOKUP($F328,'Total Posters'!$A$1:$L$1812,3,FALSE)&amp;" "&amp;VLOOKUP($F328,'Total Posters'!$A$1:$L$1812,4,FALSE)</f>
        <v>Anita Hafner</v>
      </c>
      <c r="I328" s="12" t="str">
        <f>VLOOKUP($F328,'Total Posters'!$A$1:$L$1812,5,FALSE)</f>
        <v>anita.hafner@gmail.com</v>
      </c>
      <c r="J328" s="12" t="str">
        <f>VLOOKUP($F328,'Total Posters'!$A$1:$L$1812,10,FALSE)</f>
        <v>Anita Hafner</v>
      </c>
      <c r="K328" s="12" t="str">
        <f>VLOOKUP($I328,'Total Attendees'!$D$2:$DB$3165,2,FALSE)</f>
        <v>#N/A</v>
      </c>
      <c r="L328" s="12" t="str">
        <f>VLOOKUP($I328,'Total Attendees'!$D$2:$DB$3165,4,FALSE)</f>
        <v>#N/A</v>
      </c>
      <c r="N328" s="53"/>
      <c r="O328" s="54"/>
      <c r="P328" s="16"/>
    </row>
    <row r="329" ht="15.75" customHeight="1">
      <c r="A329" s="48" t="s">
        <v>26</v>
      </c>
      <c r="B329" s="48" t="s">
        <v>60</v>
      </c>
      <c r="C329" s="50">
        <v>0.625</v>
      </c>
      <c r="D329" s="50">
        <v>0.6458333333333334</v>
      </c>
      <c r="E329" s="51">
        <v>45511.0</v>
      </c>
      <c r="F329" s="52">
        <v>3053.0</v>
      </c>
      <c r="G329" s="12" t="str">
        <f>VLOOKUP($F329,'Total Posters'!$A$1:$L$1812,7,FALSE)</f>
        <v>Observations of HI and CO in Low-Mass Galaxies Hosting AGN</v>
      </c>
      <c r="H329" s="12" t="str">
        <f>VLOOKUP($F329,'Total Posters'!$A$1:$L$1812,3,FALSE)&amp;" "&amp;VLOOKUP($F329,'Total Posters'!$A$1:$L$1812,4,FALSE)</f>
        <v>Catherine Witherspoon</v>
      </c>
      <c r="I329" s="12" t="str">
        <f>VLOOKUP($F329,'Total Posters'!$A$1:$L$1812,5,FALSE)</f>
        <v>cwitherspo2023@coloradocollege.edu</v>
      </c>
      <c r="J329" s="12" t="str">
        <f>VLOOKUP($F329,'Total Posters'!$A$1:$L$1812,10,FALSE)</f>
        <v>Catherine Witherspoon</v>
      </c>
      <c r="K329" s="12" t="str">
        <f>VLOOKUP($I329,'Total Attendees'!$D$2:$DB$3165,2,FALSE)</f>
        <v>Paid</v>
      </c>
      <c r="L329" s="12" t="str">
        <f>VLOOKUP($I329,'Total Attendees'!$D$2:$DB$3165,4,FALSE)</f>
        <v>In-person</v>
      </c>
      <c r="N329" s="53"/>
      <c r="O329" s="54"/>
      <c r="P329" s="16"/>
    </row>
    <row r="330" ht="15.75" customHeight="1">
      <c r="A330" s="48" t="s">
        <v>26</v>
      </c>
      <c r="B330" s="48" t="s">
        <v>60</v>
      </c>
      <c r="C330" s="50">
        <v>0.625</v>
      </c>
      <c r="D330" s="50">
        <v>0.6458333333333334</v>
      </c>
      <c r="E330" s="51">
        <v>45511.0</v>
      </c>
      <c r="F330" s="52">
        <v>3058.0</v>
      </c>
      <c r="G330" s="12" t="str">
        <f>VLOOKUP($F330,'Total Posters'!$A$1:$L$1812,7,FALSE)</f>
        <v>Starburst heating and synthetic ion column densities in multiphase galactic outflows.</v>
      </c>
      <c r="H330" s="12" t="str">
        <f>VLOOKUP($F330,'Total Posters'!$A$1:$L$1812,3,FALSE)&amp;" "&amp;VLOOKUP($F330,'Total Posters'!$A$1:$L$1812,4,FALSE)</f>
        <v>Daniel Villarruel</v>
      </c>
      <c r="I330" s="12" t="str">
        <f>VLOOKUP($F330,'Total Posters'!$A$1:$L$1812,5,FALSE)</f>
        <v>daniel.villarruel@yachaytech.edu.ec</v>
      </c>
      <c r="J330" s="12" t="str">
        <f>VLOOKUP($F330,'Total Posters'!$A$1:$L$1812,10,FALSE)</f>
        <v>Daniel Villarruel</v>
      </c>
      <c r="K330" s="12" t="str">
        <f>VLOOKUP($I330,'Total Attendees'!$D$2:$DB$3165,2,FALSE)</f>
        <v>Paid</v>
      </c>
      <c r="L330" s="12" t="str">
        <f>VLOOKUP($I330,'Total Attendees'!$D$2:$DB$3165,4,FALSE)</f>
        <v>Virtual</v>
      </c>
      <c r="N330" s="53"/>
      <c r="O330" s="54"/>
      <c r="P330" s="16"/>
    </row>
    <row r="331" ht="15.75" customHeight="1">
      <c r="A331" s="48" t="s">
        <v>26</v>
      </c>
      <c r="B331" s="48" t="s">
        <v>60</v>
      </c>
      <c r="C331" s="50">
        <v>0.625</v>
      </c>
      <c r="D331" s="50">
        <v>0.6458333333333334</v>
      </c>
      <c r="E331" s="51">
        <v>45511.0</v>
      </c>
      <c r="F331" s="52">
        <v>1578.0</v>
      </c>
      <c r="G331" s="12" t="str">
        <f>VLOOKUP($F331,'Total Posters'!$A$1:$L$1812,7,FALSE)</f>
        <v>Full Stokes Observations of excited OH and methanol masers
</v>
      </c>
      <c r="H331" s="12" t="str">
        <f>VLOOKUP($F331,'Total Posters'!$A$1:$L$1812,3,FALSE)&amp;" "&amp;VLOOKUP($F331,'Total Posters'!$A$1:$L$1812,4,FALSE)</f>
        <v>Derck Smits</v>
      </c>
      <c r="I331" s="12" t="str">
        <f>VLOOKUP($F331,'Total Posters'!$A$1:$L$1812,5,FALSE)</f>
        <v>derck.smits@gmail.com</v>
      </c>
      <c r="J331" s="12" t="str">
        <f>VLOOKUP($F331,'Total Posters'!$A$1:$L$1812,10,FALSE)</f>
        <v>Derck Smits</v>
      </c>
      <c r="K331" s="12" t="str">
        <f>VLOOKUP($I331,'Total Attendees'!$D$2:$DB$3165,2,FALSE)</f>
        <v>Paid</v>
      </c>
      <c r="L331" s="12" t="str">
        <f>VLOOKUP($I331,'Total Attendees'!$D$2:$DB$3165,4,FALSE)</f>
        <v>In-person</v>
      </c>
      <c r="N331" s="53"/>
      <c r="O331" s="54"/>
      <c r="P331" s="16"/>
    </row>
    <row r="332" ht="15.75" customHeight="1">
      <c r="A332" s="48" t="s">
        <v>26</v>
      </c>
      <c r="B332" s="48" t="s">
        <v>60</v>
      </c>
      <c r="C332" s="50">
        <v>0.625</v>
      </c>
      <c r="D332" s="50">
        <v>0.6458333333333334</v>
      </c>
      <c r="E332" s="51">
        <v>45511.0</v>
      </c>
      <c r="F332" s="52">
        <v>2205.0</v>
      </c>
      <c r="G332" s="12" t="str">
        <f>VLOOKUP($F332,'Total Posters'!$A$1:$L$1812,7,FALSE)</f>
        <v>Infrared study of the molecular cloud surrounding UCHII region G25.65+1.05 </v>
      </c>
      <c r="H332" s="12" t="str">
        <f>VLOOKUP($F332,'Total Posters'!$A$1:$L$1812,3,FALSE)&amp;" "&amp;VLOOKUP($F332,'Total Posters'!$A$1:$L$1812,4,FALSE)</f>
        <v>Deren Andreas</v>
      </c>
      <c r="I332" s="12" t="str">
        <f>VLOOKUP($F332,'Total Posters'!$A$1:$L$1812,5,FALSE)</f>
        <v>derenik.andreasyan@gmail.com</v>
      </c>
      <c r="J332" s="12" t="str">
        <f>VLOOKUP($F332,'Total Posters'!$A$1:$L$1812,10,FALSE)</f>
        <v>Derenik Andreasyan</v>
      </c>
      <c r="K332" s="12" t="str">
        <f>VLOOKUP($I332,'Total Attendees'!$D$2:$DB$3165,2,FALSE)</f>
        <v>Refunded</v>
      </c>
      <c r="L332" s="12" t="str">
        <f>VLOOKUP($I332,'Total Attendees'!$D$2:$DB$3165,4,FALSE)</f>
        <v/>
      </c>
      <c r="N332" s="53"/>
      <c r="O332" s="54"/>
      <c r="P332" s="16"/>
    </row>
    <row r="333" ht="15.75" customHeight="1">
      <c r="A333" s="48" t="s">
        <v>26</v>
      </c>
      <c r="B333" s="48" t="s">
        <v>60</v>
      </c>
      <c r="C333" s="50">
        <v>0.625</v>
      </c>
      <c r="D333" s="50">
        <v>0.6458333333333334</v>
      </c>
      <c r="E333" s="51">
        <v>45511.0</v>
      </c>
      <c r="F333" s="52">
        <v>2094.0</v>
      </c>
      <c r="G333" s="12" t="str">
        <f>VLOOKUP($F333,'Total Posters'!$A$1:$L$1812,7,FALSE)</f>
        <v>Multi-band studies of high-mass star-forming regions at various scales</v>
      </c>
      <c r="H333" s="12" t="str">
        <f>VLOOKUP($F333,'Total Posters'!$A$1:$L$1812,3,FALSE)&amp;" "&amp;VLOOKUP($F333,'Total Posters'!$A$1:$L$1812,4,FALSE)</f>
        <v>Igor Zinchenko</v>
      </c>
      <c r="I333" s="12" t="str">
        <f>VLOOKUP($F333,'Total Posters'!$A$1:$L$1812,5,FALSE)</f>
        <v>igorzin50@gmail.com</v>
      </c>
      <c r="J333" s="12" t="str">
        <f>VLOOKUP($F333,'Total Posters'!$A$1:$L$1812,10,FALSE)</f>
        <v>Igor Zinchenko</v>
      </c>
      <c r="K333" s="12" t="str">
        <f>VLOOKUP($I333,'Total Attendees'!$D$2:$DB$3165,2,FALSE)</f>
        <v>Paid</v>
      </c>
      <c r="L333" s="12" t="str">
        <f>VLOOKUP($I333,'Total Attendees'!$D$2:$DB$3165,4,FALSE)</f>
        <v>Virtual</v>
      </c>
      <c r="N333" s="53"/>
      <c r="O333" s="54"/>
      <c r="P333" s="16"/>
    </row>
    <row r="334" ht="15.75" customHeight="1">
      <c r="A334" s="48" t="s">
        <v>26</v>
      </c>
      <c r="B334" s="48" t="s">
        <v>60</v>
      </c>
      <c r="C334" s="50">
        <v>0.625</v>
      </c>
      <c r="D334" s="50">
        <v>0.6458333333333334</v>
      </c>
      <c r="E334" s="51">
        <v>45511.0</v>
      </c>
      <c r="F334" s="52">
        <v>832.0</v>
      </c>
      <c r="G334" s="12" t="str">
        <f>VLOOKUP($F334,'Total Posters'!$A$1:$L$1812,7,FALSE)</f>
        <v>Constraining star cluster formation using multiwavelength observations with JWST and HST</v>
      </c>
      <c r="H334" s="12" t="str">
        <f>VLOOKUP($F334,'Total Posters'!$A$1:$L$1812,3,FALSE)&amp;" "&amp;VLOOKUP($F334,'Total Posters'!$A$1:$L$1812,4,FALSE)</f>
        <v>Jianling Tang</v>
      </c>
      <c r="I334" s="12" t="str">
        <f>VLOOKUP($F334,'Total Posters'!$A$1:$L$1812,5,FALSE)</f>
        <v>janet.tang@anu.edu.au</v>
      </c>
      <c r="J334" s="12" t="str">
        <f>VLOOKUP($F334,'Total Posters'!$A$1:$L$1812,10,FALSE)</f>
        <v>Jianling Tang</v>
      </c>
      <c r="K334" s="12" t="str">
        <f>VLOOKUP($I334,'Total Attendees'!$D$2:$DB$3165,2,FALSE)</f>
        <v>#N/A</v>
      </c>
      <c r="L334" s="12" t="str">
        <f>VLOOKUP($I334,'Total Attendees'!$D$2:$DB$3165,4,FALSE)</f>
        <v>#N/A</v>
      </c>
      <c r="N334" s="53"/>
      <c r="O334" s="54"/>
      <c r="P334" s="16"/>
    </row>
    <row r="335" ht="15.75" customHeight="1">
      <c r="A335" s="48" t="s">
        <v>26</v>
      </c>
      <c r="B335" s="48" t="s">
        <v>60</v>
      </c>
      <c r="C335" s="50">
        <v>0.625</v>
      </c>
      <c r="D335" s="50">
        <v>0.6458333333333334</v>
      </c>
      <c r="E335" s="51">
        <v>45511.0</v>
      </c>
      <c r="F335" s="52">
        <v>1925.0</v>
      </c>
      <c r="G335" s="12" t="str">
        <f>VLOOKUP($F335,'Total Posters'!$A$1:$L$1812,7,FALSE)</f>
        <v>Centimeter-Wavelength Observations with the 70 m Canberra Antenna in the Deep Space Network</v>
      </c>
      <c r="H335" s="12" t="str">
        <f>VLOOKUP($F335,'Total Posters'!$A$1:$L$1812,3,FALSE)&amp;" "&amp;VLOOKUP($F335,'Total Posters'!$A$1:$L$1812,4,FALSE)</f>
        <v>Joseph Lazio</v>
      </c>
      <c r="I335" s="12" t="str">
        <f>VLOOKUP($F335,'Total Posters'!$A$1:$L$1812,5,FALSE)</f>
        <v>joseph.lazio@jpl.caltech.edu</v>
      </c>
      <c r="J335" s="12" t="str">
        <f>VLOOKUP($F335,'Total Posters'!$A$1:$L$1812,10,FALSE)</f>
        <v>Joseph Lazio</v>
      </c>
      <c r="K335" s="12" t="str">
        <f>VLOOKUP($I335,'Total Attendees'!$D$2:$DB$3165,2,FALSE)</f>
        <v>Pending_payment</v>
      </c>
      <c r="L335" s="12" t="str">
        <f>VLOOKUP($I335,'Total Attendees'!$D$2:$DB$3165,4,FALSE)</f>
        <v>In-person</v>
      </c>
      <c r="N335" s="53"/>
      <c r="O335" s="54"/>
      <c r="P335" s="16"/>
    </row>
    <row r="336" ht="15.75" customHeight="1">
      <c r="A336" s="48" t="s">
        <v>26</v>
      </c>
      <c r="B336" s="48" t="s">
        <v>60</v>
      </c>
      <c r="C336" s="50">
        <v>0.625</v>
      </c>
      <c r="D336" s="50">
        <v>0.6458333333333334</v>
      </c>
      <c r="E336" s="51">
        <v>45511.0</v>
      </c>
      <c r="F336" s="52">
        <v>447.0</v>
      </c>
      <c r="G336" s="12" t="str">
        <f>VLOOKUP($F336,'Total Posters'!$A$1:$L$1812,7,FALSE)</f>
        <v>Detection of Self-Enrichment in Young Massive Star Clusters Using 26Al Tracers</v>
      </c>
      <c r="H336" s="12" t="str">
        <f>VLOOKUP($F336,'Total Posters'!$A$1:$L$1812,3,FALSE)&amp;" "&amp;VLOOKUP($F336,'Total Posters'!$A$1:$L$1812,4,FALSE)</f>
        <v>Katarzyna Nowak</v>
      </c>
      <c r="I336" s="12" t="str">
        <f>VLOOKUP($F336,'Total Posters'!$A$1:$L$1812,5,FALSE)</f>
        <v>k.nowak@herts.ac.uk</v>
      </c>
      <c r="J336" s="12" t="str">
        <f>VLOOKUP($F336,'Total Posters'!$A$1:$L$1812,10,FALSE)</f>
        <v>Katarzyna Nowak</v>
      </c>
      <c r="K336" s="12" t="str">
        <f>VLOOKUP($I336,'Total Attendees'!$D$2:$DB$3165,2,FALSE)</f>
        <v>Pending_payment</v>
      </c>
      <c r="L336" s="12" t="str">
        <f>VLOOKUP($I336,'Total Attendees'!$D$2:$DB$3165,4,FALSE)</f>
        <v>In-person</v>
      </c>
      <c r="N336" s="53"/>
      <c r="O336" s="54"/>
      <c r="P336" s="16"/>
    </row>
    <row r="337" ht="15.75" customHeight="1">
      <c r="A337" s="48" t="s">
        <v>26</v>
      </c>
      <c r="B337" s="48" t="s">
        <v>60</v>
      </c>
      <c r="C337" s="50">
        <v>0.625</v>
      </c>
      <c r="D337" s="50">
        <v>0.6458333333333334</v>
      </c>
      <c r="E337" s="51">
        <v>45511.0</v>
      </c>
      <c r="F337" s="52">
        <v>2921.0</v>
      </c>
      <c r="G337" s="12" t="str">
        <f>VLOOKUP($F337,'Total Posters'!$A$1:$L$1812,7,FALSE)</f>
        <v>Resolving the quenching of star formation in post-starburst galaxies</v>
      </c>
      <c r="H337" s="45" t="str">
        <f>VLOOKUP($F337,'Total Posters'!$A$1:$L$1812,3,FALSE)&amp;" "&amp;VLOOKUP($F337,'Total Posters'!$A$1:$L$1812,4,FALSE)</f>
        <v>Kate Searle</v>
      </c>
      <c r="I337" s="12" t="str">
        <f>VLOOKUP($F337,'Total Posters'!$A$1:$L$1812,5,FALSE)</f>
        <v>krowlands@stsci.edu</v>
      </c>
      <c r="J337" s="45" t="str">
        <f>VLOOKUP($F337,'Total Posters'!$A$1:$L$1812,10,FALSE)</f>
        <v>Kate Rowlands</v>
      </c>
      <c r="K337" s="12" t="str">
        <f>VLOOKUP($I337,'Total Attendees'!$D$2:$DB$3165,2,FALSE)</f>
        <v>#N/A</v>
      </c>
      <c r="L337" s="12" t="str">
        <f>VLOOKUP($I337,'Total Attendees'!$D$2:$DB$3165,4,FALSE)</f>
        <v>#N/A</v>
      </c>
      <c r="N337" s="53"/>
      <c r="O337" s="54"/>
      <c r="P337" s="16"/>
    </row>
    <row r="338" ht="15.75" customHeight="1">
      <c r="A338" s="48" t="s">
        <v>26</v>
      </c>
      <c r="B338" s="48" t="s">
        <v>60</v>
      </c>
      <c r="C338" s="50">
        <v>0.625</v>
      </c>
      <c r="D338" s="50">
        <v>0.6458333333333334</v>
      </c>
      <c r="E338" s="51">
        <v>45511.0</v>
      </c>
      <c r="F338" s="52">
        <v>1833.0</v>
      </c>
      <c r="G338" s="12" t="str">
        <f>VLOOKUP($F338,'Total Posters'!$A$1:$L$1812,7,FALSE)</f>
        <v>Abundances and Excitation of A Glycine Precursor, Methanimine, in Compact Obscured Nuclei</v>
      </c>
      <c r="H338" s="12" t="str">
        <f>VLOOKUP($F338,'Total Posters'!$A$1:$L$1812,3,FALSE)&amp;" "&amp;VLOOKUP($F338,'Total Posters'!$A$1:$L$1812,4,FALSE)</f>
        <v>Mark Gorski</v>
      </c>
      <c r="I338" s="12" t="str">
        <f>VLOOKUP($F338,'Total Posters'!$A$1:$L$1812,5,FALSE)</f>
        <v>mark.gorski@northwestern.edu</v>
      </c>
      <c r="J338" s="12" t="str">
        <f>VLOOKUP($F338,'Total Posters'!$A$1:$L$1812,10,FALSE)</f>
        <v>Mark Gorski</v>
      </c>
      <c r="K338" s="12" t="str">
        <f>VLOOKUP($I338,'Total Attendees'!$D$2:$DB$3165,2,FALSE)</f>
        <v>Paid</v>
      </c>
      <c r="L338" s="12" t="str">
        <f>VLOOKUP($I338,'Total Attendees'!$D$2:$DB$3165,4,FALSE)</f>
        <v>In-person</v>
      </c>
      <c r="N338" s="53"/>
      <c r="O338" s="54"/>
      <c r="P338" s="16"/>
    </row>
    <row r="339" ht="15.75" customHeight="1">
      <c r="A339" s="48" t="s">
        <v>26</v>
      </c>
      <c r="B339" s="48" t="s">
        <v>60</v>
      </c>
      <c r="C339" s="50">
        <v>0.625</v>
      </c>
      <c r="D339" s="50">
        <v>0.6458333333333334</v>
      </c>
      <c r="E339" s="51">
        <v>45511.0</v>
      </c>
      <c r="F339" s="52">
        <v>2468.0</v>
      </c>
      <c r="G339" s="12" t="str">
        <f>VLOOKUP($F339,'Total Posters'!$A$1:$L$1812,7,FALSE)</f>
        <v>A Search for Class I Methanol Masers Toward OH Masers in Massive Star-Forming Regions</v>
      </c>
      <c r="H339" s="12" t="str">
        <f>VLOOKUP($F339,'Total Posters'!$A$1:$L$1812,3,FALSE)&amp;" "&amp;VLOOKUP($F339,'Total Posters'!$A$1:$L$1812,4,FALSE)</f>
        <v>Mohamed Darwish</v>
      </c>
      <c r="I339" s="12" t="str">
        <f>VLOOKUP($F339,'Total Posters'!$A$1:$L$1812,5,FALSE)</f>
        <v>darwish.msk@gmail.com</v>
      </c>
      <c r="J339" s="12" t="str">
        <f>VLOOKUP($F339,'Total Posters'!$A$1:$L$1812,10,FALSE)</f>
        <v>Mohamed Darwish</v>
      </c>
      <c r="K339" s="12" t="str">
        <f>VLOOKUP($I339,'Total Attendees'!$D$2:$DB$3165,2,FALSE)</f>
        <v>Paid</v>
      </c>
      <c r="L339" s="12" t="str">
        <f>VLOOKUP($I339,'Total Attendees'!$D$2:$DB$3165,4,FALSE)</f>
        <v>In-person</v>
      </c>
      <c r="N339" s="53"/>
      <c r="O339" s="54"/>
      <c r="P339" s="16"/>
    </row>
    <row r="340" ht="15.75" customHeight="1">
      <c r="A340" s="48" t="s">
        <v>26</v>
      </c>
      <c r="B340" s="48" t="s">
        <v>60</v>
      </c>
      <c r="C340" s="50">
        <v>0.625</v>
      </c>
      <c r="D340" s="50">
        <v>0.6458333333333334</v>
      </c>
      <c r="E340" s="51">
        <v>45511.0</v>
      </c>
      <c r="F340" s="52">
        <v>3048.0</v>
      </c>
      <c r="G340" s="12" t="str">
        <f>VLOOKUP($F340,'Total Posters'!$A$1:$L$1812,7,FALSE)</f>
        <v>Constraining the AGN Impact on the ISM in Simulated and Observed Galaxies Near and Far</v>
      </c>
      <c r="H340" s="12" t="str">
        <f>VLOOKUP($F340,'Total Posters'!$A$1:$L$1812,3,FALSE)&amp;" "&amp;VLOOKUP($F340,'Total Posters'!$A$1:$L$1812,4,FALSE)</f>
        <v>Pallavi Patil</v>
      </c>
      <c r="I340" s="12" t="str">
        <f>VLOOKUP($F340,'Total Posters'!$A$1:$L$1812,5,FALSE)</f>
        <v>ppatil13@jh.edu</v>
      </c>
      <c r="J340" s="12" t="str">
        <f>VLOOKUP($F340,'Total Posters'!$A$1:$L$1812,10,FALSE)</f>
        <v>Pallavi Patil</v>
      </c>
      <c r="K340" s="12" t="str">
        <f>VLOOKUP($I340,'Total Attendees'!$D$2:$DB$3165,2,FALSE)</f>
        <v>Paid</v>
      </c>
      <c r="L340" s="12" t="str">
        <f>VLOOKUP($I340,'Total Attendees'!$D$2:$DB$3165,4,FALSE)</f>
        <v>Virtual</v>
      </c>
      <c r="N340" s="53"/>
      <c r="O340" s="54"/>
      <c r="P340" s="16"/>
    </row>
    <row r="341" ht="15.75" customHeight="1">
      <c r="A341" s="48" t="s">
        <v>26</v>
      </c>
      <c r="B341" s="48" t="s">
        <v>60</v>
      </c>
      <c r="C341" s="50">
        <v>0.625</v>
      </c>
      <c r="D341" s="50">
        <v>0.6458333333333334</v>
      </c>
      <c r="E341" s="51">
        <v>45511.0</v>
      </c>
      <c r="F341" s="52">
        <v>2096.0</v>
      </c>
      <c r="G341" s="12" t="str">
        <f>VLOOKUP($F341,'Total Posters'!$A$1:$L$1812,7,FALSE)</f>
        <v>Full Stokes measurements of the 4.765 GHz OH maser in Mon R2</v>
      </c>
      <c r="H341" s="12" t="str">
        <f>VLOOKUP($F341,'Total Posters'!$A$1:$L$1812,3,FALSE)&amp;" "&amp;VLOOKUP($F341,'Total Posters'!$A$1:$L$1812,4,FALSE)</f>
        <v>Paul Fallon</v>
      </c>
      <c r="I341" s="12" t="str">
        <f>VLOOKUP($F341,'Total Posters'!$A$1:$L$1812,5,FALSE)</f>
        <v>paulfallon@telkomsa.net</v>
      </c>
      <c r="J341" s="12" t="str">
        <f>VLOOKUP($F341,'Total Posters'!$A$1:$L$1812,10,FALSE)</f>
        <v>Paul Fallon</v>
      </c>
      <c r="K341" s="12" t="str">
        <f>VLOOKUP($I341,'Total Attendees'!$D$2:$DB$3165,2,FALSE)</f>
        <v>Paid</v>
      </c>
      <c r="L341" s="12" t="str">
        <f>VLOOKUP($I341,'Total Attendees'!$D$2:$DB$3165,4,FALSE)</f>
        <v>In-person</v>
      </c>
      <c r="N341" s="53"/>
      <c r="O341" s="54"/>
      <c r="P341" s="16"/>
    </row>
    <row r="342" ht="15.75" customHeight="1">
      <c r="A342" s="48" t="s">
        <v>26</v>
      </c>
      <c r="B342" s="48" t="s">
        <v>60</v>
      </c>
      <c r="C342" s="50">
        <v>0.625</v>
      </c>
      <c r="D342" s="50">
        <v>0.6458333333333334</v>
      </c>
      <c r="E342" s="51">
        <v>45511.0</v>
      </c>
      <c r="F342" s="52">
        <v>3032.0</v>
      </c>
      <c r="G342" s="12" t="str">
        <f>VLOOKUP($F342,'Total Posters'!$A$1:$L$1812,7,FALSE)</f>
        <v>Characterizing the atomic-to-molecular transition with carbon radio recombination lines</v>
      </c>
      <c r="H342" s="12" t="str">
        <f>VLOOKUP($F342,'Total Posters'!$A$1:$L$1812,3,FALSE)&amp;" "&amp;VLOOKUP($F342,'Total Posters'!$A$1:$L$1812,4,FALSE)</f>
        <v>Pedro Salas</v>
      </c>
      <c r="I342" s="12" t="str">
        <f>VLOOKUP($F342,'Total Posters'!$A$1:$L$1812,5,FALSE)</f>
        <v>salas.mz@gmail.com</v>
      </c>
      <c r="J342" s="12" t="str">
        <f>VLOOKUP($F342,'Total Posters'!$A$1:$L$1812,10,FALSE)</f>
        <v>Pedro Salas</v>
      </c>
      <c r="K342" s="12" t="str">
        <f>VLOOKUP($I342,'Total Attendees'!$D$2:$DB$3165,2,FALSE)</f>
        <v>Paid</v>
      </c>
      <c r="L342" s="12" t="str">
        <f>VLOOKUP($I342,'Total Attendees'!$D$2:$DB$3165,4,FALSE)</f>
        <v>In-person</v>
      </c>
      <c r="N342" s="53"/>
      <c r="O342" s="54"/>
      <c r="P342" s="16"/>
    </row>
    <row r="343" ht="15.75" customHeight="1">
      <c r="A343" s="48" t="s">
        <v>26</v>
      </c>
      <c r="B343" s="48" t="s">
        <v>60</v>
      </c>
      <c r="C343" s="50">
        <v>0.625</v>
      </c>
      <c r="D343" s="50">
        <v>0.6458333333333334</v>
      </c>
      <c r="E343" s="51">
        <v>45511.0</v>
      </c>
      <c r="F343" s="52">
        <v>1065.0</v>
      </c>
      <c r="G343" s="12" t="str">
        <f>VLOOKUP($F343,'Total Posters'!$A$1:$L$1812,7,FALSE)</f>
        <v>STARFORGE-UCLCHEM: coupling star cluster formation simulations to astrochemistry</v>
      </c>
      <c r="H343" s="12" t="str">
        <f>VLOOKUP($F343,'Total Posters'!$A$1:$L$1812,3,FALSE)&amp;" "&amp;VLOOKUP($F343,'Total Posters'!$A$1:$L$1812,4,FALSE)</f>
        <v>Piyush Sharda</v>
      </c>
      <c r="I343" s="12" t="str">
        <f>VLOOKUP($F343,'Total Posters'!$A$1:$L$1812,5,FALSE)</f>
        <v>sharda@strw.leidenuniv.nl</v>
      </c>
      <c r="J343" s="12" t="str">
        <f>VLOOKUP($F343,'Total Posters'!$A$1:$L$1812,10,FALSE)</f>
        <v>Piyush Sharda</v>
      </c>
      <c r="K343" s="12" t="str">
        <f>VLOOKUP($I343,'Total Attendees'!$D$2:$DB$3165,2,FALSE)</f>
        <v>Paid</v>
      </c>
      <c r="L343" s="12" t="str">
        <f>VLOOKUP($I343,'Total Attendees'!$D$2:$DB$3165,4,FALSE)</f>
        <v>In-person</v>
      </c>
      <c r="N343" s="53"/>
      <c r="O343" s="54"/>
      <c r="P343" s="16"/>
    </row>
    <row r="344" ht="15.75" customHeight="1">
      <c r="A344" s="48" t="s">
        <v>26</v>
      </c>
      <c r="B344" s="48" t="s">
        <v>60</v>
      </c>
      <c r="C344" s="50">
        <v>0.625</v>
      </c>
      <c r="D344" s="50">
        <v>0.6458333333333334</v>
      </c>
      <c r="E344" s="51">
        <v>45511.0</v>
      </c>
      <c r="F344" s="52">
        <v>1195.0</v>
      </c>
      <c r="G344" s="12" t="str">
        <f>VLOOKUP($F344,'Total Posters'!$A$1:$L$1812,7,FALSE)</f>
        <v>The synthesis of organic and inorganic compounds in the circumstellar environment</v>
      </c>
      <c r="H344" s="12" t="str">
        <f>VLOOKUP($F344,'Total Posters'!$A$1:$L$1812,3,FALSE)&amp;" "&amp;VLOOKUP($F344,'Total Posters'!$A$1:$L$1812,4,FALSE)</f>
        <v>Sun Kwok</v>
      </c>
      <c r="I344" s="12" t="str">
        <f>VLOOKUP($F344,'Total Posters'!$A$1:$L$1812,5,FALSE)</f>
        <v>sunkwok@mail.ubc.ca</v>
      </c>
      <c r="J344" s="12" t="str">
        <f>VLOOKUP($F344,'Total Posters'!$A$1:$L$1812,10,FALSE)</f>
        <v>Sun Kwok</v>
      </c>
      <c r="K344" s="12" t="str">
        <f>VLOOKUP($I344,'Total Attendees'!$D$2:$DB$3165,2,FALSE)</f>
        <v>#N/A</v>
      </c>
      <c r="L344" s="12" t="str">
        <f>VLOOKUP($I344,'Total Attendees'!$D$2:$DB$3165,4,FALSE)</f>
        <v>#N/A</v>
      </c>
      <c r="N344" s="53"/>
      <c r="O344" s="54"/>
      <c r="P344" s="16"/>
    </row>
    <row r="345" ht="15.75" customHeight="1">
      <c r="A345" s="48" t="s">
        <v>26</v>
      </c>
      <c r="B345" s="48" t="s">
        <v>60</v>
      </c>
      <c r="C345" s="50">
        <v>0.625</v>
      </c>
      <c r="D345" s="50">
        <v>0.6458333333333334</v>
      </c>
      <c r="E345" s="51">
        <v>45511.0</v>
      </c>
      <c r="F345" s="52">
        <v>2298.0</v>
      </c>
      <c r="G345" s="12" t="str">
        <f>VLOOKUP($F345,'Total Posters'!$A$1:$L$1812,7,FALSE)</f>
        <v>Enhancement of CH3OH by Cloud-Cloud Collisions in NGC 3627</v>
      </c>
      <c r="H345" s="12" t="str">
        <f>VLOOKUP($F345,'Total Posters'!$A$1:$L$1812,3,FALSE)&amp;" "&amp;VLOOKUP($F345,'Total Posters'!$A$1:$L$1812,4,FALSE)</f>
        <v>Yoshimasa WATANABE</v>
      </c>
      <c r="I345" s="12" t="str">
        <f>VLOOKUP($F345,'Total Posters'!$A$1:$L$1812,5,FALSE)</f>
        <v>nabe@shibaura-it.ac.jp</v>
      </c>
      <c r="J345" s="12" t="str">
        <f>VLOOKUP($F345,'Total Posters'!$A$1:$L$1812,10,FALSE)</f>
        <v>Yoshimasa Watanabe</v>
      </c>
      <c r="K345" s="12" t="str">
        <f>VLOOKUP($I345,'Total Attendees'!$D$2:$DB$3165,2,FALSE)</f>
        <v>Paid</v>
      </c>
      <c r="L345" s="12" t="str">
        <f>VLOOKUP($I345,'Total Attendees'!$D$2:$DB$3165,4,FALSE)</f>
        <v>In-person</v>
      </c>
      <c r="N345" s="53"/>
      <c r="O345" s="54"/>
      <c r="P345" s="16"/>
    </row>
    <row r="346" ht="15.75" customHeight="1">
      <c r="A346" s="48" t="s">
        <v>26</v>
      </c>
      <c r="B346" s="48" t="s">
        <v>60</v>
      </c>
      <c r="C346" s="50">
        <v>0.625</v>
      </c>
      <c r="D346" s="50">
        <v>0.6458333333333334</v>
      </c>
      <c r="E346" s="51">
        <v>45511.0</v>
      </c>
      <c r="F346" s="52">
        <v>2358.0</v>
      </c>
      <c r="G346" s="12" t="str">
        <f>VLOOKUP($F346,'Total Posters'!$A$1:$L$1812,7,FALSE)</f>
        <v>#N/A</v>
      </c>
      <c r="H346" s="12" t="str">
        <f>VLOOKUP($F346,'Total Posters'!$A$1:$L$1812,3,FALSE)&amp;" "&amp;VLOOKUP($F346,'Total Posters'!$A$1:$L$1812,4,FALSE)</f>
        <v>#N/A</v>
      </c>
      <c r="I346" s="12" t="str">
        <f>VLOOKUP($F346,'Total Posters'!$A$1:$L$1812,5,FALSE)</f>
        <v>#N/A</v>
      </c>
      <c r="J346" s="12" t="str">
        <f>VLOOKUP($F346,'Total Posters'!$A$1:$L$1812,10,FALSE)</f>
        <v>#N/A</v>
      </c>
      <c r="K346" s="12" t="str">
        <f>VLOOKUP($I346,'Total Attendees'!$D$2:$DB$3165,2,FALSE)</f>
        <v>#N/A</v>
      </c>
      <c r="L346" s="12" t="str">
        <f>VLOOKUP($I346,'Total Attendees'!$D$2:$DB$3165,4,FALSE)</f>
        <v>#N/A</v>
      </c>
      <c r="N346" s="53"/>
      <c r="O346" s="54"/>
      <c r="P346" s="16"/>
    </row>
    <row r="347" ht="15.75" customHeight="1">
      <c r="A347" s="48" t="s">
        <v>52</v>
      </c>
      <c r="B347" s="49" t="s">
        <v>61</v>
      </c>
      <c r="C347" s="50">
        <v>0.625</v>
      </c>
      <c r="D347" s="50">
        <v>0.6458333333333334</v>
      </c>
      <c r="E347" s="51">
        <v>45511.0</v>
      </c>
      <c r="F347" s="52">
        <v>2148.0</v>
      </c>
      <c r="G347" s="12" t="str">
        <f>VLOOKUP($F347,'Total Posters'!$A$1:$L$1812,7,FALSE)</f>
        <v>Unintended emissions from satellites: A new danger is lurking in the sky for radio astronomy</v>
      </c>
      <c r="H347" s="12" t="str">
        <f>VLOOKUP($F347,'Total Posters'!$A$1:$L$1812,3,FALSE)&amp;" "&amp;VLOOKUP($F347,'Total Posters'!$A$1:$L$1812,4,FALSE)</f>
        <v>Balthasar Indermuehle</v>
      </c>
      <c r="I347" s="12" t="str">
        <f>VLOOKUP($F347,'Total Posters'!$A$1:$L$1812,5,FALSE)</f>
        <v>balt.indermuehle@csiro.au</v>
      </c>
      <c r="J347" s="12" t="str">
        <f>VLOOKUP($F347,'Total Posters'!$A$1:$L$1812,10,FALSE)</f>
        <v>Balthasar Indermuehle</v>
      </c>
      <c r="K347" s="12" t="str">
        <f>VLOOKUP($I347,'Total Attendees'!$D$2:$DB$3165,2,FALSE)</f>
        <v>Paid</v>
      </c>
      <c r="L347" s="12" t="str">
        <f>VLOOKUP($I347,'Total Attendees'!$D$2:$DB$3165,4,FALSE)</f>
        <v>In-person</v>
      </c>
      <c r="N347" s="53"/>
      <c r="O347" s="54"/>
      <c r="P347" s="16"/>
    </row>
    <row r="348" ht="15.75" customHeight="1">
      <c r="A348" s="48" t="s">
        <v>52</v>
      </c>
      <c r="B348" s="49" t="s">
        <v>61</v>
      </c>
      <c r="C348" s="50">
        <v>0.625</v>
      </c>
      <c r="D348" s="50">
        <v>0.6458333333333334</v>
      </c>
      <c r="E348" s="51">
        <v>45511.0</v>
      </c>
      <c r="F348" s="52">
        <v>2300.0</v>
      </c>
      <c r="G348" s="12" t="str">
        <f>VLOOKUP($F348,'Total Posters'!$A$1:$L$1812,7,FALSE)</f>
        <v>RFI and the future of Radio Astronomy in Equatorial Africa</v>
      </c>
      <c r="H348" s="12" t="str">
        <f>VLOOKUP($F348,'Total Posters'!$A$1:$L$1812,3,FALSE)&amp;" "&amp;VLOOKUP($F348,'Total Posters'!$A$1:$L$1812,4,FALSE)</f>
        <v>Johnson Urama</v>
      </c>
      <c r="I348" s="12" t="str">
        <f>VLOOKUP($F348,'Total Posters'!$A$1:$L$1812,5,FALSE)</f>
        <v>johnson.urama@unn.edu.ng</v>
      </c>
      <c r="J348" s="12" t="str">
        <f>VLOOKUP($F348,'Total Posters'!$A$1:$L$1812,10,FALSE)</f>
        <v>Johnson Urama</v>
      </c>
      <c r="K348" s="12" t="str">
        <f>VLOOKUP($I348,'Total Attendees'!$D$2:$DB$3165,2,FALSE)</f>
        <v>Pending_payment</v>
      </c>
      <c r="L348" s="12" t="str">
        <f>VLOOKUP($I348,'Total Attendees'!$D$2:$DB$3165,4,FALSE)</f>
        <v>In-person</v>
      </c>
      <c r="N348" s="53"/>
      <c r="O348" s="54"/>
      <c r="P348" s="16"/>
    </row>
    <row r="349" ht="15.75" customHeight="1">
      <c r="A349" s="48" t="s">
        <v>52</v>
      </c>
      <c r="B349" s="49" t="s">
        <v>61</v>
      </c>
      <c r="C349" s="50">
        <v>0.625</v>
      </c>
      <c r="D349" s="50">
        <v>0.6458333333333334</v>
      </c>
      <c r="E349" s="51">
        <v>45511.0</v>
      </c>
      <c r="F349" s="52">
        <v>1788.0</v>
      </c>
      <c r="G349" s="12" t="str">
        <f>VLOOKUP($F349,'Total Posters'!$A$1:$L$1812,7,FALSE)</f>
        <v>The Square Kilometre Array project economic potential: Perspective of an African partner country (Botswana).</v>
      </c>
      <c r="H349" s="12" t="str">
        <f>VLOOKUP($F349,'Total Posters'!$A$1:$L$1812,3,FALSE)&amp;" "&amp;VLOOKUP($F349,'Total Posters'!$A$1:$L$1812,4,FALSE)</f>
        <v>Kgomotso Thelo</v>
      </c>
      <c r="I349" s="12" t="str">
        <f>VLOOKUP($F349,'Total Posters'!$A$1:$L$1812,5,FALSE)</f>
        <v>thelok@biust.ac.bw</v>
      </c>
      <c r="J349" s="12" t="str">
        <f>VLOOKUP($F349,'Total Posters'!$A$1:$L$1812,10,FALSE)</f>
        <v>Kgomotso Thelo</v>
      </c>
      <c r="K349" s="12" t="str">
        <f>VLOOKUP($I349,'Total Attendees'!$D$2:$DB$3165,2,FALSE)</f>
        <v>Paid</v>
      </c>
      <c r="L349" s="12" t="str">
        <f>VLOOKUP($I349,'Total Attendees'!$D$2:$DB$3165,4,FALSE)</f>
        <v>In-person</v>
      </c>
      <c r="N349" s="53"/>
      <c r="O349" s="54"/>
      <c r="P349" s="16"/>
    </row>
    <row r="350" ht="15.75" customHeight="1">
      <c r="A350" s="48" t="s">
        <v>52</v>
      </c>
      <c r="B350" s="49" t="s">
        <v>61</v>
      </c>
      <c r="C350" s="50">
        <v>0.625</v>
      </c>
      <c r="D350" s="50">
        <v>0.6458333333333334</v>
      </c>
      <c r="E350" s="51">
        <v>45511.0</v>
      </c>
      <c r="F350" s="52">
        <v>2667.0</v>
      </c>
      <c r="G350" s="12" t="str">
        <f>VLOOKUP($F350,'Total Posters'!$A$1:$L$1812,7,FALSE)</f>
        <v>Preparations to a new RAS site</v>
      </c>
      <c r="H350" s="12" t="str">
        <f>VLOOKUP($F350,'Total Posters'!$A$1:$L$1812,3,FALSE)&amp;" "&amp;VLOOKUP($F350,'Total Posters'!$A$1:$L$1812,4,FALSE)</f>
        <v>L. Viktor Tóth</v>
      </c>
      <c r="I350" s="12" t="str">
        <f>VLOOKUP($F350,'Total Posters'!$A$1:$L$1812,5,FALSE)</f>
        <v>toth.laszlo.viktor@ttk.elte.hu</v>
      </c>
      <c r="J350" s="12" t="str">
        <f>VLOOKUP($F350,'Total Posters'!$A$1:$L$1812,10,FALSE)</f>
        <v>L. Viktor Tóth</v>
      </c>
      <c r="K350" s="12" t="str">
        <f>VLOOKUP($I350,'Total Attendees'!$D$2:$DB$3165,2,FALSE)</f>
        <v>Paid</v>
      </c>
      <c r="L350" s="12" t="str">
        <f>VLOOKUP($I350,'Total Attendees'!$D$2:$DB$3165,4,FALSE)</f>
        <v>Virtual</v>
      </c>
      <c r="N350" s="53"/>
      <c r="O350" s="54"/>
      <c r="P350" s="16"/>
    </row>
    <row r="351" ht="15.75" customHeight="1">
      <c r="A351" s="48" t="s">
        <v>52</v>
      </c>
      <c r="B351" s="49" t="s">
        <v>61</v>
      </c>
      <c r="C351" s="50">
        <v>0.625</v>
      </c>
      <c r="D351" s="50">
        <v>0.6458333333333334</v>
      </c>
      <c r="E351" s="51">
        <v>45511.0</v>
      </c>
      <c r="F351" s="52">
        <v>2902.0</v>
      </c>
      <c r="G351" s="12" t="str">
        <f>VLOOKUP($F351,'Total Posters'!$A$1:$L$1812,7,FALSE)</f>
        <v>UTILIZING FLUX DENSITY FOR RADIO GALAXY OBSERVATION PARAMETERS AT THE AFRICAN MILLIMETER TELESCOPE</v>
      </c>
      <c r="H351" s="12" t="str">
        <f>VLOOKUP($F351,'Total Posters'!$A$1:$L$1812,3,FALSE)&amp;" "&amp;VLOOKUP($F351,'Total Posters'!$A$1:$L$1812,4,FALSE)</f>
        <v>Sigrid Shilunga</v>
      </c>
      <c r="I351" s="12" t="str">
        <f>VLOOKUP($F351,'Total Posters'!$A$1:$L$1812,5,FALSE)</f>
        <v>sigridz5040@gmail.com</v>
      </c>
      <c r="J351" s="12" t="str">
        <f>VLOOKUP($F351,'Total Posters'!$A$1:$L$1812,10,FALSE)</f>
        <v>Sigrid Shilunga</v>
      </c>
      <c r="K351" s="12" t="str">
        <f>VLOOKUP($I351,'Total Attendees'!$D$2:$DB$3165,2,FALSE)</f>
        <v>Pending_payment</v>
      </c>
      <c r="L351" s="12" t="str">
        <f>VLOOKUP($I351,'Total Attendees'!$D$2:$DB$3165,4,FALSE)</f>
        <v>In-person</v>
      </c>
      <c r="N351" s="53"/>
      <c r="O351" s="54"/>
      <c r="P351" s="16"/>
    </row>
    <row r="352" ht="15.75" customHeight="1">
      <c r="A352" s="48" t="s">
        <v>54</v>
      </c>
      <c r="B352" s="48" t="s">
        <v>55</v>
      </c>
      <c r="C352" s="50">
        <v>0.625</v>
      </c>
      <c r="D352" s="50">
        <v>0.6458333333333334</v>
      </c>
      <c r="E352" s="51">
        <v>45511.0</v>
      </c>
      <c r="F352" s="52">
        <v>2406.0</v>
      </c>
      <c r="G352" s="12" t="str">
        <f>VLOOKUP($F352,'Total Posters'!$A$1:$L$1812,7,FALSE)</f>
        <v>Astronomy Education in Brazil
</v>
      </c>
      <c r="H352" s="12" t="str">
        <f>VLOOKUP($F352,'Total Posters'!$A$1:$L$1812,3,FALSE)&amp;" "&amp;VLOOKUP($F352,'Total Posters'!$A$1:$L$1812,4,FALSE)</f>
        <v>Alan Alves Brito</v>
      </c>
      <c r="I352" s="12" t="str">
        <f>VLOOKUP($F352,'Total Posters'!$A$1:$L$1812,5,FALSE)</f>
        <v>alves.brito.a@gmail.com</v>
      </c>
      <c r="J352" s="12" t="str">
        <f>VLOOKUP($F352,'Total Posters'!$A$1:$L$1812,10,FALSE)</f>
        <v>Alan Alves-Brito</v>
      </c>
      <c r="K352" s="12" t="str">
        <f>VLOOKUP($I352,'Total Attendees'!$D$2:$DB$3165,2,FALSE)</f>
        <v>#N/A</v>
      </c>
      <c r="L352" s="12" t="str">
        <f>VLOOKUP($I352,'Total Attendees'!$D$2:$DB$3165,4,FALSE)</f>
        <v>#N/A</v>
      </c>
      <c r="N352" s="53"/>
      <c r="O352" s="54"/>
      <c r="P352" s="16"/>
    </row>
    <row r="353" ht="15.75" customHeight="1">
      <c r="A353" s="48" t="s">
        <v>54</v>
      </c>
      <c r="B353" s="48" t="s">
        <v>55</v>
      </c>
      <c r="C353" s="50">
        <v>0.625</v>
      </c>
      <c r="D353" s="50">
        <v>0.6458333333333334</v>
      </c>
      <c r="E353" s="51">
        <v>45511.0</v>
      </c>
      <c r="F353" s="52">
        <v>2344.0</v>
      </c>
      <c r="G353" s="12" t="str">
        <f>VLOOKUP($F353,'Total Posters'!$A$1:$L$1812,7,FALSE)</f>
        <v>Astronomy Education and Outreach in Ethiopia, A Catalyst for Scientific Community Building</v>
      </c>
      <c r="H353" s="12" t="str">
        <f>VLOOKUP($F353,'Total Posters'!$A$1:$L$1812,3,FALSE)&amp;" "&amp;VLOOKUP($F353,'Total Posters'!$A$1:$L$1812,4,FALSE)</f>
        <v>Alemiye  Mamo Yacob</v>
      </c>
      <c r="I353" s="12" t="str">
        <f>VLOOKUP($F353,'Total Posters'!$A$1:$L$1812,5,FALSE)</f>
        <v>malemiye@gmail.com</v>
      </c>
      <c r="J353" s="12" t="str">
        <f>VLOOKUP($F353,'Total Posters'!$A$1:$L$1812,10,FALSE)</f>
        <v>Alemiye mamo Yacob</v>
      </c>
      <c r="K353" s="12" t="str">
        <f>VLOOKUP($I353,'Total Attendees'!$D$2:$DB$3165,2,FALSE)</f>
        <v>Paid</v>
      </c>
      <c r="L353" s="12" t="str">
        <f>VLOOKUP($I353,'Total Attendees'!$D$2:$DB$3165,4,FALSE)</f>
        <v>In-person</v>
      </c>
      <c r="N353" s="53"/>
      <c r="O353" s="54"/>
      <c r="P353" s="16"/>
    </row>
    <row r="354" ht="15.75" customHeight="1">
      <c r="A354" s="48" t="s">
        <v>54</v>
      </c>
      <c r="B354" s="48" t="s">
        <v>55</v>
      </c>
      <c r="C354" s="50">
        <v>0.625</v>
      </c>
      <c r="D354" s="50">
        <v>0.6458333333333334</v>
      </c>
      <c r="E354" s="51">
        <v>45511.0</v>
      </c>
      <c r="F354" s="52">
        <v>487.0</v>
      </c>
      <c r="G354" s="12" t="str">
        <f>VLOOKUP($F354,'Total Posters'!$A$1:$L$1812,7,FALSE)</f>
        <v>Adopting Astronomy-style Data Visualization for Physics Education in Uganda</v>
      </c>
      <c r="H354" s="12" t="str">
        <f>VLOOKUP($F354,'Total Posters'!$A$1:$L$1812,3,FALSE)&amp;" "&amp;VLOOKUP($F354,'Total Posters'!$A$1:$L$1812,4,FALSE)</f>
        <v>Elizabeth Naluminsa</v>
      </c>
      <c r="I354" s="12" t="str">
        <f>VLOOKUP($F354,'Total Posters'!$A$1:$L$1812,5,FALSE)</f>
        <v>liznaluminsa@gmail.com</v>
      </c>
      <c r="J354" s="12" t="str">
        <f>VLOOKUP($F354,'Total Posters'!$A$1:$L$1812,10,FALSE)</f>
        <v>Elizabeth Naluminsa</v>
      </c>
      <c r="K354" s="12" t="str">
        <f>VLOOKUP($I354,'Total Attendees'!$D$2:$DB$3165,2,FALSE)</f>
        <v>Paid</v>
      </c>
      <c r="L354" s="12" t="str">
        <f>VLOOKUP($I354,'Total Attendees'!$D$2:$DB$3165,4,FALSE)</f>
        <v>Virtual</v>
      </c>
      <c r="N354" s="53"/>
      <c r="O354" s="54"/>
      <c r="P354" s="16"/>
    </row>
    <row r="355" ht="15.75" customHeight="1">
      <c r="A355" s="48" t="s">
        <v>54</v>
      </c>
      <c r="B355" s="48" t="s">
        <v>55</v>
      </c>
      <c r="C355" s="50">
        <v>0.625</v>
      </c>
      <c r="D355" s="50">
        <v>0.6458333333333334</v>
      </c>
      <c r="E355" s="51">
        <v>45511.0</v>
      </c>
      <c r="F355" s="52">
        <v>765.0</v>
      </c>
      <c r="G355" s="12" t="str">
        <f>VLOOKUP($F355,'Total Posters'!$A$1:$L$1812,7,FALSE)</f>
        <v>Astronomy Activities for Promoting Scientific Evaluation in Secondary Education</v>
      </c>
      <c r="H355" s="12" t="str">
        <f>VLOOKUP($F355,'Total Posters'!$A$1:$L$1812,3,FALSE)&amp;" "&amp;VLOOKUP($F355,'Total Posters'!$A$1:$L$1812,4,FALSE)</f>
        <v>Janelle Bailey</v>
      </c>
      <c r="I355" s="12" t="str">
        <f>VLOOKUP($F355,'Total Posters'!$A$1:$L$1812,5,FALSE)</f>
        <v>janelle.bailey@temple.edu</v>
      </c>
      <c r="J355" s="12" t="str">
        <f>VLOOKUP($F355,'Total Posters'!$A$1:$L$1812,10,FALSE)</f>
        <v>Janelle Bailey</v>
      </c>
      <c r="K355" s="12" t="str">
        <f>VLOOKUP($I355,'Total Attendees'!$D$2:$DB$3165,2,FALSE)</f>
        <v>Paid</v>
      </c>
      <c r="L355" s="12" t="str">
        <f>VLOOKUP($I355,'Total Attendees'!$D$2:$DB$3165,4,FALSE)</f>
        <v>In-person</v>
      </c>
      <c r="N355" s="53"/>
      <c r="O355" s="54"/>
      <c r="P355" s="16"/>
    </row>
    <row r="356" ht="15.75" customHeight="1">
      <c r="A356" s="48" t="s">
        <v>54</v>
      </c>
      <c r="B356" s="48" t="s">
        <v>55</v>
      </c>
      <c r="C356" s="50">
        <v>0.625</v>
      </c>
      <c r="D356" s="50">
        <v>0.6458333333333334</v>
      </c>
      <c r="E356" s="51">
        <v>45511.0</v>
      </c>
      <c r="F356" s="52">
        <v>395.0</v>
      </c>
      <c r="G356" s="12" t="str">
        <f>VLOOKUP($F356,'Total Posters'!$A$1:$L$1812,7,FALSE)</f>
        <v>Exploring the universe: The Role of Al-Khawarizmi Astronomy Center as an Educational Hub in Malacca, Malaysia.</v>
      </c>
      <c r="H356" s="12" t="str">
        <f>VLOOKUP($F356,'Total Posters'!$A$1:$L$1812,3,FALSE)&amp;" "&amp;VLOOKUP($F356,'Total Posters'!$A$1:$L$1812,4,FALSE)</f>
        <v>Kassim Bahali</v>
      </c>
      <c r="I356" s="12" t="str">
        <f>VLOOKUP($F356,'Total Posters'!$A$1:$L$1812,5,FALSE)</f>
        <v>kassimhb@gmail.com</v>
      </c>
      <c r="J356" s="12" t="str">
        <f>VLOOKUP($F356,'Total Posters'!$A$1:$L$1812,10,FALSE)</f>
        <v>Kassim Bahali</v>
      </c>
      <c r="K356" s="12" t="str">
        <f>VLOOKUP($I356,'Total Attendees'!$D$2:$DB$3165,2,FALSE)</f>
        <v>Paid</v>
      </c>
      <c r="L356" s="12" t="str">
        <f>VLOOKUP($I356,'Total Attendees'!$D$2:$DB$3165,4,FALSE)</f>
        <v>In-person</v>
      </c>
      <c r="N356" s="53"/>
      <c r="O356" s="54"/>
      <c r="P356" s="16"/>
    </row>
    <row r="357" ht="15.75" customHeight="1">
      <c r="A357" s="48" t="s">
        <v>54</v>
      </c>
      <c r="B357" s="48" t="s">
        <v>55</v>
      </c>
      <c r="C357" s="50">
        <v>0.625</v>
      </c>
      <c r="D357" s="50">
        <v>0.6458333333333334</v>
      </c>
      <c r="E357" s="51">
        <v>45511.0</v>
      </c>
      <c r="F357" s="52">
        <v>671.0</v>
      </c>
      <c r="G357" s="12" t="str">
        <f>VLOOKUP($F357,'Total Posters'!$A$1:$L$1812,7,FALSE)</f>
        <v>A.A.A., the AstroEDU A.I. Assistant</v>
      </c>
      <c r="H357" s="12" t="str">
        <f>VLOOKUP($F357,'Total Posters'!$A$1:$L$1812,3,FALSE)&amp;" "&amp;VLOOKUP($F357,'Total Posters'!$A$1:$L$1812,4,FALSE)</f>
        <v>livia giacomini</v>
      </c>
      <c r="I357" s="12" t="str">
        <f>VLOOKUP($F357,'Total Posters'!$A$1:$L$1812,5,FALSE)</f>
        <v>livia.giacomini@inaf.it</v>
      </c>
      <c r="J357" s="12" t="str">
        <f>VLOOKUP($F357,'Total Posters'!$A$1:$L$1812,10,FALSE)</f>
        <v>Livia Giacomini</v>
      </c>
      <c r="K357" s="12" t="str">
        <f>VLOOKUP($I357,'Total Attendees'!$D$2:$DB$3165,2,FALSE)</f>
        <v>Paid</v>
      </c>
      <c r="L357" s="12" t="str">
        <f>VLOOKUP($I357,'Total Attendees'!$D$2:$DB$3165,4,FALSE)</f>
        <v>In-person</v>
      </c>
      <c r="N357" s="53"/>
      <c r="O357" s="54"/>
      <c r="P357" s="16"/>
    </row>
    <row r="358" ht="15.75" customHeight="1">
      <c r="A358" s="48" t="s">
        <v>54</v>
      </c>
      <c r="B358" s="48" t="s">
        <v>55</v>
      </c>
      <c r="C358" s="50">
        <v>0.625</v>
      </c>
      <c r="D358" s="50">
        <v>0.6458333333333334</v>
      </c>
      <c r="E358" s="51">
        <v>45511.0</v>
      </c>
      <c r="F358" s="52">
        <v>679.0</v>
      </c>
      <c r="G358" s="12" t="str">
        <f>VLOOKUP($F358,'Total Posters'!$A$1:$L$1812,7,FALSE)</f>
        <v>Astronomy in Chad</v>
      </c>
      <c r="H358" s="12" t="str">
        <f>VLOOKUP($F358,'Total Posters'!$A$1:$L$1812,3,FALSE)&amp;" "&amp;VLOOKUP($F358,'Total Posters'!$A$1:$L$1812,4,FALSE)</f>
        <v>Mahamat DJ MAMADOU</v>
      </c>
      <c r="I358" s="12" t="str">
        <f>VLOOKUP($F358,'Total Posters'!$A$1:$L$1812,5,FALSE)</f>
        <v>mamadou.m.djabbi@gmail.com</v>
      </c>
      <c r="J358" s="12" t="str">
        <f>VLOOKUP($F358,'Total Posters'!$A$1:$L$1812,10,FALSE)</f>
        <v>Mamadou Mahamat Djabbi</v>
      </c>
      <c r="K358" s="12" t="str">
        <f>VLOOKUP($I358,'Total Attendees'!$D$2:$DB$3165,2,FALSE)</f>
        <v>Paid</v>
      </c>
      <c r="L358" s="12" t="str">
        <f>VLOOKUP($I358,'Total Attendees'!$D$2:$DB$3165,4,FALSE)</f>
        <v>In-person</v>
      </c>
      <c r="N358" s="53"/>
      <c r="O358" s="54"/>
      <c r="P358" s="16"/>
    </row>
    <row r="359" ht="15.75" customHeight="1">
      <c r="A359" s="48" t="s">
        <v>54</v>
      </c>
      <c r="B359" s="48" t="s">
        <v>55</v>
      </c>
      <c r="C359" s="50">
        <v>0.625</v>
      </c>
      <c r="D359" s="50">
        <v>0.6458333333333334</v>
      </c>
      <c r="E359" s="51">
        <v>45511.0</v>
      </c>
      <c r="F359" s="52">
        <v>560.0</v>
      </c>
      <c r="G359" s="12" t="str">
        <f>VLOOKUP($F359,'Total Posters'!$A$1:$L$1812,7,FALSE)</f>
        <v>“A SPACE EXPLORATION EXPERIENCE IN ARSAKEIO SCHOOL”
THE VALUE OF STEM APPROACH IN ΑSTRONOΜΥ EDUCATION
</v>
      </c>
      <c r="H359" s="12" t="str">
        <f>VLOOKUP($F359,'Total Posters'!$A$1:$L$1812,3,FALSE)&amp;" "&amp;VLOOKUP($F359,'Total Posters'!$A$1:$L$1812,4,FALSE)</f>
        <v>margarita Metaxa</v>
      </c>
      <c r="I359" s="12" t="str">
        <f>VLOOKUP($F359,'Total Posters'!$A$1:$L$1812,5,FALSE)</f>
        <v>marmetaxa@gmail.com</v>
      </c>
      <c r="J359" s="12" t="str">
        <f>VLOOKUP($F359,'Total Posters'!$A$1:$L$1812,10,FALSE)</f>
        <v>Margarita Metaxa</v>
      </c>
      <c r="K359" s="12" t="str">
        <f>VLOOKUP($I359,'Total Attendees'!$D$2:$DB$3165,2,FALSE)</f>
        <v>Pending_payment</v>
      </c>
      <c r="L359" s="12" t="str">
        <f>VLOOKUP($I359,'Total Attendees'!$D$2:$DB$3165,4,FALSE)</f>
        <v>2</v>
      </c>
      <c r="N359" s="53"/>
      <c r="O359" s="54"/>
      <c r="P359" s="16"/>
    </row>
    <row r="360" ht="15.75" customHeight="1">
      <c r="A360" s="48" t="s">
        <v>54</v>
      </c>
      <c r="B360" s="48" t="s">
        <v>55</v>
      </c>
      <c r="C360" s="50">
        <v>0.625</v>
      </c>
      <c r="D360" s="50">
        <v>0.6458333333333334</v>
      </c>
      <c r="E360" s="51">
        <v>45511.0</v>
      </c>
      <c r="F360" s="52">
        <v>3114.0</v>
      </c>
      <c r="G360" s="12" t="str">
        <f>VLOOKUP($F360,'Total Posters'!$A$1:$L$1812,7,FALSE)</f>
        <v>Where astronomy and exploration meet - celebrating celestial navigation!</v>
      </c>
      <c r="H360" s="12" t="str">
        <f>VLOOKUP($F360,'Total Posters'!$A$1:$L$1812,3,FALSE)&amp;" "&amp;VLOOKUP($F360,'Total Posters'!$A$1:$L$1812,4,FALSE)</f>
        <v>Nicola Loaring</v>
      </c>
      <c r="I360" s="12" t="str">
        <f>VLOOKUP($F360,'Total Posters'!$A$1:$L$1812,5,FALSE)</f>
        <v>nicola.loaring@ukho.gov.uk</v>
      </c>
      <c r="J360" s="12" t="str">
        <f>VLOOKUP($F360,'Total Posters'!$A$1:$L$1812,10,FALSE)</f>
        <v>Nicola Loaring</v>
      </c>
      <c r="K360" s="12" t="str">
        <f>VLOOKUP($I360,'Total Attendees'!$D$2:$DB$3165,2,FALSE)</f>
        <v>#N/A</v>
      </c>
      <c r="L360" s="12" t="str">
        <f>VLOOKUP($I360,'Total Attendees'!$D$2:$DB$3165,4,FALSE)</f>
        <v>#N/A</v>
      </c>
      <c r="N360" s="53"/>
      <c r="O360" s="54"/>
      <c r="P360" s="16"/>
    </row>
    <row r="361" ht="15.75" customHeight="1">
      <c r="A361" s="48" t="s">
        <v>54</v>
      </c>
      <c r="B361" s="48" t="s">
        <v>55</v>
      </c>
      <c r="C361" s="50">
        <v>0.625</v>
      </c>
      <c r="D361" s="50">
        <v>0.6458333333333334</v>
      </c>
      <c r="E361" s="51">
        <v>45511.0</v>
      </c>
      <c r="F361" s="52">
        <v>319.0</v>
      </c>
      <c r="G361" s="12" t="str">
        <f>VLOOKUP($F361,'Total Posters'!$A$1:$L$1812,7,FALSE)</f>
        <v>Three years of Astronomy writing in Chekhumukhi: A newsletter by JVV, Telangana, India</v>
      </c>
      <c r="H361" s="12" t="str">
        <f>VLOOKUP($F361,'Total Posters'!$A$1:$L$1812,3,FALSE)&amp;" "&amp;VLOOKUP($F361,'Total Posters'!$A$1:$L$1812,4,FALSE)</f>
        <v>Priya Shah</v>
      </c>
      <c r="I361" s="12" t="str">
        <f>VLOOKUP($F361,'Total Posters'!$A$1:$L$1812,5,FALSE)</f>
        <v>priya.hasan@gmail.com</v>
      </c>
      <c r="J361" s="12" t="str">
        <f>VLOOKUP($F361,'Total Posters'!$A$1:$L$1812,10,FALSE)</f>
        <v>Priya Shah</v>
      </c>
      <c r="K361" s="12" t="str">
        <f>VLOOKUP($I361,'Total Attendees'!$D$2:$DB$3165,2,FALSE)</f>
        <v>Paid</v>
      </c>
      <c r="L361" s="12" t="str">
        <f>VLOOKUP($I361,'Total Attendees'!$D$2:$DB$3165,4,FALSE)</f>
        <v>In-person</v>
      </c>
      <c r="N361" s="53"/>
      <c r="O361" s="54"/>
      <c r="P361" s="16"/>
    </row>
    <row r="362" ht="15.75" customHeight="1">
      <c r="A362" s="48" t="s">
        <v>54</v>
      </c>
      <c r="B362" s="48" t="s">
        <v>55</v>
      </c>
      <c r="C362" s="50">
        <v>0.625</v>
      </c>
      <c r="D362" s="50">
        <v>0.6458333333333334</v>
      </c>
      <c r="E362" s="51">
        <v>45511.0</v>
      </c>
      <c r="F362" s="52">
        <v>2653.0</v>
      </c>
      <c r="G362" s="12" t="str">
        <f>VLOOKUP($F362,'Total Posters'!$A$1:$L$1812,7,FALSE)</f>
        <v>Initiatives for Astronomy education in Low-income schools in Pune – India
</v>
      </c>
      <c r="H362" s="12" t="str">
        <f>VLOOKUP($F362,'Total Posters'!$A$1:$L$1812,3,FALSE)&amp;" "&amp;VLOOKUP($F362,'Total Posters'!$A$1:$L$1812,4,FALSE)</f>
        <v>Raka Dabhade</v>
      </c>
      <c r="I362" s="12" t="str">
        <f>VLOOKUP($F362,'Total Posters'!$A$1:$L$1812,5,FALSE)</f>
        <v>raka.dabhade@fergusson.edu</v>
      </c>
      <c r="J362" s="12" t="str">
        <f>VLOOKUP($F362,'Total Posters'!$A$1:$L$1812,10,FALSE)</f>
        <v>Raka Dabhade</v>
      </c>
      <c r="K362" s="12" t="str">
        <f>VLOOKUP($I362,'Total Attendees'!$D$2:$DB$3165,2,FALSE)</f>
        <v>#N/A</v>
      </c>
      <c r="L362" s="12" t="str">
        <f>VLOOKUP($I362,'Total Attendees'!$D$2:$DB$3165,4,FALSE)</f>
        <v>#N/A</v>
      </c>
      <c r="N362" s="53"/>
      <c r="O362" s="54"/>
      <c r="P362" s="16"/>
    </row>
    <row r="363" ht="15.75" customHeight="1">
      <c r="A363" s="48" t="s">
        <v>54</v>
      </c>
      <c r="B363" s="48" t="s">
        <v>55</v>
      </c>
      <c r="C363" s="50">
        <v>0.625</v>
      </c>
      <c r="D363" s="50">
        <v>0.6458333333333334</v>
      </c>
      <c r="E363" s="51">
        <v>45511.0</v>
      </c>
      <c r="F363" s="52">
        <v>695.0</v>
      </c>
      <c r="G363" s="12" t="str">
        <f>VLOOKUP($F363,'Total Posters'!$A$1:$L$1812,7,FALSE)</f>
        <v>OAE-Egypt: The role of the remote access and networking in enhancing the astronomy education</v>
      </c>
      <c r="H363" s="12" t="str">
        <f>VLOOKUP($F363,'Total Posters'!$A$1:$L$1812,3,FALSE)&amp;" "&amp;VLOOKUP($F363,'Total Posters'!$A$1:$L$1812,4,FALSE)</f>
        <v>Somaya Saad</v>
      </c>
      <c r="I363" s="12" t="str">
        <f>VLOOKUP($F363,'Total Posters'!$A$1:$L$1812,5,FALSE)</f>
        <v>somaya.saad@nriag.sci.eg</v>
      </c>
      <c r="J363" s="12" t="str">
        <f>VLOOKUP($F363,'Total Posters'!$A$1:$L$1812,10,FALSE)</f>
        <v>Somaya Saad</v>
      </c>
      <c r="K363" s="12" t="str">
        <f>VLOOKUP($I363,'Total Attendees'!$D$2:$DB$3165,2,FALSE)</f>
        <v>Paid</v>
      </c>
      <c r="L363" s="12" t="str">
        <f>VLOOKUP($I363,'Total Attendees'!$D$2:$DB$3165,4,FALSE)</f>
        <v>Virtual</v>
      </c>
      <c r="N363" s="53"/>
      <c r="O363" s="54"/>
      <c r="P363" s="16"/>
    </row>
    <row r="364" ht="15.75" customHeight="1">
      <c r="A364" s="48" t="s">
        <v>54</v>
      </c>
      <c r="B364" s="48" t="s">
        <v>55</v>
      </c>
      <c r="C364" s="50">
        <v>0.625</v>
      </c>
      <c r="D364" s="50">
        <v>0.6458333333333334</v>
      </c>
      <c r="E364" s="51">
        <v>45511.0</v>
      </c>
      <c r="F364" s="52">
        <v>2876.0</v>
      </c>
      <c r="G364" s="12" t="str">
        <f>VLOOKUP($F364,'Total Posters'!$A$1:$L$1812,7,FALSE)</f>
        <v>ACEAP - The Chile Expedition for Astronomy Educators and Outreach Professionals</v>
      </c>
      <c r="H364" s="12" t="str">
        <f>VLOOKUP($F364,'Total Posters'!$A$1:$L$1812,3,FALSE)&amp;" "&amp;VLOOKUP($F364,'Total Posters'!$A$1:$L$1812,4,FALSE)</f>
        <v>Tiffany Stone Wolbrecht</v>
      </c>
      <c r="I364" s="12" t="str">
        <f>VLOOKUP($F364,'Total Posters'!$A$1:$L$1812,5,FALSE)</f>
        <v>twolbrecht@aui.edu</v>
      </c>
      <c r="J364" s="12" t="str">
        <f>VLOOKUP($F364,'Total Posters'!$A$1:$L$1812,10,FALSE)</f>
        <v>Tiffany Stone Wolbrecht</v>
      </c>
      <c r="K364" s="42" t="s">
        <v>32</v>
      </c>
      <c r="L364" s="42" t="s">
        <v>33</v>
      </c>
      <c r="M364" s="43" t="s">
        <v>34</v>
      </c>
      <c r="N364" s="53"/>
      <c r="O364" s="54"/>
      <c r="P364" s="16"/>
    </row>
    <row r="365" ht="15.75" customHeight="1">
      <c r="A365" s="48" t="s">
        <v>54</v>
      </c>
      <c r="B365" s="48" t="s">
        <v>55</v>
      </c>
      <c r="C365" s="50">
        <v>0.625</v>
      </c>
      <c r="D365" s="50">
        <v>0.6458333333333334</v>
      </c>
      <c r="E365" s="51">
        <v>45511.0</v>
      </c>
      <c r="F365" s="52">
        <v>641.0</v>
      </c>
      <c r="G365" s="12" t="str">
        <f>VLOOKUP($F365,'Total Posters'!$A$1:$L$1812,7,FALSE)</f>
        <v>Advancing Astronomical Literacy via Student Writing Contests</v>
      </c>
      <c r="H365" s="12" t="str">
        <f>VLOOKUP($F365,'Total Posters'!$A$1:$L$1812,3,FALSE)&amp;" "&amp;VLOOKUP($F365,'Total Posters'!$A$1:$L$1812,4,FALSE)</f>
        <v>William Waller</v>
      </c>
      <c r="I365" s="12" t="str">
        <f>VLOOKUP($F365,'Total Posters'!$A$1:$L$1812,5,FALSE)</f>
        <v>williamhwaller@gmail.com</v>
      </c>
      <c r="J365" s="12" t="str">
        <f>VLOOKUP($F365,'Total Posters'!$A$1:$L$1812,10,FALSE)</f>
        <v>William Waller</v>
      </c>
      <c r="K365" s="12" t="str">
        <f>VLOOKUP($I365,'Total Attendees'!$D$2:$DB$3165,2,FALSE)</f>
        <v>Paid</v>
      </c>
      <c r="L365" s="12" t="str">
        <f>VLOOKUP($I365,'Total Attendees'!$D$2:$DB$3165,4,FALSE)</f>
        <v>Virtual</v>
      </c>
      <c r="N365" s="53"/>
      <c r="O365" s="54"/>
      <c r="P365" s="16"/>
    </row>
    <row r="366" ht="15.75" customHeight="1">
      <c r="A366" s="48" t="s">
        <v>36</v>
      </c>
      <c r="B366" s="48" t="s">
        <v>62</v>
      </c>
      <c r="C366" s="50">
        <v>0.625</v>
      </c>
      <c r="D366" s="50">
        <v>0.6458333333333334</v>
      </c>
      <c r="E366" s="51">
        <v>45511.0</v>
      </c>
      <c r="F366" s="52">
        <v>383.0</v>
      </c>
      <c r="G366" s="12" t="str">
        <f>VLOOKUP($F366,'Total Posters'!$A$1:$L$1812,7,FALSE)</f>
        <v>SEARCH FOR PHASE OF GALACTIC COSMIC RAY VARIATIONS IN THE 21-25 SOLAR CYCLES  </v>
      </c>
      <c r="H366" s="12" t="str">
        <f>VLOOKUP($F366,'Total Posters'!$A$1:$L$1812,3,FALSE)&amp;" "&amp;VLOOKUP($F366,'Total Posters'!$A$1:$L$1812,4,FALSE)</f>
        <v>Alexei Struminsky</v>
      </c>
      <c r="I366" s="12" t="str">
        <f>VLOOKUP($F366,'Total Posters'!$A$1:$L$1812,5,FALSE)</f>
        <v>astruminsky@gmail.com</v>
      </c>
      <c r="J366" s="12" t="str">
        <f>VLOOKUP($F366,'Total Posters'!$A$1:$L$1812,10,FALSE)</f>
        <v>Alexei Struminsky</v>
      </c>
      <c r="K366" s="12" t="str">
        <f>VLOOKUP($I366,'Total Attendees'!$D$2:$DB$3165,2,FALSE)</f>
        <v>Pending_payment</v>
      </c>
      <c r="L366" s="12" t="str">
        <f>VLOOKUP($I366,'Total Attendees'!$D$2:$DB$3165,4,FALSE)</f>
        <v>In-person</v>
      </c>
      <c r="N366" s="53"/>
      <c r="O366" s="54"/>
      <c r="P366" s="16"/>
    </row>
    <row r="367" ht="15.75" customHeight="1">
      <c r="A367" s="48" t="s">
        <v>36</v>
      </c>
      <c r="B367" s="48" t="s">
        <v>62</v>
      </c>
      <c r="C367" s="50">
        <v>0.625</v>
      </c>
      <c r="D367" s="50">
        <v>0.6458333333333334</v>
      </c>
      <c r="E367" s="51">
        <v>45511.0</v>
      </c>
      <c r="F367" s="52">
        <v>1736.0</v>
      </c>
      <c r="G367" s="12" t="str">
        <f>VLOOKUP($F367,'Total Posters'!$A$1:$L$1812,7,FALSE)</f>
        <v>Longitudinal variation of ionospheric electron density over 10 years provided by Swarm satellites.</v>
      </c>
      <c r="H367" s="12" t="str">
        <f>VLOOKUP($F367,'Total Posters'!$A$1:$L$1812,3,FALSE)&amp;" "&amp;VLOOKUP($F367,'Total Posters'!$A$1:$L$1812,4,FALSE)</f>
        <v>Amal Loutfi</v>
      </c>
      <c r="I367" s="12" t="str">
        <f>VLOOKUP($F367,'Total Posters'!$A$1:$L$1812,5,FALSE)</f>
        <v>loutifi.amal@gmail.com</v>
      </c>
      <c r="J367" s="12" t="str">
        <f>VLOOKUP($F367,'Total Posters'!$A$1:$L$1812,10,FALSE)</f>
        <v>Amal loutfi</v>
      </c>
      <c r="K367" s="12" t="str">
        <f>VLOOKUP($I367,'Total Attendees'!$D$2:$DB$3165,2,FALSE)</f>
        <v>Pending_payment</v>
      </c>
      <c r="L367" s="12" t="str">
        <f>VLOOKUP($I367,'Total Attendees'!$D$2:$DB$3165,4,FALSE)</f>
        <v>In-personVirtual</v>
      </c>
      <c r="N367" s="53"/>
      <c r="O367" s="54"/>
      <c r="P367" s="16"/>
    </row>
    <row r="368" ht="15.75" customHeight="1">
      <c r="A368" s="48" t="s">
        <v>36</v>
      </c>
      <c r="B368" s="48" t="s">
        <v>62</v>
      </c>
      <c r="C368" s="50">
        <v>0.625</v>
      </c>
      <c r="D368" s="50">
        <v>0.6458333333333334</v>
      </c>
      <c r="E368" s="51">
        <v>45511.0</v>
      </c>
      <c r="F368" s="52">
        <v>291.0</v>
      </c>
      <c r="G368" s="12" t="str">
        <f>VLOOKUP($F368,'Total Posters'!$A$1:$L$1812,7,FALSE)</f>
        <v>Ionospheric total electron content (TEC) over Ecuador using global positioning system (GPS) data</v>
      </c>
      <c r="H368" s="12" t="str">
        <f>VLOOKUP($F368,'Total Posters'!$A$1:$L$1812,3,FALSE)&amp;" "&amp;VLOOKUP($F368,'Total Posters'!$A$1:$L$1812,4,FALSE)</f>
        <v>e L</v>
      </c>
      <c r="I368" s="12" t="str">
        <f>VLOOKUP($F368,'Total Posters'!$A$1:$L$1812,5,FALSE)</f>
        <v>lopezericsson@gmail.com</v>
      </c>
      <c r="J368" s="12" t="str">
        <f>VLOOKUP($F368,'Total Posters'!$A$1:$L$1812,10,FALSE)</f>
        <v>Ericson Lopez</v>
      </c>
      <c r="K368" s="40" t="s">
        <v>32</v>
      </c>
      <c r="L368" s="40" t="s">
        <v>33</v>
      </c>
      <c r="M368" s="41" t="s">
        <v>34</v>
      </c>
      <c r="N368" s="53"/>
      <c r="O368" s="54"/>
      <c r="P368" s="16"/>
    </row>
    <row r="369" ht="15.75" customHeight="1">
      <c r="A369" s="48" t="s">
        <v>36</v>
      </c>
      <c r="B369" s="48" t="s">
        <v>62</v>
      </c>
      <c r="C369" s="50">
        <v>0.625</v>
      </c>
      <c r="D369" s="50">
        <v>0.6458333333333334</v>
      </c>
      <c r="E369" s="51">
        <v>45511.0</v>
      </c>
      <c r="F369" s="52">
        <v>196.0</v>
      </c>
      <c r="G369" s="12" t="str">
        <f>VLOOKUP($F369,'Total Posters'!$A$1:$L$1812,7,FALSE)</f>
        <v>On the influence of solar-geomagnetic properties on small-magnitude, algorithm-selected Forbush decrease</v>
      </c>
      <c r="H369" s="12" t="str">
        <f>VLOOKUP($F369,'Total Posters'!$A$1:$L$1812,3,FALSE)&amp;" "&amp;VLOOKUP($F369,'Total Posters'!$A$1:$L$1812,4,FALSE)</f>
        <v>EVARISTUS IYIDA</v>
      </c>
      <c r="I369" s="12" t="str">
        <f>VLOOKUP($F369,'Total Posters'!$A$1:$L$1812,5,FALSE)</f>
        <v>uzochukwu.iyida@unn.edu.ng</v>
      </c>
      <c r="J369" s="12" t="str">
        <f>VLOOKUP($F369,'Total Posters'!$A$1:$L$1812,10,FALSE)</f>
        <v>Evaristus Iyida</v>
      </c>
      <c r="K369" s="12" t="str">
        <f>VLOOKUP($I369,'Total Attendees'!$D$2:$DB$3165,2,FALSE)</f>
        <v>Paid</v>
      </c>
      <c r="L369" s="12" t="str">
        <f>VLOOKUP($I369,'Total Attendees'!$D$2:$DB$3165,4,FALSE)</f>
        <v>In-person</v>
      </c>
      <c r="N369" s="53"/>
      <c r="O369" s="54"/>
      <c r="P369" s="16"/>
    </row>
    <row r="370" ht="15.75" customHeight="1">
      <c r="A370" s="48" t="s">
        <v>36</v>
      </c>
      <c r="B370" s="48" t="s">
        <v>62</v>
      </c>
      <c r="C370" s="50">
        <v>0.625</v>
      </c>
      <c r="D370" s="50">
        <v>0.6458333333333334</v>
      </c>
      <c r="E370" s="51">
        <v>45511.0</v>
      </c>
      <c r="F370" s="52">
        <v>227.0</v>
      </c>
      <c r="G370" s="12" t="str">
        <f>VLOOKUP($F370,'Total Posters'!$A$1:$L$1812,7,FALSE)</f>
        <v>The Predicted of Artificial Space Objects towards the Peak of Solar Cycle 25</v>
      </c>
      <c r="H370" s="12" t="str">
        <f>VLOOKUP($F370,'Total Posters'!$A$1:$L$1812,3,FALSE)&amp;" "&amp;VLOOKUP($F370,'Total Posters'!$A$1:$L$1812,4,FALSE)</f>
        <v>Fazira Huwaidaa</v>
      </c>
      <c r="I370" s="12" t="str">
        <f>VLOOKUP($F370,'Total Posters'!$A$1:$L$1812,5,FALSE)</f>
        <v>af421ra01@gmail.com</v>
      </c>
      <c r="J370" s="12" t="str">
        <f>VLOOKUP($F370,'Total Posters'!$A$1:$L$1812,10,FALSE)</f>
        <v>Fazira Huwaidaa</v>
      </c>
      <c r="K370" s="12" t="str">
        <f>VLOOKUP($I370,'Total Attendees'!$D$2:$DB$3165,2,FALSE)</f>
        <v>#N/A</v>
      </c>
      <c r="L370" s="12" t="str">
        <f>VLOOKUP($I370,'Total Attendees'!$D$2:$DB$3165,4,FALSE)</f>
        <v>#N/A</v>
      </c>
      <c r="N370" s="53"/>
      <c r="O370" s="54"/>
      <c r="P370" s="16"/>
    </row>
    <row r="371" ht="15.75" customHeight="1">
      <c r="A371" s="48" t="s">
        <v>36</v>
      </c>
      <c r="B371" s="48" t="s">
        <v>62</v>
      </c>
      <c r="C371" s="50">
        <v>0.625</v>
      </c>
      <c r="D371" s="50">
        <v>0.6458333333333334</v>
      </c>
      <c r="E371" s="51">
        <v>45511.0</v>
      </c>
      <c r="F371" s="52">
        <v>110.0</v>
      </c>
      <c r="G371" s="12" t="str">
        <f>VLOOKUP($F371,'Total Posters'!$A$1:$L$1812,7,FALSE)</f>
        <v>Geomagnetic Storms due to solar activity during the Rising Phase of Solar Cycle 25
</v>
      </c>
      <c r="H371" s="12" t="str">
        <f>VLOOKUP($F371,'Total Posters'!$A$1:$L$1812,3,FALSE)&amp;" "&amp;VLOOKUP($F371,'Total Posters'!$A$1:$L$1812,4,FALSE)</f>
        <v>gebregiorgis fikade</v>
      </c>
      <c r="I371" s="12" t="str">
        <f>VLOOKUP($F371,'Total Posters'!$A$1:$L$1812,5,FALSE)</f>
        <v>ggabraha@gmail.com</v>
      </c>
      <c r="J371" s="12" t="str">
        <f>VLOOKUP($F371,'Total Posters'!$A$1:$L$1812,10,FALSE)</f>
        <v>Gebregiorgis Abraha Fikade</v>
      </c>
      <c r="K371" s="12" t="str">
        <f>VLOOKUP($I371,'Total Attendees'!$D$2:$DB$3165,2,FALSE)</f>
        <v>Pending_payment</v>
      </c>
      <c r="L371" s="12" t="str">
        <f>VLOOKUP($I371,'Total Attendees'!$D$2:$DB$3165,4,FALSE)</f>
        <v>2Virtual</v>
      </c>
      <c r="N371" s="53"/>
      <c r="O371" s="54"/>
      <c r="P371" s="16"/>
    </row>
    <row r="372" ht="15.75" customHeight="1">
      <c r="A372" s="48" t="s">
        <v>36</v>
      </c>
      <c r="B372" s="48" t="s">
        <v>62</v>
      </c>
      <c r="C372" s="50">
        <v>0.625</v>
      </c>
      <c r="D372" s="50">
        <v>0.6458333333333334</v>
      </c>
      <c r="E372" s="51">
        <v>45511.0</v>
      </c>
      <c r="F372" s="52">
        <v>650.0</v>
      </c>
      <c r="G372" s="12" t="str">
        <f>VLOOKUP($F372,'Total Posters'!$A$1:$L$1812,7,FALSE)</f>
        <v>Terrestrial Response to Solar Events; Investigation of Solar wind parameters during Solar Flare Occurrence in Solar Cycle 25</v>
      </c>
      <c r="H372" s="12" t="str">
        <f>VLOOKUP($F372,'Total Posters'!$A$1:$L$1812,3,FALSE)&amp;" "&amp;VLOOKUP($F372,'Total Posters'!$A$1:$L$1812,4,FALSE)</f>
        <v>Hammed Lawal</v>
      </c>
      <c r="I372" s="12" t="str">
        <f>VLOOKUP($F372,'Total Posters'!$A$1:$L$1812,5,FALSE)</f>
        <v>hadelawal@yahoo.co.uk</v>
      </c>
      <c r="J372" s="12" t="str">
        <f>VLOOKUP($F372,'Total Posters'!$A$1:$L$1812,10,FALSE)</f>
        <v>Hammed Lawal</v>
      </c>
      <c r="K372" s="12" t="str">
        <f>VLOOKUP($I372,'Total Attendees'!$D$2:$DB$3165,2,FALSE)</f>
        <v>Paid</v>
      </c>
      <c r="L372" s="12" t="str">
        <f>VLOOKUP($I372,'Total Attendees'!$D$2:$DB$3165,4,FALSE)</f>
        <v>In-person</v>
      </c>
      <c r="N372" s="53"/>
      <c r="O372" s="54"/>
      <c r="P372" s="16"/>
    </row>
    <row r="373" ht="15.75" customHeight="1">
      <c r="A373" s="48" t="s">
        <v>36</v>
      </c>
      <c r="B373" s="48" t="s">
        <v>62</v>
      </c>
      <c r="C373" s="50">
        <v>0.625</v>
      </c>
      <c r="D373" s="50">
        <v>0.6458333333333334</v>
      </c>
      <c r="E373" s="51">
        <v>45511.0</v>
      </c>
      <c r="F373" s="52">
        <v>166.0</v>
      </c>
      <c r="G373" s="12" t="str">
        <f>VLOOKUP($F373,'Total Posters'!$A$1:$L$1812,7,FALSE)</f>
        <v>On the distribution of Forbush decreases and their size classification</v>
      </c>
      <c r="H373" s="12" t="str">
        <f>VLOOKUP($F373,'Total Posters'!$A$1:$L$1812,3,FALSE)&amp;" "&amp;VLOOKUP($F373,'Total Posters'!$A$1:$L$1812,4,FALSE)</f>
        <v>Innocent Eya</v>
      </c>
      <c r="I373" s="12" t="str">
        <f>VLOOKUP($F373,'Total Posters'!$A$1:$L$1812,5,FALSE)</f>
        <v>innocent.eya@unn.edu.ng</v>
      </c>
      <c r="J373" s="12" t="str">
        <f>VLOOKUP($F373,'Total Posters'!$A$1:$L$1812,10,FALSE)</f>
        <v>Innocent Eya</v>
      </c>
      <c r="K373" s="12" t="str">
        <f>VLOOKUP($I373,'Total Attendees'!$D$2:$DB$3165,2,FALSE)</f>
        <v>Paid</v>
      </c>
      <c r="L373" s="12" t="str">
        <f>VLOOKUP($I373,'Total Attendees'!$D$2:$DB$3165,4,FALSE)</f>
        <v>Virtual</v>
      </c>
      <c r="N373" s="53"/>
      <c r="O373" s="54"/>
      <c r="P373" s="16"/>
    </row>
    <row r="374" ht="15.75" customHeight="1">
      <c r="A374" s="48" t="s">
        <v>36</v>
      </c>
      <c r="B374" s="48" t="s">
        <v>62</v>
      </c>
      <c r="C374" s="50">
        <v>0.625</v>
      </c>
      <c r="D374" s="50">
        <v>0.6458333333333334</v>
      </c>
      <c r="E374" s="51">
        <v>45511.0</v>
      </c>
      <c r="F374" s="52">
        <v>247.0</v>
      </c>
      <c r="G374" s="12" t="str">
        <f>VLOOKUP($F374,'Total Posters'!$A$1:$L$1812,7,FALSE)</f>
        <v>What is the Effect of Solar Wind Disturbances on Small-Amplitude Simultaneous Forbush Events During Solar Cycle 23?</v>
      </c>
      <c r="H374" s="12" t="str">
        <f>VLOOKUP($F374,'Total Posters'!$A$1:$L$1812,3,FALSE)&amp;" "&amp;VLOOKUP($F374,'Total Posters'!$A$1:$L$1812,4,FALSE)</f>
        <v>Jibrin Alhassan</v>
      </c>
      <c r="I374" s="12" t="str">
        <f>VLOOKUP($F374,'Total Posters'!$A$1:$L$1812,5,FALSE)</f>
        <v>jibrin.alhassan@unn.edu.ng</v>
      </c>
      <c r="J374" s="12" t="str">
        <f>VLOOKUP($F374,'Total Posters'!$A$1:$L$1812,10,FALSE)</f>
        <v>Jibrin Alhassan</v>
      </c>
      <c r="K374" s="12" t="str">
        <f>VLOOKUP($I374,'Total Attendees'!$D$2:$DB$3165,2,FALSE)</f>
        <v>Paid</v>
      </c>
      <c r="L374" s="12" t="str">
        <f>VLOOKUP($I374,'Total Attendees'!$D$2:$DB$3165,4,FALSE)</f>
        <v>Virtual</v>
      </c>
      <c r="N374" s="53"/>
      <c r="O374" s="54"/>
      <c r="P374" s="16"/>
    </row>
    <row r="375" ht="15.75" customHeight="1">
      <c r="A375" s="48" t="s">
        <v>36</v>
      </c>
      <c r="B375" s="48" t="s">
        <v>62</v>
      </c>
      <c r="C375" s="50">
        <v>0.625</v>
      </c>
      <c r="D375" s="50">
        <v>0.6458333333333334</v>
      </c>
      <c r="E375" s="51">
        <v>45511.0</v>
      </c>
      <c r="F375" s="52">
        <v>852.0</v>
      </c>
      <c r="G375" s="12" t="str">
        <f>VLOOKUP($F375,'Total Posters'!$A$1:$L$1812,7,FALSE)</f>
        <v>High Precision, High Time-Cadence Measurements of the MgII Index of Solar Activity by the Extreme Ultraviolet Sensor Aboard the NOAA GOES-R Series</v>
      </c>
      <c r="H375" s="12" t="str">
        <f>VLOOKUP($F375,'Total Posters'!$A$1:$L$1812,3,FALSE)&amp;" "&amp;VLOOKUP($F375,'Total Posters'!$A$1:$L$1812,4,FALSE)</f>
        <v>Martin Snow</v>
      </c>
      <c r="I375" s="12" t="str">
        <f>VLOOKUP($F375,'Total Posters'!$A$1:$L$1812,5,FALSE)</f>
        <v>msnow@sansa.org.za</v>
      </c>
      <c r="J375" s="12" t="str">
        <f>VLOOKUP($F375,'Total Posters'!$A$1:$L$1812,10,FALSE)</f>
        <v>Martin Snow</v>
      </c>
      <c r="K375" s="12" t="str">
        <f>VLOOKUP($I375,'Total Attendees'!$D$2:$DB$3165,2,FALSE)</f>
        <v>Paid</v>
      </c>
      <c r="L375" s="12" t="str">
        <f>VLOOKUP($I375,'Total Attendees'!$D$2:$DB$3165,4,FALSE)</f>
        <v>In-person</v>
      </c>
      <c r="N375" s="53"/>
      <c r="O375" s="54"/>
      <c r="P375" s="16"/>
    </row>
    <row r="376" ht="15.75" customHeight="1">
      <c r="A376" s="48" t="s">
        <v>36</v>
      </c>
      <c r="B376" s="48" t="s">
        <v>62</v>
      </c>
      <c r="C376" s="50">
        <v>0.625</v>
      </c>
      <c r="D376" s="50">
        <v>0.6458333333333334</v>
      </c>
      <c r="E376" s="51">
        <v>45511.0</v>
      </c>
      <c r="F376" s="52">
        <v>216.0</v>
      </c>
      <c r="G376" s="12" t="str">
        <f>VLOOKUP($F376,'Total Posters'!$A$1:$L$1812,7,FALSE)</f>
        <v>Rieger Periodicity Variation in Solar Mg II Spectral Emission During Various Cycles</v>
      </c>
      <c r="H376" s="12" t="str">
        <f>VLOOKUP($F376,'Total Posters'!$A$1:$L$1812,3,FALSE)&amp;" "&amp;VLOOKUP($F376,'Total Posters'!$A$1:$L$1812,4,FALSE)</f>
        <v>Pieter Kotze</v>
      </c>
      <c r="I376" s="12" t="str">
        <f>VLOOKUP($F376,'Total Posters'!$A$1:$L$1812,5,FALSE)</f>
        <v>pieterkotze55@gmail.com</v>
      </c>
      <c r="J376" s="12" t="str">
        <f>VLOOKUP($F376,'Total Posters'!$A$1:$L$1812,10,FALSE)</f>
        <v>Pieter Kotze</v>
      </c>
      <c r="K376" s="12" t="str">
        <f>VLOOKUP($I376,'Total Attendees'!$D$2:$DB$3165,2,FALSE)</f>
        <v>Paid</v>
      </c>
      <c r="L376" s="12" t="str">
        <f>VLOOKUP($I376,'Total Attendees'!$D$2:$DB$3165,4,FALSE)</f>
        <v>Virtual</v>
      </c>
      <c r="N376" s="53"/>
      <c r="O376" s="54"/>
      <c r="P376" s="16"/>
    </row>
    <row r="377" ht="15.75" customHeight="1">
      <c r="A377" s="48" t="s">
        <v>36</v>
      </c>
      <c r="B377" s="48" t="s">
        <v>62</v>
      </c>
      <c r="C377" s="50">
        <v>0.625</v>
      </c>
      <c r="D377" s="50">
        <v>0.6458333333333334</v>
      </c>
      <c r="E377" s="51">
        <v>45511.0</v>
      </c>
      <c r="F377" s="52">
        <v>393.0</v>
      </c>
      <c r="G377" s="12" t="str">
        <f>VLOOKUP($F377,'Total Posters'!$A$1:$L$1812,7,FALSE)</f>
        <v>Probing Ionospheric Irregularities Through Multi-Constellation Multi-frequency GNSS Observations at a Low-latitude Indian Location</v>
      </c>
      <c r="H377" s="12" t="str">
        <f>VLOOKUP($F377,'Total Posters'!$A$1:$L$1812,3,FALSE)&amp;" "&amp;VLOOKUP($F377,'Total Posters'!$A$1:$L$1812,4,FALSE)</f>
        <v>Sampad Kumar Panda</v>
      </c>
      <c r="I377" s="12" t="str">
        <f>VLOOKUP($F377,'Total Posters'!$A$1:$L$1812,5,FALSE)</f>
        <v>sampadpanda@gmail.com</v>
      </c>
      <c r="J377" s="12" t="str">
        <f>VLOOKUP($F377,'Total Posters'!$A$1:$L$1812,10,FALSE)</f>
        <v>Sampad Kumar Panda</v>
      </c>
      <c r="K377" s="12" t="str">
        <f>VLOOKUP($I377,'Total Attendees'!$D$2:$DB$3165,2,FALSE)</f>
        <v>#N/A</v>
      </c>
      <c r="L377" s="12" t="str">
        <f>VLOOKUP($I377,'Total Attendees'!$D$2:$DB$3165,4,FALSE)</f>
        <v>#N/A</v>
      </c>
      <c r="N377" s="53"/>
      <c r="O377" s="54"/>
      <c r="P377" s="16"/>
    </row>
    <row r="378" ht="15.75" customHeight="1">
      <c r="A378" s="48" t="s">
        <v>36</v>
      </c>
      <c r="B378" s="48" t="s">
        <v>62</v>
      </c>
      <c r="C378" s="50">
        <v>0.625</v>
      </c>
      <c r="D378" s="50">
        <v>0.6458333333333334</v>
      </c>
      <c r="E378" s="51">
        <v>45511.0</v>
      </c>
      <c r="F378" s="52">
        <v>1277.0</v>
      </c>
      <c r="G378" s="12" t="str">
        <f>VLOOKUP($F378,'Total Posters'!$A$1:$L$1812,7,FALSE)</f>
        <v>Comparative Reseaeches of Two Distinct Cosmic Ray Events (Forbush decrease and GLE event) Caused by the Solar Eruptions during September, 2017 
Xiao Xia Yu 1 , Shuang Nan Zhang 1 , Hong Lu 1 , Hong Bo Hu 1 , Ping Zhang 2,3 , and Wei Kang Gao 1 
   1 Key Laboratory of Particle Astrophysics, Institute of High Energy Physics, Chinese Academy of Sciences, Beijing, 100049, People’s Republic of China 
          xxyu@ihep.ac.cn 
   2 Department of Physics and Technology, Wuhan University, Wuhan, 430072, People’s Republic of China 
   3 WHU-NAOC Joint Center for Astronomy, Wuhan University, Wuhan, 430072, People’s Republic of China 
</v>
      </c>
      <c r="H378" s="12" t="str">
        <f>VLOOKUP($F378,'Total Posters'!$A$1:$L$1812,3,FALSE)&amp;" "&amp;VLOOKUP($F378,'Total Posters'!$A$1:$L$1812,4,FALSE)</f>
        <v>Xiao Xia Yu</v>
      </c>
      <c r="I378" s="12" t="str">
        <f>VLOOKUP($F378,'Total Posters'!$A$1:$L$1812,5,FALSE)</f>
        <v>xxyu@ihep.ac.cn</v>
      </c>
      <c r="J378" s="12" t="str">
        <f>VLOOKUP($F378,'Total Posters'!$A$1:$L$1812,10,FALSE)</f>
        <v>Xiao Xia Yu</v>
      </c>
      <c r="K378" s="12" t="str">
        <f>VLOOKUP($I378,'Total Attendees'!$D$2:$DB$3165,2,FALSE)</f>
        <v>Pending_payment</v>
      </c>
      <c r="L378" s="12" t="str">
        <f>VLOOKUP($I378,'Total Attendees'!$D$2:$DB$3165,4,FALSE)</f>
        <v>In-person</v>
      </c>
      <c r="N378" s="53"/>
      <c r="O378" s="54"/>
      <c r="P378" s="16"/>
    </row>
    <row r="379" ht="15.75" customHeight="1">
      <c r="A379" s="48" t="s">
        <v>36</v>
      </c>
      <c r="B379" s="48" t="s">
        <v>62</v>
      </c>
      <c r="C379" s="50">
        <v>0.625</v>
      </c>
      <c r="D379" s="50">
        <v>0.6458333333333334</v>
      </c>
      <c r="E379" s="51">
        <v>45511.0</v>
      </c>
      <c r="F379" s="52">
        <v>316.0</v>
      </c>
      <c r="G379" s="12" t="str">
        <f>VLOOKUP($F379,'Total Posters'!$A$1:$L$1812,7,FALSE)</f>
        <v>#N/A</v>
      </c>
      <c r="H379" s="12" t="str">
        <f>VLOOKUP($F379,'Total Posters'!$A$1:$L$1812,3,FALSE)&amp;" "&amp;VLOOKUP($F379,'Total Posters'!$A$1:$L$1812,4,FALSE)</f>
        <v>#N/A</v>
      </c>
      <c r="I379" s="12" t="str">
        <f>VLOOKUP($F379,'Total Posters'!$A$1:$L$1812,5,FALSE)</f>
        <v>#N/A</v>
      </c>
      <c r="J379" s="12" t="str">
        <f>VLOOKUP($F379,'Total Posters'!$A$1:$L$1812,10,FALSE)</f>
        <v>#N/A</v>
      </c>
      <c r="K379" s="12" t="str">
        <f>VLOOKUP($I379,'Total Attendees'!$D$2:$DB$3165,2,FALSE)</f>
        <v>#N/A</v>
      </c>
      <c r="L379" s="12" t="str">
        <f>VLOOKUP($I379,'Total Attendees'!$D$2:$DB$3165,4,FALSE)</f>
        <v>#N/A</v>
      </c>
      <c r="N379" s="53"/>
      <c r="O379" s="54"/>
      <c r="P379" s="16"/>
    </row>
    <row r="380" ht="15.75" customHeight="1">
      <c r="A380" s="49" t="s">
        <v>39</v>
      </c>
      <c r="B380" s="49" t="s">
        <v>63</v>
      </c>
      <c r="C380" s="50">
        <v>0.625</v>
      </c>
      <c r="D380" s="50">
        <v>0.6458333333333334</v>
      </c>
      <c r="E380" s="51">
        <v>45511.0</v>
      </c>
      <c r="F380" s="57">
        <v>438.0</v>
      </c>
      <c r="G380" s="12" t="str">
        <f>VLOOKUP($F380,'Total Posters'!$A$1:$L$1812,7,FALSE)</f>
        <v>#N/A</v>
      </c>
      <c r="H380" s="12" t="str">
        <f>VLOOKUP($F380,'Total Posters'!$A$1:$L$1812,3,FALSE)&amp;" "&amp;VLOOKUP($F380,'Total Posters'!$A$1:$L$1812,4,FALSE)</f>
        <v>#N/A</v>
      </c>
      <c r="I380" s="12" t="str">
        <f>VLOOKUP($F380,'Total Posters'!$A$1:$L$1812,5,FALSE)</f>
        <v>#N/A</v>
      </c>
      <c r="J380" s="12" t="str">
        <f>VLOOKUP($F380,'Total Posters'!$A$1:$L$1812,10,FALSE)</f>
        <v>#N/A</v>
      </c>
      <c r="K380" s="12" t="str">
        <f>VLOOKUP($I380,'Total Attendees'!$D$2:$DB$3165,2,FALSE)</f>
        <v>#N/A</v>
      </c>
      <c r="L380" s="12" t="str">
        <f>VLOOKUP($I380,'Total Attendees'!$D$2:$DB$3165,4,FALSE)</f>
        <v>#N/A</v>
      </c>
      <c r="N380" s="53"/>
      <c r="O380" s="54"/>
      <c r="P380" s="16"/>
    </row>
    <row r="381" ht="15.75" customHeight="1">
      <c r="A381" s="49" t="s">
        <v>39</v>
      </c>
      <c r="B381" s="49" t="s">
        <v>63</v>
      </c>
      <c r="C381" s="50">
        <v>0.625</v>
      </c>
      <c r="D381" s="50">
        <v>0.6458333333333334</v>
      </c>
      <c r="E381" s="51">
        <v>45511.0</v>
      </c>
      <c r="F381" s="57">
        <v>86.0</v>
      </c>
      <c r="G381" s="12" t="str">
        <f>VLOOKUP($F381,'Total Posters'!$A$1:$L$1812,7,FALSE)</f>
        <v>#N/A</v>
      </c>
      <c r="H381" s="12" t="str">
        <f>VLOOKUP($F381,'Total Posters'!$A$1:$L$1812,3,FALSE)&amp;" "&amp;VLOOKUP($F381,'Total Posters'!$A$1:$L$1812,4,FALSE)</f>
        <v>#N/A</v>
      </c>
      <c r="I381" s="12" t="str">
        <f>VLOOKUP($F381,'Total Posters'!$A$1:$L$1812,5,FALSE)</f>
        <v>#N/A</v>
      </c>
      <c r="J381" s="12" t="str">
        <f>VLOOKUP($F381,'Total Posters'!$A$1:$L$1812,10,FALSE)</f>
        <v>#N/A</v>
      </c>
      <c r="K381" s="12" t="str">
        <f>VLOOKUP($I381,'Total Attendees'!$D$2:$DB$3165,2,FALSE)</f>
        <v>#N/A</v>
      </c>
      <c r="L381" s="12" t="str">
        <f>VLOOKUP($I381,'Total Attendees'!$D$2:$DB$3165,4,FALSE)</f>
        <v>#N/A</v>
      </c>
      <c r="N381" s="53"/>
      <c r="O381" s="54"/>
      <c r="P381" s="16"/>
    </row>
    <row r="382" ht="15.75" customHeight="1">
      <c r="A382" s="49" t="s">
        <v>39</v>
      </c>
      <c r="B382" s="49" t="s">
        <v>63</v>
      </c>
      <c r="C382" s="50">
        <v>0.625</v>
      </c>
      <c r="D382" s="50">
        <v>0.6458333333333334</v>
      </c>
      <c r="E382" s="51">
        <v>45511.0</v>
      </c>
      <c r="F382" s="57">
        <v>600.0</v>
      </c>
      <c r="G382" s="12" t="str">
        <f>VLOOKUP($F382,'Total Posters'!$A$1:$L$1812,7,FALSE)</f>
        <v>#N/A</v>
      </c>
      <c r="H382" s="12" t="str">
        <f>VLOOKUP($F382,'Total Posters'!$A$1:$L$1812,3,FALSE)&amp;" "&amp;VLOOKUP($F382,'Total Posters'!$A$1:$L$1812,4,FALSE)</f>
        <v>#N/A</v>
      </c>
      <c r="I382" s="12" t="str">
        <f>VLOOKUP($F382,'Total Posters'!$A$1:$L$1812,5,FALSE)</f>
        <v>#N/A</v>
      </c>
      <c r="J382" s="12" t="str">
        <f>VLOOKUP($F382,'Total Posters'!$A$1:$L$1812,10,FALSE)</f>
        <v>#N/A</v>
      </c>
      <c r="K382" s="12" t="str">
        <f>VLOOKUP($I382,'Total Attendees'!$D$2:$DB$3165,2,FALSE)</f>
        <v>#N/A</v>
      </c>
      <c r="L382" s="12" t="str">
        <f>VLOOKUP($I382,'Total Attendees'!$D$2:$DB$3165,4,FALSE)</f>
        <v>#N/A</v>
      </c>
      <c r="N382" s="53"/>
      <c r="O382" s="54"/>
      <c r="P382" s="16"/>
    </row>
    <row r="383" ht="15.75" customHeight="1">
      <c r="A383" s="49" t="s">
        <v>39</v>
      </c>
      <c r="B383" s="49" t="s">
        <v>63</v>
      </c>
      <c r="C383" s="50">
        <v>0.625</v>
      </c>
      <c r="D383" s="50">
        <v>0.6458333333333334</v>
      </c>
      <c r="E383" s="51">
        <v>45511.0</v>
      </c>
      <c r="F383" s="57">
        <v>1971.0</v>
      </c>
      <c r="G383" s="12" t="str">
        <f>VLOOKUP($F383,'Total Posters'!$A$1:$L$1812,7,FALSE)</f>
        <v>#N/A</v>
      </c>
      <c r="H383" s="12" t="str">
        <f>VLOOKUP($F383,'Total Posters'!$A$1:$L$1812,3,FALSE)&amp;" "&amp;VLOOKUP($F383,'Total Posters'!$A$1:$L$1812,4,FALSE)</f>
        <v>#N/A</v>
      </c>
      <c r="I383" s="12" t="str">
        <f>VLOOKUP($F383,'Total Posters'!$A$1:$L$1812,5,FALSE)</f>
        <v>#N/A</v>
      </c>
      <c r="J383" s="12" t="str">
        <f>VLOOKUP($F383,'Total Posters'!$A$1:$L$1812,10,FALSE)</f>
        <v>#N/A</v>
      </c>
      <c r="K383" s="12" t="str">
        <f>VLOOKUP($I383,'Total Attendees'!$D$2:$DB$3165,2,FALSE)</f>
        <v>#N/A</v>
      </c>
      <c r="L383" s="12" t="str">
        <f>VLOOKUP($I383,'Total Attendees'!$D$2:$DB$3165,4,FALSE)</f>
        <v>#N/A</v>
      </c>
      <c r="N383" s="53"/>
      <c r="O383" s="54"/>
      <c r="P383" s="16"/>
    </row>
    <row r="384" ht="15.75" customHeight="1">
      <c r="A384" s="49" t="s">
        <v>39</v>
      </c>
      <c r="B384" s="49" t="s">
        <v>63</v>
      </c>
      <c r="C384" s="50">
        <v>0.625</v>
      </c>
      <c r="D384" s="50">
        <v>0.6458333333333334</v>
      </c>
      <c r="E384" s="51">
        <v>45511.0</v>
      </c>
      <c r="F384" s="57">
        <v>2663.0</v>
      </c>
      <c r="G384" s="12" t="str">
        <f>VLOOKUP($F384,'Total Posters'!$A$1:$L$1812,7,FALSE)</f>
        <v>#N/A</v>
      </c>
      <c r="H384" s="12" t="str">
        <f>VLOOKUP($F384,'Total Posters'!$A$1:$L$1812,3,FALSE)&amp;" "&amp;VLOOKUP($F384,'Total Posters'!$A$1:$L$1812,4,FALSE)</f>
        <v>#N/A</v>
      </c>
      <c r="I384" s="12" t="str">
        <f>VLOOKUP($F384,'Total Posters'!$A$1:$L$1812,5,FALSE)</f>
        <v>#N/A</v>
      </c>
      <c r="J384" s="12" t="str">
        <f>VLOOKUP($F384,'Total Posters'!$A$1:$L$1812,10,FALSE)</f>
        <v>#N/A</v>
      </c>
      <c r="K384" s="12" t="str">
        <f>VLOOKUP($I384,'Total Attendees'!$D$2:$DB$3165,2,FALSE)</f>
        <v>#N/A</v>
      </c>
      <c r="L384" s="12" t="str">
        <f>VLOOKUP($I384,'Total Attendees'!$D$2:$DB$3165,4,FALSE)</f>
        <v>#N/A</v>
      </c>
      <c r="N384" s="53"/>
      <c r="O384" s="54"/>
      <c r="P384" s="16"/>
    </row>
    <row r="385" ht="15.75" customHeight="1">
      <c r="A385" s="49" t="s">
        <v>39</v>
      </c>
      <c r="B385" s="49" t="s">
        <v>63</v>
      </c>
      <c r="C385" s="50">
        <v>0.625</v>
      </c>
      <c r="D385" s="50">
        <v>0.6458333333333334</v>
      </c>
      <c r="E385" s="51">
        <v>45511.0</v>
      </c>
      <c r="F385" s="57">
        <v>299.0</v>
      </c>
      <c r="G385" s="12" t="str">
        <f>VLOOKUP($F385,'Total Posters'!$A$1:$L$1812,7,FALSE)</f>
        <v>#N/A</v>
      </c>
      <c r="H385" s="12" t="str">
        <f>VLOOKUP($F385,'Total Posters'!$A$1:$L$1812,3,FALSE)&amp;" "&amp;VLOOKUP($F385,'Total Posters'!$A$1:$L$1812,4,FALSE)</f>
        <v>#N/A</v>
      </c>
      <c r="I385" s="12" t="str">
        <f>VLOOKUP($F385,'Total Posters'!$A$1:$L$1812,5,FALSE)</f>
        <v>#N/A</v>
      </c>
      <c r="J385" s="12" t="str">
        <f>VLOOKUP($F385,'Total Posters'!$A$1:$L$1812,10,FALSE)</f>
        <v>#N/A</v>
      </c>
      <c r="K385" s="12" t="str">
        <f>VLOOKUP($I385,'Total Attendees'!$D$2:$DB$3165,2,FALSE)</f>
        <v>#N/A</v>
      </c>
      <c r="L385" s="12" t="str">
        <f>VLOOKUP($I385,'Total Attendees'!$D$2:$DB$3165,4,FALSE)</f>
        <v>#N/A</v>
      </c>
      <c r="N385" s="53"/>
      <c r="O385" s="54"/>
      <c r="P385" s="16"/>
    </row>
    <row r="386" ht="15.75" customHeight="1">
      <c r="A386" s="48" t="s">
        <v>52</v>
      </c>
      <c r="B386" s="49" t="s">
        <v>64</v>
      </c>
      <c r="C386" s="50">
        <v>0.4166666666666667</v>
      </c>
      <c r="D386" s="50">
        <v>0.4375</v>
      </c>
      <c r="E386" s="51">
        <v>45512.0</v>
      </c>
      <c r="F386" s="52">
        <v>2596.0</v>
      </c>
      <c r="G386" s="12" t="str">
        <f>VLOOKUP($F386,'Total Posters'!$A$1:$L$1812,7,FALSE)</f>
        <v>Tackling RFI in Band 2 observations with the uGMRT</v>
      </c>
      <c r="H386" s="12" t="str">
        <f>VLOOKUP($F386,'Total Posters'!$A$1:$L$1812,3,FALSE)&amp;" "&amp;VLOOKUP($F386,'Total Posters'!$A$1:$L$1812,4,FALSE)</f>
        <v>Abhirup Datta</v>
      </c>
      <c r="I386" s="12" t="str">
        <f>VLOOKUP($F386,'Total Posters'!$A$1:$L$1812,5,FALSE)</f>
        <v>abhirup.datta@iiti.ac.in</v>
      </c>
      <c r="J386" s="12" t="str">
        <f>VLOOKUP($F386,'Total Posters'!$A$1:$L$1812,10,FALSE)</f>
        <v>Abhirup Datta</v>
      </c>
      <c r="K386" s="12" t="str">
        <f>VLOOKUP($I386,'Total Attendees'!$D$2:$DB$3165,2,FALSE)</f>
        <v>Paid</v>
      </c>
      <c r="L386" s="12" t="str">
        <f>VLOOKUP($I386,'Total Attendees'!$D$2:$DB$3165,4,FALSE)</f>
        <v>In-person</v>
      </c>
      <c r="N386" s="53"/>
      <c r="O386" s="54"/>
      <c r="P386" s="16"/>
    </row>
    <row r="387" ht="15.75" customHeight="1">
      <c r="A387" s="48" t="s">
        <v>52</v>
      </c>
      <c r="B387" s="49" t="s">
        <v>64</v>
      </c>
      <c r="C387" s="50">
        <v>0.4166666666666667</v>
      </c>
      <c r="D387" s="50">
        <v>0.4375</v>
      </c>
      <c r="E387" s="51">
        <v>45512.0</v>
      </c>
      <c r="F387" s="52">
        <v>1494.0</v>
      </c>
      <c r="G387" s="12" t="str">
        <f>VLOOKUP($F387,'Total Posters'!$A$1:$L$1812,7,FALSE)</f>
        <v>Unveiling Magnetic Fields From Star-Forming Regions to Diffuse ISM in M31</v>
      </c>
      <c r="H387" s="12" t="str">
        <f>VLOOKUP($F387,'Total Posters'!$A$1:$L$1812,3,FALSE)&amp;" "&amp;VLOOKUP($F387,'Total Posters'!$A$1:$L$1812,4,FALSE)</f>
        <v>Amir Yarahmadi</v>
      </c>
      <c r="I387" s="12" t="str">
        <f>VLOOKUP($F387,'Total Posters'!$A$1:$L$1812,5,FALSE)</f>
        <v>amir.yarahmadi73@gmail.com</v>
      </c>
      <c r="J387" s="12" t="str">
        <f>VLOOKUP($F387,'Total Posters'!$A$1:$L$1812,10,FALSE)</f>
        <v>Amir Yarahmadi</v>
      </c>
      <c r="K387" s="12" t="str">
        <f>VLOOKUP($I387,'Total Attendees'!$D$2:$DB$3165,2,FALSE)</f>
        <v>#N/A</v>
      </c>
      <c r="L387" s="12" t="str">
        <f>VLOOKUP($I387,'Total Attendees'!$D$2:$DB$3165,4,FALSE)</f>
        <v>#N/A</v>
      </c>
      <c r="N387" s="53"/>
      <c r="O387" s="54"/>
      <c r="P387" s="16"/>
    </row>
    <row r="388" ht="15.75" customHeight="1">
      <c r="A388" s="48" t="s">
        <v>52</v>
      </c>
      <c r="B388" s="49" t="s">
        <v>64</v>
      </c>
      <c r="C388" s="50">
        <v>0.4166666666666667</v>
      </c>
      <c r="D388" s="50">
        <v>0.4375</v>
      </c>
      <c r="E388" s="51">
        <v>45512.0</v>
      </c>
      <c r="F388" s="52">
        <v>1001.0</v>
      </c>
      <c r="G388" s="12" t="str">
        <f>VLOOKUP($F388,'Total Posters'!$A$1:$L$1812,7,FALSE)</f>
        <v>The ultra-long wavelength sky model and reconstruction for the 3-D Galactic interstellar electrons</v>
      </c>
      <c r="H388" s="12" t="str">
        <f>VLOOKUP($F388,'Total Posters'!$A$1:$L$1812,3,FALSE)&amp;" "&amp;VLOOKUP($F388,'Total Posters'!$A$1:$L$1812,4,FALSE)</f>
        <v>Bin Yue</v>
      </c>
      <c r="I388" s="12" t="str">
        <f>VLOOKUP($F388,'Total Posters'!$A$1:$L$1812,5,FALSE)</f>
        <v>yuebin@nao.cas.cn</v>
      </c>
      <c r="J388" s="12" t="str">
        <f>VLOOKUP($F388,'Total Posters'!$A$1:$L$1812,10,FALSE)</f>
        <v>Bin Yue</v>
      </c>
      <c r="K388" s="12" t="str">
        <f>VLOOKUP($I388,'Total Attendees'!$D$2:$DB$3165,2,FALSE)</f>
        <v>Paid</v>
      </c>
      <c r="L388" s="12" t="str">
        <f>VLOOKUP($I388,'Total Attendees'!$D$2:$DB$3165,4,FALSE)</f>
        <v>In-person</v>
      </c>
      <c r="N388" s="53"/>
      <c r="O388" s="54"/>
      <c r="P388" s="16"/>
    </row>
    <row r="389" ht="15.75" customHeight="1">
      <c r="A389" s="48" t="s">
        <v>52</v>
      </c>
      <c r="B389" s="49" t="s">
        <v>64</v>
      </c>
      <c r="C389" s="50">
        <v>0.4166666666666667</v>
      </c>
      <c r="D389" s="50">
        <v>0.4375</v>
      </c>
      <c r="E389" s="51">
        <v>45512.0</v>
      </c>
      <c r="F389" s="52">
        <v>1781.0</v>
      </c>
      <c r="G389" s="12" t="str">
        <f>VLOOKUP($F389,'Total Posters'!$A$1:$L$1812,7,FALSE)</f>
        <v>Deblending of Radio Sources in the MIGHTEE Survey Using XID+</v>
      </c>
      <c r="H389" s="12" t="str">
        <f>VLOOKUP($F389,'Total Posters'!$A$1:$L$1812,3,FALSE)&amp;" "&amp;VLOOKUP($F389,'Total Posters'!$A$1:$L$1812,4,FALSE)</f>
        <v>Eliab Tokelo D Malefahlo</v>
      </c>
      <c r="I389" s="12" t="str">
        <f>VLOOKUP($F389,'Total Posters'!$A$1:$L$1812,5,FALSE)</f>
        <v>malefahloeliab@gmail.com</v>
      </c>
      <c r="J389" s="12" t="str">
        <f>VLOOKUP($F389,'Total Posters'!$A$1:$L$1812,10,FALSE)</f>
        <v>Eliab Malefahlo</v>
      </c>
      <c r="K389" s="12" t="str">
        <f>VLOOKUP($I389,'Total Attendees'!$D$2:$DB$3165,2,FALSE)</f>
        <v>Paid</v>
      </c>
      <c r="L389" s="12" t="str">
        <f>VLOOKUP($I389,'Total Attendees'!$D$2:$DB$3165,4,FALSE)</f>
        <v>In-person</v>
      </c>
      <c r="N389" s="53"/>
      <c r="O389" s="54"/>
      <c r="P389" s="16"/>
    </row>
    <row r="390" ht="15.75" customHeight="1">
      <c r="A390" s="48" t="s">
        <v>52</v>
      </c>
      <c r="B390" s="49" t="s">
        <v>64</v>
      </c>
      <c r="C390" s="50">
        <v>0.4166666666666667</v>
      </c>
      <c r="D390" s="50">
        <v>0.4375</v>
      </c>
      <c r="E390" s="51">
        <v>45512.0</v>
      </c>
      <c r="F390" s="52">
        <v>1894.0</v>
      </c>
      <c r="G390" s="12" t="str">
        <f>VLOOKUP($F390,'Total Posters'!$A$1:$L$1812,7,FALSE)</f>
        <v>Exploring the protostellar synchrotron jet in W3(H2O) via full-polarization observations</v>
      </c>
      <c r="H390" s="12" t="str">
        <f>VLOOKUP($F390,'Total Posters'!$A$1:$L$1812,3,FALSE)&amp;" "&amp;VLOOKUP($F390,'Total Posters'!$A$1:$L$1812,4,FALSE)</f>
        <v>Elis Cristina Silva Sales</v>
      </c>
      <c r="I390" s="12" t="str">
        <f>VLOOKUP($F390,'Total Posters'!$A$1:$L$1812,5,FALSE)</f>
        <v>ecssales@usp.br</v>
      </c>
      <c r="J390" s="12" t="str">
        <f>VLOOKUP($F390,'Total Posters'!$A$1:$L$1812,10,FALSE)</f>
        <v>Elis Cristina Silva Sales</v>
      </c>
      <c r="K390" s="12" t="str">
        <f>VLOOKUP($I390,'Total Attendees'!$D$2:$DB$3165,2,FALSE)</f>
        <v>Pending_payment</v>
      </c>
      <c r="L390" s="12" t="str">
        <f>VLOOKUP($I390,'Total Attendees'!$D$2:$DB$3165,4,FALSE)</f>
        <v>In-person</v>
      </c>
      <c r="N390" s="53"/>
      <c r="O390" s="54"/>
      <c r="P390" s="16"/>
    </row>
    <row r="391" ht="15.75" customHeight="1">
      <c r="A391" s="48" t="s">
        <v>52</v>
      </c>
      <c r="B391" s="49" t="s">
        <v>64</v>
      </c>
      <c r="C391" s="50">
        <v>0.4166666666666667</v>
      </c>
      <c r="D391" s="50">
        <v>0.4375</v>
      </c>
      <c r="E391" s="51">
        <v>45512.0</v>
      </c>
      <c r="F391" s="52">
        <v>1225.0</v>
      </c>
      <c r="G391" s="12" t="str">
        <f>VLOOKUP($F391,'Total Posters'!$A$1:$L$1812,7,FALSE)</f>
        <v>The RAMBO Project</v>
      </c>
      <c r="H391" s="12" t="str">
        <f>VLOOKUP($F391,'Total Posters'!$A$1:$L$1812,3,FALSE)&amp;" "&amp;VLOOKUP($F391,'Total Posters'!$A$1:$L$1812,4,FALSE)</f>
        <v>Zsolt Keszthelyi</v>
      </c>
      <c r="I391" s="12" t="str">
        <f>VLOOKUP($F391,'Total Posters'!$A$1:$L$1812,5,FALSE)</f>
        <v>zsolt.keszthelyi@nao.ac.jp</v>
      </c>
      <c r="J391" s="12" t="str">
        <f>VLOOKUP($F391,'Total Posters'!$A$1:$L$1812,10,FALSE)</f>
        <v>Zsolt Keszthelyi</v>
      </c>
      <c r="K391" s="12" t="str">
        <f>VLOOKUP($I391,'Total Attendees'!$D$2:$DB$3165,2,FALSE)</f>
        <v>Paid</v>
      </c>
      <c r="L391" s="12" t="str">
        <f>VLOOKUP($I391,'Total Attendees'!$D$2:$DB$3165,4,FALSE)</f>
        <v>Virtual</v>
      </c>
      <c r="N391" s="53"/>
      <c r="O391" s="54"/>
      <c r="P391" s="16"/>
    </row>
    <row r="392" ht="15.75" customHeight="1">
      <c r="A392" s="48" t="s">
        <v>28</v>
      </c>
      <c r="B392" s="48" t="s">
        <v>29</v>
      </c>
      <c r="C392" s="50">
        <v>0.4166666666666667</v>
      </c>
      <c r="D392" s="50">
        <v>0.4375</v>
      </c>
      <c r="E392" s="51">
        <v>45512.0</v>
      </c>
      <c r="F392" s="52">
        <v>769.0</v>
      </c>
      <c r="G392" s="12" t="str">
        <f>VLOOKUP($F392,'Total Posters'!$A$1:$L$1812,7,FALSE)</f>
        <v>Gamma Ray Bursts and their central engines studied by computational hydrodynamics methods</v>
      </c>
      <c r="H392" s="12" t="str">
        <f>VLOOKUP($F392,'Total Posters'!$A$1:$L$1812,3,FALSE)&amp;" "&amp;VLOOKUP($F392,'Total Posters'!$A$1:$L$1812,4,FALSE)</f>
        <v>Agnieszka Janiuk</v>
      </c>
      <c r="I392" s="12" t="str">
        <f>VLOOKUP($F392,'Total Posters'!$A$1:$L$1812,5,FALSE)</f>
        <v>agnes@cft.edu.pl</v>
      </c>
      <c r="J392" s="12" t="str">
        <f>VLOOKUP($F392,'Total Posters'!$A$1:$L$1812,10,FALSE)</f>
        <v>Agnieszka Janiuk</v>
      </c>
      <c r="K392" s="12" t="str">
        <f>VLOOKUP($I392,'Total Attendees'!$D$2:$DB$3165,2,FALSE)</f>
        <v>Paid</v>
      </c>
      <c r="L392" s="12" t="str">
        <f>VLOOKUP($I392,'Total Attendees'!$D$2:$DB$3165,4,FALSE)</f>
        <v>In-person</v>
      </c>
      <c r="N392" s="53"/>
      <c r="O392" s="54"/>
      <c r="P392" s="16"/>
    </row>
    <row r="393" ht="15.75" customHeight="1">
      <c r="A393" s="48" t="s">
        <v>28</v>
      </c>
      <c r="B393" s="48" t="s">
        <v>29</v>
      </c>
      <c r="C393" s="50">
        <v>0.4166666666666667</v>
      </c>
      <c r="D393" s="50">
        <v>0.4375</v>
      </c>
      <c r="E393" s="51">
        <v>45512.0</v>
      </c>
      <c r="F393" s="52">
        <v>1005.0</v>
      </c>
      <c r="G393" s="12" t="str">
        <f>VLOOKUP($F393,'Total Posters'!$A$1:$L$1812,7,FALSE)</f>
        <v>A New High-Order Magnetohydrodynamic Code with a High-Order Constrained Transport Scheme</v>
      </c>
      <c r="H393" s="12" t="str">
        <f>VLOOKUP($F393,'Total Posters'!$A$1:$L$1812,3,FALSE)&amp;" "&amp;VLOOKUP($F393,'Total Posters'!$A$1:$L$1812,4,FALSE)</f>
        <v>Dongsu Ryu</v>
      </c>
      <c r="I393" s="12" t="str">
        <f>VLOOKUP($F393,'Total Posters'!$A$1:$L$1812,5,FALSE)</f>
        <v>dongsu.ryu0@gmail.com</v>
      </c>
      <c r="J393" s="12" t="str">
        <f>VLOOKUP($F393,'Total Posters'!$A$1:$L$1812,10,FALSE)</f>
        <v>Dongsu Ryu</v>
      </c>
      <c r="K393" s="12" t="str">
        <f>VLOOKUP($I393,'Total Attendees'!$D$2:$DB$3165,2,FALSE)</f>
        <v>Paid</v>
      </c>
      <c r="L393" s="12" t="str">
        <f>VLOOKUP($I393,'Total Attendees'!$D$2:$DB$3165,4,FALSE)</f>
        <v>In-person</v>
      </c>
      <c r="N393" s="53"/>
      <c r="O393" s="54"/>
      <c r="P393" s="16"/>
    </row>
    <row r="394" ht="15.75" customHeight="1">
      <c r="A394" s="48" t="s">
        <v>28</v>
      </c>
      <c r="B394" s="48" t="s">
        <v>29</v>
      </c>
      <c r="C394" s="50">
        <v>0.4166666666666667</v>
      </c>
      <c r="D394" s="50">
        <v>0.4375</v>
      </c>
      <c r="E394" s="51">
        <v>45512.0</v>
      </c>
      <c r="F394" s="52">
        <v>2992.0</v>
      </c>
      <c r="G394" s="12" t="str">
        <f>VLOOKUP($F394,'Total Posters'!$A$1:$L$1812,7,FALSE)</f>
        <v>The large-scale interaction between short GRB jets and disk outflows from NSNS and BHNS mergers</v>
      </c>
      <c r="H394" s="12" t="str">
        <f>VLOOKUP($F394,'Total Posters'!$A$1:$L$1812,3,FALSE)&amp;" "&amp;VLOOKUP($F394,'Total Posters'!$A$1:$L$1812,4,FALSE)</f>
        <v>Gerardo Urrutia Sanchez</v>
      </c>
      <c r="I394" s="12" t="str">
        <f>VLOOKUP($F394,'Total Posters'!$A$1:$L$1812,5,FALSE)</f>
        <v>gurrutia@cft.edu.pl</v>
      </c>
      <c r="J394" s="12" t="str">
        <f>VLOOKUP($F394,'Total Posters'!$A$1:$L$1812,10,FALSE)</f>
        <v>Gerardo Urrutia</v>
      </c>
      <c r="K394" s="12" t="str">
        <f>VLOOKUP($I394,'Total Attendees'!$D$2:$DB$3165,2,FALSE)</f>
        <v>Paid</v>
      </c>
      <c r="L394" s="12" t="str">
        <f>VLOOKUP($I394,'Total Attendees'!$D$2:$DB$3165,4,FALSE)</f>
        <v>In-person</v>
      </c>
      <c r="N394" s="53"/>
      <c r="O394" s="54"/>
      <c r="P394" s="16"/>
    </row>
    <row r="395" ht="15.75" customHeight="1">
      <c r="A395" s="48" t="s">
        <v>28</v>
      </c>
      <c r="B395" s="48" t="s">
        <v>29</v>
      </c>
      <c r="C395" s="50">
        <v>0.4166666666666667</v>
      </c>
      <c r="D395" s="50">
        <v>0.4375</v>
      </c>
      <c r="E395" s="51">
        <v>45512.0</v>
      </c>
      <c r="F395" s="52">
        <v>2051.0</v>
      </c>
      <c r="G395" s="12" t="str">
        <f>VLOOKUP($F395,'Total Posters'!$A$1:$L$1812,7,FALSE)</f>
        <v>Synergy of 3D Realistic Modeling of the Turbulent Dynamics of the Sun and Observations from SDO, Hinode, and IRIS Space Missions</v>
      </c>
      <c r="H395" s="12" t="str">
        <f>VLOOKUP($F395,'Total Posters'!$A$1:$L$1812,3,FALSE)&amp;" "&amp;VLOOKUP($F395,'Total Posters'!$A$1:$L$1812,4,FALSE)</f>
        <v>Irina Kitiashvili</v>
      </c>
      <c r="I395" s="12" t="str">
        <f>VLOOKUP($F395,'Total Posters'!$A$1:$L$1812,5,FALSE)</f>
        <v>inkitiashvili@gmail.com</v>
      </c>
      <c r="J395" s="12" t="str">
        <f>VLOOKUP($F395,'Total Posters'!$A$1:$L$1812,10,FALSE)</f>
        <v>Irina N. Kitiashvili</v>
      </c>
      <c r="K395" s="12" t="str">
        <f>VLOOKUP($I395,'Total Attendees'!$D$2:$DB$3165,2,FALSE)</f>
        <v>Paid</v>
      </c>
      <c r="L395" s="12" t="str">
        <f>VLOOKUP($I395,'Total Attendees'!$D$2:$DB$3165,4,FALSE)</f>
        <v>In-person</v>
      </c>
      <c r="N395" s="53"/>
      <c r="O395" s="54"/>
      <c r="P395" s="16"/>
    </row>
    <row r="396" ht="15.75" customHeight="1">
      <c r="A396" s="48" t="s">
        <v>28</v>
      </c>
      <c r="B396" s="48" t="s">
        <v>29</v>
      </c>
      <c r="C396" s="50">
        <v>0.4166666666666667</v>
      </c>
      <c r="D396" s="50">
        <v>0.4375</v>
      </c>
      <c r="E396" s="51">
        <v>45512.0</v>
      </c>
      <c r="F396" s="52">
        <v>2412.0</v>
      </c>
      <c r="G396" s="12" t="str">
        <f>VLOOKUP($F396,'Total Posters'!$A$1:$L$1812,7,FALSE)</f>
        <v>Morphological differences in RMHD simulations of High and Low Lorentz factor AGN jets  </v>
      </c>
      <c r="H396" s="12" t="str">
        <f>VLOOKUP($F396,'Total Posters'!$A$1:$L$1812,3,FALSE)&amp;" "&amp;VLOOKUP($F396,'Total Posters'!$A$1:$L$1812,4,FALSE)</f>
        <v>Izak Van der Westhuizen</v>
      </c>
      <c r="I396" s="12" t="str">
        <f>VLOOKUP($F396,'Total Posters'!$A$1:$L$1812,5,FALSE)</f>
        <v>vanderwesthuizenip@ufs.ac.za</v>
      </c>
      <c r="J396" s="12" t="str">
        <f>VLOOKUP($F396,'Total Posters'!$A$1:$L$1812,10,FALSE)</f>
        <v>Izak Van der Westhuizen</v>
      </c>
      <c r="K396" s="12" t="str">
        <f>VLOOKUP($I396,'Total Attendees'!$D$2:$DB$3165,2,FALSE)</f>
        <v>Paid</v>
      </c>
      <c r="L396" s="12" t="str">
        <f>VLOOKUP($I396,'Total Attendees'!$D$2:$DB$3165,4,FALSE)</f>
        <v>In-person</v>
      </c>
      <c r="N396" s="53"/>
      <c r="O396" s="54"/>
      <c r="P396" s="16"/>
    </row>
    <row r="397" ht="15.75" customHeight="1">
      <c r="A397" s="48" t="s">
        <v>28</v>
      </c>
      <c r="B397" s="48" t="s">
        <v>29</v>
      </c>
      <c r="C397" s="50">
        <v>0.4166666666666667</v>
      </c>
      <c r="D397" s="50">
        <v>0.4375</v>
      </c>
      <c r="E397" s="51">
        <v>45512.0</v>
      </c>
      <c r="F397" s="52">
        <v>446.0</v>
      </c>
      <c r="G397" s="12" t="str">
        <f>VLOOKUP($F397,'Total Posters'!$A$1:$L$1812,7,FALSE)</f>
        <v>Optimising Multiple Stellar Flybys Setup in 3D Hydrodynamics Mesh Code</v>
      </c>
      <c r="H397" s="12" t="str">
        <f>VLOOKUP($F397,'Total Posters'!$A$1:$L$1812,3,FALSE)&amp;" "&amp;VLOOKUP($F397,'Total Posters'!$A$1:$L$1812,4,FALSE)</f>
        <v>Katarzyna Nowak</v>
      </c>
      <c r="I397" s="12" t="str">
        <f>VLOOKUP($F397,'Total Posters'!$A$1:$L$1812,5,FALSE)</f>
        <v>k.nowak@herts.ac.uk</v>
      </c>
      <c r="J397" s="12" t="str">
        <f>VLOOKUP($F397,'Total Posters'!$A$1:$L$1812,10,FALSE)</f>
        <v>Katarzyna Nowak</v>
      </c>
      <c r="K397" s="12" t="str">
        <f>VLOOKUP($I397,'Total Attendees'!$D$2:$DB$3165,2,FALSE)</f>
        <v>Pending_payment</v>
      </c>
      <c r="L397" s="12" t="str">
        <f>VLOOKUP($I397,'Total Attendees'!$D$2:$DB$3165,4,FALSE)</f>
        <v>In-person</v>
      </c>
      <c r="N397" s="53"/>
      <c r="O397" s="54"/>
      <c r="P397" s="16"/>
    </row>
    <row r="398" ht="15.75" customHeight="1">
      <c r="A398" s="48" t="s">
        <v>28</v>
      </c>
      <c r="B398" s="48" t="s">
        <v>29</v>
      </c>
      <c r="C398" s="50">
        <v>0.4166666666666667</v>
      </c>
      <c r="D398" s="50">
        <v>0.4375</v>
      </c>
      <c r="E398" s="51">
        <v>45512.0</v>
      </c>
      <c r="F398" s="52">
        <v>1857.0</v>
      </c>
      <c r="G398" s="12" t="str">
        <f>VLOOKUP($F398,'Total Posters'!$A$1:$L$1812,7,FALSE)</f>
        <v>Probing Star Formation in Interacting Galaxies through Cosmological Simulations</v>
      </c>
      <c r="H398" s="12" t="str">
        <f>VLOOKUP($F398,'Total Posters'!$A$1:$L$1812,3,FALSE)&amp;" "&amp;VLOOKUP($F398,'Total Posters'!$A$1:$L$1812,4,FALSE)</f>
        <v>Lawrence Faria</v>
      </c>
      <c r="I398" s="12" t="str">
        <f>VLOOKUP($F398,'Total Posters'!$A$1:$L$1812,5,FALSE)</f>
        <v>20laf3@queensu.ca</v>
      </c>
      <c r="J398" s="12" t="str">
        <f>VLOOKUP($F398,'Total Posters'!$A$1:$L$1812,10,FALSE)</f>
        <v>Lawrence Faria</v>
      </c>
      <c r="K398" s="12" t="str">
        <f>VLOOKUP($I398,'Total Attendees'!$D$2:$DB$3165,2,FALSE)</f>
        <v>Paid</v>
      </c>
      <c r="L398" s="12" t="str">
        <f>VLOOKUP($I398,'Total Attendees'!$D$2:$DB$3165,4,FALSE)</f>
        <v>Virtual</v>
      </c>
      <c r="N398" s="53"/>
      <c r="O398" s="54"/>
      <c r="P398" s="16"/>
    </row>
    <row r="399" ht="15.75" customHeight="1">
      <c r="A399" s="48" t="s">
        <v>28</v>
      </c>
      <c r="B399" s="48" t="s">
        <v>29</v>
      </c>
      <c r="C399" s="50">
        <v>0.4166666666666667</v>
      </c>
      <c r="D399" s="50">
        <v>0.4375</v>
      </c>
      <c r="E399" s="51">
        <v>45512.0</v>
      </c>
      <c r="F399" s="52">
        <v>935.0</v>
      </c>
      <c r="G399" s="12" t="str">
        <f>VLOOKUP($F399,'Total Posters'!$A$1:$L$1812,7,FALSE)</f>
        <v>Cosmological Hydrodynamical Simulations to probe the Evolution of Galaxies and their central Black Holes</v>
      </c>
      <c r="H399" s="12" t="str">
        <f>VLOOKUP($F399,'Total Posters'!$A$1:$L$1812,3,FALSE)&amp;" "&amp;VLOOKUP($F399,'Total Posters'!$A$1:$L$1812,4,FALSE)</f>
        <v>Paramita Barai</v>
      </c>
      <c r="I399" s="12" t="str">
        <f>VLOOKUP($F399,'Total Posters'!$A$1:$L$1812,5,FALSE)</f>
        <v>paramita.barai@inaf.it</v>
      </c>
      <c r="J399" s="12" t="str">
        <f>VLOOKUP($F399,'Total Posters'!$A$1:$L$1812,10,FALSE)</f>
        <v>Paramita Barai</v>
      </c>
      <c r="K399" s="12" t="str">
        <f>VLOOKUP($I399,'Total Attendees'!$D$2:$DB$3165,2,FALSE)</f>
        <v>Paid</v>
      </c>
      <c r="L399" s="12" t="str">
        <f>VLOOKUP($I399,'Total Attendees'!$D$2:$DB$3165,4,FALSE)</f>
        <v>In-person</v>
      </c>
      <c r="N399" s="53"/>
      <c r="O399" s="54"/>
      <c r="P399" s="16"/>
    </row>
    <row r="400" ht="15.75" customHeight="1">
      <c r="A400" s="48" t="s">
        <v>28</v>
      </c>
      <c r="B400" s="48" t="s">
        <v>29</v>
      </c>
      <c r="C400" s="50">
        <v>0.4166666666666667</v>
      </c>
      <c r="D400" s="50">
        <v>0.4375</v>
      </c>
      <c r="E400" s="51">
        <v>45512.0</v>
      </c>
      <c r="F400" s="52">
        <v>2182.0</v>
      </c>
      <c r="G400" s="12" t="str">
        <f>VLOOKUP($F400,'Total Posters'!$A$1:$L$1812,7,FALSE)</f>
        <v>Polarisation and SED Modelling of Magnetised Relativistic AGN Jets using RMHD Simulations.</v>
      </c>
      <c r="H400" s="12" t="str">
        <f>VLOOKUP($F400,'Total Posters'!$A$1:$L$1812,3,FALSE)&amp;" "&amp;VLOOKUP($F400,'Total Posters'!$A$1:$L$1812,4,FALSE)</f>
        <v>Reuben Immelman</v>
      </c>
      <c r="I400" s="12" t="str">
        <f>VLOOKUP($F400,'Total Posters'!$A$1:$L$1812,5,FALSE)</f>
        <v>r.immelman907@gmail.com</v>
      </c>
      <c r="J400" s="12" t="str">
        <f>VLOOKUP($F400,'Total Posters'!$A$1:$L$1812,10,FALSE)</f>
        <v>Reuben Immelman</v>
      </c>
      <c r="K400" s="12" t="str">
        <f>VLOOKUP($I400,'Total Attendees'!$D$2:$DB$3165,2,FALSE)</f>
        <v>Paid</v>
      </c>
      <c r="L400" s="12" t="str">
        <f>VLOOKUP($I400,'Total Attendees'!$D$2:$DB$3165,4,FALSE)</f>
        <v>In-person</v>
      </c>
      <c r="N400" s="53"/>
      <c r="O400" s="54"/>
      <c r="P400" s="16"/>
    </row>
    <row r="401" ht="15.75" customHeight="1">
      <c r="A401" s="48" t="s">
        <v>28</v>
      </c>
      <c r="B401" s="48" t="s">
        <v>29</v>
      </c>
      <c r="C401" s="50">
        <v>0.4166666666666667</v>
      </c>
      <c r="D401" s="50">
        <v>0.4375</v>
      </c>
      <c r="E401" s="51">
        <v>45512.0</v>
      </c>
      <c r="F401" s="52">
        <v>1239.0</v>
      </c>
      <c r="G401" s="12" t="str">
        <f>VLOOKUP($F401,'Total Posters'!$A$1:$L$1812,7,FALSE)</f>
        <v>Estimating Eruptive Mass Loss in Massive Stars with MESA</v>
      </c>
      <c r="H401" s="12" t="str">
        <f>VLOOKUP($F401,'Total Posters'!$A$1:$L$1812,3,FALSE)&amp;" "&amp;VLOOKUP($F401,'Total Posters'!$A$1:$L$1812,4,FALSE)</f>
        <v>Shelley Cheng</v>
      </c>
      <c r="I401" s="12" t="str">
        <f>VLOOKUP($F401,'Total Posters'!$A$1:$L$1812,5,FALSE)</f>
        <v>shelley.cheng@cfa.harvard.edu</v>
      </c>
      <c r="J401" s="12" t="str">
        <f>VLOOKUP($F401,'Total Posters'!$A$1:$L$1812,10,FALSE)</f>
        <v>Shelley J. Cheng</v>
      </c>
      <c r="K401" s="12" t="str">
        <f>VLOOKUP($I401,'Total Attendees'!$D$2:$DB$3165,2,FALSE)</f>
        <v>Paid</v>
      </c>
      <c r="L401" s="12" t="str">
        <f>VLOOKUP($I401,'Total Attendees'!$D$2:$DB$3165,4,FALSE)</f>
        <v>In-person</v>
      </c>
      <c r="N401" s="53"/>
      <c r="O401" s="54"/>
      <c r="P401" s="16"/>
    </row>
    <row r="402" ht="15.75" customHeight="1">
      <c r="A402" s="48" t="s">
        <v>28</v>
      </c>
      <c r="B402" s="48" t="s">
        <v>29</v>
      </c>
      <c r="C402" s="50">
        <v>0.4166666666666667</v>
      </c>
      <c r="D402" s="50">
        <v>0.4375</v>
      </c>
      <c r="E402" s="51">
        <v>45512.0</v>
      </c>
      <c r="F402" s="52">
        <v>1500.0</v>
      </c>
      <c r="G402" s="12" t="str">
        <f>VLOOKUP($F402,'Total Posters'!$A$1:$L$1812,7,FALSE)</f>
        <v>Determination of the merger time in shell galaxies with IllustrisTNG</v>
      </c>
      <c r="H402" s="12" t="str">
        <f>VLOOKUP($F402,'Total Posters'!$A$1:$L$1812,3,FALSE)&amp;" "&amp;VLOOKUP($F402,'Total Posters'!$A$1:$L$1812,4,FALSE)</f>
        <v>Tuğba EROL</v>
      </c>
      <c r="I402" s="12" t="str">
        <f>VLOOKUP($F402,'Total Posters'!$A$1:$L$1812,5,FALSE)</f>
        <v>xtugbaerol@gmail.com</v>
      </c>
      <c r="J402" s="12" t="str">
        <f>VLOOKUP($F402,'Total Posters'!$A$1:$L$1812,10,FALSE)</f>
        <v>Tuğba EROL</v>
      </c>
      <c r="K402" s="12" t="str">
        <f>VLOOKUP($I402,'Total Attendees'!$D$2:$DB$3165,2,FALSE)</f>
        <v>Paid</v>
      </c>
      <c r="L402" s="12" t="str">
        <f>VLOOKUP($I402,'Total Attendees'!$D$2:$DB$3165,4,FALSE)</f>
        <v>Virtual</v>
      </c>
      <c r="N402" s="53"/>
      <c r="O402" s="54"/>
      <c r="P402" s="16"/>
    </row>
    <row r="403" ht="15.75" customHeight="1">
      <c r="A403" s="48" t="s">
        <v>28</v>
      </c>
      <c r="B403" s="48" t="s">
        <v>29</v>
      </c>
      <c r="C403" s="50">
        <v>0.4166666666666667</v>
      </c>
      <c r="D403" s="50">
        <v>0.4375</v>
      </c>
      <c r="E403" s="51">
        <v>45512.0</v>
      </c>
      <c r="F403" s="52">
        <v>2516.0</v>
      </c>
      <c r="G403" s="12" t="str">
        <f>VLOOKUP($F403,'Total Posters'!$A$1:$L$1812,7,FALSE)</f>
        <v>Simulating emission line galaxies for the next generation of large-scale surveys</v>
      </c>
      <c r="H403" s="12" t="str">
        <f>VLOOKUP($F403,'Total Posters'!$A$1:$L$1812,3,FALSE)&amp;" "&amp;VLOOKUP($F403,'Total Posters'!$A$1:$L$1812,4,FALSE)</f>
        <v>Wenxiang Pei</v>
      </c>
      <c r="I403" s="12" t="str">
        <f>VLOOKUP($F403,'Total Posters'!$A$1:$L$1812,5,FALSE)</f>
        <v>wxpei@nao.cas.cn</v>
      </c>
      <c r="J403" s="12" t="str">
        <f>VLOOKUP($F403,'Total Posters'!$A$1:$L$1812,10,FALSE)</f>
        <v>Wenxiang Pei</v>
      </c>
      <c r="K403" s="12" t="str">
        <f>VLOOKUP($I403,'Total Attendees'!$D$2:$DB$3165,2,FALSE)</f>
        <v>Paid</v>
      </c>
      <c r="L403" s="12" t="str">
        <f>VLOOKUP($I403,'Total Attendees'!$D$2:$DB$3165,4,FALSE)</f>
        <v>In-person</v>
      </c>
      <c r="N403" s="53"/>
      <c r="O403" s="54"/>
      <c r="P403" s="16"/>
    </row>
    <row r="404" ht="15.75" customHeight="1">
      <c r="A404" s="48" t="s">
        <v>28</v>
      </c>
      <c r="B404" s="48" t="s">
        <v>29</v>
      </c>
      <c r="C404" s="50">
        <v>0.4166666666666667</v>
      </c>
      <c r="D404" s="50">
        <v>0.4375</v>
      </c>
      <c r="E404" s="51">
        <v>45512.0</v>
      </c>
      <c r="F404" s="52">
        <v>1245.0</v>
      </c>
      <c r="G404" s="12" t="str">
        <f>VLOOKUP($F404,'Total Posters'!$A$1:$L$1812,7,FALSE)</f>
        <v>Bridging dimensions: numerical simulations of core-collapse supernova progenitors in 1, 2, 3D</v>
      </c>
      <c r="H404" s="12" t="str">
        <f>VLOOKUP($F404,'Total Posters'!$A$1:$L$1812,3,FALSE)&amp;" "&amp;VLOOKUP($F404,'Total Posters'!$A$1:$L$1812,4,FALSE)</f>
        <v>Zsolt Keszthelyi</v>
      </c>
      <c r="I404" s="12" t="str">
        <f>VLOOKUP($F404,'Total Posters'!$A$1:$L$1812,5,FALSE)</f>
        <v>zsolt.keszthelyi@nao.ac.jp</v>
      </c>
      <c r="J404" s="12" t="str">
        <f>VLOOKUP($F404,'Total Posters'!$A$1:$L$1812,10,FALSE)</f>
        <v>Zsolt Keszthelyi</v>
      </c>
      <c r="K404" s="12" t="str">
        <f>VLOOKUP($I404,'Total Attendees'!$D$2:$DB$3165,2,FALSE)</f>
        <v>Paid</v>
      </c>
      <c r="L404" s="12" t="str">
        <f>VLOOKUP($I404,'Total Attendees'!$D$2:$DB$3165,4,FALSE)</f>
        <v>Virtual</v>
      </c>
      <c r="N404" s="53"/>
      <c r="O404" s="54"/>
      <c r="P404" s="16"/>
    </row>
    <row r="405" ht="15.75" customHeight="1">
      <c r="A405" s="48" t="s">
        <v>65</v>
      </c>
      <c r="B405" s="48" t="s">
        <v>66</v>
      </c>
      <c r="C405" s="50">
        <v>0.4166666666666667</v>
      </c>
      <c r="D405" s="50">
        <v>0.4375</v>
      </c>
      <c r="E405" s="51">
        <v>45512.0</v>
      </c>
      <c r="F405" s="52">
        <v>1275.0</v>
      </c>
      <c r="G405" s="12" t="str">
        <f>VLOOKUP($F405,'Total Posters'!$A$1:$L$1812,7,FALSE)</f>
        <v>On Indo-Uzbek Collaboration in Observational Astronomy</v>
      </c>
      <c r="H405" s="12" t="str">
        <f>VLOOKUP($F405,'Total Posters'!$A$1:$L$1812,3,FALSE)&amp;" "&amp;VLOOKUP($F405,'Total Posters'!$A$1:$L$1812,4,FALSE)</f>
        <v>Alisher S. Hojaev</v>
      </c>
      <c r="I405" s="12" t="str">
        <f>VLOOKUP($F405,'Total Posters'!$A$1:$L$1812,5,FALSE)</f>
        <v>hojaev@yahoo.com</v>
      </c>
      <c r="J405" s="12" t="str">
        <f>VLOOKUP($F405,'Total Posters'!$A$1:$L$1812,10,FALSE)</f>
        <v>Alisher S. Hojaev</v>
      </c>
      <c r="K405" s="12" t="str">
        <f>VLOOKUP($I405,'Total Attendees'!$D$2:$DB$3165,2,FALSE)</f>
        <v>Paid</v>
      </c>
      <c r="L405" s="12" t="str">
        <f>VLOOKUP($I405,'Total Attendees'!$D$2:$DB$3165,4,FALSE)</f>
        <v>In-person</v>
      </c>
      <c r="N405" s="53"/>
      <c r="O405" s="54"/>
      <c r="P405" s="16"/>
    </row>
    <row r="406" ht="15.75" customHeight="1">
      <c r="A406" s="48" t="s">
        <v>65</v>
      </c>
      <c r="B406" s="48" t="s">
        <v>66</v>
      </c>
      <c r="C406" s="50">
        <v>0.4166666666666667</v>
      </c>
      <c r="D406" s="50">
        <v>0.4375</v>
      </c>
      <c r="E406" s="51">
        <v>45512.0</v>
      </c>
      <c r="F406" s="52">
        <v>377.0</v>
      </c>
      <c r="G406" s="12" t="str">
        <f>VLOOKUP($F406,'Total Posters'!$A$1:$L$1812,7,FALSE)</f>
        <v>First approach to a Astrotourism experience certification in Andean countries</v>
      </c>
      <c r="H406" s="12" t="str">
        <f>VLOOKUP($F406,'Total Posters'!$A$1:$L$1812,3,FALSE)&amp;" "&amp;VLOOKUP($F406,'Total Posters'!$A$1:$L$1812,4,FALSE)</f>
        <v>Beatriz Garcia</v>
      </c>
      <c r="I406" s="12" t="str">
        <f>VLOOKUP($F406,'Total Posters'!$A$1:$L$1812,5,FALSE)</f>
        <v>beatrizgarciautn@gmail.com</v>
      </c>
      <c r="J406" s="12" t="str">
        <f>VLOOKUP($F406,'Total Posters'!$A$1:$L$1812,10,FALSE)</f>
        <v>Beatriz García</v>
      </c>
      <c r="K406" s="12" t="str">
        <f>VLOOKUP($I406,'Total Attendees'!$D$2:$DB$3165,2,FALSE)</f>
        <v>Paid</v>
      </c>
      <c r="L406" s="12" t="str">
        <f>VLOOKUP($I406,'Total Attendees'!$D$2:$DB$3165,4,FALSE)</f>
        <v>Virtual</v>
      </c>
      <c r="N406" s="53"/>
      <c r="O406" s="54"/>
      <c r="P406" s="16"/>
    </row>
    <row r="407" ht="15.75" customHeight="1">
      <c r="A407" s="48" t="s">
        <v>65</v>
      </c>
      <c r="B407" s="48" t="s">
        <v>66</v>
      </c>
      <c r="C407" s="50">
        <v>0.4166666666666667</v>
      </c>
      <c r="D407" s="50">
        <v>0.4375</v>
      </c>
      <c r="E407" s="51">
        <v>45512.0</v>
      </c>
      <c r="F407" s="52">
        <v>1202.0</v>
      </c>
      <c r="G407" s="12" t="str">
        <f>VLOOKUP($F407,'Total Posters'!$A$1:$L$1812,7,FALSE)</f>
        <v>Improving Air Quality Monitoring through Research and Trainings on IoT-Based Air Sensors
</v>
      </c>
      <c r="H407" s="12" t="str">
        <f>VLOOKUP($F407,'Total Posters'!$A$1:$L$1812,3,FALSE)&amp;" "&amp;VLOOKUP($F407,'Total Posters'!$A$1:$L$1812,4,FALSE)</f>
        <v>Bertrand Tchanche</v>
      </c>
      <c r="I407" s="12" t="str">
        <f>VLOOKUP($F407,'Total Posters'!$A$1:$L$1812,5,FALSE)</f>
        <v>bf.tchanche@gmail.com</v>
      </c>
      <c r="J407" s="12" t="str">
        <f>VLOOKUP($F407,'Total Posters'!$A$1:$L$1812,10,FALSE)</f>
        <v>Bertrand Tchanche</v>
      </c>
      <c r="K407" s="12" t="str">
        <f>VLOOKUP($I407,'Total Attendees'!$D$2:$DB$3165,2,FALSE)</f>
        <v>Paid</v>
      </c>
      <c r="L407" s="12" t="str">
        <f>VLOOKUP($I407,'Total Attendees'!$D$2:$DB$3165,4,FALSE)</f>
        <v>In-person</v>
      </c>
      <c r="N407" s="53"/>
      <c r="O407" s="54"/>
      <c r="P407" s="16"/>
    </row>
    <row r="408" ht="15.75" customHeight="1">
      <c r="A408" s="48" t="s">
        <v>65</v>
      </c>
      <c r="B408" s="48" t="s">
        <v>66</v>
      </c>
      <c r="C408" s="50">
        <v>0.4166666666666667</v>
      </c>
      <c r="D408" s="50">
        <v>0.4375</v>
      </c>
      <c r="E408" s="51">
        <v>45512.0</v>
      </c>
      <c r="F408" s="52">
        <v>778.0</v>
      </c>
      <c r="G408" s="12" t="str">
        <f>VLOOKUP($F408,'Total Posters'!$A$1:$L$1812,7,FALSE)</f>
        <v>Physics for Development, Education, and Outreach Programs by the South African Institute (SAIP): An Overview and Opportunities for Collaboration.</v>
      </c>
      <c r="H408" s="12" t="str">
        <f>VLOOKUP($F408,'Total Posters'!$A$1:$L$1812,3,FALSE)&amp;" "&amp;VLOOKUP($F408,'Total Posters'!$A$1:$L$1812,4,FALSE)</f>
        <v>Brian Masara</v>
      </c>
      <c r="I408" s="12" t="str">
        <f>VLOOKUP($F408,'Total Posters'!$A$1:$L$1812,5,FALSE)</f>
        <v>brian.masara@saip.org.za</v>
      </c>
      <c r="J408" s="12" t="str">
        <f>VLOOKUP($F408,'Total Posters'!$A$1:$L$1812,10,FALSE)</f>
        <v>Brian Masara</v>
      </c>
      <c r="K408" s="12" t="str">
        <f>VLOOKUP($I408,'Total Attendees'!$D$2:$DB$3165,2,FALSE)</f>
        <v>Paid</v>
      </c>
      <c r="L408" s="12" t="str">
        <f>VLOOKUP($I408,'Total Attendees'!$D$2:$DB$3165,4,FALSE)</f>
        <v>In-person</v>
      </c>
      <c r="N408" s="53"/>
      <c r="O408" s="54"/>
      <c r="P408" s="16"/>
    </row>
    <row r="409" ht="15.75" customHeight="1">
      <c r="A409" s="48" t="s">
        <v>65</v>
      </c>
      <c r="B409" s="48" t="s">
        <v>66</v>
      </c>
      <c r="C409" s="50">
        <v>0.4166666666666667</v>
      </c>
      <c r="D409" s="50">
        <v>0.4375</v>
      </c>
      <c r="E409" s="51">
        <v>45512.0</v>
      </c>
      <c r="F409" s="52">
        <v>1370.0</v>
      </c>
      <c r="G409" s="12" t="str">
        <f>VLOOKUP($F409,'Total Posters'!$A$1:$L$1812,7,FALSE)</f>
        <v>Use of Astronomy as a tool to improve gender balance in Tertiary Institutions</v>
      </c>
      <c r="H409" s="12" t="str">
        <f>VLOOKUP($F409,'Total Posters'!$A$1:$L$1812,3,FALSE)&amp;" "&amp;VLOOKUP($F409,'Total Posters'!$A$1:$L$1812,4,FALSE)</f>
        <v>Edward Jurua</v>
      </c>
      <c r="I409" s="12" t="str">
        <f>VLOOKUP($F409,'Total Posters'!$A$1:$L$1812,5,FALSE)</f>
        <v>ejurua@gmail.com</v>
      </c>
      <c r="J409" s="12" t="str">
        <f>VLOOKUP($F409,'Total Posters'!$A$1:$L$1812,10,FALSE)</f>
        <v>Edward Jurua</v>
      </c>
      <c r="K409" s="12" t="str">
        <f>VLOOKUP($I409,'Total Attendees'!$D$2:$DB$3165,2,FALSE)</f>
        <v>Paid</v>
      </c>
      <c r="L409" s="12" t="str">
        <f>VLOOKUP($I409,'Total Attendees'!$D$2:$DB$3165,4,FALSE)</f>
        <v>In-person</v>
      </c>
      <c r="N409" s="53"/>
      <c r="O409" s="54"/>
      <c r="P409" s="16"/>
    </row>
    <row r="410" ht="15.75" customHeight="1">
      <c r="A410" s="48" t="s">
        <v>65</v>
      </c>
      <c r="B410" s="48" t="s">
        <v>66</v>
      </c>
      <c r="C410" s="50">
        <v>0.4166666666666667</v>
      </c>
      <c r="D410" s="50">
        <v>0.4375</v>
      </c>
      <c r="E410" s="51">
        <v>45512.0</v>
      </c>
      <c r="F410" s="52">
        <v>1319.0</v>
      </c>
      <c r="G410" s="12" t="str">
        <f>VLOOKUP($F410,'Total Posters'!$A$1:$L$1812,7,FALSE)</f>
        <v>Science and Astronomy in Southern Botswana</v>
      </c>
      <c r="H410" s="12" t="str">
        <f>VLOOKUP($F410,'Total Posters'!$A$1:$L$1812,3,FALSE)&amp;" "&amp;VLOOKUP($F410,'Total Posters'!$A$1:$L$1812,4,FALSE)</f>
        <v>Fulvio Franchi</v>
      </c>
      <c r="I410" s="12" t="str">
        <f>VLOOKUP($F410,'Total Posters'!$A$1:$L$1812,5,FALSE)</f>
        <v>franchif@biust.ac.bw</v>
      </c>
      <c r="J410" s="12" t="str">
        <f>VLOOKUP($F410,'Total Posters'!$A$1:$L$1812,10,FALSE)</f>
        <v>Fulvio Franchi</v>
      </c>
      <c r="K410" s="12" t="str">
        <f>VLOOKUP($I410,'Total Attendees'!$D$2:$DB$3165,2,FALSE)</f>
        <v>Paid</v>
      </c>
      <c r="L410" s="12" t="str">
        <f>VLOOKUP($I410,'Total Attendees'!$D$2:$DB$3165,4,FALSE)</f>
        <v>In-person</v>
      </c>
      <c r="N410" s="53"/>
      <c r="O410" s="54"/>
      <c r="P410" s="16"/>
    </row>
    <row r="411" ht="15.75" customHeight="1">
      <c r="A411" s="48" t="s">
        <v>65</v>
      </c>
      <c r="B411" s="48" t="s">
        <v>66</v>
      </c>
      <c r="C411" s="50">
        <v>0.4166666666666667</v>
      </c>
      <c r="D411" s="50">
        <v>0.4375</v>
      </c>
      <c r="E411" s="51">
        <v>45512.0</v>
      </c>
      <c r="F411" s="52">
        <v>615.0</v>
      </c>
      <c r="G411" s="12" t="str">
        <f>VLOOKUP($F411,'Total Posters'!$A$1:$L$1812,7,FALSE)</f>
        <v>Lusophone Constellation: looking for a common agenda. </v>
      </c>
      <c r="H411" s="12" t="str">
        <f>VLOOKUP($F411,'Total Posters'!$A$1:$L$1812,3,FALSE)&amp;" "&amp;VLOOKUP($F411,'Total Posters'!$A$1:$L$1812,4,FALSE)</f>
        <v>Joana Latas</v>
      </c>
      <c r="I411" s="12" t="str">
        <f>VLOOKUP($F411,'Total Posters'!$A$1:$L$1812,5,FALSE)</f>
        <v>joanarblatas1@gmail.com</v>
      </c>
      <c r="J411" s="12" t="str">
        <f>VLOOKUP($F411,'Total Posters'!$A$1:$L$1812,10,FALSE)</f>
        <v>Joana Latas</v>
      </c>
      <c r="K411" s="12" t="str">
        <f>VLOOKUP($I411,'Total Attendees'!$D$2:$DB$3165,2,FALSE)</f>
        <v>Paid</v>
      </c>
      <c r="L411" s="12" t="str">
        <f>VLOOKUP($I411,'Total Attendees'!$D$2:$DB$3165,4,FALSE)</f>
        <v>In-person</v>
      </c>
      <c r="N411" s="53"/>
      <c r="O411" s="54"/>
      <c r="P411" s="16"/>
    </row>
    <row r="412" ht="15.75" customHeight="1">
      <c r="A412" s="48" t="s">
        <v>65</v>
      </c>
      <c r="B412" s="48" t="s">
        <v>66</v>
      </c>
      <c r="C412" s="50">
        <v>0.4166666666666667</v>
      </c>
      <c r="D412" s="50">
        <v>0.4375</v>
      </c>
      <c r="E412" s="51">
        <v>45512.0</v>
      </c>
      <c r="F412" s="52">
        <v>1783.0</v>
      </c>
      <c r="G412" s="12" t="str">
        <f>VLOOKUP($F412,'Total Posters'!$A$1:$L$1812,7,FALSE)</f>
        <v>Astronomy Levels the Playing Field: Analysis of Cosmic Cup in Jhansi, India.</v>
      </c>
      <c r="H412" s="12" t="str">
        <f>VLOOKUP($F412,'Total Posters'!$A$1:$L$1812,3,FALSE)&amp;" "&amp;VLOOKUP($F412,'Total Posters'!$A$1:$L$1812,4,FALSE)</f>
        <v>Kushagra Shrivastava</v>
      </c>
      <c r="I412" s="12" t="str">
        <f>VLOOKUP($F412,'Total Posters'!$A$1:$L$1812,5,FALSE)</f>
        <v>kushagrashrivastava22@gmail.com</v>
      </c>
      <c r="J412" s="12" t="str">
        <f>VLOOKUP($F412,'Total Posters'!$A$1:$L$1812,10,FALSE)</f>
        <v>Kushagra Shrivastava</v>
      </c>
      <c r="K412" s="12" t="str">
        <f>VLOOKUP($I412,'Total Attendees'!$D$2:$DB$3165,2,FALSE)</f>
        <v>Pending_payment</v>
      </c>
      <c r="L412" s="12" t="str">
        <f>VLOOKUP($I412,'Total Attendees'!$D$2:$DB$3165,4,FALSE)</f>
        <v>In-person</v>
      </c>
      <c r="N412" s="53"/>
      <c r="O412" s="54"/>
      <c r="P412" s="16"/>
    </row>
    <row r="413" ht="15.75" customHeight="1">
      <c r="A413" s="48" t="s">
        <v>65</v>
      </c>
      <c r="B413" s="48" t="s">
        <v>66</v>
      </c>
      <c r="C413" s="50">
        <v>0.4166666666666667</v>
      </c>
      <c r="D413" s="50">
        <v>0.4375</v>
      </c>
      <c r="E413" s="51">
        <v>45512.0</v>
      </c>
      <c r="F413" s="52">
        <v>822.0</v>
      </c>
      <c r="G413" s="12" t="str">
        <f>VLOOKUP($F413,'Total Posters'!$A$1:$L$1812,7,FALSE)</f>
        <v>Smartphone astrophotography for the development of astrotourism in the Andean Region of America</v>
      </c>
      <c r="H413" s="12" t="str">
        <f>VLOOKUP($F413,'Total Posters'!$A$1:$L$1812,3,FALSE)&amp;" "&amp;VLOOKUP($F413,'Total Posters'!$A$1:$L$1812,4,FALSE)</f>
        <v>Lam Wu</v>
      </c>
      <c r="I413" s="12" t="str">
        <f>VLOOKUP($F413,'Total Posters'!$A$1:$L$1812,5,FALSE)</f>
        <v>corporacioncamo@gmail.com</v>
      </c>
      <c r="J413" s="12" t="str">
        <f>VLOOKUP($F413,'Total Posters'!$A$1:$L$1812,10,FALSE)</f>
        <v>Lam Wu</v>
      </c>
      <c r="K413" s="12" t="str">
        <f>VLOOKUP($I413,'Total Attendees'!$D$2:$DB$3165,2,FALSE)</f>
        <v>Paid</v>
      </c>
      <c r="L413" s="12" t="str">
        <f>VLOOKUP($I413,'Total Attendees'!$D$2:$DB$3165,4,FALSE)</f>
        <v>Virtual</v>
      </c>
      <c r="N413" s="53"/>
      <c r="O413" s="54"/>
      <c r="P413" s="16"/>
    </row>
    <row r="414" ht="15.75" customHeight="1">
      <c r="A414" s="48" t="s">
        <v>65</v>
      </c>
      <c r="B414" s="48" t="s">
        <v>66</v>
      </c>
      <c r="C414" s="50">
        <v>0.4166666666666667</v>
      </c>
      <c r="D414" s="50">
        <v>0.4375</v>
      </c>
      <c r="E414" s="51">
        <v>45512.0</v>
      </c>
      <c r="F414" s="52">
        <v>2237.0</v>
      </c>
      <c r="G414" s="12" t="str">
        <f>VLOOKUP($F414,'Total Posters'!$A$1:$L$1812,7,FALSE)</f>
        <v>A report on project “ACEN”, an IAU-OAD support initiative: A lens to the society</v>
      </c>
      <c r="H414" s="12" t="str">
        <f>VLOOKUP($F414,'Total Posters'!$A$1:$L$1812,3,FALSE)&amp;" "&amp;VLOOKUP($F414,'Total Posters'!$A$1:$L$1812,4,FALSE)</f>
        <v>Manisha Dwa</v>
      </c>
      <c r="I414" s="12" t="str">
        <f>VLOOKUP($F414,'Total Posters'!$A$1:$L$1812,5,FALSE)</f>
        <v>manisha@nepalastronomicalsociety.org</v>
      </c>
      <c r="J414" s="12" t="str">
        <f>VLOOKUP($F414,'Total Posters'!$A$1:$L$1812,10,FALSE)</f>
        <v>Manisha Dwa</v>
      </c>
      <c r="K414" s="12" t="str">
        <f>VLOOKUP($I414,'Total Attendees'!$D$2:$DB$3165,2,FALSE)</f>
        <v>Paid</v>
      </c>
      <c r="L414" s="12" t="str">
        <f>VLOOKUP($I414,'Total Attendees'!$D$2:$DB$3165,4,FALSE)</f>
        <v>In-person</v>
      </c>
      <c r="N414" s="53"/>
      <c r="O414" s="54"/>
      <c r="P414" s="16"/>
    </row>
    <row r="415" ht="15.75" customHeight="1">
      <c r="A415" s="48" t="s">
        <v>65</v>
      </c>
      <c r="B415" s="48" t="s">
        <v>66</v>
      </c>
      <c r="C415" s="50">
        <v>0.4166666666666667</v>
      </c>
      <c r="D415" s="50">
        <v>0.4375</v>
      </c>
      <c r="E415" s="51">
        <v>45512.0</v>
      </c>
      <c r="F415" s="52">
        <v>2296.0</v>
      </c>
      <c r="G415" s="12" t="str">
        <f>VLOOKUP($F415,'Total Posters'!$A$1:$L$1812,7,FALSE)</f>
        <v>SheMatters: STEM-based community engagement to empower Malagasy girls and under-aged mothers from disadvantaged communities</v>
      </c>
      <c r="H415" s="12" t="str">
        <f>VLOOKUP($F415,'Total Posters'!$A$1:$L$1812,3,FALSE)&amp;" "&amp;VLOOKUP($F415,'Total Posters'!$A$1:$L$1812,4,FALSE)</f>
        <v>Miora Nomenjanahary Rakototafika</v>
      </c>
      <c r="I415" s="12" t="str">
        <f>VLOOKUP($F415,'Total Posters'!$A$1:$L$1812,5,FALSE)</f>
        <v>minomrak@gmail.com</v>
      </c>
      <c r="J415" s="12" t="str">
        <f>VLOOKUP($F415,'Total Posters'!$A$1:$L$1812,10,FALSE)</f>
        <v>Miora Rakototafika</v>
      </c>
      <c r="K415" s="12" t="str">
        <f>VLOOKUP($I415,'Total Attendees'!$D$2:$DB$3165,2,FALSE)</f>
        <v>Paid</v>
      </c>
      <c r="L415" s="12" t="str">
        <f>VLOOKUP($I415,'Total Attendees'!$D$2:$DB$3165,4,FALSE)</f>
        <v>In-person</v>
      </c>
      <c r="N415" s="53"/>
      <c r="O415" s="54"/>
      <c r="P415" s="16"/>
    </row>
    <row r="416" ht="15.75" customHeight="1">
      <c r="A416" s="48" t="s">
        <v>65</v>
      </c>
      <c r="B416" s="48" t="s">
        <v>66</v>
      </c>
      <c r="C416" s="50">
        <v>0.4166666666666667</v>
      </c>
      <c r="D416" s="50">
        <v>0.4375</v>
      </c>
      <c r="E416" s="51">
        <v>45512.0</v>
      </c>
      <c r="F416" s="52">
        <v>2934.0</v>
      </c>
      <c r="G416" s="12" t="str">
        <f>VLOOKUP($F416,'Total Posters'!$A$1:$L$1812,7,FALSE)</f>
        <v>Development in Africa with Radio Astronomy (DARA) Research at the University of Mauritius</v>
      </c>
      <c r="H416" s="12" t="str">
        <f>VLOOKUP($F416,'Total Posters'!$A$1:$L$1812,3,FALSE)&amp;" "&amp;VLOOKUP($F416,'Total Posters'!$A$1:$L$1812,4,FALSE)</f>
        <v>Nalini Heeralall-Issur</v>
      </c>
      <c r="I416" s="12" t="str">
        <f>VLOOKUP($F416,'Total Posters'!$A$1:$L$1812,5,FALSE)</f>
        <v>nalini@uom.ac.mu</v>
      </c>
      <c r="J416" s="12" t="str">
        <f>VLOOKUP($F416,'Total Posters'!$A$1:$L$1812,10,FALSE)</f>
        <v>Nalini Heeralall-Issur</v>
      </c>
      <c r="K416" s="12" t="str">
        <f>VLOOKUP($I416,'Total Attendees'!$D$2:$DB$3165,2,FALSE)</f>
        <v>Paid</v>
      </c>
      <c r="L416" s="12" t="str">
        <f>VLOOKUP($I416,'Total Attendees'!$D$2:$DB$3165,4,FALSE)</f>
        <v>In-person</v>
      </c>
      <c r="N416" s="53"/>
      <c r="O416" s="54"/>
      <c r="P416" s="16"/>
    </row>
    <row r="417" ht="15.75" customHeight="1">
      <c r="A417" s="48" t="s">
        <v>65</v>
      </c>
      <c r="B417" s="48" t="s">
        <v>66</v>
      </c>
      <c r="C417" s="50">
        <v>0.4166666666666667</v>
      </c>
      <c r="D417" s="50">
        <v>0.4375</v>
      </c>
      <c r="E417" s="51">
        <v>45512.0</v>
      </c>
      <c r="F417" s="52">
        <v>490.0</v>
      </c>
      <c r="G417" s="12" t="str">
        <f>VLOOKUP($F417,'Total Posters'!$A$1:$L$1812,7,FALSE)</f>
        <v>Andean Network of Astrotourism Entrepreneurs</v>
      </c>
      <c r="H417" s="12" t="str">
        <f>VLOOKUP($F417,'Total Posters'!$A$1:$L$1812,3,FALSE)&amp;" "&amp;VLOOKUP($F417,'Total Posters'!$A$1:$L$1812,4,FALSE)</f>
        <v>NICOLAS VASQUEZ</v>
      </c>
      <c r="I417" s="12" t="str">
        <f>VLOOKUP($F417,'Total Posters'!$A$1:$L$1812,5,FALSE)</f>
        <v>vasqpaz@gmail.com</v>
      </c>
      <c r="J417" s="12" t="str">
        <f>VLOOKUP($F417,'Total Posters'!$A$1:$L$1812,10,FALSE)</f>
        <v>Nicolás Vásquez</v>
      </c>
      <c r="K417" s="12" t="str">
        <f>VLOOKUP($I417,'Total Attendees'!$D$2:$DB$3165,2,FALSE)</f>
        <v>Paid</v>
      </c>
      <c r="L417" s="12" t="str">
        <f>VLOOKUP($I417,'Total Attendees'!$D$2:$DB$3165,4,FALSE)</f>
        <v>In-person</v>
      </c>
      <c r="N417" s="53"/>
      <c r="O417" s="54"/>
      <c r="P417" s="16"/>
    </row>
    <row r="418" ht="15.75" customHeight="1">
      <c r="A418" s="48" t="s">
        <v>65</v>
      </c>
      <c r="B418" s="48" t="s">
        <v>66</v>
      </c>
      <c r="C418" s="50">
        <v>0.4166666666666667</v>
      </c>
      <c r="D418" s="50">
        <v>0.4375</v>
      </c>
      <c r="E418" s="51">
        <v>45512.0</v>
      </c>
      <c r="F418" s="52">
        <v>472.0</v>
      </c>
      <c r="G418" s="12" t="str">
        <f>VLOOKUP($F418,'Total Posters'!$A$1:$L$1812,7,FALSE)</f>
        <v>Enhancing Development through Astronomy: Insights from AWB Nigeria's OAD Funded Projects</v>
      </c>
      <c r="H418" s="12" t="str">
        <f>VLOOKUP($F418,'Total Posters'!$A$1:$L$1812,3,FALSE)&amp;" "&amp;VLOOKUP($F418,'Total Posters'!$A$1:$L$1812,4,FALSE)</f>
        <v>Olayinka Fagbemiro</v>
      </c>
      <c r="I418" s="12" t="str">
        <f>VLOOKUP($F418,'Total Posters'!$A$1:$L$1812,5,FALSE)</f>
        <v>yinkaojay@gmail.com</v>
      </c>
      <c r="J418" s="12" t="str">
        <f>VLOOKUP($F418,'Total Posters'!$A$1:$L$1812,10,FALSE)</f>
        <v>Olayinka Fagbemiro</v>
      </c>
      <c r="K418" s="12" t="str">
        <f>VLOOKUP($I418,'Total Attendees'!$D$2:$DB$3165,2,FALSE)</f>
        <v>Paid</v>
      </c>
      <c r="L418" s="12" t="str">
        <f>VLOOKUP($I418,'Total Attendees'!$D$2:$DB$3165,4,FALSE)</f>
        <v>In-person</v>
      </c>
      <c r="N418" s="53"/>
      <c r="O418" s="54"/>
      <c r="P418" s="16"/>
    </row>
    <row r="419" ht="15.75" customHeight="1">
      <c r="A419" s="48" t="s">
        <v>65</v>
      </c>
      <c r="B419" s="48" t="s">
        <v>66</v>
      </c>
      <c r="C419" s="50">
        <v>0.4166666666666667</v>
      </c>
      <c r="D419" s="50">
        <v>0.4375</v>
      </c>
      <c r="E419" s="51">
        <v>45512.0</v>
      </c>
      <c r="F419" s="52">
        <v>1323.0</v>
      </c>
      <c r="G419" s="12" t="str">
        <f>VLOOKUP($F419,'Total Posters'!$A$1:$L$1812,7,FALSE)</f>
        <v>Pioneering Astronomy in Remote Communities of Central America – The El Rincon Pilot Project</v>
      </c>
      <c r="H419" s="12" t="str">
        <f>VLOOKUP($F419,'Total Posters'!$A$1:$L$1812,3,FALSE)&amp;" "&amp;VLOOKUP($F419,'Total Posters'!$A$1:$L$1812,4,FALSE)</f>
        <v>Paola Oliva-Altamirano</v>
      </c>
      <c r="I419" s="12" t="str">
        <f>VLOOKUP($F419,'Total Posters'!$A$1:$L$1812,5,FALSE)</f>
        <v>paulacecil8@gmail.com</v>
      </c>
      <c r="J419" s="12" t="str">
        <f>VLOOKUP($F419,'Total Posters'!$A$1:$L$1812,10,FALSE)</f>
        <v>Paola Oliva Altamirano</v>
      </c>
      <c r="K419" s="12" t="str">
        <f>VLOOKUP($I419,'Total Attendees'!$D$2:$DB$3165,2,FALSE)</f>
        <v>Paid</v>
      </c>
      <c r="L419" s="12" t="str">
        <f>VLOOKUP($I419,'Total Attendees'!$D$2:$DB$3165,4,FALSE)</f>
        <v>Virtual</v>
      </c>
      <c r="N419" s="53"/>
      <c r="O419" s="54"/>
      <c r="P419" s="16"/>
    </row>
    <row r="420" ht="15.75" customHeight="1">
      <c r="A420" s="48" t="s">
        <v>65</v>
      </c>
      <c r="B420" s="48" t="s">
        <v>66</v>
      </c>
      <c r="C420" s="50">
        <v>0.4166666666666667</v>
      </c>
      <c r="D420" s="50">
        <v>0.4375</v>
      </c>
      <c r="E420" s="51">
        <v>45512.0</v>
      </c>
      <c r="F420" s="52">
        <v>324.0</v>
      </c>
      <c r="G420" s="12" t="str">
        <f>VLOOKUP($F420,'Total Posters'!$A$1:$L$1812,7,FALSE)</f>
        <v>VO Tools and Data Analysis for Copperbelt University, Zambia: VO-OAD Special Grant: Execution, Methodology, Lessons learned</v>
      </c>
      <c r="H420" s="12" t="str">
        <f>VLOOKUP($F420,'Total Posters'!$A$1:$L$1812,3,FALSE)&amp;" "&amp;VLOOKUP($F420,'Total Posters'!$A$1:$L$1812,4,FALSE)</f>
        <v>Priya Shah</v>
      </c>
      <c r="I420" s="12" t="str">
        <f>VLOOKUP($F420,'Total Posters'!$A$1:$L$1812,5,FALSE)</f>
        <v>priya.hasan@gmail.com</v>
      </c>
      <c r="J420" s="12" t="str">
        <f>VLOOKUP($F420,'Total Posters'!$A$1:$L$1812,10,FALSE)</f>
        <v>Priya Shah</v>
      </c>
      <c r="K420" s="12" t="str">
        <f>VLOOKUP($I420,'Total Attendees'!$D$2:$DB$3165,2,FALSE)</f>
        <v>Paid</v>
      </c>
      <c r="L420" s="12" t="str">
        <f>VLOOKUP($I420,'Total Attendees'!$D$2:$DB$3165,4,FALSE)</f>
        <v>In-person</v>
      </c>
      <c r="N420" s="53"/>
      <c r="O420" s="54"/>
      <c r="P420" s="16"/>
    </row>
    <row r="421" ht="15.75" customHeight="1">
      <c r="A421" s="48" t="s">
        <v>65</v>
      </c>
      <c r="B421" s="48" t="s">
        <v>66</v>
      </c>
      <c r="C421" s="50">
        <v>0.4166666666666667</v>
      </c>
      <c r="D421" s="50">
        <v>0.4375</v>
      </c>
      <c r="E421" s="51">
        <v>45512.0</v>
      </c>
      <c r="F421" s="52">
        <v>3093.0</v>
      </c>
      <c r="G421" s="12" t="str">
        <f>VLOOKUP($F421,'Total Posters'!$A$1:$L$1812,7,FALSE)</f>
        <v>Assessing the Impact of OAD Funded Projects</v>
      </c>
      <c r="H421" s="12" t="str">
        <f>VLOOKUP($F421,'Total Posters'!$A$1:$L$1812,3,FALSE)&amp;" "&amp;VLOOKUP($F421,'Total Posters'!$A$1:$L$1812,4,FALSE)</f>
        <v>Thobekile Ngwane</v>
      </c>
      <c r="I421" s="12" t="str">
        <f>VLOOKUP($F421,'Total Posters'!$A$1:$L$1812,5,FALSE)</f>
        <v>thobekilesn@gmail.com</v>
      </c>
      <c r="J421" s="12" t="str">
        <f>VLOOKUP($F421,'Total Posters'!$A$1:$L$1812,10,FALSE)</f>
        <v>Thobekile Sandra Ngwane</v>
      </c>
      <c r="K421" s="12" t="str">
        <f>VLOOKUP($I421,'Total Attendees'!$D$2:$DB$3165,2,FALSE)</f>
        <v>Paid</v>
      </c>
      <c r="L421" s="12" t="str">
        <f>VLOOKUP($I421,'Total Attendees'!$D$2:$DB$3165,4,FALSE)</f>
        <v>In-person</v>
      </c>
      <c r="N421" s="53"/>
      <c r="O421" s="54"/>
      <c r="P421" s="16"/>
    </row>
    <row r="422" ht="15.75" customHeight="1">
      <c r="A422" s="48" t="s">
        <v>65</v>
      </c>
      <c r="B422" s="48" t="s">
        <v>66</v>
      </c>
      <c r="C422" s="50">
        <v>0.4166666666666667</v>
      </c>
      <c r="D422" s="50">
        <v>0.4375</v>
      </c>
      <c r="E422" s="51">
        <v>45512.0</v>
      </c>
      <c r="F422" s="52">
        <v>3084.0</v>
      </c>
      <c r="G422" s="12" t="str">
        <f>VLOOKUP($F422,'Total Posters'!$A$1:$L$1812,7,FALSE)</f>
        <v>Looking outward to above and beyond: The decade-long impact of OAD projects in Vietnam </v>
      </c>
      <c r="H422" s="12" t="str">
        <f>VLOOKUP($F422,'Total Posters'!$A$1:$L$1812,3,FALSE)&amp;" "&amp;VLOOKUP($F422,'Total Posters'!$A$1:$L$1812,4,FALSE)</f>
        <v>Vu Nguyen</v>
      </c>
      <c r="I422" s="12" t="str">
        <f>VLOOKUP($F422,'Total Posters'!$A$1:$L$1812,5,FALSE)</f>
        <v>tan-vu.nguyen@vietastro.org</v>
      </c>
      <c r="J422" s="12" t="str">
        <f>VLOOKUP($F422,'Total Posters'!$A$1:$L$1812,10,FALSE)</f>
        <v>Tan Vu Nguyen</v>
      </c>
      <c r="K422" s="12" t="str">
        <f>VLOOKUP($I422,'Total Attendees'!$D$2:$DB$3165,2,FALSE)</f>
        <v>Paid</v>
      </c>
      <c r="L422" s="12" t="str">
        <f>VLOOKUP($I422,'Total Attendees'!$D$2:$DB$3165,4,FALSE)</f>
        <v>Virtual</v>
      </c>
      <c r="N422" s="53"/>
      <c r="O422" s="54"/>
      <c r="P422" s="16"/>
    </row>
    <row r="423" ht="15.75" customHeight="1">
      <c r="A423" s="48" t="s">
        <v>36</v>
      </c>
      <c r="B423" s="48" t="s">
        <v>67</v>
      </c>
      <c r="C423" s="50">
        <v>0.4166666666666667</v>
      </c>
      <c r="D423" s="50">
        <v>0.4375</v>
      </c>
      <c r="E423" s="51">
        <v>45512.0</v>
      </c>
      <c r="F423" s="52">
        <v>1787.0</v>
      </c>
      <c r="G423" s="12" t="str">
        <f>VLOOKUP($F423,'Total Posters'!$A$1:$L$1812,7,FALSE)</f>
        <v>Assessing Ionospheric Responses to Geomagnetic Storms with VLBI and VGOS</v>
      </c>
      <c r="H423" s="12" t="str">
        <f>VLOOKUP($F423,'Total Posters'!$A$1:$L$1812,3,FALSE)&amp;" "&amp;VLOOKUP($F423,'Total Posters'!$A$1:$L$1812,4,FALSE)</f>
        <v>Arno Rüegg</v>
      </c>
      <c r="I423" s="12" t="str">
        <f>VLOOKUP($F423,'Total Posters'!$A$1:$L$1812,5,FALSE)</f>
        <v>arno.rueegg@gmail.com</v>
      </c>
      <c r="J423" s="12" t="str">
        <f>VLOOKUP($F423,'Total Posters'!$A$1:$L$1812,10,FALSE)</f>
        <v>Arno Rüegg</v>
      </c>
      <c r="K423" s="12" t="str">
        <f>VLOOKUP($I423,'Total Attendees'!$D$2:$DB$3165,2,FALSE)</f>
        <v>Paid</v>
      </c>
      <c r="L423" s="12" t="str">
        <f>VLOOKUP($I423,'Total Attendees'!$D$2:$DB$3165,4,FALSE)</f>
        <v>In-person</v>
      </c>
      <c r="N423" s="53"/>
      <c r="O423" s="54"/>
      <c r="P423" s="16"/>
    </row>
    <row r="424" ht="15.75" customHeight="1">
      <c r="A424" s="48" t="s">
        <v>36</v>
      </c>
      <c r="B424" s="48" t="s">
        <v>67</v>
      </c>
      <c r="C424" s="50">
        <v>0.4166666666666667</v>
      </c>
      <c r="D424" s="50">
        <v>0.4375</v>
      </c>
      <c r="E424" s="51">
        <v>45512.0</v>
      </c>
      <c r="F424" s="52">
        <v>2482.0</v>
      </c>
      <c r="G424" s="12" t="str">
        <f>VLOOKUP($F424,'Total Posters'!$A$1:$L$1812,7,FALSE)</f>
        <v>Precise Point Positioning Accuracy of LAUTECH: A Seamless Opportunity for GNSS Applications in Nigeria.</v>
      </c>
      <c r="H424" s="12" t="str">
        <f>VLOOKUP($F424,'Total Posters'!$A$1:$L$1812,3,FALSE)&amp;" "&amp;VLOOKUP($F424,'Total Posters'!$A$1:$L$1812,4,FALSE)</f>
        <v>Benjamin Ayantunji</v>
      </c>
      <c r="I424" s="12" t="str">
        <f>VLOOKUP($F424,'Total Posters'!$A$1:$L$1812,5,FALSE)</f>
        <v>cnergybn@gmail.com</v>
      </c>
      <c r="J424" s="12" t="str">
        <f>VLOOKUP($F424,'Total Posters'!$A$1:$L$1812,10,FALSE)</f>
        <v>Adebayo Adewumi</v>
      </c>
      <c r="K424" s="12" t="str">
        <f>VLOOKUP($I424,'Total Attendees'!$D$2:$DB$3165,2,FALSE)</f>
        <v>Paid</v>
      </c>
      <c r="L424" s="12" t="str">
        <f>VLOOKUP($I424,'Total Attendees'!$D$2:$DB$3165,4,FALSE)</f>
        <v>In-person</v>
      </c>
      <c r="N424" s="53"/>
      <c r="O424" s="54"/>
      <c r="P424" s="16"/>
    </row>
    <row r="425" ht="15.75" customHeight="1">
      <c r="A425" s="48" t="s">
        <v>36</v>
      </c>
      <c r="B425" s="48" t="s">
        <v>67</v>
      </c>
      <c r="C425" s="50">
        <v>0.4166666666666667</v>
      </c>
      <c r="D425" s="50">
        <v>0.4375</v>
      </c>
      <c r="E425" s="51">
        <v>45512.0</v>
      </c>
      <c r="F425" s="52">
        <v>2115.0</v>
      </c>
      <c r="G425" s="12" t="str">
        <f>VLOOKUP($F425,'Total Posters'!$A$1:$L$1812,7,FALSE)</f>
        <v>
</v>
      </c>
      <c r="H425" s="12" t="str">
        <f>VLOOKUP($F425,'Total Posters'!$A$1:$L$1812,3,FALSE)&amp;" "&amp;VLOOKUP($F425,'Total Posters'!$A$1:$L$1812,4,FALSE)</f>
        <v>Bhupendra Kumar</v>
      </c>
      <c r="I425" s="12" t="str">
        <f>VLOOKUP($F425,'Total Posters'!$A$1:$L$1812,5,FALSE)</f>
        <v>bhup1201@gmail.com</v>
      </c>
      <c r="J425" s="12" t="str">
        <f>VLOOKUP($F425,'Total Posters'!$A$1:$L$1812,10,FALSE)</f>
        <v>Bhupendra Kumar</v>
      </c>
      <c r="K425" s="12" t="str">
        <f>VLOOKUP($I425,'Total Attendees'!$D$2:$DB$3165,2,FALSE)</f>
        <v>#N/A</v>
      </c>
      <c r="L425" s="12" t="str">
        <f>VLOOKUP($I425,'Total Attendees'!$D$2:$DB$3165,4,FALSE)</f>
        <v>#N/A</v>
      </c>
      <c r="N425" s="53"/>
      <c r="O425" s="54"/>
      <c r="P425" s="16"/>
    </row>
    <row r="426" ht="15.75" customHeight="1">
      <c r="A426" s="48" t="s">
        <v>36</v>
      </c>
      <c r="B426" s="48" t="s">
        <v>67</v>
      </c>
      <c r="C426" s="50">
        <v>0.4166666666666667</v>
      </c>
      <c r="D426" s="50">
        <v>0.4375</v>
      </c>
      <c r="E426" s="51">
        <v>45512.0</v>
      </c>
      <c r="F426" s="52">
        <v>2058.0</v>
      </c>
      <c r="G426" s="12" t="str">
        <f>VLOOKUP($F426,'Total Posters'!$A$1:$L$1812,7,FALSE)</f>
        <v>Simulating the Magnetospheric and Geomagnetic Impact of Coronal Mass Ejections</v>
      </c>
      <c r="H426" s="12" t="str">
        <f>VLOOKUP($F426,'Total Posters'!$A$1:$L$1812,3,FALSE)&amp;" "&amp;VLOOKUP($F426,'Total Posters'!$A$1:$L$1812,4,FALSE)</f>
        <v>Dibyendu Nandi</v>
      </c>
      <c r="I426" s="12" t="str">
        <f>VLOOKUP($F426,'Total Posters'!$A$1:$L$1812,5,FALSE)</f>
        <v>dnandi@iiserkol.ac.in</v>
      </c>
      <c r="J426" s="12" t="str">
        <f>VLOOKUP($F426,'Total Posters'!$A$1:$L$1812,10,FALSE)</f>
        <v>Dibyendu Nandi</v>
      </c>
      <c r="K426" s="12" t="str">
        <f>VLOOKUP($I426,'Total Attendees'!$D$2:$DB$3165,2,FALSE)</f>
        <v>Paid</v>
      </c>
      <c r="L426" s="12" t="str">
        <f>VLOOKUP($I426,'Total Attendees'!$D$2:$DB$3165,4,FALSE)</f>
        <v>In-person</v>
      </c>
      <c r="N426" s="53"/>
      <c r="O426" s="54"/>
      <c r="P426" s="16"/>
    </row>
    <row r="427" ht="15.75" customHeight="1">
      <c r="A427" s="48" t="s">
        <v>36</v>
      </c>
      <c r="B427" s="48" t="s">
        <v>67</v>
      </c>
      <c r="C427" s="50">
        <v>0.4166666666666667</v>
      </c>
      <c r="D427" s="50">
        <v>0.4375</v>
      </c>
      <c r="E427" s="51">
        <v>45512.0</v>
      </c>
      <c r="F427" s="52">
        <v>272.0</v>
      </c>
      <c r="G427" s="12" t="str">
        <f>VLOOKUP($F427,'Total Posters'!$A$1:$L$1812,7,FALSE)</f>
        <v>ASTROPHYSICAL ANALYSIS OF CORONAL MASS EJECTIONS AND COSMIC RAYS DURING INTENSE GEOMAGNETIC STORMS</v>
      </c>
      <c r="H427" s="12" t="str">
        <f>VLOOKUP($F427,'Total Posters'!$A$1:$L$1812,3,FALSE)&amp;" "&amp;VLOOKUP($F427,'Total Posters'!$A$1:$L$1812,4,FALSE)</f>
        <v>Edwin Beshel Ayabie</v>
      </c>
      <c r="I427" s="12" t="str">
        <f>VLOOKUP($F427,'Total Posters'!$A$1:$L$1812,5,FALSE)</f>
        <v>edwinayabie1@gmail.com</v>
      </c>
      <c r="J427" s="12" t="str">
        <f>VLOOKUP($F427,'Total Posters'!$A$1:$L$1812,10,FALSE)</f>
        <v>EDWIN AYABIE</v>
      </c>
      <c r="K427" s="12" t="str">
        <f>VLOOKUP($I427,'Total Attendees'!$D$2:$DB$3165,2,FALSE)</f>
        <v>Paid</v>
      </c>
      <c r="L427" s="12" t="str">
        <f>VLOOKUP($I427,'Total Attendees'!$D$2:$DB$3165,4,FALSE)</f>
        <v>In-person</v>
      </c>
      <c r="N427" s="53"/>
      <c r="O427" s="54"/>
      <c r="P427" s="16"/>
    </row>
    <row r="428" ht="15.75" customHeight="1">
      <c r="A428" s="48" t="s">
        <v>36</v>
      </c>
      <c r="B428" s="48" t="s">
        <v>67</v>
      </c>
      <c r="C428" s="50">
        <v>0.4166666666666667</v>
      </c>
      <c r="D428" s="50">
        <v>0.4375</v>
      </c>
      <c r="E428" s="51">
        <v>45512.0</v>
      </c>
      <c r="F428" s="52">
        <v>2519.0</v>
      </c>
      <c r="G428" s="12" t="str">
        <f>VLOOKUP($F428,'Total Posters'!$A$1:$L$1812,7,FALSE)</f>
        <v>UPSTREAM SOLAR WIND PREDICTION UP TO MARS BY AN OPERATIONAL SOLAR WIND PREDICTION SYSTEM</v>
      </c>
      <c r="H428" s="12" t="str">
        <f>VLOOKUP($F428,'Total Posters'!$A$1:$L$1812,3,FALSE)&amp;" "&amp;VLOOKUP($F428,'Total Posters'!$A$1:$L$1812,4,FALSE)</f>
        <v>Jingjing Wang</v>
      </c>
      <c r="I428" s="12" t="str">
        <f>VLOOKUP($F428,'Total Posters'!$A$1:$L$1812,5,FALSE)</f>
        <v>wangjingjing@nssc.ac.cn</v>
      </c>
      <c r="J428" s="12" t="str">
        <f>VLOOKUP($F428,'Total Posters'!$A$1:$L$1812,10,FALSE)</f>
        <v>Jingjing Wang</v>
      </c>
      <c r="K428" s="12" t="str">
        <f>VLOOKUP($I428,'Total Attendees'!$D$2:$DB$3165,2,FALSE)</f>
        <v>Pending_payment</v>
      </c>
      <c r="L428" s="12" t="str">
        <f>VLOOKUP($I428,'Total Attendees'!$D$2:$DB$3165,4,FALSE)</f>
        <v>In-person</v>
      </c>
      <c r="N428" s="53"/>
      <c r="O428" s="54"/>
      <c r="P428" s="16"/>
    </row>
    <row r="429" ht="15.75" customHeight="1">
      <c r="A429" s="48" t="s">
        <v>36</v>
      </c>
      <c r="B429" s="48" t="s">
        <v>67</v>
      </c>
      <c r="C429" s="50">
        <v>0.4166666666666667</v>
      </c>
      <c r="D429" s="50">
        <v>0.4375</v>
      </c>
      <c r="E429" s="51">
        <v>45512.0</v>
      </c>
      <c r="F429" s="52">
        <v>109.0</v>
      </c>
      <c r="G429" s="12" t="str">
        <f>VLOOKUP($F429,'Total Posters'!$A$1:$L$1812,7,FALSE)</f>
        <v>Applied Machine Learning methods for the synthesis and inversions of the Stokes parameters in the solar context</v>
      </c>
      <c r="H429" s="12" t="str">
        <f>VLOOKUP($F429,'Total Posters'!$A$1:$L$1812,3,FALSE)&amp;" "&amp;VLOOKUP($F429,'Total Posters'!$A$1:$L$1812,4,FALSE)</f>
        <v>Juan Esteban Agudelo Ortiz</v>
      </c>
      <c r="I429" s="12" t="str">
        <f>VLOOKUP($F429,'Total Posters'!$A$1:$L$1812,5,FALSE)</f>
        <v>juagudeloo@unal.edu.co</v>
      </c>
      <c r="J429" s="12" t="str">
        <f>VLOOKUP($F429,'Total Posters'!$A$1:$L$1812,10,FALSE)</f>
        <v>Juan Esteban Agudelo Ortiz</v>
      </c>
      <c r="K429" s="12" t="str">
        <f>VLOOKUP($I429,'Total Attendees'!$D$2:$DB$3165,2,FALSE)</f>
        <v>Paid</v>
      </c>
      <c r="L429" s="12" t="str">
        <f>VLOOKUP($I429,'Total Attendees'!$D$2:$DB$3165,4,FALSE)</f>
        <v>Virtual</v>
      </c>
      <c r="N429" s="53"/>
      <c r="O429" s="54"/>
      <c r="P429" s="16"/>
    </row>
    <row r="430" ht="15.75" customHeight="1">
      <c r="A430" s="48" t="s">
        <v>36</v>
      </c>
      <c r="B430" s="48" t="s">
        <v>67</v>
      </c>
      <c r="C430" s="50">
        <v>0.4166666666666667</v>
      </c>
      <c r="D430" s="50">
        <v>0.4375</v>
      </c>
      <c r="E430" s="51">
        <v>45512.0</v>
      </c>
      <c r="F430" s="52">
        <v>2832.0</v>
      </c>
      <c r="G430" s="12" t="str">
        <f>VLOOKUP($F430,'Total Posters'!$A$1:$L$1812,7,FALSE)</f>
        <v>The first multi-year analysis of TEC results obtained at Oukaimeden Observatory. Study of the solar and geomagnetic activities on TEC behaviour
</v>
      </c>
      <c r="H430" s="12" t="str">
        <f>VLOOKUP($F430,'Total Posters'!$A$1:$L$1812,3,FALSE)&amp;" "&amp;VLOOKUP($F430,'Total Posters'!$A$1:$L$1812,4,FALSE)</f>
        <v>Marouane EL BAHRAOUI</v>
      </c>
      <c r="I430" s="12" t="str">
        <f>VLOOKUP($F430,'Total Posters'!$A$1:$L$1812,5,FALSE)</f>
        <v>m.elbahraoui.ced@uca.ac.ma</v>
      </c>
      <c r="J430" s="12" t="str">
        <f>VLOOKUP($F430,'Total Posters'!$A$1:$L$1812,10,FALSE)</f>
        <v>MAROUANE EL BAHRAOUI</v>
      </c>
      <c r="K430" s="40" t="s">
        <v>32</v>
      </c>
      <c r="L430" s="40" t="s">
        <v>33</v>
      </c>
      <c r="M430" s="41" t="s">
        <v>34</v>
      </c>
      <c r="N430" s="53"/>
      <c r="O430" s="54"/>
      <c r="P430" s="16"/>
    </row>
    <row r="431" ht="15.75" customHeight="1">
      <c r="A431" s="48" t="s">
        <v>36</v>
      </c>
      <c r="B431" s="48" t="s">
        <v>67</v>
      </c>
      <c r="C431" s="50">
        <v>0.4166666666666667</v>
      </c>
      <c r="D431" s="50">
        <v>0.4375</v>
      </c>
      <c r="E431" s="51">
        <v>45512.0</v>
      </c>
      <c r="F431" s="52">
        <v>2834.0</v>
      </c>
      <c r="G431" s="12" t="str">
        <f>VLOOKUP($F431,'Total Posters'!$A$1:$L$1812,7,FALSE)</f>
        <v>Investigation of Solar and geomagnetic activities on thermospheric neutral temperature and neutral winds over Oukaimeden Observatory</v>
      </c>
      <c r="H431" s="12" t="str">
        <f>VLOOKUP($F431,'Total Posters'!$A$1:$L$1812,3,FALSE)&amp;" "&amp;VLOOKUP($F431,'Total Posters'!$A$1:$L$1812,4,FALSE)</f>
        <v>Mohamed KAAB</v>
      </c>
      <c r="I431" s="12" t="str">
        <f>VLOOKUP($F431,'Total Posters'!$A$1:$L$1812,5,FALSE)</f>
        <v>m.kaab@usms.ma</v>
      </c>
      <c r="J431" s="12" t="str">
        <f>VLOOKUP($F431,'Total Posters'!$A$1:$L$1812,10,FALSE)</f>
        <v>Mohamed KAAB</v>
      </c>
      <c r="K431" s="12" t="str">
        <f>VLOOKUP($I431,'Total Attendees'!$D$2:$DB$3165,2,FALSE)</f>
        <v>Pending_payment</v>
      </c>
      <c r="L431" s="12" t="str">
        <f>VLOOKUP($I431,'Total Attendees'!$D$2:$DB$3165,4,FALSE)</f>
        <v>In-person</v>
      </c>
      <c r="N431" s="53"/>
      <c r="O431" s="54"/>
      <c r="P431" s="16"/>
    </row>
    <row r="432" ht="15.75" customHeight="1">
      <c r="A432" s="48" t="s">
        <v>36</v>
      </c>
      <c r="B432" s="48" t="s">
        <v>67</v>
      </c>
      <c r="C432" s="50">
        <v>0.4166666666666667</v>
      </c>
      <c r="D432" s="50">
        <v>0.4375</v>
      </c>
      <c r="E432" s="51">
        <v>45512.0</v>
      </c>
      <c r="F432" s="52">
        <v>2853.0</v>
      </c>
      <c r="G432" s="12" t="str">
        <f>VLOOKUP($F432,'Total Posters'!$A$1:$L$1812,7,FALSE)</f>
        <v>Investigation of Solar and geomagnetic activities on thermospheric neutral temperature and neutral winds over Oukaimeden Observatory.</v>
      </c>
      <c r="H432" s="12" t="str">
        <f>VLOOKUP($F432,'Total Posters'!$A$1:$L$1812,3,FALSE)&amp;" "&amp;VLOOKUP($F432,'Total Posters'!$A$1:$L$1812,4,FALSE)</f>
        <v>NOURA AZEBABAD</v>
      </c>
      <c r="I432" s="12" t="str">
        <f>VLOOKUP($F432,'Total Posters'!$A$1:$L$1812,5,FALSE)</f>
        <v>n.azebabad.ced@uca.ac.ma</v>
      </c>
      <c r="J432" s="12" t="str">
        <f>VLOOKUP($F432,'Total Posters'!$A$1:$L$1812,10,FALSE)</f>
        <v>Noura AZEBABAD</v>
      </c>
      <c r="K432" s="12" t="str">
        <f>VLOOKUP($I432,'Total Attendees'!$D$2:$DB$3165,2,FALSE)</f>
        <v>Paid</v>
      </c>
      <c r="L432" s="12" t="str">
        <f>VLOOKUP($I432,'Total Attendees'!$D$2:$DB$3165,4,FALSE)</f>
        <v>Virtual</v>
      </c>
      <c r="N432" s="53"/>
      <c r="O432" s="54"/>
      <c r="P432" s="16"/>
    </row>
    <row r="433" ht="15.75" customHeight="1">
      <c r="A433" s="48" t="s">
        <v>36</v>
      </c>
      <c r="B433" s="48" t="s">
        <v>67</v>
      </c>
      <c r="C433" s="50">
        <v>0.4166666666666667</v>
      </c>
      <c r="D433" s="50">
        <v>0.4375</v>
      </c>
      <c r="E433" s="51">
        <v>45512.0</v>
      </c>
      <c r="F433" s="52">
        <v>1249.0</v>
      </c>
      <c r="G433" s="12" t="str">
        <f>VLOOKUP($F433,'Total Posters'!$A$1:$L$1812,7,FALSE)</f>
        <v>GHOTI: The GOES-R High-cadence Operational Total Irradiance project; using the EXIS SPS as a TSI proxy.</v>
      </c>
      <c r="H433" s="12" t="str">
        <f>VLOOKUP($F433,'Total Posters'!$A$1:$L$1812,3,FALSE)&amp;" "&amp;VLOOKUP($F433,'Total Posters'!$A$1:$L$1812,4,FALSE)</f>
        <v>Steven Penton</v>
      </c>
      <c r="I433" s="12" t="str">
        <f>VLOOKUP($F433,'Total Posters'!$A$1:$L$1812,5,FALSE)</f>
        <v>steven.penton@colorado.edu</v>
      </c>
      <c r="J433" s="12" t="str">
        <f>VLOOKUP($F433,'Total Posters'!$A$1:$L$1812,10,FALSE)</f>
        <v>Steven Penton</v>
      </c>
      <c r="K433" s="12" t="str">
        <f>VLOOKUP($I433,'Total Attendees'!$D$2:$DB$3165,2,FALSE)</f>
        <v>Paid</v>
      </c>
      <c r="L433" s="12" t="str">
        <f>VLOOKUP($I433,'Total Attendees'!$D$2:$DB$3165,4,FALSE)</f>
        <v>In-person</v>
      </c>
      <c r="N433" s="53"/>
      <c r="O433" s="54"/>
      <c r="P433" s="16"/>
    </row>
    <row r="434" ht="15.75" customHeight="1">
      <c r="A434" s="48" t="s">
        <v>36</v>
      </c>
      <c r="B434" s="48" t="s">
        <v>67</v>
      </c>
      <c r="C434" s="50">
        <v>0.4166666666666667</v>
      </c>
      <c r="D434" s="50">
        <v>0.4375</v>
      </c>
      <c r="E434" s="51">
        <v>45512.0</v>
      </c>
      <c r="F434" s="52">
        <v>2104.0</v>
      </c>
      <c r="G434" s="12" t="str">
        <f>VLOOKUP($F434,'Total Posters'!$A$1:$L$1812,7,FALSE)</f>
        <v>Observing space weather events with the autonomous ASKAP radio telescope</v>
      </c>
      <c r="H434" s="12" t="str">
        <f>VLOOKUP($F434,'Total Posters'!$A$1:$L$1812,3,FALSE)&amp;" "&amp;VLOOKUP($F434,'Total Posters'!$A$1:$L$1812,4,FALSE)</f>
        <v>Vanessa Moss</v>
      </c>
      <c r="I434" s="12" t="str">
        <f>VLOOKUP($F434,'Total Posters'!$A$1:$L$1812,5,FALSE)</f>
        <v>vanessa.moss@csiro.au</v>
      </c>
      <c r="J434" s="12" t="str">
        <f>VLOOKUP($F434,'Total Posters'!$A$1:$L$1812,10,FALSE)</f>
        <v>Vanessa Moss</v>
      </c>
      <c r="K434" s="12" t="str">
        <f>VLOOKUP($I434,'Total Attendees'!$D$2:$DB$3165,2,FALSE)</f>
        <v>Paid</v>
      </c>
      <c r="L434" s="12" t="str">
        <f>VLOOKUP($I434,'Total Attendees'!$D$2:$DB$3165,4,FALSE)</f>
        <v>In-person</v>
      </c>
      <c r="N434" s="53"/>
      <c r="O434" s="54"/>
      <c r="P434" s="16"/>
    </row>
    <row r="435" ht="15.75" customHeight="1">
      <c r="A435" s="48" t="s">
        <v>36</v>
      </c>
      <c r="B435" s="48" t="s">
        <v>67</v>
      </c>
      <c r="C435" s="50">
        <v>0.4166666666666667</v>
      </c>
      <c r="D435" s="50">
        <v>0.4375</v>
      </c>
      <c r="E435" s="51">
        <v>45512.0</v>
      </c>
      <c r="F435" s="52">
        <v>1907.0</v>
      </c>
      <c r="G435" s="12" t="str">
        <f>VLOOKUP($F435,'Total Posters'!$A$1:$L$1812,7,FALSE)</f>
        <v>SolarKAT: Imaging Pipeline for Solar Interference Mitigation in MeerKAT</v>
      </c>
      <c r="H435" s="12" t="str">
        <f>VLOOKUP($F435,'Total Posters'!$A$1:$L$1812,3,FALSE)&amp;" "&amp;VLOOKUP($F435,'Total Posters'!$A$1:$L$1812,4,FALSE)</f>
        <v>Victoria Samboco</v>
      </c>
      <c r="I435" s="12" t="str">
        <f>VLOOKUP($F435,'Total Posters'!$A$1:$L$1812,5,FALSE)</f>
        <v>vicky.samboco@gmail.com</v>
      </c>
      <c r="J435" s="12" t="str">
        <f>VLOOKUP($F435,'Total Posters'!$A$1:$L$1812,10,FALSE)</f>
        <v>Victoria Samboco</v>
      </c>
      <c r="K435" s="12" t="str">
        <f>VLOOKUP($I435,'Total Attendees'!$D$2:$DB$3165,2,FALSE)</f>
        <v>Pending_payment</v>
      </c>
      <c r="L435" s="12" t="str">
        <f>VLOOKUP($I435,'Total Attendees'!$D$2:$DB$3165,4,FALSE)</f>
        <v>In-person</v>
      </c>
      <c r="N435" s="53"/>
      <c r="O435" s="54"/>
      <c r="P435" s="16"/>
    </row>
    <row r="436" ht="15.75" customHeight="1">
      <c r="A436" s="49" t="s">
        <v>39</v>
      </c>
      <c r="B436" s="49" t="s">
        <v>68</v>
      </c>
      <c r="C436" s="50">
        <v>0.4166666666666667</v>
      </c>
      <c r="D436" s="50">
        <v>0.4375</v>
      </c>
      <c r="E436" s="51">
        <v>45512.0</v>
      </c>
      <c r="F436" s="57">
        <v>726.0</v>
      </c>
      <c r="G436" s="12" t="str">
        <f>VLOOKUP($F436,'Total Posters'!$A$1:$L$1812,7,FALSE)</f>
        <v>#N/A</v>
      </c>
      <c r="H436" s="12" t="str">
        <f>VLOOKUP($F436,'Total Posters'!$A$1:$L$1812,3,FALSE)&amp;" "&amp;VLOOKUP($F436,'Total Posters'!$A$1:$L$1812,4,FALSE)</f>
        <v>#N/A</v>
      </c>
      <c r="I436" s="12" t="str">
        <f>VLOOKUP($F436,'Total Posters'!$A$1:$L$1812,5,FALSE)</f>
        <v>#N/A</v>
      </c>
      <c r="J436" s="12" t="str">
        <f>VLOOKUP($F436,'Total Posters'!$A$1:$L$1812,10,FALSE)</f>
        <v>#N/A</v>
      </c>
      <c r="K436" s="12" t="str">
        <f>VLOOKUP($I436,'Total Attendees'!$D$2:$DB$3165,2,FALSE)</f>
        <v>#N/A</v>
      </c>
      <c r="L436" s="12" t="str">
        <f>VLOOKUP($I436,'Total Attendees'!$D$2:$DB$3165,4,FALSE)</f>
        <v>#N/A</v>
      </c>
      <c r="N436" s="53"/>
      <c r="O436" s="54"/>
      <c r="P436" s="16"/>
    </row>
    <row r="437" ht="15.75" customHeight="1">
      <c r="A437" s="49" t="s">
        <v>39</v>
      </c>
      <c r="B437" s="49" t="s">
        <v>68</v>
      </c>
      <c r="C437" s="50">
        <v>0.4166666666666667</v>
      </c>
      <c r="D437" s="50">
        <v>0.4375</v>
      </c>
      <c r="E437" s="51">
        <v>45512.0</v>
      </c>
      <c r="F437" s="57">
        <v>147.0</v>
      </c>
      <c r="G437" s="12" t="str">
        <f>VLOOKUP($F437,'Total Posters'!$A$1:$L$1812,7,FALSE)</f>
        <v>#N/A</v>
      </c>
      <c r="H437" s="12" t="str">
        <f>VLOOKUP($F437,'Total Posters'!$A$1:$L$1812,3,FALSE)&amp;" "&amp;VLOOKUP($F437,'Total Posters'!$A$1:$L$1812,4,FALSE)</f>
        <v>#N/A</v>
      </c>
      <c r="I437" s="12" t="str">
        <f>VLOOKUP($F437,'Total Posters'!$A$1:$L$1812,5,FALSE)</f>
        <v>#N/A</v>
      </c>
      <c r="J437" s="12" t="str">
        <f>VLOOKUP($F437,'Total Posters'!$A$1:$L$1812,10,FALSE)</f>
        <v>#N/A</v>
      </c>
      <c r="K437" s="12" t="str">
        <f>VLOOKUP($I437,'Total Attendees'!$D$2:$DB$3165,2,FALSE)</f>
        <v>#N/A</v>
      </c>
      <c r="L437" s="12" t="str">
        <f>VLOOKUP($I437,'Total Attendees'!$D$2:$DB$3165,4,FALSE)</f>
        <v>#N/A</v>
      </c>
      <c r="N437" s="53"/>
      <c r="O437" s="54"/>
      <c r="P437" s="16"/>
    </row>
    <row r="438" ht="15.75" customHeight="1">
      <c r="A438" s="49" t="s">
        <v>39</v>
      </c>
      <c r="B438" s="49" t="s">
        <v>68</v>
      </c>
      <c r="C438" s="50">
        <v>0.4166666666666667</v>
      </c>
      <c r="D438" s="50">
        <v>0.4375</v>
      </c>
      <c r="E438" s="51">
        <v>45512.0</v>
      </c>
      <c r="F438" s="57">
        <v>2134.0</v>
      </c>
      <c r="G438" s="12" t="str">
        <f>VLOOKUP($F438,'Total Posters'!$A$1:$L$1812,7,FALSE)</f>
        <v>#N/A</v>
      </c>
      <c r="H438" s="12" t="str">
        <f>VLOOKUP($F438,'Total Posters'!$A$1:$L$1812,3,FALSE)&amp;" "&amp;VLOOKUP($F438,'Total Posters'!$A$1:$L$1812,4,FALSE)</f>
        <v>#N/A</v>
      </c>
      <c r="I438" s="12" t="str">
        <f>VLOOKUP($F438,'Total Posters'!$A$1:$L$1812,5,FALSE)</f>
        <v>#N/A</v>
      </c>
      <c r="J438" s="12" t="str">
        <f>VLOOKUP($F438,'Total Posters'!$A$1:$L$1812,10,FALSE)</f>
        <v>#N/A</v>
      </c>
      <c r="K438" s="12" t="str">
        <f>VLOOKUP($I438,'Total Attendees'!$D$2:$DB$3165,2,FALSE)</f>
        <v>#N/A</v>
      </c>
      <c r="L438" s="12" t="str">
        <f>VLOOKUP($I438,'Total Attendees'!$D$2:$DB$3165,4,FALSE)</f>
        <v>#N/A</v>
      </c>
      <c r="N438" s="53"/>
      <c r="O438" s="54"/>
      <c r="P438" s="16"/>
    </row>
    <row r="439" ht="15.75" customHeight="1">
      <c r="A439" s="49" t="s">
        <v>39</v>
      </c>
      <c r="B439" s="49" t="s">
        <v>68</v>
      </c>
      <c r="C439" s="50">
        <v>0.4166666666666667</v>
      </c>
      <c r="D439" s="50">
        <v>0.4375</v>
      </c>
      <c r="E439" s="51">
        <v>45512.0</v>
      </c>
      <c r="F439" s="57">
        <v>2281.0</v>
      </c>
      <c r="G439" s="12" t="str">
        <f>VLOOKUP($F439,'Total Posters'!$A$1:$L$1812,7,FALSE)</f>
        <v>#N/A</v>
      </c>
      <c r="H439" s="12" t="str">
        <f>VLOOKUP($F439,'Total Posters'!$A$1:$L$1812,3,FALSE)&amp;" "&amp;VLOOKUP($F439,'Total Posters'!$A$1:$L$1812,4,FALSE)</f>
        <v>#N/A</v>
      </c>
      <c r="I439" s="12" t="str">
        <f>VLOOKUP($F439,'Total Posters'!$A$1:$L$1812,5,FALSE)</f>
        <v>#N/A</v>
      </c>
      <c r="J439" s="12" t="str">
        <f>VLOOKUP($F439,'Total Posters'!$A$1:$L$1812,10,FALSE)</f>
        <v>#N/A</v>
      </c>
      <c r="K439" s="12" t="str">
        <f>VLOOKUP($I439,'Total Attendees'!$D$2:$DB$3165,2,FALSE)</f>
        <v>#N/A</v>
      </c>
      <c r="L439" s="12" t="str">
        <f>VLOOKUP($I439,'Total Attendees'!$D$2:$DB$3165,4,FALSE)</f>
        <v>#N/A</v>
      </c>
      <c r="N439" s="53"/>
      <c r="O439" s="54"/>
      <c r="P439" s="16"/>
    </row>
    <row r="440" ht="15.75" customHeight="1">
      <c r="A440" s="49" t="s">
        <v>39</v>
      </c>
      <c r="B440" s="49" t="s">
        <v>68</v>
      </c>
      <c r="C440" s="50">
        <v>0.4166666666666667</v>
      </c>
      <c r="D440" s="50">
        <v>0.4375</v>
      </c>
      <c r="E440" s="51">
        <v>45512.0</v>
      </c>
      <c r="F440" s="57">
        <v>1503.0</v>
      </c>
      <c r="G440" s="12" t="str">
        <f>VLOOKUP($F440,'Total Posters'!$A$1:$L$1812,7,FALSE)</f>
        <v>#N/A</v>
      </c>
      <c r="H440" s="12" t="str">
        <f>VLOOKUP($F440,'Total Posters'!$A$1:$L$1812,3,FALSE)&amp;" "&amp;VLOOKUP($F440,'Total Posters'!$A$1:$L$1812,4,FALSE)</f>
        <v>#N/A</v>
      </c>
      <c r="I440" s="12" t="str">
        <f>VLOOKUP($F440,'Total Posters'!$A$1:$L$1812,5,FALSE)</f>
        <v>#N/A</v>
      </c>
      <c r="J440" s="12" t="str">
        <f>VLOOKUP($F440,'Total Posters'!$A$1:$L$1812,10,FALSE)</f>
        <v>#N/A</v>
      </c>
      <c r="K440" s="12" t="str">
        <f>VLOOKUP($I440,'Total Attendees'!$D$2:$DB$3165,2,FALSE)</f>
        <v>#N/A</v>
      </c>
      <c r="L440" s="12" t="str">
        <f>VLOOKUP($I440,'Total Attendees'!$D$2:$DB$3165,4,FALSE)</f>
        <v>#N/A</v>
      </c>
      <c r="N440" s="53"/>
      <c r="O440" s="54"/>
      <c r="P440" s="16"/>
    </row>
    <row r="441" ht="15.75" customHeight="1">
      <c r="A441" s="48" t="s">
        <v>43</v>
      </c>
      <c r="B441" s="56" t="s">
        <v>69</v>
      </c>
      <c r="C441" s="50">
        <v>0.625</v>
      </c>
      <c r="D441" s="50">
        <v>0.6458333333333334</v>
      </c>
      <c r="E441" s="51">
        <v>45512.0</v>
      </c>
      <c r="F441" s="52">
        <v>364.0</v>
      </c>
      <c r="G441" s="12" t="str">
        <f>VLOOKUP($F441,'Total Posters'!$A$1:$L$1812,7,FALSE)</f>
        <v>THE INTERNATIONAL YEAR INITIATIVE FOR PLANETARY DEFENCE, 2029.  </v>
      </c>
      <c r="H441" s="12" t="str">
        <f>VLOOKUP($F441,'Total Posters'!$A$1:$L$1812,3,FALSE)&amp;" "&amp;VLOOKUP($F441,'Total Posters'!$A$1:$L$1812,4,FALSE)</f>
        <v>Doris Daou</v>
      </c>
      <c r="I441" s="12" t="str">
        <f>VLOOKUP($F441,'Total Posters'!$A$1:$L$1812,5,FALSE)</f>
        <v>doris.daou-1@nasa.gov</v>
      </c>
      <c r="J441" s="12" t="str">
        <f>VLOOKUP($F441,'Total Posters'!$A$1:$L$1812,10,FALSE)</f>
        <v>Doris Daou</v>
      </c>
      <c r="K441" s="12" t="str">
        <f>VLOOKUP($I441,'Total Attendees'!$D$2:$DB$3165,2,FALSE)</f>
        <v>Paid</v>
      </c>
      <c r="L441" s="12" t="str">
        <f>VLOOKUP($I441,'Total Attendees'!$D$2:$DB$3165,4,FALSE)</f>
        <v>In-person</v>
      </c>
      <c r="N441" s="53"/>
      <c r="O441" s="54"/>
      <c r="P441" s="16"/>
    </row>
    <row r="442" ht="15.75" customHeight="1">
      <c r="A442" s="48" t="s">
        <v>43</v>
      </c>
      <c r="B442" s="56" t="s">
        <v>69</v>
      </c>
      <c r="C442" s="50">
        <v>0.625</v>
      </c>
      <c r="D442" s="50">
        <v>0.6458333333333334</v>
      </c>
      <c r="E442" s="51">
        <v>45512.0</v>
      </c>
      <c r="F442" s="52">
        <v>2343.0</v>
      </c>
      <c r="G442" s="12" t="str">
        <f>VLOOKUP($F442,'Total Posters'!$A$1:$L$1812,7,FALSE)</f>
        <v>Long term monitoring using photometric and Spectroscopic observations for a dynamically new comet C/2020 V2 (ZTF)</v>
      </c>
      <c r="H442" s="12" t="str">
        <f>VLOOKUP($F442,'Total Posters'!$A$1:$L$1812,3,FALSE)&amp;" "&amp;VLOOKUP($F442,'Total Posters'!$A$1:$L$1812,4,FALSE)</f>
        <v>Goldy Ahuja</v>
      </c>
      <c r="I442" s="12" t="str">
        <f>VLOOKUP($F442,'Total Posters'!$A$1:$L$1812,5,FALSE)</f>
        <v>goldy@prl.res.in</v>
      </c>
      <c r="J442" s="12" t="str">
        <f>VLOOKUP($F442,'Total Posters'!$A$1:$L$1812,10,FALSE)</f>
        <v>Goldy Ahuja</v>
      </c>
      <c r="K442" s="12" t="str">
        <f>VLOOKUP($I442,'Total Attendees'!$D$2:$DB$3165,2,FALSE)</f>
        <v>Pending_payment</v>
      </c>
      <c r="L442" s="12" t="str">
        <f>VLOOKUP($I442,'Total Attendees'!$D$2:$DB$3165,4,FALSE)</f>
        <v>In-person</v>
      </c>
      <c r="N442" s="53"/>
      <c r="O442" s="54"/>
      <c r="P442" s="16"/>
    </row>
    <row r="443" ht="15.75" customHeight="1">
      <c r="A443" s="48" t="s">
        <v>43</v>
      </c>
      <c r="B443" s="56" t="s">
        <v>69</v>
      </c>
      <c r="C443" s="50">
        <v>0.625</v>
      </c>
      <c r="D443" s="50">
        <v>0.6458333333333334</v>
      </c>
      <c r="E443" s="51">
        <v>45512.0</v>
      </c>
      <c r="F443" s="52">
        <v>1875.0</v>
      </c>
      <c r="G443" s="12" t="str">
        <f>VLOOKUP($F443,'Total Posters'!$A$1:$L$1812,7,FALSE)</f>
        <v>A contemporary view on M-type asteroids</v>
      </c>
      <c r="H443" s="12" t="str">
        <f>VLOOKUP($F443,'Total Posters'!$A$1:$L$1812,3,FALSE)&amp;" "&amp;VLOOKUP($F443,'Total Posters'!$A$1:$L$1812,4,FALSE)</f>
        <v>Ivan Slyusarev</v>
      </c>
      <c r="I443" s="12" t="str">
        <f>VLOOKUP($F443,'Total Posters'!$A$1:$L$1812,5,FALSE)</f>
        <v>i.slyusarev@karazin.ua</v>
      </c>
      <c r="J443" s="12" t="str">
        <f>VLOOKUP($F443,'Total Posters'!$A$1:$L$1812,10,FALSE)</f>
        <v>Ivan Slyusarev</v>
      </c>
      <c r="K443" s="12" t="str">
        <f>VLOOKUP($I443,'Total Attendees'!$D$2:$DB$3165,2,FALSE)</f>
        <v>Paid</v>
      </c>
      <c r="L443" s="12" t="str">
        <f>VLOOKUP($I443,'Total Attendees'!$D$2:$DB$3165,4,FALSE)</f>
        <v>Virtual</v>
      </c>
      <c r="N443" s="53"/>
      <c r="O443" s="54"/>
      <c r="P443" s="16"/>
    </row>
    <row r="444" ht="15.75" customHeight="1">
      <c r="A444" s="48" t="s">
        <v>43</v>
      </c>
      <c r="B444" s="56" t="s">
        <v>69</v>
      </c>
      <c r="C444" s="50">
        <v>0.625</v>
      </c>
      <c r="D444" s="50">
        <v>0.6458333333333334</v>
      </c>
      <c r="E444" s="51">
        <v>45512.0</v>
      </c>
      <c r="F444" s="52">
        <v>940.0</v>
      </c>
      <c r="G444" s="12" t="str">
        <f>VLOOKUP($F444,'Total Posters'!$A$1:$L$1812,7,FALSE)</f>
        <v>Taxonomic classification of asteroids in the ATLAS database using machine learning</v>
      </c>
      <c r="H444" s="12" t="str">
        <f>VLOOKUP($F444,'Total Posters'!$A$1:$L$1812,3,FALSE)&amp;" "&amp;VLOOKUP($F444,'Total Posters'!$A$1:$L$1812,4,FALSE)</f>
        <v>Kale Boyes</v>
      </c>
      <c r="I444" s="12" t="str">
        <f>VLOOKUP($F444,'Total Posters'!$A$1:$L$1812,5,FALSE)</f>
        <v>kaleboyes@gmail.com</v>
      </c>
      <c r="J444" s="12" t="str">
        <f>VLOOKUP($F444,'Total Posters'!$A$1:$L$1812,10,FALSE)</f>
        <v>Kale Boyes</v>
      </c>
      <c r="K444" s="12" t="str">
        <f>VLOOKUP($I444,'Total Attendees'!$D$2:$DB$3165,2,FALSE)</f>
        <v>Paid</v>
      </c>
      <c r="L444" s="12" t="str">
        <f>VLOOKUP($I444,'Total Attendees'!$D$2:$DB$3165,4,FALSE)</f>
        <v>In-person</v>
      </c>
      <c r="N444" s="53"/>
      <c r="O444" s="54"/>
      <c r="P444" s="16"/>
    </row>
    <row r="445" ht="15.75" customHeight="1">
      <c r="A445" s="48" t="s">
        <v>43</v>
      </c>
      <c r="B445" s="56" t="s">
        <v>69</v>
      </c>
      <c r="C445" s="50">
        <v>0.625</v>
      </c>
      <c r="D445" s="50">
        <v>0.6458333333333334</v>
      </c>
      <c r="E445" s="51">
        <v>45512.0</v>
      </c>
      <c r="F445" s="52">
        <v>581.0</v>
      </c>
      <c r="G445" s="12" t="str">
        <f>VLOOKUP($F445,'Total Posters'!$A$1:$L$1812,7,FALSE)</f>
        <v>ARE THE DIAMAGNETIC CAVITIES RELATED TO THE OUTBURSTS IN COMET 67P/CHURYUMOV-GERASIMENKO?</v>
      </c>
      <c r="H445" s="12" t="str">
        <f>VLOOKUP($F445,'Total Posters'!$A$1:$L$1812,3,FALSE)&amp;" "&amp;VLOOKUP($F445,'Total Posters'!$A$1:$L$1812,4,FALSE)</f>
        <v>Marcos Voelzke</v>
      </c>
      <c r="I445" s="12" t="str">
        <f>VLOOKUP($F445,'Total Posters'!$A$1:$L$1812,5,FALSE)</f>
        <v>mrvoelzke@hotmail.com</v>
      </c>
      <c r="J445" s="12" t="str">
        <f>VLOOKUP($F445,'Total Posters'!$A$1:$L$1812,10,FALSE)</f>
        <v>Marcos Rincon Voelzke</v>
      </c>
      <c r="K445" s="12" t="str">
        <f>VLOOKUP($I445,'Total Attendees'!$D$2:$DB$3165,2,FALSE)</f>
        <v>Pending_payment</v>
      </c>
      <c r="L445" s="12" t="str">
        <f>VLOOKUP($I445,'Total Attendees'!$D$2:$DB$3165,4,FALSE)</f>
        <v>In-person</v>
      </c>
      <c r="N445" s="53"/>
      <c r="O445" s="54"/>
      <c r="P445" s="16"/>
    </row>
    <row r="446" ht="15.75" customHeight="1">
      <c r="A446" s="48" t="s">
        <v>43</v>
      </c>
      <c r="B446" s="56" t="s">
        <v>69</v>
      </c>
      <c r="C446" s="50">
        <v>0.625</v>
      </c>
      <c r="D446" s="50">
        <v>0.6458333333333334</v>
      </c>
      <c r="E446" s="51">
        <v>45512.0</v>
      </c>
      <c r="F446" s="52">
        <v>366.0</v>
      </c>
      <c r="G446" s="12" t="str">
        <f>VLOOKUP($F446,'Total Posters'!$A$1:$L$1812,7,FALSE)</f>
        <v>Searching for Signs of Asteroid Activity in ATLAS Data</v>
      </c>
      <c r="H446" s="12" t="str">
        <f>VLOOKUP($F446,'Total Posters'!$A$1:$L$1812,3,FALSE)&amp;" "&amp;VLOOKUP($F446,'Total Posters'!$A$1:$L$1812,4,FALSE)</f>
        <v>Omri Scannell</v>
      </c>
      <c r="I446" s="12" t="str">
        <f>VLOOKUP($F446,'Total Posters'!$A$1:$L$1812,5,FALSE)</f>
        <v>oscannell5@gmail.com</v>
      </c>
      <c r="J446" s="12" t="str">
        <f>VLOOKUP($F446,'Total Posters'!$A$1:$L$1812,10,FALSE)</f>
        <v>Omri Scannell</v>
      </c>
      <c r="K446" s="12" t="str">
        <f>VLOOKUP($I446,'Total Attendees'!$D$2:$DB$3165,2,FALSE)</f>
        <v>Paid</v>
      </c>
      <c r="L446" s="12" t="str">
        <f>VLOOKUP($I446,'Total Attendees'!$D$2:$DB$3165,4,FALSE)</f>
        <v>In-person</v>
      </c>
      <c r="N446" s="53"/>
      <c r="O446" s="54"/>
      <c r="P446" s="16"/>
    </row>
    <row r="447" ht="15.75" customHeight="1">
      <c r="A447" s="48" t="s">
        <v>43</v>
      </c>
      <c r="B447" s="56" t="s">
        <v>69</v>
      </c>
      <c r="C447" s="50">
        <v>0.625</v>
      </c>
      <c r="D447" s="50">
        <v>0.6458333333333334</v>
      </c>
      <c r="E447" s="51">
        <v>45512.0</v>
      </c>
      <c r="F447" s="52">
        <v>2578.0</v>
      </c>
      <c r="G447" s="12" t="str">
        <f>VLOOKUP($F447,'Total Posters'!$A$1:$L$1812,7,FALSE)</f>
        <v>Cometary polarimetry at low-phase angles</v>
      </c>
      <c r="H447" s="12" t="str">
        <f>VLOOKUP($F447,'Total Posters'!$A$1:$L$1812,3,FALSE)&amp;" "&amp;VLOOKUP($F447,'Total Posters'!$A$1:$L$1812,4,FALSE)</f>
        <v>Shashikiran Ganesh</v>
      </c>
      <c r="I447" s="12" t="str">
        <f>VLOOKUP($F447,'Total Posters'!$A$1:$L$1812,5,FALSE)</f>
        <v>shashikiran.ganesh@gmail.com</v>
      </c>
      <c r="J447" s="12" t="str">
        <f>VLOOKUP($F447,'Total Posters'!$A$1:$L$1812,10,FALSE)</f>
        <v>Shashikiran Ganesh</v>
      </c>
      <c r="K447" s="12" t="str">
        <f>VLOOKUP($I447,'Total Attendees'!$D$2:$DB$3165,2,FALSE)</f>
        <v>Pending_payment</v>
      </c>
      <c r="L447" s="12" t="str">
        <f>VLOOKUP($I447,'Total Attendees'!$D$2:$DB$3165,4,FALSE)</f>
        <v>In-person</v>
      </c>
      <c r="N447" s="53"/>
      <c r="O447" s="54"/>
      <c r="P447" s="16"/>
    </row>
    <row r="448" ht="15.75" customHeight="1">
      <c r="A448" s="48" t="s">
        <v>43</v>
      </c>
      <c r="B448" s="56" t="s">
        <v>69</v>
      </c>
      <c r="C448" s="50">
        <v>0.625</v>
      </c>
      <c r="D448" s="50">
        <v>0.6458333333333334</v>
      </c>
      <c r="E448" s="51">
        <v>45512.0</v>
      </c>
      <c r="F448" s="52">
        <v>2236.0</v>
      </c>
      <c r="G448" s="12" t="str">
        <f>VLOOKUP($F448,'Total Posters'!$A$1:$L$1812,7,FALSE)</f>
        <v>Spectroscopy of primitive asteroids with the Southern African Large Telescope</v>
      </c>
      <c r="H448" s="12" t="str">
        <f>VLOOKUP($F448,'Total Posters'!$A$1:$L$1812,3,FALSE)&amp;" "&amp;VLOOKUP($F448,'Total Posters'!$A$1:$L$1812,4,FALSE)</f>
        <v>Sofiia Mykhailova</v>
      </c>
      <c r="I448" s="12" t="str">
        <f>VLOOKUP($F448,'Total Posters'!$A$1:$L$1812,5,FALSE)</f>
        <v>sofiia.mykhailova@gmail.com</v>
      </c>
      <c r="J448" s="12" t="str">
        <f>VLOOKUP($F448,'Total Posters'!$A$1:$L$1812,10,FALSE)</f>
        <v>Sofiia Mykhailova</v>
      </c>
      <c r="K448" s="12" t="str">
        <f>VLOOKUP($I448,'Total Attendees'!$D$2:$DB$3165,2,FALSE)</f>
        <v>Paid</v>
      </c>
      <c r="L448" s="12" t="str">
        <f>VLOOKUP($I448,'Total Attendees'!$D$2:$DB$3165,4,FALSE)</f>
        <v>Virtual</v>
      </c>
      <c r="N448" s="53"/>
      <c r="O448" s="54"/>
      <c r="P448" s="16"/>
    </row>
    <row r="449" ht="15.75" customHeight="1">
      <c r="A449" s="48" t="s">
        <v>52</v>
      </c>
      <c r="B449" s="49" t="s">
        <v>70</v>
      </c>
      <c r="C449" s="50">
        <v>0.625</v>
      </c>
      <c r="D449" s="50">
        <v>0.6458333333333334</v>
      </c>
      <c r="E449" s="51">
        <v>45512.0</v>
      </c>
      <c r="F449" s="52">
        <v>2354.0</v>
      </c>
      <c r="G449" s="12" t="str">
        <f>VLOOKUP($F449,'Total Posters'!$A$1:$L$1812,7,FALSE)</f>
        <v>Update on Activities of The US National Academies' Committee on Radio Frequencies (CORF). </v>
      </c>
      <c r="H449" s="12" t="str">
        <f>VLOOKUP($F449,'Total Posters'!$A$1:$L$1812,3,FALSE)&amp;" "&amp;VLOOKUP($F449,'Total Posters'!$A$1:$L$1812,4,FALSE)</f>
        <v>Karen Masters</v>
      </c>
      <c r="I449" s="12" t="str">
        <f>VLOOKUP($F449,'Total Posters'!$A$1:$L$1812,5,FALSE)</f>
        <v>klmasters@haverford.edu</v>
      </c>
      <c r="J449" s="12" t="str">
        <f>VLOOKUP($F449,'Total Posters'!$A$1:$L$1812,10,FALSE)</f>
        <v>Karen Masters</v>
      </c>
      <c r="K449" s="12" t="str">
        <f>VLOOKUP($I449,'Total Attendees'!$D$2:$DB$3165,2,FALSE)</f>
        <v>Paid</v>
      </c>
      <c r="L449" s="12" t="str">
        <f>VLOOKUP($I449,'Total Attendees'!$D$2:$DB$3165,4,FALSE)</f>
        <v>In-person</v>
      </c>
      <c r="N449" s="53"/>
      <c r="O449" s="54"/>
      <c r="P449" s="16"/>
    </row>
    <row r="450" ht="15.75" customHeight="1">
      <c r="A450" s="48" t="s">
        <v>52</v>
      </c>
      <c r="B450" s="49" t="s">
        <v>70</v>
      </c>
      <c r="C450" s="50">
        <v>0.625</v>
      </c>
      <c r="D450" s="50">
        <v>0.6458333333333334</v>
      </c>
      <c r="E450" s="51">
        <v>45512.0</v>
      </c>
      <c r="F450" s="52">
        <v>2325.0</v>
      </c>
      <c r="G450" s="12" t="str">
        <f>VLOOKUP($F450,'Total Posters'!$A$1:$L$1812,7,FALSE)</f>
        <v>Simulation of the Earth’s radio-leakage from mobile towers as seen from selected nearby stellar systems</v>
      </c>
      <c r="H450" s="12" t="str">
        <f>VLOOKUP($F450,'Total Posters'!$A$1:$L$1812,3,FALSE)&amp;" "&amp;VLOOKUP($F450,'Total Posters'!$A$1:$L$1812,4,FALSE)</f>
        <v>Miro Saide</v>
      </c>
      <c r="I450" s="12" t="str">
        <f>VLOOKUP($F450,'Total Posters'!$A$1:$L$1812,5,FALSE)</f>
        <v>mirosaide@gmail.com</v>
      </c>
      <c r="J450" s="12" t="str">
        <f>VLOOKUP($F450,'Total Posters'!$A$1:$L$1812,10,FALSE)</f>
        <v>Ramiro Saide</v>
      </c>
      <c r="K450" s="12" t="str">
        <f>VLOOKUP($I450,'Total Attendees'!$D$2:$DB$3165,2,FALSE)</f>
        <v>Partially_paid</v>
      </c>
      <c r="L450" s="12" t="str">
        <f>VLOOKUP($I450,'Total Attendees'!$D$2:$DB$3165,4,FALSE)</f>
        <v>In-person</v>
      </c>
      <c r="N450" s="53"/>
      <c r="O450" s="54"/>
      <c r="P450" s="16"/>
    </row>
    <row r="451" ht="15.75" customHeight="1">
      <c r="A451" s="48" t="s">
        <v>52</v>
      </c>
      <c r="B451" s="49" t="s">
        <v>70</v>
      </c>
      <c r="C451" s="50">
        <v>0.625</v>
      </c>
      <c r="D451" s="50">
        <v>0.6458333333333334</v>
      </c>
      <c r="E451" s="51">
        <v>45512.0</v>
      </c>
      <c r="F451" s="52">
        <v>2010.0</v>
      </c>
      <c r="G451" s="12" t="str">
        <f>VLOOKUP($F451,'Total Posters'!$A$1:$L$1812,7,FALSE)</f>
        <v>Solar radio bursts studies in Malaysia: Contributions, Challenges &amp; Prospects</v>
      </c>
      <c r="H451" s="12" t="str">
        <f>VLOOKUP($F451,'Total Posters'!$A$1:$L$1812,3,FALSE)&amp;" "&amp;VLOOKUP($F451,'Total Posters'!$A$1:$L$1812,4,FALSE)</f>
        <v>Nurul Husna Mohammad Bokhari</v>
      </c>
      <c r="I451" s="12" t="str">
        <f>VLOOKUP($F451,'Total Posters'!$A$1:$L$1812,5,FALSE)</f>
        <v>nhb2814@gmail.com</v>
      </c>
      <c r="J451" s="12" t="str">
        <f>VLOOKUP($F451,'Total Posters'!$A$1:$L$1812,10,FALSE)</f>
        <v>Nurul Husna Mohammad Bokhari</v>
      </c>
      <c r="K451" s="12" t="str">
        <f>VLOOKUP($I451,'Total Attendees'!$D$2:$DB$3165,2,FALSE)</f>
        <v>Paid</v>
      </c>
      <c r="L451" s="12" t="str">
        <f>VLOOKUP($I451,'Total Attendees'!$D$2:$DB$3165,4,FALSE)</f>
        <v>In-person</v>
      </c>
      <c r="N451" s="53"/>
      <c r="O451" s="54"/>
      <c r="P451" s="16"/>
    </row>
    <row r="452" ht="15.75" customHeight="1">
      <c r="A452" s="48" t="s">
        <v>52</v>
      </c>
      <c r="B452" s="49" t="s">
        <v>70</v>
      </c>
      <c r="C452" s="50">
        <v>0.625</v>
      </c>
      <c r="D452" s="50">
        <v>0.6458333333333334</v>
      </c>
      <c r="E452" s="51">
        <v>45512.0</v>
      </c>
      <c r="F452" s="52">
        <v>2625.0</v>
      </c>
      <c r="G452" s="12" t="str">
        <f>VLOOKUP($F452,'Total Posters'!$A$1:$L$1812,7,FALSE)</f>
        <v>The host galaxies of fast radio bursts</v>
      </c>
      <c r="H452" s="12" t="str">
        <f>VLOOKUP($F452,'Total Posters'!$A$1:$L$1812,3,FALSE)&amp;" "&amp;VLOOKUP($F452,'Total Posters'!$A$1:$L$1812,4,FALSE)</f>
        <v>Sandra Savaglio</v>
      </c>
      <c r="I452" s="12" t="str">
        <f>VLOOKUP($F452,'Total Posters'!$A$1:$L$1812,5,FALSE)</f>
        <v>sandra.savaglio@unical.it</v>
      </c>
      <c r="J452" s="12" t="str">
        <f>VLOOKUP($F452,'Total Posters'!$A$1:$L$1812,10,FALSE)</f>
        <v>Sandra Savaglio</v>
      </c>
      <c r="K452" s="12" t="str">
        <f>VLOOKUP($I452,'Total Attendees'!$D$2:$DB$3165,2,FALSE)</f>
        <v>Paid</v>
      </c>
      <c r="L452" s="12" t="str">
        <f>VLOOKUP($I452,'Total Attendees'!$D$2:$DB$3165,4,FALSE)</f>
        <v>In-person</v>
      </c>
      <c r="N452" s="53"/>
      <c r="O452" s="54"/>
      <c r="P452" s="16"/>
    </row>
    <row r="453" ht="15.75" customHeight="1">
      <c r="A453" s="48" t="s">
        <v>52</v>
      </c>
      <c r="B453" s="49" t="s">
        <v>70</v>
      </c>
      <c r="C453" s="50">
        <v>0.625</v>
      </c>
      <c r="D453" s="50">
        <v>0.6458333333333334</v>
      </c>
      <c r="E453" s="51">
        <v>45512.0</v>
      </c>
      <c r="F453" s="52">
        <v>1061.0</v>
      </c>
      <c r="G453" s="12" t="str">
        <f>VLOOKUP($F453,'Total Posters'!$A$1:$L$1812,7,FALSE)</f>
        <v>#N/A</v>
      </c>
      <c r="H453" s="12" t="str">
        <f>VLOOKUP($F453,'Total Posters'!$A$1:$L$1812,3,FALSE)&amp;" "&amp;VLOOKUP($F453,'Total Posters'!$A$1:$L$1812,4,FALSE)</f>
        <v>#N/A</v>
      </c>
      <c r="I453" s="12" t="str">
        <f>VLOOKUP($F453,'Total Posters'!$A$1:$L$1812,5,FALSE)</f>
        <v>#N/A</v>
      </c>
      <c r="J453" s="12" t="str">
        <f>VLOOKUP($F453,'Total Posters'!$A$1:$L$1812,10,FALSE)</f>
        <v>#N/A</v>
      </c>
      <c r="K453" s="12" t="str">
        <f>VLOOKUP($I453,'Total Attendees'!$D$2:$DB$3165,2,FALSE)</f>
        <v>#N/A</v>
      </c>
      <c r="L453" s="12" t="str">
        <f>VLOOKUP($I453,'Total Attendees'!$D$2:$DB$3165,4,FALSE)</f>
        <v>#N/A</v>
      </c>
      <c r="N453" s="53"/>
      <c r="O453" s="54"/>
      <c r="P453" s="16"/>
    </row>
    <row r="454" ht="15.75" customHeight="1">
      <c r="A454" s="48" t="s">
        <v>28</v>
      </c>
      <c r="B454" s="48" t="s">
        <v>29</v>
      </c>
      <c r="C454" s="50">
        <v>0.625</v>
      </c>
      <c r="D454" s="50">
        <v>0.6458333333333334</v>
      </c>
      <c r="E454" s="51">
        <v>45512.0</v>
      </c>
      <c r="F454" s="52">
        <v>1264.0</v>
      </c>
      <c r="G454" s="12" t="str">
        <f>VLOOKUP($F454,'Total Posters'!$A$1:$L$1812,7,FALSE)</f>
        <v>Big Data and Novel Processing Capabilities in Stellar Variability</v>
      </c>
      <c r="H454" s="12" t="str">
        <f>VLOOKUP($F454,'Total Posters'!$A$1:$L$1812,3,FALSE)&amp;" "&amp;VLOOKUP($F454,'Total Posters'!$A$1:$L$1812,4,FALSE)</f>
        <v>Alisher S. Hojaev</v>
      </c>
      <c r="I454" s="12" t="str">
        <f>VLOOKUP($F454,'Total Posters'!$A$1:$L$1812,5,FALSE)</f>
        <v>hojaev@yahoo.com</v>
      </c>
      <c r="J454" s="12" t="str">
        <f>VLOOKUP($F454,'Total Posters'!$A$1:$L$1812,10,FALSE)</f>
        <v>Alisher S. Hojaev</v>
      </c>
      <c r="K454" s="12" t="str">
        <f>VLOOKUP($I454,'Total Attendees'!$D$2:$DB$3165,2,FALSE)</f>
        <v>Paid</v>
      </c>
      <c r="L454" s="12" t="str">
        <f>VLOOKUP($I454,'Total Attendees'!$D$2:$DB$3165,4,FALSE)</f>
        <v>In-person</v>
      </c>
      <c r="N454" s="53"/>
      <c r="O454" s="54"/>
      <c r="P454" s="16"/>
    </row>
    <row r="455" ht="15.75" customHeight="1">
      <c r="A455" s="48" t="s">
        <v>28</v>
      </c>
      <c r="B455" s="48" t="s">
        <v>29</v>
      </c>
      <c r="C455" s="50">
        <v>0.625</v>
      </c>
      <c r="D455" s="50">
        <v>0.6458333333333334</v>
      </c>
      <c r="E455" s="51">
        <v>45512.0</v>
      </c>
      <c r="F455" s="52">
        <v>675.0</v>
      </c>
      <c r="G455" s="12" t="str">
        <f>VLOOKUP($F455,'Total Posters'!$A$1:$L$1812,7,FALSE)</f>
        <v>Big Data in Astronomy: Surveys, Catalogues, Databases, Archives and VOs</v>
      </c>
      <c r="H455" s="12" t="str">
        <f>VLOOKUP($F455,'Total Posters'!$A$1:$L$1812,3,FALSE)&amp;" "&amp;VLOOKUP($F455,'Total Posters'!$A$1:$L$1812,4,FALSE)</f>
        <v>Areg Mickaelian</v>
      </c>
      <c r="I455" s="12" t="str">
        <f>VLOOKUP($F455,'Total Posters'!$A$1:$L$1812,5,FALSE)</f>
        <v>aregmick@yahoo.com</v>
      </c>
      <c r="J455" s="12" t="str">
        <f>VLOOKUP($F455,'Total Posters'!$A$1:$L$1812,10,FALSE)</f>
        <v>Areg Mickaelian</v>
      </c>
      <c r="K455" s="12" t="str">
        <f>VLOOKUP($I455,'Total Attendees'!$D$2:$DB$3165,2,FALSE)</f>
        <v>Paid</v>
      </c>
      <c r="L455" s="12" t="str">
        <f>VLOOKUP($I455,'Total Attendees'!$D$2:$DB$3165,4,FALSE)</f>
        <v>In-person</v>
      </c>
      <c r="N455" s="53"/>
      <c r="O455" s="54"/>
      <c r="P455" s="16"/>
    </row>
    <row r="456" ht="15.75" customHeight="1">
      <c r="A456" s="48" t="s">
        <v>28</v>
      </c>
      <c r="B456" s="48" t="s">
        <v>29</v>
      </c>
      <c r="C456" s="50">
        <v>0.625</v>
      </c>
      <c r="D456" s="50">
        <v>0.6458333333333334</v>
      </c>
      <c r="E456" s="51">
        <v>45512.0</v>
      </c>
      <c r="F456" s="52">
        <v>1735.0</v>
      </c>
      <c r="G456" s="12" t="str">
        <f>VLOOKUP($F456,'Total Posters'!$A$1:$L$1812,7,FALSE)</f>
        <v>CARACal:  A Comprehensive Container-based Data Reduction Pipeline for Radio Astronomy</v>
      </c>
      <c r="H456" s="12" t="str">
        <f>VLOOKUP($F456,'Total Posters'!$A$1:$L$1812,3,FALSE)&amp;" "&amp;VLOOKUP($F456,'Total Posters'!$A$1:$L$1812,4,FALSE)</f>
        <v>Athanaseus Ramaila</v>
      </c>
      <c r="I456" s="12" t="str">
        <f>VLOOKUP($F456,'Total Posters'!$A$1:$L$1812,5,FALSE)</f>
        <v>ramaila.jat@gmail.com</v>
      </c>
      <c r="J456" s="12" t="str">
        <f>VLOOKUP($F456,'Total Posters'!$A$1:$L$1812,10,FALSE)</f>
        <v>Athanaseus Ramaila</v>
      </c>
      <c r="K456" s="12" t="str">
        <f>VLOOKUP($I456,'Total Attendees'!$D$2:$DB$3165,2,FALSE)</f>
        <v>Paid</v>
      </c>
      <c r="L456" s="12" t="str">
        <f>VLOOKUP($I456,'Total Attendees'!$D$2:$DB$3165,4,FALSE)</f>
        <v>In-person</v>
      </c>
      <c r="N456" s="53"/>
      <c r="O456" s="54"/>
      <c r="P456" s="16"/>
    </row>
    <row r="457" ht="15.75" customHeight="1">
      <c r="A457" s="48" t="s">
        <v>28</v>
      </c>
      <c r="B457" s="48" t="s">
        <v>29</v>
      </c>
      <c r="C457" s="50">
        <v>0.625</v>
      </c>
      <c r="D457" s="50">
        <v>0.6458333333333334</v>
      </c>
      <c r="E457" s="51">
        <v>45512.0</v>
      </c>
      <c r="F457" s="52">
        <v>809.0</v>
      </c>
      <c r="G457" s="12" t="str">
        <f>VLOOKUP($F457,'Total Posters'!$A$1:$L$1812,7,FALSE)</f>
        <v>AstroPhot: Fitting Everything Everywhere All at Once in Astronomical Images</v>
      </c>
      <c r="H457" s="12" t="str">
        <f>VLOOKUP($F457,'Total Posters'!$A$1:$L$1812,3,FALSE)&amp;" "&amp;VLOOKUP($F457,'Total Posters'!$A$1:$L$1812,4,FALSE)</f>
        <v>Connor Stone</v>
      </c>
      <c r="I457" s="12" t="str">
        <f>VLOOKUP($F457,'Total Posters'!$A$1:$L$1812,5,FALSE)</f>
        <v>connorstone628@gmail.com</v>
      </c>
      <c r="J457" s="12" t="str">
        <f>VLOOKUP($F457,'Total Posters'!$A$1:$L$1812,10,FALSE)</f>
        <v>Connor Stone</v>
      </c>
      <c r="K457" s="12" t="str">
        <f>VLOOKUP($I457,'Total Attendees'!$D$2:$DB$3165,2,FALSE)</f>
        <v>Paid</v>
      </c>
      <c r="L457" s="12" t="str">
        <f>VLOOKUP($I457,'Total Attendees'!$D$2:$DB$3165,4,FALSE)</f>
        <v>Virtual</v>
      </c>
      <c r="N457" s="53"/>
      <c r="O457" s="54"/>
      <c r="P457" s="16"/>
    </row>
    <row r="458" ht="15.75" customHeight="1">
      <c r="A458" s="48" t="s">
        <v>28</v>
      </c>
      <c r="B458" s="48" t="s">
        <v>29</v>
      </c>
      <c r="C458" s="50">
        <v>0.625</v>
      </c>
      <c r="D458" s="50">
        <v>0.6458333333333334</v>
      </c>
      <c r="E458" s="51">
        <v>45512.0</v>
      </c>
      <c r="F458" s="52">
        <v>1137.0</v>
      </c>
      <c r="G458" s="12" t="str">
        <f>VLOOKUP($F458,'Total Posters'!$A$1:$L$1812,7,FALSE)</f>
        <v>The next generation of the HyperLeda database</v>
      </c>
      <c r="H458" s="12" t="str">
        <f>VLOOKUP($F458,'Total Posters'!$A$1:$L$1812,3,FALSE)&amp;" "&amp;VLOOKUP($F458,'Total Posters'!$A$1:$L$1812,4,FALSE)</f>
        <v>Danila Makarov</v>
      </c>
      <c r="I458" s="12" t="str">
        <f>VLOOKUP($F458,'Total Posters'!$A$1:$L$1812,5,FALSE)</f>
        <v>danila.makarov@gmail.com</v>
      </c>
      <c r="J458" s="12" t="str">
        <f>VLOOKUP($F458,'Total Posters'!$A$1:$L$1812,10,FALSE)</f>
        <v>Danila Makarov</v>
      </c>
      <c r="K458" s="12" t="str">
        <f>VLOOKUP($I458,'Total Attendees'!$D$2:$DB$3165,2,FALSE)</f>
        <v>Paid</v>
      </c>
      <c r="L458" s="12" t="str">
        <f>VLOOKUP($I458,'Total Attendees'!$D$2:$DB$3165,4,FALSE)</f>
        <v>In-person</v>
      </c>
      <c r="N458" s="53"/>
      <c r="O458" s="54"/>
      <c r="P458" s="16"/>
    </row>
    <row r="459" ht="15.75" customHeight="1">
      <c r="A459" s="48" t="s">
        <v>28</v>
      </c>
      <c r="B459" s="48" t="s">
        <v>29</v>
      </c>
      <c r="C459" s="50">
        <v>0.625</v>
      </c>
      <c r="D459" s="50">
        <v>0.6458333333333334</v>
      </c>
      <c r="E459" s="51">
        <v>45512.0</v>
      </c>
      <c r="F459" s="52">
        <v>205.0</v>
      </c>
      <c r="G459" s="12" t="str">
        <f>VLOOKUP($F459,'Total Posters'!$A$1:$L$1812,7,FALSE)</f>
        <v>Theoretical predictions of nitric oxide detection in exoplanet atmospheres with Spectr-UF: simple numerical models for solving big observational problems.</v>
      </c>
      <c r="H459" s="12" t="str">
        <f>VLOOKUP($F459,'Total Posters'!$A$1:$L$1812,3,FALSE)&amp;" "&amp;VLOOKUP($F459,'Total Posters'!$A$1:$L$1812,4,FALSE)</f>
        <v>Grigorii Tsurikov</v>
      </c>
      <c r="I459" s="12" t="str">
        <f>VLOOKUP($F459,'Total Posters'!$A$1:$L$1812,5,FALSE)</f>
        <v>tsurikov@inasan.ru</v>
      </c>
      <c r="J459" s="12" t="str">
        <f>VLOOKUP($F459,'Total Posters'!$A$1:$L$1812,10,FALSE)</f>
        <v>Grigorii Tsurikov</v>
      </c>
      <c r="K459" s="12" t="str">
        <f>VLOOKUP($I459,'Total Attendees'!$D$2:$DB$3165,2,FALSE)</f>
        <v>Paid</v>
      </c>
      <c r="L459" s="12" t="str">
        <f>VLOOKUP($I459,'Total Attendees'!$D$2:$DB$3165,4,FALSE)</f>
        <v>In-person</v>
      </c>
      <c r="N459" s="53"/>
      <c r="O459" s="54"/>
      <c r="P459" s="16"/>
    </row>
    <row r="460" ht="15.75" customHeight="1">
      <c r="A460" s="48" t="s">
        <v>28</v>
      </c>
      <c r="B460" s="48" t="s">
        <v>29</v>
      </c>
      <c r="C460" s="50">
        <v>0.625</v>
      </c>
      <c r="D460" s="50">
        <v>0.6458333333333334</v>
      </c>
      <c r="E460" s="51">
        <v>45512.0</v>
      </c>
      <c r="F460" s="52">
        <v>1576.0</v>
      </c>
      <c r="G460" s="12" t="str">
        <f>VLOOKUP($F460,'Total Posters'!$A$1:$L$1812,7,FALSE)</f>
        <v>Comparing simulations and observations of disk galaxies.</v>
      </c>
      <c r="H460" s="12" t="str">
        <f>VLOOKUP($F460,'Total Posters'!$A$1:$L$1812,3,FALSE)&amp;" "&amp;VLOOKUP($F460,'Total Posters'!$A$1:$L$1812,4,FALSE)</f>
        <v>Nikhil Arora</v>
      </c>
      <c r="I460" s="12" t="str">
        <f>VLOOKUP($F460,'Total Posters'!$A$1:$L$1812,5,FALSE)</f>
        <v>nikhil.arora@queensu.ca</v>
      </c>
      <c r="J460" s="12" t="str">
        <f>VLOOKUP($F460,'Total Posters'!$A$1:$L$1812,10,FALSE)</f>
        <v>Nikhil Arora</v>
      </c>
      <c r="K460" s="12" t="str">
        <f>VLOOKUP($I460,'Total Attendees'!$D$2:$DB$3165,2,FALSE)</f>
        <v>Paid</v>
      </c>
      <c r="L460" s="12" t="str">
        <f>VLOOKUP($I460,'Total Attendees'!$D$2:$DB$3165,4,FALSE)</f>
        <v>In-person</v>
      </c>
      <c r="N460" s="53"/>
      <c r="O460" s="54"/>
      <c r="P460" s="16"/>
    </row>
    <row r="461" ht="15.75" customHeight="1">
      <c r="A461" s="48" t="s">
        <v>28</v>
      </c>
      <c r="B461" s="48" t="s">
        <v>29</v>
      </c>
      <c r="C461" s="50">
        <v>0.625</v>
      </c>
      <c r="D461" s="50">
        <v>0.6458333333333334</v>
      </c>
      <c r="E461" s="51">
        <v>45512.0</v>
      </c>
      <c r="F461" s="52">
        <v>70.0</v>
      </c>
      <c r="G461" s="12" t="str">
        <f>VLOOKUP($F461,'Total Posters'!$A$1:$L$1812,7,FALSE)</f>
        <v>The LANCELOT project: Weak lensing and cosmic shear for future galaxy surveys in modified gravity</v>
      </c>
      <c r="H461" s="12" t="str">
        <f>VLOOKUP($F461,'Total Posters'!$A$1:$L$1812,3,FALSE)&amp;" "&amp;VLOOKUP($F461,'Total Posters'!$A$1:$L$1812,4,FALSE)</f>
        <v>Oleksii Sokoliuk</v>
      </c>
      <c r="I461" s="12" t="str">
        <f>VLOOKUP($F461,'Total Posters'!$A$1:$L$1812,5,FALSE)</f>
        <v>oleksii.sokoliuk@mao.kiev.ua</v>
      </c>
      <c r="J461" s="12" t="str">
        <f>VLOOKUP($F461,'Total Posters'!$A$1:$L$1812,10,FALSE)</f>
        <v>Oleksii Sokoliuk</v>
      </c>
      <c r="K461" s="12" t="str">
        <f>VLOOKUP($I461,'Total Attendees'!$D$2:$DB$3165,2,FALSE)</f>
        <v>#N/A</v>
      </c>
      <c r="L461" s="12" t="str">
        <f>VLOOKUP($I461,'Total Attendees'!$D$2:$DB$3165,4,FALSE)</f>
        <v>#N/A</v>
      </c>
      <c r="N461" s="53"/>
      <c r="O461" s="54"/>
      <c r="P461" s="16"/>
    </row>
    <row r="462" ht="15.75" customHeight="1">
      <c r="A462" s="48" t="s">
        <v>28</v>
      </c>
      <c r="B462" s="48" t="s">
        <v>29</v>
      </c>
      <c r="C462" s="50">
        <v>0.625</v>
      </c>
      <c r="D462" s="50">
        <v>0.6458333333333334</v>
      </c>
      <c r="E462" s="51">
        <v>45512.0</v>
      </c>
      <c r="F462" s="52">
        <v>286.0</v>
      </c>
      <c r="G462" s="12" t="str">
        <f>VLOOKUP($F462,'Total Posters'!$A$1:$L$1812,7,FALSE)</f>
        <v>A Topological Data Analysis of the CHIME/FRB Catalogues</v>
      </c>
      <c r="H462" s="12" t="str">
        <f>VLOOKUP($F462,'Total Posters'!$A$1:$L$1812,3,FALSE)&amp;" "&amp;VLOOKUP($F462,'Total Posters'!$A$1:$L$1812,4,FALSE)</f>
        <v>Shruti Bhatporia</v>
      </c>
      <c r="I462" s="12" t="str">
        <f>VLOOKUP($F462,'Total Posters'!$A$1:$L$1812,5,FALSE)</f>
        <v>shrutibhatporia@gmail.com</v>
      </c>
      <c r="J462" s="12" t="str">
        <f>VLOOKUP($F462,'Total Posters'!$A$1:$L$1812,10,FALSE)</f>
        <v>Shruti Bhatporia</v>
      </c>
      <c r="K462" s="12" t="str">
        <f>VLOOKUP($I462,'Total Attendees'!$D$2:$DB$3165,2,FALSE)</f>
        <v>Pending_payment</v>
      </c>
      <c r="L462" s="12" t="str">
        <f>VLOOKUP($I462,'Total Attendees'!$D$2:$DB$3165,4,FALSE)</f>
        <v>In-person</v>
      </c>
      <c r="N462" s="53"/>
      <c r="O462" s="54"/>
      <c r="P462" s="16"/>
    </row>
    <row r="463" ht="15.75" customHeight="1">
      <c r="A463" s="48" t="s">
        <v>28</v>
      </c>
      <c r="B463" s="48" t="s">
        <v>29</v>
      </c>
      <c r="C463" s="50">
        <v>0.625</v>
      </c>
      <c r="D463" s="50">
        <v>0.6458333333333334</v>
      </c>
      <c r="E463" s="51">
        <v>45512.0</v>
      </c>
      <c r="F463" s="52">
        <v>2011.0</v>
      </c>
      <c r="G463" s="12" t="str">
        <f>VLOOKUP($F463,'Total Posters'!$A$1:$L$1812,7,FALSE)</f>
        <v>Turning SDO Noise Into Van Allen Radiation Belt Characterization Data</v>
      </c>
      <c r="H463" s="12" t="str">
        <f>VLOOKUP($F463,'Total Posters'!$A$1:$L$1812,3,FALSE)&amp;" "&amp;VLOOKUP($F463,'Total Posters'!$A$1:$L$1812,4,FALSE)</f>
        <v>Spyros Kasapis</v>
      </c>
      <c r="I463" s="12" t="str">
        <f>VLOOKUP($F463,'Total Posters'!$A$1:$L$1812,5,FALSE)</f>
        <v>skasapis@umich.edu</v>
      </c>
      <c r="J463" s="12" t="str">
        <f>VLOOKUP($F463,'Total Posters'!$A$1:$L$1812,10,FALSE)</f>
        <v>Spiridon Kasapis</v>
      </c>
      <c r="K463" s="12" t="str">
        <f>VLOOKUP($I463,'Total Attendees'!$D$2:$DB$3165,2,FALSE)</f>
        <v>Paid</v>
      </c>
      <c r="L463" s="12" t="str">
        <f>VLOOKUP($I463,'Total Attendees'!$D$2:$DB$3165,4,FALSE)</f>
        <v>In-person</v>
      </c>
      <c r="N463" s="53"/>
      <c r="O463" s="54"/>
      <c r="P463" s="16"/>
    </row>
    <row r="464" ht="15.75" customHeight="1">
      <c r="A464" s="48" t="s">
        <v>28</v>
      </c>
      <c r="B464" s="48" t="s">
        <v>29</v>
      </c>
      <c r="C464" s="50">
        <v>0.625</v>
      </c>
      <c r="D464" s="50">
        <v>0.6458333333333334</v>
      </c>
      <c r="E464" s="51">
        <v>45512.0</v>
      </c>
      <c r="F464" s="52">
        <v>1846.0</v>
      </c>
      <c r="G464" s="12" t="str">
        <f>VLOOKUP($F464,'Total Posters'!$A$1:$L$1812,7,FALSE)</f>
        <v>Scientific Computing at Scale : How do we approach a petabyte scale problem?</v>
      </c>
      <c r="H464" s="12" t="str">
        <f>VLOOKUP($F464,'Total Posters'!$A$1:$L$1812,3,FALSE)&amp;" "&amp;VLOOKUP($F464,'Total Posters'!$A$1:$L$1812,4,FALSE)</f>
        <v>Srikrishna Sekhar</v>
      </c>
      <c r="I464" s="12" t="str">
        <f>VLOOKUP($F464,'Total Posters'!$A$1:$L$1812,5,FALSE)</f>
        <v>ssekhar@nrao.edu</v>
      </c>
      <c r="J464" s="12" t="str">
        <f>VLOOKUP($F464,'Total Posters'!$A$1:$L$1812,10,FALSE)</f>
        <v>Srikrishna Sekhar</v>
      </c>
      <c r="K464" s="12" t="str">
        <f>VLOOKUP($I464,'Total Attendees'!$D$2:$DB$3165,2,FALSE)</f>
        <v>Paid</v>
      </c>
      <c r="L464" s="12" t="str">
        <f>VLOOKUP($I464,'Total Attendees'!$D$2:$DB$3165,4,FALSE)</f>
        <v>In-person</v>
      </c>
      <c r="N464" s="53"/>
      <c r="O464" s="54"/>
      <c r="P464" s="16"/>
    </row>
    <row r="465" ht="15.75" customHeight="1">
      <c r="A465" s="48" t="s">
        <v>28</v>
      </c>
      <c r="B465" s="48" t="s">
        <v>29</v>
      </c>
      <c r="C465" s="50">
        <v>0.625</v>
      </c>
      <c r="D465" s="50">
        <v>0.6458333333333334</v>
      </c>
      <c r="E465" s="51">
        <v>45512.0</v>
      </c>
      <c r="F465" s="52">
        <v>1019.0</v>
      </c>
      <c r="G465" s="12" t="str">
        <f>VLOOKUP($F465,'Total Posters'!$A$1:$L$1812,7,FALSE)</f>
        <v>Towards FAIR astrophysics simulations
</v>
      </c>
      <c r="H465" s="12" t="str">
        <f>VLOOKUP($F465,'Total Posters'!$A$1:$L$1812,3,FALSE)&amp;" "&amp;VLOOKUP($F465,'Total Posters'!$A$1:$L$1812,4,FALSE)</f>
        <v>Susanne Pfalzner</v>
      </c>
      <c r="I465" s="12" t="str">
        <f>VLOOKUP($F465,'Total Posters'!$A$1:$L$1812,5,FALSE)</f>
        <v>s.pfalzner@fz-juelich.de</v>
      </c>
      <c r="J465" s="12" t="str">
        <f>VLOOKUP($F465,'Total Posters'!$A$1:$L$1812,10,FALSE)</f>
        <v>Susanne Pfalzner</v>
      </c>
      <c r="K465" s="12" t="str">
        <f>VLOOKUP($I465,'Total Attendees'!$D$2:$DB$3165,2,FALSE)</f>
        <v>Paid</v>
      </c>
      <c r="L465" s="12" t="str">
        <f>VLOOKUP($I465,'Total Attendees'!$D$2:$DB$3165,4,FALSE)</f>
        <v>In-person</v>
      </c>
      <c r="N465" s="53"/>
      <c r="O465" s="54"/>
      <c r="P465" s="16"/>
    </row>
    <row r="466" ht="15.75" customHeight="1">
      <c r="A466" s="48" t="s">
        <v>28</v>
      </c>
      <c r="B466" s="48" t="s">
        <v>29</v>
      </c>
      <c r="C466" s="50">
        <v>0.625</v>
      </c>
      <c r="D466" s="50">
        <v>0.6458333333333334</v>
      </c>
      <c r="E466" s="51">
        <v>45512.0</v>
      </c>
      <c r="F466" s="52">
        <v>1667.0</v>
      </c>
      <c r="G466" s="12" t="str">
        <f>VLOOKUP($F466,'Total Posters'!$A$1:$L$1812,7,FALSE)</f>
        <v>New approach to constraint on the dynamics of extra solar ring systems</v>
      </c>
      <c r="H466" s="12" t="str">
        <f>VLOOKUP($F466,'Total Posters'!$A$1:$L$1812,3,FALSE)&amp;" "&amp;VLOOKUP($F466,'Total Posters'!$A$1:$L$1812,4,FALSE)</f>
        <v>Tiago Pinheiro</v>
      </c>
      <c r="I466" s="12" t="str">
        <f>VLOOKUP($F466,'Total Posters'!$A$1:$L$1812,5,FALSE)</f>
        <v>francisco.pinheiro@unesp.br</v>
      </c>
      <c r="J466" s="12" t="str">
        <f>VLOOKUP($F466,'Total Posters'!$A$1:$L$1812,10,FALSE)</f>
        <v>Tiago Pinheiro</v>
      </c>
      <c r="K466" s="12" t="str">
        <f>VLOOKUP($I466,'Total Attendees'!$D$2:$DB$3165,2,FALSE)</f>
        <v>Paid</v>
      </c>
      <c r="L466" s="12" t="str">
        <f>VLOOKUP($I466,'Total Attendees'!$D$2:$DB$3165,4,FALSE)</f>
        <v>Virtual</v>
      </c>
      <c r="N466" s="53"/>
      <c r="O466" s="54"/>
      <c r="P466" s="16"/>
    </row>
    <row r="467" ht="15.75" customHeight="1">
      <c r="A467" s="48" t="s">
        <v>28</v>
      </c>
      <c r="B467" s="48" t="s">
        <v>29</v>
      </c>
      <c r="C467" s="50">
        <v>0.625</v>
      </c>
      <c r="D467" s="50">
        <v>0.6458333333333334</v>
      </c>
      <c r="E467" s="51">
        <v>45512.0</v>
      </c>
      <c r="F467" s="52">
        <v>1153.0</v>
      </c>
      <c r="G467" s="12" t="str">
        <f>VLOOKUP($F467,'Total Posters'!$A$1:$L$1812,7,FALSE)</f>
        <v>Astronomaly at Scale: Searching for Anomalies Amongst 4 Million Galaxies</v>
      </c>
      <c r="H467" s="12" t="str">
        <f>VLOOKUP($F467,'Total Posters'!$A$1:$L$1812,3,FALSE)&amp;" "&amp;VLOOKUP($F467,'Total Posters'!$A$1:$L$1812,4,FALSE)</f>
        <v>Verlon Etsebeth</v>
      </c>
      <c r="I467" s="12" t="str">
        <f>VLOOKUP($F467,'Total Posters'!$A$1:$L$1812,5,FALSE)</f>
        <v>verlon18@gmail.com</v>
      </c>
      <c r="J467" s="12" t="str">
        <f>VLOOKUP($F467,'Total Posters'!$A$1:$L$1812,10,FALSE)</f>
        <v>Verlon Etsebeth</v>
      </c>
      <c r="K467" s="12" t="str">
        <f>VLOOKUP($I467,'Total Attendees'!$D$2:$DB$3165,2,FALSE)</f>
        <v>Pending_payment</v>
      </c>
      <c r="L467" s="12" t="str">
        <f>VLOOKUP($I467,'Total Attendees'!$D$2:$DB$3165,4,FALSE)</f>
        <v>In-person</v>
      </c>
      <c r="N467" s="53"/>
      <c r="O467" s="54"/>
      <c r="P467" s="16"/>
    </row>
    <row r="468" ht="15.75" customHeight="1">
      <c r="A468" s="48" t="s">
        <v>65</v>
      </c>
      <c r="B468" s="48" t="s">
        <v>71</v>
      </c>
      <c r="C468" s="50">
        <v>0.625</v>
      </c>
      <c r="D468" s="50">
        <v>0.6458333333333334</v>
      </c>
      <c r="E468" s="51">
        <v>45512.0</v>
      </c>
      <c r="F468" s="52">
        <v>999.0</v>
      </c>
      <c r="G468" s="12" t="str">
        <f>VLOOKUP($F468,'Total Posters'!$A$1:$L$1812,7,FALSE)</f>
        <v>Stellar Occultations by Bodies in the Outer Solar System</v>
      </c>
      <c r="H468" s="12" t="str">
        <f>VLOOKUP($F468,'Total Posters'!$A$1:$L$1812,3,FALSE)&amp;" "&amp;VLOOKUP($F468,'Total Posters'!$A$1:$L$1812,4,FALSE)</f>
        <v>Amanda Sickafoose</v>
      </c>
      <c r="I468" s="12" t="str">
        <f>VLOOKUP($F468,'Total Posters'!$A$1:$L$1812,5,FALSE)</f>
        <v>asickafoose@psi.edu</v>
      </c>
      <c r="J468" s="12" t="str">
        <f>VLOOKUP($F468,'Total Posters'!$A$1:$L$1812,10,FALSE)</f>
        <v>Amanda Sickafoose</v>
      </c>
      <c r="K468" s="12" t="str">
        <f>VLOOKUP($I468,'Total Attendees'!$D$2:$DB$3165,2,FALSE)</f>
        <v>Paid</v>
      </c>
      <c r="L468" s="12" t="str">
        <f>VLOOKUP($I468,'Total Attendees'!$D$2:$DB$3165,4,FALSE)</f>
        <v>In-person</v>
      </c>
      <c r="N468" s="53"/>
      <c r="O468" s="54"/>
      <c r="P468" s="16"/>
    </row>
    <row r="469" ht="15.75" customHeight="1">
      <c r="A469" s="48" t="s">
        <v>65</v>
      </c>
      <c r="B469" s="48" t="s">
        <v>71</v>
      </c>
      <c r="C469" s="50">
        <v>0.625</v>
      </c>
      <c r="D469" s="50">
        <v>0.6458333333333334</v>
      </c>
      <c r="E469" s="51">
        <v>45512.0</v>
      </c>
      <c r="F469" s="52">
        <v>1168.0</v>
      </c>
      <c r="G469" s="12" t="str">
        <f>VLOOKUP($F469,'Total Posters'!$A$1:$L$1812,7,FALSE)</f>
        <v>To the sun and (almost) back again: astronomers' conference travel footprint in 2019</v>
      </c>
      <c r="H469" s="12" t="str">
        <f>VLOOKUP($F469,'Total Posters'!$A$1:$L$1812,3,FALSE)&amp;" "&amp;VLOOKUP($F469,'Total Posters'!$A$1:$L$1812,4,FALSE)</f>
        <v>Andrea Gokus</v>
      </c>
      <c r="I469" s="12" t="str">
        <f>VLOOKUP($F469,'Total Posters'!$A$1:$L$1812,5,FALSE)</f>
        <v>dr.andrea.gokus@gmail.com</v>
      </c>
      <c r="J469" s="12" t="str">
        <f>VLOOKUP($F469,'Total Posters'!$A$1:$L$1812,10,FALSE)</f>
        <v>Andrea Gokus</v>
      </c>
      <c r="K469" s="12" t="str">
        <f>VLOOKUP($I469,'Total Attendees'!$D$2:$DB$3165,2,FALSE)</f>
        <v>Paid</v>
      </c>
      <c r="L469" s="12" t="str">
        <f>VLOOKUP($I469,'Total Attendees'!$D$2:$DB$3165,4,FALSE)</f>
        <v>Virtual</v>
      </c>
      <c r="N469" s="53"/>
      <c r="O469" s="54"/>
      <c r="P469" s="16"/>
    </row>
    <row r="470" ht="15.75" customHeight="1">
      <c r="A470" s="48" t="s">
        <v>65</v>
      </c>
      <c r="B470" s="48" t="s">
        <v>71</v>
      </c>
      <c r="C470" s="50">
        <v>0.625</v>
      </c>
      <c r="D470" s="50">
        <v>0.6458333333333334</v>
      </c>
      <c r="E470" s="51">
        <v>45512.0</v>
      </c>
      <c r="F470" s="52">
        <v>2964.0</v>
      </c>
      <c r="G470" s="12" t="str">
        <f>VLOOKUP($F470,'Total Posters'!$A$1:$L$1812,7,FALSE)</f>
        <v>Closer to the sky: co-creating astronomical knowledge in the favela complex of Cantagalo Pavão Pavãozinho (PPG) in Rio de Janeiro</v>
      </c>
      <c r="H470" s="12" t="str">
        <f>VLOOKUP($F470,'Total Posters'!$A$1:$L$1812,3,FALSE)&amp;" "&amp;VLOOKUP($F470,'Total Posters'!$A$1:$L$1812,4,FALSE)</f>
        <v>Arianna Cortesi</v>
      </c>
      <c r="I470" s="12" t="str">
        <f>VLOOKUP($F470,'Total Posters'!$A$1:$L$1812,5,FALSE)</f>
        <v>aricorte@gmail.com</v>
      </c>
      <c r="J470" s="12" t="str">
        <f>VLOOKUP($F470,'Total Posters'!$A$1:$L$1812,10,FALSE)</f>
        <v>Arianna Cortesi</v>
      </c>
      <c r="K470" s="12" t="str">
        <f>VLOOKUP($I470,'Total Attendees'!$D$2:$DB$3165,2,FALSE)</f>
        <v>Paid</v>
      </c>
      <c r="L470" s="12" t="str">
        <f>VLOOKUP($I470,'Total Attendees'!$D$2:$DB$3165,4,FALSE)</f>
        <v>Virtual</v>
      </c>
      <c r="N470" s="53"/>
      <c r="O470" s="54"/>
      <c r="P470" s="16"/>
    </row>
    <row r="471" ht="15.75" customHeight="1">
      <c r="A471" s="48" t="s">
        <v>65</v>
      </c>
      <c r="B471" s="48" t="s">
        <v>71</v>
      </c>
      <c r="C471" s="50">
        <v>0.625</v>
      </c>
      <c r="D471" s="50">
        <v>0.6458333333333334</v>
      </c>
      <c r="E471" s="51">
        <v>45512.0</v>
      </c>
      <c r="F471" s="52">
        <v>1898.0</v>
      </c>
      <c r="G471" s="12" t="str">
        <f>VLOOKUP($F471,'Total Posters'!$A$1:$L$1812,7,FALSE)</f>
        <v>Dark Skies: Reconnecting People with the Night</v>
      </c>
      <c r="H471" s="12" t="str">
        <f>VLOOKUP($F471,'Total Posters'!$A$1:$L$1812,3,FALSE)&amp;" "&amp;VLOOKUP($F471,'Total Posters'!$A$1:$L$1812,4,FALSE)</f>
        <v>Christopher Barnes</v>
      </c>
      <c r="I471" s="12" t="str">
        <f>VLOOKUP($F471,'Total Posters'!$A$1:$L$1812,5,FALSE)</f>
        <v>c.barnes1@derby.ac.uk</v>
      </c>
      <c r="J471" s="12" t="str">
        <f>VLOOKUP($F471,'Total Posters'!$A$1:$L$1812,10,FALSE)</f>
        <v>Christopher Barnes</v>
      </c>
      <c r="K471" s="12" t="str">
        <f>VLOOKUP($I471,'Total Attendees'!$D$2:$DB$3165,2,FALSE)</f>
        <v>Paid</v>
      </c>
      <c r="L471" s="12" t="str">
        <f>VLOOKUP($I471,'Total Attendees'!$D$2:$DB$3165,4,FALSE)</f>
        <v>Virtual</v>
      </c>
      <c r="N471" s="53"/>
      <c r="O471" s="54"/>
      <c r="P471" s="16"/>
    </row>
    <row r="472" ht="15.75" customHeight="1">
      <c r="A472" s="48" t="s">
        <v>65</v>
      </c>
      <c r="B472" s="48" t="s">
        <v>71</v>
      </c>
      <c r="C472" s="50">
        <v>0.625</v>
      </c>
      <c r="D472" s="50">
        <v>0.6458333333333334</v>
      </c>
      <c r="E472" s="51">
        <v>45512.0</v>
      </c>
      <c r="F472" s="52">
        <v>3128.0</v>
      </c>
      <c r="G472" s="12" t="str">
        <f>VLOOKUP($F472,'Total Posters'!$A$1:$L$1812,7,FALSE)</f>
        <v>Utilizing the Science of Science Communication to Engage Vulnerable Audiences in Astronomy: Insights from the Soha Astronomy Volunteer Network</v>
      </c>
      <c r="H472" s="12" t="str">
        <f>VLOOKUP($F472,'Total Posters'!$A$1:$L$1812,3,FALSE)&amp;" "&amp;VLOOKUP($F472,'Total Posters'!$A$1:$L$1812,4,FALSE)</f>
        <v>Fatemeh Bonyadi</v>
      </c>
      <c r="I472" s="12" t="str">
        <f>VLOOKUP($F472,'Total Posters'!$A$1:$L$1812,5,FALSE)</f>
        <v>sf.bonyadi@gmail.com</v>
      </c>
      <c r="J472" s="12" t="str">
        <f>VLOOKUP($F472,'Total Posters'!$A$1:$L$1812,10,FALSE)</f>
        <v>Fatemeh Bonyadi</v>
      </c>
      <c r="K472" s="12" t="str">
        <f>VLOOKUP($I472,'Total Attendees'!$D$2:$DB$3165,2,FALSE)</f>
        <v>Paid</v>
      </c>
      <c r="L472" s="12" t="str">
        <f>VLOOKUP($I472,'Total Attendees'!$D$2:$DB$3165,4,FALSE)</f>
        <v>In-person</v>
      </c>
      <c r="N472" s="53"/>
      <c r="O472" s="54"/>
      <c r="P472" s="16"/>
    </row>
    <row r="473" ht="15.75" customHeight="1">
      <c r="A473" s="48" t="s">
        <v>65</v>
      </c>
      <c r="B473" s="48" t="s">
        <v>71</v>
      </c>
      <c r="C473" s="50">
        <v>0.625</v>
      </c>
      <c r="D473" s="50">
        <v>0.6458333333333334</v>
      </c>
      <c r="E473" s="51">
        <v>45512.0</v>
      </c>
      <c r="F473" s="52">
        <v>2772.0</v>
      </c>
      <c r="G473" s="12" t="str">
        <f>VLOOKUP($F473,'Total Posters'!$A$1:$L$1812,7,FALSE)</f>
        <v>First steps towards the creation of the first Astronomical Society in Mozambique 
</v>
      </c>
      <c r="H473" s="12" t="str">
        <f>VLOOKUP($F473,'Total Posters'!$A$1:$L$1812,3,FALSE)&amp;" "&amp;VLOOKUP($F473,'Total Posters'!$A$1:$L$1812,4,FALSE)</f>
        <v>Francisco Fenias Macucule</v>
      </c>
      <c r="I473" s="12" t="str">
        <f>VLOOKUP($F473,'Total Posters'!$A$1:$L$1812,5,FALSE)</f>
        <v>franciscofeniasmacucule@gmail.com</v>
      </c>
      <c r="J473" s="12" t="str">
        <f>VLOOKUP($F473,'Total Posters'!$A$1:$L$1812,10,FALSE)</f>
        <v>Francisco Fenias Macucule</v>
      </c>
      <c r="K473" s="12" t="str">
        <f>VLOOKUP($I473,'Total Attendees'!$D$2:$DB$3165,2,FALSE)</f>
        <v>Paid</v>
      </c>
      <c r="L473" s="12" t="str">
        <f>VLOOKUP($I473,'Total Attendees'!$D$2:$DB$3165,4,FALSE)</f>
        <v>In-person</v>
      </c>
      <c r="N473" s="53"/>
      <c r="O473" s="54"/>
      <c r="P473" s="16"/>
    </row>
    <row r="474" ht="15.75" customHeight="1">
      <c r="A474" s="48" t="s">
        <v>65</v>
      </c>
      <c r="B474" s="48" t="s">
        <v>71</v>
      </c>
      <c r="C474" s="50">
        <v>0.625</v>
      </c>
      <c r="D474" s="50">
        <v>0.6458333333333334</v>
      </c>
      <c r="E474" s="51">
        <v>45512.0</v>
      </c>
      <c r="F474" s="52">
        <v>1984.0</v>
      </c>
      <c r="G474" s="12" t="str">
        <f>VLOOKUP($F474,'Total Posters'!$A$1:$L$1812,7,FALSE)</f>
        <v>Unifying Tatacoa’s Resources for Community Benefit</v>
      </c>
      <c r="H474" s="12" t="str">
        <f>VLOOKUP($F474,'Total Posters'!$A$1:$L$1812,3,FALSE)&amp;" "&amp;VLOOKUP($F474,'Total Posters'!$A$1:$L$1812,4,FALSE)</f>
        <v>Giovanni Pinzon</v>
      </c>
      <c r="I474" s="12" t="str">
        <f>VLOOKUP($F474,'Total Posters'!$A$1:$L$1812,5,FALSE)</f>
        <v>gapinzone@unal.edu.co</v>
      </c>
      <c r="J474" s="12" t="str">
        <f>VLOOKUP($F474,'Total Posters'!$A$1:$L$1812,10,FALSE)</f>
        <v>Giovanni Pinzon</v>
      </c>
      <c r="K474" s="12" t="str">
        <f>VLOOKUP($I474,'Total Attendees'!$D$2:$DB$3165,2,FALSE)</f>
        <v>Pending_payment</v>
      </c>
      <c r="L474" s="12" t="str">
        <f>VLOOKUP($I474,'Total Attendees'!$D$2:$DB$3165,4,FALSE)</f>
        <v>In-person</v>
      </c>
      <c r="N474" s="53"/>
      <c r="O474" s="54"/>
      <c r="P474" s="16"/>
    </row>
    <row r="475" ht="15.75" customHeight="1">
      <c r="A475" s="48" t="s">
        <v>65</v>
      </c>
      <c r="B475" s="48" t="s">
        <v>71</v>
      </c>
      <c r="C475" s="50">
        <v>0.625</v>
      </c>
      <c r="D475" s="50">
        <v>0.6458333333333334</v>
      </c>
      <c r="E475" s="51">
        <v>45512.0</v>
      </c>
      <c r="F475" s="52">
        <v>681.0</v>
      </c>
      <c r="G475" s="12" t="str">
        <f>VLOOKUP($F475,'Total Posters'!$A$1:$L$1812,7,FALSE)</f>
        <v>The formation of the Astronomy Club In Nepal</v>
      </c>
      <c r="H475" s="12" t="str">
        <f>VLOOKUP($F475,'Total Posters'!$A$1:$L$1812,3,FALSE)&amp;" "&amp;VLOOKUP($F475,'Total Posters'!$A$1:$L$1812,4,FALSE)</f>
        <v>Jayanta Acharya</v>
      </c>
      <c r="I475" s="12" t="str">
        <f>VLOOKUP($F475,'Total Posters'!$A$1:$L$1812,5,FALSE)</f>
        <v>jayantaacharya@gmail.com</v>
      </c>
      <c r="J475" s="12" t="str">
        <f>VLOOKUP($F475,'Total Posters'!$A$1:$L$1812,10,FALSE)</f>
        <v>jayanta Acharya</v>
      </c>
      <c r="K475" s="12" t="str">
        <f>VLOOKUP($I475,'Total Attendees'!$D$2:$DB$3165,2,FALSE)</f>
        <v>Pending_payment</v>
      </c>
      <c r="L475" s="12" t="str">
        <f>VLOOKUP($I475,'Total Attendees'!$D$2:$DB$3165,4,FALSE)</f>
        <v>In-person</v>
      </c>
      <c r="N475" s="53"/>
      <c r="O475" s="54"/>
      <c r="P475" s="16"/>
    </row>
    <row r="476" ht="15.75" customHeight="1">
      <c r="A476" s="48" t="s">
        <v>65</v>
      </c>
      <c r="B476" s="48" t="s">
        <v>71</v>
      </c>
      <c r="C476" s="50">
        <v>0.625</v>
      </c>
      <c r="D476" s="50">
        <v>0.6458333333333334</v>
      </c>
      <c r="E476" s="51">
        <v>45512.0</v>
      </c>
      <c r="F476" s="52">
        <v>3130.0</v>
      </c>
      <c r="G476" s="12" t="str">
        <f>VLOOKUP($F476,'Total Posters'!$A$1:$L$1812,7,FALSE)</f>
        <v>Dark-sky tourism to benefit indigenous communities in Namibia
</v>
      </c>
      <c r="H476" s="12" t="str">
        <f>VLOOKUP($F476,'Total Posters'!$A$1:$L$1812,3,FALSE)&amp;" "&amp;VLOOKUP($F476,'Total Posters'!$A$1:$L$1812,4,FALSE)</f>
        <v>Michael Backes</v>
      </c>
      <c r="I476" s="12" t="str">
        <f>VLOOKUP($F476,'Total Posters'!$A$1:$L$1812,5,FALSE)</f>
        <v>michael.backes@tu-dortmund.de</v>
      </c>
      <c r="J476" s="12" t="str">
        <f>VLOOKUP($F476,'Total Posters'!$A$1:$L$1812,10,FALSE)</f>
        <v>Sisco Auala</v>
      </c>
      <c r="K476" s="12" t="str">
        <f>VLOOKUP($I476,'Total Attendees'!$D$2:$DB$3165,2,FALSE)</f>
        <v>Paid</v>
      </c>
      <c r="L476" s="12" t="str">
        <f>VLOOKUP($I476,'Total Attendees'!$D$2:$DB$3165,4,FALSE)</f>
        <v>In-person</v>
      </c>
      <c r="N476" s="53"/>
      <c r="O476" s="54"/>
      <c r="P476" s="16"/>
    </row>
    <row r="477" ht="15.75" customHeight="1">
      <c r="A477" s="48" t="s">
        <v>65</v>
      </c>
      <c r="B477" s="48" t="s">
        <v>71</v>
      </c>
      <c r="C477" s="50">
        <v>0.625</v>
      </c>
      <c r="D477" s="50">
        <v>0.6458333333333334</v>
      </c>
      <c r="E477" s="51">
        <v>45512.0</v>
      </c>
      <c r="F477" s="52">
        <v>2097.0</v>
      </c>
      <c r="G477" s="12" t="str">
        <f>VLOOKUP($F477,'Total Posters'!$A$1:$L$1812,7,FALSE)</f>
        <v>SciGirls - Empowering girls and female teachers through astronomy in
conflict-affected rural areas</v>
      </c>
      <c r="H477" s="12" t="str">
        <f>VLOOKUP($F477,'Total Posters'!$A$1:$L$1812,3,FALSE)&amp;" "&amp;VLOOKUP($F477,'Total Posters'!$A$1:$L$1812,4,FALSE)</f>
        <v>Mirjana Povic</v>
      </c>
      <c r="I477" s="12" t="str">
        <f>VLOOKUP($F477,'Total Posters'!$A$1:$L$1812,5,FALSE)</f>
        <v>mpovic@iaa.es</v>
      </c>
      <c r="J477" s="12" t="str">
        <f>VLOOKUP($F477,'Total Posters'!$A$1:$L$1812,10,FALSE)</f>
        <v>Mirjana Povic</v>
      </c>
      <c r="K477" s="12" t="str">
        <f>VLOOKUP($I477,'Total Attendees'!$D$2:$DB$3165,2,FALSE)</f>
        <v>Paid</v>
      </c>
      <c r="L477" s="12" t="str">
        <f>VLOOKUP($I477,'Total Attendees'!$D$2:$DB$3165,4,FALSE)</f>
        <v>In-person</v>
      </c>
      <c r="N477" s="53"/>
      <c r="O477" s="54"/>
      <c r="P477" s="16"/>
    </row>
    <row r="478" ht="15.75" customHeight="1">
      <c r="A478" s="48" t="s">
        <v>65</v>
      </c>
      <c r="B478" s="48" t="s">
        <v>71</v>
      </c>
      <c r="C478" s="50">
        <v>0.625</v>
      </c>
      <c r="D478" s="50">
        <v>0.6458333333333334</v>
      </c>
      <c r="E478" s="51">
        <v>45512.0</v>
      </c>
      <c r="F478" s="52">
        <v>342.0</v>
      </c>
      <c r="G478" s="12" t="str">
        <f>VLOOKUP($F478,'Total Posters'!$A$1:$L$1812,7,FALSE)</f>
        <v>VO Tools and Data Analysis Manual for undergraduate and postgraduates students</v>
      </c>
      <c r="H478" s="12" t="str">
        <f>VLOOKUP($F478,'Total Posters'!$A$1:$L$1812,3,FALSE)&amp;" "&amp;VLOOKUP($F478,'Total Posters'!$A$1:$L$1812,4,FALSE)</f>
        <v>Najam Hasan</v>
      </c>
      <c r="I478" s="12" t="str">
        <f>VLOOKUP($F478,'Total Posters'!$A$1:$L$1812,5,FALSE)</f>
        <v>hasan.najam@gmail.com</v>
      </c>
      <c r="J478" s="12" t="str">
        <f>VLOOKUP($F478,'Total Posters'!$A$1:$L$1812,10,FALSE)</f>
        <v>Syed Najamul Hasan</v>
      </c>
      <c r="K478" s="12" t="str">
        <f>VLOOKUP($I478,'Total Attendees'!$D$2:$DB$3165,2,FALSE)</f>
        <v>Paid</v>
      </c>
      <c r="L478" s="12" t="str">
        <f>VLOOKUP($I478,'Total Attendees'!$D$2:$DB$3165,4,FALSE)</f>
        <v>In-person</v>
      </c>
      <c r="N478" s="53"/>
      <c r="O478" s="54"/>
      <c r="P478" s="16"/>
    </row>
    <row r="479" ht="15.75" customHeight="1">
      <c r="A479" s="48" t="s">
        <v>65</v>
      </c>
      <c r="B479" s="48" t="s">
        <v>71</v>
      </c>
      <c r="C479" s="50">
        <v>0.625</v>
      </c>
      <c r="D479" s="50">
        <v>0.6458333333333334</v>
      </c>
      <c r="E479" s="51">
        <v>45512.0</v>
      </c>
      <c r="F479" s="52">
        <v>1104.0</v>
      </c>
      <c r="G479" s="12" t="str">
        <f>VLOOKUP($F479,'Total Posters'!$A$1:$L$1812,7,FALSE)</f>
        <v>Addressing education, societal, industrial, development, public outreach via Radio astronomy in Greece:  The added value of the Hellenic Radio Telescope THERMOpYlae</v>
      </c>
      <c r="H479" s="12" t="str">
        <f>VLOOKUP($F479,'Total Posters'!$A$1:$L$1812,3,FALSE)&amp;" "&amp;VLOOKUP($F479,'Total Posters'!$A$1:$L$1812,4,FALSE)</f>
        <v>Nectaria Gizani</v>
      </c>
      <c r="I479" s="12" t="str">
        <f>VLOOKUP($F479,'Total Posters'!$A$1:$L$1812,5,FALSE)</f>
        <v>ngizani@eap.gr</v>
      </c>
      <c r="J479" s="12" t="str">
        <f>VLOOKUP($F479,'Total Posters'!$A$1:$L$1812,10,FALSE)</f>
        <v>Nectaria Gizani</v>
      </c>
      <c r="K479" s="12" t="str">
        <f>VLOOKUP($I479,'Total Attendees'!$D$2:$DB$3165,2,FALSE)</f>
        <v>Paid</v>
      </c>
      <c r="L479" s="12" t="str">
        <f>VLOOKUP($I479,'Total Attendees'!$D$2:$DB$3165,4,FALSE)</f>
        <v>In-person</v>
      </c>
      <c r="N479" s="53"/>
      <c r="O479" s="54"/>
      <c r="P479" s="16"/>
    </row>
    <row r="480" ht="15.75" customHeight="1">
      <c r="A480" s="48" t="s">
        <v>65</v>
      </c>
      <c r="B480" s="48" t="s">
        <v>71</v>
      </c>
      <c r="C480" s="50">
        <v>0.625</v>
      </c>
      <c r="D480" s="50">
        <v>0.6458333333333334</v>
      </c>
      <c r="E480" s="51">
        <v>45512.0</v>
      </c>
      <c r="F480" s="52">
        <v>2792.0</v>
      </c>
      <c r="G480" s="12" t="str">
        <f>VLOOKUP($F480,'Total Posters'!$A$1:$L$1812,7,FALSE)</f>
        <v>Astronomy Videos for Kids in Pakistan</v>
      </c>
      <c r="H480" s="12" t="str">
        <f>VLOOKUP($F480,'Total Posters'!$A$1:$L$1812,3,FALSE)&amp;" "&amp;VLOOKUP($F480,'Total Posters'!$A$1:$L$1812,4,FALSE)</f>
        <v>Roshaan Bukhari</v>
      </c>
      <c r="I480" s="12" t="str">
        <f>VLOOKUP($F480,'Total Posters'!$A$1:$L$1812,5,FALSE)</f>
        <v>roshaanbukhari@kainaatstudios.com</v>
      </c>
      <c r="J480" s="12" t="str">
        <f>VLOOKUP($F480,'Total Posters'!$A$1:$L$1812,10,FALSE)</f>
        <v>Roshaan Bukhari</v>
      </c>
      <c r="K480" s="12" t="str">
        <f>VLOOKUP($I480,'Total Attendees'!$D$2:$DB$3165,2,FALSE)</f>
        <v>Paid</v>
      </c>
      <c r="L480" s="12" t="str">
        <f>VLOOKUP($I480,'Total Attendees'!$D$2:$DB$3165,4,FALSE)</f>
        <v>In-person</v>
      </c>
      <c r="N480" s="53"/>
      <c r="O480" s="54"/>
      <c r="P480" s="16"/>
    </row>
    <row r="481" ht="15.75" customHeight="1">
      <c r="A481" s="48" t="s">
        <v>65</v>
      </c>
      <c r="B481" s="48" t="s">
        <v>71</v>
      </c>
      <c r="C481" s="50">
        <v>0.625</v>
      </c>
      <c r="D481" s="50">
        <v>0.6458333333333334</v>
      </c>
      <c r="E481" s="51">
        <v>45512.0</v>
      </c>
      <c r="F481" s="52">
        <v>3132.0</v>
      </c>
      <c r="G481" s="12" t="str">
        <f>VLOOKUP($F481,'Total Posters'!$A$1:$L$1812,7,FALSE)</f>
        <v>Lessons Learned from the fully-virtual A4E Symposium 2022</v>
      </c>
      <c r="H481" s="12" t="str">
        <f>VLOOKUP($F481,'Total Posters'!$A$1:$L$1812,3,FALSE)&amp;" "&amp;VLOOKUP($F481,'Total Posters'!$A$1:$L$1812,4,FALSE)</f>
        <v>Sarah Wagner</v>
      </c>
      <c r="I481" s="12" t="str">
        <f>VLOOKUP($F481,'Total Posters'!$A$1:$L$1812,5,FALSE)</f>
        <v>sarah.wagner@uni-wuerzburg.de</v>
      </c>
      <c r="J481" s="12" t="str">
        <f>VLOOKUP($F481,'Total Posters'!$A$1:$L$1812,10,FALSE)</f>
        <v>Sarah Wagner</v>
      </c>
      <c r="K481" s="12" t="str">
        <f>VLOOKUP($I481,'Total Attendees'!$D$2:$DB$3165,2,FALSE)</f>
        <v>#N/A</v>
      </c>
      <c r="L481" s="12" t="str">
        <f>VLOOKUP($I481,'Total Attendees'!$D$2:$DB$3165,4,FALSE)</f>
        <v>#N/A</v>
      </c>
      <c r="N481" s="53"/>
      <c r="O481" s="54"/>
      <c r="P481" s="16"/>
    </row>
    <row r="482" ht="15.75" customHeight="1">
      <c r="A482" s="48" t="s">
        <v>65</v>
      </c>
      <c r="B482" s="48" t="s">
        <v>71</v>
      </c>
      <c r="C482" s="50">
        <v>0.625</v>
      </c>
      <c r="D482" s="50">
        <v>0.6458333333333334</v>
      </c>
      <c r="E482" s="51">
        <v>45512.0</v>
      </c>
      <c r="F482" s="52">
        <v>525.0</v>
      </c>
      <c r="G482" s="12" t="str">
        <f>VLOOKUP($F482,'Total Posters'!$A$1:$L$1812,7,FALSE)</f>
        <v>Developing Space Science in Ghana through Experimental Satellites</v>
      </c>
      <c r="H482" s="12" t="str">
        <f>VLOOKUP($F482,'Total Posters'!$A$1:$L$1812,3,FALSE)&amp;" "&amp;VLOOKUP($F482,'Total Posters'!$A$1:$L$1812,4,FALSE)</f>
        <v>Solomon Appekey</v>
      </c>
      <c r="I482" s="12" t="str">
        <f>VLOOKUP($F482,'Total Posters'!$A$1:$L$1812,5,FALSE)</f>
        <v>appekeysolomon@gmail.com</v>
      </c>
      <c r="J482" s="12" t="str">
        <f>VLOOKUP($F482,'Total Posters'!$A$1:$L$1812,10,FALSE)</f>
        <v>Solomon Appekey</v>
      </c>
      <c r="K482" s="12" t="str">
        <f>VLOOKUP($I482,'Total Attendees'!$D$2:$DB$3165,2,FALSE)</f>
        <v>#N/A</v>
      </c>
      <c r="L482" s="12" t="str">
        <f>VLOOKUP($I482,'Total Attendees'!$D$2:$DB$3165,4,FALSE)</f>
        <v>#N/A</v>
      </c>
      <c r="N482" s="53"/>
      <c r="O482" s="54"/>
      <c r="P482" s="16"/>
    </row>
    <row r="483" ht="15.75" customHeight="1">
      <c r="A483" s="48" t="s">
        <v>65</v>
      </c>
      <c r="B483" s="48" t="s">
        <v>71</v>
      </c>
      <c r="C483" s="50">
        <v>0.625</v>
      </c>
      <c r="D483" s="50">
        <v>0.6458333333333334</v>
      </c>
      <c r="E483" s="51">
        <v>45512.0</v>
      </c>
      <c r="F483" s="52">
        <v>2776.0</v>
      </c>
      <c r="G483" s="12" t="str">
        <f>VLOOKUP($F483,'Total Posters'!$A$1:$L$1812,7,FALSE)</f>
        <v>Tracking the Zambia DARA cohorts</v>
      </c>
      <c r="H483" s="12" t="str">
        <f>VLOOKUP($F483,'Total Posters'!$A$1:$L$1812,3,FALSE)&amp;" "&amp;VLOOKUP($F483,'Total Posters'!$A$1:$L$1812,4,FALSE)</f>
        <v>Steven Mudenda</v>
      </c>
      <c r="I483" s="12" t="str">
        <f>VLOOKUP($F483,'Total Posters'!$A$1:$L$1812,5,FALSE)</f>
        <v>steven.mudenda@unza.zm</v>
      </c>
      <c r="J483" s="12" t="str">
        <f>VLOOKUP($F483,'Total Posters'!$A$1:$L$1812,10,FALSE)</f>
        <v>Steven Mudenda</v>
      </c>
      <c r="K483" s="12" t="str">
        <f>VLOOKUP($I483,'Total Attendees'!$D$2:$DB$3165,2,FALSE)</f>
        <v>Paid</v>
      </c>
      <c r="L483" s="12" t="str">
        <f>VLOOKUP($I483,'Total Attendees'!$D$2:$DB$3165,4,FALSE)</f>
        <v>In-person</v>
      </c>
      <c r="N483" s="53"/>
      <c r="O483" s="54"/>
      <c r="P483" s="16"/>
    </row>
    <row r="484" ht="15.75" customHeight="1">
      <c r="A484" s="48" t="s">
        <v>65</v>
      </c>
      <c r="B484" s="48" t="s">
        <v>71</v>
      </c>
      <c r="C484" s="50">
        <v>0.625</v>
      </c>
      <c r="D484" s="50">
        <v>0.6458333333333334</v>
      </c>
      <c r="E484" s="51">
        <v>45512.0</v>
      </c>
      <c r="F484" s="52">
        <v>2965.0</v>
      </c>
      <c r="G484" s="12" t="str">
        <f>VLOOKUP($F484,'Total Posters'!$A$1:$L$1812,7,FALSE)</f>
        <v>#N/A</v>
      </c>
      <c r="H484" s="12" t="str">
        <f>VLOOKUP($F484,'Total Posters'!$A$1:$L$1812,3,FALSE)&amp;" "&amp;VLOOKUP($F484,'Total Posters'!$A$1:$L$1812,4,FALSE)</f>
        <v>#N/A</v>
      </c>
      <c r="I484" s="12" t="str">
        <f>VLOOKUP($F484,'Total Posters'!$A$1:$L$1812,5,FALSE)</f>
        <v>#N/A</v>
      </c>
      <c r="J484" s="12" t="str">
        <f>VLOOKUP($F484,'Total Posters'!$A$1:$L$1812,10,FALSE)</f>
        <v>#N/A</v>
      </c>
      <c r="K484" s="12" t="str">
        <f>VLOOKUP($I484,'Total Attendees'!$D$2:$DB$3165,2,FALSE)</f>
        <v>#N/A</v>
      </c>
      <c r="L484" s="12" t="str">
        <f>VLOOKUP($I484,'Total Attendees'!$D$2:$DB$3165,4,FALSE)</f>
        <v>#N/A</v>
      </c>
      <c r="N484" s="53"/>
      <c r="O484" s="54"/>
      <c r="P484" s="16"/>
    </row>
    <row r="485" ht="15.75" customHeight="1">
      <c r="A485" s="48" t="s">
        <v>36</v>
      </c>
      <c r="B485" s="48" t="s">
        <v>72</v>
      </c>
      <c r="C485" s="50">
        <v>0.625</v>
      </c>
      <c r="D485" s="50">
        <v>0.6458333333333334</v>
      </c>
      <c r="E485" s="51">
        <v>45512.0</v>
      </c>
      <c r="F485" s="52">
        <v>1756.0</v>
      </c>
      <c r="G485" s="12" t="str">
        <f>VLOOKUP($F485,'Total Posters'!$A$1:$L$1812,7,FALSE)</f>
        <v>Ongoing Science Activities of Solar Orbiter’s Heavy Ion Sensor</v>
      </c>
      <c r="H485" s="12" t="str">
        <f>VLOOKUP($F485,'Total Posters'!$A$1:$L$1812,3,FALSE)&amp;" "&amp;VLOOKUP($F485,'Total Posters'!$A$1:$L$1812,4,FALSE)</f>
        <v>Benjamin Alterman</v>
      </c>
      <c r="I485" s="12" t="str">
        <f>VLOOKUP($F485,'Total Posters'!$A$1:$L$1812,5,FALSE)</f>
        <v>blaltermanphd@gmail.com</v>
      </c>
      <c r="J485" s="12" t="str">
        <f>VLOOKUP($F485,'Total Posters'!$A$1:$L$1812,10,FALSE)</f>
        <v>B.L. Alterman</v>
      </c>
      <c r="K485" s="12" t="str">
        <f>VLOOKUP($I485,'Total Attendees'!$D$2:$DB$3165,2,FALSE)</f>
        <v>#N/A</v>
      </c>
      <c r="L485" s="12" t="str">
        <f>VLOOKUP($I485,'Total Attendees'!$D$2:$DB$3165,4,FALSE)</f>
        <v>#N/A</v>
      </c>
      <c r="N485" s="53"/>
      <c r="O485" s="54"/>
      <c r="P485" s="16"/>
    </row>
    <row r="486" ht="15.75" customHeight="1">
      <c r="A486" s="48" t="s">
        <v>36</v>
      </c>
      <c r="B486" s="48" t="s">
        <v>72</v>
      </c>
      <c r="C486" s="50">
        <v>0.625</v>
      </c>
      <c r="D486" s="50">
        <v>0.6458333333333334</v>
      </c>
      <c r="E486" s="51">
        <v>45512.0</v>
      </c>
      <c r="F486" s="52">
        <v>441.0</v>
      </c>
      <c r="G486" s="12" t="str">
        <f>VLOOKUP($F486,'Total Posters'!$A$1:$L$1812,7,FALSE)</f>
        <v>First Light Observations and results from the Solar Ultraviolet Imaging Telescope (SUIT) on board Aditya-L1</v>
      </c>
      <c r="H486" s="12" t="str">
        <f>VLOOKUP($F486,'Total Posters'!$A$1:$L$1812,3,FALSE)&amp;" "&amp;VLOOKUP($F486,'Total Posters'!$A$1:$L$1812,4,FALSE)</f>
        <v>Durgesh Tripathi</v>
      </c>
      <c r="I486" s="12" t="str">
        <f>VLOOKUP($F486,'Total Posters'!$A$1:$L$1812,5,FALSE)</f>
        <v>durgesh@iucaa.in</v>
      </c>
      <c r="J486" s="12" t="str">
        <f>VLOOKUP($F486,'Total Posters'!$A$1:$L$1812,10,FALSE)</f>
        <v>Durgesh Tripaathi</v>
      </c>
      <c r="K486" s="12" t="str">
        <f>VLOOKUP($I486,'Total Attendees'!$D$2:$DB$3165,2,FALSE)</f>
        <v>Pending_payment</v>
      </c>
      <c r="L486" s="12" t="str">
        <f>VLOOKUP($I486,'Total Attendees'!$D$2:$DB$3165,4,FALSE)</f>
        <v>In-person</v>
      </c>
      <c r="N486" s="53"/>
      <c r="O486" s="54"/>
      <c r="P486" s="16"/>
    </row>
    <row r="487" ht="15.75" customHeight="1">
      <c r="A487" s="48" t="s">
        <v>36</v>
      </c>
      <c r="B487" s="48" t="s">
        <v>72</v>
      </c>
      <c r="C487" s="50">
        <v>0.625</v>
      </c>
      <c r="D487" s="50">
        <v>0.6458333333333334</v>
      </c>
      <c r="E487" s="51">
        <v>45512.0</v>
      </c>
      <c r="F487" s="52">
        <v>2967.0</v>
      </c>
      <c r="G487" s="12" t="str">
        <f>VLOOKUP($F487,'Total Posters'!$A$1:$L$1812,7,FALSE)</f>
        <v>What Do We Know About the Sun’s Polar Fields?</v>
      </c>
      <c r="H487" s="12" t="str">
        <f>VLOOKUP($F487,'Total Posters'!$A$1:$L$1812,3,FALSE)&amp;" "&amp;VLOOKUP($F487,'Total Posters'!$A$1:$L$1812,4,FALSE)</f>
        <v>J Todd Hoeksema</v>
      </c>
      <c r="I487" s="12" t="str">
        <f>VLOOKUP($F487,'Total Posters'!$A$1:$L$1812,5,FALSE)</f>
        <v>todd@sun.stanford.edu</v>
      </c>
      <c r="J487" s="12" t="str">
        <f>VLOOKUP($F487,'Total Posters'!$A$1:$L$1812,10,FALSE)</f>
        <v>J. Todd Hoeksema</v>
      </c>
      <c r="K487" s="12" t="str">
        <f>VLOOKUP($I487,'Total Attendees'!$D$2:$DB$3165,2,FALSE)</f>
        <v>Paid</v>
      </c>
      <c r="L487" s="12" t="str">
        <f>VLOOKUP($I487,'Total Attendees'!$D$2:$DB$3165,4,FALSE)</f>
        <v>In-person</v>
      </c>
      <c r="N487" s="53"/>
      <c r="O487" s="54"/>
      <c r="P487" s="16"/>
    </row>
    <row r="488" ht="15.75" customHeight="1">
      <c r="A488" s="48" t="s">
        <v>36</v>
      </c>
      <c r="B488" s="48" t="s">
        <v>72</v>
      </c>
      <c r="C488" s="50">
        <v>0.625</v>
      </c>
      <c r="D488" s="50">
        <v>0.6458333333333334</v>
      </c>
      <c r="E488" s="51">
        <v>45512.0</v>
      </c>
      <c r="F488" s="52">
        <v>380.0</v>
      </c>
      <c r="G488" s="12" t="str">
        <f>VLOOKUP($F488,'Total Posters'!$A$1:$L$1812,7,FALSE)</f>
        <v>Multifractal Domain and Machine Learning for the Analysis of Space Weather</v>
      </c>
      <c r="H488" s="12" t="str">
        <f>VLOOKUP($F488,'Total Posters'!$A$1:$L$1812,3,FALSE)&amp;" "&amp;VLOOKUP($F488,'Total Posters'!$A$1:$L$1812,4,FALSE)</f>
        <v>James Wanliss</v>
      </c>
      <c r="I488" s="12" t="str">
        <f>VLOOKUP($F488,'Total Posters'!$A$1:$L$1812,5,FALSE)</f>
        <v>jwanliss@andersonuniversity.edu</v>
      </c>
      <c r="J488" s="12" t="str">
        <f>VLOOKUP($F488,'Total Posters'!$A$1:$L$1812,10,FALSE)</f>
        <v>James Wanliss</v>
      </c>
      <c r="K488" s="42" t="s">
        <v>32</v>
      </c>
      <c r="L488" s="42" t="s">
        <v>33</v>
      </c>
      <c r="M488" s="43" t="s">
        <v>34</v>
      </c>
      <c r="N488" s="53"/>
      <c r="O488" s="54"/>
      <c r="P488" s="16"/>
    </row>
    <row r="489" ht="15.75" customHeight="1">
      <c r="A489" s="48" t="s">
        <v>36</v>
      </c>
      <c r="B489" s="48" t="s">
        <v>72</v>
      </c>
      <c r="C489" s="50">
        <v>0.625</v>
      </c>
      <c r="D489" s="50">
        <v>0.6458333333333334</v>
      </c>
      <c r="E489" s="51">
        <v>45512.0</v>
      </c>
      <c r="F489" s="52">
        <v>2067.0</v>
      </c>
      <c r="G489" s="12" t="str">
        <f>VLOOKUP($F489,'Total Posters'!$A$1:$L$1812,7,FALSE)</f>
        <v>Calibrating GONG Farside Seismic Maps with SO/PHI Farside Magnetograms</v>
      </c>
      <c r="H489" s="12" t="str">
        <f>VLOOKUP($F489,'Total Posters'!$A$1:$L$1812,3,FALSE)&amp;" "&amp;VLOOKUP($F489,'Total Posters'!$A$1:$L$1812,4,FALSE)</f>
        <v>Kiran Jain</v>
      </c>
      <c r="I489" s="12" t="str">
        <f>VLOOKUP($F489,'Total Posters'!$A$1:$L$1812,5,FALSE)</f>
        <v>kjain@nso.edu</v>
      </c>
      <c r="J489" s="12" t="str">
        <f>VLOOKUP($F489,'Total Posters'!$A$1:$L$1812,10,FALSE)</f>
        <v>Kiran Jain</v>
      </c>
      <c r="K489" s="12" t="str">
        <f>VLOOKUP($I489,'Total Attendees'!$D$2:$DB$3165,2,FALSE)</f>
        <v>#N/A</v>
      </c>
      <c r="L489" s="12" t="str">
        <f>VLOOKUP($I489,'Total Attendees'!$D$2:$DB$3165,4,FALSE)</f>
        <v>#N/A</v>
      </c>
      <c r="N489" s="53"/>
      <c r="O489" s="54"/>
      <c r="P489" s="16"/>
    </row>
    <row r="490" ht="15.75" customHeight="1">
      <c r="A490" s="48" t="s">
        <v>36</v>
      </c>
      <c r="B490" s="48" t="s">
        <v>72</v>
      </c>
      <c r="C490" s="50">
        <v>0.625</v>
      </c>
      <c r="D490" s="50">
        <v>0.6458333333333334</v>
      </c>
      <c r="E490" s="51">
        <v>45512.0</v>
      </c>
      <c r="F490" s="52">
        <v>821.0</v>
      </c>
      <c r="G490" s="12" t="str">
        <f>VLOOKUP($F490,'Total Posters'!$A$1:$L$1812,7,FALSE)</f>
        <v>APPLIED ARTIFICIAL INTELLIGENCE 
 FOR SCIENCE &amp; EXPLORATION ENABLED BY PUBLIC-PRIVATE PARTNERSHIPS
</v>
      </c>
      <c r="H490" s="12" t="str">
        <f>VLOOKUP($F490,'Total Posters'!$A$1:$L$1812,3,FALSE)&amp;" "&amp;VLOOKUP($F490,'Total Posters'!$A$1:$L$1812,4,FALSE)</f>
        <v>madhulika guhathakurta</v>
      </c>
      <c r="I490" s="12" t="str">
        <f>VLOOKUP($F490,'Total Posters'!$A$1:$L$1812,5,FALSE)</f>
        <v>madhulika.guhathakurta@nasa.gov</v>
      </c>
      <c r="J490" s="12" t="str">
        <f>VLOOKUP($F490,'Total Posters'!$A$1:$L$1812,10,FALSE)</f>
        <v>Madhulika Guhathakurta</v>
      </c>
      <c r="K490" s="12" t="str">
        <f>VLOOKUP($I490,'Total Attendees'!$D$2:$DB$3165,2,FALSE)</f>
        <v>Paid</v>
      </c>
      <c r="L490" s="12" t="str">
        <f>VLOOKUP($I490,'Total Attendees'!$D$2:$DB$3165,4,FALSE)</f>
        <v>Virtual</v>
      </c>
      <c r="N490" s="53"/>
      <c r="O490" s="54"/>
      <c r="P490" s="16"/>
    </row>
    <row r="491" ht="15.75" customHeight="1">
      <c r="A491" s="48" t="s">
        <v>36</v>
      </c>
      <c r="B491" s="48" t="s">
        <v>72</v>
      </c>
      <c r="C491" s="50">
        <v>0.625</v>
      </c>
      <c r="D491" s="50">
        <v>0.6458333333333334</v>
      </c>
      <c r="E491" s="51">
        <v>45512.0</v>
      </c>
      <c r="F491" s="52">
        <v>2156.0</v>
      </c>
      <c r="G491" s="12" t="str">
        <f>VLOOKUP($F491,'Total Posters'!$A$1:$L$1812,7,FALSE)</f>
        <v>ML-based Ionospheric TEC maps for enhanced K-band VLBI</v>
      </c>
      <c r="H491" s="12" t="str">
        <f>VLOOKUP($F491,'Total Posters'!$A$1:$L$1812,3,FALSE)&amp;" "&amp;VLOOKUP($F491,'Total Posters'!$A$1:$L$1812,4,FALSE)</f>
        <v>Marcel Iten</v>
      </c>
      <c r="I491" s="12" t="str">
        <f>VLOOKUP($F491,'Total Posters'!$A$1:$L$1812,5,FALSE)</f>
        <v>miten@ethz.ch</v>
      </c>
      <c r="J491" s="12" t="str">
        <f>VLOOKUP($F491,'Total Posters'!$A$1:$L$1812,10,FALSE)</f>
        <v>Marcel Iten</v>
      </c>
      <c r="K491" s="12" t="str">
        <f>VLOOKUP($I491,'Total Attendees'!$D$2:$DB$3165,2,FALSE)</f>
        <v>Paid</v>
      </c>
      <c r="L491" s="12" t="str">
        <f>VLOOKUP($I491,'Total Attendees'!$D$2:$DB$3165,4,FALSE)</f>
        <v>In-person</v>
      </c>
      <c r="N491" s="53"/>
      <c r="O491" s="54"/>
      <c r="P491" s="16"/>
    </row>
    <row r="492" ht="15.75" customHeight="1">
      <c r="A492" s="48" t="s">
        <v>36</v>
      </c>
      <c r="B492" s="48" t="s">
        <v>72</v>
      </c>
      <c r="C492" s="50">
        <v>0.625</v>
      </c>
      <c r="D492" s="50">
        <v>0.6458333333333334</v>
      </c>
      <c r="E492" s="51">
        <v>45512.0</v>
      </c>
      <c r="F492" s="52">
        <v>302.0</v>
      </c>
      <c r="G492" s="12" t="str">
        <f>VLOOKUP($F492,'Total Posters'!$A$1:$L$1812,7,FALSE)</f>
        <v>Parker Solar Probe: An Overview of the Mission Achievements and Future Prospects
</v>
      </c>
      <c r="H492" s="12" t="str">
        <f>VLOOKUP($F492,'Total Posters'!$A$1:$L$1812,3,FALSE)&amp;" "&amp;VLOOKUP($F492,'Total Posters'!$A$1:$L$1812,4,FALSE)</f>
        <v>Nour Raouafi</v>
      </c>
      <c r="I492" s="12" t="str">
        <f>VLOOKUP($F492,'Total Posters'!$A$1:$L$1812,5,FALSE)</f>
        <v>nour.raouafi@jhuapl.edu</v>
      </c>
      <c r="J492" s="12" t="str">
        <f>VLOOKUP($F492,'Total Posters'!$A$1:$L$1812,10,FALSE)</f>
        <v>Nour E. Raouafi</v>
      </c>
      <c r="K492" s="12" t="str">
        <f>VLOOKUP($I492,'Total Attendees'!$D$2:$DB$3165,2,FALSE)</f>
        <v>Paid</v>
      </c>
      <c r="L492" s="12" t="str">
        <f>VLOOKUP($I492,'Total Attendees'!$D$2:$DB$3165,4,FALSE)</f>
        <v>In-person</v>
      </c>
      <c r="N492" s="53"/>
      <c r="O492" s="54"/>
      <c r="P492" s="16"/>
    </row>
    <row r="493" ht="15.75" customHeight="1">
      <c r="A493" s="48" t="s">
        <v>36</v>
      </c>
      <c r="B493" s="48" t="s">
        <v>72</v>
      </c>
      <c r="C493" s="50">
        <v>0.625</v>
      </c>
      <c r="D493" s="50">
        <v>0.6458333333333334</v>
      </c>
      <c r="E493" s="51">
        <v>45512.0</v>
      </c>
      <c r="F493" s="52">
        <v>1786.0</v>
      </c>
      <c r="G493" s="12" t="str">
        <f>VLOOKUP($F493,'Total Posters'!$A$1:$L$1812,7,FALSE)</f>
        <v>Exploring convolutional neural networks for classification and segmentation of evolving granular structures in the solar surface</v>
      </c>
      <c r="H493" s="12" t="str">
        <f>VLOOKUP($F493,'Total Posters'!$A$1:$L$1812,3,FALSE)&amp;" "&amp;VLOOKUP($F493,'Total Posters'!$A$1:$L$1812,4,FALSE)</f>
        <v>Saida Milena Diaz Castillo</v>
      </c>
      <c r="I493" s="12" t="str">
        <f>VLOOKUP($F493,'Total Posters'!$A$1:$L$1812,5,FALSE)</f>
        <v>smdiazcas@leibniz-kis.de</v>
      </c>
      <c r="J493" s="12" t="str">
        <f>VLOOKUP($F493,'Total Posters'!$A$1:$L$1812,10,FALSE)</f>
        <v>Saida Milena Díaz Castillo</v>
      </c>
      <c r="K493" s="12" t="str">
        <f>VLOOKUP($I493,'Total Attendees'!$D$2:$DB$3165,2,FALSE)</f>
        <v>Paid</v>
      </c>
      <c r="L493" s="12" t="str">
        <f>VLOOKUP($I493,'Total Attendees'!$D$2:$DB$3165,4,FALSE)</f>
        <v>In-person</v>
      </c>
      <c r="N493" s="53"/>
      <c r="O493" s="54"/>
      <c r="P493" s="16"/>
    </row>
    <row r="494" ht="15.75" customHeight="1">
      <c r="A494" s="48" t="s">
        <v>36</v>
      </c>
      <c r="B494" s="48" t="s">
        <v>72</v>
      </c>
      <c r="C494" s="50">
        <v>0.625</v>
      </c>
      <c r="D494" s="50">
        <v>0.6458333333333334</v>
      </c>
      <c r="E494" s="51">
        <v>45512.0</v>
      </c>
      <c r="F494" s="52">
        <v>863.0</v>
      </c>
      <c r="G494" s="12" t="str">
        <f>VLOOKUP($F494,'Total Posters'!$A$1:$L$1812,7,FALSE)</f>
        <v>Multi-point view of the Sun’s magnetic field: Results of co-observations by SO/PHI on Solar Orbiter with telescopes observing along the Sun-Earth line</v>
      </c>
      <c r="H494" s="12" t="str">
        <f>VLOOKUP($F494,'Total Posters'!$A$1:$L$1812,3,FALSE)&amp;" "&amp;VLOOKUP($F494,'Total Posters'!$A$1:$L$1812,4,FALSE)</f>
        <v>Sami Sol</v>
      </c>
      <c r="I494" s="12" t="str">
        <f>VLOOKUP($F494,'Total Posters'!$A$1:$L$1812,5,FALSE)</f>
        <v>solanki-office@mps.mpg.de</v>
      </c>
      <c r="J494" s="12" t="str">
        <f>VLOOKUP($F494,'Total Posters'!$A$1:$L$1812,10,FALSE)</f>
        <v>Sami Solanki</v>
      </c>
      <c r="K494" s="12" t="str">
        <f>VLOOKUP($I494,'Total Attendees'!$D$2:$DB$3165,2,FALSE)</f>
        <v>Paid</v>
      </c>
      <c r="L494" s="12" t="str">
        <f>VLOOKUP($I494,'Total Attendees'!$D$2:$DB$3165,4,FALSE)</f>
        <v>In-person</v>
      </c>
      <c r="N494" s="53"/>
      <c r="O494" s="54"/>
      <c r="P494" s="16"/>
    </row>
    <row r="495" ht="15.75" customHeight="1">
      <c r="A495" s="48" t="s">
        <v>36</v>
      </c>
      <c r="B495" s="48" t="s">
        <v>72</v>
      </c>
      <c r="C495" s="50">
        <v>0.625</v>
      </c>
      <c r="D495" s="50">
        <v>0.6458333333333334</v>
      </c>
      <c r="E495" s="51">
        <v>45512.0</v>
      </c>
      <c r="F495" s="52">
        <v>1273.0</v>
      </c>
      <c r="G495" s="12" t="str">
        <f>VLOOKUP($F495,'Total Posters'!$A$1:$L$1812,7,FALSE)</f>
        <v>Scientific Perspectives of Remote-sensing Observations by the Heliophysics L4 Mission
</v>
      </c>
      <c r="H495" s="12" t="str">
        <f>VLOOKUP($F495,'Total Posters'!$A$1:$L$1812,3,FALSE)&amp;" "&amp;VLOOKUP($F495,'Total Posters'!$A$1:$L$1812,4,FALSE)</f>
        <v>Yong-Jae Moon</v>
      </c>
      <c r="I495" s="12" t="str">
        <f>VLOOKUP($F495,'Total Posters'!$A$1:$L$1812,5,FALSE)</f>
        <v>moonyj@khu.ac.kr</v>
      </c>
      <c r="J495" s="12" t="str">
        <f>VLOOKUP($F495,'Total Posters'!$A$1:$L$1812,10,FALSE)</f>
        <v>Yong-Jae Moon</v>
      </c>
      <c r="K495" s="12" t="str">
        <f>VLOOKUP($I495,'Total Attendees'!$D$2:$DB$3165,2,FALSE)</f>
        <v>#N/A</v>
      </c>
      <c r="L495" s="12" t="str">
        <f>VLOOKUP($I495,'Total Attendees'!$D$2:$DB$3165,4,FALSE)</f>
        <v>#N/A</v>
      </c>
      <c r="N495" s="53"/>
      <c r="O495" s="54"/>
      <c r="P495" s="16"/>
    </row>
    <row r="496" ht="15.75" customHeight="1">
      <c r="A496" s="49" t="s">
        <v>39</v>
      </c>
      <c r="B496" s="49" t="s">
        <v>73</v>
      </c>
      <c r="C496" s="50">
        <v>0.625</v>
      </c>
      <c r="D496" s="50">
        <v>0.6458333333333334</v>
      </c>
      <c r="E496" s="51">
        <v>45512.0</v>
      </c>
      <c r="F496" s="57">
        <v>2816.0</v>
      </c>
      <c r="G496" s="12" t="str">
        <f>VLOOKUP($F496,'Total Posters'!$A$1:$L$1812,7,FALSE)</f>
        <v>#N/A</v>
      </c>
      <c r="H496" s="12" t="str">
        <f>VLOOKUP($F496,'Total Posters'!$A$1:$L$1812,3,FALSE)&amp;" "&amp;VLOOKUP($F496,'Total Posters'!$A$1:$L$1812,4,FALSE)</f>
        <v>#N/A</v>
      </c>
      <c r="I496" s="12" t="str">
        <f>VLOOKUP($F496,'Total Posters'!$A$1:$L$1812,5,FALSE)</f>
        <v>#N/A</v>
      </c>
      <c r="J496" s="12" t="str">
        <f>VLOOKUP($F496,'Total Posters'!$A$1:$L$1812,10,FALSE)</f>
        <v>#N/A</v>
      </c>
      <c r="K496" s="12" t="str">
        <f>VLOOKUP($I496,'Total Attendees'!$D$2:$DB$3165,2,FALSE)</f>
        <v>#N/A</v>
      </c>
      <c r="L496" s="12" t="str">
        <f>VLOOKUP($I496,'Total Attendees'!$D$2:$DB$3165,4,FALSE)</f>
        <v>#N/A</v>
      </c>
      <c r="N496" s="53"/>
      <c r="O496" s="54"/>
      <c r="P496" s="16"/>
    </row>
    <row r="497" ht="15.75" customHeight="1">
      <c r="A497" s="49" t="s">
        <v>39</v>
      </c>
      <c r="B497" s="49" t="s">
        <v>73</v>
      </c>
      <c r="C497" s="50">
        <v>0.625</v>
      </c>
      <c r="D497" s="50">
        <v>0.6458333333333334</v>
      </c>
      <c r="E497" s="51">
        <v>45512.0</v>
      </c>
      <c r="F497" s="57">
        <v>723.0</v>
      </c>
      <c r="G497" s="12" t="str">
        <f>VLOOKUP($F497,'Total Posters'!$A$1:$L$1812,7,FALSE)</f>
        <v>#N/A</v>
      </c>
      <c r="H497" s="12" t="str">
        <f>VLOOKUP($F497,'Total Posters'!$A$1:$L$1812,3,FALSE)&amp;" "&amp;VLOOKUP($F497,'Total Posters'!$A$1:$L$1812,4,FALSE)</f>
        <v>#N/A</v>
      </c>
      <c r="I497" s="12" t="str">
        <f>VLOOKUP($F497,'Total Posters'!$A$1:$L$1812,5,FALSE)</f>
        <v>#N/A</v>
      </c>
      <c r="J497" s="12" t="str">
        <f>VLOOKUP($F497,'Total Posters'!$A$1:$L$1812,10,FALSE)</f>
        <v>#N/A</v>
      </c>
      <c r="K497" s="12" t="str">
        <f>VLOOKUP($I497,'Total Attendees'!$D$2:$DB$3165,2,FALSE)</f>
        <v>#N/A</v>
      </c>
      <c r="L497" s="12" t="str">
        <f>VLOOKUP($I497,'Total Attendees'!$D$2:$DB$3165,4,FALSE)</f>
        <v>#N/A</v>
      </c>
      <c r="N497" s="53"/>
      <c r="O497" s="54"/>
      <c r="P497" s="16"/>
    </row>
    <row r="498" ht="15.75" customHeight="1">
      <c r="A498" s="49" t="s">
        <v>39</v>
      </c>
      <c r="B498" s="49" t="s">
        <v>73</v>
      </c>
      <c r="C498" s="50">
        <v>0.625</v>
      </c>
      <c r="D498" s="50">
        <v>0.6458333333333334</v>
      </c>
      <c r="E498" s="51">
        <v>45512.0</v>
      </c>
      <c r="F498" s="57">
        <v>1209.0</v>
      </c>
      <c r="G498" s="12" t="str">
        <f>VLOOKUP($F498,'Total Posters'!$A$1:$L$1812,7,FALSE)</f>
        <v>#N/A</v>
      </c>
      <c r="H498" s="12" t="str">
        <f>VLOOKUP($F498,'Total Posters'!$A$1:$L$1812,3,FALSE)&amp;" "&amp;VLOOKUP($F498,'Total Posters'!$A$1:$L$1812,4,FALSE)</f>
        <v>#N/A</v>
      </c>
      <c r="I498" s="12" t="str">
        <f>VLOOKUP($F498,'Total Posters'!$A$1:$L$1812,5,FALSE)</f>
        <v>#N/A</v>
      </c>
      <c r="J498" s="12" t="str">
        <f>VLOOKUP($F498,'Total Posters'!$A$1:$L$1812,10,FALSE)</f>
        <v>#N/A</v>
      </c>
      <c r="K498" s="12" t="str">
        <f>VLOOKUP($I498,'Total Attendees'!$D$2:$DB$3165,2,FALSE)</f>
        <v>#N/A</v>
      </c>
      <c r="L498" s="12" t="str">
        <f>VLOOKUP($I498,'Total Attendees'!$D$2:$DB$3165,4,FALSE)</f>
        <v>#N/A</v>
      </c>
      <c r="N498" s="53"/>
      <c r="O498" s="54"/>
      <c r="P498" s="16"/>
    </row>
    <row r="499" ht="15.75" customHeight="1">
      <c r="A499" s="49" t="s">
        <v>39</v>
      </c>
      <c r="B499" s="49" t="s">
        <v>73</v>
      </c>
      <c r="C499" s="50">
        <v>0.625</v>
      </c>
      <c r="D499" s="50">
        <v>0.6458333333333334</v>
      </c>
      <c r="E499" s="51">
        <v>45512.0</v>
      </c>
      <c r="F499" s="57">
        <v>1943.0</v>
      </c>
      <c r="G499" s="12" t="str">
        <f>VLOOKUP($F499,'Total Posters'!$A$1:$L$1812,7,FALSE)</f>
        <v>#N/A</v>
      </c>
      <c r="H499" s="12" t="str">
        <f>VLOOKUP($F499,'Total Posters'!$A$1:$L$1812,3,FALSE)&amp;" "&amp;VLOOKUP($F499,'Total Posters'!$A$1:$L$1812,4,FALSE)</f>
        <v>#N/A</v>
      </c>
      <c r="I499" s="12" t="str">
        <f>VLOOKUP($F499,'Total Posters'!$A$1:$L$1812,5,FALSE)</f>
        <v>#N/A</v>
      </c>
      <c r="J499" s="12" t="str">
        <f>VLOOKUP($F499,'Total Posters'!$A$1:$L$1812,10,FALSE)</f>
        <v>#N/A</v>
      </c>
      <c r="K499" s="12" t="str">
        <f>VLOOKUP($I499,'Total Attendees'!$D$2:$DB$3165,2,FALSE)</f>
        <v>#N/A</v>
      </c>
      <c r="L499" s="12" t="str">
        <f>VLOOKUP($I499,'Total Attendees'!$D$2:$DB$3165,4,FALSE)</f>
        <v>#N/A</v>
      </c>
      <c r="N499" s="53"/>
      <c r="O499" s="54"/>
      <c r="P499" s="16"/>
    </row>
    <row r="500" ht="15.75" customHeight="1">
      <c r="A500" s="49" t="s">
        <v>39</v>
      </c>
      <c r="B500" s="49" t="s">
        <v>73</v>
      </c>
      <c r="C500" s="50">
        <v>0.625</v>
      </c>
      <c r="D500" s="50">
        <v>0.6458333333333334</v>
      </c>
      <c r="E500" s="51">
        <v>45512.0</v>
      </c>
      <c r="F500" s="57">
        <v>3157.0</v>
      </c>
      <c r="G500" s="12" t="str">
        <f>VLOOKUP($F500,'Total Posters'!$A$1:$L$1812,7,FALSE)</f>
        <v>#N/A</v>
      </c>
      <c r="H500" s="12" t="str">
        <f>VLOOKUP($F500,'Total Posters'!$A$1:$L$1812,3,FALSE)&amp;" "&amp;VLOOKUP($F500,'Total Posters'!$A$1:$L$1812,4,FALSE)</f>
        <v>#N/A</v>
      </c>
      <c r="I500" s="12" t="str">
        <f>VLOOKUP($F500,'Total Posters'!$A$1:$L$1812,5,FALSE)</f>
        <v>#N/A</v>
      </c>
      <c r="J500" s="12" t="str">
        <f>VLOOKUP($F500,'Total Posters'!$A$1:$L$1812,10,FALSE)</f>
        <v>#N/A</v>
      </c>
      <c r="K500" s="12" t="str">
        <f>VLOOKUP($I500,'Total Attendees'!$D$2:$DB$3165,2,FALSE)</f>
        <v>#N/A</v>
      </c>
      <c r="L500" s="12" t="str">
        <f>VLOOKUP($I500,'Total Attendees'!$D$2:$DB$3165,4,FALSE)</f>
        <v>#N/A</v>
      </c>
      <c r="N500" s="53"/>
      <c r="O500" s="54"/>
      <c r="P500" s="16"/>
    </row>
    <row r="501" ht="15.75" customHeight="1">
      <c r="A501" s="49" t="s">
        <v>39</v>
      </c>
      <c r="B501" s="49" t="s">
        <v>73</v>
      </c>
      <c r="C501" s="50">
        <v>0.625</v>
      </c>
      <c r="D501" s="50">
        <v>0.6458333333333334</v>
      </c>
      <c r="E501" s="51">
        <v>45512.0</v>
      </c>
      <c r="F501" s="57">
        <v>1490.0</v>
      </c>
      <c r="G501" s="12" t="str">
        <f>VLOOKUP($F501,'Total Posters'!$A$1:$L$1812,7,FALSE)</f>
        <v>#N/A</v>
      </c>
      <c r="H501" s="12" t="str">
        <f>VLOOKUP($F501,'Total Posters'!$A$1:$L$1812,3,FALSE)&amp;" "&amp;VLOOKUP($F501,'Total Posters'!$A$1:$L$1812,4,FALSE)</f>
        <v>#N/A</v>
      </c>
      <c r="I501" s="12" t="str">
        <f>VLOOKUP($F501,'Total Posters'!$A$1:$L$1812,5,FALSE)</f>
        <v>#N/A</v>
      </c>
      <c r="J501" s="12" t="str">
        <f>VLOOKUP($F501,'Total Posters'!$A$1:$L$1812,10,FALSE)</f>
        <v>#N/A</v>
      </c>
      <c r="K501" s="12" t="str">
        <f>VLOOKUP($I501,'Total Attendees'!$D$2:$DB$3165,2,FALSE)</f>
        <v>#N/A</v>
      </c>
      <c r="L501" s="12" t="str">
        <f>VLOOKUP($I501,'Total Attendees'!$D$2:$DB$3165,4,FALSE)</f>
        <v>#N/A</v>
      </c>
      <c r="N501" s="53"/>
      <c r="O501" s="54"/>
      <c r="P501" s="16"/>
    </row>
    <row r="502" ht="15.75" customHeight="1">
      <c r="A502" s="48" t="s">
        <v>74</v>
      </c>
      <c r="B502" s="48" t="s">
        <v>74</v>
      </c>
      <c r="C502" s="50">
        <v>0.4166666666666667</v>
      </c>
      <c r="D502" s="50">
        <v>0.4375</v>
      </c>
      <c r="E502" s="51">
        <v>45513.0</v>
      </c>
      <c r="F502" s="58">
        <v>3127.0</v>
      </c>
      <c r="G502" s="12" t="str">
        <f>VLOOKUP($F502,'Total Posters'!$A$1:$L$1812,7,FALSE)</f>
        <v>Standards of Fundamental Astronomy</v>
      </c>
      <c r="H502" s="12" t="str">
        <f>VLOOKUP($F502,'Total Posters'!$A$1:$L$1812,3,FALSE)&amp;" "&amp;VLOOKUP($F502,'Total Posters'!$A$1:$L$1812,4,FALSE)</f>
        <v>Antonia Wilmot</v>
      </c>
      <c r="I502" s="12" t="str">
        <f>VLOOKUP($F502,'Total Posters'!$A$1:$L$1812,5,FALSE)</f>
        <v>toni.wilmot@ukho.gov.uk</v>
      </c>
      <c r="J502" s="12" t="str">
        <f>VLOOKUP($F502,'Total Posters'!$A$1:$L$1812,10,FALSE)</f>
        <v>Antonia Wilmot</v>
      </c>
      <c r="K502" s="12" t="str">
        <f>VLOOKUP($I502,'Total Attendees'!$D$2:$DB$3165,2,FALSE)</f>
        <v>Paid</v>
      </c>
      <c r="L502" s="12" t="str">
        <f>VLOOKUP($I502,'Total Attendees'!$D$2:$DB$3165,4,FALSE)</f>
        <v>In-person</v>
      </c>
      <c r="N502" s="53"/>
      <c r="O502" s="54"/>
      <c r="P502" s="16"/>
    </row>
    <row r="503" ht="15.75" customHeight="1">
      <c r="A503" s="48" t="s">
        <v>74</v>
      </c>
      <c r="B503" s="48" t="s">
        <v>74</v>
      </c>
      <c r="C503" s="50">
        <v>0.4166666666666667</v>
      </c>
      <c r="D503" s="50">
        <v>0.4375</v>
      </c>
      <c r="E503" s="51">
        <v>45513.0</v>
      </c>
      <c r="F503" s="58">
        <v>1471.0</v>
      </c>
      <c r="G503" s="12" t="str">
        <f>VLOOKUP($F503,'Total Posters'!$A$1:$L$1812,7,FALSE)</f>
        <v>Cryospheric Excitation on the Earth’s Chandler Wobble</v>
      </c>
      <c r="H503" s="12" t="str">
        <f>VLOOKUP($F503,'Total Posters'!$A$1:$L$1812,3,FALSE)&amp;" "&amp;VLOOKUP($F503,'Total Posters'!$A$1:$L$1812,4,FALSE)</f>
        <v>Chengli Huang</v>
      </c>
      <c r="I503" s="12" t="str">
        <f>VLOOKUP($F503,'Total Posters'!$A$1:$L$1812,5,FALSE)</f>
        <v>clhuang@shao.ac.cn</v>
      </c>
      <c r="J503" s="12" t="str">
        <f>VLOOKUP($F503,'Total Posters'!$A$1:$L$1812,10,FALSE)</f>
        <v>Chengli Huang</v>
      </c>
      <c r="K503" s="12" t="str">
        <f>VLOOKUP($I503,'Total Attendees'!$D$2:$DB$3165,2,FALSE)</f>
        <v>Paid</v>
      </c>
      <c r="L503" s="12" t="str">
        <f>VLOOKUP($I503,'Total Attendees'!$D$2:$DB$3165,4,FALSE)</f>
        <v>In-person</v>
      </c>
      <c r="N503" s="53"/>
      <c r="O503" s="54"/>
      <c r="P503" s="16"/>
    </row>
    <row r="504" ht="15.75" customHeight="1">
      <c r="A504" s="48" t="s">
        <v>74</v>
      </c>
      <c r="B504" s="48" t="s">
        <v>74</v>
      </c>
      <c r="C504" s="50">
        <v>0.4166666666666667</v>
      </c>
      <c r="D504" s="50">
        <v>0.4375</v>
      </c>
      <c r="E504" s="51">
        <v>45513.0</v>
      </c>
      <c r="F504" s="58">
        <v>998.0</v>
      </c>
      <c r="G504" s="12" t="str">
        <f>VLOOKUP($F504,'Total Posters'!$A$1:$L$1812,7,FALSE)</f>
        <v>Comparative Analysis of the Parameters of Pulsars with Breaking Indices n&lt;0 and   n&gt;0</v>
      </c>
      <c r="H504" s="12" t="str">
        <f>VLOOKUP($F504,'Total Posters'!$A$1:$L$1812,3,FALSE)&amp;" "&amp;VLOOKUP($F504,'Total Posters'!$A$1:$L$1812,4,FALSE)</f>
        <v>Chika Onuchukwu</v>
      </c>
      <c r="I504" s="12" t="str">
        <f>VLOOKUP($F504,'Total Posters'!$A$1:$L$1812,5,FALSE)</f>
        <v>cc.onuchukwu@coou.edu.ng</v>
      </c>
      <c r="J504" s="12" t="str">
        <f>VLOOKUP($F504,'Total Posters'!$A$1:$L$1812,10,FALSE)</f>
        <v>Chika Onuchukwu</v>
      </c>
      <c r="K504" s="12" t="str">
        <f>VLOOKUP($I504,'Total Attendees'!$D$2:$DB$3165,2,FALSE)</f>
        <v>#N/A</v>
      </c>
      <c r="L504" s="12" t="str">
        <f>VLOOKUP($I504,'Total Attendees'!$D$2:$DB$3165,4,FALSE)</f>
        <v>#N/A</v>
      </c>
      <c r="N504" s="53"/>
      <c r="O504" s="54"/>
      <c r="P504" s="16"/>
    </row>
    <row r="505" ht="15.75" customHeight="1">
      <c r="A505" s="48" t="s">
        <v>74</v>
      </c>
      <c r="B505" s="48" t="s">
        <v>74</v>
      </c>
      <c r="C505" s="50">
        <v>0.4166666666666667</v>
      </c>
      <c r="D505" s="50">
        <v>0.4375</v>
      </c>
      <c r="E505" s="51">
        <v>45513.0</v>
      </c>
      <c r="F505" s="58">
        <v>1052.0</v>
      </c>
      <c r="G505" s="12" t="str">
        <f>VLOOKUP($F505,'Total Posters'!$A$1:$L$1812,7,FALSE)</f>
        <v>Exploring the impact of a priori errors on dUT1 estimations from intensive VLBI sessions</v>
      </c>
      <c r="H505" s="12" t="str">
        <f>VLOOKUP($F505,'Total Posters'!$A$1:$L$1812,3,FALSE)&amp;" "&amp;VLOOKUP($F505,'Total Posters'!$A$1:$L$1812,4,FALSE)</f>
        <v>Clara Pérez</v>
      </c>
      <c r="I505" s="12" t="str">
        <f>VLOOKUP($F505,'Total Posters'!$A$1:$L$1812,5,FALSE)</f>
        <v>becario.cperez@externomf.es</v>
      </c>
      <c r="J505" s="12" t="str">
        <f>VLOOKUP($F505,'Total Posters'!$A$1:$L$1812,10,FALSE)</f>
        <v>Clara Pérez</v>
      </c>
      <c r="K505" s="12" t="str">
        <f>VLOOKUP($I505,'Total Attendees'!$D$2:$DB$3165,2,FALSE)</f>
        <v>Paid</v>
      </c>
      <c r="L505" s="12" t="str">
        <f>VLOOKUP($I505,'Total Attendees'!$D$2:$DB$3165,4,FALSE)</f>
        <v>In-person</v>
      </c>
      <c r="N505" s="53"/>
      <c r="O505" s="54"/>
      <c r="P505" s="16"/>
    </row>
    <row r="506" ht="15.75" customHeight="1">
      <c r="A506" s="48" t="s">
        <v>74</v>
      </c>
      <c r="B506" s="48" t="s">
        <v>74</v>
      </c>
      <c r="C506" s="50">
        <v>0.4166666666666667</v>
      </c>
      <c r="D506" s="50">
        <v>0.4375</v>
      </c>
      <c r="E506" s="51">
        <v>45513.0</v>
      </c>
      <c r="F506" s="58">
        <v>2603.0</v>
      </c>
      <c r="G506" s="12" t="str">
        <f>VLOOKUP($F506,'Total Posters'!$A$1:$L$1812,7,FALSE)</f>
        <v>New paradigm of close approach analysis of NEOs: likelihood of close encounter</v>
      </c>
      <c r="H506" s="12" t="str">
        <f>VLOOKUP($F506,'Total Posters'!$A$1:$L$1812,3,FALSE)&amp;" "&amp;VLOOKUP($F506,'Total Posters'!$A$1:$L$1812,4,FALSE)</f>
        <v>Dmitrii Vavilov</v>
      </c>
      <c r="I506" s="12" t="str">
        <f>VLOOKUP($F506,'Total Posters'!$A$1:$L$1812,5,FALSE)</f>
        <v>dj_vil@bk.ru</v>
      </c>
      <c r="J506" s="12" t="str">
        <f>VLOOKUP($F506,'Total Posters'!$A$1:$L$1812,10,FALSE)</f>
        <v>Dmitrii Vavilov</v>
      </c>
      <c r="K506" s="12" t="str">
        <f>VLOOKUP($I506,'Total Attendees'!$D$2:$DB$3165,2,FALSE)</f>
        <v>Pending_payment</v>
      </c>
      <c r="L506" s="12" t="str">
        <f>VLOOKUP($I506,'Total Attendees'!$D$2:$DB$3165,4,FALSE)</f>
        <v>In-person</v>
      </c>
      <c r="N506" s="53"/>
      <c r="O506" s="54"/>
      <c r="P506" s="16"/>
    </row>
    <row r="507" ht="15.75" customHeight="1">
      <c r="A507" s="48" t="s">
        <v>74</v>
      </c>
      <c r="B507" s="48" t="s">
        <v>74</v>
      </c>
      <c r="C507" s="50">
        <v>0.4166666666666667</v>
      </c>
      <c r="D507" s="50">
        <v>0.4375</v>
      </c>
      <c r="E507" s="51">
        <v>45513.0</v>
      </c>
      <c r="F507" s="58">
        <v>2977.0</v>
      </c>
      <c r="G507" s="12" t="str">
        <f>VLOOKUP($F507,'Total Posters'!$A$1:$L$1812,7,FALSE)</f>
        <v>UKIRT Hemisphere Survey Status, Details and Data Access</v>
      </c>
      <c r="H507" s="12" t="str">
        <f>VLOOKUP($F507,'Total Posters'!$A$1:$L$1812,3,FALSE)&amp;" "&amp;VLOOKUP($F507,'Total Posters'!$A$1:$L$1812,4,FALSE)</f>
        <v>Justice Bruursema</v>
      </c>
      <c r="I507" s="12" t="str">
        <f>VLOOKUP($F507,'Total Posters'!$A$1:$L$1812,5,FALSE)</f>
        <v>justice.elisha@gmail.com</v>
      </c>
      <c r="J507" s="12" t="str">
        <f>VLOOKUP($F507,'Total Posters'!$A$1:$L$1812,10,FALSE)</f>
        <v>Justice Bruursema</v>
      </c>
      <c r="K507" s="12" t="str">
        <f>VLOOKUP($I507,'Total Attendees'!$D$2:$DB$3165,2,FALSE)</f>
        <v>#N/A</v>
      </c>
      <c r="L507" s="12" t="str">
        <f>VLOOKUP($I507,'Total Attendees'!$D$2:$DB$3165,4,FALSE)</f>
        <v>#N/A</v>
      </c>
      <c r="N507" s="53"/>
      <c r="O507" s="54"/>
      <c r="P507" s="16"/>
    </row>
    <row r="508" ht="15.75" customHeight="1">
      <c r="A508" s="48" t="s">
        <v>74</v>
      </c>
      <c r="B508" s="48" t="s">
        <v>74</v>
      </c>
      <c r="C508" s="50">
        <v>0.4166666666666667</v>
      </c>
      <c r="D508" s="50">
        <v>0.4375</v>
      </c>
      <c r="E508" s="51">
        <v>45513.0</v>
      </c>
      <c r="F508" s="58">
        <v>1067.0</v>
      </c>
      <c r="G508" s="12" t="str">
        <f>VLOOKUP($F508,'Total Posters'!$A$1:$L$1812,7,FALSE)</f>
        <v>Improving the geodetic budget closure by combining geophysical excitations of polar motion from different models of atmospheric and oceanic angular momentum</v>
      </c>
      <c r="H508" s="12" t="str">
        <f>VLOOKUP($F508,'Total Posters'!$A$1:$L$1812,3,FALSE)&amp;" "&amp;VLOOKUP($F508,'Total Posters'!$A$1:$L$1812,4,FALSE)</f>
        <v>Justyna Śliwińska-Bronowicz</v>
      </c>
      <c r="I508" s="12" t="str">
        <f>VLOOKUP($F508,'Total Posters'!$A$1:$L$1812,5,FALSE)</f>
        <v>jsliwinska@cbk.waw.pl</v>
      </c>
      <c r="J508" s="12" t="str">
        <f>VLOOKUP($F508,'Total Posters'!$A$1:$L$1812,10,FALSE)</f>
        <v>Justyna Śliwińska-Bronowicz</v>
      </c>
      <c r="K508" s="12" t="str">
        <f>VLOOKUP($I508,'Total Attendees'!$D$2:$DB$3165,2,FALSE)</f>
        <v>Paid</v>
      </c>
      <c r="L508" s="12" t="str">
        <f>VLOOKUP($I508,'Total Attendees'!$D$2:$DB$3165,4,FALSE)</f>
        <v>In-person</v>
      </c>
      <c r="N508" s="53"/>
      <c r="O508" s="54"/>
      <c r="P508" s="16"/>
    </row>
    <row r="509" ht="15.75" customHeight="1">
      <c r="A509" s="48" t="s">
        <v>74</v>
      </c>
      <c r="B509" s="48" t="s">
        <v>74</v>
      </c>
      <c r="C509" s="50">
        <v>0.4166666666666667</v>
      </c>
      <c r="D509" s="50">
        <v>0.4375</v>
      </c>
      <c r="E509" s="51">
        <v>45513.0</v>
      </c>
      <c r="F509" s="58">
        <v>2132.0</v>
      </c>
      <c r="G509" s="12" t="str">
        <f>VLOOKUP($F509,'Total Posters'!$A$1:$L$1812,7,FALSE)</f>
        <v>THE ASTROPHYSICAL DYNAMICS AND EARTH’S CLIMATE CHANGE</v>
      </c>
      <c r="H509" s="12" t="str">
        <f>VLOOKUP($F509,'Total Posters'!$A$1:$L$1812,3,FALSE)&amp;" "&amp;VLOOKUP($F509,'Total Posters'!$A$1:$L$1812,4,FALSE)</f>
        <v>Kaguamba Minjire</v>
      </c>
      <c r="I509" s="12" t="str">
        <f>VLOOKUP($F509,'Total Posters'!$A$1:$L$1812,5,FALSE)</f>
        <v>cargominjire@gmail.com</v>
      </c>
      <c r="J509" s="12" t="str">
        <f>VLOOKUP($F509,'Total Posters'!$A$1:$L$1812,10,FALSE)</f>
        <v>Kaguamba Minjire</v>
      </c>
      <c r="K509" s="12" t="str">
        <f>VLOOKUP($I509,'Total Attendees'!$D$2:$DB$3165,2,FALSE)</f>
        <v>#N/A</v>
      </c>
      <c r="L509" s="12" t="str">
        <f>VLOOKUP($I509,'Total Attendees'!$D$2:$DB$3165,4,FALSE)</f>
        <v>#N/A</v>
      </c>
      <c r="N509" s="53"/>
      <c r="O509" s="54"/>
      <c r="P509" s="16"/>
    </row>
    <row r="510" ht="15.75" customHeight="1">
      <c r="A510" s="48" t="s">
        <v>74</v>
      </c>
      <c r="B510" s="48" t="s">
        <v>74</v>
      </c>
      <c r="C510" s="50">
        <v>0.4166666666666667</v>
      </c>
      <c r="D510" s="50">
        <v>0.4375</v>
      </c>
      <c r="E510" s="51">
        <v>45513.0</v>
      </c>
      <c r="F510" s="58">
        <v>989.0</v>
      </c>
      <c r="G510" s="12" t="str">
        <f>VLOOKUP($F510,'Total Posters'!$A$1:$L$1812,7,FALSE)</f>
        <v>A new post-Newtonian long-term precession model for the Earth</v>
      </c>
      <c r="H510" s="12" t="str">
        <f>VLOOKUP($F510,'Total Posters'!$A$1:$L$1812,3,FALSE)&amp;" "&amp;VLOOKUP($F510,'Total Posters'!$A$1:$L$1812,4,FALSE)</f>
        <v>Kai Tang</v>
      </c>
      <c r="I510" s="12" t="str">
        <f>VLOOKUP($F510,'Total Posters'!$A$1:$L$1812,5,FALSE)</f>
        <v>tangkai@shao.ac.cn</v>
      </c>
      <c r="J510" s="12" t="str">
        <f>VLOOKUP($F510,'Total Posters'!$A$1:$L$1812,10,FALSE)</f>
        <v>Kai Tang</v>
      </c>
      <c r="K510" s="12" t="str">
        <f>VLOOKUP($I510,'Total Attendees'!$D$2:$DB$3165,2,FALSE)</f>
        <v>Paid</v>
      </c>
      <c r="L510" s="12" t="str">
        <f>VLOOKUP($I510,'Total Attendees'!$D$2:$DB$3165,4,FALSE)</f>
        <v>In-person</v>
      </c>
      <c r="N510" s="53"/>
      <c r="O510" s="54"/>
      <c r="P510" s="16"/>
    </row>
    <row r="511" ht="15.75" customHeight="1">
      <c r="A511" s="48" t="s">
        <v>74</v>
      </c>
      <c r="B511" s="48" t="s">
        <v>74</v>
      </c>
      <c r="C511" s="50">
        <v>0.4166666666666667</v>
      </c>
      <c r="D511" s="50">
        <v>0.4375</v>
      </c>
      <c r="E511" s="51">
        <v>45513.0</v>
      </c>
      <c r="F511" s="58">
        <v>920.0</v>
      </c>
      <c r="G511" s="12" t="str">
        <f>VLOOKUP($F511,'Total Posters'!$A$1:$L$1812,7,FALSE)</f>
        <v>Calculating the trajectory of a gram-scale interstellar spacecraft moving at relativistic speeds</v>
      </c>
      <c r="H511" s="12" t="str">
        <f>VLOOKUP($F511,'Total Posters'!$A$1:$L$1812,3,FALSE)&amp;" "&amp;VLOOKUP($F511,'Total Posters'!$A$1:$L$1812,4,FALSE)</f>
        <v>Nicky Ishaak</v>
      </c>
      <c r="I511" s="12" t="str">
        <f>VLOOKUP($F511,'Total Posters'!$A$1:$L$1812,5,FALSE)</f>
        <v>nji170030@utdallas.edu</v>
      </c>
      <c r="J511" s="12" t="str">
        <f>VLOOKUP($F511,'Total Posters'!$A$1:$L$1812,10,FALSE)</f>
        <v>Nicky Ishaak</v>
      </c>
      <c r="K511" s="12" t="str">
        <f>VLOOKUP($I511,'Total Attendees'!$D$2:$DB$3165,2,FALSE)</f>
        <v>#N/A</v>
      </c>
      <c r="L511" s="12" t="str">
        <f>VLOOKUP($I511,'Total Attendees'!$D$2:$DB$3165,4,FALSE)</f>
        <v>#N/A</v>
      </c>
      <c r="N511" s="53"/>
      <c r="O511" s="54"/>
      <c r="P511" s="16"/>
    </row>
    <row r="512" ht="15.75" customHeight="1">
      <c r="A512" s="48" t="s">
        <v>74</v>
      </c>
      <c r="B512" s="48" t="s">
        <v>74</v>
      </c>
      <c r="C512" s="50">
        <v>0.4166666666666667</v>
      </c>
      <c r="D512" s="50">
        <v>0.4375</v>
      </c>
      <c r="E512" s="51">
        <v>45513.0</v>
      </c>
      <c r="F512" s="58">
        <v>3197.0</v>
      </c>
      <c r="G512" s="12" t="str">
        <f>VLOOKUP($F512,'Total Posters'!$A$1:$L$1812,7,FALSE)</f>
        <v>Validation of KSA-Geoid by vertical deflection Observations</v>
      </c>
      <c r="H512" s="12" t="str">
        <f>VLOOKUP($F512,'Total Posters'!$A$1:$L$1812,3,FALSE)&amp;" "&amp;VLOOKUP($F512,'Total Posters'!$A$1:$L$1812,4,FALSE)</f>
        <v>OTHMAN ALRUBAYYI</v>
      </c>
      <c r="I512" s="12" t="str">
        <f>VLOOKUP($F512,'Total Posters'!$A$1:$L$1812,5,FALSE)</f>
        <v>u.alrubaia@geosa.gov.sa</v>
      </c>
      <c r="J512" s="12" t="str">
        <f>VLOOKUP($F512,'Total Posters'!$A$1:$L$1812,10,FALSE)</f>
        <v>OTHMAN ALRUBAYYI</v>
      </c>
      <c r="K512" s="12" t="str">
        <f>VLOOKUP($I512,'Total Attendees'!$D$2:$DB$3165,2,FALSE)</f>
        <v>#N/A</v>
      </c>
      <c r="L512" s="12" t="str">
        <f>VLOOKUP($I512,'Total Attendees'!$D$2:$DB$3165,4,FALSE)</f>
        <v>#N/A</v>
      </c>
      <c r="N512" s="53"/>
      <c r="O512" s="54"/>
      <c r="P512" s="16"/>
    </row>
    <row r="513" ht="15.75" customHeight="1">
      <c r="A513" s="48" t="s">
        <v>74</v>
      </c>
      <c r="B513" s="48" t="s">
        <v>74</v>
      </c>
      <c r="C513" s="50">
        <v>0.4166666666666667</v>
      </c>
      <c r="D513" s="50">
        <v>0.4375</v>
      </c>
      <c r="E513" s="51">
        <v>45513.0</v>
      </c>
      <c r="F513" s="58">
        <v>801.0</v>
      </c>
      <c r="G513" s="12" t="str">
        <f>VLOOKUP($F513,'Total Posters'!$A$1:$L$1812,7,FALSE)</f>
        <v>The prospection of an astronomical site to build the first USMS
 university observatory
</v>
      </c>
      <c r="H513" s="12" t="str">
        <f>VLOOKUP($F513,'Total Posters'!$A$1:$L$1812,3,FALSE)&amp;" "&amp;VLOOKUP($F513,'Total Posters'!$A$1:$L$1812,4,FALSE)</f>
        <v>Saadia OUJAOURA</v>
      </c>
      <c r="I513" s="12" t="str">
        <f>VLOOKUP($F513,'Total Posters'!$A$1:$L$1812,5,FALSE)</f>
        <v>oujaoura.saadia@gmail.com</v>
      </c>
      <c r="J513" s="12" t="str">
        <f>VLOOKUP($F513,'Total Posters'!$A$1:$L$1812,10,FALSE)</f>
        <v>Saadia Oujaoura</v>
      </c>
      <c r="K513" s="12" t="str">
        <f>VLOOKUP($I513,'Total Attendees'!$D$2:$DB$3165,2,FALSE)</f>
        <v>Paid</v>
      </c>
      <c r="L513" s="12" t="str">
        <f>VLOOKUP($I513,'Total Attendees'!$D$2:$DB$3165,4,FALSE)</f>
        <v>Virtual</v>
      </c>
      <c r="N513" s="53"/>
      <c r="O513" s="54"/>
      <c r="P513" s="16"/>
    </row>
    <row r="514" ht="15.75" customHeight="1">
      <c r="A514" s="48" t="s">
        <v>74</v>
      </c>
      <c r="B514" s="48" t="s">
        <v>74</v>
      </c>
      <c r="C514" s="50">
        <v>0.4166666666666667</v>
      </c>
      <c r="D514" s="50">
        <v>0.4375</v>
      </c>
      <c r="E514" s="51">
        <v>45513.0</v>
      </c>
      <c r="F514" s="58">
        <v>2803.0</v>
      </c>
      <c r="G514" s="12" t="str">
        <f>VLOOKUP($F514,'Total Posters'!$A$1:$L$1812,7,FALSE)</f>
        <v>Numerical Standards for Fundamental Astronomy Current Best Estimates</v>
      </c>
      <c r="H514" s="12" t="str">
        <f>VLOOKUP($F514,'Total Posters'!$A$1:$L$1812,3,FALSE)&amp;" "&amp;VLOOKUP($F514,'Total Posters'!$A$1:$L$1812,4,FALSE)</f>
        <v>Susan Stewart</v>
      </c>
      <c r="I514" s="12" t="str">
        <f>VLOOKUP($F514,'Total Posters'!$A$1:$L$1812,5,FALSE)</f>
        <v>susan.stewart25.civ@us.navy.mil</v>
      </c>
      <c r="J514" s="12" t="str">
        <f>VLOOKUP($F514,'Total Posters'!$A$1:$L$1812,10,FALSE)</f>
        <v>Susan Stewart</v>
      </c>
      <c r="K514" s="12" t="str">
        <f>VLOOKUP($I514,'Total Attendees'!$D$2:$DB$3165,2,FALSE)</f>
        <v>Paid</v>
      </c>
      <c r="L514" s="12" t="str">
        <f>VLOOKUP($I514,'Total Attendees'!$D$2:$DB$3165,4,FALSE)</f>
        <v>In-person</v>
      </c>
      <c r="N514" s="53"/>
      <c r="O514" s="54"/>
      <c r="P514" s="16"/>
    </row>
    <row r="515" ht="15.75" customHeight="1">
      <c r="A515" s="48" t="s">
        <v>74</v>
      </c>
      <c r="B515" s="48" t="s">
        <v>74</v>
      </c>
      <c r="C515" s="50">
        <v>0.4166666666666667</v>
      </c>
      <c r="D515" s="50">
        <v>0.4375</v>
      </c>
      <c r="E515" s="51">
        <v>45513.0</v>
      </c>
      <c r="F515" s="58">
        <v>2227.0</v>
      </c>
      <c r="G515" s="12" t="str">
        <f>VLOOKUP($F515,'Total Posters'!$A$1:$L$1812,7,FALSE)</f>
        <v>Investigating Merger-Induced Asymmetries in HI Spectra of Nearby Galaxies: A Full ALFALFA Sample Analysis</v>
      </c>
      <c r="H515" s="12" t="str">
        <f>VLOOKUP($F515,'Total Posters'!$A$1:$L$1812,3,FALSE)&amp;" "&amp;VLOOKUP($F515,'Total Posters'!$A$1:$L$1812,4,FALSE)</f>
        <v>YANDISA PEKO</v>
      </c>
      <c r="I515" s="12" t="str">
        <f>VLOOKUP($F515,'Total Posters'!$A$1:$L$1812,5,FALSE)</f>
        <v>3845839@myuwc.ac.za</v>
      </c>
      <c r="J515" s="12" t="str">
        <f>VLOOKUP($F515,'Total Posters'!$A$1:$L$1812,10,FALSE)</f>
        <v>YANDISA PEKO</v>
      </c>
      <c r="K515" s="12" t="str">
        <f>VLOOKUP($I515,'Total Attendees'!$D$2:$DB$3165,2,FALSE)</f>
        <v>#N/A</v>
      </c>
      <c r="L515" s="12" t="str">
        <f>VLOOKUP($I515,'Total Attendees'!$D$2:$DB$3165,4,FALSE)</f>
        <v>#N/A</v>
      </c>
      <c r="N515" s="53"/>
      <c r="O515" s="54"/>
      <c r="P515" s="16"/>
    </row>
    <row r="516" ht="15.75" customHeight="1">
      <c r="A516" s="48" t="s">
        <v>75</v>
      </c>
      <c r="B516" s="48" t="s">
        <v>76</v>
      </c>
      <c r="C516" s="50">
        <v>0.4166666666666667</v>
      </c>
      <c r="D516" s="50">
        <v>0.4375</v>
      </c>
      <c r="E516" s="51">
        <v>45513.0</v>
      </c>
      <c r="F516" s="58">
        <v>846.0</v>
      </c>
      <c r="G516" s="12" t="str">
        <f>VLOOKUP($F516,'Total Posters'!$A$1:$L$1812,7,FALSE)</f>
        <v>Revealing quasar surroundings using coronagraphs</v>
      </c>
      <c r="H516" s="12" t="str">
        <f>VLOOKUP($F516,'Total Posters'!$A$1:$L$1812,3,FALSE)&amp;" "&amp;VLOOKUP($F516,'Total Posters'!$A$1:$L$1812,4,FALSE)</f>
        <v>Bin Ren</v>
      </c>
      <c r="I516" s="12" t="str">
        <f>VLOOKUP($F516,'Total Posters'!$A$1:$L$1812,5,FALSE)</f>
        <v>renrenbinbin@gmail.com</v>
      </c>
      <c r="J516" s="12" t="str">
        <f>VLOOKUP($F516,'Total Posters'!$A$1:$L$1812,10,FALSE)</f>
        <v>Bin Ren</v>
      </c>
      <c r="K516" s="12" t="str">
        <f>VLOOKUP($I516,'Total Attendees'!$D$2:$DB$3165,2,FALSE)</f>
        <v>Paid</v>
      </c>
      <c r="L516" s="12" t="str">
        <f>VLOOKUP($I516,'Total Attendees'!$D$2:$DB$3165,4,FALSE)</f>
        <v>In-person</v>
      </c>
      <c r="N516" s="53"/>
      <c r="O516" s="54"/>
      <c r="P516" s="16"/>
    </row>
    <row r="517" ht="15.75" customHeight="1">
      <c r="A517" s="48" t="s">
        <v>75</v>
      </c>
      <c r="B517" s="48" t="s">
        <v>76</v>
      </c>
      <c r="C517" s="50">
        <v>0.4166666666666667</v>
      </c>
      <c r="D517" s="50">
        <v>0.4375</v>
      </c>
      <c r="E517" s="51">
        <v>45513.0</v>
      </c>
      <c r="F517" s="58">
        <v>523.0</v>
      </c>
      <c r="G517" s="12" t="str">
        <f>VLOOKUP($F517,'Total Posters'!$A$1:$L$1812,7,FALSE)</f>
        <v>Automatized 8inch reflective telescope</v>
      </c>
      <c r="H517" s="12" t="str">
        <f>VLOOKUP($F517,'Total Posters'!$A$1:$L$1812,3,FALSE)&amp;" "&amp;VLOOKUP($F517,'Total Posters'!$A$1:$L$1812,4,FALSE)</f>
        <v>Biruk Abrham</v>
      </c>
      <c r="I517" s="12" t="str">
        <f>VLOOKUP($F517,'Total Posters'!$A$1:$L$1812,5,FALSE)</f>
        <v>bab3590@gmail.com</v>
      </c>
      <c r="J517" s="12" t="str">
        <f>VLOOKUP($F517,'Total Posters'!$A$1:$L$1812,10,FALSE)</f>
        <v>Biruk Abrham Abte</v>
      </c>
      <c r="K517" s="12" t="str">
        <f>VLOOKUP($I517,'Total Attendees'!$D$2:$DB$3165,2,FALSE)</f>
        <v>Paid</v>
      </c>
      <c r="L517" s="12" t="str">
        <f>VLOOKUP($I517,'Total Attendees'!$D$2:$DB$3165,4,FALSE)</f>
        <v>In-person</v>
      </c>
      <c r="N517" s="53"/>
      <c r="O517" s="54"/>
      <c r="P517" s="16"/>
    </row>
    <row r="518" ht="15.75" customHeight="1">
      <c r="A518" s="48" t="s">
        <v>75</v>
      </c>
      <c r="B518" s="48" t="s">
        <v>76</v>
      </c>
      <c r="C518" s="50">
        <v>0.4166666666666667</v>
      </c>
      <c r="D518" s="50">
        <v>0.4375</v>
      </c>
      <c r="E518" s="51">
        <v>45513.0</v>
      </c>
      <c r="F518" s="58">
        <v>2737.0</v>
      </c>
      <c r="G518" s="12" t="str">
        <f>VLOOKUP($F518,'Total Posters'!$A$1:$L$1812,7,FALSE)</f>
        <v>NRT: observing the transient Universe with the world's largest robotic telescope</v>
      </c>
      <c r="H518" s="12" t="str">
        <f>VLOOKUP($F518,'Total Posters'!$A$1:$L$1812,3,FALSE)&amp;" "&amp;VLOOKUP($F518,'Total Posters'!$A$1:$L$1812,4,FALSE)</f>
        <v>Carlos Gutierrez</v>
      </c>
      <c r="I518" s="12" t="str">
        <f>VLOOKUP($F518,'Total Posters'!$A$1:$L$1812,5,FALSE)</f>
        <v>cgc@iac.es</v>
      </c>
      <c r="J518" s="12" t="str">
        <f>VLOOKUP($F518,'Total Posters'!$A$1:$L$1812,10,FALSE)</f>
        <v>Carlos Gutierrez</v>
      </c>
      <c r="K518" s="12" t="str">
        <f>VLOOKUP($I518,'Total Attendees'!$D$2:$DB$3165,2,FALSE)</f>
        <v>#N/A</v>
      </c>
      <c r="L518" s="12" t="str">
        <f>VLOOKUP($I518,'Total Attendees'!$D$2:$DB$3165,4,FALSE)</f>
        <v>#N/A</v>
      </c>
      <c r="N518" s="53"/>
      <c r="O518" s="54"/>
      <c r="P518" s="16"/>
    </row>
    <row r="519" ht="15.75" customHeight="1">
      <c r="A519" s="48" t="s">
        <v>75</v>
      </c>
      <c r="B519" s="48" t="s">
        <v>76</v>
      </c>
      <c r="C519" s="50">
        <v>0.4166666666666667</v>
      </c>
      <c r="D519" s="50">
        <v>0.4375</v>
      </c>
      <c r="E519" s="51">
        <v>45513.0</v>
      </c>
      <c r="F519" s="58">
        <v>794.0</v>
      </c>
      <c r="G519" s="12" t="str">
        <f>VLOOKUP($F519,'Total Posters'!$A$1:$L$1812,7,FALSE)</f>
        <v>A Fiber-fed Mobile Telescope and Enclosure for the CHARA Array </v>
      </c>
      <c r="H519" s="12" t="str">
        <f>VLOOKUP($F519,'Total Posters'!$A$1:$L$1812,3,FALSE)&amp;" "&amp;VLOOKUP($F519,'Total Posters'!$A$1:$L$1812,4,FALSE)</f>
        <v>Christopher Farrington</v>
      </c>
      <c r="I519" s="12" t="str">
        <f>VLOOKUP($F519,'Total Posters'!$A$1:$L$1812,5,FALSE)</f>
        <v>farrington@chara-array.org</v>
      </c>
      <c r="J519" s="12" t="str">
        <f>VLOOKUP($F519,'Total Posters'!$A$1:$L$1812,10,FALSE)</f>
        <v>Christopher Farrington</v>
      </c>
      <c r="K519" s="12" t="str">
        <f>VLOOKUP($I519,'Total Attendees'!$D$2:$DB$3165,2,FALSE)</f>
        <v>Paid</v>
      </c>
      <c r="L519" s="12" t="str">
        <f>VLOOKUP($I519,'Total Attendees'!$D$2:$DB$3165,4,FALSE)</f>
        <v>In-person</v>
      </c>
      <c r="N519" s="53"/>
      <c r="O519" s="54"/>
      <c r="P519" s="16"/>
    </row>
    <row r="520" ht="15.75" customHeight="1">
      <c r="A520" s="48" t="s">
        <v>75</v>
      </c>
      <c r="B520" s="48" t="s">
        <v>76</v>
      </c>
      <c r="C520" s="50">
        <v>0.4166666666666667</v>
      </c>
      <c r="D520" s="50">
        <v>0.4375</v>
      </c>
      <c r="E520" s="51">
        <v>45513.0</v>
      </c>
      <c r="F520" s="58">
        <v>900.0</v>
      </c>
      <c r="G520" s="12" t="str">
        <f>VLOOKUP($F520,'Total Posters'!$A$1:$L$1812,7,FALSE)</f>
        <v>A Purpose-built Stellar Intensity Interferometer Array SIITAR for high angular resolution imaging of stellar surfaces and the study of stellar dynamics</v>
      </c>
      <c r="H520" s="12" t="str">
        <f>VLOOKUP($F520,'Total Posters'!$A$1:$L$1812,3,FALSE)&amp;" "&amp;VLOOKUP($F520,'Total Posters'!$A$1:$L$1812,4,FALSE)</f>
        <v>Colin Carlile</v>
      </c>
      <c r="I520" s="12" t="str">
        <f>VLOOKUP($F520,'Total Posters'!$A$1:$L$1812,5,FALSE)</f>
        <v>colin.carlile@astro.lu.se</v>
      </c>
      <c r="J520" s="12" t="str">
        <f>VLOOKUP($F520,'Total Posters'!$A$1:$L$1812,10,FALSE)</f>
        <v>Colin Carlile</v>
      </c>
      <c r="K520" s="12" t="str">
        <f>VLOOKUP($I520,'Total Attendees'!$D$2:$DB$3165,2,FALSE)</f>
        <v>Paid</v>
      </c>
      <c r="L520" s="12" t="str">
        <f>VLOOKUP($I520,'Total Attendees'!$D$2:$DB$3165,4,FALSE)</f>
        <v>In-person</v>
      </c>
      <c r="N520" s="53"/>
      <c r="O520" s="54"/>
      <c r="P520" s="16"/>
    </row>
    <row r="521" ht="15.75" customHeight="1">
      <c r="A521" s="48" t="s">
        <v>75</v>
      </c>
      <c r="B521" s="48" t="s">
        <v>76</v>
      </c>
      <c r="C521" s="50">
        <v>0.4166666666666667</v>
      </c>
      <c r="D521" s="50">
        <v>0.4375</v>
      </c>
      <c r="E521" s="51">
        <v>45513.0</v>
      </c>
      <c r="F521" s="58">
        <v>390.0</v>
      </c>
      <c r="G521" s="12" t="str">
        <f>VLOOKUP($F521,'Total Posters'!$A$1:$L$1812,7,FALSE)</f>
        <v>Gearing the 32-metre radio telescope for data-intensive opportunities </v>
      </c>
      <c r="H521" s="12" t="str">
        <f>VLOOKUP($F521,'Total Posters'!$A$1:$L$1812,3,FALSE)&amp;" "&amp;VLOOKUP($F521,'Total Posters'!$A$1:$L$1812,4,FALSE)</f>
        <v>Dr Proven-Adzri</v>
      </c>
      <c r="I521" s="12" t="str">
        <f>VLOOKUP($F521,'Total Posters'!$A$1:$L$1812,5,FALSE)</f>
        <v>proven2012@gmail.com</v>
      </c>
      <c r="J521" s="12" t="str">
        <f>VLOOKUP($F521,'Total Posters'!$A$1:$L$1812,10,FALSE)</f>
        <v>Emmanuel Proven-Adzri</v>
      </c>
      <c r="K521" s="12" t="str">
        <f>VLOOKUP($I521,'Total Attendees'!$D$2:$DB$3165,2,FALSE)</f>
        <v>Paid</v>
      </c>
      <c r="L521" s="12" t="str">
        <f>VLOOKUP($I521,'Total Attendees'!$D$2:$DB$3165,4,FALSE)</f>
        <v>In-person</v>
      </c>
      <c r="N521" s="53"/>
      <c r="O521" s="54"/>
      <c r="P521" s="16"/>
    </row>
    <row r="522" ht="15.75" customHeight="1">
      <c r="A522" s="48" t="s">
        <v>75</v>
      </c>
      <c r="B522" s="48" t="s">
        <v>76</v>
      </c>
      <c r="C522" s="50">
        <v>0.4166666666666667</v>
      </c>
      <c r="D522" s="50">
        <v>0.4375</v>
      </c>
      <c r="E522" s="51">
        <v>45513.0</v>
      </c>
      <c r="F522" s="58">
        <v>609.0</v>
      </c>
      <c r="G522" s="12" t="str">
        <f>VLOOKUP($F522,'Total Posters'!$A$1:$L$1812,7,FALSE)</f>
        <v>The Bulgarian Astronomical Observatory Rozhen - present equipment and future development</v>
      </c>
      <c r="H522" s="12" t="str">
        <f>VLOOKUP($F522,'Total Posters'!$A$1:$L$1812,3,FALSE)&amp;" "&amp;VLOOKUP($F522,'Total Posters'!$A$1:$L$1812,4,FALSE)</f>
        <v>Evgeni Semkov</v>
      </c>
      <c r="I522" s="12" t="str">
        <f>VLOOKUP($F522,'Total Posters'!$A$1:$L$1812,5,FALSE)</f>
        <v>esemkov@astro.bas.bg</v>
      </c>
      <c r="J522" s="12" t="str">
        <f>VLOOKUP($F522,'Total Posters'!$A$1:$L$1812,10,FALSE)</f>
        <v>Evgeni Semkov</v>
      </c>
      <c r="K522" s="12" t="str">
        <f>VLOOKUP($I522,'Total Attendees'!$D$2:$DB$3165,2,FALSE)</f>
        <v>Paid</v>
      </c>
      <c r="L522" s="12" t="str">
        <f>VLOOKUP($I522,'Total Attendees'!$D$2:$DB$3165,4,FALSE)</f>
        <v>In-person</v>
      </c>
      <c r="N522" s="53"/>
      <c r="O522" s="54"/>
      <c r="P522" s="16"/>
    </row>
    <row r="523" ht="15.75" customHeight="1">
      <c r="A523" s="48" t="s">
        <v>75</v>
      </c>
      <c r="B523" s="48" t="s">
        <v>76</v>
      </c>
      <c r="C523" s="50">
        <v>0.4166666666666667</v>
      </c>
      <c r="D523" s="50">
        <v>0.4375</v>
      </c>
      <c r="E523" s="51">
        <v>45513.0</v>
      </c>
      <c r="F523" s="58">
        <v>1879.0</v>
      </c>
      <c r="G523" s="12" t="str">
        <f>VLOOKUP($F523,'Total Posters'!$A$1:$L$1812,7,FALSE)</f>
        <v>Data Processing And Scientific Exploration of the Moon-Based Ultraviolet Telescope on the Chang’E-3 Lander</v>
      </c>
      <c r="H523" s="12" t="str">
        <f>VLOOKUP($F523,'Total Posters'!$A$1:$L$1812,3,FALSE)&amp;" "&amp;VLOOKUP($F523,'Total Posters'!$A$1:$L$1812,4,FALSE)</f>
        <v>Gaurav Singh</v>
      </c>
      <c r="I523" s="12" t="str">
        <f>VLOOKUP($F523,'Total Posters'!$A$1:$L$1812,5,FALSE)</f>
        <v>gauravbhu2010@gmail.com</v>
      </c>
      <c r="J523" s="12" t="str">
        <f>VLOOKUP($F523,'Total Posters'!$A$1:$L$1812,10,FALSE)</f>
        <v>Gaurav Singh</v>
      </c>
      <c r="K523" s="12" t="str">
        <f>VLOOKUP($I523,'Total Attendees'!$D$2:$DB$3165,2,FALSE)</f>
        <v>Paid</v>
      </c>
      <c r="L523" s="12" t="str">
        <f>VLOOKUP($I523,'Total Attendees'!$D$2:$DB$3165,4,FALSE)</f>
        <v>Virtual</v>
      </c>
      <c r="N523" s="53"/>
      <c r="O523" s="54"/>
      <c r="P523" s="16"/>
    </row>
    <row r="524" ht="15.75" customHeight="1">
      <c r="A524" s="48" t="s">
        <v>75</v>
      </c>
      <c r="B524" s="48" t="s">
        <v>76</v>
      </c>
      <c r="C524" s="50">
        <v>0.4166666666666667</v>
      </c>
      <c r="D524" s="50">
        <v>0.4375</v>
      </c>
      <c r="E524" s="51">
        <v>45513.0</v>
      </c>
      <c r="F524" s="58">
        <v>2489.0</v>
      </c>
      <c r="G524" s="12" t="str">
        <f>VLOOKUP($F524,'Total Posters'!$A$1:$L$1812,7,FALSE)</f>
        <v>Deriving Star Formation Histories of Galaxies from  Spectra with Simulation-based Inference</v>
      </c>
      <c r="H524" s="12" t="str">
        <f>VLOOKUP($F524,'Total Posters'!$A$1:$L$1812,3,FALSE)&amp;" "&amp;VLOOKUP($F524,'Total Posters'!$A$1:$L$1812,4,FALSE)</f>
        <v>Johan Knapen</v>
      </c>
      <c r="I524" s="12" t="str">
        <f>VLOOKUP($F524,'Total Posters'!$A$1:$L$1812,5,FALSE)</f>
        <v>johan.knapen@iac.es</v>
      </c>
      <c r="J524" s="12" t="str">
        <f>VLOOKUP($F524,'Total Posters'!$A$1:$L$1812,10,FALSE)</f>
        <v>Johan H. Knapen</v>
      </c>
      <c r="K524" s="12" t="str">
        <f>VLOOKUP($I524,'Total Attendees'!$D$2:$DB$3165,2,FALSE)</f>
        <v>Paid</v>
      </c>
      <c r="L524" s="12" t="str">
        <f>VLOOKUP($I524,'Total Attendees'!$D$2:$DB$3165,4,FALSE)</f>
        <v>In-person</v>
      </c>
      <c r="N524" s="53"/>
      <c r="O524" s="54"/>
      <c r="P524" s="16"/>
    </row>
    <row r="525" ht="15.75" customHeight="1">
      <c r="A525" s="48" t="s">
        <v>75</v>
      </c>
      <c r="B525" s="48" t="s">
        <v>76</v>
      </c>
      <c r="C525" s="50">
        <v>0.4166666666666667</v>
      </c>
      <c r="D525" s="50">
        <v>0.4375</v>
      </c>
      <c r="E525" s="51">
        <v>45513.0</v>
      </c>
      <c r="F525" s="58">
        <v>587.0</v>
      </c>
      <c r="G525" s="12" t="str">
        <f>VLOOKUP($F525,'Total Posters'!$A$1:$L$1812,7,FALSE)</f>
        <v>Updates from the Australian SKA Regional Centre (AusSRC)</v>
      </c>
      <c r="H525" s="12" t="str">
        <f>VLOOKUP($F525,'Total Posters'!$A$1:$L$1812,3,FALSE)&amp;" "&amp;VLOOKUP($F525,'Total Posters'!$A$1:$L$1812,4,FALSE)</f>
        <v>Karen Lee-Waddell</v>
      </c>
      <c r="I525" s="12" t="str">
        <f>VLOOKUP($F525,'Total Posters'!$A$1:$L$1812,5,FALSE)</f>
        <v>karen.lee-waddell@csiro.au</v>
      </c>
      <c r="J525" s="12" t="str">
        <f>VLOOKUP($F525,'Total Posters'!$A$1:$L$1812,10,FALSE)</f>
        <v>Karen Lee-Waddell</v>
      </c>
      <c r="K525" s="12" t="str">
        <f>VLOOKUP($I525,'Total Attendees'!$D$2:$DB$3165,2,FALSE)</f>
        <v>Paid</v>
      </c>
      <c r="L525" s="12" t="str">
        <f>VLOOKUP($I525,'Total Attendees'!$D$2:$DB$3165,4,FALSE)</f>
        <v>In-person</v>
      </c>
      <c r="N525" s="53"/>
      <c r="O525" s="54"/>
      <c r="P525" s="16"/>
    </row>
    <row r="526" ht="15.75" customHeight="1">
      <c r="A526" s="48" t="s">
        <v>75</v>
      </c>
      <c r="B526" s="48" t="s">
        <v>76</v>
      </c>
      <c r="C526" s="50">
        <v>0.4166666666666667</v>
      </c>
      <c r="D526" s="50">
        <v>0.4375</v>
      </c>
      <c r="E526" s="51">
        <v>45513.0</v>
      </c>
      <c r="F526" s="58">
        <v>664.0</v>
      </c>
      <c r="G526" s="12" t="str">
        <f>VLOOKUP($F526,'Total Posters'!$A$1:$L$1812,7,FALSE)</f>
        <v>Machine Learning Explorations in GRB Studies: From Classification to Extended Emission Identification
</v>
      </c>
      <c r="H526" s="12" t="str">
        <f>VLOOKUP($F526,'Total Posters'!$A$1:$L$1812,3,FALSE)&amp;" "&amp;VLOOKUP($F526,'Total Posters'!$A$1:$L$1812,4,FALSE)</f>
        <v>Keneth Garcia</v>
      </c>
      <c r="I526" s="12" t="str">
        <f>VLOOKUP($F526,'Total Posters'!$A$1:$L$1812,5,FALSE)</f>
        <v>stivengarcia7113@gmail.com</v>
      </c>
      <c r="J526" s="12" t="str">
        <f>VLOOKUP($F526,'Total Posters'!$A$1:$L$1812,10,FALSE)</f>
        <v>Keneth Garcia-Cifuentes</v>
      </c>
      <c r="K526" s="12" t="str">
        <f>VLOOKUP($I526,'Total Attendees'!$D$2:$DB$3165,2,FALSE)</f>
        <v>Pending_payment</v>
      </c>
      <c r="L526" s="12" t="str">
        <f>VLOOKUP($I526,'Total Attendees'!$D$2:$DB$3165,4,FALSE)</f>
        <v>In-person</v>
      </c>
      <c r="N526" s="53"/>
      <c r="O526" s="54"/>
      <c r="P526" s="16"/>
    </row>
    <row r="527" ht="15.75" customHeight="1">
      <c r="A527" s="48" t="s">
        <v>75</v>
      </c>
      <c r="B527" s="48" t="s">
        <v>76</v>
      </c>
      <c r="C527" s="50">
        <v>0.4166666666666667</v>
      </c>
      <c r="D527" s="50">
        <v>0.4375</v>
      </c>
      <c r="E527" s="51">
        <v>45513.0</v>
      </c>
      <c r="F527" s="58">
        <v>2793.0</v>
      </c>
      <c r="G527" s="12" t="str">
        <f>VLOOKUP($F527,'Total Posters'!$A$1:$L$1812,7,FALSE)</f>
        <v>From Barriers to Blastoff: Democratizing Space Education in Ethiopia with ESSS Learning</v>
      </c>
      <c r="H527" s="12" t="str">
        <f>VLOOKUP($F527,'Total Posters'!$A$1:$L$1812,3,FALSE)&amp;" "&amp;VLOOKUP($F527,'Total Posters'!$A$1:$L$1812,4,FALSE)</f>
        <v>Lealem Kinfe</v>
      </c>
      <c r="I527" s="12" t="str">
        <f>VLOOKUP($F527,'Total Posters'!$A$1:$L$1812,5,FALSE)</f>
        <v>lealem.kinfe@aait.edu.et</v>
      </c>
      <c r="J527" s="12" t="str">
        <f>VLOOKUP($F527,'Total Posters'!$A$1:$L$1812,10,FALSE)</f>
        <v>Lealem Kinfe</v>
      </c>
      <c r="K527" s="12" t="str">
        <f>VLOOKUP($I527,'Total Attendees'!$D$2:$DB$3165,2,FALSE)</f>
        <v>Paid</v>
      </c>
      <c r="L527" s="12" t="str">
        <f>VLOOKUP($I527,'Total Attendees'!$D$2:$DB$3165,4,FALSE)</f>
        <v>In-person</v>
      </c>
      <c r="N527" s="53"/>
      <c r="O527" s="54"/>
      <c r="P527" s="16"/>
    </row>
    <row r="528" ht="15.75" customHeight="1">
      <c r="A528" s="48" t="s">
        <v>75</v>
      </c>
      <c r="B528" s="48" t="s">
        <v>76</v>
      </c>
      <c r="C528" s="50">
        <v>0.4166666666666667</v>
      </c>
      <c r="D528" s="50">
        <v>0.4375</v>
      </c>
      <c r="E528" s="51">
        <v>45513.0</v>
      </c>
      <c r="F528" s="58">
        <v>256.0</v>
      </c>
      <c r="G528" s="12" t="str">
        <f>VLOOKUP($F528,'Total Posters'!$A$1:$L$1812,7,FALSE)</f>
        <v>speckle</v>
      </c>
      <c r="H528" s="12" t="str">
        <f>VLOOKUP($F528,'Total Posters'!$A$1:$L$1812,3,FALSE)&amp;" "&amp;VLOOKUP($F528,'Total Posters'!$A$1:$L$1812,4,FALSE)</f>
        <v>Mohamed Farag</v>
      </c>
      <c r="I528" s="12" t="str">
        <f>VLOOKUP($F528,'Total Posters'!$A$1:$L$1812,5,FALSE)</f>
        <v>mouhamed.farag@science.helwan.edu.eg</v>
      </c>
      <c r="J528" s="12" t="str">
        <f>VLOOKUP($F528,'Total Posters'!$A$1:$L$1812,10,FALSE)</f>
        <v>Mohamed farag</v>
      </c>
      <c r="K528" s="12" t="str">
        <f>VLOOKUP($I528,'Total Attendees'!$D$2:$DB$3165,2,FALSE)</f>
        <v>#N/A</v>
      </c>
      <c r="L528" s="12" t="str">
        <f>VLOOKUP($I528,'Total Attendees'!$D$2:$DB$3165,4,FALSE)</f>
        <v>#N/A</v>
      </c>
      <c r="N528" s="53"/>
      <c r="O528" s="54"/>
      <c r="P528" s="16"/>
    </row>
    <row r="529" ht="15.75" customHeight="1">
      <c r="A529" s="48" t="s">
        <v>75</v>
      </c>
      <c r="B529" s="48" t="s">
        <v>76</v>
      </c>
      <c r="C529" s="50">
        <v>0.4166666666666667</v>
      </c>
      <c r="D529" s="50">
        <v>0.4375</v>
      </c>
      <c r="E529" s="51">
        <v>45513.0</v>
      </c>
      <c r="F529" s="58">
        <v>343.0</v>
      </c>
      <c r="G529" s="12" t="str">
        <f>VLOOKUP($F529,'Total Posters'!$A$1:$L$1812,7,FALSE)</f>
        <v> Open star cluster membership limitations with Gaussian Mixture Modelling</v>
      </c>
      <c r="H529" s="12" t="str">
        <f>VLOOKUP($F529,'Total Posters'!$A$1:$L$1812,3,FALSE)&amp;" "&amp;VLOOKUP($F529,'Total Posters'!$A$1:$L$1812,4,FALSE)</f>
        <v>Najam Hasan</v>
      </c>
      <c r="I529" s="12" t="str">
        <f>VLOOKUP($F529,'Total Posters'!$A$1:$L$1812,5,FALSE)</f>
        <v>hasan.najam@gmail.com</v>
      </c>
      <c r="J529" s="12" t="str">
        <f>VLOOKUP($F529,'Total Posters'!$A$1:$L$1812,10,FALSE)</f>
        <v>Syed Najamul Hasan</v>
      </c>
      <c r="K529" s="12" t="str">
        <f>VLOOKUP($I529,'Total Attendees'!$D$2:$DB$3165,2,FALSE)</f>
        <v>Paid</v>
      </c>
      <c r="L529" s="12" t="str">
        <f>VLOOKUP($I529,'Total Attendees'!$D$2:$DB$3165,4,FALSE)</f>
        <v>In-person</v>
      </c>
      <c r="N529" s="53"/>
      <c r="O529" s="54"/>
      <c r="P529" s="16"/>
    </row>
    <row r="530" ht="15.75" customHeight="1">
      <c r="A530" s="48" t="s">
        <v>75</v>
      </c>
      <c r="B530" s="48" t="s">
        <v>76</v>
      </c>
      <c r="C530" s="50">
        <v>0.4166666666666667</v>
      </c>
      <c r="D530" s="50">
        <v>0.4375</v>
      </c>
      <c r="E530" s="51">
        <v>45513.0</v>
      </c>
      <c r="F530" s="58">
        <v>1000.0</v>
      </c>
      <c r="G530" s="12" t="str">
        <f>VLOOKUP($F530,'Total Posters'!$A$1:$L$1812,7,FALSE)</f>
        <v>Enabling X-ray astronomy from anywhere – XMM-Newton data analysis in the cloud</v>
      </c>
      <c r="H530" s="12" t="str">
        <f>VLOOKUP($F530,'Total Posters'!$A$1:$L$1812,3,FALSE)&amp;" "&amp;VLOOKUP($F530,'Total Posters'!$A$1:$L$1812,4,FALSE)</f>
        <v>Peter Kretschmar</v>
      </c>
      <c r="I530" s="12" t="str">
        <f>VLOOKUP($F530,'Total Posters'!$A$1:$L$1812,5,FALSE)</f>
        <v>peter.kretschmar@esa.int</v>
      </c>
      <c r="J530" s="12" t="str">
        <f>VLOOKUP($F530,'Total Posters'!$A$1:$L$1812,10,FALSE)</f>
        <v>Peter Kretschmar</v>
      </c>
      <c r="K530" s="12" t="str">
        <f>VLOOKUP($I530,'Total Attendees'!$D$2:$DB$3165,2,FALSE)</f>
        <v>Paid</v>
      </c>
      <c r="L530" s="12" t="str">
        <f>VLOOKUP($I530,'Total Attendees'!$D$2:$DB$3165,4,FALSE)</f>
        <v>In-person</v>
      </c>
      <c r="N530" s="53"/>
      <c r="O530" s="54"/>
      <c r="P530" s="16"/>
    </row>
    <row r="531" ht="15.75" customHeight="1">
      <c r="A531" s="48" t="s">
        <v>75</v>
      </c>
      <c r="B531" s="48" t="s">
        <v>76</v>
      </c>
      <c r="C531" s="50">
        <v>0.4166666666666667</v>
      </c>
      <c r="D531" s="50">
        <v>0.4375</v>
      </c>
      <c r="E531" s="51">
        <v>45513.0</v>
      </c>
      <c r="F531" s="58">
        <v>320.0</v>
      </c>
      <c r="G531" s="12" t="str">
        <f>VLOOKUP($F531,'Total Posters'!$A$1:$L$1812,7,FALSE)</f>
        <v>Star cluster membership with DBSCAN</v>
      </c>
      <c r="H531" s="12" t="str">
        <f>VLOOKUP($F531,'Total Posters'!$A$1:$L$1812,3,FALSE)&amp;" "&amp;VLOOKUP($F531,'Total Posters'!$A$1:$L$1812,4,FALSE)</f>
        <v>Priya Shah</v>
      </c>
      <c r="I531" s="12" t="str">
        <f>VLOOKUP($F531,'Total Posters'!$A$1:$L$1812,5,FALSE)</f>
        <v>priya.hasan@gmail.com</v>
      </c>
      <c r="J531" s="12" t="str">
        <f>VLOOKUP($F531,'Total Posters'!$A$1:$L$1812,10,FALSE)</f>
        <v>Priya Shah</v>
      </c>
      <c r="K531" s="12" t="str">
        <f>VLOOKUP($I531,'Total Attendees'!$D$2:$DB$3165,2,FALSE)</f>
        <v>Paid</v>
      </c>
      <c r="L531" s="12" t="str">
        <f>VLOOKUP($I531,'Total Attendees'!$D$2:$DB$3165,4,FALSE)</f>
        <v>In-person</v>
      </c>
      <c r="N531" s="53"/>
      <c r="O531" s="54"/>
      <c r="P531" s="16"/>
    </row>
    <row r="532" ht="15.75" customHeight="1">
      <c r="A532" s="48" t="s">
        <v>75</v>
      </c>
      <c r="B532" s="48" t="s">
        <v>76</v>
      </c>
      <c r="C532" s="50">
        <v>0.4166666666666667</v>
      </c>
      <c r="D532" s="50">
        <v>0.4375</v>
      </c>
      <c r="E532" s="51">
        <v>45513.0</v>
      </c>
      <c r="F532" s="58">
        <v>1877.0</v>
      </c>
      <c r="G532" s="12" t="str">
        <f>VLOOKUP($F532,'Total Posters'!$A$1:$L$1812,7,FALSE)</f>
        <v>The next-generation Event Horizon Telescope</v>
      </c>
      <c r="H532" s="12" t="str">
        <f>VLOOKUP($F532,'Total Posters'!$A$1:$L$1812,3,FALSE)&amp;" "&amp;VLOOKUP($F532,'Total Posters'!$A$1:$L$1812,4,FALSE)</f>
        <v>Sheperd Doeleman</v>
      </c>
      <c r="I532" s="12" t="str">
        <f>VLOOKUP($F532,'Total Posters'!$A$1:$L$1812,5,FALSE)</f>
        <v>shepdole@gmail.com</v>
      </c>
      <c r="J532" s="12" t="str">
        <f>VLOOKUP($F532,'Total Posters'!$A$1:$L$1812,10,FALSE)</f>
        <v>Sheperd Doeleman</v>
      </c>
      <c r="K532" s="12" t="str">
        <f>VLOOKUP($I532,'Total Attendees'!$D$2:$DB$3165,2,FALSE)</f>
        <v>Paid</v>
      </c>
      <c r="L532" s="12" t="str">
        <f>VLOOKUP($I532,'Total Attendees'!$D$2:$DB$3165,4,FALSE)</f>
        <v>In-person</v>
      </c>
      <c r="N532" s="53"/>
      <c r="O532" s="54"/>
      <c r="P532" s="16"/>
    </row>
    <row r="533" ht="15.75" customHeight="1">
      <c r="A533" s="48" t="s">
        <v>75</v>
      </c>
      <c r="B533" s="48" t="s">
        <v>76</v>
      </c>
      <c r="C533" s="50">
        <v>0.4166666666666667</v>
      </c>
      <c r="D533" s="50">
        <v>0.4375</v>
      </c>
      <c r="E533" s="51">
        <v>45513.0</v>
      </c>
      <c r="F533" s="58">
        <v>3139.0</v>
      </c>
      <c r="G533" s="12" t="str">
        <f>VLOOKUP($F533,'Total Posters'!$A$1:$L$1812,7,FALSE)</f>
        <v>#N/A</v>
      </c>
      <c r="H533" s="12" t="str">
        <f>VLOOKUP($F533,'Total Posters'!$A$1:$L$1812,3,FALSE)&amp;" "&amp;VLOOKUP($F533,'Total Posters'!$A$1:$L$1812,4,FALSE)</f>
        <v>#N/A</v>
      </c>
      <c r="I533" s="12" t="str">
        <f>VLOOKUP($F533,'Total Posters'!$A$1:$L$1812,5,FALSE)</f>
        <v>#N/A</v>
      </c>
      <c r="J533" s="12" t="str">
        <f>VLOOKUP($F533,'Total Posters'!$A$1:$L$1812,10,FALSE)</f>
        <v>#N/A</v>
      </c>
      <c r="K533" s="12" t="str">
        <f>VLOOKUP($I533,'Total Attendees'!$D$2:$DB$3165,2,FALSE)</f>
        <v>#N/A</v>
      </c>
      <c r="L533" s="12" t="str">
        <f>VLOOKUP($I533,'Total Attendees'!$D$2:$DB$3165,4,FALSE)</f>
        <v>#N/A</v>
      </c>
      <c r="N533" s="53"/>
      <c r="O533" s="54"/>
      <c r="P533" s="16"/>
    </row>
    <row r="534" ht="15.75" customHeight="1">
      <c r="A534" s="48" t="s">
        <v>77</v>
      </c>
      <c r="B534" s="48" t="s">
        <v>78</v>
      </c>
      <c r="C534" s="50">
        <v>0.4166666666666667</v>
      </c>
      <c r="D534" s="50">
        <v>0.4375</v>
      </c>
      <c r="E534" s="51">
        <v>45513.0</v>
      </c>
      <c r="F534" s="52">
        <v>1298.0</v>
      </c>
      <c r="G534" s="12" t="str">
        <f>VLOOKUP($F534,'Total Posters'!$A$1:$L$1812,7,FALSE)</f>
        <v>From Analog Roots to Digital Frontiers: Investigating the Modern Planetarium in Astronomy Education</v>
      </c>
      <c r="H534" s="12" t="str">
        <f>VLOOKUP($F534,'Total Posters'!$A$1:$L$1812,3,FALSE)&amp;" "&amp;VLOOKUP($F534,'Total Posters'!$A$1:$L$1812,4,FALSE)</f>
        <v>Alexander Sivitilli</v>
      </c>
      <c r="I534" s="12" t="str">
        <f>VLOOKUP($F534,'Total Posters'!$A$1:$L$1812,5,FALSE)</f>
        <v>alexandersivitilli@gmail.com</v>
      </c>
      <c r="J534" s="12" t="str">
        <f>VLOOKUP($F534,'Total Posters'!$A$1:$L$1812,10,FALSE)</f>
        <v>Alexander Sivitilli</v>
      </c>
      <c r="K534" s="12" t="str">
        <f>VLOOKUP($I534,'Total Attendees'!$D$2:$DB$3165,2,FALSE)</f>
        <v>Paid</v>
      </c>
      <c r="L534" s="12" t="str">
        <f>VLOOKUP($I534,'Total Attendees'!$D$2:$DB$3165,4,FALSE)</f>
        <v>In-person</v>
      </c>
      <c r="N534" s="53"/>
      <c r="O534" s="54"/>
      <c r="P534" s="16"/>
    </row>
    <row r="535" ht="15.75" customHeight="1">
      <c r="A535" s="48" t="s">
        <v>77</v>
      </c>
      <c r="B535" s="48" t="s">
        <v>78</v>
      </c>
      <c r="C535" s="50">
        <v>0.4166666666666667</v>
      </c>
      <c r="D535" s="50">
        <v>0.4375</v>
      </c>
      <c r="E535" s="51">
        <v>45513.0</v>
      </c>
      <c r="F535" s="52">
        <v>2464.0</v>
      </c>
      <c r="G535" s="12" t="str">
        <f>VLOOKUP($F535,'Total Posters'!$A$1:$L$1812,7,FALSE)</f>
        <v>Analysis of the Practice of A Flipped Classroom Designed with ICE Model At A Japanese University Using Digital Diamond Mandala Matrix</v>
      </c>
      <c r="H535" s="12" t="str">
        <f>VLOOKUP($F535,'Total Posters'!$A$1:$L$1812,3,FALSE)&amp;" "&amp;VLOOKUP($F535,'Total Posters'!$A$1:$L$1812,4,FALSE)</f>
        <v>Aoki Seiichiro</v>
      </c>
      <c r="I535" s="12" t="str">
        <f>VLOOKUP($F535,'Total Posters'!$A$1:$L$1812,5,FALSE)</f>
        <v>seaokisi@gmail.com</v>
      </c>
      <c r="J535" s="12" t="str">
        <f>VLOOKUP($F535,'Total Posters'!$A$1:$L$1812,10,FALSE)</f>
        <v>Seiichiro Aoki</v>
      </c>
      <c r="K535" s="12" t="str">
        <f>VLOOKUP($I535,'Total Attendees'!$D$2:$DB$3165,2,FALSE)</f>
        <v>Paid</v>
      </c>
      <c r="L535" s="12" t="str">
        <f>VLOOKUP($I535,'Total Attendees'!$D$2:$DB$3165,4,FALSE)</f>
        <v>Virtual</v>
      </c>
      <c r="N535" s="53"/>
      <c r="O535" s="54"/>
      <c r="P535" s="16"/>
    </row>
    <row r="536" ht="15.75" customHeight="1">
      <c r="A536" s="48" t="s">
        <v>77</v>
      </c>
      <c r="B536" s="48" t="s">
        <v>78</v>
      </c>
      <c r="C536" s="50">
        <v>0.4166666666666667</v>
      </c>
      <c r="D536" s="50">
        <v>0.4375</v>
      </c>
      <c r="E536" s="51">
        <v>45513.0</v>
      </c>
      <c r="F536" s="52">
        <v>1648.0</v>
      </c>
      <c r="G536" s="12" t="str">
        <f>VLOOKUP($F536,'Total Posters'!$A$1:$L$1812,7,FALSE)</f>
        <v>Introductory Astronomy students' reasoning about astrophysical phenomena within their observational experience</v>
      </c>
      <c r="H536" s="12" t="str">
        <f>VLOOKUP($F536,'Total Posters'!$A$1:$L$1812,3,FALSE)&amp;" "&amp;VLOOKUP($F536,'Total Posters'!$A$1:$L$1812,4,FALSE)</f>
        <v>Chad Leukes</v>
      </c>
      <c r="I536" s="12" t="str">
        <f>VLOOKUP($F536,'Total Posters'!$A$1:$L$1812,5,FALSE)</f>
        <v>lkscha002@myuct.ac.za</v>
      </c>
      <c r="J536" s="12" t="str">
        <f>VLOOKUP($F536,'Total Posters'!$A$1:$L$1812,10,FALSE)</f>
        <v>Chad Leukes</v>
      </c>
      <c r="K536" s="12" t="str">
        <f>VLOOKUP($I536,'Total Attendees'!$D$2:$DB$3165,2,FALSE)</f>
        <v>Paid</v>
      </c>
      <c r="L536" s="12" t="str">
        <f>VLOOKUP($I536,'Total Attendees'!$D$2:$DB$3165,4,FALSE)</f>
        <v>In-person</v>
      </c>
      <c r="N536" s="53"/>
      <c r="O536" s="54"/>
      <c r="P536" s="16"/>
    </row>
    <row r="537" ht="15.75" customHeight="1">
      <c r="A537" s="48" t="s">
        <v>77</v>
      </c>
      <c r="B537" s="48" t="s">
        <v>78</v>
      </c>
      <c r="C537" s="50">
        <v>0.4166666666666667</v>
      </c>
      <c r="D537" s="50">
        <v>0.4375</v>
      </c>
      <c r="E537" s="51">
        <v>45513.0</v>
      </c>
      <c r="F537" s="52">
        <v>1358.0</v>
      </c>
      <c r="G537" s="12" t="str">
        <f>VLOOKUP($F537,'Total Posters'!$A$1:$L$1812,7,FALSE)</f>
        <v>Micrometeorites Project in Iran,
 Inspiring Discovery and Learning Journey</v>
      </c>
      <c r="H537" s="12" t="str">
        <f>VLOOKUP($F537,'Total Posters'!$A$1:$L$1812,3,FALSE)&amp;" "&amp;VLOOKUP($F537,'Total Posters'!$A$1:$L$1812,4,FALSE)</f>
        <v>fateme fatemehasheminasab2000</v>
      </c>
      <c r="I537" s="12" t="str">
        <f>VLOOKUP($F537,'Total Posters'!$A$1:$L$1812,5,FALSE)</f>
        <v>sfhasheminasab2000@gmail.com</v>
      </c>
      <c r="J537" s="12" t="str">
        <f>VLOOKUP($F537,'Total Posters'!$A$1:$L$1812,10,FALSE)</f>
        <v>Seyedeh Fatemeh Hasheminasab</v>
      </c>
      <c r="K537" s="12" t="str">
        <f>VLOOKUP($I537,'Total Attendees'!$D$2:$DB$3165,2,FALSE)</f>
        <v>Pending_payment</v>
      </c>
      <c r="L537" s="12" t="str">
        <f>VLOOKUP($I537,'Total Attendees'!$D$2:$DB$3165,4,FALSE)</f>
        <v>In-person</v>
      </c>
      <c r="N537" s="53"/>
      <c r="O537" s="54"/>
      <c r="P537" s="16"/>
    </row>
    <row r="538" ht="15.75" customHeight="1">
      <c r="A538" s="48" t="s">
        <v>77</v>
      </c>
      <c r="B538" s="48" t="s">
        <v>78</v>
      </c>
      <c r="C538" s="50">
        <v>0.4166666666666667</v>
      </c>
      <c r="D538" s="50">
        <v>0.4375</v>
      </c>
      <c r="E538" s="51">
        <v>45513.0</v>
      </c>
      <c r="F538" s="52">
        <v>2336.0</v>
      </c>
      <c r="G538" s="12" t="str">
        <f>VLOOKUP($F538,'Total Posters'!$A$1:$L$1812,7,FALSE)</f>
        <v>Development and Testing An Android-Based Virtual and Augmented Reality: A Platform for Teaching Abstract Astrophysics, Concepts and Experiments.</v>
      </c>
      <c r="H538" s="12" t="str">
        <f>VLOOKUP($F538,'Total Posters'!$A$1:$L$1812,3,FALSE)&amp;" "&amp;VLOOKUP($F538,'Total Posters'!$A$1:$L$1812,4,FALSE)</f>
        <v>Gabriel Paul</v>
      </c>
      <c r="I538" s="12" t="str">
        <f>VLOOKUP($F538,'Total Posters'!$A$1:$L$1812,5,FALSE)</f>
        <v>gurbypaul@gmail.com</v>
      </c>
      <c r="J538" s="12" t="str">
        <f>VLOOKUP($F538,'Total Posters'!$A$1:$L$1812,10,FALSE)</f>
        <v>Gabriel Paul</v>
      </c>
      <c r="K538" s="12" t="str">
        <f>VLOOKUP($I538,'Total Attendees'!$D$2:$DB$3165,2,FALSE)</f>
        <v>Paid</v>
      </c>
      <c r="L538" s="12" t="str">
        <f>VLOOKUP($I538,'Total Attendees'!$D$2:$DB$3165,4,FALSE)</f>
        <v>In-person</v>
      </c>
      <c r="N538" s="53"/>
      <c r="O538" s="54"/>
      <c r="P538" s="16"/>
    </row>
    <row r="539" ht="15.75" customHeight="1">
      <c r="A539" s="48" t="s">
        <v>77</v>
      </c>
      <c r="B539" s="48" t="s">
        <v>78</v>
      </c>
      <c r="C539" s="50">
        <v>0.4166666666666667</v>
      </c>
      <c r="D539" s="50">
        <v>0.4375</v>
      </c>
      <c r="E539" s="51">
        <v>45513.0</v>
      </c>
      <c r="F539" s="52">
        <v>948.0</v>
      </c>
      <c r="G539" s="12" t="str">
        <f>VLOOKUP($F539,'Total Posters'!$A$1:$L$1812,7,FALSE)</f>
        <v>PLOAD special days and its non-formal education activities in virtual mode
</v>
      </c>
      <c r="H539" s="12" t="str">
        <f>VLOOKUP($F539,'Total Posters'!$A$1:$L$1812,3,FALSE)&amp;" "&amp;VLOOKUP($F539,'Total Posters'!$A$1:$L$1812,4,FALSE)</f>
        <v>Joana Latas</v>
      </c>
      <c r="I539" s="12" t="str">
        <f>VLOOKUP($F539,'Total Posters'!$A$1:$L$1812,5,FALSE)</f>
        <v>joanarblatas1@gmail.com</v>
      </c>
      <c r="J539" s="12" t="str">
        <f>VLOOKUP($F539,'Total Posters'!$A$1:$L$1812,10,FALSE)</f>
        <v>Joana Latas</v>
      </c>
      <c r="K539" s="12" t="str">
        <f>VLOOKUP($I539,'Total Attendees'!$D$2:$DB$3165,2,FALSE)</f>
        <v>Paid</v>
      </c>
      <c r="L539" s="12" t="str">
        <f>VLOOKUP($I539,'Total Attendees'!$D$2:$DB$3165,4,FALSE)</f>
        <v>In-person</v>
      </c>
      <c r="N539" s="53"/>
      <c r="O539" s="54"/>
      <c r="P539" s="16"/>
    </row>
    <row r="540" ht="15.75" customHeight="1">
      <c r="A540" s="48" t="s">
        <v>77</v>
      </c>
      <c r="B540" s="48" t="s">
        <v>78</v>
      </c>
      <c r="C540" s="50">
        <v>0.4166666666666667</v>
      </c>
      <c r="D540" s="50">
        <v>0.4375</v>
      </c>
      <c r="E540" s="51">
        <v>45513.0</v>
      </c>
      <c r="F540" s="52">
        <v>2802.0</v>
      </c>
      <c r="G540" s="12" t="str">
        <f>VLOOKUP($F540,'Total Posters'!$A$1:$L$1812,7,FALSE)</f>
        <v>Engaging Minds, Empowering Action: Interactive Learning Materials for Effective Science Outreach
</v>
      </c>
      <c r="H540" s="12" t="str">
        <f>VLOOKUP($F540,'Total Posters'!$A$1:$L$1812,3,FALSE)&amp;" "&amp;VLOOKUP($F540,'Total Posters'!$A$1:$L$1812,4,FALSE)</f>
        <v>Lealem Kinfe</v>
      </c>
      <c r="I540" s="12" t="str">
        <f>VLOOKUP($F540,'Total Posters'!$A$1:$L$1812,5,FALSE)</f>
        <v>lealem.kinfe@aait.edu.et</v>
      </c>
      <c r="J540" s="12" t="str">
        <f>VLOOKUP($F540,'Total Posters'!$A$1:$L$1812,10,FALSE)</f>
        <v>Lealem Kinfe</v>
      </c>
      <c r="K540" s="12" t="str">
        <f>VLOOKUP($I540,'Total Attendees'!$D$2:$DB$3165,2,FALSE)</f>
        <v>Paid</v>
      </c>
      <c r="L540" s="12" t="str">
        <f>VLOOKUP($I540,'Total Attendees'!$D$2:$DB$3165,4,FALSE)</f>
        <v>In-person</v>
      </c>
      <c r="N540" s="53"/>
      <c r="O540" s="54"/>
      <c r="P540" s="16"/>
    </row>
    <row r="541" ht="15.75" customHeight="1">
      <c r="A541" s="48" t="s">
        <v>77</v>
      </c>
      <c r="B541" s="48" t="s">
        <v>78</v>
      </c>
      <c r="C541" s="50">
        <v>0.4166666666666667</v>
      </c>
      <c r="D541" s="50">
        <v>0.4375</v>
      </c>
      <c r="E541" s="51">
        <v>45513.0</v>
      </c>
      <c r="F541" s="52">
        <v>944.0</v>
      </c>
      <c r="G541" s="12" t="str">
        <f>VLOOKUP($F541,'Total Posters'!$A$1:$L$1812,7,FALSE)</f>
        <v>Using Zooniverse to Enhance Classroom and Group Engagement with a Suite of New Educational Tools </v>
      </c>
      <c r="H541" s="12" t="str">
        <f>VLOOKUP($F541,'Total Posters'!$A$1:$L$1812,3,FALSE)&amp;" "&amp;VLOOKUP($F541,'Total Posters'!$A$1:$L$1812,4,FALSE)</f>
        <v>LINDSAY HOUSE</v>
      </c>
      <c r="I541" s="12" t="str">
        <f>VLOOKUP($F541,'Total Posters'!$A$1:$L$1812,5,FALSE)</f>
        <v>lindsay.house@utexas.edu</v>
      </c>
      <c r="J541" s="12" t="str">
        <f>VLOOKUP($F541,'Total Posters'!$A$1:$L$1812,10,FALSE)</f>
        <v>Lindsay House</v>
      </c>
      <c r="K541" s="12" t="str">
        <f>VLOOKUP($I541,'Total Attendees'!$D$2:$DB$3165,2,FALSE)</f>
        <v>Paid</v>
      </c>
      <c r="L541" s="12" t="str">
        <f>VLOOKUP($I541,'Total Attendees'!$D$2:$DB$3165,4,FALSE)</f>
        <v>In-person</v>
      </c>
      <c r="N541" s="53"/>
      <c r="O541" s="54"/>
      <c r="P541" s="16"/>
    </row>
    <row r="542" ht="15.75" customHeight="1">
      <c r="A542" s="48" t="s">
        <v>77</v>
      </c>
      <c r="B542" s="48" t="s">
        <v>78</v>
      </c>
      <c r="C542" s="50">
        <v>0.4166666666666667</v>
      </c>
      <c r="D542" s="50">
        <v>0.4375</v>
      </c>
      <c r="E542" s="51">
        <v>45513.0</v>
      </c>
      <c r="F542" s="52">
        <v>3133.0</v>
      </c>
      <c r="G542" s="12" t="str">
        <f>VLOOKUP($F542,'Total Posters'!$A$1:$L$1812,7,FALSE)</f>
        <v>Paths to promote inclusive Astronomy learning environments: from teacher trainings to multisensory resources</v>
      </c>
      <c r="H542" s="12" t="str">
        <f>VLOOKUP($F542,'Total Posters'!$A$1:$L$1812,3,FALSE)&amp;" "&amp;VLOOKUP($F542,'Total Posters'!$A$1:$L$1812,4,FALSE)</f>
        <v>Mariana Gomes</v>
      </c>
      <c r="I542" s="12" t="str">
        <f>VLOOKUP($F542,'Total Posters'!$A$1:$L$1812,5,FALSE)</f>
        <v>gomes.mfgs@gmail.com</v>
      </c>
      <c r="J542" s="12" t="str">
        <f>VLOOKUP($F542,'Total Posters'!$A$1:$L$1812,10,FALSE)</f>
        <v>Mariana Gomes</v>
      </c>
      <c r="K542" s="12" t="str">
        <f>VLOOKUP($I542,'Total Attendees'!$D$2:$DB$3165,2,FALSE)</f>
        <v>Paid</v>
      </c>
      <c r="L542" s="12" t="str">
        <f>VLOOKUP($I542,'Total Attendees'!$D$2:$DB$3165,4,FALSE)</f>
        <v>In-person</v>
      </c>
      <c r="N542" s="53"/>
      <c r="O542" s="54"/>
      <c r="P542" s="16"/>
    </row>
    <row r="543" ht="15.75" customHeight="1">
      <c r="A543" s="48" t="s">
        <v>77</v>
      </c>
      <c r="B543" s="48" t="s">
        <v>78</v>
      </c>
      <c r="C543" s="50">
        <v>0.4166666666666667</v>
      </c>
      <c r="D543" s="50">
        <v>0.4375</v>
      </c>
      <c r="E543" s="51">
        <v>45513.0</v>
      </c>
      <c r="F543" s="52">
        <v>1222.0</v>
      </c>
      <c r="G543" s="12" t="str">
        <f>VLOOKUP($F543,'Total Posters'!$A$1:$L$1812,7,FALSE)</f>
        <v>Bringing Astronomer to Empowering Astronomy Club at Secondary School: Experience in Malaysia</v>
      </c>
      <c r="H543" s="12" t="str">
        <f>VLOOKUP($F543,'Total Posters'!$A$1:$L$1812,3,FALSE)&amp;" "&amp;VLOOKUP($F543,'Total Posters'!$A$1:$L$1812,4,FALSE)</f>
        <v>Raihana Abdul Wahab</v>
      </c>
      <c r="I543" s="12" t="str">
        <f>VLOOKUP($F543,'Total Posters'!$A$1:$L$1812,5,FALSE)</f>
        <v>raihanawahab@um.edu.my</v>
      </c>
      <c r="J543" s="12" t="str">
        <f>VLOOKUP($F543,'Total Posters'!$A$1:$L$1812,10,FALSE)</f>
        <v>Raihana Abdul Wahab</v>
      </c>
      <c r="K543" s="12" t="str">
        <f>VLOOKUP($I543,'Total Attendees'!$D$2:$DB$3165,2,FALSE)</f>
        <v>Paid</v>
      </c>
      <c r="L543" s="12" t="str">
        <f>VLOOKUP($I543,'Total Attendees'!$D$2:$DB$3165,4,FALSE)</f>
        <v>In-person</v>
      </c>
      <c r="N543" s="53"/>
      <c r="O543" s="54"/>
      <c r="P543" s="16"/>
    </row>
    <row r="544" ht="15.75" customHeight="1">
      <c r="A544" s="48" t="s">
        <v>77</v>
      </c>
      <c r="B544" s="48" t="s">
        <v>78</v>
      </c>
      <c r="C544" s="50">
        <v>0.4166666666666667</v>
      </c>
      <c r="D544" s="50">
        <v>0.4375</v>
      </c>
      <c r="E544" s="51">
        <v>45513.0</v>
      </c>
      <c r="F544" s="52">
        <v>875.0</v>
      </c>
      <c r="G544" s="12" t="str">
        <f>VLOOKUP($F544,'Total Posters'!$A$1:$L$1812,7,FALSE)</f>
        <v>Results from a recent review of 2089 astronomy education research articles from 1898 to 2022.
</v>
      </c>
      <c r="H544" s="12" t="str">
        <f>VLOOKUP($F544,'Total Posters'!$A$1:$L$1812,3,FALSE)&amp;" "&amp;VLOOKUP($F544,'Total Posters'!$A$1:$L$1812,4,FALSE)</f>
        <v>Saeed S</v>
      </c>
      <c r="I544" s="12" t="str">
        <f>VLOOKUP($F544,'Total Posters'!$A$1:$L$1812,5,FALSE)</f>
        <v>salimpour@astro4edu.org</v>
      </c>
      <c r="J544" s="12" t="str">
        <f>VLOOKUP($F544,'Total Posters'!$A$1:$L$1812,10,FALSE)</f>
        <v>Saeed Salimpour</v>
      </c>
      <c r="K544" s="12" t="str">
        <f>VLOOKUP($I544,'Total Attendees'!$D$2:$DB$3165,2,FALSE)</f>
        <v>Paid</v>
      </c>
      <c r="L544" s="12" t="str">
        <f>VLOOKUP($I544,'Total Attendees'!$D$2:$DB$3165,4,FALSE)</f>
        <v>Virtual</v>
      </c>
      <c r="N544" s="53"/>
      <c r="O544" s="54"/>
      <c r="P544" s="16"/>
    </row>
    <row r="545" ht="15.75" customHeight="1">
      <c r="A545" s="48" t="s">
        <v>77</v>
      </c>
      <c r="B545" s="48" t="s">
        <v>78</v>
      </c>
      <c r="C545" s="50">
        <v>0.4166666666666667</v>
      </c>
      <c r="D545" s="50">
        <v>0.4375</v>
      </c>
      <c r="E545" s="51">
        <v>45513.0</v>
      </c>
      <c r="F545" s="52">
        <v>2639.0</v>
      </c>
      <c r="G545" s="12" t="str">
        <f>VLOOKUP($F545,'Total Posters'!$A$1:$L$1812,7,FALSE)</f>
        <v>Evaluating the Impact of Astronomy Programmes for Education, Outreach and Development
</v>
      </c>
      <c r="H545" s="12" t="str">
        <f>VLOOKUP($F545,'Total Posters'!$A$1:$L$1812,3,FALSE)&amp;" "&amp;VLOOKUP($F545,'Total Posters'!$A$1:$L$1812,4,FALSE)</f>
        <v>Sophie Bartlett</v>
      </c>
      <c r="I545" s="12" t="str">
        <f>VLOOKUP($F545,'Total Posters'!$A$1:$L$1812,5,FALSE)</f>
        <v>bartletts2@cardiff.ac.uk</v>
      </c>
      <c r="J545" s="12" t="str">
        <f>VLOOKUP($F545,'Total Posters'!$A$1:$L$1812,10,FALSE)</f>
        <v>Sophie Bartlett</v>
      </c>
      <c r="K545" s="12" t="str">
        <f>VLOOKUP($I545,'Total Attendees'!$D$2:$DB$3165,2,FALSE)</f>
        <v>Paid</v>
      </c>
      <c r="L545" s="12" t="str">
        <f>VLOOKUP($I545,'Total Attendees'!$D$2:$DB$3165,4,FALSE)</f>
        <v>In-person</v>
      </c>
      <c r="N545" s="53"/>
      <c r="O545" s="54"/>
      <c r="P545" s="16"/>
    </row>
    <row r="546" ht="15.75" customHeight="1">
      <c r="A546" s="48" t="s">
        <v>77</v>
      </c>
      <c r="B546" s="48" t="s">
        <v>78</v>
      </c>
      <c r="C546" s="50">
        <v>0.4166666666666667</v>
      </c>
      <c r="D546" s="50">
        <v>0.4375</v>
      </c>
      <c r="E546" s="51">
        <v>45513.0</v>
      </c>
      <c r="F546" s="52">
        <v>2600.0</v>
      </c>
      <c r="G546" s="12" t="str">
        <f>VLOOKUP($F546,'Total Posters'!$A$1:$L$1812,7,FALSE)</f>
        <v>Introductory Astronomy students' notion of astronomical scales from a cognitive perspective offered by embodied cognition</v>
      </c>
      <c r="H546" s="12" t="str">
        <f>VLOOKUP($F546,'Total Posters'!$A$1:$L$1812,3,FALSE)&amp;" "&amp;VLOOKUP($F546,'Total Posters'!$A$1:$L$1812,4,FALSE)</f>
        <v>Tshiamiso Makwela</v>
      </c>
      <c r="I546" s="12" t="str">
        <f>VLOOKUP($F546,'Total Posters'!$A$1:$L$1812,5,FALSE)</f>
        <v>makwela@mpia.de</v>
      </c>
      <c r="J546" s="12" t="str">
        <f>VLOOKUP($F546,'Total Posters'!$A$1:$L$1812,10,FALSE)</f>
        <v>Tshiamiso Makwela</v>
      </c>
      <c r="K546" s="12" t="str">
        <f>VLOOKUP($I546,'Total Attendees'!$D$2:$DB$3165,2,FALSE)</f>
        <v>Paid</v>
      </c>
      <c r="L546" s="12" t="str">
        <f>VLOOKUP($I546,'Total Attendees'!$D$2:$DB$3165,4,FALSE)</f>
        <v>In-person</v>
      </c>
      <c r="N546" s="53"/>
      <c r="O546" s="54"/>
      <c r="P546" s="16"/>
    </row>
    <row r="547" ht="15.75" customHeight="1">
      <c r="A547" s="48" t="s">
        <v>77</v>
      </c>
      <c r="B547" s="48" t="s">
        <v>78</v>
      </c>
      <c r="C547" s="50">
        <v>0.4166666666666667</v>
      </c>
      <c r="D547" s="50">
        <v>0.4375</v>
      </c>
      <c r="E547" s="51">
        <v>45513.0</v>
      </c>
      <c r="F547" s="52">
        <v>2453.0</v>
      </c>
      <c r="G547" s="12" t="str">
        <f>VLOOKUP($F547,'Total Posters'!$A$1:$L$1812,7,FALSE)</f>
        <v>Astronomy Education Concept Inventories: A Comprehensive Review</v>
      </c>
      <c r="H547" s="12" t="str">
        <f>VLOOKUP($F547,'Total Posters'!$A$1:$L$1812,3,FALSE)&amp;" "&amp;VLOOKUP($F547,'Total Posters'!$A$1:$L$1812,4,FALSE)</f>
        <v>Tshiamiso Makwela</v>
      </c>
      <c r="I547" s="12" t="str">
        <f>VLOOKUP($F547,'Total Posters'!$A$1:$L$1812,5,FALSE)</f>
        <v>makwela@mpia.de</v>
      </c>
      <c r="J547" s="12" t="str">
        <f>VLOOKUP($F547,'Total Posters'!$A$1:$L$1812,10,FALSE)</f>
        <v>Tshiamiso Makwela</v>
      </c>
      <c r="K547" s="12" t="str">
        <f>VLOOKUP($I547,'Total Attendees'!$D$2:$DB$3165,2,FALSE)</f>
        <v>Paid</v>
      </c>
      <c r="L547" s="12" t="str">
        <f>VLOOKUP($I547,'Total Attendees'!$D$2:$DB$3165,4,FALSE)</f>
        <v>In-person</v>
      </c>
      <c r="N547" s="53"/>
      <c r="O547" s="54"/>
      <c r="P547" s="16"/>
    </row>
    <row r="548" ht="15.75" customHeight="1">
      <c r="A548" s="48" t="s">
        <v>77</v>
      </c>
      <c r="B548" s="48" t="s">
        <v>78</v>
      </c>
      <c r="C548" s="50">
        <v>0.4166666666666667</v>
      </c>
      <c r="D548" s="50">
        <v>0.4375</v>
      </c>
      <c r="E548" s="51">
        <v>45513.0</v>
      </c>
      <c r="F548" s="52">
        <v>1647.0</v>
      </c>
      <c r="G548" s="12" t="str">
        <f>VLOOKUP($F548,'Total Posters'!$A$1:$L$1812,7,FALSE)</f>
        <v>The Astronomy Education Journal: A vehicle for publishing your practice and research</v>
      </c>
      <c r="H548" s="12" t="str">
        <f>VLOOKUP($F548,'Total Posters'!$A$1:$L$1812,3,FALSE)&amp;" "&amp;VLOOKUP($F548,'Total Posters'!$A$1:$L$1812,4,FALSE)</f>
        <v>Urban Eriksson</v>
      </c>
      <c r="I548" s="12" t="str">
        <f>VLOOKUP($F548,'Total Posters'!$A$1:$L$1812,5,FALSE)</f>
        <v>astro.eru@gmail.com</v>
      </c>
      <c r="J548" s="12" t="str">
        <f>VLOOKUP($F548,'Total Posters'!$A$1:$L$1812,10,FALSE)</f>
        <v>Urban Eriksson</v>
      </c>
      <c r="K548" s="42" t="s">
        <v>32</v>
      </c>
      <c r="L548" s="42" t="s">
        <v>38</v>
      </c>
      <c r="M548" s="43" t="s">
        <v>34</v>
      </c>
      <c r="N548" s="53"/>
      <c r="O548" s="54"/>
      <c r="P548" s="16"/>
    </row>
    <row r="549" ht="15.75" customHeight="1">
      <c r="A549" s="48" t="s">
        <v>77</v>
      </c>
      <c r="B549" s="48" t="s">
        <v>78</v>
      </c>
      <c r="C549" s="50">
        <v>0.4166666666666667</v>
      </c>
      <c r="D549" s="50">
        <v>0.4375</v>
      </c>
      <c r="E549" s="51">
        <v>45513.0</v>
      </c>
      <c r="F549" s="52">
        <v>2688.0</v>
      </c>
      <c r="G549" s="12" t="str">
        <f>VLOOKUP($F549,'Total Posters'!$A$1:$L$1812,7,FALSE)</f>
        <v>Bringing Cosmos to Classroom: Astronomy Outreach Practice in Pakistan </v>
      </c>
      <c r="H549" s="12" t="str">
        <f>VLOOKUP($F549,'Total Posters'!$A$1:$L$1812,3,FALSE)&amp;" "&amp;VLOOKUP($F549,'Total Posters'!$A$1:$L$1812,4,FALSE)</f>
        <v>Yumna Majeed</v>
      </c>
      <c r="I549" s="12" t="str">
        <f>VLOOKUP($F549,'Total Posters'!$A$1:$L$1812,5,FALSE)</f>
        <v>yumnamajeed963@gmail.com</v>
      </c>
      <c r="J549" s="12" t="str">
        <f>VLOOKUP($F549,'Total Posters'!$A$1:$L$1812,10,FALSE)</f>
        <v>Yumna Majeed</v>
      </c>
      <c r="K549" s="12" t="str">
        <f>VLOOKUP($I549,'Total Attendees'!$D$2:$DB$3165,2,FALSE)</f>
        <v>Paid</v>
      </c>
      <c r="L549" s="12" t="str">
        <f>VLOOKUP($I549,'Total Attendees'!$D$2:$DB$3165,4,FALSE)</f>
        <v>In-person</v>
      </c>
      <c r="N549" s="53"/>
      <c r="O549" s="54"/>
      <c r="P549" s="16"/>
    </row>
    <row r="550" ht="15.75" customHeight="1">
      <c r="A550" s="48" t="s">
        <v>79</v>
      </c>
      <c r="B550" s="48" t="s">
        <v>79</v>
      </c>
      <c r="C550" s="50">
        <v>0.4166666666666667</v>
      </c>
      <c r="D550" s="50">
        <v>0.4375</v>
      </c>
      <c r="E550" s="51">
        <v>45513.0</v>
      </c>
      <c r="F550" s="52">
        <v>1545.0</v>
      </c>
      <c r="G550" s="12" t="str">
        <f>VLOOKUP($F550,'Total Posters'!$A$1:$L$1812,7,FALSE)</f>
        <v>Investigating the relationship between photospheric differential rotation and sunspot area using the Solar Observing Optical Network and terrestrial solar observations from the North-West University solar telescope
</v>
      </c>
      <c r="H550" s="12" t="str">
        <f>VLOOKUP($F550,'Total Posters'!$A$1:$L$1812,3,FALSE)&amp;" "&amp;VLOOKUP($F550,'Total Posters'!$A$1:$L$1812,4,FALSE)</f>
        <v>Calmay Lee</v>
      </c>
      <c r="I550" s="12" t="str">
        <f>VLOOKUP($F550,'Total Posters'!$A$1:$L$1812,5,FALSE)</f>
        <v>26103028@mynwu.ac.za</v>
      </c>
      <c r="J550" s="12" t="str">
        <f>VLOOKUP($F550,'Total Posters'!$A$1:$L$1812,10,FALSE)</f>
        <v>Calmay Lee</v>
      </c>
      <c r="K550" s="12" t="str">
        <f>VLOOKUP($I550,'Total Attendees'!$D$2:$DB$3165,2,FALSE)</f>
        <v>Paid</v>
      </c>
      <c r="L550" s="12" t="str">
        <f>VLOOKUP($I550,'Total Attendees'!$D$2:$DB$3165,4,FALSE)</f>
        <v>In-person</v>
      </c>
      <c r="N550" s="53"/>
      <c r="O550" s="54"/>
      <c r="P550" s="16"/>
    </row>
    <row r="551" ht="15.75" customHeight="1">
      <c r="A551" s="48" t="s">
        <v>79</v>
      </c>
      <c r="B551" s="48" t="s">
        <v>79</v>
      </c>
      <c r="C551" s="50">
        <v>0.4166666666666667</v>
      </c>
      <c r="D551" s="50">
        <v>0.4375</v>
      </c>
      <c r="E551" s="51">
        <v>45513.0</v>
      </c>
      <c r="F551" s="52">
        <v>305.0</v>
      </c>
      <c r="G551" s="12" t="str">
        <f>VLOOKUP($F551,'Total Posters'!$A$1:$L$1812,7,FALSE)</f>
        <v>Solar photospheric spectrum microvariability: Relations to magnetic activity and radial-velocity modulation
</v>
      </c>
      <c r="H551" s="12" t="str">
        <f>VLOOKUP($F551,'Total Posters'!$A$1:$L$1812,3,FALSE)&amp;" "&amp;VLOOKUP($F551,'Total Posters'!$A$1:$L$1812,4,FALSE)</f>
        <v>Dainis Dravins</v>
      </c>
      <c r="I551" s="12" t="str">
        <f>VLOOKUP($F551,'Total Posters'!$A$1:$L$1812,5,FALSE)</f>
        <v>dainis@astro.lu.se</v>
      </c>
      <c r="J551" s="12" t="str">
        <f>VLOOKUP($F551,'Total Posters'!$A$1:$L$1812,10,FALSE)</f>
        <v>Dainis Dravins</v>
      </c>
      <c r="K551" s="12" t="str">
        <f>VLOOKUP($I551,'Total Attendees'!$D$2:$DB$3165,2,FALSE)</f>
        <v>Paid</v>
      </c>
      <c r="L551" s="12" t="str">
        <f>VLOOKUP($I551,'Total Attendees'!$D$2:$DB$3165,4,FALSE)</f>
        <v>In-person</v>
      </c>
      <c r="N551" s="53"/>
      <c r="O551" s="54"/>
      <c r="P551" s="16"/>
    </row>
    <row r="552" ht="15.75" customHeight="1">
      <c r="A552" s="48" t="s">
        <v>79</v>
      </c>
      <c r="B552" s="48" t="s">
        <v>79</v>
      </c>
      <c r="C552" s="50">
        <v>0.4166666666666667</v>
      </c>
      <c r="D552" s="50">
        <v>0.4375</v>
      </c>
      <c r="E552" s="51">
        <v>45513.0</v>
      </c>
      <c r="F552" s="52">
        <v>823.0</v>
      </c>
      <c r="G552" s="12" t="str">
        <f>VLOOKUP($F552,'Total Posters'!$A$1:$L$1812,7,FALSE)</f>
        <v>Pixel-to-pixel translation of SDO/AIA EUV images for DEMs by deep learning</v>
      </c>
      <c r="H552" s="12" t="str">
        <f>VLOOKUP($F552,'Total Posters'!$A$1:$L$1812,3,FALSE)&amp;" "&amp;VLOOKUP($F552,'Total Posters'!$A$1:$L$1812,4,FALSE)</f>
        <v>Eunsu Park</v>
      </c>
      <c r="I552" s="12" t="str">
        <f>VLOOKUP($F552,'Total Posters'!$A$1:$L$1812,5,FALSE)</f>
        <v>eunsupark@kasi.re.kr</v>
      </c>
      <c r="J552" s="12" t="str">
        <f>VLOOKUP($F552,'Total Posters'!$A$1:$L$1812,10,FALSE)</f>
        <v>Eunsu Park</v>
      </c>
      <c r="K552" s="12" t="str">
        <f>VLOOKUP($I552,'Total Attendees'!$D$2:$DB$3165,2,FALSE)</f>
        <v>#N/A</v>
      </c>
      <c r="L552" s="12" t="str">
        <f>VLOOKUP($I552,'Total Attendees'!$D$2:$DB$3165,4,FALSE)</f>
        <v>#N/A</v>
      </c>
      <c r="N552" s="53"/>
      <c r="O552" s="54"/>
      <c r="P552" s="16"/>
    </row>
    <row r="553" ht="15.75" customHeight="1">
      <c r="A553" s="48" t="s">
        <v>79</v>
      </c>
      <c r="B553" s="48" t="s">
        <v>79</v>
      </c>
      <c r="C553" s="50">
        <v>0.4166666666666667</v>
      </c>
      <c r="D553" s="50">
        <v>0.4375</v>
      </c>
      <c r="E553" s="51">
        <v>45513.0</v>
      </c>
      <c r="F553" s="52">
        <v>707.0</v>
      </c>
      <c r="G553" s="12" t="str">
        <f>VLOOKUP($F553,'Total Posters'!$A$1:$L$1812,7,FALSE)</f>
        <v>Preliminary prediction of solar active region evolution using deep learning</v>
      </c>
      <c r="H553" s="12" t="str">
        <f>VLOOKUP($F553,'Total Posters'!$A$1:$L$1812,3,FALSE)&amp;" "&amp;VLOOKUP($F553,'Total Posters'!$A$1:$L$1812,4,FALSE)</f>
        <v>Harim Lee</v>
      </c>
      <c r="I553" s="12" t="str">
        <f>VLOOKUP($F553,'Total Posters'!$A$1:$L$1812,5,FALSE)</f>
        <v>harim@khu.ac.kr</v>
      </c>
      <c r="J553" s="12" t="str">
        <f>VLOOKUP($F553,'Total Posters'!$A$1:$L$1812,10,FALSE)</f>
        <v>Harim Lee</v>
      </c>
      <c r="K553" s="12" t="str">
        <f>VLOOKUP($I553,'Total Attendees'!$D$2:$DB$3165,2,FALSE)</f>
        <v>#N/A</v>
      </c>
      <c r="L553" s="12" t="str">
        <f>VLOOKUP($I553,'Total Attendees'!$D$2:$DB$3165,4,FALSE)</f>
        <v>#N/A</v>
      </c>
      <c r="N553" s="53"/>
      <c r="O553" s="54"/>
      <c r="P553" s="16"/>
    </row>
    <row r="554" ht="15.75" customHeight="1">
      <c r="A554" s="48" t="s">
        <v>79</v>
      </c>
      <c r="B554" s="48" t="s">
        <v>79</v>
      </c>
      <c r="C554" s="50">
        <v>0.4166666666666667</v>
      </c>
      <c r="D554" s="50">
        <v>0.4375</v>
      </c>
      <c r="E554" s="51">
        <v>45513.0</v>
      </c>
      <c r="F554" s="52">
        <v>748.0</v>
      </c>
      <c r="G554" s="12" t="str">
        <f>VLOOKUP($F554,'Total Posters'!$A$1:$L$1812,7,FALSE)</f>
        <v>Solar radius variability over the solar cycle.</v>
      </c>
      <c r="H554" s="12" t="str">
        <f>VLOOKUP($F554,'Total Posters'!$A$1:$L$1812,3,FALSE)&amp;" "&amp;VLOOKUP($F554,'Total Posters'!$A$1:$L$1812,4,FALSE)</f>
        <v>Jan Louis Raath</v>
      </c>
      <c r="I554" s="12" t="str">
        <f>VLOOKUP($F554,'Total Posters'!$A$1:$L$1812,5,FALSE)</f>
        <v>janlouis.raath@gmail.com</v>
      </c>
      <c r="J554" s="12" t="str">
        <f>VLOOKUP($F554,'Total Posters'!$A$1:$L$1812,10,FALSE)</f>
        <v>Jan Louis Raath</v>
      </c>
      <c r="K554" s="12" t="str">
        <f>VLOOKUP($I554,'Total Attendees'!$D$2:$DB$3165,2,FALSE)</f>
        <v>Paid</v>
      </c>
      <c r="L554" s="12" t="str">
        <f>VLOOKUP($I554,'Total Attendees'!$D$2:$DB$3165,4,FALSE)</f>
        <v>In-person</v>
      </c>
      <c r="N554" s="53"/>
      <c r="O554" s="54"/>
      <c r="P554" s="16"/>
    </row>
    <row r="555" ht="15.75" customHeight="1">
      <c r="A555" s="48" t="s">
        <v>79</v>
      </c>
      <c r="B555" s="48" t="s">
        <v>79</v>
      </c>
      <c r="C555" s="50">
        <v>0.4166666666666667</v>
      </c>
      <c r="D555" s="50">
        <v>0.4375</v>
      </c>
      <c r="E555" s="51">
        <v>45513.0</v>
      </c>
      <c r="F555" s="52">
        <v>1731.0</v>
      </c>
      <c r="G555" s="12" t="str">
        <f>VLOOKUP($F555,'Total Posters'!$A$1:$L$1812,7,FALSE)</f>
        <v>Sunspot inclination of leading and tail magnetic field polarity</v>
      </c>
      <c r="H555" s="12" t="str">
        <f>VLOOKUP($F555,'Total Posters'!$A$1:$L$1812,3,FALSE)&amp;" "&amp;VLOOKUP($F555,'Total Posters'!$A$1:$L$1812,4,FALSE)</f>
        <v>Kseniia Tlatova</v>
      </c>
      <c r="I555" s="12" t="str">
        <f>VLOOKUP($F555,'Total Posters'!$A$1:$L$1812,5,FALSE)</f>
        <v>k.tlatova@mail.ru</v>
      </c>
      <c r="J555" s="12" t="str">
        <f>VLOOKUP($F555,'Total Posters'!$A$1:$L$1812,10,FALSE)</f>
        <v>Kseniia Tlatova</v>
      </c>
      <c r="K555" s="12" t="str">
        <f>VLOOKUP($I555,'Total Attendees'!$D$2:$DB$3165,2,FALSE)</f>
        <v>#N/A</v>
      </c>
      <c r="L555" s="12" t="str">
        <f>VLOOKUP($I555,'Total Attendees'!$D$2:$DB$3165,4,FALSE)</f>
        <v>#N/A</v>
      </c>
      <c r="N555" s="53"/>
      <c r="O555" s="54"/>
      <c r="P555" s="16"/>
    </row>
    <row r="556" ht="15.75" customHeight="1">
      <c r="A556" s="48" t="s">
        <v>79</v>
      </c>
      <c r="B556" s="48" t="s">
        <v>79</v>
      </c>
      <c r="C556" s="50">
        <v>0.4166666666666667</v>
      </c>
      <c r="D556" s="50">
        <v>0.4375</v>
      </c>
      <c r="E556" s="51">
        <v>45513.0</v>
      </c>
      <c r="F556" s="52">
        <v>1420.0</v>
      </c>
      <c r="G556" s="12" t="str">
        <f>VLOOKUP($F556,'Total Posters'!$A$1:$L$1812,7,FALSE)</f>
        <v>A multi-wavelength investigation into the photospheric effects of a solar flare on 1 July 2012 using Swedish Solar Telescope observations</v>
      </c>
      <c r="H556" s="12" t="str">
        <f>VLOOKUP($F556,'Total Posters'!$A$1:$L$1812,3,FALSE)&amp;" "&amp;VLOOKUP($F556,'Total Posters'!$A$1:$L$1812,4,FALSE)</f>
        <v>Ruhann Steyn</v>
      </c>
      <c r="I556" s="12" t="str">
        <f>VLOOKUP($F556,'Total Posters'!$A$1:$L$1812,5,FALSE)</f>
        <v>ruhann.steyn@nwu.ac.za</v>
      </c>
      <c r="J556" s="12" t="str">
        <f>VLOOKUP($F556,'Total Posters'!$A$1:$L$1812,10,FALSE)</f>
        <v>Ruhann Steyn</v>
      </c>
      <c r="K556" s="12" t="str">
        <f>VLOOKUP($I556,'Total Attendees'!$D$2:$DB$3165,2,FALSE)</f>
        <v>Paid</v>
      </c>
      <c r="L556" s="12" t="str">
        <f>VLOOKUP($I556,'Total Attendees'!$D$2:$DB$3165,4,FALSE)</f>
        <v>In-person</v>
      </c>
      <c r="N556" s="53"/>
      <c r="O556" s="54"/>
      <c r="P556" s="16"/>
    </row>
    <row r="557" ht="15.75" customHeight="1">
      <c r="A557" s="48" t="s">
        <v>79</v>
      </c>
      <c r="B557" s="48" t="s">
        <v>79</v>
      </c>
      <c r="C557" s="50">
        <v>0.4166666666666667</v>
      </c>
      <c r="D557" s="50">
        <v>0.4375</v>
      </c>
      <c r="E557" s="51">
        <v>45513.0</v>
      </c>
      <c r="F557" s="52">
        <v>1565.0</v>
      </c>
      <c r="G557" s="12" t="str">
        <f>VLOOKUP($F557,'Total Posters'!$A$1:$L$1812,7,FALSE)</f>
        <v>Features of photoionization of Fe XVII, XVIII, Fe XIX impacting solar
  opacity</v>
      </c>
      <c r="H557" s="12" t="str">
        <f>VLOOKUP($F557,'Total Posters'!$A$1:$L$1812,3,FALSE)&amp;" "&amp;VLOOKUP($F557,'Total Posters'!$A$1:$L$1812,4,FALSE)</f>
        <v>Sultana Nahar</v>
      </c>
      <c r="I557" s="12" t="str">
        <f>VLOOKUP($F557,'Total Posters'!$A$1:$L$1812,5,FALSE)</f>
        <v>nahar.1@osu.edu</v>
      </c>
      <c r="J557" s="12" t="str">
        <f>VLOOKUP($F557,'Total Posters'!$A$1:$L$1812,10,FALSE)</f>
        <v>Sultana Nahar</v>
      </c>
      <c r="K557" s="12" t="str">
        <f>VLOOKUP($I557,'Total Attendees'!$D$2:$DB$3165,2,FALSE)</f>
        <v>Paid</v>
      </c>
      <c r="L557" s="12" t="str">
        <f>VLOOKUP($I557,'Total Attendees'!$D$2:$DB$3165,4,FALSE)</f>
        <v>Virtual</v>
      </c>
      <c r="N557" s="53"/>
      <c r="O557" s="54"/>
      <c r="P557" s="16"/>
    </row>
    <row r="558" ht="15.75" customHeight="1">
      <c r="A558" s="48" t="s">
        <v>80</v>
      </c>
      <c r="B558" s="48" t="s">
        <v>81</v>
      </c>
      <c r="C558" s="50">
        <v>0.4166666666666667</v>
      </c>
      <c r="D558" s="50">
        <v>0.4375</v>
      </c>
      <c r="E558" s="51">
        <v>45513.0</v>
      </c>
      <c r="F558" s="52">
        <v>461.0</v>
      </c>
      <c r="G558" s="12" t="str">
        <f>VLOOKUP($F558,'Total Posters'!$A$1:$L$1812,7,FALSE)</f>
        <v>Simulation of the Planetary Mass-Radius Relation Using Machine Learning</v>
      </c>
      <c r="H558" s="12" t="str">
        <f>VLOOKUP($F558,'Total Posters'!$A$1:$L$1812,3,FALSE)&amp;" "&amp;VLOOKUP($F558,'Total Posters'!$A$1:$L$1812,4,FALSE)</f>
        <v>Ailar Alizadehsabegh</v>
      </c>
      <c r="I558" s="12" t="str">
        <f>VLOOKUP($F558,'Total Posters'!$A$1:$L$1812,5,FALSE)</f>
        <v>ailaralizadeh1999@gmail.com</v>
      </c>
      <c r="J558" s="12" t="str">
        <f>VLOOKUP($F558,'Total Posters'!$A$1:$L$1812,10,FALSE)</f>
        <v>Ailar Alizadehsabegh</v>
      </c>
      <c r="K558" s="12" t="str">
        <f>VLOOKUP($I558,'Total Attendees'!$D$2:$DB$3165,2,FALSE)</f>
        <v>Pending_payment</v>
      </c>
      <c r="L558" s="12" t="str">
        <f>VLOOKUP($I558,'Total Attendees'!$D$2:$DB$3165,4,FALSE)</f>
        <v>In-person</v>
      </c>
      <c r="N558" s="53"/>
      <c r="O558" s="54"/>
      <c r="P558" s="16"/>
    </row>
    <row r="559" ht="15.75" customHeight="1">
      <c r="A559" s="48" t="s">
        <v>80</v>
      </c>
      <c r="B559" s="48" t="s">
        <v>81</v>
      </c>
      <c r="C559" s="50">
        <v>0.4166666666666667</v>
      </c>
      <c r="D559" s="50">
        <v>0.4375</v>
      </c>
      <c r="E559" s="51">
        <v>45513.0</v>
      </c>
      <c r="F559" s="52">
        <v>1834.0</v>
      </c>
      <c r="G559" s="12" t="str">
        <f>VLOOKUP($F559,'Total Posters'!$A$1:$L$1812,7,FALSE)</f>
        <v>ADVANCES IN CULTURE OF MARINE TARDIGRADES: AN ASTROBIOLOGICAL MODEL FOR OTHER OCEANIC WORLDS</v>
      </c>
      <c r="H559" s="45" t="str">
        <f>VLOOKUP($F559,'Total Posters'!$A$1:$L$1812,3,FALSE)&amp;" "&amp;VLOOKUP($F559,'Total Posters'!$A$1:$L$1812,4,FALSE)</f>
        <v>Cintia Cabada Malvar</v>
      </c>
      <c r="I559" s="12" t="str">
        <f>VLOOKUP($F559,'Total Posters'!$A$1:$L$1812,5,FALSE)</f>
        <v>cintia.cabada@uvigo.gal</v>
      </c>
      <c r="J559" s="45" t="str">
        <f>VLOOKUP($F559,'Total Posters'!$A$1:$L$1812,10,FALSE)</f>
        <v>Ana Ulla-Miguel</v>
      </c>
      <c r="K559" s="42" t="s">
        <v>32</v>
      </c>
      <c r="L559" s="42" t="s">
        <v>33</v>
      </c>
      <c r="M559" s="43" t="s">
        <v>82</v>
      </c>
      <c r="N559" s="53"/>
      <c r="O559" s="54"/>
      <c r="P559" s="16"/>
    </row>
    <row r="560" ht="15.75" customHeight="1">
      <c r="A560" s="48" t="s">
        <v>80</v>
      </c>
      <c r="B560" s="48" t="s">
        <v>81</v>
      </c>
      <c r="C560" s="50">
        <v>0.4166666666666667</v>
      </c>
      <c r="D560" s="50">
        <v>0.4375</v>
      </c>
      <c r="E560" s="51">
        <v>45513.0</v>
      </c>
      <c r="F560" s="52">
        <v>64.0</v>
      </c>
      <c r="G560" s="12" t="str">
        <f>VLOOKUP($F560,'Total Posters'!$A$1:$L$1812,7,FALSE)</f>
        <v>An Earth-sized Exoplanet Orbiting an M2 Star</v>
      </c>
      <c r="H560" s="12" t="str">
        <f>VLOOKUP($F560,'Total Posters'!$A$1:$L$1812,3,FALSE)&amp;" "&amp;VLOOKUP($F560,'Total Posters'!$A$1:$L$1812,4,FALSE)</f>
        <v>Francis Zong Lang</v>
      </c>
      <c r="I560" s="12" t="str">
        <f>VLOOKUP($F560,'Total Posters'!$A$1:$L$1812,5,FALSE)</f>
        <v>francis.zong@unibe.ch</v>
      </c>
      <c r="J560" s="12" t="str">
        <f>VLOOKUP($F560,'Total Posters'!$A$1:$L$1812,10,FALSE)</f>
        <v>Francis Zong Lang</v>
      </c>
      <c r="K560" s="12" t="str">
        <f>VLOOKUP($I560,'Total Attendees'!$D$2:$DB$3165,2,FALSE)</f>
        <v>Paid</v>
      </c>
      <c r="L560" s="12" t="str">
        <f>VLOOKUP($I560,'Total Attendees'!$D$2:$DB$3165,4,FALSE)</f>
        <v>In-person</v>
      </c>
      <c r="N560" s="53"/>
      <c r="O560" s="54"/>
      <c r="P560" s="16"/>
    </row>
    <row r="561" ht="15.75" customHeight="1">
      <c r="A561" s="48" t="s">
        <v>80</v>
      </c>
      <c r="B561" s="48" t="s">
        <v>81</v>
      </c>
      <c r="C561" s="50">
        <v>0.4166666666666667</v>
      </c>
      <c r="D561" s="50">
        <v>0.4375</v>
      </c>
      <c r="E561" s="51">
        <v>45513.0</v>
      </c>
      <c r="F561" s="52">
        <v>966.0</v>
      </c>
      <c r="G561" s="12" t="str">
        <f>VLOOKUP($F561,'Total Posters'!$A$1:$L$1812,7,FALSE)</f>
        <v>Graph Algorithmic Thinking for the Waw! Signal. The first contact.</v>
      </c>
      <c r="H561" s="12" t="str">
        <f>VLOOKUP($F561,'Total Posters'!$A$1:$L$1812,3,FALSE)&amp;" "&amp;VLOOKUP($F561,'Total Posters'!$A$1:$L$1812,4,FALSE)</f>
        <v>Gizo Vashakidze</v>
      </c>
      <c r="I561" s="12" t="str">
        <f>VLOOKUP($F561,'Total Posters'!$A$1:$L$1812,5,FALSE)</f>
        <v>gizo_vashakidze@yahoo.com</v>
      </c>
      <c r="J561" s="12" t="str">
        <f>VLOOKUP($F561,'Total Posters'!$A$1:$L$1812,10,FALSE)</f>
        <v>Gizo Vashakidze</v>
      </c>
      <c r="K561" s="12" t="str">
        <f>VLOOKUP($I561,'Total Attendees'!$D$2:$DB$3165,2,FALSE)</f>
        <v>Paid</v>
      </c>
      <c r="L561" s="12" t="str">
        <f>VLOOKUP($I561,'Total Attendees'!$D$2:$DB$3165,4,FALSE)</f>
        <v>Virtual</v>
      </c>
      <c r="N561" s="53"/>
      <c r="O561" s="54"/>
      <c r="P561" s="16"/>
    </row>
    <row r="562" ht="15.75" customHeight="1">
      <c r="A562" s="48" t="s">
        <v>80</v>
      </c>
      <c r="B562" s="48" t="s">
        <v>81</v>
      </c>
      <c r="C562" s="50">
        <v>0.4166666666666667</v>
      </c>
      <c r="D562" s="50">
        <v>0.4375</v>
      </c>
      <c r="E562" s="51">
        <v>45513.0</v>
      </c>
      <c r="F562" s="52">
        <v>1580.0</v>
      </c>
      <c r="G562" s="12" t="str">
        <f>VLOOKUP($F562,'Total Posters'!$A$1:$L$1812,7,FALSE)</f>
        <v>Probing the Origins of Biomolecular Handedness with SKA Surveys for Sugar and Amino Acid Enantiomers</v>
      </c>
      <c r="H562" s="12" t="str">
        <f>VLOOKUP($F562,'Total Posters'!$A$1:$L$1812,3,FALSE)&amp;" "&amp;VLOOKUP($F562,'Total Posters'!$A$1:$L$1812,4,FALSE)</f>
        <v>Pallavi Kajrekar FRAS</v>
      </c>
      <c r="I562" s="12" t="str">
        <f>VLOOKUP($F562,'Total Posters'!$A$1:$L$1812,5,FALSE)</f>
        <v>kajrekarpallavi@gmail.com</v>
      </c>
      <c r="J562" s="12" t="str">
        <f>VLOOKUP($F562,'Total Posters'!$A$1:$L$1812,10,FALSE)</f>
        <v>Pallavi Kajrekar</v>
      </c>
      <c r="K562" s="12" t="str">
        <f>VLOOKUP($I562,'Total Attendees'!$D$2:$DB$3165,2,FALSE)</f>
        <v>#N/A</v>
      </c>
      <c r="L562" s="12" t="str">
        <f>VLOOKUP($I562,'Total Attendees'!$D$2:$DB$3165,4,FALSE)</f>
        <v>#N/A</v>
      </c>
      <c r="N562" s="53"/>
      <c r="O562" s="54"/>
      <c r="P562" s="16"/>
    </row>
    <row r="563" ht="15.75" customHeight="1">
      <c r="A563" s="48" t="s">
        <v>80</v>
      </c>
      <c r="B563" s="48" t="s">
        <v>81</v>
      </c>
      <c r="C563" s="50">
        <v>0.4166666666666667</v>
      </c>
      <c r="D563" s="50">
        <v>0.4375</v>
      </c>
      <c r="E563" s="51">
        <v>45513.0</v>
      </c>
      <c r="F563" s="52">
        <v>2456.0</v>
      </c>
      <c r="G563" s="12" t="str">
        <f>VLOOKUP($F563,'Total Posters'!$A$1:$L$1812,7,FALSE)</f>
        <v>Simulation of potentially habitable environments on the surface of exoplanets.</v>
      </c>
      <c r="H563" s="12" t="str">
        <f>VLOOKUP($F563,'Total Posters'!$A$1:$L$1812,3,FALSE)&amp;" "&amp;VLOOKUP($F563,'Total Posters'!$A$1:$L$1812,4,FALSE)</f>
        <v>Paola Ferreira Lima da Cunha</v>
      </c>
      <c r="I563" s="12" t="str">
        <f>VLOOKUP($F563,'Total Posters'!$A$1:$L$1812,5,FALSE)</f>
        <v>paola18@ov.ufrj.br</v>
      </c>
      <c r="J563" s="12" t="str">
        <f>VLOOKUP($F563,'Total Posters'!$A$1:$L$1812,10,FALSE)</f>
        <v>Paola Cunha</v>
      </c>
      <c r="K563" s="12" t="str">
        <f>VLOOKUP($I563,'Total Attendees'!$D$2:$DB$3165,2,FALSE)</f>
        <v>Pending_payment</v>
      </c>
      <c r="L563" s="12" t="str">
        <f>VLOOKUP($I563,'Total Attendees'!$D$2:$DB$3165,4,FALSE)</f>
        <v>In-person</v>
      </c>
      <c r="N563" s="53"/>
      <c r="O563" s="54"/>
      <c r="P563" s="16"/>
    </row>
    <row r="564" ht="15.75" customHeight="1">
      <c r="A564" s="48" t="s">
        <v>80</v>
      </c>
      <c r="B564" s="48" t="s">
        <v>81</v>
      </c>
      <c r="C564" s="50">
        <v>0.4166666666666667</v>
      </c>
      <c r="D564" s="50">
        <v>0.4375</v>
      </c>
      <c r="E564" s="51">
        <v>45513.0</v>
      </c>
      <c r="F564" s="52">
        <v>806.0</v>
      </c>
      <c r="G564" s="12" t="str">
        <f>VLOOKUP($F564,'Total Posters'!$A$1:$L$1812,7,FALSE)</f>
        <v>Rogue worlds and black holes in the era of Roman</v>
      </c>
      <c r="H564" s="12" t="str">
        <f>VLOOKUP($F564,'Total Posters'!$A$1:$L$1812,3,FALSE)&amp;" "&amp;VLOOKUP($F564,'Total Posters'!$A$1:$L$1812,4,FALSE)</f>
        <v>William DeRocco</v>
      </c>
      <c r="I564" s="12" t="str">
        <f>VLOOKUP($F564,'Total Posters'!$A$1:$L$1812,5,FALSE)</f>
        <v>wderocco@ucsc.edu</v>
      </c>
      <c r="J564" s="12" t="str">
        <f>VLOOKUP($F564,'Total Posters'!$A$1:$L$1812,10,FALSE)</f>
        <v>William DeRocco</v>
      </c>
      <c r="K564" s="12" t="str">
        <f>VLOOKUP($I564,'Total Attendees'!$D$2:$DB$3165,2,FALSE)</f>
        <v>Paid</v>
      </c>
      <c r="L564" s="12" t="str">
        <f>VLOOKUP($I564,'Total Attendees'!$D$2:$DB$3165,4,FALSE)</f>
        <v>In-person</v>
      </c>
      <c r="N564" s="53"/>
      <c r="O564" s="54"/>
      <c r="P564" s="16"/>
    </row>
    <row r="565" ht="15.75" customHeight="1">
      <c r="A565" s="48" t="s">
        <v>83</v>
      </c>
      <c r="B565" s="59" t="s">
        <v>84</v>
      </c>
      <c r="C565" s="50">
        <v>0.4166666666666667</v>
      </c>
      <c r="D565" s="50">
        <v>0.4375</v>
      </c>
      <c r="E565" s="51">
        <v>45513.0</v>
      </c>
      <c r="F565" s="60">
        <v>462.0</v>
      </c>
      <c r="G565" s="12" t="str">
        <f>VLOOKUP($F565,'Total Posters'!$A$1:$L$1812,7,FALSE)</f>
        <v>Period-Luminosity Relationship for Delta Scuti Stars Revisited</v>
      </c>
      <c r="H565" s="12" t="str">
        <f>VLOOKUP($F565,'Total Posters'!$A$1:$L$1812,3,FALSE)&amp;" "&amp;VLOOKUP($F565,'Total Posters'!$A$1:$L$1812,4,FALSE)</f>
        <v>Ailar Alizadehsabegh</v>
      </c>
      <c r="I565" s="12" t="str">
        <f>VLOOKUP($F565,'Total Posters'!$A$1:$L$1812,5,FALSE)</f>
        <v>ailaralizadeh1999@gmail.com</v>
      </c>
      <c r="J565" s="12" t="str">
        <f>VLOOKUP($F565,'Total Posters'!$A$1:$L$1812,10,FALSE)</f>
        <v>Ailar Alizadehsabegh</v>
      </c>
      <c r="K565" s="12" t="str">
        <f>VLOOKUP($I565,'Total Attendees'!$D$2:$DB$3165,2,FALSE)</f>
        <v>Pending_payment</v>
      </c>
      <c r="L565" s="12" t="str">
        <f>VLOOKUP($I565,'Total Attendees'!$D$2:$DB$3165,4,FALSE)</f>
        <v>In-person</v>
      </c>
      <c r="N565" s="53"/>
      <c r="O565" s="54"/>
      <c r="P565" s="16"/>
    </row>
    <row r="566" ht="15.75" customHeight="1">
      <c r="A566" s="48" t="s">
        <v>83</v>
      </c>
      <c r="B566" s="59" t="s">
        <v>84</v>
      </c>
      <c r="C566" s="50">
        <v>0.4166666666666667</v>
      </c>
      <c r="D566" s="50">
        <v>0.4375</v>
      </c>
      <c r="E566" s="51">
        <v>45513.0</v>
      </c>
      <c r="F566" s="60">
        <v>429.0</v>
      </c>
      <c r="G566" s="12" t="str">
        <f>VLOOKUP($F566,'Total Posters'!$A$1:$L$1812,7,FALSE)</f>
        <v>Light Curve Analysis of Contact Binary Stars Using BSN Software</v>
      </c>
      <c r="H566" s="12" t="str">
        <f>VLOOKUP($F566,'Total Posters'!$A$1:$L$1812,3,FALSE)&amp;" "&amp;VLOOKUP($F566,'Total Posters'!$A$1:$L$1812,4,FALSE)</f>
        <v>Atila Poro</v>
      </c>
      <c r="I566" s="12" t="str">
        <f>VLOOKUP($F566,'Total Posters'!$A$1:$L$1812,5,FALSE)</f>
        <v>astronomydep@raderonlab.ca</v>
      </c>
      <c r="J566" s="12" t="str">
        <f>VLOOKUP($F566,'Total Posters'!$A$1:$L$1812,10,FALSE)</f>
        <v>Atila Poro</v>
      </c>
      <c r="K566" s="12" t="str">
        <f>VLOOKUP($I566,'Total Attendees'!$D$2:$DB$3165,2,FALSE)</f>
        <v>Pending_payment</v>
      </c>
      <c r="L566" s="12" t="str">
        <f>VLOOKUP($I566,'Total Attendees'!$D$2:$DB$3165,4,FALSE)</f>
        <v>In-person</v>
      </c>
      <c r="N566" s="53"/>
      <c r="O566" s="54"/>
      <c r="P566" s="16"/>
    </row>
    <row r="567" ht="15.75" customHeight="1">
      <c r="A567" s="48" t="s">
        <v>83</v>
      </c>
      <c r="B567" s="59" t="s">
        <v>84</v>
      </c>
      <c r="C567" s="50">
        <v>0.4166666666666667</v>
      </c>
      <c r="D567" s="50">
        <v>0.4375</v>
      </c>
      <c r="E567" s="51">
        <v>45513.0</v>
      </c>
      <c r="F567" s="60">
        <v>430.0</v>
      </c>
      <c r="G567" s="12" t="str">
        <f>VLOOKUP($F567,'Total Posters'!$A$1:$L$1812,7,FALSE)</f>
        <v>Global Parameters of Eight W UMa-type Binary Systems</v>
      </c>
      <c r="H567" s="12" t="str">
        <f>VLOOKUP($F567,'Total Posters'!$A$1:$L$1812,3,FALSE)&amp;" "&amp;VLOOKUP($F567,'Total Posters'!$A$1:$L$1812,4,FALSE)</f>
        <v>Atila Poro</v>
      </c>
      <c r="I567" s="12" t="str">
        <f>VLOOKUP($F567,'Total Posters'!$A$1:$L$1812,5,FALSE)</f>
        <v>astronomydep@raderonlab.ca</v>
      </c>
      <c r="J567" s="12" t="str">
        <f>VLOOKUP($F567,'Total Posters'!$A$1:$L$1812,10,FALSE)</f>
        <v>Atila Poro</v>
      </c>
      <c r="K567" s="12" t="str">
        <f>VLOOKUP($I567,'Total Attendees'!$D$2:$DB$3165,2,FALSE)</f>
        <v>Pending_payment</v>
      </c>
      <c r="L567" s="12" t="str">
        <f>VLOOKUP($I567,'Total Attendees'!$D$2:$DB$3165,4,FALSE)</f>
        <v>In-person</v>
      </c>
      <c r="N567" s="53"/>
      <c r="O567" s="54"/>
      <c r="P567" s="16"/>
    </row>
    <row r="568" ht="15.75" customHeight="1">
      <c r="A568" s="48" t="s">
        <v>83</v>
      </c>
      <c r="B568" s="59" t="s">
        <v>84</v>
      </c>
      <c r="C568" s="50">
        <v>0.4166666666666667</v>
      </c>
      <c r="D568" s="50">
        <v>0.4375</v>
      </c>
      <c r="E568" s="51">
        <v>45513.0</v>
      </c>
      <c r="F568" s="60">
        <v>433.0</v>
      </c>
      <c r="G568" s="12" t="str">
        <f>VLOOKUP($F568,'Total Posters'!$A$1:$L$1812,7,FALSE)</f>
        <v>Estimating the Absolute Parameters of W UMa-type Binary Stars Using Gaia DR3 Parallax: Limitations</v>
      </c>
      <c r="H568" s="12" t="str">
        <f>VLOOKUP($F568,'Total Posters'!$A$1:$L$1812,3,FALSE)&amp;" "&amp;VLOOKUP($F568,'Total Posters'!$A$1:$L$1812,4,FALSE)</f>
        <v>Atila Poro</v>
      </c>
      <c r="I568" s="12" t="str">
        <f>VLOOKUP($F568,'Total Posters'!$A$1:$L$1812,5,FALSE)</f>
        <v>astronomydep@raderonlab.ca</v>
      </c>
      <c r="J568" s="12" t="str">
        <f>VLOOKUP($F568,'Total Posters'!$A$1:$L$1812,10,FALSE)</f>
        <v>Atila Poro</v>
      </c>
      <c r="K568" s="12" t="str">
        <f>VLOOKUP($I568,'Total Attendees'!$D$2:$DB$3165,2,FALSE)</f>
        <v>Pending_payment</v>
      </c>
      <c r="L568" s="12" t="str">
        <f>VLOOKUP($I568,'Total Attendees'!$D$2:$DB$3165,4,FALSE)</f>
        <v>In-person</v>
      </c>
      <c r="N568" s="53"/>
      <c r="O568" s="54"/>
      <c r="P568" s="16"/>
    </row>
    <row r="569" ht="15.75" customHeight="1">
      <c r="A569" s="48" t="s">
        <v>83</v>
      </c>
      <c r="B569" s="59" t="s">
        <v>84</v>
      </c>
      <c r="C569" s="50">
        <v>0.4166666666666667</v>
      </c>
      <c r="D569" s="50">
        <v>0.4375</v>
      </c>
      <c r="E569" s="51">
        <v>45513.0</v>
      </c>
      <c r="F569" s="60">
        <v>432.0</v>
      </c>
      <c r="G569" s="12" t="str">
        <f>VLOOKUP($F569,'Total Posters'!$A$1:$L$1812,7,FALSE)</f>
        <v>2D Parameter Relationships for W UMa-type Systems Revisited</v>
      </c>
      <c r="H569" s="12" t="str">
        <f>VLOOKUP($F569,'Total Posters'!$A$1:$L$1812,3,FALSE)&amp;" "&amp;VLOOKUP($F569,'Total Posters'!$A$1:$L$1812,4,FALSE)</f>
        <v>Atila Poro</v>
      </c>
      <c r="I569" s="12" t="str">
        <f>VLOOKUP($F569,'Total Posters'!$A$1:$L$1812,5,FALSE)</f>
        <v>astronomydep@raderonlab.ca</v>
      </c>
      <c r="J569" s="12" t="str">
        <f>VLOOKUP($F569,'Total Posters'!$A$1:$L$1812,10,FALSE)</f>
        <v>Atila Poro</v>
      </c>
      <c r="K569" s="12" t="str">
        <f>VLOOKUP($I569,'Total Attendees'!$D$2:$DB$3165,2,FALSE)</f>
        <v>Pending_payment</v>
      </c>
      <c r="L569" s="12" t="str">
        <f>VLOOKUP($I569,'Total Attendees'!$D$2:$DB$3165,4,FALSE)</f>
        <v>In-person</v>
      </c>
      <c r="N569" s="53"/>
      <c r="O569" s="54"/>
      <c r="P569" s="16"/>
    </row>
    <row r="570" ht="15.75" customHeight="1">
      <c r="A570" s="48" t="s">
        <v>83</v>
      </c>
      <c r="B570" s="59" t="s">
        <v>84</v>
      </c>
      <c r="C570" s="50">
        <v>0.4166666666666667</v>
      </c>
      <c r="D570" s="50">
        <v>0.4375</v>
      </c>
      <c r="E570" s="51">
        <v>45513.0</v>
      </c>
      <c r="F570" s="60">
        <v>129.0</v>
      </c>
      <c r="G570" s="12" t="str">
        <f>VLOOKUP($F570,'Total Posters'!$A$1:$L$1812,7,FALSE)</f>
        <v>The death of stars in binary systems as seen by SPHERE/VLT</v>
      </c>
      <c r="H570" s="12" t="str">
        <f>VLOOKUP($F570,'Total Posters'!$A$1:$L$1812,3,FALSE)&amp;" "&amp;VLOOKUP($F570,'Total Posters'!$A$1:$L$1812,4,FALSE)</f>
        <v>Aymard BADOLO</v>
      </c>
      <c r="I570" s="12" t="str">
        <f>VLOOKUP($F570,'Total Posters'!$A$1:$L$1812,5,FALSE)</f>
        <v>baymardn@gmail.com</v>
      </c>
      <c r="J570" s="12" t="str">
        <f>VLOOKUP($F570,'Total Posters'!$A$1:$L$1812,10,FALSE)</f>
        <v>Aymard BADOLO</v>
      </c>
      <c r="K570" s="12" t="str">
        <f>VLOOKUP($I570,'Total Attendees'!$D$2:$DB$3165,2,FALSE)</f>
        <v>Pending_payment</v>
      </c>
      <c r="L570" s="12" t="str">
        <f>VLOOKUP($I570,'Total Attendees'!$D$2:$DB$3165,4,FALSE)</f>
        <v>Virtual</v>
      </c>
      <c r="N570" s="53"/>
      <c r="O570" s="54"/>
      <c r="P570" s="16"/>
    </row>
    <row r="571" ht="15.75" customHeight="1">
      <c r="A571" s="48" t="s">
        <v>83</v>
      </c>
      <c r="B571" s="59" t="s">
        <v>84</v>
      </c>
      <c r="C571" s="50">
        <v>0.4166666666666667</v>
      </c>
      <c r="D571" s="50">
        <v>0.4375</v>
      </c>
      <c r="E571" s="51">
        <v>45513.0</v>
      </c>
      <c r="F571" s="60">
        <v>60.0</v>
      </c>
      <c r="G571" s="12" t="str">
        <f>VLOOKUP($F571,'Total Posters'!$A$1:$L$1812,7,FALSE)</f>
        <v>#N/A</v>
      </c>
      <c r="H571" s="12" t="str">
        <f>VLOOKUP($F571,'Total Posters'!$A$1:$L$1812,3,FALSE)&amp;" "&amp;VLOOKUP($F571,'Total Posters'!$A$1:$L$1812,4,FALSE)</f>
        <v>#N/A</v>
      </c>
      <c r="I571" s="12" t="str">
        <f>VLOOKUP($F571,'Total Posters'!$A$1:$L$1812,5,FALSE)</f>
        <v>#N/A</v>
      </c>
      <c r="J571" s="12" t="str">
        <f>VLOOKUP($F571,'Total Posters'!$A$1:$L$1812,10,FALSE)</f>
        <v>#N/A</v>
      </c>
      <c r="K571" s="12" t="str">
        <f>VLOOKUP($I571,'Total Attendees'!$D$2:$DB$3165,2,FALSE)</f>
        <v>#N/A</v>
      </c>
      <c r="L571" s="12" t="str">
        <f>VLOOKUP($I571,'Total Attendees'!$D$2:$DB$3165,4,FALSE)</f>
        <v>#N/A</v>
      </c>
      <c r="N571" s="53"/>
      <c r="O571" s="54"/>
      <c r="P571" s="16"/>
    </row>
    <row r="572" ht="15.75" customHeight="1">
      <c r="A572" s="48" t="s">
        <v>83</v>
      </c>
      <c r="B572" s="59" t="s">
        <v>84</v>
      </c>
      <c r="C572" s="50">
        <v>0.4166666666666667</v>
      </c>
      <c r="D572" s="50">
        <v>0.4375</v>
      </c>
      <c r="E572" s="51">
        <v>45513.0</v>
      </c>
      <c r="F572" s="60">
        <v>278.0</v>
      </c>
      <c r="G572" s="12" t="str">
        <f>VLOOKUP($F572,'Total Posters'!$A$1:$L$1812,7,FALSE)</f>
        <v>Extracting the Physical Parameters of Platais 8 Open Cluster with GAIADR3</v>
      </c>
      <c r="H572" s="12" t="str">
        <f>VLOOKUP($F572,'Total Posters'!$A$1:$L$1812,3,FALSE)&amp;" "&amp;VLOOKUP($F572,'Total Posters'!$A$1:$L$1812,4,FALSE)</f>
        <v>Elnaz Bakhshi</v>
      </c>
      <c r="I572" s="12" t="str">
        <f>VLOOKUP($F572,'Total Posters'!$A$1:$L$1812,5,FALSE)</f>
        <v>bakhshi_elnaz@yahoo.com</v>
      </c>
      <c r="J572" s="12" t="str">
        <f>VLOOKUP($F572,'Total Posters'!$A$1:$L$1812,10,FALSE)</f>
        <v>Elnaz Bakhshi</v>
      </c>
      <c r="K572" s="12" t="str">
        <f>VLOOKUP($I572,'Total Attendees'!$D$2:$DB$3165,2,FALSE)</f>
        <v>Pending_payment</v>
      </c>
      <c r="L572" s="12" t="str">
        <f>VLOOKUP($I572,'Total Attendees'!$D$2:$DB$3165,4,FALSE)</f>
        <v>In-person</v>
      </c>
      <c r="N572" s="53"/>
      <c r="O572" s="54"/>
      <c r="P572" s="16"/>
    </row>
    <row r="573" ht="15.75" customHeight="1">
      <c r="A573" s="48" t="s">
        <v>83</v>
      </c>
      <c r="B573" s="59" t="s">
        <v>84</v>
      </c>
      <c r="C573" s="50">
        <v>0.4166666666666667</v>
      </c>
      <c r="D573" s="50">
        <v>0.4375</v>
      </c>
      <c r="E573" s="51">
        <v>45513.0</v>
      </c>
      <c r="F573" s="60">
        <v>473.0</v>
      </c>
      <c r="G573" s="12" t="str">
        <f>VLOOKUP($F573,'Total Posters'!$A$1:$L$1812,7,FALSE)</f>
        <v>Probing the magnetic field orientation of low latitude dark clouds and it’s correlation with galactic longitude</v>
      </c>
      <c r="H573" s="12" t="str">
        <f>VLOOKUP($F573,'Total Posters'!$A$1:$L$1812,3,FALSE)&amp;" "&amp;VLOOKUP($F573,'Total Posters'!$A$1:$L$1812,4,FALSE)</f>
        <v>Gulafsha Choudhury</v>
      </c>
      <c r="I573" s="12" t="str">
        <f>VLOOKUP($F573,'Total Posters'!$A$1:$L$1812,5,FALSE)</f>
        <v>gulafsha.97@gmail.com</v>
      </c>
      <c r="J573" s="12" t="str">
        <f>VLOOKUP($F573,'Total Posters'!$A$1:$L$1812,10,FALSE)</f>
        <v>Gulafsha B. Choudhury</v>
      </c>
      <c r="K573" s="12" t="str">
        <f>VLOOKUP($I573,'Total Attendees'!$D$2:$DB$3165,2,FALSE)</f>
        <v>Pending_payment</v>
      </c>
      <c r="L573" s="12" t="str">
        <f>VLOOKUP($I573,'Total Attendees'!$D$2:$DB$3165,4,FALSE)</f>
        <v>In-person</v>
      </c>
      <c r="N573" s="53"/>
      <c r="O573" s="54"/>
      <c r="P573" s="16"/>
    </row>
    <row r="574" ht="15.75" customHeight="1">
      <c r="A574" s="48" t="s">
        <v>83</v>
      </c>
      <c r="B574" s="59" t="s">
        <v>84</v>
      </c>
      <c r="C574" s="50">
        <v>0.4166666666666667</v>
      </c>
      <c r="D574" s="50">
        <v>0.4375</v>
      </c>
      <c r="E574" s="51">
        <v>45513.0</v>
      </c>
      <c r="F574" s="60">
        <v>351.0</v>
      </c>
      <c r="G574" s="12" t="str">
        <f>VLOOKUP($F574,'Total Posters'!$A$1:$L$1812,7,FALSE)</f>
        <v>Pulsar glitch activities estimations: the spin parameters approach</v>
      </c>
      <c r="H574" s="12" t="str">
        <f>VLOOKUP($F574,'Total Posters'!$A$1:$L$1812,3,FALSE)&amp;" "&amp;VLOOKUP($F574,'Total Posters'!$A$1:$L$1812,4,FALSE)</f>
        <v>Innocent Eya</v>
      </c>
      <c r="I574" s="12" t="str">
        <f>VLOOKUP($F574,'Total Posters'!$A$1:$L$1812,5,FALSE)</f>
        <v>innocent.eya@unn.edu.ng</v>
      </c>
      <c r="J574" s="12" t="str">
        <f>VLOOKUP($F574,'Total Posters'!$A$1:$L$1812,10,FALSE)</f>
        <v>Innocent Eya</v>
      </c>
      <c r="K574" s="12" t="str">
        <f>VLOOKUP($I574,'Total Attendees'!$D$2:$DB$3165,2,FALSE)</f>
        <v>Paid</v>
      </c>
      <c r="L574" s="12" t="str">
        <f>VLOOKUP($I574,'Total Attendees'!$D$2:$DB$3165,4,FALSE)</f>
        <v>Virtual</v>
      </c>
      <c r="N574" s="53"/>
      <c r="O574" s="54"/>
      <c r="P574" s="16"/>
    </row>
    <row r="575" ht="15.75" customHeight="1">
      <c r="A575" s="48" t="s">
        <v>83</v>
      </c>
      <c r="B575" s="59" t="s">
        <v>84</v>
      </c>
      <c r="C575" s="50">
        <v>0.4166666666666667</v>
      </c>
      <c r="D575" s="50">
        <v>0.4375</v>
      </c>
      <c r="E575" s="51">
        <v>45513.0</v>
      </c>
      <c r="F575" s="60">
        <v>67.0</v>
      </c>
      <c r="G575" s="12" t="str">
        <f>VLOOKUP($F575,'Total Posters'!$A$1:$L$1812,7,FALSE)</f>
        <v>Four new eclipsing accreting ultracompact white dwarf binaries found with the Zwicky Transient Facility</v>
      </c>
      <c r="H575" s="12" t="str">
        <f>VLOOKUP($F575,'Total Posters'!$A$1:$L$1812,3,FALSE)&amp;" "&amp;VLOOKUP($F575,'Total Posters'!$A$1:$L$1812,4,FALSE)</f>
        <v>Jasmine Khalil</v>
      </c>
      <c r="I575" s="12" t="str">
        <f>VLOOKUP($F575,'Total Posters'!$A$1:$L$1812,5,FALSE)</f>
        <v>jasminesaif66@yahoo.com</v>
      </c>
      <c r="J575" s="12" t="str">
        <f>VLOOKUP($F575,'Total Posters'!$A$1:$L$1812,10,FALSE)</f>
        <v>Jasmine Khalil</v>
      </c>
      <c r="K575" s="12" t="str">
        <f>VLOOKUP($I575,'Total Attendees'!$D$2:$DB$3165,2,FALSE)</f>
        <v>Paid</v>
      </c>
      <c r="L575" s="12" t="str">
        <f>VLOOKUP($I575,'Total Attendees'!$D$2:$DB$3165,4,FALSE)</f>
        <v>In-person</v>
      </c>
      <c r="N575" s="53"/>
      <c r="O575" s="54"/>
      <c r="P575" s="16"/>
    </row>
    <row r="576" ht="15.75" customHeight="1">
      <c r="A576" s="48" t="s">
        <v>83</v>
      </c>
      <c r="B576" s="59" t="s">
        <v>84</v>
      </c>
      <c r="C576" s="50">
        <v>0.4166666666666667</v>
      </c>
      <c r="D576" s="50">
        <v>0.4375</v>
      </c>
      <c r="E576" s="51">
        <v>45513.0</v>
      </c>
      <c r="F576" s="60">
        <v>416.0</v>
      </c>
      <c r="G576" s="12" t="str">
        <f>VLOOKUP($F576,'Total Posters'!$A$1:$L$1812,7,FALSE)</f>
        <v>Astrophysical Jets in Binary Systems; 2D</v>
      </c>
      <c r="H576" s="12" t="str">
        <f>VLOOKUP($F576,'Total Posters'!$A$1:$L$1812,3,FALSE)&amp;" "&amp;VLOOKUP($F576,'Total Posters'!$A$1:$L$1812,4,FALSE)</f>
        <v>Leyla Karimi Akbarabadi</v>
      </c>
      <c r="I576" s="12" t="str">
        <f>VLOOKUP($F576,'Total Posters'!$A$1:$L$1812,5,FALSE)</f>
        <v>leyli2076@gmail.com</v>
      </c>
      <c r="J576" s="12" t="str">
        <f>VLOOKUP($F576,'Total Posters'!$A$1:$L$1812,10,FALSE)</f>
        <v>Leyla Karimi Akbarabadi</v>
      </c>
      <c r="K576" s="12" t="str">
        <f>VLOOKUP($I576,'Total Attendees'!$D$2:$DB$3165,2,FALSE)</f>
        <v>Pending_payment</v>
      </c>
      <c r="L576" s="12" t="str">
        <f>VLOOKUP($I576,'Total Attendees'!$D$2:$DB$3165,4,FALSE)</f>
        <v>In-person</v>
      </c>
      <c r="N576" s="53"/>
      <c r="O576" s="54"/>
      <c r="P576" s="16"/>
    </row>
    <row r="577" ht="15.75" customHeight="1">
      <c r="A577" s="48" t="s">
        <v>83</v>
      </c>
      <c r="B577" s="59" t="s">
        <v>84</v>
      </c>
      <c r="C577" s="50">
        <v>0.4166666666666667</v>
      </c>
      <c r="D577" s="50">
        <v>0.4375</v>
      </c>
      <c r="E577" s="51">
        <v>45513.0</v>
      </c>
      <c r="F577" s="60">
        <v>74.0</v>
      </c>
      <c r="G577" s="12" t="str">
        <f>VLOOKUP($F577,'Total Posters'!$A$1:$L$1812,7,FALSE)</f>
        <v>Observation and data analysis of the newly discovered δ−Scuti variable, 1SWASP J193127.17+465809.1</v>
      </c>
      <c r="H577" s="12" t="str">
        <f>VLOOKUP($F577,'Total Posters'!$A$1:$L$1812,3,FALSE)&amp;" "&amp;VLOOKUP($F577,'Total Posters'!$A$1:$L$1812,4,FALSE)</f>
        <v>mohamed Adel Sabour</v>
      </c>
      <c r="I577" s="12" t="str">
        <f>VLOOKUP($F577,'Total Posters'!$A$1:$L$1812,5,FALSE)</f>
        <v>sabour2000@hotmail.com</v>
      </c>
      <c r="J577" s="12" t="str">
        <f>VLOOKUP($F577,'Total Posters'!$A$1:$L$1812,10,FALSE)</f>
        <v>mohamed Adel Sabour</v>
      </c>
      <c r="K577" s="12" t="str">
        <f>VLOOKUP($I577,'Total Attendees'!$D$2:$DB$3165,2,FALSE)</f>
        <v>Pending_payment</v>
      </c>
      <c r="L577" s="12" t="str">
        <f>VLOOKUP($I577,'Total Attendees'!$D$2:$DB$3165,4,FALSE)</f>
        <v>Virtual</v>
      </c>
      <c r="N577" s="53"/>
      <c r="O577" s="54"/>
      <c r="P577" s="16"/>
    </row>
    <row r="578" ht="15.75" customHeight="1">
      <c r="A578" s="48" t="s">
        <v>83</v>
      </c>
      <c r="B578" s="59" t="s">
        <v>84</v>
      </c>
      <c r="C578" s="50">
        <v>0.4166666666666667</v>
      </c>
      <c r="D578" s="50">
        <v>0.4375</v>
      </c>
      <c r="E578" s="51">
        <v>45513.0</v>
      </c>
      <c r="F578" s="60">
        <v>337.0</v>
      </c>
      <c r="G578" s="12" t="str">
        <f>VLOOKUP($F578,'Total Posters'!$A$1:$L$1812,7,FALSE)</f>
        <v>EXPLORING THE JET FORMATION IN BINARY SYSTEMS APPLYING 3D MHD SIMULATIONS</v>
      </c>
      <c r="H578" s="12" t="str">
        <f>VLOOKUP($F578,'Total Posters'!$A$1:$L$1812,3,FALSE)&amp;" "&amp;VLOOKUP($F578,'Total Posters'!$A$1:$L$1812,4,FALSE)</f>
        <v>Mostafa Sepahvand</v>
      </c>
      <c r="I578" s="12" t="str">
        <f>VLOOKUP($F578,'Total Posters'!$A$1:$L$1812,5,FALSE)</f>
        <v>mustafa.sepahvand11@yahoo.com</v>
      </c>
      <c r="J578" s="12" t="str">
        <f>VLOOKUP($F578,'Total Posters'!$A$1:$L$1812,10,FALSE)</f>
        <v>Mostafa Sepahvand</v>
      </c>
      <c r="K578" s="42" t="s">
        <v>35</v>
      </c>
      <c r="L578" s="40" t="s">
        <v>33</v>
      </c>
      <c r="M578" s="41" t="s">
        <v>34</v>
      </c>
      <c r="N578" s="53"/>
      <c r="O578" s="54"/>
      <c r="P578" s="16"/>
    </row>
    <row r="579" ht="15.75" customHeight="1">
      <c r="A579" s="48" t="s">
        <v>83</v>
      </c>
      <c r="B579" s="59" t="s">
        <v>84</v>
      </c>
      <c r="C579" s="50">
        <v>0.4166666666666667</v>
      </c>
      <c r="D579" s="50">
        <v>0.4375</v>
      </c>
      <c r="E579" s="51">
        <v>45513.0</v>
      </c>
      <c r="F579" s="60">
        <v>224.0</v>
      </c>
      <c r="G579" s="12" t="str">
        <f>VLOOKUP($F579,'Total Posters'!$A$1:$L$1812,7,FALSE)</f>
        <v>Strange stars and their formation mechanism</v>
      </c>
      <c r="H579" s="12" t="str">
        <f>VLOOKUP($F579,'Total Posters'!$A$1:$L$1812,3,FALSE)&amp;" "&amp;VLOOKUP($F579,'Total Posters'!$A$1:$L$1812,4,FALSE)</f>
        <v>Muhammed alassiry</v>
      </c>
      <c r="I579" s="12" t="str">
        <f>VLOOKUP($F579,'Total Posters'!$A$1:$L$1812,5,FALSE)</f>
        <v>muhammedalassiry@gmail.com</v>
      </c>
      <c r="J579" s="12" t="str">
        <f>VLOOKUP($F579,'Total Posters'!$A$1:$L$1812,10,FALSE)</f>
        <v>Mohamad alassiry</v>
      </c>
      <c r="K579" s="12" t="str">
        <f>VLOOKUP($I579,'Total Attendees'!$D$2:$DB$3165,2,FALSE)</f>
        <v>Pending_payment</v>
      </c>
      <c r="L579" s="12" t="str">
        <f>VLOOKUP($I579,'Total Attendees'!$D$2:$DB$3165,4,FALSE)</f>
        <v>In-person</v>
      </c>
      <c r="N579" s="53"/>
      <c r="O579" s="54"/>
      <c r="P579" s="16"/>
    </row>
    <row r="580" ht="15.75" customHeight="1">
      <c r="A580" s="48" t="s">
        <v>83</v>
      </c>
      <c r="B580" s="59" t="s">
        <v>84</v>
      </c>
      <c r="C580" s="50">
        <v>0.4166666666666667</v>
      </c>
      <c r="D580" s="50">
        <v>0.4375</v>
      </c>
      <c r="E580" s="51">
        <v>45513.0</v>
      </c>
      <c r="F580" s="60">
        <v>334.0</v>
      </c>
      <c r="G580" s="12" t="str">
        <f>VLOOKUP($F580,'Total Posters'!$A$1:$L$1812,7,FALSE)</f>
        <v>Calculation of the activity cycle of the star Proxima Centauri using the Hα Index</v>
      </c>
      <c r="H580" s="12" t="str">
        <f>VLOOKUP($F580,'Total Posters'!$A$1:$L$1812,3,FALSE)&amp;" "&amp;VLOOKUP($F580,'Total Posters'!$A$1:$L$1812,4,FALSE)</f>
        <v>Rahimeh Foroghi</v>
      </c>
      <c r="I580" s="12" t="str">
        <f>VLOOKUP($F580,'Total Posters'!$A$1:$L$1812,5,FALSE)</f>
        <v>r.froghi@gmail.com</v>
      </c>
      <c r="J580" s="12" t="str">
        <f>VLOOKUP($F580,'Total Posters'!$A$1:$L$1812,10,FALSE)</f>
        <v>Rahimeh Foroughi</v>
      </c>
      <c r="K580" s="12" t="str">
        <f>VLOOKUP($I580,'Total Attendees'!$D$2:$DB$3165,2,FALSE)</f>
        <v>#N/A</v>
      </c>
      <c r="L580" s="12" t="str">
        <f>VLOOKUP($I580,'Total Attendees'!$D$2:$DB$3165,4,FALSE)</f>
        <v>#N/A</v>
      </c>
      <c r="N580" s="53"/>
      <c r="O580" s="54"/>
      <c r="P580" s="16"/>
    </row>
    <row r="581" ht="15.75" customHeight="1">
      <c r="A581" s="48" t="s">
        <v>83</v>
      </c>
      <c r="B581" s="59" t="s">
        <v>84</v>
      </c>
      <c r="C581" s="50">
        <v>0.4166666666666667</v>
      </c>
      <c r="D581" s="50">
        <v>0.4375</v>
      </c>
      <c r="E581" s="51">
        <v>45513.0</v>
      </c>
      <c r="F581" s="60">
        <v>69.0</v>
      </c>
      <c r="G581" s="12" t="str">
        <f>VLOOKUP($F581,'Total Posters'!$A$1:$L$1812,7,FALSE)</f>
        <v>Violent dynamics around the Galactic center.</v>
      </c>
      <c r="H581" s="12" t="str">
        <f>VLOOKUP($F581,'Total Posters'!$A$1:$L$1812,3,FALSE)&amp;" "&amp;VLOOKUP($F581,'Total Posters'!$A$1:$L$1812,4,FALSE)</f>
        <v>Roberto Capuzzo Dolcetta</v>
      </c>
      <c r="I581" s="12" t="str">
        <f>VLOOKUP($F581,'Total Posters'!$A$1:$L$1812,5,FALSE)</f>
        <v>roberto.capuzzodolcetta@uniroma1.it</v>
      </c>
      <c r="J581" s="12" t="str">
        <f>VLOOKUP($F581,'Total Posters'!$A$1:$L$1812,10,FALSE)</f>
        <v>Roberto Capuzzo Dolcetta</v>
      </c>
      <c r="K581" s="12" t="str">
        <f>VLOOKUP($I581,'Total Attendees'!$D$2:$DB$3165,2,FALSE)</f>
        <v>#N/A</v>
      </c>
      <c r="L581" s="12" t="str">
        <f>VLOOKUP($I581,'Total Attendees'!$D$2:$DB$3165,4,FALSE)</f>
        <v>#N/A</v>
      </c>
      <c r="N581" s="53"/>
      <c r="O581" s="54"/>
      <c r="P581" s="16"/>
    </row>
    <row r="582" ht="15.75" customHeight="1">
      <c r="A582" s="48" t="s">
        <v>83</v>
      </c>
      <c r="B582" s="59" t="s">
        <v>84</v>
      </c>
      <c r="C582" s="50">
        <v>0.4166666666666667</v>
      </c>
      <c r="D582" s="50">
        <v>0.4375</v>
      </c>
      <c r="E582" s="51">
        <v>45513.0</v>
      </c>
      <c r="F582" s="60">
        <v>165.0</v>
      </c>
      <c r="G582" s="12" t="str">
        <f>VLOOKUP($F582,'Total Posters'!$A$1:$L$1812,7,FALSE)</f>
        <v>A Study of the Mechanism for X-ray Emission from Symbiotic Stars</v>
      </c>
      <c r="H582" s="12" t="str">
        <f>VLOOKUP($F582,'Total Posters'!$A$1:$L$1812,3,FALSE)&amp;" "&amp;VLOOKUP($F582,'Total Posters'!$A$1:$L$1812,4,FALSE)</f>
        <v>Romanus Eze</v>
      </c>
      <c r="I582" s="12" t="str">
        <f>VLOOKUP($F582,'Total Posters'!$A$1:$L$1812,5,FALSE)</f>
        <v>romanus.eze@unn.edu.ng</v>
      </c>
      <c r="J582" s="12" t="str">
        <f>VLOOKUP($F582,'Total Posters'!$A$1:$L$1812,10,FALSE)</f>
        <v>Romanus Nwachukwu Eze</v>
      </c>
      <c r="K582" s="12" t="str">
        <f>VLOOKUP($I582,'Total Attendees'!$D$2:$DB$3165,2,FALSE)</f>
        <v>Paid</v>
      </c>
      <c r="L582" s="12" t="str">
        <f>VLOOKUP($I582,'Total Attendees'!$D$2:$DB$3165,4,FALSE)</f>
        <v>In-person</v>
      </c>
      <c r="N582" s="53"/>
      <c r="O582" s="54"/>
      <c r="P582" s="16"/>
    </row>
    <row r="583" ht="15.75" customHeight="1">
      <c r="A583" s="48" t="s">
        <v>83</v>
      </c>
      <c r="B583" s="59" t="s">
        <v>84</v>
      </c>
      <c r="C583" s="50">
        <v>0.4166666666666667</v>
      </c>
      <c r="D583" s="50">
        <v>0.4375</v>
      </c>
      <c r="E583" s="51">
        <v>45513.0</v>
      </c>
      <c r="F583" s="60">
        <v>422.0</v>
      </c>
      <c r="G583" s="12" t="str">
        <f>VLOOKUP($F583,'Total Posters'!$A$1:$L$1812,7,FALSE)</f>
        <v>RECENTLY OBSERVED MARGINALLY OVERCONTACT SOLAR TYPE BINARIES: TX CMI, DW CMI, SZ SCL, V590 CAM, and GDS_J1139444-61173
</v>
      </c>
      <c r="H583" s="12" t="str">
        <f>VLOOKUP($F583,'Total Posters'!$A$1:$L$1812,3,FALSE)&amp;" "&amp;VLOOKUP($F583,'Total Posters'!$A$1:$L$1812,4,FALSE)</f>
        <v>Ronald Samec</v>
      </c>
      <c r="I583" s="12" t="str">
        <f>VLOOKUP($F583,'Total Posters'!$A$1:$L$1812,5,FALSE)</f>
        <v>ronaldsamec@gmail.com</v>
      </c>
      <c r="J583" s="12" t="str">
        <f>VLOOKUP($F583,'Total Posters'!$A$1:$L$1812,10,FALSE)</f>
        <v>Ronald Samec</v>
      </c>
      <c r="K583" s="12" t="str">
        <f>VLOOKUP($I583,'Total Attendees'!$D$2:$DB$3165,2,FALSE)</f>
        <v>Paid</v>
      </c>
      <c r="L583" s="12" t="str">
        <f>VLOOKUP($I583,'Total Attendees'!$D$2:$DB$3165,4,FALSE)</f>
        <v>In-person</v>
      </c>
      <c r="N583" s="53"/>
      <c r="O583" s="54"/>
      <c r="P583" s="16"/>
    </row>
    <row r="584" ht="15.75" customHeight="1">
      <c r="A584" s="48" t="s">
        <v>83</v>
      </c>
      <c r="B584" s="59" t="s">
        <v>84</v>
      </c>
      <c r="C584" s="50">
        <v>0.4166666666666667</v>
      </c>
      <c r="D584" s="50">
        <v>0.4375</v>
      </c>
      <c r="E584" s="51">
        <v>45513.0</v>
      </c>
      <c r="F584" s="60">
        <v>406.0</v>
      </c>
      <c r="G584" s="12" t="str">
        <f>VLOOKUP($F584,'Total Posters'!$A$1:$L$1812,7,FALSE)</f>
        <v>PRECISION ANALYSES OF THREE SOLAR TYPE BINARIES, AND THEIR THIRD COMPONENTS: V471, V1115 CASSIOPEIAE, AND V642 VIRGINIS
</v>
      </c>
      <c r="H584" s="12" t="str">
        <f>VLOOKUP($F584,'Total Posters'!$A$1:$L$1812,3,FALSE)&amp;" "&amp;VLOOKUP($F584,'Total Posters'!$A$1:$L$1812,4,FALSE)</f>
        <v>Ronald Samec</v>
      </c>
      <c r="I584" s="12" t="str">
        <f>VLOOKUP($F584,'Total Posters'!$A$1:$L$1812,5,FALSE)</f>
        <v>ronaldsamec@gmail.com</v>
      </c>
      <c r="J584" s="12" t="str">
        <f>VLOOKUP($F584,'Total Posters'!$A$1:$L$1812,10,FALSE)</f>
        <v>Ronald Samec</v>
      </c>
      <c r="K584" s="12" t="str">
        <f>VLOOKUP($I584,'Total Attendees'!$D$2:$DB$3165,2,FALSE)</f>
        <v>Paid</v>
      </c>
      <c r="L584" s="12" t="str">
        <f>VLOOKUP($I584,'Total Attendees'!$D$2:$DB$3165,4,FALSE)</f>
        <v>In-person</v>
      </c>
      <c r="N584" s="53"/>
      <c r="O584" s="54"/>
      <c r="P584" s="16"/>
    </row>
    <row r="585" ht="15.75" customHeight="1">
      <c r="A585" s="48" t="s">
        <v>83</v>
      </c>
      <c r="B585" s="59" t="s">
        <v>84</v>
      </c>
      <c r="C585" s="50">
        <v>0.4166666666666667</v>
      </c>
      <c r="D585" s="50">
        <v>0.4375</v>
      </c>
      <c r="E585" s="51">
        <v>45513.0</v>
      </c>
      <c r="F585" s="60">
        <v>126.0</v>
      </c>
      <c r="G585" s="12" t="str">
        <f>VLOOKUP($F585,'Total Posters'!$A$1:$L$1812,7,FALSE)</f>
        <v>The Radio Emission from Young Massive Stars</v>
      </c>
      <c r="H585" s="12" t="str">
        <f>VLOOKUP($F585,'Total Posters'!$A$1:$L$1812,3,FALSE)&amp;" "&amp;VLOOKUP($F585,'Total Posters'!$A$1:$L$1812,4,FALSE)</f>
        <v>Solomon Appekey</v>
      </c>
      <c r="I585" s="12" t="str">
        <f>VLOOKUP($F585,'Total Posters'!$A$1:$L$1812,5,FALSE)</f>
        <v>appekeysolomon@gmail.com</v>
      </c>
      <c r="J585" s="12" t="str">
        <f>VLOOKUP($F585,'Total Posters'!$A$1:$L$1812,10,FALSE)</f>
        <v>Solomon Appekey</v>
      </c>
      <c r="K585" s="12" t="str">
        <f>VLOOKUP($I585,'Total Attendees'!$D$2:$DB$3165,2,FALSE)</f>
        <v>#N/A</v>
      </c>
      <c r="L585" s="12" t="str">
        <f>VLOOKUP($I585,'Total Attendees'!$D$2:$DB$3165,4,FALSE)</f>
        <v>#N/A</v>
      </c>
      <c r="N585" s="53"/>
      <c r="O585" s="54"/>
      <c r="P585" s="16"/>
    </row>
    <row r="586" ht="15.75" customHeight="1">
      <c r="A586" s="48" t="s">
        <v>83</v>
      </c>
      <c r="B586" s="59" t="s">
        <v>84</v>
      </c>
      <c r="C586" s="50">
        <v>0.4166666666666667</v>
      </c>
      <c r="D586" s="50">
        <v>0.4375</v>
      </c>
      <c r="E586" s="51">
        <v>45513.0</v>
      </c>
      <c r="F586" s="60">
        <v>348.0</v>
      </c>
      <c r="G586" s="12" t="str">
        <f>VLOOKUP($F586,'Total Posters'!$A$1:$L$1812,7,FALSE)</f>
        <v>Accretion bursts in high-mass protostars</v>
      </c>
      <c r="H586" s="12" t="str">
        <f>VLOOKUP($F586,'Total Posters'!$A$1:$L$1812,3,FALSE)&amp;" "&amp;VLOOKUP($F586,'Total Posters'!$A$1:$L$1812,4,FALSE)</f>
        <v>Vardan Elbakyan</v>
      </c>
      <c r="I586" s="12" t="str">
        <f>VLOOKUP($F586,'Total Posters'!$A$1:$L$1812,5,FALSE)</f>
        <v>vardan.elbakyan@uni-due.de</v>
      </c>
      <c r="J586" s="12" t="str">
        <f>VLOOKUP($F586,'Total Posters'!$A$1:$L$1812,10,FALSE)</f>
        <v>Vardan Elbakyan</v>
      </c>
      <c r="K586" s="12" t="str">
        <f>VLOOKUP($I586,'Total Attendees'!$D$2:$DB$3165,2,FALSE)</f>
        <v>Paid</v>
      </c>
      <c r="L586" s="12" t="str">
        <f>VLOOKUP($I586,'Total Attendees'!$D$2:$DB$3165,4,FALSE)</f>
        <v>Virtual</v>
      </c>
      <c r="N586" s="53"/>
      <c r="O586" s="54"/>
      <c r="P586" s="16"/>
    </row>
    <row r="587" ht="15.75" customHeight="1">
      <c r="A587" s="48" t="s">
        <v>85</v>
      </c>
      <c r="B587" s="48" t="s">
        <v>86</v>
      </c>
      <c r="C587" s="50">
        <v>0.4166666666666667</v>
      </c>
      <c r="D587" s="50">
        <v>0.4375</v>
      </c>
      <c r="E587" s="51">
        <v>45513.0</v>
      </c>
      <c r="F587" s="52">
        <v>548.0</v>
      </c>
      <c r="G587" s="12" t="str">
        <f>VLOOKUP($F587,'Total Posters'!$A$1:$L$1812,7,FALSE)</f>
        <v>New Observations of the Fermi Bubbles: Tracing Nuclear Feedback and in-situ Conditions</v>
      </c>
      <c r="H587" s="12" t="str">
        <f>VLOOKUP($F587,'Total Posters'!$A$1:$L$1812,3,FALSE)&amp;" "&amp;VLOOKUP($F587,'Total Posters'!$A$1:$L$1812,4,FALSE)</f>
        <v>Dhanesh Krishnarao</v>
      </c>
      <c r="I587" s="12" t="str">
        <f>VLOOKUP($F587,'Total Posters'!$A$1:$L$1812,5,FALSE)</f>
        <v>dkrishnarao@coloradocollege.edu</v>
      </c>
      <c r="J587" s="12" t="str">
        <f>VLOOKUP($F587,'Total Posters'!$A$1:$L$1812,10,FALSE)</f>
        <v>Dhanesh Krishnarao</v>
      </c>
      <c r="K587" s="12" t="str">
        <f>VLOOKUP($I587,'Total Attendees'!$D$2:$DB$3165,2,FALSE)</f>
        <v>Paid</v>
      </c>
      <c r="L587" s="12" t="str">
        <f>VLOOKUP($I587,'Total Attendees'!$D$2:$DB$3165,4,FALSE)</f>
        <v>In-person</v>
      </c>
      <c r="N587" s="53"/>
      <c r="O587" s="54"/>
      <c r="P587" s="16"/>
    </row>
    <row r="588" ht="15.75" customHeight="1">
      <c r="A588" s="48" t="s">
        <v>85</v>
      </c>
      <c r="B588" s="48" t="s">
        <v>86</v>
      </c>
      <c r="C588" s="50">
        <v>0.4166666666666667</v>
      </c>
      <c r="D588" s="50">
        <v>0.4375</v>
      </c>
      <c r="E588" s="51">
        <v>45513.0</v>
      </c>
      <c r="F588" s="52">
        <v>3013.0</v>
      </c>
      <c r="G588" s="12" t="str">
        <f>VLOOKUP($F588,'Total Posters'!$A$1:$L$1812,7,FALSE)</f>
        <v>Comparative Spectroscopic Analysis of Very Massive Stars in Metal-rich and Metal-poor Star Clusters: Insights from HST FUV Observations</v>
      </c>
      <c r="H588" s="12" t="str">
        <f>VLOOKUP($F588,'Total Posters'!$A$1:$L$1812,3,FALSE)&amp;" "&amp;VLOOKUP($F588,'Total Posters'!$A$1:$L$1812,4,FALSE)</f>
        <v>Dooseok Jung</v>
      </c>
      <c r="I588" s="12" t="str">
        <f>VLOOKUP($F588,'Total Posters'!$A$1:$L$1812,5,FALSE)</f>
        <v>djung@umass.edu</v>
      </c>
      <c r="J588" s="12" t="str">
        <f>VLOOKUP($F588,'Total Posters'!$A$1:$L$1812,10,FALSE)</f>
        <v>Dooseok Jung</v>
      </c>
      <c r="K588" s="12" t="str">
        <f>VLOOKUP($I588,'Total Attendees'!$D$2:$DB$3165,2,FALSE)</f>
        <v>Paid</v>
      </c>
      <c r="L588" s="12" t="str">
        <f>VLOOKUP($I588,'Total Attendees'!$D$2:$DB$3165,4,FALSE)</f>
        <v>In-person</v>
      </c>
      <c r="N588" s="53"/>
      <c r="O588" s="54"/>
      <c r="P588" s="16"/>
    </row>
    <row r="589" ht="15.75" customHeight="1">
      <c r="A589" s="48" t="s">
        <v>85</v>
      </c>
      <c r="B589" s="48" t="s">
        <v>86</v>
      </c>
      <c r="C589" s="50">
        <v>0.4166666666666667</v>
      </c>
      <c r="D589" s="50">
        <v>0.4375</v>
      </c>
      <c r="E589" s="51">
        <v>45513.0</v>
      </c>
      <c r="F589" s="52">
        <v>732.0</v>
      </c>
      <c r="G589" s="12" t="str">
        <f>VLOOKUP($F589,'Total Posters'!$A$1:$L$1812,7,FALSE)</f>
        <v>Investigating Self-Enrichment in Young Massive Clusters through 26Al Signatures</v>
      </c>
      <c r="H589" s="12" t="str">
        <f>VLOOKUP($F589,'Total Posters'!$A$1:$L$1812,3,FALSE)&amp;" "&amp;VLOOKUP($F589,'Total Posters'!$A$1:$L$1812,4,FALSE)</f>
        <v>Katarzyna Nowak</v>
      </c>
      <c r="I589" s="12" t="str">
        <f>VLOOKUP($F589,'Total Posters'!$A$1:$L$1812,5,FALSE)</f>
        <v>k.nowak@herts.ac.uk</v>
      </c>
      <c r="J589" s="12" t="str">
        <f>VLOOKUP($F589,'Total Posters'!$A$1:$L$1812,10,FALSE)</f>
        <v>Katarzyna Nowak</v>
      </c>
      <c r="K589" s="12" t="str">
        <f>VLOOKUP($I589,'Total Attendees'!$D$2:$DB$3165,2,FALSE)</f>
        <v>Pending_payment</v>
      </c>
      <c r="L589" s="12" t="str">
        <f>VLOOKUP($I589,'Total Attendees'!$D$2:$DB$3165,4,FALSE)</f>
        <v>In-person</v>
      </c>
      <c r="N589" s="53"/>
      <c r="O589" s="54"/>
      <c r="P589" s="16"/>
    </row>
    <row r="590" ht="15.75" customHeight="1">
      <c r="A590" s="48" t="s">
        <v>85</v>
      </c>
      <c r="B590" s="48" t="s">
        <v>86</v>
      </c>
      <c r="C590" s="50">
        <v>0.4166666666666667</v>
      </c>
      <c r="D590" s="50">
        <v>0.4375</v>
      </c>
      <c r="E590" s="51">
        <v>45513.0</v>
      </c>
      <c r="F590" s="52">
        <v>1341.0</v>
      </c>
      <c r="G590" s="12" t="str">
        <f>VLOOKUP($F590,'Total Posters'!$A$1:$L$1812,7,FALSE)</f>
        <v>Investigating the blue stellar clumps of the collisional ring galaxy Arp 142</v>
      </c>
      <c r="H590" s="12" t="str">
        <f>VLOOKUP($F590,'Total Posters'!$A$1:$L$1812,3,FALSE)&amp;" "&amp;VLOOKUP($F590,'Total Posters'!$A$1:$L$1812,4,FALSE)</f>
        <v>Lisa Seconna</v>
      </c>
      <c r="I590" s="12" t="str">
        <f>VLOOKUP($F590,'Total Posters'!$A$1:$L$1812,5,FALSE)</f>
        <v>llseconna13@gmail.com</v>
      </c>
      <c r="J590" s="12" t="str">
        <f>VLOOKUP($F590,'Total Posters'!$A$1:$L$1812,10,FALSE)</f>
        <v>Lisa Seconna</v>
      </c>
      <c r="K590" s="12" t="str">
        <f>VLOOKUP($I590,'Total Attendees'!$D$2:$DB$3165,2,FALSE)</f>
        <v>Paid</v>
      </c>
      <c r="L590" s="12" t="str">
        <f>VLOOKUP($I590,'Total Attendees'!$D$2:$DB$3165,4,FALSE)</f>
        <v>In-person</v>
      </c>
      <c r="N590" s="53"/>
      <c r="O590" s="54"/>
      <c r="P590" s="16"/>
    </row>
    <row r="591" ht="15.75" customHeight="1">
      <c r="A591" s="48" t="s">
        <v>85</v>
      </c>
      <c r="B591" s="48" t="s">
        <v>86</v>
      </c>
      <c r="C591" s="50">
        <v>0.4166666666666667</v>
      </c>
      <c r="D591" s="50">
        <v>0.4375</v>
      </c>
      <c r="E591" s="51">
        <v>45513.0</v>
      </c>
      <c r="F591" s="52">
        <v>3029.0</v>
      </c>
      <c r="G591" s="12" t="str">
        <f>VLOOKUP($F591,'Total Posters'!$A$1:$L$1812,7,FALSE)</f>
        <v>Spatially resolved extinction in NGC 3324 from star counts in JWST images
</v>
      </c>
      <c r="H591" s="12" t="str">
        <f>VLOOKUP($F591,'Total Posters'!$A$1:$L$1812,3,FALSE)&amp;" "&amp;VLOOKUP($F591,'Total Posters'!$A$1:$L$1812,4,FALSE)</f>
        <v>Mayra Lebron</v>
      </c>
      <c r="I591" s="12" t="str">
        <f>VLOOKUP($F591,'Total Posters'!$A$1:$L$1812,5,FALSE)</f>
        <v>mayra.lebron3@upr.edu</v>
      </c>
      <c r="J591" s="12" t="str">
        <f>VLOOKUP($F591,'Total Posters'!$A$1:$L$1812,10,FALSE)</f>
        <v>Mayra Lebron</v>
      </c>
      <c r="K591" s="12" t="str">
        <f>VLOOKUP($I591,'Total Attendees'!$D$2:$DB$3165,2,FALSE)</f>
        <v>Paid</v>
      </c>
      <c r="L591" s="12" t="str">
        <f>VLOOKUP($I591,'Total Attendees'!$D$2:$DB$3165,4,FALSE)</f>
        <v>In-person</v>
      </c>
      <c r="N591" s="53"/>
      <c r="O591" s="54"/>
      <c r="P591" s="16"/>
    </row>
    <row r="592" ht="15.75" customHeight="1">
      <c r="A592" s="48" t="s">
        <v>85</v>
      </c>
      <c r="B592" s="48" t="s">
        <v>86</v>
      </c>
      <c r="C592" s="50">
        <v>0.4166666666666667</v>
      </c>
      <c r="D592" s="50">
        <v>0.4375</v>
      </c>
      <c r="E592" s="51">
        <v>45513.0</v>
      </c>
      <c r="F592" s="52">
        <v>2291.0</v>
      </c>
      <c r="G592" s="12" t="str">
        <f>VLOOKUP($F592,'Total Posters'!$A$1:$L$1812,7,FALSE)</f>
        <v>Probing the star cluster population to trace the star formation history of Arp 147</v>
      </c>
      <c r="H592" s="12" t="str">
        <f>VLOOKUP($F592,'Total Posters'!$A$1:$L$1812,3,FALSE)&amp;" "&amp;VLOOKUP($F592,'Total Posters'!$A$1:$L$1812,4,FALSE)</f>
        <v>Miora Nomenjanahary Rakototafika</v>
      </c>
      <c r="I592" s="12" t="str">
        <f>VLOOKUP($F592,'Total Posters'!$A$1:$L$1812,5,FALSE)</f>
        <v>minomrak@gmail.com</v>
      </c>
      <c r="J592" s="12" t="str">
        <f>VLOOKUP($F592,'Total Posters'!$A$1:$L$1812,10,FALSE)</f>
        <v>Miora Rakototafika</v>
      </c>
      <c r="K592" s="12" t="str">
        <f>VLOOKUP($I592,'Total Attendees'!$D$2:$DB$3165,2,FALSE)</f>
        <v>Paid</v>
      </c>
      <c r="L592" s="12" t="str">
        <f>VLOOKUP($I592,'Total Attendees'!$D$2:$DB$3165,4,FALSE)</f>
        <v>In-person</v>
      </c>
      <c r="N592" s="53"/>
      <c r="O592" s="54"/>
      <c r="P592" s="16"/>
    </row>
    <row r="593" ht="15.75" customHeight="1">
      <c r="A593" s="48" t="s">
        <v>85</v>
      </c>
      <c r="B593" s="48" t="s">
        <v>86</v>
      </c>
      <c r="C593" s="50">
        <v>0.4166666666666667</v>
      </c>
      <c r="D593" s="50">
        <v>0.4375</v>
      </c>
      <c r="E593" s="51">
        <v>45513.0</v>
      </c>
      <c r="F593" s="52">
        <v>322.0</v>
      </c>
      <c r="G593" s="12" t="str">
        <f>VLOOKUP($F593,'Total Posters'!$A$1:$L$1812,7,FALSE)</f>
        <v>Mass segregation in the Gaia Era</v>
      </c>
      <c r="H593" s="12" t="str">
        <f>VLOOKUP($F593,'Total Posters'!$A$1:$L$1812,3,FALSE)&amp;" "&amp;VLOOKUP($F593,'Total Posters'!$A$1:$L$1812,4,FALSE)</f>
        <v>Priya Shah</v>
      </c>
      <c r="I593" s="12" t="str">
        <f>VLOOKUP($F593,'Total Posters'!$A$1:$L$1812,5,FALSE)</f>
        <v>priya.hasan@gmail.com</v>
      </c>
      <c r="J593" s="12" t="str">
        <f>VLOOKUP($F593,'Total Posters'!$A$1:$L$1812,10,FALSE)</f>
        <v>Priya Shah</v>
      </c>
      <c r="K593" s="12" t="str">
        <f>VLOOKUP($I593,'Total Attendees'!$D$2:$DB$3165,2,FALSE)</f>
        <v>Paid</v>
      </c>
      <c r="L593" s="12" t="str">
        <f>VLOOKUP($I593,'Total Attendees'!$D$2:$DB$3165,4,FALSE)</f>
        <v>In-person</v>
      </c>
      <c r="N593" s="53"/>
      <c r="O593" s="54"/>
      <c r="P593" s="16"/>
    </row>
    <row r="594" ht="15.75" customHeight="1">
      <c r="A594" s="48" t="s">
        <v>85</v>
      </c>
      <c r="B594" s="48" t="s">
        <v>86</v>
      </c>
      <c r="C594" s="50">
        <v>0.4166666666666667</v>
      </c>
      <c r="D594" s="50">
        <v>0.4375</v>
      </c>
      <c r="E594" s="51">
        <v>45513.0</v>
      </c>
      <c r="F594" s="52">
        <v>321.0</v>
      </c>
      <c r="G594" s="12" t="str">
        <f>VLOOKUP($F594,'Total Posters'!$A$1:$L$1812,7,FALSE)</f>
        <v>Gaps in the Main Sequence of Star Clusters with Gaia DR3 data
</v>
      </c>
      <c r="H594" s="12" t="str">
        <f>VLOOKUP($F594,'Total Posters'!$A$1:$L$1812,3,FALSE)&amp;" "&amp;VLOOKUP($F594,'Total Posters'!$A$1:$L$1812,4,FALSE)</f>
        <v>Priya Shah</v>
      </c>
      <c r="I594" s="12" t="str">
        <f>VLOOKUP($F594,'Total Posters'!$A$1:$L$1812,5,FALSE)</f>
        <v>priya.hasan@gmail.com</v>
      </c>
      <c r="J594" s="12" t="str">
        <f>VLOOKUP($F594,'Total Posters'!$A$1:$L$1812,10,FALSE)</f>
        <v>Priya Shah</v>
      </c>
      <c r="K594" s="12" t="str">
        <f>VLOOKUP($I594,'Total Attendees'!$D$2:$DB$3165,2,FALSE)</f>
        <v>Paid</v>
      </c>
      <c r="L594" s="12" t="str">
        <f>VLOOKUP($I594,'Total Attendees'!$D$2:$DB$3165,4,FALSE)</f>
        <v>In-person</v>
      </c>
      <c r="N594" s="53"/>
      <c r="O594" s="54"/>
      <c r="P594" s="16"/>
    </row>
    <row r="595" ht="15.75" customHeight="1">
      <c r="A595" s="48" t="s">
        <v>85</v>
      </c>
      <c r="B595" s="48" t="s">
        <v>86</v>
      </c>
      <c r="C595" s="50">
        <v>0.4166666666666667</v>
      </c>
      <c r="D595" s="50">
        <v>0.4375</v>
      </c>
      <c r="E595" s="51">
        <v>45513.0</v>
      </c>
      <c r="F595" s="52">
        <v>524.0</v>
      </c>
      <c r="G595" s="12" t="str">
        <f>VLOOKUP($F595,'Total Posters'!$A$1:$L$1812,7,FALSE)</f>
        <v>Affordable Multiple Aperture Spectroscopy Explorer</v>
      </c>
      <c r="H595" s="12" t="str">
        <f>VLOOKUP($F595,'Total Posters'!$A$1:$L$1812,3,FALSE)&amp;" "&amp;VLOOKUP($F595,'Total Posters'!$A$1:$L$1812,4,FALSE)</f>
        <v>Sabyasachi Chattopadhyay</v>
      </c>
      <c r="I595" s="12" t="str">
        <f>VLOOKUP($F595,'Total Posters'!$A$1:$L$1812,5,FALSE)</f>
        <v>sabyasachinit@gmail.com</v>
      </c>
      <c r="J595" s="12" t="str">
        <f>VLOOKUP($F595,'Total Posters'!$A$1:$L$1812,10,FALSE)</f>
        <v>Sabyasachi Chattopadhyay</v>
      </c>
      <c r="K595" s="12" t="str">
        <f>VLOOKUP($I595,'Total Attendees'!$D$2:$DB$3165,2,FALSE)</f>
        <v>Paid</v>
      </c>
      <c r="L595" s="12" t="str">
        <f>VLOOKUP($I595,'Total Attendees'!$D$2:$DB$3165,4,FALSE)</f>
        <v>In-person</v>
      </c>
      <c r="N595" s="53"/>
      <c r="O595" s="54"/>
      <c r="P595" s="16"/>
    </row>
    <row r="596" ht="15.75" customHeight="1">
      <c r="A596" s="48" t="s">
        <v>85</v>
      </c>
      <c r="B596" s="48" t="s">
        <v>86</v>
      </c>
      <c r="C596" s="50">
        <v>0.4166666666666667</v>
      </c>
      <c r="D596" s="50">
        <v>0.4375</v>
      </c>
      <c r="E596" s="51">
        <v>45513.0</v>
      </c>
      <c r="F596" s="52">
        <v>1662.0</v>
      </c>
      <c r="G596" s="12" t="str">
        <f>VLOOKUP($F596,'Total Posters'!$A$1:$L$1812,7,FALSE)</f>
        <v>Multi-Screen scattering in Fast Radio Bursts to probe extragalactic ISM</v>
      </c>
      <c r="H596" s="12" t="str">
        <f>VLOOKUP($F596,'Total Posters'!$A$1:$L$1812,3,FALSE)&amp;" "&amp;VLOOKUP($F596,'Total Posters'!$A$1:$L$1812,4,FALSE)</f>
        <v>Sachin Pradeep E T</v>
      </c>
      <c r="I596" s="12" t="str">
        <f>VLOOKUP($F596,'Total Posters'!$A$1:$L$1812,5,FALSE)</f>
        <v>sachinpradeepet@gmail.com</v>
      </c>
      <c r="J596" s="12" t="str">
        <f>VLOOKUP($F596,'Total Posters'!$A$1:$L$1812,10,FALSE)</f>
        <v>Sachin Pradeep Etakkepravan Thulicheri</v>
      </c>
      <c r="K596" s="12" t="str">
        <f>VLOOKUP($I596,'Total Attendees'!$D$2:$DB$3165,2,FALSE)</f>
        <v>Pending_payment</v>
      </c>
      <c r="L596" s="12" t="str">
        <f>VLOOKUP($I596,'Total Attendees'!$D$2:$DB$3165,4,FALSE)</f>
        <v>In-person</v>
      </c>
      <c r="N596" s="53"/>
      <c r="O596" s="54"/>
      <c r="P596" s="16"/>
    </row>
    <row r="597" ht="15.75" customHeight="1">
      <c r="A597" s="48" t="s">
        <v>85</v>
      </c>
      <c r="B597" s="48" t="s">
        <v>86</v>
      </c>
      <c r="C597" s="50">
        <v>0.4166666666666667</v>
      </c>
      <c r="D597" s="50">
        <v>0.4375</v>
      </c>
      <c r="E597" s="51">
        <v>45513.0</v>
      </c>
      <c r="F597" s="52">
        <v>943.0</v>
      </c>
      <c r="G597" s="12" t="str">
        <f>VLOOKUP($F597,'Total Posters'!$A$1:$L$1812,7,FALSE)</f>
        <v>X-rays from a Central "Exhaust Vent" of the Galactic Center Chimney</v>
      </c>
      <c r="H597" s="12" t="str">
        <f>VLOOKUP($F597,'Total Posters'!$A$1:$L$1812,3,FALSE)&amp;" "&amp;VLOOKUP($F597,'Total Posters'!$A$1:$L$1812,4,FALSE)</f>
        <v>Scott Mackey</v>
      </c>
      <c r="I597" s="12" t="str">
        <f>VLOOKUP($F597,'Total Posters'!$A$1:$L$1812,5,FALSE)</f>
        <v>scottcmackey@gmail.com</v>
      </c>
      <c r="J597" s="12" t="str">
        <f>VLOOKUP($F597,'Total Posters'!$A$1:$L$1812,10,FALSE)</f>
        <v>Scott Mackey</v>
      </c>
      <c r="K597" s="12" t="str">
        <f>VLOOKUP($I597,'Total Attendees'!$D$2:$DB$3165,2,FALSE)</f>
        <v>Paid</v>
      </c>
      <c r="L597" s="12" t="str">
        <f>VLOOKUP($I597,'Total Attendees'!$D$2:$DB$3165,4,FALSE)</f>
        <v>Virtual</v>
      </c>
      <c r="N597" s="53"/>
      <c r="O597" s="54"/>
      <c r="P597" s="16"/>
    </row>
    <row r="598" ht="15.75" customHeight="1">
      <c r="A598" s="48" t="s">
        <v>85</v>
      </c>
      <c r="B598" s="48" t="s">
        <v>86</v>
      </c>
      <c r="C598" s="50">
        <v>0.4166666666666667</v>
      </c>
      <c r="D598" s="50">
        <v>0.4375</v>
      </c>
      <c r="E598" s="51">
        <v>45513.0</v>
      </c>
      <c r="F598" s="52">
        <v>1926.0</v>
      </c>
      <c r="G598" s="12" t="str">
        <f>VLOOKUP($F598,'Total Posters'!$A$1:$L$1812,7,FALSE)</f>
        <v>#N/A</v>
      </c>
      <c r="H598" s="12" t="str">
        <f>VLOOKUP($F598,'Total Posters'!$A$1:$L$1812,3,FALSE)&amp;" "&amp;VLOOKUP($F598,'Total Posters'!$A$1:$L$1812,4,FALSE)</f>
        <v>#N/A</v>
      </c>
      <c r="I598" s="12" t="str">
        <f>VLOOKUP($F598,'Total Posters'!$A$1:$L$1812,5,FALSE)</f>
        <v>#N/A</v>
      </c>
      <c r="J598" s="12" t="str">
        <f>VLOOKUP($F598,'Total Posters'!$A$1:$L$1812,10,FALSE)</f>
        <v>#N/A</v>
      </c>
      <c r="K598" s="12" t="str">
        <f>VLOOKUP($I598,'Total Attendees'!$D$2:$DB$3165,2,FALSE)</f>
        <v>#N/A</v>
      </c>
      <c r="L598" s="12" t="str">
        <f>VLOOKUP($I598,'Total Attendees'!$D$2:$DB$3165,4,FALSE)</f>
        <v>#N/A</v>
      </c>
      <c r="N598" s="53"/>
      <c r="O598" s="54"/>
      <c r="P598" s="16"/>
    </row>
    <row r="599" ht="15.75" customHeight="1">
      <c r="A599" s="48" t="s">
        <v>87</v>
      </c>
      <c r="B599" s="48" t="s">
        <v>88</v>
      </c>
      <c r="C599" s="50">
        <v>0.4166666666666667</v>
      </c>
      <c r="D599" s="50">
        <v>0.4375</v>
      </c>
      <c r="E599" s="51">
        <v>45513.0</v>
      </c>
      <c r="F599" s="52">
        <v>517.0</v>
      </c>
      <c r="G599" s="12" t="str">
        <f>VLOOKUP($F599,'Total Posters'!$A$1:$L$1812,7,FALSE)</f>
        <v>The significance of characterizing the sidelobe systematics in 21cm Intensity Mapping experiments: The HIRAX case.</v>
      </c>
      <c r="H599" s="12" t="str">
        <f>VLOOKUP($F599,'Total Posters'!$A$1:$L$1812,3,FALSE)&amp;" "&amp;VLOOKUP($F599,'Total Posters'!$A$1:$L$1812,4,FALSE)</f>
        <v>Ajith Sampath</v>
      </c>
      <c r="I599" s="12" t="str">
        <f>VLOOKUP($F599,'Total Posters'!$A$1:$L$1812,5,FALSE)</f>
        <v>ajithsampath1997@gmail.com</v>
      </c>
      <c r="J599" s="12" t="str">
        <f>VLOOKUP($F599,'Total Posters'!$A$1:$L$1812,10,FALSE)</f>
        <v>Ajith Sampath</v>
      </c>
      <c r="K599" s="12" t="str">
        <f>VLOOKUP($I599,'Total Attendees'!$D$2:$DB$3165,2,FALSE)</f>
        <v>Paid</v>
      </c>
      <c r="L599" s="12" t="str">
        <f>VLOOKUP($I599,'Total Attendees'!$D$2:$DB$3165,4,FALSE)</f>
        <v>In-person</v>
      </c>
      <c r="N599" s="53"/>
      <c r="O599" s="54"/>
      <c r="P599" s="16"/>
    </row>
    <row r="600" ht="15.75" customHeight="1">
      <c r="A600" s="48" t="s">
        <v>87</v>
      </c>
      <c r="B600" s="48" t="s">
        <v>88</v>
      </c>
      <c r="C600" s="50">
        <v>0.4166666666666667</v>
      </c>
      <c r="D600" s="50">
        <v>0.4375</v>
      </c>
      <c r="E600" s="51">
        <v>45513.0</v>
      </c>
      <c r="F600" s="52">
        <v>757.0</v>
      </c>
      <c r="G600" s="12" t="str">
        <f>VLOOKUP($F600,'Total Posters'!$A$1:$L$1812,7,FALSE)</f>
        <v>Identifying strongly lensed supernova type Ia in Rubin LSST</v>
      </c>
      <c r="H600" s="12" t="str">
        <f>VLOOKUP($F600,'Total Posters'!$A$1:$L$1812,3,FALSE)&amp;" "&amp;VLOOKUP($F600,'Total Posters'!$A$1:$L$1812,4,FALSE)</f>
        <v>anupreeta more</v>
      </c>
      <c r="I600" s="12" t="str">
        <f>VLOOKUP($F600,'Total Posters'!$A$1:$L$1812,5,FALSE)</f>
        <v>anu.iucaa@gmail.com</v>
      </c>
      <c r="J600" s="12" t="str">
        <f>VLOOKUP($F600,'Total Posters'!$A$1:$L$1812,10,FALSE)</f>
        <v>Anupreeta More</v>
      </c>
      <c r="K600" s="12" t="str">
        <f>VLOOKUP($I600,'Total Attendees'!$D$2:$DB$3165,2,FALSE)</f>
        <v>Paid</v>
      </c>
      <c r="L600" s="12" t="str">
        <f>VLOOKUP($I600,'Total Attendees'!$D$2:$DB$3165,4,FALSE)</f>
        <v>Virtual</v>
      </c>
      <c r="N600" s="53"/>
      <c r="O600" s="54"/>
      <c r="P600" s="16"/>
    </row>
    <row r="601" ht="15.75" customHeight="1">
      <c r="A601" s="48" t="s">
        <v>87</v>
      </c>
      <c r="B601" s="48" t="s">
        <v>88</v>
      </c>
      <c r="C601" s="50">
        <v>0.4166666666666667</v>
      </c>
      <c r="D601" s="50">
        <v>0.4375</v>
      </c>
      <c r="E601" s="51">
        <v>45513.0</v>
      </c>
      <c r="F601" s="52">
        <v>1099.0</v>
      </c>
      <c r="G601" s="12" t="str">
        <f>VLOOKUP($F601,'Total Posters'!$A$1:$L$1812,7,FALSE)</f>
        <v>Supermassive black hole binary in NGC5419: Studying the evolutionary phases of early-type galaxies</v>
      </c>
      <c r="H601" s="12" t="str">
        <f>VLOOKUP($F601,'Total Posters'!$A$1:$L$1812,3,FALSE)&amp;" "&amp;VLOOKUP($F601,'Total Posters'!$A$1:$L$1812,4,FALSE)</f>
        <v>Bianca Neureiter</v>
      </c>
      <c r="I601" s="12" t="str">
        <f>VLOOKUP($F601,'Total Posters'!$A$1:$L$1812,5,FALSE)</f>
        <v>neureiter.bianca@gmail.com</v>
      </c>
      <c r="J601" s="12" t="str">
        <f>VLOOKUP($F601,'Total Posters'!$A$1:$L$1812,10,FALSE)</f>
        <v>Bianca Neureiter</v>
      </c>
      <c r="K601" s="12" t="str">
        <f>VLOOKUP($I601,'Total Attendees'!$D$2:$DB$3165,2,FALSE)</f>
        <v>Pending_payment</v>
      </c>
      <c r="L601" s="12" t="str">
        <f>VLOOKUP($I601,'Total Attendees'!$D$2:$DB$3165,4,FALSE)</f>
        <v>In-person</v>
      </c>
      <c r="N601" s="53"/>
      <c r="O601" s="54"/>
      <c r="P601" s="16"/>
    </row>
    <row r="602" ht="15.75" customHeight="1">
      <c r="A602" s="48" t="s">
        <v>87</v>
      </c>
      <c r="B602" s="48" t="s">
        <v>88</v>
      </c>
      <c r="C602" s="50">
        <v>0.4166666666666667</v>
      </c>
      <c r="D602" s="50">
        <v>0.4375</v>
      </c>
      <c r="E602" s="51">
        <v>45513.0</v>
      </c>
      <c r="F602" s="52">
        <v>647.0</v>
      </c>
      <c r="G602" s="12" t="str">
        <f>VLOOKUP($F602,'Total Posters'!$A$1:$L$1812,7,FALSE)</f>
        <v>A major merger as the origin of the giant stream and inner halo substructures in the Andromeda Galaxy (M31): Comparing the predictions from 1:4 merger simulations with chemodynamical data.</v>
      </c>
      <c r="H602" s="12" t="str">
        <f>VLOOKUP($F602,'Total Posters'!$A$1:$L$1812,3,FALSE)&amp;" "&amp;VLOOKUP($F602,'Total Posters'!$A$1:$L$1812,4,FALSE)</f>
        <v>Charis Tsakonas</v>
      </c>
      <c r="I602" s="12" t="str">
        <f>VLOOKUP($F602,'Total Posters'!$A$1:$L$1812,5,FALSE)</f>
        <v>haristsak@phys.uoa.gr</v>
      </c>
      <c r="J602" s="12" t="str">
        <f>VLOOKUP($F602,'Total Posters'!$A$1:$L$1812,10,FALSE)</f>
        <v>Charis Tsakonas</v>
      </c>
      <c r="K602" s="12" t="str">
        <f>VLOOKUP($I602,'Total Attendees'!$D$2:$DB$3165,2,FALSE)</f>
        <v>Pending_payment</v>
      </c>
      <c r="L602" s="12" t="str">
        <f>VLOOKUP($I602,'Total Attendees'!$D$2:$DB$3165,4,FALSE)</f>
        <v>In-person</v>
      </c>
      <c r="N602" s="53"/>
      <c r="O602" s="54"/>
      <c r="P602" s="16"/>
    </row>
    <row r="603" ht="15.75" customHeight="1">
      <c r="A603" s="48" t="s">
        <v>87</v>
      </c>
      <c r="B603" s="48" t="s">
        <v>88</v>
      </c>
      <c r="C603" s="50">
        <v>0.4166666666666667</v>
      </c>
      <c r="D603" s="50">
        <v>0.4375</v>
      </c>
      <c r="E603" s="51">
        <v>45513.0</v>
      </c>
      <c r="F603" s="52">
        <v>187.0</v>
      </c>
      <c r="G603" s="12" t="str">
        <f>VLOOKUP($F603,'Total Posters'!$A$1:$L$1812,7,FALSE)</f>
        <v>The properties of radio relics and the connection with radio halos in galaxy clusters and their correlation with non-thermal phenomena at multi-frequency</v>
      </c>
      <c r="H603" s="12" t="str">
        <f>VLOOKUP($F603,'Total Posters'!$A$1:$L$1812,3,FALSE)&amp;" "&amp;VLOOKUP($F603,'Total Posters'!$A$1:$L$1812,4,FALSE)</f>
        <v>Claudio Paulo</v>
      </c>
      <c r="I603" s="12" t="str">
        <f>VLOOKUP($F603,'Total Posters'!$A$1:$L$1812,5,FALSE)</f>
        <v>claudiompaulo@gmail.com</v>
      </c>
      <c r="J603" s="12" t="str">
        <f>VLOOKUP($F603,'Total Posters'!$A$1:$L$1812,10,FALSE)</f>
        <v>Claudio Paulo</v>
      </c>
      <c r="K603" s="12" t="str">
        <f>VLOOKUP($I603,'Total Attendees'!$D$2:$DB$3165,2,FALSE)</f>
        <v>#N/A</v>
      </c>
      <c r="L603" s="12" t="str">
        <f>VLOOKUP($I603,'Total Attendees'!$D$2:$DB$3165,4,FALSE)</f>
        <v>#N/A</v>
      </c>
      <c r="N603" s="53"/>
      <c r="O603" s="54"/>
      <c r="P603" s="16"/>
    </row>
    <row r="604" ht="15.75" customHeight="1">
      <c r="A604" s="48" t="s">
        <v>87</v>
      </c>
      <c r="B604" s="48" t="s">
        <v>88</v>
      </c>
      <c r="C604" s="50">
        <v>0.4166666666666667</v>
      </c>
      <c r="D604" s="50">
        <v>0.4375</v>
      </c>
      <c r="E604" s="51">
        <v>45513.0</v>
      </c>
      <c r="F604" s="52">
        <v>617.0</v>
      </c>
      <c r="G604" s="12" t="str">
        <f>VLOOKUP($F604,'Total Posters'!$A$1:$L$1812,7,FALSE)</f>
        <v>The MeerKAT Massive Distant Clusters Survey: Probing Diffuse Radio Emission in High Redshift Clusters</v>
      </c>
      <c r="H604" s="12" t="str">
        <f>VLOOKUP($F604,'Total Posters'!$A$1:$L$1812,3,FALSE)&amp;" "&amp;VLOOKUP($F604,'Total Posters'!$A$1:$L$1812,4,FALSE)</f>
        <v>Dakalo Phuravhathu</v>
      </c>
      <c r="I604" s="12" t="str">
        <f>VLOOKUP($F604,'Total Posters'!$A$1:$L$1812,5,FALSE)</f>
        <v>dakalophuravha2@gmail.com</v>
      </c>
      <c r="J604" s="12" t="str">
        <f>VLOOKUP($F604,'Total Posters'!$A$1:$L$1812,10,FALSE)</f>
        <v>Dakalo Phuravhathu</v>
      </c>
      <c r="K604" s="12" t="str">
        <f>VLOOKUP($I604,'Total Attendees'!$D$2:$DB$3165,2,FALSE)</f>
        <v>Paid</v>
      </c>
      <c r="L604" s="12" t="str">
        <f>VLOOKUP($I604,'Total Attendees'!$D$2:$DB$3165,4,FALSE)</f>
        <v>In-person</v>
      </c>
      <c r="N604" s="53"/>
      <c r="O604" s="54"/>
      <c r="P604" s="16"/>
    </row>
    <row r="605" ht="15.75" customHeight="1">
      <c r="A605" s="48" t="s">
        <v>87</v>
      </c>
      <c r="B605" s="48" t="s">
        <v>88</v>
      </c>
      <c r="C605" s="50">
        <v>0.4166666666666667</v>
      </c>
      <c r="D605" s="50">
        <v>0.4375</v>
      </c>
      <c r="E605" s="51">
        <v>45513.0</v>
      </c>
      <c r="F605" s="52">
        <v>155.0</v>
      </c>
      <c r="G605" s="12" t="str">
        <f>VLOOKUP($F605,'Total Posters'!$A$1:$L$1812,7,FALSE)</f>
        <v>1-Point statistical Detection of kSZ Signal in ACTPol DR4 Maps</v>
      </c>
      <c r="H605" s="12" t="str">
        <f>VLOOKUP($F605,'Total Posters'!$A$1:$L$1812,3,FALSE)&amp;" "&amp;VLOOKUP($F605,'Total Posters'!$A$1:$L$1812,4,FALSE)</f>
        <v>Dr. Mthokozisi Mdlalose, Ph.D.</v>
      </c>
      <c r="I605" s="12" t="str">
        <f>VLOOKUP($F605,'Total Posters'!$A$1:$L$1812,5,FALSE)</f>
        <v>nyandam21@gmail.com</v>
      </c>
      <c r="J605" s="12" t="str">
        <f>VLOOKUP($F605,'Total Posters'!$A$1:$L$1812,10,FALSE)</f>
        <v>Mthokozisi Mdlalose</v>
      </c>
      <c r="K605" s="12" t="str">
        <f>VLOOKUP($I605,'Total Attendees'!$D$2:$DB$3165,2,FALSE)</f>
        <v>#N/A</v>
      </c>
      <c r="L605" s="12" t="str">
        <f>VLOOKUP($I605,'Total Attendees'!$D$2:$DB$3165,4,FALSE)</f>
        <v>#N/A</v>
      </c>
      <c r="N605" s="53"/>
      <c r="O605" s="54"/>
      <c r="P605" s="16"/>
    </row>
    <row r="606" ht="15.75" customHeight="1">
      <c r="A606" s="48" t="s">
        <v>87</v>
      </c>
      <c r="B606" s="48" t="s">
        <v>88</v>
      </c>
      <c r="C606" s="50">
        <v>0.4166666666666667</v>
      </c>
      <c r="D606" s="50">
        <v>0.4375</v>
      </c>
      <c r="E606" s="51">
        <v>45513.0</v>
      </c>
      <c r="F606" s="52">
        <v>648.0</v>
      </c>
      <c r="G606" s="12" t="str">
        <f>VLOOKUP($F606,'Total Posters'!$A$1:$L$1812,7,FALSE)</f>
        <v>Investigating the Evolutionary History of the Local Group Dwarf Irregular Galaxy, NGC 6822, Through Long-Period Variable Stars
</v>
      </c>
      <c r="H606" s="12" t="str">
        <f>VLOOKUP($F606,'Total Posters'!$A$1:$L$1812,3,FALSE)&amp;" "&amp;VLOOKUP($F606,'Total Posters'!$A$1:$L$1812,4,FALSE)</f>
        <v>F Khatamsaz</v>
      </c>
      <c r="I606" s="12" t="str">
        <f>VLOOKUP($F606,'Total Posters'!$A$1:$L$1812,5,FALSE)</f>
        <v>fateme.khatam99@gmail.com</v>
      </c>
      <c r="J606" s="12" t="str">
        <f>VLOOKUP($F606,'Total Posters'!$A$1:$L$1812,10,FALSE)</f>
        <v>Fatemeh Khatamsaz</v>
      </c>
      <c r="K606" s="12" t="str">
        <f>VLOOKUP($I606,'Total Attendees'!$D$2:$DB$3165,2,FALSE)</f>
        <v>#N/A</v>
      </c>
      <c r="L606" s="12" t="str">
        <f>VLOOKUP($I606,'Total Attendees'!$D$2:$DB$3165,4,FALSE)</f>
        <v>#N/A</v>
      </c>
      <c r="N606" s="53"/>
      <c r="O606" s="54"/>
      <c r="P606" s="16"/>
    </row>
    <row r="607" ht="15.75" customHeight="1">
      <c r="A607" s="48" t="s">
        <v>87</v>
      </c>
      <c r="B607" s="48" t="s">
        <v>88</v>
      </c>
      <c r="C607" s="50">
        <v>0.4166666666666667</v>
      </c>
      <c r="D607" s="50">
        <v>0.4375</v>
      </c>
      <c r="E607" s="51">
        <v>45513.0</v>
      </c>
      <c r="F607" s="52">
        <v>601.0</v>
      </c>
      <c r="G607" s="12" t="str">
        <f>VLOOKUP($F607,'Total Posters'!$A$1:$L$1812,7,FALSE)</f>
        <v>A Citizen science approach to finding extended radio sources in the Small Magellanic Cloud</v>
      </c>
      <c r="H607" s="12" t="str">
        <f>VLOOKUP($F607,'Total Posters'!$A$1:$L$1812,3,FALSE)&amp;" "&amp;VLOOKUP($F607,'Total Posters'!$A$1:$L$1812,4,FALSE)</f>
        <v>Gideon De Beer</v>
      </c>
      <c r="I607" s="12" t="str">
        <f>VLOOKUP($F607,'Total Posters'!$A$1:$L$1812,5,FALSE)</f>
        <v>debeergideonsidius@gmail.com</v>
      </c>
      <c r="J607" s="12" t="str">
        <f>VLOOKUP($F607,'Total Posters'!$A$1:$L$1812,10,FALSE)</f>
        <v>Gideon de beer</v>
      </c>
      <c r="K607" s="12" t="str">
        <f>VLOOKUP($I607,'Total Attendees'!$D$2:$DB$3165,2,FALSE)</f>
        <v>Paid</v>
      </c>
      <c r="L607" s="12" t="str">
        <f>VLOOKUP($I607,'Total Attendees'!$D$2:$DB$3165,4,FALSE)</f>
        <v>In-person</v>
      </c>
      <c r="N607" s="53"/>
      <c r="O607" s="54"/>
      <c r="P607" s="16"/>
    </row>
    <row r="608" ht="15.75" customHeight="1">
      <c r="A608" s="48" t="s">
        <v>87</v>
      </c>
      <c r="B608" s="48" t="s">
        <v>88</v>
      </c>
      <c r="C608" s="50">
        <v>0.4166666666666667</v>
      </c>
      <c r="D608" s="50">
        <v>0.4375</v>
      </c>
      <c r="E608" s="51">
        <v>45513.0</v>
      </c>
      <c r="F608" s="52">
        <v>279.0</v>
      </c>
      <c r="G608" s="12" t="str">
        <f>VLOOKUP($F608,'Total Posters'!$A$1:$L$1812,7,FALSE)</f>
        <v>The SPARC galaxies and the External Field Effect of MOND</v>
      </c>
      <c r="H608" s="12" t="str">
        <f>VLOOKUP($F608,'Total Posters'!$A$1:$L$1812,3,FALSE)&amp;" "&amp;VLOOKUP($F608,'Total Posters'!$A$1:$L$1812,4,FALSE)</f>
        <v>Hamed Fazel Modarres</v>
      </c>
      <c r="I608" s="12" t="str">
        <f>VLOOKUP($F608,'Total Posters'!$A$1:$L$1812,5,FALSE)</f>
        <v>hamed.fazelmodarres@gmail.com</v>
      </c>
      <c r="J608" s="12" t="str">
        <f>VLOOKUP($F608,'Total Posters'!$A$1:$L$1812,10,FALSE)</f>
        <v>Hamed Fazel Modarres</v>
      </c>
      <c r="K608" s="12" t="str">
        <f>VLOOKUP($I608,'Total Attendees'!$D$2:$DB$3165,2,FALSE)</f>
        <v>Pending_payment</v>
      </c>
      <c r="L608" s="12" t="str">
        <f>VLOOKUP($I608,'Total Attendees'!$D$2:$DB$3165,4,FALSE)</f>
        <v>In-person</v>
      </c>
      <c r="N608" s="53"/>
      <c r="O608" s="54"/>
      <c r="P608" s="16"/>
    </row>
    <row r="609" ht="15.75" customHeight="1">
      <c r="A609" s="48" t="s">
        <v>87</v>
      </c>
      <c r="B609" s="48" t="s">
        <v>88</v>
      </c>
      <c r="C609" s="50">
        <v>0.4166666666666667</v>
      </c>
      <c r="D609" s="50">
        <v>0.4375</v>
      </c>
      <c r="E609" s="51">
        <v>45513.0</v>
      </c>
      <c r="F609" s="52">
        <v>228.0</v>
      </c>
      <c r="G609" s="12" t="str">
        <f>VLOOKUP($F609,'Total Posters'!$A$1:$L$1812,7,FALSE)</f>
        <v>                                                
The Issac Newton Telescope Monitoring Survey of Local Group Dwarf Galaxies VIII, Andromeda Dwarf Satellites Evolution
    </v>
      </c>
      <c r="H609" s="12" t="str">
        <f>VLOOKUP($F609,'Total Posters'!$A$1:$L$1812,3,FALSE)&amp;" "&amp;VLOOKUP($F609,'Total Posters'!$A$1:$L$1812,4,FALSE)</f>
        <v>hedieh abdollahi</v>
      </c>
      <c r="I609" s="12" t="str">
        <f>VLOOKUP($F609,'Total Posters'!$A$1:$L$1812,5,FALSE)</f>
        <v>abdollahi.hedieh2013@gmail.com</v>
      </c>
      <c r="J609" s="12" t="str">
        <f>VLOOKUP($F609,'Total Posters'!$A$1:$L$1812,10,FALSE)</f>
        <v>Hedieh Abdollahi</v>
      </c>
      <c r="K609" s="12" t="str">
        <f>VLOOKUP($I609,'Total Attendees'!$D$2:$DB$3165,2,FALSE)</f>
        <v>Pending_payment</v>
      </c>
      <c r="L609" s="12" t="str">
        <f>VLOOKUP($I609,'Total Attendees'!$D$2:$DB$3165,4,FALSE)</f>
        <v>In-person</v>
      </c>
      <c r="N609" s="53"/>
      <c r="O609" s="54"/>
      <c r="P609" s="61"/>
    </row>
    <row r="610" ht="15.75" customHeight="1">
      <c r="A610" s="48" t="s">
        <v>87</v>
      </c>
      <c r="B610" s="48" t="s">
        <v>88</v>
      </c>
      <c r="C610" s="50">
        <v>0.4166666666666667</v>
      </c>
      <c r="D610" s="50">
        <v>0.4375</v>
      </c>
      <c r="E610" s="51">
        <v>45513.0</v>
      </c>
      <c r="F610" s="52">
        <v>767.0</v>
      </c>
      <c r="G610" s="12" t="str">
        <f>VLOOKUP($F610,'Total Posters'!$A$1:$L$1812,7,FALSE)</f>
        <v>Spatial Orientations of Angular Momentum Vectors of Galaxies in Supercluster S [227+006+0078] and Substructures
</v>
      </c>
      <c r="H610" s="12" t="str">
        <f>VLOOKUP($F610,'Total Posters'!$A$1:$L$1812,3,FALSE)&amp;" "&amp;VLOOKUP($F610,'Total Posters'!$A$1:$L$1812,4,FALSE)</f>
        <v>Janak Ratna Malla Thakuri</v>
      </c>
      <c r="I610" s="12" t="str">
        <f>VLOOKUP($F610,'Total Posters'!$A$1:$L$1812,5,FALSE)</f>
        <v>janakratnamalla@gmail.com</v>
      </c>
      <c r="J610" s="12" t="str">
        <f>VLOOKUP($F610,'Total Posters'!$A$1:$L$1812,10,FALSE)</f>
        <v>Janak Ratna Malla</v>
      </c>
      <c r="K610" s="12" t="str">
        <f>VLOOKUP($I610,'Total Attendees'!$D$2:$DB$3165,2,FALSE)</f>
        <v>#N/A</v>
      </c>
      <c r="L610" s="12" t="str">
        <f>VLOOKUP($I610,'Total Attendees'!$D$2:$DB$3165,4,FALSE)</f>
        <v>#N/A</v>
      </c>
      <c r="N610" s="53"/>
      <c r="O610" s="54"/>
      <c r="P610" s="16"/>
    </row>
    <row r="611" ht="15.75" customHeight="1">
      <c r="A611" s="48" t="s">
        <v>87</v>
      </c>
      <c r="B611" s="48" t="s">
        <v>88</v>
      </c>
      <c r="C611" s="50">
        <v>0.4166666666666667</v>
      </c>
      <c r="D611" s="50">
        <v>0.4375</v>
      </c>
      <c r="E611" s="51">
        <v>45513.0</v>
      </c>
      <c r="F611" s="52">
        <v>860.0</v>
      </c>
      <c r="G611" s="12" t="str">
        <f>VLOOKUP($F611,'Total Posters'!$A$1:$L$1812,7,FALSE)</f>
        <v>Spectro-polarimetric view of the gamma-ray emitting NLS1
1H0323+342</v>
      </c>
      <c r="H611" s="12" t="str">
        <f>VLOOKUP($F611,'Total Posters'!$A$1:$L$1812,3,FALSE)&amp;" "&amp;VLOOKUP($F611,'Total Posters'!$A$1:$L$1812,4,FALSE)</f>
        <v>Jincen Jose</v>
      </c>
      <c r="I611" s="12" t="str">
        <f>VLOOKUP($F611,'Total Posters'!$A$1:$L$1812,5,FALSE)</f>
        <v>jincenjose@gmail.com</v>
      </c>
      <c r="J611" s="12" t="str">
        <f>VLOOKUP($F611,'Total Posters'!$A$1:$L$1812,10,FALSE)</f>
        <v>Jincen Jose</v>
      </c>
      <c r="K611" s="12" t="str">
        <f>VLOOKUP($I611,'Total Attendees'!$D$2:$DB$3165,2,FALSE)</f>
        <v>#N/A</v>
      </c>
      <c r="L611" s="12" t="str">
        <f>VLOOKUP($I611,'Total Attendees'!$D$2:$DB$3165,4,FALSE)</f>
        <v>#N/A</v>
      </c>
      <c r="N611" s="53"/>
      <c r="O611" s="54"/>
      <c r="P611" s="16"/>
    </row>
    <row r="612" ht="15.75" customHeight="1">
      <c r="A612" s="48" t="s">
        <v>87</v>
      </c>
      <c r="B612" s="48" t="s">
        <v>88</v>
      </c>
      <c r="C612" s="50">
        <v>0.4166666666666667</v>
      </c>
      <c r="D612" s="50">
        <v>0.4375</v>
      </c>
      <c r="E612" s="51">
        <v>45513.0</v>
      </c>
      <c r="F612" s="52">
        <v>871.0</v>
      </c>
      <c r="G612" s="12" t="str">
        <f>VLOOKUP($F612,'Total Posters'!$A$1:$L$1812,7,FALSE)</f>
        <v>Combining large radio and optical astronomical surveys: finding galaxy cluster members using the MeerKAT Galaxy Cluster Legacy Survey.
</v>
      </c>
      <c r="H612" s="12" t="str">
        <f>VLOOKUP($F612,'Total Posters'!$A$1:$L$1812,3,FALSE)&amp;" "&amp;VLOOKUP($F612,'Total Posters'!$A$1:$L$1812,4,FALSE)</f>
        <v>Johan Nel</v>
      </c>
      <c r="I612" s="12" t="str">
        <f>VLOOKUP($F612,'Total Posters'!$A$1:$L$1812,5,FALSE)</f>
        <v>johannel7893@gmail.com</v>
      </c>
      <c r="J612" s="12" t="str">
        <f>VLOOKUP($F612,'Total Posters'!$A$1:$L$1812,10,FALSE)</f>
        <v>Johan Nel</v>
      </c>
      <c r="K612" s="12" t="str">
        <f>VLOOKUP($I612,'Total Attendees'!$D$2:$DB$3165,2,FALSE)</f>
        <v>Paid</v>
      </c>
      <c r="L612" s="12" t="str">
        <f>VLOOKUP($I612,'Total Attendees'!$D$2:$DB$3165,4,FALSE)</f>
        <v>In-person</v>
      </c>
      <c r="N612" s="53"/>
      <c r="O612" s="54"/>
      <c r="P612" s="16"/>
    </row>
    <row r="613" ht="15.75" customHeight="1">
      <c r="A613" s="48" t="s">
        <v>87</v>
      </c>
      <c r="B613" s="48" t="s">
        <v>88</v>
      </c>
      <c r="C613" s="50">
        <v>0.4166666666666667</v>
      </c>
      <c r="D613" s="50">
        <v>0.4375</v>
      </c>
      <c r="E613" s="51">
        <v>45513.0</v>
      </c>
      <c r="F613" s="52">
        <v>558.0</v>
      </c>
      <c r="G613" s="12" t="str">
        <f>VLOOKUP($F613,'Total Posters'!$A$1:$L$1812,7,FALSE)</f>
        <v>Dark Energy with HIRAX 21cm Intensity Mapping</v>
      </c>
      <c r="H613" s="12" t="str">
        <f>VLOOKUP($F613,'Total Posters'!$A$1:$L$1812,3,FALSE)&amp;" "&amp;VLOOKUP($F613,'Total Posters'!$A$1:$L$1812,4,FALSE)</f>
        <v>Kavilan Moodley</v>
      </c>
      <c r="I613" s="12" t="str">
        <f>VLOOKUP($F613,'Total Posters'!$A$1:$L$1812,5,FALSE)</f>
        <v>kavilan.moodley@gmail.com</v>
      </c>
      <c r="J613" s="12" t="str">
        <f>VLOOKUP($F613,'Total Posters'!$A$1:$L$1812,10,FALSE)</f>
        <v>Kavilan Moodley</v>
      </c>
      <c r="K613" s="12" t="str">
        <f>VLOOKUP($I613,'Total Attendees'!$D$2:$DB$3165,2,FALSE)</f>
        <v>Paid</v>
      </c>
      <c r="L613" s="12" t="str">
        <f>VLOOKUP($I613,'Total Attendees'!$D$2:$DB$3165,4,FALSE)</f>
        <v>In-person</v>
      </c>
      <c r="N613" s="53"/>
      <c r="O613" s="54"/>
      <c r="P613" s="16"/>
    </row>
    <row r="614" ht="15.75" customHeight="1">
      <c r="A614" s="48" t="s">
        <v>87</v>
      </c>
      <c r="B614" s="48" t="s">
        <v>88</v>
      </c>
      <c r="C614" s="50">
        <v>0.4166666666666667</v>
      </c>
      <c r="D614" s="50">
        <v>0.4375</v>
      </c>
      <c r="E614" s="51">
        <v>45513.0</v>
      </c>
      <c r="F614" s="52">
        <v>1021.0</v>
      </c>
      <c r="G614" s="12" t="str">
        <f>VLOOKUP($F614,'Total Posters'!$A$1:$L$1812,7,FALSE)</f>
        <v>Blueberries, the most extreme dwarf star-forming galaxies: a new sample up to 200 Mpc and their optical/infrared properties</v>
      </c>
      <c r="H614" s="12" t="str">
        <f>VLOOKUP($F614,'Total Posters'!$A$1:$L$1812,3,FALSE)&amp;" "&amp;VLOOKUP($F614,'Total Posters'!$A$1:$L$1812,4,FALSE)</f>
        <v>Konstantinos Kouroumpatzakis</v>
      </c>
      <c r="I614" s="12" t="str">
        <f>VLOOKUP($F614,'Total Posters'!$A$1:$L$1812,5,FALSE)</f>
        <v>konstantinos.kouroumpatzakis@asu.cas.cz</v>
      </c>
      <c r="J614" s="12" t="str">
        <f>VLOOKUP($F614,'Total Posters'!$A$1:$L$1812,10,FALSE)</f>
        <v>Konstantinos kouroumpatzakis</v>
      </c>
      <c r="K614" s="12" t="str">
        <f>VLOOKUP($I614,'Total Attendees'!$D$2:$DB$3165,2,FALSE)</f>
        <v>Pending_payment</v>
      </c>
      <c r="L614" s="12" t="str">
        <f>VLOOKUP($I614,'Total Attendees'!$D$2:$DB$3165,4,FALSE)</f>
        <v>In-person</v>
      </c>
      <c r="N614" s="53"/>
      <c r="O614" s="54"/>
      <c r="P614" s="16"/>
    </row>
    <row r="615" ht="15.75" customHeight="1">
      <c r="A615" s="48" t="s">
        <v>87</v>
      </c>
      <c r="B615" s="48" t="s">
        <v>88</v>
      </c>
      <c r="C615" s="50">
        <v>0.4166666666666667</v>
      </c>
      <c r="D615" s="50">
        <v>0.4375</v>
      </c>
      <c r="E615" s="51">
        <v>45513.0</v>
      </c>
      <c r="F615" s="52">
        <v>772.0</v>
      </c>
      <c r="G615" s="12" t="str">
        <f>VLOOKUP($F615,'Total Posters'!$A$1:$L$1812,7,FALSE)</f>
        <v>Study of the infall region of galaxy clusters using data from the S-PLUS project</v>
      </c>
      <c r="H615" s="12" t="str">
        <f>VLOOKUP($F615,'Total Posters'!$A$1:$L$1812,3,FALSE)&amp;" "&amp;VLOOKUP($F615,'Total Posters'!$A$1:$L$1812,4,FALSE)</f>
        <v>Liana Li</v>
      </c>
      <c r="I615" s="12" t="str">
        <f>VLOOKUP($F615,'Total Posters'!$A$1:$L$1812,5,FALSE)</f>
        <v>lianali1217@gmail.com</v>
      </c>
      <c r="J615" s="12" t="str">
        <f>VLOOKUP($F615,'Total Posters'!$A$1:$L$1812,10,FALSE)</f>
        <v>Liana Li</v>
      </c>
      <c r="K615" s="12" t="str">
        <f>VLOOKUP($I615,'Total Attendees'!$D$2:$DB$3165,2,FALSE)</f>
        <v>Paid</v>
      </c>
      <c r="L615" s="12" t="str">
        <f>VLOOKUP($I615,'Total Attendees'!$D$2:$DB$3165,4,FALSE)</f>
        <v>Virtual</v>
      </c>
      <c r="N615" s="53"/>
      <c r="O615" s="54"/>
      <c r="P615" s="16"/>
    </row>
    <row r="616" ht="15.75" customHeight="1">
      <c r="A616" s="48" t="s">
        <v>87</v>
      </c>
      <c r="B616" s="48" t="s">
        <v>88</v>
      </c>
      <c r="C616" s="50">
        <v>0.4166666666666667</v>
      </c>
      <c r="D616" s="50">
        <v>0.4375</v>
      </c>
      <c r="E616" s="51">
        <v>45513.0</v>
      </c>
      <c r="F616" s="52">
        <v>786.0</v>
      </c>
      <c r="G616" s="12" t="str">
        <f>VLOOKUP($F616,'Total Posters'!$A$1:$L$1812,7,FALSE)</f>
        <v>Cosmological constraints from the EFT power spectrum and tree-level bispectrum of 21cm intensity maps
</v>
      </c>
      <c r="H616" s="12" t="str">
        <f>VLOOKUP($F616,'Total Posters'!$A$1:$L$1812,3,FALSE)&amp;" "&amp;VLOOKUP($F616,'Total Posters'!$A$1:$L$1812,4,FALSE)</f>
        <v>Liantsoa Randrianjanahary</v>
      </c>
      <c r="I616" s="12" t="str">
        <f>VLOOKUP($F616,'Total Posters'!$A$1:$L$1812,5,FALSE)</f>
        <v>fina.liantsoarandrianjanahary@gmail.com</v>
      </c>
      <c r="J616" s="12" t="str">
        <f>VLOOKUP($F616,'Total Posters'!$A$1:$L$1812,10,FALSE)</f>
        <v>Liantsoa Finaritra Randrianjanahary</v>
      </c>
      <c r="K616" s="12" t="str">
        <f>VLOOKUP($I616,'Total Attendees'!$D$2:$DB$3165,2,FALSE)</f>
        <v>Paid</v>
      </c>
      <c r="L616" s="12" t="str">
        <f>VLOOKUP($I616,'Total Attendees'!$D$2:$DB$3165,4,FALSE)</f>
        <v>In-person</v>
      </c>
      <c r="N616" s="53"/>
      <c r="O616" s="54"/>
      <c r="P616" s="16"/>
    </row>
    <row r="617" ht="15.75" customHeight="1">
      <c r="A617" s="48" t="s">
        <v>87</v>
      </c>
      <c r="B617" s="48" t="s">
        <v>88</v>
      </c>
      <c r="C617" s="50">
        <v>0.4166666666666667</v>
      </c>
      <c r="D617" s="50">
        <v>0.4375</v>
      </c>
      <c r="E617" s="51">
        <v>45513.0</v>
      </c>
      <c r="F617" s="52">
        <v>952.0</v>
      </c>
      <c r="G617" s="12" t="str">
        <f>VLOOKUP($F617,'Total Posters'!$A$1:$L$1812,7,FALSE)</f>
        <v>Galaxy cluster mass estimation through photometry</v>
      </c>
      <c r="H617" s="12" t="str">
        <f>VLOOKUP($F617,'Total Posters'!$A$1:$L$1812,3,FALSE)&amp;" "&amp;VLOOKUP($F617,'Total Posters'!$A$1:$L$1812,4,FALSE)</f>
        <v>Lucas Gabriel Silva</v>
      </c>
      <c r="I617" s="12" t="str">
        <f>VLOOKUP($F617,'Total Posters'!$A$1:$L$1812,5,FALSE)</f>
        <v>lucasgabriel@usp.br</v>
      </c>
      <c r="J617" s="12" t="str">
        <f>VLOOKUP($F617,'Total Posters'!$A$1:$L$1812,10,FALSE)</f>
        <v>Lucas Gabriel Silva</v>
      </c>
      <c r="K617" s="12" t="str">
        <f>VLOOKUP($I617,'Total Attendees'!$D$2:$DB$3165,2,FALSE)</f>
        <v>#N/A</v>
      </c>
      <c r="L617" s="12" t="str">
        <f>VLOOKUP($I617,'Total Attendees'!$D$2:$DB$3165,4,FALSE)</f>
        <v>#N/A</v>
      </c>
      <c r="N617" s="53"/>
      <c r="O617" s="54"/>
      <c r="P617" s="16"/>
    </row>
    <row r="618" ht="15.75" customHeight="1">
      <c r="A618" s="48" t="s">
        <v>87</v>
      </c>
      <c r="B618" s="48" t="s">
        <v>88</v>
      </c>
      <c r="C618" s="50">
        <v>0.4166666666666667</v>
      </c>
      <c r="D618" s="50">
        <v>0.4375</v>
      </c>
      <c r="E618" s="51">
        <v>45513.0</v>
      </c>
      <c r="F618" s="52">
        <v>692.0</v>
      </c>
      <c r="G618" s="12" t="str">
        <f>VLOOKUP($F618,'Total Posters'!$A$1:$L$1812,7,FALSE)</f>
        <v>Studying an Early Dark Energy Model in light of the most updated cosmological datasets</v>
      </c>
      <c r="H618" s="12" t="str">
        <f>VLOOKUP($F618,'Total Posters'!$A$1:$L$1812,3,FALSE)&amp;" "&amp;VLOOKUP($F618,'Total Posters'!$A$1:$L$1812,4,FALSE)</f>
        <v>Luz Ángela García</v>
      </c>
      <c r="I618" s="12" t="str">
        <f>VLOOKUP($F618,'Total Posters'!$A$1:$L$1812,5,FALSE)</f>
        <v>lgarciap@ecci.edu.co</v>
      </c>
      <c r="J618" s="12" t="str">
        <f>VLOOKUP($F618,'Total Posters'!$A$1:$L$1812,10,FALSE)</f>
        <v>Luz Ángela García</v>
      </c>
      <c r="K618" s="12" t="str">
        <f>VLOOKUP($I618,'Total Attendees'!$D$2:$DB$3165,2,FALSE)</f>
        <v>#N/A</v>
      </c>
      <c r="L618" s="12" t="str">
        <f>VLOOKUP($I618,'Total Attendees'!$D$2:$DB$3165,4,FALSE)</f>
        <v>#N/A</v>
      </c>
      <c r="N618" s="53"/>
      <c r="O618" s="54"/>
      <c r="P618" s="16"/>
    </row>
    <row r="619" ht="15.75" customHeight="1">
      <c r="A619" s="48" t="s">
        <v>87</v>
      </c>
      <c r="B619" s="48" t="s">
        <v>88</v>
      </c>
      <c r="C619" s="50">
        <v>0.4166666666666667</v>
      </c>
      <c r="D619" s="50">
        <v>0.4375</v>
      </c>
      <c r="E619" s="51">
        <v>45513.0</v>
      </c>
      <c r="F619" s="52">
        <v>374.0</v>
      </c>
      <c r="G619" s="12" t="str">
        <f>VLOOKUP($F619,'Total Posters'!$A$1:$L$1812,7,FALSE)</f>
        <v>Probing the Evolution of Quasars: Insights from Multi-Wavelength Observations</v>
      </c>
      <c r="H619" s="12" t="str">
        <f>VLOOKUP($F619,'Total Posters'!$A$1:$L$1812,3,FALSE)&amp;" "&amp;VLOOKUP($F619,'Total Posters'!$A$1:$L$1812,4,FALSE)</f>
        <v>Marina Arnaudova</v>
      </c>
      <c r="I619" s="12" t="str">
        <f>VLOOKUP($F619,'Total Posters'!$A$1:$L$1812,5,FALSE)</f>
        <v>m.i.arnaudova@gmail.com</v>
      </c>
      <c r="J619" s="12" t="str">
        <f>VLOOKUP($F619,'Total Posters'!$A$1:$L$1812,10,FALSE)</f>
        <v>Marina Arnaudova</v>
      </c>
      <c r="K619" s="12" t="str">
        <f>VLOOKUP($I619,'Total Attendees'!$D$2:$DB$3165,2,FALSE)</f>
        <v>Paid</v>
      </c>
      <c r="L619" s="12" t="str">
        <f>VLOOKUP($I619,'Total Attendees'!$D$2:$DB$3165,4,FALSE)</f>
        <v>In-person</v>
      </c>
      <c r="N619" s="53"/>
      <c r="O619" s="54"/>
      <c r="P619" s="16"/>
    </row>
    <row r="620" ht="15.75" customHeight="1">
      <c r="A620" s="48" t="s">
        <v>87</v>
      </c>
      <c r="B620" s="48" t="s">
        <v>88</v>
      </c>
      <c r="C620" s="50">
        <v>0.4166666666666667</v>
      </c>
      <c r="D620" s="50">
        <v>0.4375</v>
      </c>
      <c r="E620" s="51">
        <v>45513.0</v>
      </c>
      <c r="F620" s="52">
        <v>1087.0</v>
      </c>
      <c r="G620" s="12" t="str">
        <f>VLOOKUP($F620,'Total Posters'!$A$1:$L$1812,7,FALSE)</f>
        <v>NGC 6240: triple SMBH evolution with von Zeipel-Lidov-Kozai oscillation</v>
      </c>
      <c r="H620" s="12" t="str">
        <f>VLOOKUP($F620,'Total Posters'!$A$1:$L$1812,3,FALSE)&amp;" "&amp;VLOOKUP($F620,'Total Posters'!$A$1:$L$1812,4,FALSE)</f>
        <v>Marina Ishchenko</v>
      </c>
      <c r="I620" s="12" t="str">
        <f>VLOOKUP($F620,'Total Posters'!$A$1:$L$1812,5,FALSE)</f>
        <v>m.ishchenko.f1@gmail.com</v>
      </c>
      <c r="J620" s="12" t="str">
        <f>VLOOKUP($F620,'Total Posters'!$A$1:$L$1812,10,FALSE)</f>
        <v>Maryna Ishchenko</v>
      </c>
      <c r="K620" s="12" t="str">
        <f>VLOOKUP($I620,'Total Attendees'!$D$2:$DB$3165,2,FALSE)</f>
        <v>Paid</v>
      </c>
      <c r="L620" s="12" t="str">
        <f>VLOOKUP($I620,'Total Attendees'!$D$2:$DB$3165,4,FALSE)</f>
        <v>Virtual</v>
      </c>
      <c r="N620" s="53"/>
      <c r="O620" s="54"/>
      <c r="P620" s="16"/>
    </row>
    <row r="621" ht="15.75" customHeight="1">
      <c r="A621" s="48" t="s">
        <v>87</v>
      </c>
      <c r="B621" s="48" t="s">
        <v>88</v>
      </c>
      <c r="C621" s="50">
        <v>0.4166666666666667</v>
      </c>
      <c r="D621" s="50">
        <v>0.4375</v>
      </c>
      <c r="E621" s="51">
        <v>45513.0</v>
      </c>
      <c r="F621" s="52">
        <v>303.0</v>
      </c>
      <c r="G621" s="12" t="str">
        <f>VLOOKUP($F621,'Total Posters'!$A$1:$L$1812,7,FALSE)</f>
        <v>Spectral Study of Two ACT Clusters Using SKA Pathfinders/Precursors</v>
      </c>
      <c r="H621" s="12" t="str">
        <f>VLOOKUP($F621,'Total Posters'!$A$1:$L$1812,3,FALSE)&amp;" "&amp;VLOOKUP($F621,'Total Posters'!$A$1:$L$1812,4,FALSE)</f>
        <v>Mikaela Webber</v>
      </c>
      <c r="I621" s="12" t="str">
        <f>VLOOKUP($F621,'Total Posters'!$A$1:$L$1812,5,FALSE)</f>
        <v>mikaelawebber.07@gmail.com</v>
      </c>
      <c r="J621" s="12" t="str">
        <f>VLOOKUP($F621,'Total Posters'!$A$1:$L$1812,10,FALSE)</f>
        <v>Mikaela Webber</v>
      </c>
      <c r="K621" s="12" t="str">
        <f>VLOOKUP($I621,'Total Attendees'!$D$2:$DB$3165,2,FALSE)</f>
        <v>Paid</v>
      </c>
      <c r="L621" s="12" t="str">
        <f>VLOOKUP($I621,'Total Attendees'!$D$2:$DB$3165,4,FALSE)</f>
        <v>In-person</v>
      </c>
      <c r="N621" s="53"/>
      <c r="O621" s="54"/>
      <c r="P621" s="16"/>
    </row>
    <row r="622" ht="15.75" customHeight="1">
      <c r="A622" s="48" t="s">
        <v>87</v>
      </c>
      <c r="B622" s="48" t="s">
        <v>88</v>
      </c>
      <c r="C622" s="50">
        <v>0.4166666666666667</v>
      </c>
      <c r="D622" s="50">
        <v>0.4375</v>
      </c>
      <c r="E622" s="51">
        <v>45513.0</v>
      </c>
      <c r="F622" s="52">
        <v>1109.0</v>
      </c>
      <c r="G622" s="12" t="str">
        <f>VLOOKUP($F622,'Total Posters'!$A$1:$L$1812,7,FALSE)</f>
        <v>The power of UV and optical-IFU observations for understanding the low luminous universe
</v>
      </c>
      <c r="H622" s="12" t="str">
        <f>VLOOKUP($F622,'Total Posters'!$A$1:$L$1812,3,FALSE)&amp;" "&amp;VLOOKUP($F622,'Total Posters'!$A$1:$L$1812,4,FALSE)</f>
        <v>MOUSUMI DAS</v>
      </c>
      <c r="I622" s="12" t="str">
        <f>VLOOKUP($F622,'Total Posters'!$A$1:$L$1812,5,FALSE)</f>
        <v>mousumi@iiap.res.in</v>
      </c>
      <c r="J622" s="12" t="str">
        <f>VLOOKUP($F622,'Total Posters'!$A$1:$L$1812,10,FALSE)</f>
        <v>MOUSUMI DAS</v>
      </c>
      <c r="K622" s="12" t="str">
        <f>VLOOKUP($I622,'Total Attendees'!$D$2:$DB$3165,2,FALSE)</f>
        <v>#N/A</v>
      </c>
      <c r="L622" s="12" t="str">
        <f>VLOOKUP($I622,'Total Attendees'!$D$2:$DB$3165,4,FALSE)</f>
        <v>#N/A</v>
      </c>
      <c r="N622" s="53"/>
      <c r="O622" s="54"/>
      <c r="P622" s="16"/>
    </row>
    <row r="623" ht="15.75" customHeight="1">
      <c r="A623" s="48" t="s">
        <v>87</v>
      </c>
      <c r="B623" s="48" t="s">
        <v>88</v>
      </c>
      <c r="C623" s="50">
        <v>0.4166666666666667</v>
      </c>
      <c r="D623" s="50">
        <v>0.4375</v>
      </c>
      <c r="E623" s="51">
        <v>45513.0</v>
      </c>
      <c r="F623" s="52">
        <v>344.0</v>
      </c>
      <c r="G623" s="12" t="str">
        <f>VLOOKUP($F623,'Total Posters'!$A$1:$L$1812,7,FALSE)</f>
        <v>A Detailed Study of Dwarf Galaxies in the Core of the Coma Cluster</v>
      </c>
      <c r="H623" s="12" t="str">
        <f>VLOOKUP($F623,'Total Posters'!$A$1:$L$1812,3,FALSE)&amp;" "&amp;VLOOKUP($F623,'Total Posters'!$A$1:$L$1812,4,FALSE)</f>
        <v>Najam Hasan</v>
      </c>
      <c r="I623" s="12" t="str">
        <f>VLOOKUP($F623,'Total Posters'!$A$1:$L$1812,5,FALSE)</f>
        <v>hasan.najam@gmail.com</v>
      </c>
      <c r="J623" s="12" t="str">
        <f>VLOOKUP($F623,'Total Posters'!$A$1:$L$1812,10,FALSE)</f>
        <v>Syed Najamul Hasan</v>
      </c>
      <c r="K623" s="12" t="str">
        <f>VLOOKUP($I623,'Total Attendees'!$D$2:$DB$3165,2,FALSE)</f>
        <v>Paid</v>
      </c>
      <c r="L623" s="12" t="str">
        <f>VLOOKUP($I623,'Total Attendees'!$D$2:$DB$3165,4,FALSE)</f>
        <v>In-person</v>
      </c>
      <c r="N623" s="53"/>
      <c r="O623" s="54"/>
      <c r="P623" s="16"/>
    </row>
    <row r="624" ht="15.75" customHeight="1">
      <c r="A624" s="48" t="s">
        <v>87</v>
      </c>
      <c r="B624" s="48" t="s">
        <v>88</v>
      </c>
      <c r="C624" s="50">
        <v>0.4166666666666667</v>
      </c>
      <c r="D624" s="50">
        <v>0.4375</v>
      </c>
      <c r="E624" s="51">
        <v>45513.0</v>
      </c>
      <c r="F624" s="52">
        <v>753.0</v>
      </c>
      <c r="G624" s="12" t="str">
        <f>VLOOKUP($F624,'Total Posters'!$A$1:$L$1812,7,FALSE)</f>
        <v>Deep NIR study of Galaxy Clusters in the Vela Supercluster</v>
      </c>
      <c r="H624" s="12" t="str">
        <f>VLOOKUP($F624,'Total Posters'!$A$1:$L$1812,3,FALSE)&amp;" "&amp;VLOOKUP($F624,'Total Posters'!$A$1:$L$1812,4,FALSE)</f>
        <v>Narges Hatamkhani</v>
      </c>
      <c r="I624" s="12" t="str">
        <f>VLOOKUP($F624,'Total Posters'!$A$1:$L$1812,5,FALSE)</f>
        <v>narges@saao.ac.za</v>
      </c>
      <c r="J624" s="12" t="str">
        <f>VLOOKUP($F624,'Total Posters'!$A$1:$L$1812,10,FALSE)</f>
        <v>Narges Hatamkhani</v>
      </c>
      <c r="K624" s="12" t="str">
        <f>VLOOKUP($I624,'Total Attendees'!$D$2:$DB$3165,2,FALSE)</f>
        <v>Paid</v>
      </c>
      <c r="L624" s="12" t="str">
        <f>VLOOKUP($I624,'Total Attendees'!$D$2:$DB$3165,4,FALSE)</f>
        <v>In-person</v>
      </c>
      <c r="N624" s="53"/>
      <c r="O624" s="54"/>
      <c r="P624" s="16"/>
    </row>
    <row r="625" ht="15.75" customHeight="1">
      <c r="A625" s="48" t="s">
        <v>87</v>
      </c>
      <c r="B625" s="48" t="s">
        <v>88</v>
      </c>
      <c r="C625" s="50">
        <v>0.4166666666666667</v>
      </c>
      <c r="D625" s="50">
        <v>0.4375</v>
      </c>
      <c r="E625" s="51">
        <v>45513.0</v>
      </c>
      <c r="F625" s="52">
        <v>148.0</v>
      </c>
      <c r="G625" s="12" t="str">
        <f>VLOOKUP($F625,'Total Posters'!$A$1:$L$1812,7,FALSE)</f>
        <v>Probing the cosmic reionisation with the Hydrogen Epoch of Reionization Array (HERA).</v>
      </c>
      <c r="H625" s="12" t="str">
        <f>VLOOKUP($F625,'Total Posters'!$A$1:$L$1812,3,FALSE)&amp;" "&amp;VLOOKUP($F625,'Total Posters'!$A$1:$L$1812,4,FALSE)</f>
        <v>Ntsikelelo Charles</v>
      </c>
      <c r="I625" s="12" t="str">
        <f>VLOOKUP($F625,'Total Posters'!$A$1:$L$1812,5,FALSE)</f>
        <v>ntsikelelo.charles@gmail.com</v>
      </c>
      <c r="J625" s="12" t="str">
        <f>VLOOKUP($F625,'Total Posters'!$A$1:$L$1812,10,FALSE)</f>
        <v>Ntsikelelo Charles</v>
      </c>
      <c r="K625" s="12" t="str">
        <f>VLOOKUP($I625,'Total Attendees'!$D$2:$DB$3165,2,FALSE)</f>
        <v>Pending_payment</v>
      </c>
      <c r="L625" s="12" t="str">
        <f>VLOOKUP($I625,'Total Attendees'!$D$2:$DB$3165,4,FALSE)</f>
        <v>In-person</v>
      </c>
      <c r="N625" s="53"/>
      <c r="O625" s="54"/>
      <c r="P625" s="16"/>
    </row>
    <row r="626" ht="15.75" customHeight="1">
      <c r="A626" s="48" t="s">
        <v>87</v>
      </c>
      <c r="B626" s="48" t="s">
        <v>88</v>
      </c>
      <c r="C626" s="50">
        <v>0.4166666666666667</v>
      </c>
      <c r="D626" s="50">
        <v>0.4375</v>
      </c>
      <c r="E626" s="51">
        <v>45513.0</v>
      </c>
      <c r="F626" s="52">
        <v>950.0</v>
      </c>
      <c r="G626" s="12" t="str">
        <f>VLOOKUP($F626,'Total Posters'!$A$1:$L$1812,7,FALSE)</f>
        <v>Evolution of Galaxies and their central Black Holes in Cosmological Hydrodynamical Simulations </v>
      </c>
      <c r="H626" s="12" t="str">
        <f>VLOOKUP($F626,'Total Posters'!$A$1:$L$1812,3,FALSE)&amp;" "&amp;VLOOKUP($F626,'Total Posters'!$A$1:$L$1812,4,FALSE)</f>
        <v>Paramita Barai</v>
      </c>
      <c r="I626" s="12" t="str">
        <f>VLOOKUP($F626,'Total Posters'!$A$1:$L$1812,5,FALSE)</f>
        <v>paramita.barai@inaf.it</v>
      </c>
      <c r="J626" s="12" t="str">
        <f>VLOOKUP($F626,'Total Posters'!$A$1:$L$1812,10,FALSE)</f>
        <v>Paramita Barai</v>
      </c>
      <c r="K626" s="12" t="str">
        <f>VLOOKUP($I626,'Total Attendees'!$D$2:$DB$3165,2,FALSE)</f>
        <v>Paid</v>
      </c>
      <c r="L626" s="12" t="str">
        <f>VLOOKUP($I626,'Total Attendees'!$D$2:$DB$3165,4,FALSE)</f>
        <v>In-person</v>
      </c>
      <c r="N626" s="53"/>
      <c r="O626" s="54"/>
      <c r="P626" s="16"/>
    </row>
    <row r="627" ht="15.75" customHeight="1">
      <c r="A627" s="48" t="s">
        <v>87</v>
      </c>
      <c r="B627" s="48" t="s">
        <v>88</v>
      </c>
      <c r="C627" s="50">
        <v>0.4166666666666667</v>
      </c>
      <c r="D627" s="50">
        <v>0.4375</v>
      </c>
      <c r="E627" s="51">
        <v>45513.0</v>
      </c>
      <c r="F627" s="52">
        <v>563.0</v>
      </c>
      <c r="G627" s="12" t="str">
        <f>VLOOKUP($F627,'Total Posters'!$A$1:$L$1812,7,FALSE)</f>
        <v>Simba-C: An updated chemical enrichment model in Simba for galactic and intragroup/cluster chemical evolution</v>
      </c>
      <c r="H627" s="12" t="str">
        <f>VLOOKUP($F627,'Total Posters'!$A$1:$L$1812,3,FALSE)&amp;" "&amp;VLOOKUP($F627,'Total Posters'!$A$1:$L$1812,4,FALSE)</f>
        <v>Renier Hough</v>
      </c>
      <c r="I627" s="12" t="str">
        <f>VLOOKUP($F627,'Total Posters'!$A$1:$L$1812,5,FALSE)</f>
        <v>renierht@gmail.com</v>
      </c>
      <c r="J627" s="12" t="str">
        <f>VLOOKUP($F627,'Total Posters'!$A$1:$L$1812,10,FALSE)</f>
        <v>Renier Hough</v>
      </c>
      <c r="K627" s="12" t="str">
        <f>VLOOKUP($I627,'Total Attendees'!$D$2:$DB$3165,2,FALSE)</f>
        <v>Paid</v>
      </c>
      <c r="L627" s="12" t="str">
        <f>VLOOKUP($I627,'Total Attendees'!$D$2:$DB$3165,4,FALSE)</f>
        <v>In-person</v>
      </c>
      <c r="N627" s="53"/>
      <c r="O627" s="54"/>
      <c r="P627" s="16"/>
    </row>
    <row r="628" ht="15.75" customHeight="1">
      <c r="A628" s="48" t="s">
        <v>87</v>
      </c>
      <c r="B628" s="48" t="s">
        <v>88</v>
      </c>
      <c r="C628" s="50">
        <v>0.4166666666666667</v>
      </c>
      <c r="D628" s="50">
        <v>0.4375</v>
      </c>
      <c r="E628" s="51">
        <v>45513.0</v>
      </c>
      <c r="F628" s="52">
        <v>327.0</v>
      </c>
      <c r="G628" s="12" t="str">
        <f>VLOOKUP($F628,'Total Posters'!$A$1:$L$1812,7,FALSE)</f>
        <v>HI Asymmetries and Deficiencies in ALFALFA</v>
      </c>
      <c r="H628" s="12" t="str">
        <f>VLOOKUP($F628,'Total Posters'!$A$1:$L$1812,3,FALSE)&amp;" "&amp;VLOOKUP($F628,'Total Posters'!$A$1:$L$1812,4,FALSE)</f>
        <v>Reshoketswe Thobejane</v>
      </c>
      <c r="I628" s="12" t="str">
        <f>VLOOKUP($F628,'Total Posters'!$A$1:$L$1812,5,FALSE)</f>
        <v>reshoketswethobejane@gmail.com</v>
      </c>
      <c r="J628" s="12" t="str">
        <f>VLOOKUP($F628,'Total Posters'!$A$1:$L$1812,10,FALSE)</f>
        <v>Reshoketswe Thobejane</v>
      </c>
      <c r="K628" s="12" t="str">
        <f>VLOOKUP($I628,'Total Attendees'!$D$2:$DB$3165,2,FALSE)</f>
        <v>Paid</v>
      </c>
      <c r="L628" s="12" t="str">
        <f>VLOOKUP($I628,'Total Attendees'!$D$2:$DB$3165,4,FALSE)</f>
        <v>In-person</v>
      </c>
      <c r="N628" s="53"/>
      <c r="O628" s="54"/>
      <c r="P628" s="16"/>
    </row>
    <row r="629" ht="15.75" customHeight="1">
      <c r="A629" s="48" t="s">
        <v>87</v>
      </c>
      <c r="B629" s="48" t="s">
        <v>88</v>
      </c>
      <c r="C629" s="50">
        <v>0.4166666666666667</v>
      </c>
      <c r="D629" s="50">
        <v>0.4375</v>
      </c>
      <c r="E629" s="51">
        <v>45513.0</v>
      </c>
      <c r="F629" s="52">
        <v>295.0</v>
      </c>
      <c r="G629" s="12" t="str">
        <f>VLOOKUP($F629,'Total Posters'!$A$1:$L$1812,7,FALSE)</f>
        <v>MeerKAT Observations of the Abell 141 Galaxy Cluster</v>
      </c>
      <c r="H629" s="12" t="str">
        <f>VLOOKUP($F629,'Total Posters'!$A$1:$L$1812,3,FALSE)&amp;" "&amp;VLOOKUP($F629,'Total Posters'!$A$1:$L$1812,4,FALSE)</f>
        <v>Savannah Stanbury</v>
      </c>
      <c r="I629" s="12" t="str">
        <f>VLOOKUP($F629,'Total Posters'!$A$1:$L$1812,5,FALSE)</f>
        <v>savannahmaeru@gmail.com</v>
      </c>
      <c r="J629" s="12" t="str">
        <f>VLOOKUP($F629,'Total Posters'!$A$1:$L$1812,10,FALSE)</f>
        <v>Savannah Stanbury</v>
      </c>
      <c r="K629" s="42" t="s">
        <v>32</v>
      </c>
      <c r="L629" s="42" t="s">
        <v>33</v>
      </c>
      <c r="M629" s="43" t="s">
        <v>34</v>
      </c>
      <c r="N629" s="53"/>
      <c r="O629" s="54"/>
      <c r="P629" s="16"/>
    </row>
    <row r="630" ht="15.75" customHeight="1">
      <c r="A630" s="48" t="s">
        <v>87</v>
      </c>
      <c r="B630" s="48" t="s">
        <v>88</v>
      </c>
      <c r="C630" s="50">
        <v>0.4166666666666667</v>
      </c>
      <c r="D630" s="50">
        <v>0.4375</v>
      </c>
      <c r="E630" s="51">
        <v>45513.0</v>
      </c>
      <c r="F630" s="52">
        <v>480.0</v>
      </c>
      <c r="G630" s="12" t="str">
        <f>VLOOKUP($F630,'Total Posters'!$A$1:$L$1812,7,FALSE)</f>
        <v>Structure growth in  $f(Q)$ cosmology</v>
      </c>
      <c r="H630" s="12" t="str">
        <f>VLOOKUP($F630,'Total Posters'!$A$1:$L$1812,3,FALSE)&amp;" "&amp;VLOOKUP($F630,'Total Posters'!$A$1:$L$1812,4,FALSE)</f>
        <v>Shambel Sahlu</v>
      </c>
      <c r="I630" s="12" t="str">
        <f>VLOOKUP($F630,'Total Posters'!$A$1:$L$1812,5,FALSE)</f>
        <v>shambel.sahlu@nithecs.ac.za</v>
      </c>
      <c r="J630" s="12" t="str">
        <f>VLOOKUP($F630,'Total Posters'!$A$1:$L$1812,10,FALSE)</f>
        <v>Shambel Akalu</v>
      </c>
      <c r="K630" s="42" t="s">
        <v>32</v>
      </c>
      <c r="L630" s="42" t="s">
        <v>33</v>
      </c>
      <c r="M630" s="43" t="s">
        <v>34</v>
      </c>
      <c r="N630" s="53"/>
      <c r="O630" s="54"/>
      <c r="P630" s="16"/>
    </row>
    <row r="631" ht="15.75" customHeight="1">
      <c r="A631" s="48" t="s">
        <v>87</v>
      </c>
      <c r="B631" s="48" t="s">
        <v>88</v>
      </c>
      <c r="C631" s="50">
        <v>0.4166666666666667</v>
      </c>
      <c r="D631" s="50">
        <v>0.4375</v>
      </c>
      <c r="E631" s="51">
        <v>45513.0</v>
      </c>
      <c r="F631" s="52">
        <v>699.0</v>
      </c>
      <c r="G631" s="12" t="str">
        <f>VLOOKUP($F631,'Total Posters'!$A$1:$L$1812,7,FALSE)</f>
        <v>Detect Cosmological Neutral Hydrogen 21cm Signal with the Tianlai Interferometer Array</v>
      </c>
      <c r="H631" s="12" t="str">
        <f>VLOOKUP($F631,'Total Posters'!$A$1:$L$1812,3,FALSE)&amp;" "&amp;VLOOKUP($F631,'Total Posters'!$A$1:$L$1812,4,FALSE)</f>
        <v>Shifan Zuo</v>
      </c>
      <c r="I631" s="12" t="str">
        <f>VLOOKUP($F631,'Total Posters'!$A$1:$L$1812,5,FALSE)</f>
        <v>sfzuo@bao.ac.cn</v>
      </c>
      <c r="J631" s="12" t="str">
        <f>VLOOKUP($F631,'Total Posters'!$A$1:$L$1812,10,FALSE)</f>
        <v>Shifan Zuo</v>
      </c>
      <c r="K631" s="12" t="str">
        <f>VLOOKUP($I631,'Total Attendees'!$D$2:$DB$3165,2,FALSE)</f>
        <v>Paid</v>
      </c>
      <c r="L631" s="12" t="str">
        <f>VLOOKUP($I631,'Total Attendees'!$D$2:$DB$3165,4,FALSE)</f>
        <v>In-person</v>
      </c>
      <c r="N631" s="53"/>
      <c r="O631" s="54"/>
      <c r="P631" s="16"/>
    </row>
    <row r="632" ht="15.75" customHeight="1">
      <c r="A632" s="48" t="s">
        <v>87</v>
      </c>
      <c r="B632" s="48" t="s">
        <v>88</v>
      </c>
      <c r="C632" s="50">
        <v>0.4166666666666667</v>
      </c>
      <c r="D632" s="50">
        <v>0.4375</v>
      </c>
      <c r="E632" s="51">
        <v>45513.0</v>
      </c>
      <c r="F632" s="52">
        <v>584.0</v>
      </c>
      <c r="G632" s="12" t="str">
        <f>VLOOKUP($F632,'Total Posters'!$A$1:$L$1812,7,FALSE)</f>
        <v>Exploring the correlations between galaxy properties and environment in the cosmic web using marked statistics</v>
      </c>
      <c r="H632" s="12" t="str">
        <f>VLOOKUP($F632,'Total Posters'!$A$1:$L$1812,3,FALSE)&amp;" "&amp;VLOOKUP($F632,'Total Posters'!$A$1:$L$1812,4,FALSE)</f>
        <v>Unnikrishnan Sureshkumar</v>
      </c>
      <c r="I632" s="12" t="str">
        <f>VLOOKUP($F632,'Total Posters'!$A$1:$L$1812,5,FALSE)</f>
        <v>unnikrishnan.sureshkumar@wits.ac.za</v>
      </c>
      <c r="J632" s="12" t="str">
        <f>VLOOKUP($F632,'Total Posters'!$A$1:$L$1812,10,FALSE)</f>
        <v>Unnikrishnan Sureshkumar</v>
      </c>
      <c r="K632" s="12" t="str">
        <f>VLOOKUP($I632,'Total Attendees'!$D$2:$DB$3165,2,FALSE)</f>
        <v>Paid</v>
      </c>
      <c r="L632" s="12" t="str">
        <f>VLOOKUP($I632,'Total Attendees'!$D$2:$DB$3165,4,FALSE)</f>
        <v>In-person</v>
      </c>
      <c r="N632" s="53"/>
      <c r="O632" s="54"/>
      <c r="P632" s="16"/>
    </row>
    <row r="633" ht="15.75" customHeight="1">
      <c r="A633" s="48" t="s">
        <v>87</v>
      </c>
      <c r="B633" s="48" t="s">
        <v>88</v>
      </c>
      <c r="C633" s="50">
        <v>0.4166666666666667</v>
      </c>
      <c r="D633" s="50">
        <v>0.4375</v>
      </c>
      <c r="E633" s="51">
        <v>45513.0</v>
      </c>
      <c r="F633" s="52">
        <v>275.0</v>
      </c>
      <c r="G633" s="12" t="str">
        <f>VLOOKUP($F633,'Total Posters'!$A$1:$L$1812,7,FALSE)</f>
        <v>Do galaxy mergers prefer under-dense environments?</v>
      </c>
      <c r="H633" s="12" t="str">
        <f>VLOOKUP($F633,'Total Posters'!$A$1:$L$1812,3,FALSE)&amp;" "&amp;VLOOKUP($F633,'Total Posters'!$A$1:$L$1812,4,FALSE)</f>
        <v>Unnikrishnan Sureshkumar</v>
      </c>
      <c r="I633" s="12" t="str">
        <f>VLOOKUP($F633,'Total Posters'!$A$1:$L$1812,5,FALSE)</f>
        <v>unnikrishnan.sureshkumar@wits.ac.za</v>
      </c>
      <c r="J633" s="12" t="str">
        <f>VLOOKUP($F633,'Total Posters'!$A$1:$L$1812,10,FALSE)</f>
        <v>Unnikrishnan Sureshkumar</v>
      </c>
      <c r="K633" s="12" t="str">
        <f>VLOOKUP($I633,'Total Attendees'!$D$2:$DB$3165,2,FALSE)</f>
        <v>Paid</v>
      </c>
      <c r="L633" s="12" t="str">
        <f>VLOOKUP($I633,'Total Attendees'!$D$2:$DB$3165,4,FALSE)</f>
        <v>In-person</v>
      </c>
      <c r="N633" s="53"/>
      <c r="O633" s="54"/>
      <c r="P633" s="16"/>
    </row>
    <row r="634" ht="15.75" customHeight="1">
      <c r="A634" s="48" t="s">
        <v>87</v>
      </c>
      <c r="B634" s="48" t="s">
        <v>88</v>
      </c>
      <c r="C634" s="50">
        <v>0.4166666666666667</v>
      </c>
      <c r="D634" s="50">
        <v>0.4375</v>
      </c>
      <c r="E634" s="51">
        <v>45513.0</v>
      </c>
      <c r="F634" s="52">
        <v>170.0</v>
      </c>
      <c r="G634" s="12" t="str">
        <f>VLOOKUP($F634,'Total Posters'!$A$1:$L$1812,7,FALSE)</f>
        <v>Searching for high-redshift radio galaxies with the MeerKAT Galaxy Cluster Legacy Survey</v>
      </c>
      <c r="H634" s="12" t="str">
        <f>VLOOKUP($F634,'Total Posters'!$A$1:$L$1812,3,FALSE)&amp;" "&amp;VLOOKUP($F634,'Total Posters'!$A$1:$L$1812,4,FALSE)</f>
        <v>Vasco Cossa</v>
      </c>
      <c r="I634" s="12" t="str">
        <f>VLOOKUP($F634,'Total Posters'!$A$1:$L$1812,5,FALSE)</f>
        <v>cossav25@gmail.com</v>
      </c>
      <c r="J634" s="12" t="str">
        <f>VLOOKUP($F634,'Total Posters'!$A$1:$L$1812,10,FALSE)</f>
        <v>Vasco Cossa</v>
      </c>
      <c r="K634" s="12" t="str">
        <f>VLOOKUP($I634,'Total Attendees'!$D$2:$DB$3165,2,FALSE)</f>
        <v>Paid</v>
      </c>
      <c r="L634" s="12" t="str">
        <f>VLOOKUP($I634,'Total Attendees'!$D$2:$DB$3165,4,FALSE)</f>
        <v>In-person</v>
      </c>
      <c r="N634" s="53"/>
      <c r="O634" s="54"/>
      <c r="P634" s="16"/>
    </row>
    <row r="635" ht="15.75" customHeight="1">
      <c r="A635" s="48" t="s">
        <v>87</v>
      </c>
      <c r="B635" s="48" t="s">
        <v>88</v>
      </c>
      <c r="C635" s="50">
        <v>0.4166666666666667</v>
      </c>
      <c r="D635" s="50">
        <v>0.4375</v>
      </c>
      <c r="E635" s="51">
        <v>45513.0</v>
      </c>
      <c r="F635" s="52">
        <v>237.0</v>
      </c>
      <c r="G635" s="12" t="str">
        <f>VLOOKUP($F635,'Total Posters'!$A$1:$L$1812,7,FALSE)</f>
        <v>Analysing edge-on galaxies with deep learning</v>
      </c>
      <c r="H635" s="12" t="str">
        <f>VLOOKUP($F635,'Total Posters'!$A$1:$L$1812,3,FALSE)&amp;" "&amp;VLOOKUP($F635,'Total Posters'!$A$1:$L$1812,4,FALSE)</f>
        <v>Zofia Chrobakova</v>
      </c>
      <c r="I635" s="12" t="str">
        <f>VLOOKUP($F635,'Total Posters'!$A$1:$L$1812,5,FALSE)</f>
        <v>z.chrobakova@ucl.ac.uk</v>
      </c>
      <c r="J635" s="12" t="str">
        <f>VLOOKUP($F635,'Total Posters'!$A$1:$L$1812,10,FALSE)</f>
        <v>Žofia Chrobáková</v>
      </c>
      <c r="K635" s="12" t="str">
        <f>VLOOKUP($I635,'Total Attendees'!$D$2:$DB$3165,2,FALSE)</f>
        <v>#N/A</v>
      </c>
      <c r="L635" s="12" t="str">
        <f>VLOOKUP($I635,'Total Attendees'!$D$2:$DB$3165,4,FALSE)</f>
        <v>#N/A</v>
      </c>
      <c r="N635" s="53"/>
      <c r="O635" s="54"/>
      <c r="P635" s="16"/>
    </row>
    <row r="636" ht="15.75" customHeight="1">
      <c r="A636" s="9" t="s">
        <v>74</v>
      </c>
      <c r="B636" s="9" t="s">
        <v>74</v>
      </c>
      <c r="C636" s="11">
        <v>0.625</v>
      </c>
      <c r="D636" s="11">
        <v>0.6458333333333334</v>
      </c>
      <c r="E636" s="12">
        <v>45513.0</v>
      </c>
      <c r="F636" s="42">
        <v>3127.0</v>
      </c>
      <c r="G636" s="12" t="str">
        <f>VLOOKUP($F636,'Total Posters'!$A$1:$L$1812,7,FALSE)</f>
        <v>Standards of Fundamental Astronomy</v>
      </c>
      <c r="H636" s="12" t="str">
        <f>VLOOKUP($F636,'Total Posters'!$A$1:$L$1812,3,FALSE)&amp;" "&amp;VLOOKUP($F636,'Total Posters'!$A$1:$L$1812,4,FALSE)</f>
        <v>Antonia Wilmot</v>
      </c>
      <c r="I636" s="12" t="str">
        <f>VLOOKUP($F636,'Total Posters'!$A$1:$L$1812,5,FALSE)</f>
        <v>toni.wilmot@ukho.gov.uk</v>
      </c>
      <c r="J636" s="12" t="str">
        <f>VLOOKUP($F636,'Total Posters'!$A$1:$L$1812,10,FALSE)</f>
        <v>Antonia Wilmot</v>
      </c>
      <c r="K636" s="12" t="str">
        <f>VLOOKUP($I636,'Total Attendees'!$D$2:$DB$3165,2,FALSE)</f>
        <v>Paid</v>
      </c>
      <c r="L636" s="12" t="str">
        <f>VLOOKUP($I636,'Total Attendees'!$D$2:$DB$3165,4,FALSE)</f>
        <v>In-person</v>
      </c>
      <c r="M636" s="14"/>
      <c r="N636" s="15"/>
      <c r="O636" s="16"/>
      <c r="P636" s="16"/>
    </row>
    <row r="637" ht="15.75" customHeight="1">
      <c r="A637" s="9" t="s">
        <v>74</v>
      </c>
      <c r="B637" s="9" t="s">
        <v>74</v>
      </c>
      <c r="C637" s="11">
        <v>0.625</v>
      </c>
      <c r="D637" s="11">
        <v>0.6458333333333334</v>
      </c>
      <c r="E637" s="12">
        <v>45513.0</v>
      </c>
      <c r="F637" s="42">
        <v>1471.0</v>
      </c>
      <c r="G637" s="12" t="str">
        <f>VLOOKUP($F637,'Total Posters'!$A$1:$L$1812,7,FALSE)</f>
        <v>Cryospheric Excitation on the Earth’s Chandler Wobble</v>
      </c>
      <c r="H637" s="12" t="str">
        <f>VLOOKUP($F637,'Total Posters'!$A$1:$L$1812,3,FALSE)&amp;" "&amp;VLOOKUP($F637,'Total Posters'!$A$1:$L$1812,4,FALSE)</f>
        <v>Chengli Huang</v>
      </c>
      <c r="I637" s="12" t="str">
        <f>VLOOKUP($F637,'Total Posters'!$A$1:$L$1812,5,FALSE)</f>
        <v>clhuang@shao.ac.cn</v>
      </c>
      <c r="J637" s="12" t="str">
        <f>VLOOKUP($F637,'Total Posters'!$A$1:$L$1812,10,FALSE)</f>
        <v>Chengli Huang</v>
      </c>
      <c r="K637" s="12" t="str">
        <f>VLOOKUP($I637,'Total Attendees'!$D$2:$DB$3165,2,FALSE)</f>
        <v>Paid</v>
      </c>
      <c r="L637" s="12" t="str">
        <f>VLOOKUP($I637,'Total Attendees'!$D$2:$DB$3165,4,FALSE)</f>
        <v>In-person</v>
      </c>
      <c r="M637" s="14"/>
      <c r="N637" s="15"/>
      <c r="O637" s="16"/>
      <c r="P637" s="16"/>
    </row>
    <row r="638" ht="15.75" customHeight="1">
      <c r="A638" s="9" t="s">
        <v>74</v>
      </c>
      <c r="B638" s="9" t="s">
        <v>74</v>
      </c>
      <c r="C638" s="11">
        <v>0.625</v>
      </c>
      <c r="D638" s="11">
        <v>0.6458333333333334</v>
      </c>
      <c r="E638" s="12">
        <v>45513.0</v>
      </c>
      <c r="F638" s="42">
        <v>998.0</v>
      </c>
      <c r="G638" s="12" t="str">
        <f>VLOOKUP($F638,'Total Posters'!$A$1:$L$1812,7,FALSE)</f>
        <v>Comparative Analysis of the Parameters of Pulsars with Breaking Indices n&lt;0 and   n&gt;0</v>
      </c>
      <c r="H638" s="12" t="str">
        <f>VLOOKUP($F638,'Total Posters'!$A$1:$L$1812,3,FALSE)&amp;" "&amp;VLOOKUP($F638,'Total Posters'!$A$1:$L$1812,4,FALSE)</f>
        <v>Chika Onuchukwu</v>
      </c>
      <c r="I638" s="12" t="str">
        <f>VLOOKUP($F638,'Total Posters'!$A$1:$L$1812,5,FALSE)</f>
        <v>cc.onuchukwu@coou.edu.ng</v>
      </c>
      <c r="J638" s="12" t="str">
        <f>VLOOKUP($F638,'Total Posters'!$A$1:$L$1812,10,FALSE)</f>
        <v>Chika Onuchukwu</v>
      </c>
      <c r="K638" s="12" t="str">
        <f>VLOOKUP($I638,'Total Attendees'!$D$2:$DB$3165,2,FALSE)</f>
        <v>#N/A</v>
      </c>
      <c r="L638" s="12" t="str">
        <f>VLOOKUP($I638,'Total Attendees'!$D$2:$DB$3165,4,FALSE)</f>
        <v>#N/A</v>
      </c>
      <c r="M638" s="14"/>
      <c r="N638" s="15"/>
      <c r="O638" s="16"/>
      <c r="P638" s="16"/>
    </row>
    <row r="639" ht="15.75" customHeight="1">
      <c r="A639" s="9" t="s">
        <v>74</v>
      </c>
      <c r="B639" s="9" t="s">
        <v>74</v>
      </c>
      <c r="C639" s="11">
        <v>0.625</v>
      </c>
      <c r="D639" s="11">
        <v>0.6458333333333334</v>
      </c>
      <c r="E639" s="12">
        <v>45513.0</v>
      </c>
      <c r="F639" s="42">
        <v>1052.0</v>
      </c>
      <c r="G639" s="12" t="str">
        <f>VLOOKUP($F639,'Total Posters'!$A$1:$L$1812,7,FALSE)</f>
        <v>Exploring the impact of a priori errors on dUT1 estimations from intensive VLBI sessions</v>
      </c>
      <c r="H639" s="12" t="str">
        <f>VLOOKUP($F639,'Total Posters'!$A$1:$L$1812,3,FALSE)&amp;" "&amp;VLOOKUP($F639,'Total Posters'!$A$1:$L$1812,4,FALSE)</f>
        <v>Clara Pérez</v>
      </c>
      <c r="I639" s="12" t="str">
        <f>VLOOKUP($F639,'Total Posters'!$A$1:$L$1812,5,FALSE)</f>
        <v>becario.cperez@externomf.es</v>
      </c>
      <c r="J639" s="12" t="str">
        <f>VLOOKUP($F639,'Total Posters'!$A$1:$L$1812,10,FALSE)</f>
        <v>Clara Pérez</v>
      </c>
      <c r="K639" s="12" t="str">
        <f>VLOOKUP($I639,'Total Attendees'!$D$2:$DB$3165,2,FALSE)</f>
        <v>Paid</v>
      </c>
      <c r="L639" s="12" t="str">
        <f>VLOOKUP($I639,'Total Attendees'!$D$2:$DB$3165,4,FALSE)</f>
        <v>In-person</v>
      </c>
      <c r="M639" s="14"/>
      <c r="N639" s="15"/>
      <c r="O639" s="16"/>
      <c r="P639" s="16"/>
    </row>
    <row r="640" ht="15.75" customHeight="1">
      <c r="A640" s="9" t="s">
        <v>74</v>
      </c>
      <c r="B640" s="9" t="s">
        <v>74</v>
      </c>
      <c r="C640" s="11">
        <v>0.625</v>
      </c>
      <c r="D640" s="11">
        <v>0.6458333333333334</v>
      </c>
      <c r="E640" s="12">
        <v>45513.0</v>
      </c>
      <c r="F640" s="42">
        <v>2603.0</v>
      </c>
      <c r="G640" s="12" t="str">
        <f>VLOOKUP($F640,'Total Posters'!$A$1:$L$1812,7,FALSE)</f>
        <v>New paradigm of close approach analysis of NEOs: likelihood of close encounter</v>
      </c>
      <c r="H640" s="12" t="str">
        <f>VLOOKUP($F640,'Total Posters'!$A$1:$L$1812,3,FALSE)&amp;" "&amp;VLOOKUP($F640,'Total Posters'!$A$1:$L$1812,4,FALSE)</f>
        <v>Dmitrii Vavilov</v>
      </c>
      <c r="I640" s="12" t="str">
        <f>VLOOKUP($F640,'Total Posters'!$A$1:$L$1812,5,FALSE)</f>
        <v>dj_vil@bk.ru</v>
      </c>
      <c r="J640" s="12" t="str">
        <f>VLOOKUP($F640,'Total Posters'!$A$1:$L$1812,10,FALSE)</f>
        <v>Dmitrii Vavilov</v>
      </c>
      <c r="K640" s="12" t="str">
        <f>VLOOKUP($I640,'Total Attendees'!$D$2:$DB$3165,2,FALSE)</f>
        <v>Pending_payment</v>
      </c>
      <c r="L640" s="12" t="str">
        <f>VLOOKUP($I640,'Total Attendees'!$D$2:$DB$3165,4,FALSE)</f>
        <v>In-person</v>
      </c>
      <c r="M640" s="14"/>
      <c r="N640" s="15"/>
      <c r="O640" s="16"/>
      <c r="P640" s="16"/>
    </row>
    <row r="641" ht="15.75" customHeight="1">
      <c r="A641" s="9" t="s">
        <v>74</v>
      </c>
      <c r="B641" s="9" t="s">
        <v>74</v>
      </c>
      <c r="C641" s="11">
        <v>0.625</v>
      </c>
      <c r="D641" s="11">
        <v>0.6458333333333334</v>
      </c>
      <c r="E641" s="12">
        <v>45513.0</v>
      </c>
      <c r="F641" s="42">
        <v>2977.0</v>
      </c>
      <c r="G641" s="12" t="str">
        <f>VLOOKUP($F641,'Total Posters'!$A$1:$L$1812,7,FALSE)</f>
        <v>UKIRT Hemisphere Survey Status, Details and Data Access</v>
      </c>
      <c r="H641" s="12" t="str">
        <f>VLOOKUP($F641,'Total Posters'!$A$1:$L$1812,3,FALSE)&amp;" "&amp;VLOOKUP($F641,'Total Posters'!$A$1:$L$1812,4,FALSE)</f>
        <v>Justice Bruursema</v>
      </c>
      <c r="I641" s="12" t="str">
        <f>VLOOKUP($F641,'Total Posters'!$A$1:$L$1812,5,FALSE)</f>
        <v>justice.elisha@gmail.com</v>
      </c>
      <c r="J641" s="12" t="str">
        <f>VLOOKUP($F641,'Total Posters'!$A$1:$L$1812,10,FALSE)</f>
        <v>Justice Bruursema</v>
      </c>
      <c r="K641" s="12" t="str">
        <f>VLOOKUP($I641,'Total Attendees'!$D$2:$DB$3165,2,FALSE)</f>
        <v>#N/A</v>
      </c>
      <c r="L641" s="12" t="str">
        <f>VLOOKUP($I641,'Total Attendees'!$D$2:$DB$3165,4,FALSE)</f>
        <v>#N/A</v>
      </c>
      <c r="M641" s="14"/>
      <c r="N641" s="15"/>
      <c r="O641" s="16"/>
      <c r="P641" s="16"/>
    </row>
    <row r="642" ht="15.75" customHeight="1">
      <c r="A642" s="9" t="s">
        <v>74</v>
      </c>
      <c r="B642" s="9" t="s">
        <v>74</v>
      </c>
      <c r="C642" s="11">
        <v>0.625</v>
      </c>
      <c r="D642" s="11">
        <v>0.6458333333333334</v>
      </c>
      <c r="E642" s="12">
        <v>45513.0</v>
      </c>
      <c r="F642" s="42">
        <v>1067.0</v>
      </c>
      <c r="G642" s="12" t="str">
        <f>VLOOKUP($F642,'Total Posters'!$A$1:$L$1812,7,FALSE)</f>
        <v>Improving the geodetic budget closure by combining geophysical excitations of polar motion from different models of atmospheric and oceanic angular momentum</v>
      </c>
      <c r="H642" s="12" t="str">
        <f>VLOOKUP($F642,'Total Posters'!$A$1:$L$1812,3,FALSE)&amp;" "&amp;VLOOKUP($F642,'Total Posters'!$A$1:$L$1812,4,FALSE)</f>
        <v>Justyna Śliwińska-Bronowicz</v>
      </c>
      <c r="I642" s="12" t="str">
        <f>VLOOKUP($F642,'Total Posters'!$A$1:$L$1812,5,FALSE)</f>
        <v>jsliwinska@cbk.waw.pl</v>
      </c>
      <c r="J642" s="12" t="str">
        <f>VLOOKUP($F642,'Total Posters'!$A$1:$L$1812,10,FALSE)</f>
        <v>Justyna Śliwińska-Bronowicz</v>
      </c>
      <c r="K642" s="12" t="str">
        <f>VLOOKUP($I642,'Total Attendees'!$D$2:$DB$3165,2,FALSE)</f>
        <v>Paid</v>
      </c>
      <c r="L642" s="12" t="str">
        <f>VLOOKUP($I642,'Total Attendees'!$D$2:$DB$3165,4,FALSE)</f>
        <v>In-person</v>
      </c>
      <c r="M642" s="14"/>
      <c r="N642" s="15"/>
      <c r="O642" s="16"/>
      <c r="P642" s="16"/>
    </row>
    <row r="643" ht="15.75" customHeight="1">
      <c r="A643" s="9" t="s">
        <v>74</v>
      </c>
      <c r="B643" s="9" t="s">
        <v>74</v>
      </c>
      <c r="C643" s="11">
        <v>0.625</v>
      </c>
      <c r="D643" s="11">
        <v>0.6458333333333334</v>
      </c>
      <c r="E643" s="12">
        <v>45513.0</v>
      </c>
      <c r="F643" s="42">
        <v>2132.0</v>
      </c>
      <c r="G643" s="12" t="str">
        <f>VLOOKUP($F643,'Total Posters'!$A$1:$L$1812,7,FALSE)</f>
        <v>THE ASTROPHYSICAL DYNAMICS AND EARTH’S CLIMATE CHANGE</v>
      </c>
      <c r="H643" s="12" t="str">
        <f>VLOOKUP($F643,'Total Posters'!$A$1:$L$1812,3,FALSE)&amp;" "&amp;VLOOKUP($F643,'Total Posters'!$A$1:$L$1812,4,FALSE)</f>
        <v>Kaguamba Minjire</v>
      </c>
      <c r="I643" s="12" t="str">
        <f>VLOOKUP($F643,'Total Posters'!$A$1:$L$1812,5,FALSE)</f>
        <v>cargominjire@gmail.com</v>
      </c>
      <c r="J643" s="12" t="str">
        <f>VLOOKUP($F643,'Total Posters'!$A$1:$L$1812,10,FALSE)</f>
        <v>Kaguamba Minjire</v>
      </c>
      <c r="K643" s="12" t="str">
        <f>VLOOKUP($I643,'Total Attendees'!$D$2:$DB$3165,2,FALSE)</f>
        <v>#N/A</v>
      </c>
      <c r="L643" s="12" t="str">
        <f>VLOOKUP($I643,'Total Attendees'!$D$2:$DB$3165,4,FALSE)</f>
        <v>#N/A</v>
      </c>
      <c r="M643" s="14"/>
      <c r="N643" s="15"/>
      <c r="O643" s="16"/>
      <c r="P643" s="16"/>
    </row>
    <row r="644" ht="15.75" customHeight="1">
      <c r="A644" s="9" t="s">
        <v>74</v>
      </c>
      <c r="B644" s="9" t="s">
        <v>74</v>
      </c>
      <c r="C644" s="11">
        <v>0.625</v>
      </c>
      <c r="D644" s="11">
        <v>0.6458333333333334</v>
      </c>
      <c r="E644" s="12">
        <v>45513.0</v>
      </c>
      <c r="F644" s="42">
        <v>989.0</v>
      </c>
      <c r="G644" s="12" t="str">
        <f>VLOOKUP($F644,'Total Posters'!$A$1:$L$1812,7,FALSE)</f>
        <v>A new post-Newtonian long-term precession model for the Earth</v>
      </c>
      <c r="H644" s="12" t="str">
        <f>VLOOKUP($F644,'Total Posters'!$A$1:$L$1812,3,FALSE)&amp;" "&amp;VLOOKUP($F644,'Total Posters'!$A$1:$L$1812,4,FALSE)</f>
        <v>Kai Tang</v>
      </c>
      <c r="I644" s="12" t="str">
        <f>VLOOKUP($F644,'Total Posters'!$A$1:$L$1812,5,FALSE)</f>
        <v>tangkai@shao.ac.cn</v>
      </c>
      <c r="J644" s="12" t="str">
        <f>VLOOKUP($F644,'Total Posters'!$A$1:$L$1812,10,FALSE)</f>
        <v>Kai Tang</v>
      </c>
      <c r="K644" s="12" t="str">
        <f>VLOOKUP($I644,'Total Attendees'!$D$2:$DB$3165,2,FALSE)</f>
        <v>Paid</v>
      </c>
      <c r="L644" s="12" t="str">
        <f>VLOOKUP($I644,'Total Attendees'!$D$2:$DB$3165,4,FALSE)</f>
        <v>In-person</v>
      </c>
      <c r="M644" s="14"/>
      <c r="N644" s="15"/>
      <c r="O644" s="16"/>
      <c r="P644" s="16"/>
    </row>
    <row r="645" ht="15.75" customHeight="1">
      <c r="A645" s="9" t="s">
        <v>74</v>
      </c>
      <c r="B645" s="9" t="s">
        <v>74</v>
      </c>
      <c r="C645" s="11">
        <v>0.625</v>
      </c>
      <c r="D645" s="11">
        <v>0.6458333333333334</v>
      </c>
      <c r="E645" s="12">
        <v>45513.0</v>
      </c>
      <c r="F645" s="42">
        <v>920.0</v>
      </c>
      <c r="G645" s="12" t="str">
        <f>VLOOKUP($F645,'Total Posters'!$A$1:$L$1812,7,FALSE)</f>
        <v>Calculating the trajectory of a gram-scale interstellar spacecraft moving at relativistic speeds</v>
      </c>
      <c r="H645" s="12" t="str">
        <f>VLOOKUP($F645,'Total Posters'!$A$1:$L$1812,3,FALSE)&amp;" "&amp;VLOOKUP($F645,'Total Posters'!$A$1:$L$1812,4,FALSE)</f>
        <v>Nicky Ishaak</v>
      </c>
      <c r="I645" s="12" t="str">
        <f>VLOOKUP($F645,'Total Posters'!$A$1:$L$1812,5,FALSE)</f>
        <v>nji170030@utdallas.edu</v>
      </c>
      <c r="J645" s="12" t="str">
        <f>VLOOKUP($F645,'Total Posters'!$A$1:$L$1812,10,FALSE)</f>
        <v>Nicky Ishaak</v>
      </c>
      <c r="K645" s="12" t="str">
        <f>VLOOKUP($I645,'Total Attendees'!$D$2:$DB$3165,2,FALSE)</f>
        <v>#N/A</v>
      </c>
      <c r="L645" s="12" t="str">
        <f>VLOOKUP($I645,'Total Attendees'!$D$2:$DB$3165,4,FALSE)</f>
        <v>#N/A</v>
      </c>
      <c r="M645" s="14"/>
      <c r="N645" s="15"/>
      <c r="O645" s="16"/>
      <c r="P645" s="16"/>
    </row>
    <row r="646" ht="15.75" customHeight="1">
      <c r="A646" s="9" t="s">
        <v>74</v>
      </c>
      <c r="B646" s="9" t="s">
        <v>74</v>
      </c>
      <c r="C646" s="11">
        <v>0.625</v>
      </c>
      <c r="D646" s="11">
        <v>0.6458333333333334</v>
      </c>
      <c r="E646" s="12">
        <v>45513.0</v>
      </c>
      <c r="F646" s="42">
        <v>3197.0</v>
      </c>
      <c r="G646" s="12" t="str">
        <f>VLOOKUP($F646,'Total Posters'!$A$1:$L$1812,7,FALSE)</f>
        <v>Validation of KSA-Geoid by vertical deflection Observations</v>
      </c>
      <c r="H646" s="12" t="str">
        <f>VLOOKUP($F646,'Total Posters'!$A$1:$L$1812,3,FALSE)&amp;" "&amp;VLOOKUP($F646,'Total Posters'!$A$1:$L$1812,4,FALSE)</f>
        <v>OTHMAN ALRUBAYYI</v>
      </c>
      <c r="I646" s="12" t="str">
        <f>VLOOKUP($F646,'Total Posters'!$A$1:$L$1812,5,FALSE)</f>
        <v>u.alrubaia@geosa.gov.sa</v>
      </c>
      <c r="J646" s="12" t="str">
        <f>VLOOKUP($F646,'Total Posters'!$A$1:$L$1812,10,FALSE)</f>
        <v>OTHMAN ALRUBAYYI</v>
      </c>
      <c r="K646" s="12" t="str">
        <f>VLOOKUP($I646,'Total Attendees'!$D$2:$DB$3165,2,FALSE)</f>
        <v>#N/A</v>
      </c>
      <c r="L646" s="12" t="str">
        <f>VLOOKUP($I646,'Total Attendees'!$D$2:$DB$3165,4,FALSE)</f>
        <v>#N/A</v>
      </c>
      <c r="M646" s="14"/>
      <c r="N646" s="15"/>
      <c r="O646" s="16"/>
      <c r="P646" s="16"/>
    </row>
    <row r="647" ht="15.75" customHeight="1">
      <c r="A647" s="9" t="s">
        <v>74</v>
      </c>
      <c r="B647" s="9" t="s">
        <v>74</v>
      </c>
      <c r="C647" s="11">
        <v>0.625</v>
      </c>
      <c r="D647" s="11">
        <v>0.6458333333333334</v>
      </c>
      <c r="E647" s="12">
        <v>45513.0</v>
      </c>
      <c r="F647" s="42">
        <v>801.0</v>
      </c>
      <c r="G647" s="12" t="str">
        <f>VLOOKUP($F647,'Total Posters'!$A$1:$L$1812,7,FALSE)</f>
        <v>The prospection of an astronomical site to build the first USMS
 university observatory
</v>
      </c>
      <c r="H647" s="12" t="str">
        <f>VLOOKUP($F647,'Total Posters'!$A$1:$L$1812,3,FALSE)&amp;" "&amp;VLOOKUP($F647,'Total Posters'!$A$1:$L$1812,4,FALSE)</f>
        <v>Saadia OUJAOURA</v>
      </c>
      <c r="I647" s="12" t="str">
        <f>VLOOKUP($F647,'Total Posters'!$A$1:$L$1812,5,FALSE)</f>
        <v>oujaoura.saadia@gmail.com</v>
      </c>
      <c r="J647" s="12" t="str">
        <f>VLOOKUP($F647,'Total Posters'!$A$1:$L$1812,10,FALSE)</f>
        <v>Saadia Oujaoura</v>
      </c>
      <c r="K647" s="12" t="str">
        <f>VLOOKUP($I647,'Total Attendees'!$D$2:$DB$3165,2,FALSE)</f>
        <v>Paid</v>
      </c>
      <c r="L647" s="12" t="str">
        <f>VLOOKUP($I647,'Total Attendees'!$D$2:$DB$3165,4,FALSE)</f>
        <v>Virtual</v>
      </c>
      <c r="M647" s="14"/>
      <c r="N647" s="15"/>
      <c r="O647" s="16"/>
      <c r="P647" s="16"/>
    </row>
    <row r="648" ht="15.75" customHeight="1">
      <c r="A648" s="9" t="s">
        <v>74</v>
      </c>
      <c r="B648" s="9" t="s">
        <v>74</v>
      </c>
      <c r="C648" s="11">
        <v>0.625</v>
      </c>
      <c r="D648" s="11">
        <v>0.6458333333333334</v>
      </c>
      <c r="E648" s="12">
        <v>45513.0</v>
      </c>
      <c r="F648" s="42">
        <v>2803.0</v>
      </c>
      <c r="G648" s="12" t="str">
        <f>VLOOKUP($F648,'Total Posters'!$A$1:$L$1812,7,FALSE)</f>
        <v>Numerical Standards for Fundamental Astronomy Current Best Estimates</v>
      </c>
      <c r="H648" s="12" t="str">
        <f>VLOOKUP($F648,'Total Posters'!$A$1:$L$1812,3,FALSE)&amp;" "&amp;VLOOKUP($F648,'Total Posters'!$A$1:$L$1812,4,FALSE)</f>
        <v>Susan Stewart</v>
      </c>
      <c r="I648" s="12" t="str">
        <f>VLOOKUP($F648,'Total Posters'!$A$1:$L$1812,5,FALSE)</f>
        <v>susan.stewart25.civ@us.navy.mil</v>
      </c>
      <c r="J648" s="12" t="str">
        <f>VLOOKUP($F648,'Total Posters'!$A$1:$L$1812,10,FALSE)</f>
        <v>Susan Stewart</v>
      </c>
      <c r="K648" s="12" t="str">
        <f>VLOOKUP($I648,'Total Attendees'!$D$2:$DB$3165,2,FALSE)</f>
        <v>Paid</v>
      </c>
      <c r="L648" s="12" t="str">
        <f>VLOOKUP($I648,'Total Attendees'!$D$2:$DB$3165,4,FALSE)</f>
        <v>In-person</v>
      </c>
      <c r="M648" s="14"/>
      <c r="N648" s="15"/>
      <c r="O648" s="16"/>
      <c r="P648" s="16"/>
    </row>
    <row r="649" ht="15.75" customHeight="1">
      <c r="A649" s="9" t="s">
        <v>74</v>
      </c>
      <c r="B649" s="9" t="s">
        <v>74</v>
      </c>
      <c r="C649" s="11">
        <v>0.625</v>
      </c>
      <c r="D649" s="11">
        <v>0.6458333333333334</v>
      </c>
      <c r="E649" s="12">
        <v>45513.0</v>
      </c>
      <c r="F649" s="42">
        <v>2227.0</v>
      </c>
      <c r="G649" s="12" t="str">
        <f>VLOOKUP($F649,'Total Posters'!$A$1:$L$1812,7,FALSE)</f>
        <v>Investigating Merger-Induced Asymmetries in HI Spectra of Nearby Galaxies: A Full ALFALFA Sample Analysis</v>
      </c>
      <c r="H649" s="12" t="str">
        <f>VLOOKUP($F649,'Total Posters'!$A$1:$L$1812,3,FALSE)&amp;" "&amp;VLOOKUP($F649,'Total Posters'!$A$1:$L$1812,4,FALSE)</f>
        <v>YANDISA PEKO</v>
      </c>
      <c r="I649" s="12" t="str">
        <f>VLOOKUP($F649,'Total Posters'!$A$1:$L$1812,5,FALSE)</f>
        <v>3845839@myuwc.ac.za</v>
      </c>
      <c r="J649" s="12" t="str">
        <f>VLOOKUP($F649,'Total Posters'!$A$1:$L$1812,10,FALSE)</f>
        <v>YANDISA PEKO</v>
      </c>
      <c r="K649" s="12" t="str">
        <f>VLOOKUP($I649,'Total Attendees'!$D$2:$DB$3165,2,FALSE)</f>
        <v>#N/A</v>
      </c>
      <c r="L649" s="12" t="str">
        <f>VLOOKUP($I649,'Total Attendees'!$D$2:$DB$3165,4,FALSE)</f>
        <v>#N/A</v>
      </c>
      <c r="M649" s="14"/>
      <c r="N649" s="15"/>
      <c r="O649" s="16"/>
      <c r="P649" s="16"/>
    </row>
    <row r="650" ht="15.75" customHeight="1">
      <c r="A650" s="9" t="s">
        <v>75</v>
      </c>
      <c r="B650" s="9" t="s">
        <v>89</v>
      </c>
      <c r="C650" s="11">
        <v>0.625</v>
      </c>
      <c r="D650" s="11">
        <v>0.6458333333333334</v>
      </c>
      <c r="E650" s="12">
        <v>45513.0</v>
      </c>
      <c r="F650" s="13">
        <v>1243.0</v>
      </c>
      <c r="G650" s="12" t="str">
        <f>VLOOKUP($F650,'Total Posters'!$A$1:$L$1812,7,FALSE)</f>
        <v>How Important is Software to Astronomy?</v>
      </c>
      <c r="H650" s="12" t="str">
        <f>VLOOKUP($F650,'Total Posters'!$A$1:$L$1812,3,FALSE)&amp;" "&amp;VLOOKUP($F650,'Total Posters'!$A$1:$L$1812,4,FALSE)</f>
        <v>Alice Allen</v>
      </c>
      <c r="I650" s="12" t="str">
        <f>VLOOKUP($F650,'Total Posters'!$A$1:$L$1812,5,FALSE)</f>
        <v>aallen@ascl.net</v>
      </c>
      <c r="J650" s="12" t="str">
        <f>VLOOKUP($F650,'Total Posters'!$A$1:$L$1812,10,FALSE)</f>
        <v>Alice Allen</v>
      </c>
      <c r="K650" s="12" t="str">
        <f>VLOOKUP($I650,'Total Attendees'!$D$2:$DB$3165,2,FALSE)</f>
        <v>Paid</v>
      </c>
      <c r="L650" s="12" t="str">
        <f>VLOOKUP($I650,'Total Attendees'!$D$2:$DB$3165,4,FALSE)</f>
        <v>In-person</v>
      </c>
      <c r="M650" s="14"/>
      <c r="N650" s="15"/>
      <c r="O650" s="16"/>
      <c r="P650" s="16"/>
    </row>
    <row r="651" ht="15.75" customHeight="1">
      <c r="A651" s="9" t="s">
        <v>75</v>
      </c>
      <c r="B651" s="9" t="s">
        <v>89</v>
      </c>
      <c r="C651" s="11">
        <v>0.625</v>
      </c>
      <c r="D651" s="11">
        <v>0.6458333333333334</v>
      </c>
      <c r="E651" s="12">
        <v>45513.0</v>
      </c>
      <c r="F651" s="13">
        <v>1986.0</v>
      </c>
      <c r="G651" s="12" t="str">
        <f>VLOOKUP($F651,'Total Posters'!$A$1:$L$1812,7,FALSE)</f>
        <v>LSST Discovery Alliance - Helping Scientists Use Rubin's Legacy Survey of Space and Time</v>
      </c>
      <c r="H651" s="12" t="str">
        <f>VLOOKUP($F651,'Total Posters'!$A$1:$L$1812,3,FALSE)&amp;" "&amp;VLOOKUP($F651,'Total Posters'!$A$1:$L$1812,4,FALSE)</f>
        <v>Beth Willman</v>
      </c>
      <c r="I651" s="12" t="str">
        <f>VLOOKUP($F651,'Total Posters'!$A$1:$L$1812,5,FALSE)</f>
        <v>beth.willman@gmail.com</v>
      </c>
      <c r="J651" s="12" t="str">
        <f>VLOOKUP($F651,'Total Posters'!$A$1:$L$1812,10,FALSE)</f>
        <v>Beth Willman</v>
      </c>
      <c r="K651" s="42" t="s">
        <v>32</v>
      </c>
      <c r="L651" s="42" t="s">
        <v>33</v>
      </c>
      <c r="M651" s="43" t="s">
        <v>34</v>
      </c>
      <c r="N651" s="15"/>
      <c r="O651" s="16"/>
      <c r="P651" s="16"/>
    </row>
    <row r="652" ht="15.75" customHeight="1">
      <c r="A652" s="9" t="s">
        <v>75</v>
      </c>
      <c r="B652" s="9" t="s">
        <v>89</v>
      </c>
      <c r="C652" s="11">
        <v>0.625</v>
      </c>
      <c r="D652" s="11">
        <v>0.6458333333333334</v>
      </c>
      <c r="E652" s="12">
        <v>45513.0</v>
      </c>
      <c r="F652" s="13">
        <v>1704.0</v>
      </c>
      <c r="G652" s="12" t="str">
        <f>VLOOKUP($F652,'Total Posters'!$A$1:$L$1812,7,FALSE)</f>
        <v>3D Astronomical Visualization with Open Shading Language and Blender</v>
      </c>
      <c r="H652" s="12" t="str">
        <f>VLOOKUP($F652,'Total Posters'!$A$1:$L$1812,3,FALSE)&amp;" "&amp;VLOOKUP($F652,'Total Posters'!$A$1:$L$1812,4,FALSE)</f>
        <v>Brian Kent</v>
      </c>
      <c r="I652" s="12" t="str">
        <f>VLOOKUP($F652,'Total Posters'!$A$1:$L$1812,5,FALSE)</f>
        <v>bkent@nrao.edu</v>
      </c>
      <c r="J652" s="12" t="str">
        <f>VLOOKUP($F652,'Total Posters'!$A$1:$L$1812,10,FALSE)</f>
        <v>Brian Kent</v>
      </c>
      <c r="K652" s="12" t="str">
        <f>VLOOKUP($I652,'Total Attendees'!$D$2:$DB$3165,2,FALSE)</f>
        <v>Paid</v>
      </c>
      <c r="L652" s="12" t="str">
        <f>VLOOKUP($I652,'Total Attendees'!$D$2:$DB$3165,4,FALSE)</f>
        <v>In-person</v>
      </c>
      <c r="M652" s="14"/>
      <c r="N652" s="15"/>
      <c r="O652" s="16"/>
      <c r="P652" s="16"/>
    </row>
    <row r="653" ht="15.75" customHeight="1">
      <c r="A653" s="9" t="s">
        <v>75</v>
      </c>
      <c r="B653" s="9" t="s">
        <v>89</v>
      </c>
      <c r="C653" s="11">
        <v>0.625</v>
      </c>
      <c r="D653" s="11">
        <v>0.6458333333333334</v>
      </c>
      <c r="E653" s="12">
        <v>45513.0</v>
      </c>
      <c r="F653" s="13">
        <v>1905.0</v>
      </c>
      <c r="G653" s="12" t="str">
        <f>VLOOKUP($F653,'Total Posters'!$A$1:$L$1812,7,FALSE)</f>
        <v>A New Implementation of Convolutional Neural Networks for Astronomical Data</v>
      </c>
      <c r="H653" s="12" t="str">
        <f>VLOOKUP($F653,'Total Posters'!$A$1:$L$1812,3,FALSE)&amp;" "&amp;VLOOKUP($F653,'Total Posters'!$A$1:$L$1812,4,FALSE)</f>
        <v>Faezeh Bidjarchian</v>
      </c>
      <c r="I653" s="12" t="str">
        <f>VLOOKUP($F653,'Total Posters'!$A$1:$L$1812,5,FALSE)</f>
        <v>fbidjarchian@gmail.com</v>
      </c>
      <c r="J653" s="12" t="str">
        <f>VLOOKUP($F653,'Total Posters'!$A$1:$L$1812,10,FALSE)</f>
        <v>Faezeh Bidjarchian</v>
      </c>
      <c r="K653" s="12" t="str">
        <f>VLOOKUP($I653,'Total Attendees'!$D$2:$DB$3165,2,FALSE)</f>
        <v>#N/A</v>
      </c>
      <c r="L653" s="12" t="str">
        <f>VLOOKUP($I653,'Total Attendees'!$D$2:$DB$3165,4,FALSE)</f>
        <v>#N/A</v>
      </c>
      <c r="M653" s="14"/>
      <c r="N653" s="15"/>
      <c r="O653" s="16"/>
      <c r="P653" s="16"/>
    </row>
    <row r="654" ht="15.75" customHeight="1">
      <c r="A654" s="9" t="s">
        <v>75</v>
      </c>
      <c r="B654" s="9" t="s">
        <v>89</v>
      </c>
      <c r="C654" s="11">
        <v>0.625</v>
      </c>
      <c r="D654" s="11">
        <v>0.6458333333333334</v>
      </c>
      <c r="E654" s="12">
        <v>45513.0</v>
      </c>
      <c r="F654" s="13">
        <v>1325.0</v>
      </c>
      <c r="G654" s="12" t="str">
        <f>VLOOKUP($F654,'Total Posters'!$A$1:$L$1812,7,FALSE)</f>
        <v>            
Analysis of Kepler “KIC 8462852” Light Curves using ML Techniques
    </v>
      </c>
      <c r="H654" s="12" t="str">
        <f>VLOOKUP($F654,'Total Posters'!$A$1:$L$1812,3,FALSE)&amp;" "&amp;VLOOKUP($F654,'Total Posters'!$A$1:$L$1812,4,FALSE)</f>
        <v>Fatemeh Fazel</v>
      </c>
      <c r="I654" s="12" t="str">
        <f>VLOOKUP($F654,'Total Posters'!$A$1:$L$1812,5,FALSE)</f>
        <v>fateme.fazel13@gmail.com</v>
      </c>
      <c r="J654" s="12" t="str">
        <f>VLOOKUP($F654,'Total Posters'!$A$1:$L$1812,10,FALSE)</f>
        <v>Fatemeh Fazel Hesar</v>
      </c>
      <c r="K654" s="12" t="str">
        <f>VLOOKUP($I654,'Total Attendees'!$D$2:$DB$3165,2,FALSE)</f>
        <v>#N/A</v>
      </c>
      <c r="L654" s="12" t="str">
        <f>VLOOKUP($I654,'Total Attendees'!$D$2:$DB$3165,4,FALSE)</f>
        <v>#N/A</v>
      </c>
      <c r="M654" s="14"/>
      <c r="N654" s="15"/>
      <c r="O654" s="16"/>
      <c r="P654" s="16"/>
    </row>
    <row r="655" ht="15.75" customHeight="1">
      <c r="A655" s="9" t="s">
        <v>75</v>
      </c>
      <c r="B655" s="9" t="s">
        <v>89</v>
      </c>
      <c r="C655" s="11">
        <v>0.625</v>
      </c>
      <c r="D655" s="11">
        <v>0.6458333333333334</v>
      </c>
      <c r="E655" s="12">
        <v>45513.0</v>
      </c>
      <c r="F655" s="13">
        <v>1281.0</v>
      </c>
      <c r="G655" s="12" t="str">
        <f>VLOOKUP($F655,'Total Posters'!$A$1:$L$1812,7,FALSE)</f>
        <v>TCSpy: Multiple Telescope Control System for 7 Dimensional Telescope (7DT)</v>
      </c>
      <c r="H655" s="12" t="str">
        <f>VLOOKUP($F655,'Total Posters'!$A$1:$L$1812,3,FALSE)&amp;" "&amp;VLOOKUP($F655,'Total Posters'!$A$1:$L$1812,4,FALSE)</f>
        <v>Hyeonho ­Choi</v>
      </c>
      <c r="I655" s="12" t="str">
        <f>VLOOKUP($F655,'Total Posters'!$A$1:$L$1812,5,FALSE)</f>
        <v>hhchoi1022@snu.ac.kr</v>
      </c>
      <c r="J655" s="12" t="str">
        <f>VLOOKUP($F655,'Total Posters'!$A$1:$L$1812,10,FALSE)</f>
        <v>Hyeonho Choi</v>
      </c>
      <c r="K655" s="12" t="str">
        <f>VLOOKUP($I655,'Total Attendees'!$D$2:$DB$3165,2,FALSE)</f>
        <v>Paid</v>
      </c>
      <c r="L655" s="12" t="str">
        <f>VLOOKUP($I655,'Total Attendees'!$D$2:$DB$3165,4,FALSE)</f>
        <v>Virtual</v>
      </c>
      <c r="M655" s="14"/>
      <c r="N655" s="15"/>
      <c r="O655" s="16"/>
      <c r="P655" s="16"/>
    </row>
    <row r="656" ht="15.75" customHeight="1">
      <c r="A656" s="9" t="s">
        <v>75</v>
      </c>
      <c r="B656" s="9" t="s">
        <v>89</v>
      </c>
      <c r="C656" s="11">
        <v>0.625</v>
      </c>
      <c r="D656" s="11">
        <v>0.6458333333333334</v>
      </c>
      <c r="E656" s="12">
        <v>45513.0</v>
      </c>
      <c r="F656" s="13">
        <v>1560.0</v>
      </c>
      <c r="G656" s="12" t="str">
        <f>VLOOKUP($F656,'Total Posters'!$A$1:$L$1812,7,FALSE)</f>
        <v>Star formation rate and stellar mass calibrations based on JWST and WISE infrared photometry and the biases from stellar population age and extinction</v>
      </c>
      <c r="H656" s="12" t="str">
        <f>VLOOKUP($F656,'Total Posters'!$A$1:$L$1812,3,FALSE)&amp;" "&amp;VLOOKUP($F656,'Total Posters'!$A$1:$L$1812,4,FALSE)</f>
        <v>Konstantinos Kouroumpatzakis</v>
      </c>
      <c r="I656" s="12" t="str">
        <f>VLOOKUP($F656,'Total Posters'!$A$1:$L$1812,5,FALSE)</f>
        <v>konstantinos.kouroumpatzakis@asu.cas.cz</v>
      </c>
      <c r="J656" s="12" t="str">
        <f>VLOOKUP($F656,'Total Posters'!$A$1:$L$1812,10,FALSE)</f>
        <v>Konstantinos Kouroumpatzakis</v>
      </c>
      <c r="K656" s="12" t="str">
        <f>VLOOKUP($I656,'Total Attendees'!$D$2:$DB$3165,2,FALSE)</f>
        <v>Pending_payment</v>
      </c>
      <c r="L656" s="12" t="str">
        <f>VLOOKUP($I656,'Total Attendees'!$D$2:$DB$3165,4,FALSE)</f>
        <v>In-person</v>
      </c>
      <c r="M656" s="14"/>
      <c r="N656" s="15"/>
      <c r="O656" s="16"/>
      <c r="P656" s="16"/>
    </row>
    <row r="657" ht="15.75" customHeight="1">
      <c r="A657" s="9" t="s">
        <v>75</v>
      </c>
      <c r="B657" s="9" t="s">
        <v>89</v>
      </c>
      <c r="C657" s="11">
        <v>0.625</v>
      </c>
      <c r="D657" s="11">
        <v>0.6458333333333334</v>
      </c>
      <c r="E657" s="12">
        <v>45513.0</v>
      </c>
      <c r="F657" s="13">
        <v>1778.0</v>
      </c>
      <c r="G657" s="12" t="str">
        <f>VLOOKUP($F657,'Total Posters'!$A$1:$L$1812,7,FALSE)</f>
        <v>Precipitable water vapour measurements at the potential sites
for the Africa Millimetre Telescope</v>
      </c>
      <c r="H657" s="12" t="str">
        <f>VLOOKUP($F657,'Total Posters'!$A$1:$L$1812,3,FALSE)&amp;" "&amp;VLOOKUP($F657,'Total Posters'!$A$1:$L$1812,4,FALSE)</f>
        <v>Lott Frans</v>
      </c>
      <c r="I657" s="12" t="str">
        <f>VLOOKUP($F657,'Total Posters'!$A$1:$L$1812,5,FALSE)</f>
        <v>franslott8@gmail.com</v>
      </c>
      <c r="J657" s="12" t="str">
        <f>VLOOKUP($F657,'Total Posters'!$A$1:$L$1812,10,FALSE)</f>
        <v>Lott Frans</v>
      </c>
      <c r="K657" s="12" t="str">
        <f>VLOOKUP($I657,'Total Attendees'!$D$2:$DB$3165,2,FALSE)</f>
        <v>Paid</v>
      </c>
      <c r="L657" s="12" t="str">
        <f>VLOOKUP($I657,'Total Attendees'!$D$2:$DB$3165,4,FALSE)</f>
        <v>In-person</v>
      </c>
      <c r="M657" s="14"/>
      <c r="N657" s="15"/>
      <c r="O657" s="16"/>
      <c r="P657" s="16"/>
    </row>
    <row r="658" ht="15.75" customHeight="1">
      <c r="A658" s="9" t="s">
        <v>75</v>
      </c>
      <c r="B658" s="9" t="s">
        <v>89</v>
      </c>
      <c r="C658" s="11">
        <v>0.625</v>
      </c>
      <c r="D658" s="11">
        <v>0.6458333333333334</v>
      </c>
      <c r="E658" s="12">
        <v>45513.0</v>
      </c>
      <c r="F658" s="13">
        <v>1528.0</v>
      </c>
      <c r="G658" s="12" t="str">
        <f>VLOOKUP($F658,'Total Posters'!$A$1:$L$1812,7,FALSE)</f>
        <v>EARTH'S PROTOTYPE, MOON'S FUTURE: MACHINE LEARNING FOR SMART AND SUSTAINABLE LUNAR CITIES</v>
      </c>
      <c r="H658" s="12" t="str">
        <f>VLOOKUP($F658,'Total Posters'!$A$1:$L$1812,3,FALSE)&amp;" "&amp;VLOOKUP($F658,'Total Posters'!$A$1:$L$1812,4,FALSE)</f>
        <v>Marc CRAMPE</v>
      </c>
      <c r="I658" s="12" t="str">
        <f>VLOOKUP($F658,'Total Posters'!$A$1:$L$1812,5,FALSE)</f>
        <v>crampemarc@gmail.com</v>
      </c>
      <c r="J658" s="12" t="str">
        <f>VLOOKUP($F658,'Total Posters'!$A$1:$L$1812,10,FALSE)</f>
        <v>Marc Crampe</v>
      </c>
      <c r="K658" s="12" t="str">
        <f>VLOOKUP($I658,'Total Attendees'!$D$2:$DB$3165,2,FALSE)</f>
        <v>#N/A</v>
      </c>
      <c r="L658" s="12" t="str">
        <f>VLOOKUP($I658,'Total Attendees'!$D$2:$DB$3165,4,FALSE)</f>
        <v>#N/A</v>
      </c>
      <c r="M658" s="14"/>
      <c r="N658" s="15"/>
      <c r="O658" s="16"/>
      <c r="P658" s="16"/>
    </row>
    <row r="659" ht="15.75" customHeight="1">
      <c r="A659" s="9" t="s">
        <v>75</v>
      </c>
      <c r="B659" s="9" t="s">
        <v>89</v>
      </c>
      <c r="C659" s="11">
        <v>0.625</v>
      </c>
      <c r="D659" s="11">
        <v>0.6458333333333334</v>
      </c>
      <c r="E659" s="12">
        <v>45513.0</v>
      </c>
      <c r="F659" s="13">
        <v>1332.0</v>
      </c>
      <c r="G659" s="12" t="str">
        <f>VLOOKUP($F659,'Total Posters'!$A$1:$L$1812,7,FALSE)</f>
        <v>30 years of improving VLBI - technology developments at JIVE</v>
      </c>
      <c r="H659" s="12" t="str">
        <f>VLOOKUP($F659,'Total Posters'!$A$1:$L$1812,3,FALSE)&amp;" "&amp;VLOOKUP($F659,'Total Posters'!$A$1:$L$1812,4,FALSE)</f>
        <v>Marjolein Verkouter</v>
      </c>
      <c r="I659" s="12" t="str">
        <f>VLOOKUP($F659,'Total Posters'!$A$1:$L$1812,5,FALSE)</f>
        <v>verkouter@jive.eu</v>
      </c>
      <c r="J659" s="12" t="str">
        <f>VLOOKUP($F659,'Total Posters'!$A$1:$L$1812,10,FALSE)</f>
        <v>Marjolein Verkouter</v>
      </c>
      <c r="K659" s="12" t="str">
        <f>VLOOKUP($I659,'Total Attendees'!$D$2:$DB$3165,2,FALSE)</f>
        <v>Paid</v>
      </c>
      <c r="L659" s="12" t="str">
        <f>VLOOKUP($I659,'Total Attendees'!$D$2:$DB$3165,4,FALSE)</f>
        <v>In-person</v>
      </c>
      <c r="M659" s="14"/>
      <c r="N659" s="15"/>
      <c r="O659" s="16"/>
      <c r="P659" s="16"/>
    </row>
    <row r="660" ht="15.75" customHeight="1">
      <c r="A660" s="9" t="s">
        <v>75</v>
      </c>
      <c r="B660" s="9" t="s">
        <v>89</v>
      </c>
      <c r="C660" s="11">
        <v>0.625</v>
      </c>
      <c r="D660" s="11">
        <v>0.6458333333333334</v>
      </c>
      <c r="E660" s="12">
        <v>45513.0</v>
      </c>
      <c r="F660" s="13">
        <v>2187.0</v>
      </c>
      <c r="G660" s="12" t="str">
        <f>VLOOKUP($F660,'Total Posters'!$A$1:$L$1812,7,FALSE)</f>
        <v>The Frequency Distribution System for the Mid-Frequency Square Kilometre Array radio telescope</v>
      </c>
      <c r="H660" s="45" t="str">
        <f>VLOOKUP($F660,'Total Posters'!$A$1:$L$1812,3,FALSE)&amp;" "&amp;VLOOKUP($F660,'Total Posters'!$A$1:$L$1812,4,FALSE)</f>
        <v>Mike Kriele</v>
      </c>
      <c r="I660" s="12" t="str">
        <f>VLOOKUP($F660,'Total Posters'!$A$1:$L$1812,5,FALSE)</f>
        <v>mike.kriele@uwa.edu.au</v>
      </c>
      <c r="J660" s="45" t="str">
        <f>VLOOKUP($F660,'Total Posters'!$A$1:$L$1812,10,FALSE)</f>
        <v>Edward Gluszak</v>
      </c>
      <c r="K660" s="42" t="s">
        <v>35</v>
      </c>
      <c r="L660" s="42" t="s">
        <v>33</v>
      </c>
      <c r="M660" s="43" t="s">
        <v>34</v>
      </c>
      <c r="N660" s="15"/>
      <c r="O660" s="16"/>
      <c r="P660" s="16"/>
    </row>
    <row r="661" ht="15.75" customHeight="1">
      <c r="A661" s="9" t="s">
        <v>75</v>
      </c>
      <c r="B661" s="9" t="s">
        <v>89</v>
      </c>
      <c r="C661" s="11">
        <v>0.625</v>
      </c>
      <c r="D661" s="11">
        <v>0.6458333333333334</v>
      </c>
      <c r="E661" s="12">
        <v>45513.0</v>
      </c>
      <c r="F661" s="13">
        <v>1391.0</v>
      </c>
      <c r="G661" s="12" t="str">
        <f>VLOOKUP($F661,'Total Posters'!$A$1:$L$1812,7,FALSE)</f>
        <v>codeSMT – An Integrated Modelling tool for Segmented Mirror Telescopes.</v>
      </c>
      <c r="H661" s="12" t="str">
        <f>VLOOKUP($F661,'Total Posters'!$A$1:$L$1812,3,FALSE)&amp;" "&amp;VLOOKUP($F661,'Total Posters'!$A$1:$L$1812,4,FALSE)</f>
        <v>Prasanna Deshmukh</v>
      </c>
      <c r="I661" s="12" t="str">
        <f>VLOOKUP($F661,'Total Posters'!$A$1:$L$1812,5,FALSE)</f>
        <v>pgdeshmukh.iia@gmail.com</v>
      </c>
      <c r="J661" s="12" t="str">
        <f>VLOOKUP($F661,'Total Posters'!$A$1:$L$1812,10,FALSE)</f>
        <v>Prasanna Deshmukh</v>
      </c>
      <c r="K661" s="12" t="str">
        <f>VLOOKUP($I661,'Total Attendees'!$D$2:$DB$3165,2,FALSE)</f>
        <v>Paid</v>
      </c>
      <c r="L661" s="12" t="str">
        <f>VLOOKUP($I661,'Total Attendees'!$D$2:$DB$3165,4,FALSE)</f>
        <v>Virtual</v>
      </c>
      <c r="M661" s="14"/>
      <c r="N661" s="15"/>
      <c r="O661" s="16"/>
      <c r="P661" s="16"/>
    </row>
    <row r="662" ht="15.75" customHeight="1">
      <c r="A662" s="9" t="s">
        <v>75</v>
      </c>
      <c r="B662" s="9" t="s">
        <v>89</v>
      </c>
      <c r="C662" s="11">
        <v>0.625</v>
      </c>
      <c r="D662" s="11">
        <v>0.6458333333333334</v>
      </c>
      <c r="E662" s="12">
        <v>45513.0</v>
      </c>
      <c r="F662" s="13">
        <v>1533.0</v>
      </c>
      <c r="G662" s="12" t="str">
        <f>VLOOKUP($F662,'Total Posters'!$A$1:$L$1812,7,FALSE)</f>
        <v>Supercharging transient science in the Rubin Observatory era</v>
      </c>
      <c r="H662" s="12" t="str">
        <f>VLOOKUP($F662,'Total Posters'!$A$1:$L$1812,3,FALSE)&amp;" "&amp;VLOOKUP($F662,'Total Posters'!$A$1:$L$1812,4,FALSE)</f>
        <v>Renee Hlozek</v>
      </c>
      <c r="I662" s="12" t="str">
        <f>VLOOKUP($F662,'Total Posters'!$A$1:$L$1812,5,FALSE)</f>
        <v>renee.hlozek@gmail.com</v>
      </c>
      <c r="J662" s="12" t="str">
        <f>VLOOKUP($F662,'Total Posters'!$A$1:$L$1812,10,FALSE)</f>
        <v>Renee Hlozek</v>
      </c>
      <c r="K662" s="12" t="str">
        <f>VLOOKUP($I662,'Total Attendees'!$D$2:$DB$3165,2,FALSE)</f>
        <v>Paid</v>
      </c>
      <c r="L662" s="12" t="str">
        <f>VLOOKUP($I662,'Total Attendees'!$D$2:$DB$3165,4,FALSE)</f>
        <v>In-person</v>
      </c>
      <c r="M662" s="14"/>
      <c r="N662" s="15"/>
      <c r="O662" s="16"/>
      <c r="P662" s="16"/>
    </row>
    <row r="663" ht="15.75" customHeight="1">
      <c r="A663" s="9" t="s">
        <v>75</v>
      </c>
      <c r="B663" s="9" t="s">
        <v>89</v>
      </c>
      <c r="C663" s="11">
        <v>0.625</v>
      </c>
      <c r="D663" s="11">
        <v>0.6458333333333334</v>
      </c>
      <c r="E663" s="12">
        <v>45513.0</v>
      </c>
      <c r="F663" s="13">
        <v>1407.0</v>
      </c>
      <c r="G663" s="12" t="str">
        <f>VLOOKUP($F663,'Total Posters'!$A$1:$L$1812,7,FALSE)</f>
        <v>MAGIC: a focal reducer for the study of active galactic nuclei</v>
      </c>
      <c r="H663" s="12" t="str">
        <f>VLOOKUP($F663,'Total Posters'!$A$1:$L$1812,3,FALSE)&amp;" "&amp;VLOOKUP($F663,'Total Posters'!$A$1:$L$1812,4,FALSE)</f>
        <v>Roman Uklein</v>
      </c>
      <c r="I663" s="12" t="str">
        <f>VLOOKUP($F663,'Total Posters'!$A$1:$L$1812,5,FALSE)</f>
        <v>uklein.r@gmail.com</v>
      </c>
      <c r="J663" s="12" t="str">
        <f>VLOOKUP($F663,'Total Posters'!$A$1:$L$1812,10,FALSE)</f>
        <v>Roman Uklein</v>
      </c>
      <c r="K663" s="12" t="str">
        <f>VLOOKUP($I663,'Total Attendees'!$D$2:$DB$3165,2,FALSE)</f>
        <v>#N/A</v>
      </c>
      <c r="L663" s="12" t="str">
        <f>VLOOKUP($I663,'Total Attendees'!$D$2:$DB$3165,4,FALSE)</f>
        <v>#N/A</v>
      </c>
      <c r="M663" s="14"/>
      <c r="N663" s="15"/>
      <c r="O663" s="16"/>
      <c r="P663" s="16"/>
    </row>
    <row r="664" ht="15.75" customHeight="1">
      <c r="A664" s="9" t="s">
        <v>75</v>
      </c>
      <c r="B664" s="9" t="s">
        <v>89</v>
      </c>
      <c r="C664" s="11">
        <v>0.625</v>
      </c>
      <c r="D664" s="11">
        <v>0.6458333333333334</v>
      </c>
      <c r="E664" s="12">
        <v>45513.0</v>
      </c>
      <c r="F664" s="13">
        <v>2085.0</v>
      </c>
      <c r="G664" s="12" t="str">
        <f>VLOOKUP($F664,'Total Posters'!$A$1:$L$1812,7,FALSE)</f>
        <v>Unveiling the Instrument Polarization: Insights from the INdian Spectroscopic and Imaging Space Telescope (INSIST)
</v>
      </c>
      <c r="H664" s="12" t="str">
        <f>VLOOKUP($F664,'Total Posters'!$A$1:$L$1812,3,FALSE)&amp;" "&amp;VLOOKUP($F664,'Total Posters'!$A$1:$L$1812,4,FALSE)</f>
        <v>Vineeth Valsan</v>
      </c>
      <c r="I664" s="12" t="str">
        <f>VLOOKUP($F664,'Total Posters'!$A$1:$L$1812,5,FALSE)</f>
        <v>2v.vineeth@gmail.com</v>
      </c>
      <c r="J664" s="12" t="str">
        <f>VLOOKUP($F664,'Total Posters'!$A$1:$L$1812,10,FALSE)</f>
        <v>Vineeth Valsan</v>
      </c>
      <c r="K664" s="12" t="str">
        <f>VLOOKUP($I664,'Total Attendees'!$D$2:$DB$3165,2,FALSE)</f>
        <v>Pending_payment</v>
      </c>
      <c r="L664" s="12" t="str">
        <f>VLOOKUP($I664,'Total Attendees'!$D$2:$DB$3165,4,FALSE)</f>
        <v>In-person</v>
      </c>
      <c r="M664" s="14"/>
      <c r="N664" s="15"/>
      <c r="O664" s="16"/>
      <c r="P664" s="16"/>
    </row>
    <row r="665" ht="15.75" customHeight="1">
      <c r="A665" s="9" t="s">
        <v>75</v>
      </c>
      <c r="B665" s="9" t="s">
        <v>89</v>
      </c>
      <c r="C665" s="11">
        <v>0.625</v>
      </c>
      <c r="D665" s="11">
        <v>0.6458333333333334</v>
      </c>
      <c r="E665" s="12">
        <v>45513.0</v>
      </c>
      <c r="F665" s="13">
        <v>1367.0</v>
      </c>
      <c r="G665" s="12" t="str">
        <f>VLOOKUP($F665,'Total Posters'!$A$1:$L$1812,7,FALSE)</f>
        <v>Machine Learning Approaches to Study Star Formation and Black Hole Accretion in the MeerKAT/MIGHTEE Survey</v>
      </c>
      <c r="H665" s="12" t="str">
        <f>VLOOKUP($F665,'Total Posters'!$A$1:$L$1812,3,FALSE)&amp;" "&amp;VLOOKUP($F665,'Total Posters'!$A$1:$L$1812,4,FALSE)</f>
        <v>WALTER SILIMA</v>
      </c>
      <c r="I665" s="12" t="str">
        <f>VLOOKUP($F665,'Total Posters'!$A$1:$L$1812,5,FALSE)</f>
        <v>4177331@myuwc.ac.za</v>
      </c>
      <c r="J665" s="12" t="str">
        <f>VLOOKUP($F665,'Total Posters'!$A$1:$L$1812,10,FALSE)</f>
        <v>Walter Silima</v>
      </c>
      <c r="K665" s="12" t="str">
        <f>VLOOKUP($I665,'Total Attendees'!$D$2:$DB$3165,2,FALSE)</f>
        <v>Paid</v>
      </c>
      <c r="L665" s="12" t="str">
        <f>VLOOKUP($I665,'Total Attendees'!$D$2:$DB$3165,4,FALSE)</f>
        <v>In-person</v>
      </c>
      <c r="M665" s="14"/>
      <c r="N665" s="15"/>
      <c r="O665" s="16"/>
      <c r="P665" s="16"/>
    </row>
    <row r="666" ht="15.75" customHeight="1">
      <c r="A666" s="9" t="s">
        <v>75</v>
      </c>
      <c r="B666" s="9" t="s">
        <v>89</v>
      </c>
      <c r="C666" s="11">
        <v>0.625</v>
      </c>
      <c r="D666" s="11">
        <v>0.6458333333333334</v>
      </c>
      <c r="E666" s="12">
        <v>45513.0</v>
      </c>
      <c r="F666" s="13">
        <v>1071.0</v>
      </c>
      <c r="G666" s="12" t="str">
        <f>VLOOKUP($F666,'Total Posters'!$A$1:$L$1812,7,FALSE)</f>
        <v>Imaging the sky with the Tianlai Cylinder Array: simulation and analysis</v>
      </c>
      <c r="H666" s="12" t="str">
        <f>VLOOKUP($F666,'Total Posters'!$A$1:$L$1812,3,FALSE)&amp;" "&amp;VLOOKUP($F666,'Total Posters'!$A$1:$L$1812,4,FALSE)</f>
        <v>Xuelei Chen</v>
      </c>
      <c r="I666" s="12" t="str">
        <f>VLOOKUP($F666,'Total Posters'!$A$1:$L$1812,5,FALSE)</f>
        <v>xuelei@bao.ac.cn</v>
      </c>
      <c r="J666" s="12" t="str">
        <f>VLOOKUP($F666,'Total Posters'!$A$1:$L$1812,10,FALSE)</f>
        <v>Xuelei Chen</v>
      </c>
      <c r="K666" s="12" t="str">
        <f>VLOOKUP($I666,'Total Attendees'!$D$2:$DB$3165,2,FALSE)</f>
        <v>Pending_payment</v>
      </c>
      <c r="L666" s="12" t="str">
        <f>VLOOKUP($I666,'Total Attendees'!$D$2:$DB$3165,4,FALSE)</f>
        <v>In-person</v>
      </c>
      <c r="M666" s="14"/>
      <c r="N666" s="15"/>
      <c r="O666" s="16"/>
      <c r="P666" s="16"/>
    </row>
    <row r="667" ht="15.75" customHeight="1">
      <c r="A667" s="9" t="s">
        <v>77</v>
      </c>
      <c r="B667" s="9" t="s">
        <v>90</v>
      </c>
      <c r="C667" s="11">
        <v>0.625</v>
      </c>
      <c r="D667" s="11">
        <v>0.6458333333333334</v>
      </c>
      <c r="E667" s="12">
        <v>45513.0</v>
      </c>
      <c r="F667" s="13">
        <v>83.0</v>
      </c>
      <c r="G667" s="12" t="str">
        <f>VLOOKUP($F667,'Total Posters'!$A$1:$L$1812,7,FALSE)</f>
        <v>Responsible Telescope Siting: Environment, Community, and Science</v>
      </c>
      <c r="H667" s="12" t="str">
        <f>VLOOKUP($F667,'Total Posters'!$A$1:$L$1812,3,FALSE)&amp;" "&amp;VLOOKUP($F667,'Total Posters'!$A$1:$L$1812,4,FALSE)</f>
        <v>Ann Thresher</v>
      </c>
      <c r="I667" s="12" t="str">
        <f>VLOOKUP($F667,'Total Posters'!$A$1:$L$1812,5,FALSE)</f>
        <v>thresher@stanford.edu</v>
      </c>
      <c r="J667" s="12" t="str">
        <f>VLOOKUP($F667,'Total Posters'!$A$1:$L$1812,10,FALSE)</f>
        <v>Ann Thresher</v>
      </c>
      <c r="K667" s="12" t="str">
        <f>VLOOKUP($I667,'Total Attendees'!$D$2:$DB$3165,2,FALSE)</f>
        <v>Paid</v>
      </c>
      <c r="L667" s="12" t="str">
        <f>VLOOKUP($I667,'Total Attendees'!$D$2:$DB$3165,4,FALSE)</f>
        <v>In-person</v>
      </c>
      <c r="M667" s="14"/>
      <c r="N667" s="15"/>
      <c r="O667" s="16"/>
      <c r="P667" s="16"/>
    </row>
    <row r="668" ht="15.75" customHeight="1">
      <c r="A668" s="9" t="s">
        <v>77</v>
      </c>
      <c r="B668" s="9" t="s">
        <v>90</v>
      </c>
      <c r="C668" s="11">
        <v>0.625</v>
      </c>
      <c r="D668" s="11">
        <v>0.6458333333333334</v>
      </c>
      <c r="E668" s="12">
        <v>45513.0</v>
      </c>
      <c r="F668" s="13">
        <v>2655.0</v>
      </c>
      <c r="G668" s="12" t="str">
        <f>VLOOKUP($F668,'Total Posters'!$A$1:$L$1812,7,FALSE)</f>
        <v>Survivors Guide to New Media: Engaging Audiences with Bite-Sized Science</v>
      </c>
      <c r="H668" s="12" t="str">
        <f>VLOOKUP($F668,'Total Posters'!$A$1:$L$1812,3,FALSE)&amp;" "&amp;VLOOKUP($F668,'Total Posters'!$A$1:$L$1812,4,FALSE)</f>
        <v>Avivah Yamani</v>
      </c>
      <c r="I668" s="12" t="str">
        <f>VLOOKUP($F668,'Total Posters'!$A$1:$L$1812,5,FALSE)</f>
        <v>avivah@langitselatan.com</v>
      </c>
      <c r="J668" s="12" t="str">
        <f>VLOOKUP($F668,'Total Posters'!$A$1:$L$1812,10,FALSE)</f>
        <v>Avivah Yamani</v>
      </c>
      <c r="K668" s="12" t="str">
        <f>VLOOKUP($I668,'Total Attendees'!$D$2:$DB$3165,2,FALSE)</f>
        <v>Paid</v>
      </c>
      <c r="L668" s="12" t="str">
        <f>VLOOKUP($I668,'Total Attendees'!$D$2:$DB$3165,4,FALSE)</f>
        <v>In-person</v>
      </c>
      <c r="M668" s="14"/>
      <c r="N668" s="15"/>
      <c r="O668" s="16"/>
      <c r="P668" s="16"/>
    </row>
    <row r="669" ht="15.75" customHeight="1">
      <c r="A669" s="9" t="s">
        <v>77</v>
      </c>
      <c r="B669" s="9" t="s">
        <v>90</v>
      </c>
      <c r="C669" s="11">
        <v>0.625</v>
      </c>
      <c r="D669" s="11">
        <v>0.6458333333333334</v>
      </c>
      <c r="E669" s="12">
        <v>45513.0</v>
      </c>
      <c r="F669" s="13">
        <v>240.0</v>
      </c>
      <c r="G669" s="12" t="str">
        <f>VLOOKUP($F669,'Total Posters'!$A$1:$L$1812,7,FALSE)</f>
        <v>Astronomy for Astronomical Numbers</v>
      </c>
      <c r="H669" s="12" t="str">
        <f>VLOOKUP($F669,'Total Posters'!$A$1:$L$1812,3,FALSE)&amp;" "&amp;VLOOKUP($F669,'Total Posters'!$A$1:$L$1812,4,FALSE)</f>
        <v>Chris Impey</v>
      </c>
      <c r="I669" s="12" t="str">
        <f>VLOOKUP($F669,'Total Posters'!$A$1:$L$1812,5,FALSE)</f>
        <v>cimpey@as.arizona.edu</v>
      </c>
      <c r="J669" s="12" t="str">
        <f>VLOOKUP($F669,'Total Posters'!$A$1:$L$1812,10,FALSE)</f>
        <v>Chris Impey</v>
      </c>
      <c r="K669" s="12" t="str">
        <f>VLOOKUP($I669,'Total Attendees'!$D$2:$DB$3165,2,FALSE)</f>
        <v>Paid</v>
      </c>
      <c r="L669" s="12" t="str">
        <f>VLOOKUP($I669,'Total Attendees'!$D$2:$DB$3165,4,FALSE)</f>
        <v>Virtual</v>
      </c>
      <c r="M669" s="14"/>
      <c r="N669" s="15"/>
      <c r="O669" s="16"/>
      <c r="P669" s="16"/>
    </row>
    <row r="670" ht="15.75" customHeight="1">
      <c r="A670" s="9" t="s">
        <v>77</v>
      </c>
      <c r="B670" s="9" t="s">
        <v>90</v>
      </c>
      <c r="C670" s="11">
        <v>0.625</v>
      </c>
      <c r="D670" s="11">
        <v>0.6458333333333334</v>
      </c>
      <c r="E670" s="12">
        <v>45513.0</v>
      </c>
      <c r="F670" s="13">
        <v>2276.0</v>
      </c>
      <c r="G670" s="12" t="str">
        <f>VLOOKUP($F670,'Total Posters'!$A$1:$L$1812,7,FALSE)</f>
        <v>Song Lines to the SKAO: Listening Beyond the Darkness
</v>
      </c>
      <c r="H670" s="12" t="str">
        <f>VLOOKUP($F670,'Total Posters'!$A$1:$L$1812,3,FALSE)&amp;" "&amp;VLOOKUP($F670,'Total Posters'!$A$1:$L$1812,4,FALSE)</f>
        <v>Deborah Kala Perkins</v>
      </c>
      <c r="I670" s="12" t="str">
        <f>VLOOKUP($F670,'Total Posters'!$A$1:$L$1812,5,FALSE)</f>
        <v>starbirthlife@gmail.com</v>
      </c>
      <c r="J670" s="12" t="str">
        <f>VLOOKUP($F670,'Total Posters'!$A$1:$L$1812,10,FALSE)</f>
        <v>Deborah Kala Perkins</v>
      </c>
      <c r="K670" s="12" t="str">
        <f>VLOOKUP($I670,'Total Attendees'!$D$2:$DB$3165,2,FALSE)</f>
        <v>Paid</v>
      </c>
      <c r="L670" s="12" t="str">
        <f>VLOOKUP($I670,'Total Attendees'!$D$2:$DB$3165,4,FALSE)</f>
        <v>In-person</v>
      </c>
      <c r="M670" s="14"/>
      <c r="N670" s="15"/>
      <c r="O670" s="16"/>
      <c r="P670" s="16"/>
    </row>
    <row r="671" ht="15.75" customHeight="1">
      <c r="A671" s="9" t="s">
        <v>77</v>
      </c>
      <c r="B671" s="9" t="s">
        <v>90</v>
      </c>
      <c r="C671" s="11">
        <v>0.625</v>
      </c>
      <c r="D671" s="11">
        <v>0.6458333333333334</v>
      </c>
      <c r="E671" s="12">
        <v>45513.0</v>
      </c>
      <c r="F671" s="13">
        <v>3077.0</v>
      </c>
      <c r="G671" s="12" t="str">
        <f>VLOOKUP($F671,'Total Posters'!$A$1:$L$1812,7,FALSE)</f>
        <v>Implementing the Cascade Outreach Model in Astronomy Engagement during national Science Week 2023
</v>
      </c>
      <c r="H671" s="12" t="str">
        <f>VLOOKUP($F671,'Total Posters'!$A$1:$L$1812,3,FALSE)&amp;" "&amp;VLOOKUP($F671,'Total Posters'!$A$1:$L$1812,4,FALSE)</f>
        <v>Duduzile Kubheka</v>
      </c>
      <c r="I671" s="12" t="str">
        <f>VLOOKUP($F671,'Total Posters'!$A$1:$L$1812,5,FALSE)</f>
        <v>kubhekadudu@gmail.com</v>
      </c>
      <c r="J671" s="12" t="str">
        <f>VLOOKUP($F671,'Total Posters'!$A$1:$L$1812,10,FALSE)</f>
        <v>Duduzile Kubheka</v>
      </c>
      <c r="K671" s="12" t="str">
        <f>VLOOKUP($I671,'Total Attendees'!$D$2:$DB$3165,2,FALSE)</f>
        <v>Paid</v>
      </c>
      <c r="L671" s="12" t="str">
        <f>VLOOKUP($I671,'Total Attendees'!$D$2:$DB$3165,4,FALSE)</f>
        <v>In-person</v>
      </c>
      <c r="M671" s="14"/>
      <c r="N671" s="15"/>
      <c r="O671" s="16"/>
      <c r="P671" s="16"/>
    </row>
    <row r="672" ht="15.75" customHeight="1">
      <c r="A672" s="9" t="s">
        <v>77</v>
      </c>
      <c r="B672" s="9" t="s">
        <v>90</v>
      </c>
      <c r="C672" s="11">
        <v>0.625</v>
      </c>
      <c r="D672" s="11">
        <v>0.6458333333333334</v>
      </c>
      <c r="E672" s="12">
        <v>45513.0</v>
      </c>
      <c r="F672" s="13">
        <v>2991.0</v>
      </c>
      <c r="G672" s="12" t="str">
        <f>VLOOKUP($F672,'Total Posters'!$A$1:$L$1812,7,FALSE)</f>
        <v>Telescopes and Libraries as Tools for Cultural Astronomy and Dark Skies </v>
      </c>
      <c r="H672" s="12" t="str">
        <f>VLOOKUP($F672,'Total Posters'!$A$1:$L$1812,3,FALSE)&amp;" "&amp;VLOOKUP($F672,'Total Posters'!$A$1:$L$1812,4,FALSE)</f>
        <v>DURRUTY JESUS DE ALBA MARTINEZ</v>
      </c>
      <c r="I672" s="12" t="str">
        <f>VLOOKUP($F672,'Total Posters'!$A$1:$L$1812,5,FALSE)</f>
        <v>durruty.dealba@academicos.udg.mx</v>
      </c>
      <c r="J672" s="12" t="str">
        <f>VLOOKUP($F672,'Total Posters'!$A$1:$L$1812,10,FALSE)</f>
        <v>Durruty Jesús de Alba Martínez</v>
      </c>
      <c r="K672" s="12" t="str">
        <f>VLOOKUP($I672,'Total Attendees'!$D$2:$DB$3165,2,FALSE)</f>
        <v>Partially_paid</v>
      </c>
      <c r="L672" s="12" t="str">
        <f>VLOOKUP($I672,'Total Attendees'!$D$2:$DB$3165,4,FALSE)</f>
        <v>In-person</v>
      </c>
      <c r="M672" s="14"/>
      <c r="N672" s="15"/>
      <c r="O672" s="16"/>
      <c r="P672" s="16"/>
    </row>
    <row r="673" ht="15.75" customHeight="1">
      <c r="A673" s="9" t="s">
        <v>77</v>
      </c>
      <c r="B673" s="9" t="s">
        <v>90</v>
      </c>
      <c r="C673" s="11">
        <v>0.625</v>
      </c>
      <c r="D673" s="11">
        <v>0.6458333333333334</v>
      </c>
      <c r="E673" s="12">
        <v>45513.0</v>
      </c>
      <c r="F673" s="13">
        <v>2501.0</v>
      </c>
      <c r="G673" s="12" t="str">
        <f>VLOOKUP($F673,'Total Posters'!$A$1:$L$1812,7,FALSE)</f>
        <v>PhD-level training on the interface of astronomy and computer science</v>
      </c>
      <c r="H673" s="12" t="str">
        <f>VLOOKUP($F673,'Total Posters'!$A$1:$L$1812,3,FALSE)&amp;" "&amp;VLOOKUP($F673,'Total Posters'!$A$1:$L$1812,4,FALSE)</f>
        <v>Johan Knapen</v>
      </c>
      <c r="I673" s="12" t="str">
        <f>VLOOKUP($F673,'Total Posters'!$A$1:$L$1812,5,FALSE)</f>
        <v>johan.knapen@iac.es</v>
      </c>
      <c r="J673" s="12" t="str">
        <f>VLOOKUP($F673,'Total Posters'!$A$1:$L$1812,10,FALSE)</f>
        <v>Johan H. Knapen</v>
      </c>
      <c r="K673" s="12" t="str">
        <f>VLOOKUP($I673,'Total Attendees'!$D$2:$DB$3165,2,FALSE)</f>
        <v>Paid</v>
      </c>
      <c r="L673" s="12" t="str">
        <f>VLOOKUP($I673,'Total Attendees'!$D$2:$DB$3165,4,FALSE)</f>
        <v>In-person</v>
      </c>
      <c r="M673" s="14"/>
      <c r="N673" s="15"/>
      <c r="O673" s="16"/>
      <c r="P673" s="16"/>
    </row>
    <row r="674" ht="15.75" customHeight="1">
      <c r="A674" s="9" t="s">
        <v>77</v>
      </c>
      <c r="B674" s="9" t="s">
        <v>90</v>
      </c>
      <c r="C674" s="11">
        <v>0.625</v>
      </c>
      <c r="D674" s="11">
        <v>0.6458333333333334</v>
      </c>
      <c r="E674" s="12">
        <v>45513.0</v>
      </c>
      <c r="F674" s="13">
        <v>2937.0</v>
      </c>
      <c r="G674" s="12" t="str">
        <f>VLOOKUP($F674,'Total Posters'!$A$1:$L$1812,7,FALSE)</f>
        <v>The Sun at a Glance: An International Infographic Competition to Teach Science at School</v>
      </c>
      <c r="H674" s="12" t="str">
        <f>VLOOKUP($F674,'Total Posters'!$A$1:$L$1812,3,FALSE)&amp;" "&amp;VLOOKUP($F674,'Total Posters'!$A$1:$L$1812,4,FALSE)</f>
        <v>Luis Bellot Rubio</v>
      </c>
      <c r="I674" s="12" t="str">
        <f>VLOOKUP($F674,'Total Posters'!$A$1:$L$1812,5,FALSE)</f>
        <v>lbellot@iaa.es</v>
      </c>
      <c r="J674" s="12" t="str">
        <f>VLOOKUP($F674,'Total Posters'!$A$1:$L$1812,10,FALSE)</f>
        <v>Luis Bellot rubio</v>
      </c>
      <c r="K674" s="12" t="str">
        <f>VLOOKUP($I674,'Total Attendees'!$D$2:$DB$3165,2,FALSE)</f>
        <v>Paid</v>
      </c>
      <c r="L674" s="12" t="str">
        <f>VLOOKUP($I674,'Total Attendees'!$D$2:$DB$3165,4,FALSE)</f>
        <v>In-person</v>
      </c>
      <c r="M674" s="14"/>
      <c r="N674" s="15"/>
      <c r="O674" s="16"/>
      <c r="P674" s="16"/>
    </row>
    <row r="675" ht="15.75" customHeight="1">
      <c r="A675" s="9" t="s">
        <v>77</v>
      </c>
      <c r="B675" s="9" t="s">
        <v>90</v>
      </c>
      <c r="C675" s="11">
        <v>0.625</v>
      </c>
      <c r="D675" s="11">
        <v>0.6458333333333334</v>
      </c>
      <c r="E675" s="12">
        <v>45513.0</v>
      </c>
      <c r="F675" s="13">
        <v>1597.0</v>
      </c>
      <c r="G675" s="12" t="str">
        <f>VLOOKUP($F675,'Total Posters'!$A$1:$L$1812,7,FALSE)</f>
        <v>The IAU Office of Astronomy for Education – what members of Division C might want to know</v>
      </c>
      <c r="H675" s="12" t="str">
        <f>VLOOKUP($F675,'Total Posters'!$A$1:$L$1812,3,FALSE)&amp;" "&amp;VLOOKUP($F675,'Total Posters'!$A$1:$L$1812,4,FALSE)</f>
        <v>Markus Pössel</v>
      </c>
      <c r="I675" s="12" t="str">
        <f>VLOOKUP($F675,'Total Posters'!$A$1:$L$1812,5,FALSE)</f>
        <v>mpoessel@gmail.com</v>
      </c>
      <c r="J675" s="12" t="str">
        <f>VLOOKUP($F675,'Total Posters'!$A$1:$L$1812,10,FALSE)</f>
        <v>Marks Pössel</v>
      </c>
      <c r="K675" s="40" t="s">
        <v>32</v>
      </c>
      <c r="L675" s="40" t="s">
        <v>33</v>
      </c>
      <c r="M675" s="41" t="s">
        <v>34</v>
      </c>
      <c r="N675" s="15"/>
      <c r="O675" s="16"/>
      <c r="P675" s="16"/>
    </row>
    <row r="676" ht="15.75" customHeight="1">
      <c r="A676" s="9" t="s">
        <v>77</v>
      </c>
      <c r="B676" s="9" t="s">
        <v>90</v>
      </c>
      <c r="C676" s="11">
        <v>0.625</v>
      </c>
      <c r="D676" s="11">
        <v>0.6458333333333334</v>
      </c>
      <c r="E676" s="12">
        <v>45513.0</v>
      </c>
      <c r="F676" s="13">
        <v>2017.0</v>
      </c>
      <c r="G676" s="12" t="str">
        <f>VLOOKUP($F676,'Total Posters'!$A$1:$L$1812,7,FALSE)</f>
        <v>Comparison of Attitudes in Astrobiology and Science/Technology/Astronomy in Japan
</v>
      </c>
      <c r="H676" s="12" t="str">
        <f>VLOOKUP($F676,'Total Posters'!$A$1:$L$1812,3,FALSE)&amp;" "&amp;VLOOKUP($F676,'Total Posters'!$A$1:$L$1812,4,FALSE)</f>
        <v>Nobuhiko Kusakabe</v>
      </c>
      <c r="I676" s="12" t="str">
        <f>VLOOKUP($F676,'Total Posters'!$A$1:$L$1812,5,FALSE)</f>
        <v>nb.kusakabe@nao.ac.jp</v>
      </c>
      <c r="J676" s="12" t="str">
        <f>VLOOKUP($F676,'Total Posters'!$A$1:$L$1812,10,FALSE)</f>
        <v>Nobuhiko Kusakabe</v>
      </c>
      <c r="K676" s="12" t="str">
        <f>VLOOKUP($I676,'Total Attendees'!$D$2:$DB$3165,2,FALSE)</f>
        <v>Paid</v>
      </c>
      <c r="L676" s="12" t="str">
        <f>VLOOKUP($I676,'Total Attendees'!$D$2:$DB$3165,4,FALSE)</f>
        <v>In-person</v>
      </c>
      <c r="M676" s="14"/>
      <c r="N676" s="15"/>
      <c r="O676" s="16"/>
      <c r="P676" s="16"/>
    </row>
    <row r="677" ht="15.75" customHeight="1">
      <c r="A677" s="9" t="s">
        <v>77</v>
      </c>
      <c r="B677" s="9" t="s">
        <v>90</v>
      </c>
      <c r="C677" s="11">
        <v>0.625</v>
      </c>
      <c r="D677" s="11">
        <v>0.6458333333333334</v>
      </c>
      <c r="E677" s="12">
        <v>45513.0</v>
      </c>
      <c r="F677" s="13">
        <v>3090.0</v>
      </c>
      <c r="G677" s="12" t="str">
        <f>VLOOKUP($F677,'Total Posters'!$A$1:$L$1812,7,FALSE)</f>
        <v>Inspiration through space science: exoplanet themed education activities for secondary students</v>
      </c>
      <c r="H677" s="12" t="str">
        <f>VLOOKUP($F677,'Total Posters'!$A$1:$L$1812,3,FALSE)&amp;" "&amp;VLOOKUP($F677,'Total Posters'!$A$1:$L$1812,4,FALSE)</f>
        <v>Sandor Kruk</v>
      </c>
      <c r="I677" s="12" t="str">
        <f>VLOOKUP($F677,'Total Posters'!$A$1:$L$1812,5,FALSE)</f>
        <v>sandor.kruk@esa.int</v>
      </c>
      <c r="J677" s="12" t="str">
        <f>VLOOKUP($F677,'Total Posters'!$A$1:$L$1812,10,FALSE)</f>
        <v>Sandor Kruk</v>
      </c>
      <c r="K677" s="12" t="str">
        <f>VLOOKUP($I677,'Total Attendees'!$D$2:$DB$3165,2,FALSE)</f>
        <v>Paid</v>
      </c>
      <c r="L677" s="12" t="str">
        <f>VLOOKUP($I677,'Total Attendees'!$D$2:$DB$3165,4,FALSE)</f>
        <v>In-person</v>
      </c>
      <c r="M677" s="14"/>
      <c r="N677" s="15"/>
      <c r="O677" s="16"/>
      <c r="P677" s="16"/>
    </row>
    <row r="678" ht="15.75" customHeight="1">
      <c r="A678" s="9" t="s">
        <v>77</v>
      </c>
      <c r="B678" s="9" t="s">
        <v>90</v>
      </c>
      <c r="C678" s="11">
        <v>0.625</v>
      </c>
      <c r="D678" s="11">
        <v>0.6458333333333334</v>
      </c>
      <c r="E678" s="12">
        <v>45513.0</v>
      </c>
      <c r="F678" s="13">
        <v>1499.0</v>
      </c>
      <c r="G678" s="12" t="str">
        <f>VLOOKUP($F678,'Total Posters'!$A$1:$L$1812,7,FALSE)</f>
        <v>Practice of Stargazing Tour on a Ship as a Astro-Tourism</v>
      </c>
      <c r="H678" s="12" t="str">
        <f>VLOOKUP($F678,'Total Posters'!$A$1:$L$1812,3,FALSE)&amp;" "&amp;VLOOKUP($F678,'Total Posters'!$A$1:$L$1812,4,FALSE)</f>
        <v>Shio Kawagoe</v>
      </c>
      <c r="I678" s="12" t="str">
        <f>VLOOKUP($F678,'Total Posters'!$A$1:$L$1812,5,FALSE)</f>
        <v>shiok@iis.u-tokyo.ac.jp</v>
      </c>
      <c r="J678" s="12" t="str">
        <f>VLOOKUP($F678,'Total Posters'!$A$1:$L$1812,10,FALSE)</f>
        <v>Shio Kawagoe</v>
      </c>
      <c r="K678" s="12" t="str">
        <f>VLOOKUP($I678,'Total Attendees'!$D$2:$DB$3165,2,FALSE)</f>
        <v>Paid</v>
      </c>
      <c r="L678" s="12" t="str">
        <f>VLOOKUP($I678,'Total Attendees'!$D$2:$DB$3165,4,FALSE)</f>
        <v>In-person</v>
      </c>
      <c r="M678" s="14"/>
      <c r="N678" s="15"/>
      <c r="O678" s="16"/>
      <c r="P678" s="16"/>
    </row>
    <row r="679" ht="15.75" customHeight="1">
      <c r="A679" s="9" t="s">
        <v>77</v>
      </c>
      <c r="B679" s="9" t="s">
        <v>90</v>
      </c>
      <c r="C679" s="11">
        <v>0.625</v>
      </c>
      <c r="D679" s="11">
        <v>0.6458333333333334</v>
      </c>
      <c r="E679" s="12">
        <v>45513.0</v>
      </c>
      <c r="F679" s="13">
        <v>2850.0</v>
      </c>
      <c r="G679" s="12" t="str">
        <f>VLOOKUP($F679,'Total Posters'!$A$1:$L$1812,7,FALSE)</f>
        <v>Heritage and Culture as  Tools for Teaching Astronomy</v>
      </c>
      <c r="H679" s="12" t="str">
        <f>VLOOKUP($F679,'Total Posters'!$A$1:$L$1812,3,FALSE)&amp;" "&amp;VLOOKUP($F679,'Total Posters'!$A$1:$L$1812,4,FALSE)</f>
        <v>Somaya Saad</v>
      </c>
      <c r="I679" s="12" t="str">
        <f>VLOOKUP($F679,'Total Posters'!$A$1:$L$1812,5,FALSE)</f>
        <v>somaya.saad@nriag.sci.eg</v>
      </c>
      <c r="J679" s="12" t="str">
        <f>VLOOKUP($F679,'Total Posters'!$A$1:$L$1812,10,FALSE)</f>
        <v>Somaya Saad</v>
      </c>
      <c r="K679" s="12" t="str">
        <f>VLOOKUP($I679,'Total Attendees'!$D$2:$DB$3165,2,FALSE)</f>
        <v>Paid</v>
      </c>
      <c r="L679" s="12" t="str">
        <f>VLOOKUP($I679,'Total Attendees'!$D$2:$DB$3165,4,FALSE)</f>
        <v>Virtual</v>
      </c>
      <c r="M679" s="14"/>
      <c r="N679" s="15"/>
      <c r="O679" s="16"/>
      <c r="P679" s="16"/>
    </row>
    <row r="680" ht="15.75" customHeight="1">
      <c r="A680" s="9" t="s">
        <v>77</v>
      </c>
      <c r="B680" s="9" t="s">
        <v>90</v>
      </c>
      <c r="C680" s="11">
        <v>0.625</v>
      </c>
      <c r="D680" s="11">
        <v>0.6458333333333334</v>
      </c>
      <c r="E680" s="12">
        <v>45513.0</v>
      </c>
      <c r="F680" s="13">
        <v>1451.0</v>
      </c>
      <c r="G680" s="12" t="str">
        <f>VLOOKUP($F680,'Total Posters'!$A$1:$L$1812,7,FALSE)</f>
        <v>GLOBAL ONLINE TEACHING AND RESEARCH TRAINING IN ATOMIC ASTROPHYSICS</v>
      </c>
      <c r="H680" s="12" t="str">
        <f>VLOOKUP($F680,'Total Posters'!$A$1:$L$1812,3,FALSE)&amp;" "&amp;VLOOKUP($F680,'Total Posters'!$A$1:$L$1812,4,FALSE)</f>
        <v>Sultana Nahar</v>
      </c>
      <c r="I680" s="12" t="str">
        <f>VLOOKUP($F680,'Total Posters'!$A$1:$L$1812,5,FALSE)</f>
        <v>nahar.1@osu.edu</v>
      </c>
      <c r="J680" s="12" t="str">
        <f>VLOOKUP($F680,'Total Posters'!$A$1:$L$1812,10,FALSE)</f>
        <v>Sultana Nahar</v>
      </c>
      <c r="K680" s="12" t="str">
        <f>VLOOKUP($I680,'Total Attendees'!$D$2:$DB$3165,2,FALSE)</f>
        <v>Paid</v>
      </c>
      <c r="L680" s="12" t="str">
        <f>VLOOKUP($I680,'Total Attendees'!$D$2:$DB$3165,4,FALSE)</f>
        <v>Virtual</v>
      </c>
      <c r="M680" s="14"/>
      <c r="N680" s="15"/>
      <c r="O680" s="16"/>
      <c r="P680" s="16"/>
    </row>
    <row r="681" ht="15.75" customHeight="1">
      <c r="A681" s="9" t="s">
        <v>77</v>
      </c>
      <c r="B681" s="9" t="s">
        <v>90</v>
      </c>
      <c r="C681" s="11">
        <v>0.625</v>
      </c>
      <c r="D681" s="11">
        <v>0.6458333333333334</v>
      </c>
      <c r="E681" s="12">
        <v>45513.0</v>
      </c>
      <c r="F681" s="13">
        <v>2854.0</v>
      </c>
      <c r="G681" s="12" t="str">
        <f>VLOOKUP($F681,'Total Posters'!$A$1:$L$1812,7,FALSE)</f>
        <v>ASTRO ACCEL for Advancing Astronomy Education, Development, and Cultural Understanding</v>
      </c>
      <c r="H681" s="12" t="str">
        <f>VLOOKUP($F681,'Total Posters'!$A$1:$L$1812,3,FALSE)&amp;" "&amp;VLOOKUP($F681,'Total Posters'!$A$1:$L$1812,4,FALSE)</f>
        <v>Tiffany Stone Wolbrecht</v>
      </c>
      <c r="I681" s="12" t="str">
        <f>VLOOKUP($F681,'Total Posters'!$A$1:$L$1812,5,FALSE)</f>
        <v>twolbrecht@aui.edu</v>
      </c>
      <c r="J681" s="12" t="str">
        <f>VLOOKUP($F681,'Total Posters'!$A$1:$L$1812,10,FALSE)</f>
        <v>Tiffany Stone Wolbrecht</v>
      </c>
      <c r="K681" s="42" t="s">
        <v>32</v>
      </c>
      <c r="L681" s="42" t="s">
        <v>33</v>
      </c>
      <c r="M681" s="43" t="s">
        <v>34</v>
      </c>
      <c r="N681" s="15"/>
      <c r="O681" s="16"/>
      <c r="P681" s="16"/>
    </row>
    <row r="682" ht="15.75" customHeight="1">
      <c r="A682" s="9" t="s">
        <v>79</v>
      </c>
      <c r="B682" s="9" t="s">
        <v>79</v>
      </c>
      <c r="C682" s="11">
        <v>0.625</v>
      </c>
      <c r="D682" s="11">
        <v>0.6458333333333334</v>
      </c>
      <c r="E682" s="12">
        <v>45513.0</v>
      </c>
      <c r="F682" s="13">
        <v>2057.0</v>
      </c>
      <c r="G682" s="12" t="str">
        <f>VLOOKUP($F682,'Total Posters'!$A$1:$L$1812,7,FALSE)</f>
        <v>Helioseismic Diagnostics of Emerging Active Regions and Their Flaring Activity</v>
      </c>
      <c r="H682" s="12" t="str">
        <f>VLOOKUP($F682,'Total Posters'!$A$1:$L$1812,3,FALSE)&amp;" "&amp;VLOOKUP($F682,'Total Posters'!$A$1:$L$1812,4,FALSE)</f>
        <v>Alexander Kosovichev</v>
      </c>
      <c r="I682" s="12" t="str">
        <f>VLOOKUP($F682,'Total Posters'!$A$1:$L$1812,5,FALSE)</f>
        <v>alexander.g.kosovichev@njit.edu</v>
      </c>
      <c r="J682" s="12" t="str">
        <f>VLOOKUP($F682,'Total Posters'!$A$1:$L$1812,10,FALSE)</f>
        <v>Alexander Kosovichev</v>
      </c>
      <c r="K682" s="12" t="str">
        <f>VLOOKUP($I682,'Total Attendees'!$D$2:$DB$3165,2,FALSE)</f>
        <v>Paid</v>
      </c>
      <c r="L682" s="12" t="str">
        <f>VLOOKUP($I682,'Total Attendees'!$D$2:$DB$3165,4,FALSE)</f>
        <v>In-person</v>
      </c>
      <c r="M682" s="14"/>
      <c r="N682" s="15"/>
      <c r="O682" s="16"/>
      <c r="P682" s="16"/>
    </row>
    <row r="683" ht="15.75" customHeight="1">
      <c r="A683" s="9" t="s">
        <v>79</v>
      </c>
      <c r="B683" s="9" t="s">
        <v>79</v>
      </c>
      <c r="C683" s="11">
        <v>0.625</v>
      </c>
      <c r="D683" s="11">
        <v>0.6458333333333334</v>
      </c>
      <c r="E683" s="12">
        <v>45513.0</v>
      </c>
      <c r="F683" s="13">
        <v>370.0</v>
      </c>
      <c r="G683" s="12" t="str">
        <f>VLOOKUP($F683,'Total Posters'!$A$1:$L$1812,7,FALSE)</f>
        <v>Magnetic Detonation in Solar Flares</v>
      </c>
      <c r="H683" s="12" t="str">
        <f>VLOOKUP($F683,'Total Posters'!$A$1:$L$1812,3,FALSE)&amp;" "&amp;VLOOKUP($F683,'Total Posters'!$A$1:$L$1812,4,FALSE)</f>
        <v>Andrei Sadovskii</v>
      </c>
      <c r="I683" s="12" t="str">
        <f>VLOOKUP($F683,'Total Posters'!$A$1:$L$1812,5,FALSE)</f>
        <v>asadovsk@gmail.com</v>
      </c>
      <c r="J683" s="12" t="str">
        <f>VLOOKUP($F683,'Total Posters'!$A$1:$L$1812,10,FALSE)</f>
        <v>Andrei Sadovski</v>
      </c>
      <c r="K683" s="12" t="str">
        <f>VLOOKUP($I683,'Total Attendees'!$D$2:$DB$3165,2,FALSE)</f>
        <v>Pending_payment</v>
      </c>
      <c r="L683" s="12" t="str">
        <f>VLOOKUP($I683,'Total Attendees'!$D$2:$DB$3165,4,FALSE)</f>
        <v>In-person</v>
      </c>
      <c r="M683" s="14"/>
      <c r="N683" s="15"/>
      <c r="O683" s="16"/>
      <c r="P683" s="16"/>
    </row>
    <row r="684" ht="15.75" customHeight="1">
      <c r="A684" s="9" t="s">
        <v>79</v>
      </c>
      <c r="B684" s="9" t="s">
        <v>79</v>
      </c>
      <c r="C684" s="11">
        <v>0.625</v>
      </c>
      <c r="D684" s="11">
        <v>0.6458333333333334</v>
      </c>
      <c r="E684" s="12">
        <v>45513.0</v>
      </c>
      <c r="F684" s="13">
        <v>2584.0</v>
      </c>
      <c r="G684" s="12" t="str">
        <f>VLOOKUP($F684,'Total Posters'!$A$1:$L$1812,7,FALSE)</f>
        <v>Signature of self-absorption in the Si IV emission lines from a solar surge</v>
      </c>
      <c r="H684" s="12" t="str">
        <f>VLOOKUP($F684,'Total Posters'!$A$1:$L$1812,3,FALSE)&amp;" "&amp;VLOOKUP($F684,'Total Posters'!$A$1:$L$1812,4,FALSE)</f>
        <v>B Suresh Babu</v>
      </c>
      <c r="I684" s="12" t="str">
        <f>VLOOKUP($F684,'Total Posters'!$A$1:$L$1812,5,FALSE)</f>
        <v>sureshsuju96@gmail.com</v>
      </c>
      <c r="J684" s="12" t="str">
        <f>VLOOKUP($F684,'Total Posters'!$A$1:$L$1812,10,FALSE)</f>
        <v>B. Suresh Babu</v>
      </c>
      <c r="K684" s="12" t="str">
        <f>VLOOKUP($I684,'Total Attendees'!$D$2:$DB$3165,2,FALSE)</f>
        <v>Pending_payment</v>
      </c>
      <c r="L684" s="12" t="str">
        <f>VLOOKUP($I684,'Total Attendees'!$D$2:$DB$3165,4,FALSE)</f>
        <v>In-person</v>
      </c>
      <c r="M684" s="14"/>
      <c r="N684" s="15"/>
      <c r="O684" s="16"/>
      <c r="P684" s="16"/>
    </row>
    <row r="685" ht="15.75" customHeight="1">
      <c r="A685" s="9" t="s">
        <v>79</v>
      </c>
      <c r="B685" s="9" t="s">
        <v>79</v>
      </c>
      <c r="C685" s="11">
        <v>0.625</v>
      </c>
      <c r="D685" s="11">
        <v>0.6458333333333334</v>
      </c>
      <c r="E685" s="12">
        <v>45513.0</v>
      </c>
      <c r="F685" s="13">
        <v>241.0</v>
      </c>
      <c r="G685" s="12" t="str">
        <f>VLOOKUP($F685,'Total Posters'!$A$1:$L$1812,7,FALSE)</f>
        <v>On the Magnetic Parameters of an Active Region Producing Flares and Confined Eruptions</v>
      </c>
      <c r="H685" s="12" t="str">
        <f>VLOOKUP($F685,'Total Posters'!$A$1:$L$1812,3,FALSE)&amp;" "&amp;VLOOKUP($F685,'Total Posters'!$A$1:$L$1812,4,FALSE)</f>
        <v>Cristina Mandrini</v>
      </c>
      <c r="I685" s="12" t="str">
        <f>VLOOKUP($F685,'Total Posters'!$A$1:$L$1812,5,FALSE)</f>
        <v>cristina.mandrini@gmail.com</v>
      </c>
      <c r="J685" s="12" t="str">
        <f>VLOOKUP($F685,'Total Posters'!$A$1:$L$1812,10,FALSE)</f>
        <v>Cristina Mandrini</v>
      </c>
      <c r="K685" s="12" t="str">
        <f>VLOOKUP($I685,'Total Attendees'!$D$2:$DB$3165,2,FALSE)</f>
        <v>Paid</v>
      </c>
      <c r="L685" s="12" t="str">
        <f>VLOOKUP($I685,'Total Attendees'!$D$2:$DB$3165,4,FALSE)</f>
        <v>In-person</v>
      </c>
      <c r="M685" s="14"/>
      <c r="N685" s="15"/>
      <c r="O685" s="16"/>
      <c r="P685" s="16"/>
    </row>
    <row r="686" ht="15.75" customHeight="1">
      <c r="A686" s="9" t="s">
        <v>79</v>
      </c>
      <c r="B686" s="9" t="s">
        <v>79</v>
      </c>
      <c r="C686" s="11">
        <v>0.625</v>
      </c>
      <c r="D686" s="11">
        <v>0.6458333333333334</v>
      </c>
      <c r="E686" s="12">
        <v>45513.0</v>
      </c>
      <c r="F686" s="13">
        <v>2746.0</v>
      </c>
      <c r="G686" s="12" t="str">
        <f>VLOOKUP($F686,'Total Posters'!$A$1:$L$1812,7,FALSE)</f>
        <v>Observational Validation of the Modeling and Simulation of a CME using a Deep Neural Network</v>
      </c>
      <c r="H686" s="12" t="str">
        <f>VLOOKUP($F686,'Total Posters'!$A$1:$L$1812,3,FALSE)&amp;" "&amp;VLOOKUP($F686,'Total Posters'!$A$1:$L$1812,4,FALSE)</f>
        <v>Diego Lloveras</v>
      </c>
      <c r="I686" s="12" t="str">
        <f>VLOOKUP($F686,'Total Posters'!$A$1:$L$1812,5,FALSE)</f>
        <v>diego.lloveras@um.edu.ar</v>
      </c>
      <c r="J686" s="12" t="str">
        <f>VLOOKUP($F686,'Total Posters'!$A$1:$L$1812,10,FALSE)</f>
        <v>Diego Lloveras</v>
      </c>
      <c r="K686" s="12" t="str">
        <f>VLOOKUP($I686,'Total Attendees'!$D$2:$DB$3165,2,FALSE)</f>
        <v>Paid</v>
      </c>
      <c r="L686" s="12" t="str">
        <f>VLOOKUP($I686,'Total Attendees'!$D$2:$DB$3165,4,FALSE)</f>
        <v>Virtual</v>
      </c>
      <c r="M686" s="14"/>
      <c r="N686" s="15"/>
      <c r="O686" s="16"/>
      <c r="P686" s="16"/>
    </row>
    <row r="687" ht="15.75" customHeight="1">
      <c r="A687" s="9" t="s">
        <v>79</v>
      </c>
      <c r="B687" s="9" t="s">
        <v>79</v>
      </c>
      <c r="C687" s="11">
        <v>0.625</v>
      </c>
      <c r="D687" s="11">
        <v>0.6458333333333334</v>
      </c>
      <c r="E687" s="12">
        <v>45513.0</v>
      </c>
      <c r="F687" s="13">
        <v>101.0</v>
      </c>
      <c r="G687" s="12" t="str">
        <f>VLOOKUP($F687,'Total Posters'!$A$1:$L$1812,7,FALSE)</f>
        <v>Metric type II radio bursts and associated space weather phenomena  during solar cycle 24</v>
      </c>
      <c r="H687" s="12" t="str">
        <f>VLOOKUP($F687,'Total Posters'!$A$1:$L$1812,3,FALSE)&amp;" "&amp;VLOOKUP($F687,'Total Posters'!$A$1:$L$1812,4,FALSE)</f>
        <v>Dr. Ramesh Chandra</v>
      </c>
      <c r="I687" s="12" t="str">
        <f>VLOOKUP($F687,'Total Posters'!$A$1:$L$1812,5,FALSE)</f>
        <v>rchandra.ntl@gmail.com</v>
      </c>
      <c r="J687" s="12" t="str">
        <f>VLOOKUP($F687,'Total Posters'!$A$1:$L$1812,10,FALSE)</f>
        <v>Ramesh Chandra</v>
      </c>
      <c r="K687" s="12" t="str">
        <f>VLOOKUP($I687,'Total Attendees'!$D$2:$DB$3165,2,FALSE)</f>
        <v>#N/A</v>
      </c>
      <c r="L687" s="12" t="str">
        <f>VLOOKUP($I687,'Total Attendees'!$D$2:$DB$3165,4,FALSE)</f>
        <v>#N/A</v>
      </c>
      <c r="M687" s="14"/>
      <c r="N687" s="15"/>
      <c r="O687" s="16"/>
      <c r="P687" s="16"/>
    </row>
    <row r="688" ht="15.75" customHeight="1">
      <c r="A688" s="9" t="s">
        <v>79</v>
      </c>
      <c r="B688" s="9" t="s">
        <v>79</v>
      </c>
      <c r="C688" s="11">
        <v>0.625</v>
      </c>
      <c r="D688" s="11">
        <v>0.6458333333333334</v>
      </c>
      <c r="E688" s="12">
        <v>45513.0</v>
      </c>
      <c r="F688" s="13">
        <v>2145.0</v>
      </c>
      <c r="G688" s="12" t="str">
        <f>VLOOKUP($F688,'Total Posters'!$A$1:$L$1812,7,FALSE)</f>
        <v>The non-thermal emission from the quiet Sun</v>
      </c>
      <c r="H688" s="12" t="str">
        <f>VLOOKUP($F688,'Total Posters'!$A$1:$L$1812,3,FALSE)&amp;" "&amp;VLOOKUP($F688,'Total Posters'!$A$1:$L$1812,4,FALSE)</f>
        <v>Elena Orlando</v>
      </c>
      <c r="I688" s="12" t="str">
        <f>VLOOKUP($F688,'Total Posters'!$A$1:$L$1812,5,FALSE)</f>
        <v>orlandele@gmail.com</v>
      </c>
      <c r="J688" s="12" t="str">
        <f>VLOOKUP($F688,'Total Posters'!$A$1:$L$1812,10,FALSE)</f>
        <v>Elena Orlando</v>
      </c>
      <c r="K688" s="12" t="str">
        <f>VLOOKUP($I688,'Total Attendees'!$D$2:$DB$3165,2,FALSE)</f>
        <v>#N/A</v>
      </c>
      <c r="L688" s="12" t="str">
        <f>VLOOKUP($I688,'Total Attendees'!$D$2:$DB$3165,4,FALSE)</f>
        <v>#N/A</v>
      </c>
      <c r="M688" s="14"/>
      <c r="N688" s="15"/>
      <c r="O688" s="16"/>
      <c r="P688" s="16"/>
    </row>
    <row r="689" ht="15.75" customHeight="1">
      <c r="A689" s="9" t="s">
        <v>79</v>
      </c>
      <c r="B689" s="9" t="s">
        <v>79</v>
      </c>
      <c r="C689" s="11">
        <v>0.625</v>
      </c>
      <c r="D689" s="11">
        <v>0.6458333333333334</v>
      </c>
      <c r="E689" s="12">
        <v>45513.0</v>
      </c>
      <c r="F689" s="13">
        <v>2773.0</v>
      </c>
      <c r="G689" s="12" t="str">
        <f>VLOOKUP($F689,'Total Posters'!$A$1:$L$1812,7,FALSE)</f>
        <v>First detailed polarimetric study of a type-II solar radio burst with the Murchison Widefield Array
</v>
      </c>
      <c r="H689" s="12" t="str">
        <f>VLOOKUP($F689,'Total Posters'!$A$1:$L$1812,3,FALSE)&amp;" "&amp;VLOOKUP($F689,'Total Posters'!$A$1:$L$1812,4,FALSE)</f>
        <v>PUJA MAJEE</v>
      </c>
      <c r="I689" s="12" t="str">
        <f>VLOOKUP($F689,'Total Posters'!$A$1:$L$1812,5,FALSE)</f>
        <v>pujamajee@gmail.com</v>
      </c>
      <c r="J689" s="12" t="str">
        <f>VLOOKUP($F689,'Total Posters'!$A$1:$L$1812,10,FALSE)</f>
        <v>Puja Majee</v>
      </c>
      <c r="K689" s="12" t="str">
        <f>VLOOKUP($I689,'Total Attendees'!$D$2:$DB$3165,2,FALSE)</f>
        <v>Paid</v>
      </c>
      <c r="L689" s="12" t="str">
        <f>VLOOKUP($I689,'Total Attendees'!$D$2:$DB$3165,4,FALSE)</f>
        <v>Virtual</v>
      </c>
      <c r="M689" s="14"/>
      <c r="N689" s="15"/>
      <c r="O689" s="16"/>
      <c r="P689" s="16"/>
    </row>
    <row r="690" ht="15.75" customHeight="1">
      <c r="A690" s="9" t="s">
        <v>79</v>
      </c>
      <c r="B690" s="9" t="s">
        <v>79</v>
      </c>
      <c r="C690" s="11">
        <v>0.625</v>
      </c>
      <c r="D690" s="11">
        <v>0.6458333333333334</v>
      </c>
      <c r="E690" s="12">
        <v>45513.0</v>
      </c>
      <c r="F690" s="13">
        <v>2378.0</v>
      </c>
      <c r="G690" s="12" t="str">
        <f>VLOOKUP($F690,'Total Posters'!$A$1:$L$1812,7,FALSE)</f>
        <v>Evolution of Ratio of Mg II Intensities During Solar Flares</v>
      </c>
      <c r="H690" s="12" t="str">
        <f>VLOOKUP($F690,'Total Posters'!$A$1:$L$1812,3,FALSE)&amp;" "&amp;VLOOKUP($F690,'Total Posters'!$A$1:$L$1812,4,FALSE)</f>
        <v>Soumya Roy</v>
      </c>
      <c r="I690" s="12" t="str">
        <f>VLOOKUP($F690,'Total Posters'!$A$1:$L$1812,5,FALSE)</f>
        <v>soumyaroy799@gmail.com</v>
      </c>
      <c r="J690" s="12" t="str">
        <f>VLOOKUP($F690,'Total Posters'!$A$1:$L$1812,10,FALSE)</f>
        <v>Soumya Roy</v>
      </c>
      <c r="K690" s="12" t="str">
        <f>VLOOKUP($I690,'Total Attendees'!$D$2:$DB$3165,2,FALSE)</f>
        <v>Pending_payment</v>
      </c>
      <c r="L690" s="12" t="str">
        <f>VLOOKUP($I690,'Total Attendees'!$D$2:$DB$3165,4,FALSE)</f>
        <v>In-person</v>
      </c>
      <c r="M690" s="14"/>
      <c r="N690" s="15"/>
      <c r="O690" s="16"/>
      <c r="P690" s="16"/>
    </row>
    <row r="691" ht="15.75" customHeight="1">
      <c r="A691" s="9" t="s">
        <v>80</v>
      </c>
      <c r="B691" s="9" t="s">
        <v>81</v>
      </c>
      <c r="C691" s="11">
        <v>0.625</v>
      </c>
      <c r="D691" s="11">
        <v>0.6458333333333334</v>
      </c>
      <c r="E691" s="12">
        <v>45513.0</v>
      </c>
      <c r="F691" s="13">
        <v>2632.0</v>
      </c>
      <c r="G691" s="12" t="str">
        <f>VLOOKUP($F691,'Total Posters'!$A$1:$L$1812,7,FALSE)</f>
        <v>Which stars can form planets: Planetesimal formation at low metallicities
</v>
      </c>
      <c r="H691" s="12" t="str">
        <f>VLOOKUP($F691,'Total Posters'!$A$1:$L$1812,3,FALSE)&amp;" "&amp;VLOOKUP($F691,'Total Posters'!$A$1:$L$1812,4,FALSE)</f>
        <v>Andama Geoffrey</v>
      </c>
      <c r="I691" s="12" t="str">
        <f>VLOOKUP($F691,'Total Posters'!$A$1:$L$1812,5,FALSE)</f>
        <v>geoffreyandama@gmail.com</v>
      </c>
      <c r="J691" s="12" t="str">
        <f>VLOOKUP($F691,'Total Posters'!$A$1:$L$1812,10,FALSE)</f>
        <v>Geoffrey Andama</v>
      </c>
      <c r="K691" s="12" t="str">
        <f>VLOOKUP($I691,'Total Attendees'!$D$2:$DB$3165,2,FALSE)</f>
        <v>Paid</v>
      </c>
      <c r="L691" s="12" t="str">
        <f>VLOOKUP($I691,'Total Attendees'!$D$2:$DB$3165,4,FALSE)</f>
        <v>In-person</v>
      </c>
      <c r="M691" s="14"/>
      <c r="N691" s="15"/>
      <c r="O691" s="16"/>
      <c r="P691" s="16"/>
    </row>
    <row r="692" ht="15.75" customHeight="1">
      <c r="A692" s="9" t="s">
        <v>80</v>
      </c>
      <c r="B692" s="9" t="s">
        <v>81</v>
      </c>
      <c r="C692" s="11">
        <v>0.625</v>
      </c>
      <c r="D692" s="11">
        <v>0.6458333333333334</v>
      </c>
      <c r="E692" s="12">
        <v>45513.0</v>
      </c>
      <c r="F692" s="13">
        <v>1167.0</v>
      </c>
      <c r="G692" s="12" t="str">
        <f>VLOOKUP($F692,'Total Posters'!$A$1:$L$1812,7,FALSE)</f>
        <v>Beyond the Stars: Revolutionizing Exoplanet Detection with Vision Transformers in Time-Series Data
A. Choudhary1, S. Bandari2, and B.S. Kushvah3
1,3 Department of Mathematics and Computing, IIT(ISM), Dhanbad
                                                          2 Department of Electronics Engineering, IIT(ISM), Dhanbad</v>
      </c>
      <c r="H692" s="12" t="str">
        <f>VLOOKUP($F692,'Total Posters'!$A$1:$L$1812,3,FALSE)&amp;" "&amp;VLOOKUP($F692,'Total Posters'!$A$1:$L$1812,4,FALSE)</f>
        <v>Anupma choudhary</v>
      </c>
      <c r="I692" s="12" t="str">
        <f>VLOOKUP($F692,'Total Posters'!$A$1:$L$1812,5,FALSE)</f>
        <v>anupmachoudhary11@gmail.com</v>
      </c>
      <c r="J692" s="12" t="str">
        <f>VLOOKUP($F692,'Total Posters'!$A$1:$L$1812,10,FALSE)</f>
        <v>Anupma Choudhary</v>
      </c>
      <c r="K692" s="12" t="str">
        <f>VLOOKUP($I692,'Total Attendees'!$D$2:$DB$3165,2,FALSE)</f>
        <v>#N/A</v>
      </c>
      <c r="L692" s="12" t="str">
        <f>VLOOKUP($I692,'Total Attendees'!$D$2:$DB$3165,4,FALSE)</f>
        <v>#N/A</v>
      </c>
      <c r="M692" s="14"/>
      <c r="N692" s="15"/>
      <c r="O692" s="16"/>
      <c r="P692" s="16"/>
    </row>
    <row r="693" ht="15.75" customHeight="1">
      <c r="A693" s="9" t="s">
        <v>80</v>
      </c>
      <c r="B693" s="9" t="s">
        <v>81</v>
      </c>
      <c r="C693" s="11">
        <v>0.625</v>
      </c>
      <c r="D693" s="11">
        <v>0.6458333333333334</v>
      </c>
      <c r="E693" s="12">
        <v>45513.0</v>
      </c>
      <c r="F693" s="13">
        <v>2016.0</v>
      </c>
      <c r="G693" s="12" t="str">
        <f>VLOOKUP($F693,'Total Posters'!$A$1:$L$1812,7,FALSE)</f>
        <v>High Precision Astrometry: Not just for exoplanets! </v>
      </c>
      <c r="H693" s="12" t="str">
        <f>VLOOKUP($F693,'Total Posters'!$A$1:$L$1812,3,FALSE)&amp;" "&amp;VLOOKUP($F693,'Total Posters'!$A$1:$L$1812,4,FALSE)</f>
        <v>conaire deagan</v>
      </c>
      <c r="I693" s="12" t="str">
        <f>VLOOKUP($F693,'Total Posters'!$A$1:$L$1812,5,FALSE)</f>
        <v>conaire.deagan@gmail.com</v>
      </c>
      <c r="J693" s="12" t="str">
        <f>VLOOKUP($F693,'Total Posters'!$A$1:$L$1812,10,FALSE)</f>
        <v>Conaire Deagan</v>
      </c>
      <c r="K693" s="12" t="str">
        <f>VLOOKUP($I693,'Total Attendees'!$D$2:$DB$3165,2,FALSE)</f>
        <v>#N/A</v>
      </c>
      <c r="L693" s="12" t="str">
        <f>VLOOKUP($I693,'Total Attendees'!$D$2:$DB$3165,4,FALSE)</f>
        <v>#N/A</v>
      </c>
      <c r="M693" s="14"/>
      <c r="N693" s="15"/>
      <c r="O693" s="16"/>
      <c r="P693" s="16"/>
    </row>
    <row r="694" ht="15.75" customHeight="1">
      <c r="A694" s="9" t="s">
        <v>80</v>
      </c>
      <c r="B694" s="9" t="s">
        <v>81</v>
      </c>
      <c r="C694" s="11">
        <v>0.625</v>
      </c>
      <c r="D694" s="11">
        <v>0.6458333333333334</v>
      </c>
      <c r="E694" s="12">
        <v>45513.0</v>
      </c>
      <c r="F694" s="13">
        <v>2708.0</v>
      </c>
      <c r="G694" s="12" t="str">
        <f>VLOOKUP($F694,'Total Posters'!$A$1:$L$1812,7,FALSE)</f>
        <v>The Ophiuchus Disk Survey Employing ALMA (ODISEA): project updates  </v>
      </c>
      <c r="H694" s="12" t="str">
        <f>VLOOKUP($F694,'Total Posters'!$A$1:$L$1812,3,FALSE)&amp;" "&amp;VLOOKUP($F694,'Total Posters'!$A$1:$L$1812,4,FALSE)</f>
        <v>LUCAS CIEZA</v>
      </c>
      <c r="I694" s="12" t="str">
        <f>VLOOKUP($F694,'Total Posters'!$A$1:$L$1812,5,FALSE)</f>
        <v>lucas.cieza@mail.udp.cl</v>
      </c>
      <c r="J694" s="12" t="str">
        <f>VLOOKUP($F694,'Total Posters'!$A$1:$L$1812,10,FALSE)</f>
        <v>Lucas Cieza</v>
      </c>
      <c r="K694" s="12" t="str">
        <f>VLOOKUP($I694,'Total Attendees'!$D$2:$DB$3165,2,FALSE)</f>
        <v>Paid</v>
      </c>
      <c r="L694" s="12" t="str">
        <f>VLOOKUP($I694,'Total Attendees'!$D$2:$DB$3165,4,FALSE)</f>
        <v>In-person</v>
      </c>
      <c r="M694" s="14"/>
      <c r="N694" s="15"/>
      <c r="O694" s="16"/>
      <c r="P694" s="61"/>
    </row>
    <row r="695" ht="15.75" customHeight="1">
      <c r="A695" s="9" t="s">
        <v>80</v>
      </c>
      <c r="B695" s="9" t="s">
        <v>81</v>
      </c>
      <c r="C695" s="11">
        <v>0.625</v>
      </c>
      <c r="D695" s="11">
        <v>0.6458333333333334</v>
      </c>
      <c r="E695" s="12">
        <v>45513.0</v>
      </c>
      <c r="F695" s="13">
        <v>1538.0</v>
      </c>
      <c r="G695" s="12" t="str">
        <f>VLOOKUP($F695,'Total Posters'!$A$1:$L$1812,7,FALSE)</f>
        <v>Exotic Red Flare on the Stars as Exo-Asteroid Manifestations
</v>
      </c>
      <c r="H695" s="12" t="str">
        <f>VLOOKUP($F695,'Total Posters'!$A$1:$L$1812,3,FALSE)&amp;" "&amp;VLOOKUP($F695,'Total Posters'!$A$1:$L$1812,4,FALSE)</f>
        <v>Mansur Ibrahimov</v>
      </c>
      <c r="I695" s="12" t="str">
        <f>VLOOKUP($F695,'Total Posters'!$A$1:$L$1812,5,FALSE)</f>
        <v>mansur@inasan.ru</v>
      </c>
      <c r="J695" s="12" t="str">
        <f>VLOOKUP($F695,'Total Posters'!$A$1:$L$1812,10,FALSE)</f>
        <v>Mansur Ibrahimov</v>
      </c>
      <c r="K695" s="12" t="str">
        <f>VLOOKUP($I695,'Total Attendees'!$D$2:$DB$3165,2,FALSE)</f>
        <v>Pending_payment</v>
      </c>
      <c r="L695" s="12" t="str">
        <f>VLOOKUP($I695,'Total Attendees'!$D$2:$DB$3165,4,FALSE)</f>
        <v>In-person</v>
      </c>
      <c r="M695" s="14"/>
      <c r="N695" s="15"/>
      <c r="O695" s="16"/>
      <c r="P695" s="16"/>
    </row>
    <row r="696" ht="15.75" customHeight="1">
      <c r="A696" s="9" t="s">
        <v>80</v>
      </c>
      <c r="B696" s="9" t="s">
        <v>81</v>
      </c>
      <c r="C696" s="11">
        <v>0.625</v>
      </c>
      <c r="D696" s="11">
        <v>0.6458333333333334</v>
      </c>
      <c r="E696" s="12">
        <v>45513.0</v>
      </c>
      <c r="F696" s="13">
        <v>2821.0</v>
      </c>
      <c r="G696" s="12" t="str">
        <f>VLOOKUP($F696,'Total Posters'!$A$1:$L$1812,7,FALSE)</f>
        <v>X-rays in the Prime of Life</v>
      </c>
      <c r="H696" s="12" t="str">
        <f>VLOOKUP($F696,'Total Posters'!$A$1:$L$1812,3,FALSE)&amp;" "&amp;VLOOKUP($F696,'Total Posters'!$A$1:$L$1812,4,FALSE)</f>
        <v>Scott Wolk</v>
      </c>
      <c r="I696" s="12" t="str">
        <f>VLOOKUP($F696,'Total Posters'!$A$1:$L$1812,5,FALSE)</f>
        <v>swolk@cfa.harvard.edu</v>
      </c>
      <c r="J696" s="12" t="str">
        <f>VLOOKUP($F696,'Total Posters'!$A$1:$L$1812,10,FALSE)</f>
        <v>Scott Wolk</v>
      </c>
      <c r="K696" s="12" t="str">
        <f>VLOOKUP($I696,'Total Attendees'!$D$2:$DB$3165,2,FALSE)</f>
        <v>#N/A</v>
      </c>
      <c r="L696" s="12" t="str">
        <f>VLOOKUP($I696,'Total Attendees'!$D$2:$DB$3165,4,FALSE)</f>
        <v>#N/A</v>
      </c>
      <c r="M696" s="14"/>
      <c r="N696" s="15"/>
      <c r="O696" s="16"/>
      <c r="P696" s="16"/>
    </row>
    <row r="697" ht="15.75" customHeight="1">
      <c r="A697" s="9" t="s">
        <v>80</v>
      </c>
      <c r="B697" s="9" t="s">
        <v>81</v>
      </c>
      <c r="C697" s="11">
        <v>0.625</v>
      </c>
      <c r="D697" s="11">
        <v>0.6458333333333334</v>
      </c>
      <c r="E697" s="12">
        <v>45513.0</v>
      </c>
      <c r="F697" s="13">
        <v>963.0</v>
      </c>
      <c r="G697" s="12" t="str">
        <f>VLOOKUP($F697,'Total Posters'!$A$1:$L$1812,7,FALSE)</f>
        <v>The Aligned Orbit of TOI-2533 b, a Transiting Brown Dwarf Orbiting an F8-type Star</v>
      </c>
      <c r="H697" s="12" t="str">
        <f>VLOOKUP($F697,'Total Posters'!$A$1:$L$1812,3,FALSE)&amp;" "&amp;VLOOKUP($F697,'Total Posters'!$A$1:$L$1812,4,FALSE)</f>
        <v>Thiago Ferreira dos Santos</v>
      </c>
      <c r="I697" s="12" t="str">
        <f>VLOOKUP($F697,'Total Posters'!$A$1:$L$1812,5,FALSE)</f>
        <v>thiago.dossantos@yale.edu</v>
      </c>
      <c r="J697" s="12" t="str">
        <f>VLOOKUP($F697,'Total Posters'!$A$1:$L$1812,10,FALSE)</f>
        <v>Thiago Ferreira dos Santos</v>
      </c>
      <c r="K697" s="12" t="str">
        <f>VLOOKUP($I697,'Total Attendees'!$D$2:$DB$3165,2,FALSE)</f>
        <v>Pending_payment</v>
      </c>
      <c r="L697" s="12" t="str">
        <f>VLOOKUP($I697,'Total Attendees'!$D$2:$DB$3165,4,FALSE)</f>
        <v>In-person</v>
      </c>
      <c r="M697" s="14"/>
      <c r="N697" s="15"/>
      <c r="O697" s="16"/>
      <c r="P697" s="16"/>
    </row>
    <row r="698" ht="15.75" customHeight="1">
      <c r="A698" s="9" t="s">
        <v>83</v>
      </c>
      <c r="B698" s="62" t="s">
        <v>84</v>
      </c>
      <c r="C698" s="11">
        <v>0.625</v>
      </c>
      <c r="D698" s="11">
        <v>0.6458333333333334</v>
      </c>
      <c r="E698" s="12">
        <v>45513.0</v>
      </c>
      <c r="F698" s="63">
        <v>884.0</v>
      </c>
      <c r="G698" s="12" t="str">
        <f>VLOOKUP($F698,'Total Posters'!$A$1:$L$1812,7,FALSE)</f>
        <v>Binary stars from optical long-baseline interferometry</v>
      </c>
      <c r="H698" s="12" t="str">
        <f>VLOOKUP($F698,'Total Posters'!$A$1:$L$1812,3,FALSE)&amp;" "&amp;VLOOKUP($F698,'Total Posters'!$A$1:$L$1812,4,FALSE)</f>
        <v>Alexandre Gallenne</v>
      </c>
      <c r="I698" s="12" t="str">
        <f>VLOOKUP($F698,'Total Posters'!$A$1:$L$1812,5,FALSE)</f>
        <v>alexandre.gallenne@gmail.com</v>
      </c>
      <c r="J698" s="12" t="str">
        <f>VLOOKUP($F698,'Total Posters'!$A$1:$L$1812,10,FALSE)</f>
        <v>Alexandre Gallenne</v>
      </c>
      <c r="K698" s="12" t="str">
        <f>VLOOKUP($I698,'Total Attendees'!$D$2:$DB$3165,2,FALSE)</f>
        <v>#N/A</v>
      </c>
      <c r="L698" s="12" t="str">
        <f>VLOOKUP($I698,'Total Attendees'!$D$2:$DB$3165,4,FALSE)</f>
        <v>#N/A</v>
      </c>
      <c r="M698" s="14"/>
      <c r="N698" s="15"/>
      <c r="O698" s="16"/>
      <c r="P698" s="16"/>
    </row>
    <row r="699" ht="15.75" customHeight="1">
      <c r="A699" s="9" t="s">
        <v>83</v>
      </c>
      <c r="B699" s="62" t="s">
        <v>84</v>
      </c>
      <c r="C699" s="11">
        <v>0.625</v>
      </c>
      <c r="D699" s="11">
        <v>0.6458333333333334</v>
      </c>
      <c r="E699" s="12">
        <v>45513.0</v>
      </c>
      <c r="F699" s="63">
        <v>1270.0</v>
      </c>
      <c r="G699" s="12" t="str">
        <f>VLOOKUP($F699,'Total Posters'!$A$1:$L$1812,7,FALSE)</f>
        <v>Search and Study of Variables in Open Clusters and Beyond 
</v>
      </c>
      <c r="H699" s="12" t="str">
        <f>VLOOKUP($F699,'Total Posters'!$A$1:$L$1812,3,FALSE)&amp;" "&amp;VLOOKUP($F699,'Total Posters'!$A$1:$L$1812,4,FALSE)</f>
        <v>Alisher S. Hojaev</v>
      </c>
      <c r="I699" s="12" t="str">
        <f>VLOOKUP($F699,'Total Posters'!$A$1:$L$1812,5,FALSE)</f>
        <v>hojaev@yahoo.com</v>
      </c>
      <c r="J699" s="12" t="str">
        <f>VLOOKUP($F699,'Total Posters'!$A$1:$L$1812,10,FALSE)</f>
        <v>Alisher S. Hojaev</v>
      </c>
      <c r="K699" s="12" t="str">
        <f>VLOOKUP($I699,'Total Attendees'!$D$2:$DB$3165,2,FALSE)</f>
        <v>Paid</v>
      </c>
      <c r="L699" s="12" t="str">
        <f>VLOOKUP($I699,'Total Attendees'!$D$2:$DB$3165,4,FALSE)</f>
        <v>In-person</v>
      </c>
      <c r="M699" s="14"/>
      <c r="N699" s="15"/>
      <c r="O699" s="16"/>
      <c r="P699" s="16"/>
    </row>
    <row r="700" ht="15.75" customHeight="1">
      <c r="A700" s="9" t="s">
        <v>83</v>
      </c>
      <c r="B700" s="62" t="s">
        <v>84</v>
      </c>
      <c r="C700" s="11">
        <v>0.625</v>
      </c>
      <c r="D700" s="11">
        <v>0.6458333333333334</v>
      </c>
      <c r="E700" s="12">
        <v>45513.0</v>
      </c>
      <c r="F700" s="63">
        <v>1466.0</v>
      </c>
      <c r="G700" s="12" t="str">
        <f>VLOOKUP($F700,'Total Posters'!$A$1:$L$1812,7,FALSE)</f>
        <v>Radiation Vs convection: revisiting the core behaviours of main-sequence stars in the mass transition zone</v>
      </c>
      <c r="H700" s="12" t="str">
        <f>VLOOKUP($F700,'Total Posters'!$A$1:$L$1812,3,FALSE)&amp;" "&amp;VLOOKUP($F700,'Total Posters'!$A$1:$L$1812,4,FALSE)</f>
        <v>Asasira Marion</v>
      </c>
      <c r="I700" s="12" t="str">
        <f>VLOOKUP($F700,'Total Posters'!$A$1:$L$1812,5,FALSE)</f>
        <v>asasiramarion@gmail.com</v>
      </c>
      <c r="J700" s="12" t="str">
        <f>VLOOKUP($F700,'Total Posters'!$A$1:$L$1812,10,FALSE)</f>
        <v>MARION ASASIRA</v>
      </c>
      <c r="K700" s="12" t="str">
        <f>VLOOKUP($I700,'Total Attendees'!$D$2:$DB$3165,2,FALSE)</f>
        <v>Paid</v>
      </c>
      <c r="L700" s="12" t="str">
        <f>VLOOKUP($I700,'Total Attendees'!$D$2:$DB$3165,4,FALSE)</f>
        <v>In-person</v>
      </c>
      <c r="M700" s="14"/>
      <c r="N700" s="15"/>
      <c r="O700" s="16"/>
      <c r="P700" s="16"/>
    </row>
    <row r="701" ht="15.75" customHeight="1">
      <c r="A701" s="9" t="s">
        <v>83</v>
      </c>
      <c r="B701" s="62" t="s">
        <v>84</v>
      </c>
      <c r="C701" s="11">
        <v>0.625</v>
      </c>
      <c r="D701" s="11">
        <v>0.6458333333333334</v>
      </c>
      <c r="E701" s="12">
        <v>45513.0</v>
      </c>
      <c r="F701" s="63">
        <v>697.0</v>
      </c>
      <c r="G701" s="12" t="str">
        <f>VLOOKUP($F701,'Total Posters'!$A$1:$L$1812,7,FALSE)</f>
        <v>BSN Project: First Light Curve Study of the Low Mass Contact Binary V0610 Vir</v>
      </c>
      <c r="H701" s="12" t="str">
        <f>VLOOKUP($F701,'Total Posters'!$A$1:$L$1812,3,FALSE)&amp;" "&amp;VLOOKUP($F701,'Total Posters'!$A$1:$L$1812,4,FALSE)</f>
        <v>Ata Narimani</v>
      </c>
      <c r="I701" s="12" t="str">
        <f>VLOOKUP($F701,'Total Posters'!$A$1:$L$1812,5,FALSE)</f>
        <v>iamatanarimani@gmail.com</v>
      </c>
      <c r="J701" s="12" t="str">
        <f>VLOOKUP($F701,'Total Posters'!$A$1:$L$1812,10,FALSE)</f>
        <v>Ata Narimani</v>
      </c>
      <c r="K701" s="12" t="str">
        <f>VLOOKUP($I701,'Total Attendees'!$D$2:$DB$3165,2,FALSE)</f>
        <v>Pending_payment</v>
      </c>
      <c r="L701" s="12" t="str">
        <f>VLOOKUP($I701,'Total Attendees'!$D$2:$DB$3165,4,FALSE)</f>
        <v>In-person</v>
      </c>
      <c r="M701" s="14"/>
      <c r="N701" s="15"/>
      <c r="O701" s="16"/>
      <c r="P701" s="16"/>
    </row>
    <row r="702" ht="15.75" customHeight="1">
      <c r="A702" s="9" t="s">
        <v>83</v>
      </c>
      <c r="B702" s="62" t="s">
        <v>84</v>
      </c>
      <c r="C702" s="11">
        <v>0.625</v>
      </c>
      <c r="D702" s="11">
        <v>0.6458333333333334</v>
      </c>
      <c r="E702" s="12">
        <v>45513.0</v>
      </c>
      <c r="F702" s="63">
        <v>1105.0</v>
      </c>
      <c r="G702" s="12" t="str">
        <f>VLOOKUP($F702,'Total Posters'!$A$1:$L$1812,7,FALSE)</f>
        <v>BSN Project: Analysis of Orbital Period and Light Curve of the V801 And Contact System Using Ground-Based and TESS Observations (Poster)</v>
      </c>
      <c r="H702" s="12" t="str">
        <f>VLOOKUP($F702,'Total Posters'!$A$1:$L$1812,3,FALSE)&amp;" "&amp;VLOOKUP($F702,'Total Posters'!$A$1:$L$1812,4,FALSE)</f>
        <v>Ata Narimani</v>
      </c>
      <c r="I702" s="12" t="str">
        <f>VLOOKUP($F702,'Total Posters'!$A$1:$L$1812,5,FALSE)</f>
        <v>iamatanarimani@gmail.com</v>
      </c>
      <c r="J702" s="12" t="str">
        <f>VLOOKUP($F702,'Total Posters'!$A$1:$L$1812,10,FALSE)</f>
        <v>Ata Narimani</v>
      </c>
      <c r="K702" s="12" t="str">
        <f>VLOOKUP($I702,'Total Attendees'!$D$2:$DB$3165,2,FALSE)</f>
        <v>Pending_payment</v>
      </c>
      <c r="L702" s="12" t="str">
        <f>VLOOKUP($I702,'Total Attendees'!$D$2:$DB$3165,4,FALSE)</f>
        <v>In-person</v>
      </c>
      <c r="M702" s="14"/>
      <c r="N702" s="15"/>
      <c r="O702" s="16"/>
      <c r="P702" s="16"/>
    </row>
    <row r="703" ht="15.75" customHeight="1">
      <c r="A703" s="9" t="s">
        <v>83</v>
      </c>
      <c r="B703" s="62" t="s">
        <v>84</v>
      </c>
      <c r="C703" s="11">
        <v>0.625</v>
      </c>
      <c r="D703" s="11">
        <v>0.6458333333333334</v>
      </c>
      <c r="E703" s="12">
        <v>45513.0</v>
      </c>
      <c r="F703" s="63">
        <v>1111.0</v>
      </c>
      <c r="G703" s="12" t="str">
        <f>VLOOKUP($F703,'Total Posters'!$A$1:$L$1812,7,FALSE)</f>
        <v>Introducing the BSN project in the field of binary star systems</v>
      </c>
      <c r="H703" s="12" t="str">
        <f>VLOOKUP($F703,'Total Posters'!$A$1:$L$1812,3,FALSE)&amp;" "&amp;VLOOKUP($F703,'Total Posters'!$A$1:$L$1812,4,FALSE)</f>
        <v>Atila Poro</v>
      </c>
      <c r="I703" s="12" t="str">
        <f>VLOOKUP($F703,'Total Posters'!$A$1:$L$1812,5,FALSE)</f>
        <v>astronomydep@raderonlab.ca</v>
      </c>
      <c r="J703" s="12" t="str">
        <f>VLOOKUP($F703,'Total Posters'!$A$1:$L$1812,10,FALSE)</f>
        <v>Atila Poro</v>
      </c>
      <c r="K703" s="12" t="str">
        <f>VLOOKUP($I703,'Total Attendees'!$D$2:$DB$3165,2,FALSE)</f>
        <v>Pending_payment</v>
      </c>
      <c r="L703" s="12" t="str">
        <f>VLOOKUP($I703,'Total Attendees'!$D$2:$DB$3165,4,FALSE)</f>
        <v>In-person</v>
      </c>
      <c r="M703" s="14"/>
      <c r="N703" s="15"/>
      <c r="O703" s="16"/>
      <c r="P703" s="16"/>
    </row>
    <row r="704" ht="15.75" customHeight="1">
      <c r="A704" s="9" t="s">
        <v>83</v>
      </c>
      <c r="B704" s="62" t="s">
        <v>84</v>
      </c>
      <c r="C704" s="11">
        <v>0.625</v>
      </c>
      <c r="D704" s="11">
        <v>0.6458333333333334</v>
      </c>
      <c r="E704" s="12">
        <v>45513.0</v>
      </c>
      <c r="F704" s="63">
        <v>774.0</v>
      </c>
      <c r="G704" s="12" t="str">
        <f>VLOOKUP($F704,'Total Posters'!$A$1:$L$1812,7,FALSE)</f>
        <v>Opportunities for Observing at the CHARA Array</v>
      </c>
      <c r="H704" s="12" t="str">
        <f>VLOOKUP($F704,'Total Posters'!$A$1:$L$1812,3,FALSE)&amp;" "&amp;VLOOKUP($F704,'Total Posters'!$A$1:$L$1812,4,FALSE)</f>
        <v>Christopher Farrington</v>
      </c>
      <c r="I704" s="12" t="str">
        <f>VLOOKUP($F704,'Total Posters'!$A$1:$L$1812,5,FALSE)</f>
        <v>farrington@chara-array.org</v>
      </c>
      <c r="J704" s="12" t="str">
        <f>VLOOKUP($F704,'Total Posters'!$A$1:$L$1812,10,FALSE)</f>
        <v>Christopher Farrington</v>
      </c>
      <c r="K704" s="12" t="str">
        <f>VLOOKUP($I704,'Total Attendees'!$D$2:$DB$3165,2,FALSE)</f>
        <v>Paid</v>
      </c>
      <c r="L704" s="12" t="str">
        <f>VLOOKUP($I704,'Total Attendees'!$D$2:$DB$3165,4,FALSE)</f>
        <v>In-person</v>
      </c>
      <c r="M704" s="14"/>
      <c r="N704" s="15"/>
      <c r="O704" s="16"/>
      <c r="P704" s="16"/>
    </row>
    <row r="705" ht="15.75" customHeight="1">
      <c r="A705" s="9" t="s">
        <v>83</v>
      </c>
      <c r="B705" s="62" t="s">
        <v>84</v>
      </c>
      <c r="C705" s="11">
        <v>0.625</v>
      </c>
      <c r="D705" s="11">
        <v>0.6458333333333334</v>
      </c>
      <c r="E705" s="12">
        <v>45513.0</v>
      </c>
      <c r="F705" s="63">
        <v>880.0</v>
      </c>
      <c r="G705" s="12" t="str">
        <f>VLOOKUP($F705,'Total Posters'!$A$1:$L$1812,7,FALSE)</f>
        <v>Unraveling the Nature of the Protostellar Object G358.46−0.39 Using ALMA Data</v>
      </c>
      <c r="H705" s="12" t="str">
        <f>VLOOKUP($F705,'Total Posters'!$A$1:$L$1812,3,FALSE)&amp;" "&amp;VLOOKUP($F705,'Total Posters'!$A$1:$L$1812,4,FALSE)</f>
        <v>Chukwuebuka Ugwu</v>
      </c>
      <c r="I705" s="12" t="str">
        <f>VLOOKUP($F705,'Total Posters'!$A$1:$L$1812,5,FALSE)</f>
        <v>jude.ugwu@unn.edu.ng</v>
      </c>
      <c r="J705" s="12" t="str">
        <f>VLOOKUP($F705,'Total Posters'!$A$1:$L$1812,10,FALSE)</f>
        <v>Chukwuebuka Ugwu</v>
      </c>
      <c r="K705" s="12" t="str">
        <f>VLOOKUP($I705,'Total Attendees'!$D$2:$DB$3165,2,FALSE)</f>
        <v>Paid</v>
      </c>
      <c r="L705" s="12" t="str">
        <f>VLOOKUP($I705,'Total Attendees'!$D$2:$DB$3165,4,FALSE)</f>
        <v>In-person</v>
      </c>
      <c r="M705" s="14"/>
      <c r="N705" s="15"/>
      <c r="O705" s="16"/>
      <c r="P705" s="16"/>
    </row>
    <row r="706" ht="15.75" customHeight="1">
      <c r="A706" s="9" t="s">
        <v>83</v>
      </c>
      <c r="B706" s="62" t="s">
        <v>84</v>
      </c>
      <c r="C706" s="11">
        <v>0.625</v>
      </c>
      <c r="D706" s="11">
        <v>0.6458333333333334</v>
      </c>
      <c r="E706" s="12">
        <v>45513.0</v>
      </c>
      <c r="F706" s="63">
        <v>1516.0</v>
      </c>
      <c r="G706" s="12" t="str">
        <f>VLOOKUP($F706,'Total Posters'!$A$1:$L$1812,7,FALSE)</f>
        <v>Dwarf Cepheids, Classical Cepheids and the PL relation</v>
      </c>
      <c r="H706" s="12" t="str">
        <f>VLOOKUP($F706,'Total Posters'!$A$1:$L$1812,3,FALSE)&amp;" "&amp;VLOOKUP($F706,'Total Posters'!$A$1:$L$1812,4,FALSE)</f>
        <v>Clifton David Laney</v>
      </c>
      <c r="I706" s="12" t="str">
        <f>VLOOKUP($F706,'Total Posters'!$A$1:$L$1812,5,FALSE)</f>
        <v>cephradius@yahoo.com</v>
      </c>
      <c r="J706" s="12" t="str">
        <f>VLOOKUP($F706,'Total Posters'!$A$1:$L$1812,10,FALSE)</f>
        <v>Clifton D Laney</v>
      </c>
      <c r="K706" s="12" t="str">
        <f>VLOOKUP($I706,'Total Attendees'!$D$2:$DB$3165,2,FALSE)</f>
        <v>Paid</v>
      </c>
      <c r="L706" s="12" t="str">
        <f>VLOOKUP($I706,'Total Attendees'!$D$2:$DB$3165,4,FALSE)</f>
        <v>In-person</v>
      </c>
      <c r="M706" s="14"/>
      <c r="N706" s="15"/>
      <c r="O706" s="16"/>
      <c r="P706" s="16"/>
    </row>
    <row r="707" ht="15.75" customHeight="1">
      <c r="A707" s="9" t="s">
        <v>83</v>
      </c>
      <c r="B707" s="62" t="s">
        <v>84</v>
      </c>
      <c r="C707" s="11">
        <v>0.625</v>
      </c>
      <c r="D707" s="11">
        <v>0.6458333333333334</v>
      </c>
      <c r="E707" s="12">
        <v>45513.0</v>
      </c>
      <c r="F707" s="63">
        <v>1374.0</v>
      </c>
      <c r="G707" s="12" t="str">
        <f>VLOOKUP($F707,'Total Posters'!$A$1:$L$1812,7,FALSE)</f>
        <v>                      PHOTOMETRIC STUDY OF VARIABLE STARS IN AN OPEN CLUSTER NGC 7209
Dorothy Museo Mwanzia1,2*, Geoffrey. O. Okeng’o 1 , Soumen Mondal2, Sneh Lata3
1Department of Physics, Faculty of Science and Technology, University of Nairobi, Kenya
2S. N. Bose National Centre for Basic Science, Department of Science and Technology, Kolkata, India
3Aryabhatta Research Institute of Observational Sciences, Manora Peak-Nainital, India
</v>
      </c>
      <c r="H707" s="12" t="str">
        <f>VLOOKUP($F707,'Total Posters'!$A$1:$L$1812,3,FALSE)&amp;" "&amp;VLOOKUP($F707,'Total Posters'!$A$1:$L$1812,4,FALSE)</f>
        <v>Dorothy Museo</v>
      </c>
      <c r="I707" s="12" t="str">
        <f>VLOOKUP($F707,'Total Posters'!$A$1:$L$1812,5,FALSE)</f>
        <v>dorothymuseo@gmail.com</v>
      </c>
      <c r="J707" s="12" t="str">
        <f>VLOOKUP($F707,'Total Posters'!$A$1:$L$1812,10,FALSE)</f>
        <v>Dorothy Museo</v>
      </c>
      <c r="K707" s="12" t="str">
        <f>VLOOKUP($I707,'Total Attendees'!$D$2:$DB$3165,2,FALSE)</f>
        <v>Paid</v>
      </c>
      <c r="L707" s="12" t="str">
        <f>VLOOKUP($I707,'Total Attendees'!$D$2:$DB$3165,4,FALSE)</f>
        <v>In-person</v>
      </c>
      <c r="M707" s="14"/>
      <c r="N707" s="15"/>
      <c r="O707" s="16"/>
      <c r="P707" s="16"/>
    </row>
    <row r="708" ht="15.75" customHeight="1">
      <c r="A708" s="9" t="s">
        <v>83</v>
      </c>
      <c r="B708" s="62" t="s">
        <v>84</v>
      </c>
      <c r="C708" s="11">
        <v>0.625</v>
      </c>
      <c r="D708" s="11">
        <v>0.6458333333333334</v>
      </c>
      <c r="E708" s="12">
        <v>45513.0</v>
      </c>
      <c r="F708" s="63">
        <v>1364.0</v>
      </c>
      <c r="G708" s="12" t="str">
        <f>VLOOKUP($F708,'Total Posters'!$A$1:$L$1812,7,FALSE)</f>
        <v>Spectral classification of HD 73574
</v>
      </c>
      <c r="H708" s="12" t="str">
        <f>VLOOKUP($F708,'Total Posters'!$A$1:$L$1812,3,FALSE)&amp;" "&amp;VLOOKUP($F708,'Total Posters'!$A$1:$L$1812,4,FALSE)</f>
        <v>Edward Jurua</v>
      </c>
      <c r="I708" s="12" t="str">
        <f>VLOOKUP($F708,'Total Posters'!$A$1:$L$1812,5,FALSE)</f>
        <v>ejurua@gmail.com</v>
      </c>
      <c r="J708" s="12" t="str">
        <f>VLOOKUP($F708,'Total Posters'!$A$1:$L$1812,10,FALSE)</f>
        <v>Edward JuruA</v>
      </c>
      <c r="K708" s="12" t="str">
        <f>VLOOKUP($I708,'Total Attendees'!$D$2:$DB$3165,2,FALSE)</f>
        <v>Paid</v>
      </c>
      <c r="L708" s="12" t="str">
        <f>VLOOKUP($I708,'Total Attendees'!$D$2:$DB$3165,4,FALSE)</f>
        <v>In-person</v>
      </c>
      <c r="M708" s="14"/>
      <c r="N708" s="15"/>
      <c r="O708" s="16"/>
      <c r="P708" s="16"/>
    </row>
    <row r="709" ht="15.75" customHeight="1">
      <c r="A709" s="9" t="s">
        <v>83</v>
      </c>
      <c r="B709" s="62" t="s">
        <v>84</v>
      </c>
      <c r="C709" s="11">
        <v>0.625</v>
      </c>
      <c r="D709" s="11">
        <v>0.6458333333333334</v>
      </c>
      <c r="E709" s="12">
        <v>45513.0</v>
      </c>
      <c r="F709" s="63">
        <v>928.0</v>
      </c>
      <c r="G709" s="12" t="str">
        <f>VLOOKUP($F709,'Total Posters'!$A$1:$L$1812,7,FALSE)</f>
        <v>Resolving the prestellar molecular clumps in the external galaxies </v>
      </c>
      <c r="H709" s="12" t="str">
        <f>VLOOKUP($F709,'Total Posters'!$A$1:$L$1812,3,FALSE)&amp;" "&amp;VLOOKUP($F709,'Total Posters'!$A$1:$L$1812,4,FALSE)</f>
        <v>Fauziyya Muhammad</v>
      </c>
      <c r="I709" s="12" t="str">
        <f>VLOOKUP($F709,'Total Posters'!$A$1:$L$1812,5,FALSE)</f>
        <v>mpauxiyya0@gmail.com</v>
      </c>
      <c r="J709" s="12" t="str">
        <f>VLOOKUP($F709,'Total Posters'!$A$1:$L$1812,10,FALSE)</f>
        <v>Muhammad Fauziyya Auwal</v>
      </c>
      <c r="K709" s="12" t="str">
        <f>VLOOKUP($I709,'Total Attendees'!$D$2:$DB$3165,2,FALSE)</f>
        <v>#N/A</v>
      </c>
      <c r="L709" s="12" t="str">
        <f>VLOOKUP($I709,'Total Attendees'!$D$2:$DB$3165,4,FALSE)</f>
        <v>#N/A</v>
      </c>
      <c r="M709" s="14"/>
      <c r="N709" s="15"/>
      <c r="O709" s="16"/>
      <c r="P709" s="16"/>
    </row>
    <row r="710" ht="15.75" customHeight="1">
      <c r="A710" s="9" t="s">
        <v>83</v>
      </c>
      <c r="B710" s="62" t="s">
        <v>84</v>
      </c>
      <c r="C710" s="11">
        <v>0.625</v>
      </c>
      <c r="D710" s="11">
        <v>0.6458333333333334</v>
      </c>
      <c r="E710" s="12">
        <v>45513.0</v>
      </c>
      <c r="F710" s="63">
        <v>605.0</v>
      </c>
      <c r="G710" s="12" t="str">
        <f>VLOOKUP($F710,'Total Posters'!$A$1:$L$1812,7,FALSE)</f>
        <v>An Improved Photometric Mode identification Equation for the Light Variation in Non-Radially  pulsating stars</v>
      </c>
      <c r="H710" s="12" t="str">
        <f>VLOOKUP($F710,'Total Posters'!$A$1:$L$1812,3,FALSE)&amp;" "&amp;VLOOKUP($F710,'Total Posters'!$A$1:$L$1812,4,FALSE)</f>
        <v>Getachew Mekonnen</v>
      </c>
      <c r="I710" s="12" t="str">
        <f>VLOOKUP($F710,'Total Posters'!$A$1:$L$1812,5,FALSE)</f>
        <v>ghionboy@gmail.com</v>
      </c>
      <c r="J710" s="12" t="str">
        <f>VLOOKUP($F710,'Total Posters'!$A$1:$L$1812,10,FALSE)</f>
        <v>Getachew Mengistie</v>
      </c>
      <c r="K710" s="12" t="str">
        <f>VLOOKUP($I710,'Total Attendees'!$D$2:$DB$3165,2,FALSE)</f>
        <v>Paid</v>
      </c>
      <c r="L710" s="12" t="str">
        <f>VLOOKUP($I710,'Total Attendees'!$D$2:$DB$3165,4,FALSE)</f>
        <v>In-person</v>
      </c>
      <c r="M710" s="14"/>
      <c r="N710" s="15"/>
      <c r="O710" s="16"/>
      <c r="P710" s="16"/>
    </row>
    <row r="711" ht="15.75" customHeight="1">
      <c r="A711" s="9" t="s">
        <v>83</v>
      </c>
      <c r="B711" s="62" t="s">
        <v>84</v>
      </c>
      <c r="C711" s="11">
        <v>0.625</v>
      </c>
      <c r="D711" s="11">
        <v>0.6458333333333334</v>
      </c>
      <c r="E711" s="12">
        <v>45513.0</v>
      </c>
      <c r="F711" s="63">
        <v>1497.0</v>
      </c>
      <c r="G711" s="12" t="str">
        <f>VLOOKUP($F711,'Total Posters'!$A$1:$L$1812,7,FALSE)</f>
        <v>A grid-based machine learning tool for inferring exoplanet host-star parameters.</v>
      </c>
      <c r="H711" s="12" t="str">
        <f>VLOOKUP($F711,'Total Posters'!$A$1:$L$1812,3,FALSE)&amp;" "&amp;VLOOKUP($F711,'Total Posters'!$A$1:$L$1812,4,FALSE)</f>
        <v>Juma Kamulali</v>
      </c>
      <c r="I711" s="12" t="str">
        <f>VLOOKUP($F711,'Total Posters'!$A$1:$L$1812,5,FALSE)</f>
        <v>kamulali@mpa-garching.mpg.de</v>
      </c>
      <c r="J711" s="12" t="str">
        <f>VLOOKUP($F711,'Total Posters'!$A$1:$L$1812,10,FALSE)</f>
        <v>Juma Kamulali</v>
      </c>
      <c r="K711" s="12" t="str">
        <f>VLOOKUP($I711,'Total Attendees'!$D$2:$DB$3165,2,FALSE)</f>
        <v>Paid</v>
      </c>
      <c r="L711" s="12" t="str">
        <f>VLOOKUP($I711,'Total Attendees'!$D$2:$DB$3165,4,FALSE)</f>
        <v>Virtual</v>
      </c>
      <c r="M711" s="14"/>
      <c r="N711" s="15"/>
      <c r="O711" s="16"/>
      <c r="P711" s="16"/>
    </row>
    <row r="712" ht="15.75" customHeight="1">
      <c r="A712" s="9" t="s">
        <v>83</v>
      </c>
      <c r="B712" s="62" t="s">
        <v>84</v>
      </c>
      <c r="C712" s="11">
        <v>0.625</v>
      </c>
      <c r="D712" s="11">
        <v>0.6458333333333334</v>
      </c>
      <c r="E712" s="12">
        <v>45513.0</v>
      </c>
      <c r="F712" s="63">
        <v>1431.0</v>
      </c>
      <c r="G712" s="12" t="str">
        <f>VLOOKUP($F712,'Total Posters'!$A$1:$L$1812,7,FALSE)</f>
        <v>Searching for signs of recent member loss events in open clusters of the Cyg-Cep-Lac region</v>
      </c>
      <c r="H712" s="12" t="str">
        <f>VLOOKUP($F712,'Total Posters'!$A$1:$L$1812,3,FALSE)&amp;" "&amp;VLOOKUP($F712,'Total Posters'!$A$1:$L$1812,4,FALSE)</f>
        <v>Justas Zdanavičius</v>
      </c>
      <c r="I712" s="12" t="str">
        <f>VLOOKUP($F712,'Total Posters'!$A$1:$L$1812,5,FALSE)</f>
        <v>justas.zdanavicius@tfai.vu.lt</v>
      </c>
      <c r="J712" s="12" t="str">
        <f>VLOOKUP($F712,'Total Posters'!$A$1:$L$1812,10,FALSE)</f>
        <v>Dmitrij Semionov</v>
      </c>
      <c r="K712" s="12" t="str">
        <f>VLOOKUP($I712,'Total Attendees'!$D$2:$DB$3165,2,FALSE)</f>
        <v>Paid</v>
      </c>
      <c r="L712" s="12" t="str">
        <f>VLOOKUP($I712,'Total Attendees'!$D$2:$DB$3165,4,FALSE)</f>
        <v>In-person</v>
      </c>
      <c r="M712" s="14"/>
      <c r="N712" s="15"/>
      <c r="O712" s="16"/>
      <c r="P712" s="16"/>
    </row>
    <row r="713" ht="15.75" customHeight="1">
      <c r="A713" s="9" t="s">
        <v>83</v>
      </c>
      <c r="B713" s="62" t="s">
        <v>84</v>
      </c>
      <c r="C713" s="11">
        <v>0.625</v>
      </c>
      <c r="D713" s="11">
        <v>0.6458333333333334</v>
      </c>
      <c r="E713" s="12">
        <v>45513.0</v>
      </c>
      <c r="F713" s="63">
        <v>1017.0</v>
      </c>
      <c r="G713" s="12" t="str">
        <f>VLOOKUP($F713,'Total Posters'!$A$1:$L$1812,7,FALSE)</f>
        <v>The radio evolution of supernova in M82 Galaxy</v>
      </c>
      <c r="H713" s="12" t="str">
        <f>VLOOKUP($F713,'Total Posters'!$A$1:$L$1812,3,FALSE)&amp;" "&amp;VLOOKUP($F713,'Total Posters'!$A$1:$L$1812,4,FALSE)</f>
        <v>naftali kimani</v>
      </c>
      <c r="I713" s="12" t="str">
        <f>VLOOKUP($F713,'Total Posters'!$A$1:$L$1812,5,FALSE)</f>
        <v>naftalikimani@gmail.com</v>
      </c>
      <c r="J713" s="12" t="str">
        <f>VLOOKUP($F713,'Total Posters'!$A$1:$L$1812,10,FALSE)</f>
        <v>Naftali Kimani</v>
      </c>
      <c r="K713" s="12" t="str">
        <f>VLOOKUP($I713,'Total Attendees'!$D$2:$DB$3165,2,FALSE)</f>
        <v>Paid</v>
      </c>
      <c r="L713" s="12" t="str">
        <f>VLOOKUP($I713,'Total Attendees'!$D$2:$DB$3165,4,FALSE)</f>
        <v>In-person</v>
      </c>
      <c r="M713" s="14"/>
      <c r="N713" s="15"/>
      <c r="O713" s="16"/>
      <c r="P713" s="16"/>
    </row>
    <row r="714" ht="15.75" customHeight="1">
      <c r="A714" s="9" t="s">
        <v>83</v>
      </c>
      <c r="B714" s="62" t="s">
        <v>84</v>
      </c>
      <c r="C714" s="11">
        <v>0.625</v>
      </c>
      <c r="D714" s="11">
        <v>0.6458333333333334</v>
      </c>
      <c r="E714" s="12">
        <v>45513.0</v>
      </c>
      <c r="F714" s="63">
        <v>1049.0</v>
      </c>
      <c r="G714" s="12" t="str">
        <f>VLOOKUP($F714,'Total Posters'!$A$1:$L$1812,7,FALSE)</f>
        <v>Using Machine Learning algorithms to extract globular clusters in Gaia DR3</v>
      </c>
      <c r="H714" s="12" t="str">
        <f>VLOOKUP($F714,'Total Posters'!$A$1:$L$1812,3,FALSE)&amp;" "&amp;VLOOKUP($F714,'Total Posters'!$A$1:$L$1812,4,FALSE)</f>
        <v>Nhlengi Baloyi</v>
      </c>
      <c r="I714" s="12" t="str">
        <f>VLOOKUP($F714,'Total Posters'!$A$1:$L$1812,5,FALSE)</f>
        <v>njbaloyi@gmail.com</v>
      </c>
      <c r="J714" s="12" t="str">
        <f>VLOOKUP($F714,'Total Posters'!$A$1:$L$1812,10,FALSE)</f>
        <v>Nhlengani Junior Baloyi</v>
      </c>
      <c r="K714" s="12" t="str">
        <f>VLOOKUP($I714,'Total Attendees'!$D$2:$DB$3165,2,FALSE)</f>
        <v>Paid</v>
      </c>
      <c r="L714" s="12" t="str">
        <f>VLOOKUP($I714,'Total Attendees'!$D$2:$DB$3165,4,FALSE)</f>
        <v>In-person</v>
      </c>
      <c r="M714" s="14"/>
      <c r="N714" s="15"/>
      <c r="O714" s="16"/>
      <c r="P714" s="16"/>
    </row>
    <row r="715" ht="15.75" customHeight="1">
      <c r="A715" s="9" t="s">
        <v>83</v>
      </c>
      <c r="B715" s="62" t="s">
        <v>84</v>
      </c>
      <c r="C715" s="11">
        <v>0.625</v>
      </c>
      <c r="D715" s="11">
        <v>0.6458333333333334</v>
      </c>
      <c r="E715" s="12">
        <v>45513.0</v>
      </c>
      <c r="F715" s="63">
        <v>1350.0</v>
      </c>
      <c r="G715" s="12" t="str">
        <f>VLOOKUP($F715,'Total Posters'!$A$1:$L$1812,7,FALSE)</f>
        <v>Estimating the maximum mass of an anisotropic star admitting modified Chaplygin gas EOS and prediction of radius of lighter object in GW190814 event 
</v>
      </c>
      <c r="H715" s="12" t="str">
        <f>VLOOKUP($F715,'Total Posters'!$A$1:$L$1812,3,FALSE)&amp;" "&amp;VLOOKUP($F715,'Total Posters'!$A$1:$L$1812,4,FALSE)</f>
        <v>PRADIP KUMAR CHATTOPADHYAY</v>
      </c>
      <c r="I715" s="12" t="str">
        <f>VLOOKUP($F715,'Total Posters'!$A$1:$L$1812,5,FALSE)</f>
        <v>pkc_76@rediffmail.com</v>
      </c>
      <c r="J715" s="12" t="str">
        <f>VLOOKUP($F715,'Total Posters'!$A$1:$L$1812,10,FALSE)</f>
        <v>Pradip Kumar Chattopadhyay</v>
      </c>
      <c r="K715" s="12" t="str">
        <f>VLOOKUP($I715,'Total Attendees'!$D$2:$DB$3165,2,FALSE)</f>
        <v>Pending_payment</v>
      </c>
      <c r="L715" s="12" t="str">
        <f>VLOOKUP($I715,'Total Attendees'!$D$2:$DB$3165,4,FALSE)</f>
        <v>In-person</v>
      </c>
      <c r="M715" s="14"/>
      <c r="N715" s="15"/>
      <c r="O715" s="16"/>
      <c r="P715" s="16"/>
    </row>
    <row r="716" ht="15.75" customHeight="1">
      <c r="A716" s="9" t="s">
        <v>83</v>
      </c>
      <c r="B716" s="62" t="s">
        <v>84</v>
      </c>
      <c r="C716" s="11">
        <v>0.625</v>
      </c>
      <c r="D716" s="11">
        <v>0.6458333333333334</v>
      </c>
      <c r="E716" s="12">
        <v>45513.0</v>
      </c>
      <c r="F716" s="63">
        <v>1525.0</v>
      </c>
      <c r="G716" s="12" t="str">
        <f>VLOOKUP($F716,'Total Posters'!$A$1:$L$1812,7,FALSE)</f>
        <v>Re-visiting the masses of retired A type stars</v>
      </c>
      <c r="H716" s="12" t="str">
        <f>VLOOKUP($F716,'Total Posters'!$A$1:$L$1812,3,FALSE)&amp;" "&amp;VLOOKUP($F716,'Total Posters'!$A$1:$L$1812,4,FALSE)</f>
        <v>Selassie Karobwa</v>
      </c>
      <c r="I716" s="12" t="str">
        <f>VLOOKUP($F716,'Total Posters'!$A$1:$L$1812,5,FALSE)</f>
        <v>karobwaselassie@gmail.com</v>
      </c>
      <c r="J716" s="12" t="str">
        <f>VLOOKUP($F716,'Total Posters'!$A$1:$L$1812,10,FALSE)</f>
        <v>Selassie Karobwa</v>
      </c>
      <c r="K716" s="12" t="str">
        <f>VLOOKUP($I716,'Total Attendees'!$D$2:$DB$3165,2,FALSE)</f>
        <v>Paid</v>
      </c>
      <c r="L716" s="12" t="str">
        <f>VLOOKUP($I716,'Total Attendees'!$D$2:$DB$3165,4,FALSE)</f>
        <v>In-person</v>
      </c>
      <c r="M716" s="14"/>
      <c r="N716" s="15"/>
      <c r="O716" s="16"/>
      <c r="P716" s="16"/>
    </row>
    <row r="717" ht="15.75" customHeight="1">
      <c r="A717" s="9" t="s">
        <v>83</v>
      </c>
      <c r="B717" s="62" t="s">
        <v>84</v>
      </c>
      <c r="C717" s="11">
        <v>0.625</v>
      </c>
      <c r="D717" s="11">
        <v>0.6458333333333334</v>
      </c>
      <c r="E717" s="12">
        <v>45513.0</v>
      </c>
      <c r="F717" s="63">
        <v>1354.0</v>
      </c>
      <c r="G717" s="12" t="str">
        <f>VLOOKUP($F717,'Total Posters'!$A$1:$L$1812,7,FALSE)</f>
        <v>Title: Cosmological dust models in Einstein-Gauss-Bonnet gravity
</v>
      </c>
      <c r="H717" s="12" t="str">
        <f>VLOOKUP($F717,'Total Posters'!$A$1:$L$1812,3,FALSE)&amp;" "&amp;VLOOKUP($F717,'Total Posters'!$A$1:$L$1812,4,FALSE)</f>
        <v>Shavani Naicker</v>
      </c>
      <c r="I717" s="12" t="str">
        <f>VLOOKUP($F717,'Total Posters'!$A$1:$L$1812,5,FALSE)</f>
        <v>shavaninaicker10@gmail.com</v>
      </c>
      <c r="J717" s="12" t="str">
        <f>VLOOKUP($F717,'Total Posters'!$A$1:$L$1812,10,FALSE)</f>
        <v>Shavani Naicker</v>
      </c>
      <c r="K717" s="12" t="str">
        <f>VLOOKUP($I717,'Total Attendees'!$D$2:$DB$3165,2,FALSE)</f>
        <v>#N/A</v>
      </c>
      <c r="L717" s="12" t="str">
        <f>VLOOKUP($I717,'Total Attendees'!$D$2:$DB$3165,4,FALSE)</f>
        <v>#N/A</v>
      </c>
      <c r="M717" s="14"/>
      <c r="N717" s="15"/>
      <c r="O717" s="16"/>
      <c r="P717" s="16"/>
    </row>
    <row r="718" ht="15.75" customHeight="1">
      <c r="A718" s="9" t="s">
        <v>83</v>
      </c>
      <c r="B718" s="62" t="s">
        <v>84</v>
      </c>
      <c r="C718" s="11">
        <v>0.625</v>
      </c>
      <c r="D718" s="11">
        <v>0.6458333333333334</v>
      </c>
      <c r="E718" s="12">
        <v>45513.0</v>
      </c>
      <c r="F718" s="63">
        <v>918.0</v>
      </c>
      <c r="G718" s="12" t="str">
        <f>VLOOKUP($F718,'Total Posters'!$A$1:$L$1812,7,FALSE)</f>
        <v>PROBING STRUCTURAL PARAMETERS OF THE GLOBULAR CLUSTER M2 BY ELLIPSE FITTING OF ITS STELLAR DENSITY</v>
      </c>
      <c r="H718" s="12" t="str">
        <f>VLOOKUP($F718,'Total Posters'!$A$1:$L$1812,3,FALSE)&amp;" "&amp;VLOOKUP($F718,'Total Posters'!$A$1:$L$1812,4,FALSE)</f>
        <v>Svetoslav Botev</v>
      </c>
      <c r="I718" s="12" t="str">
        <f>VLOOKUP($F718,'Total Posters'!$A$1:$L$1812,5,FALSE)</f>
        <v>sgbvtbg@gmail.com</v>
      </c>
      <c r="J718" s="12" t="str">
        <f>VLOOKUP($F718,'Total Posters'!$A$1:$L$1812,10,FALSE)</f>
        <v>Svetoslav Botev</v>
      </c>
      <c r="K718" s="12" t="str">
        <f>VLOOKUP($I718,'Total Attendees'!$D$2:$DB$3165,2,FALSE)</f>
        <v>Paid</v>
      </c>
      <c r="L718" s="12" t="str">
        <f>VLOOKUP($I718,'Total Attendees'!$D$2:$DB$3165,4,FALSE)</f>
        <v>In-person</v>
      </c>
      <c r="M718" s="14"/>
      <c r="N718" s="15"/>
      <c r="O718" s="16"/>
      <c r="P718" s="16"/>
    </row>
    <row r="719" ht="15.75" customHeight="1">
      <c r="A719" s="9" t="s">
        <v>83</v>
      </c>
      <c r="B719" s="62" t="s">
        <v>84</v>
      </c>
      <c r="C719" s="11">
        <v>0.625</v>
      </c>
      <c r="D719" s="11">
        <v>0.6458333333333334</v>
      </c>
      <c r="E719" s="12">
        <v>45513.0</v>
      </c>
      <c r="F719" s="63">
        <v>939.0</v>
      </c>
      <c r="G719" s="12" t="str">
        <f>VLOOKUP($F719,'Total Posters'!$A$1:$L$1812,7,FALSE)</f>
        <v>The habitability of exoplanets based on the interaction of magnetized protostellar winds</v>
      </c>
      <c r="H719" s="12" t="str">
        <f>VLOOKUP($F719,'Total Posters'!$A$1:$L$1812,3,FALSE)&amp;" "&amp;VLOOKUP($F719,'Total Posters'!$A$1:$L$1812,4,FALSE)</f>
        <v>Yasmmin Tamburus</v>
      </c>
      <c r="I719" s="12" t="str">
        <f>VLOOKUP($F719,'Total Posters'!$A$1:$L$1812,5,FALSE)</f>
        <v>ytamburus@usp.br</v>
      </c>
      <c r="J719" s="12" t="str">
        <f>VLOOKUP($F719,'Total Posters'!$A$1:$L$1812,10,FALSE)</f>
        <v>Yasmmin Tamburus</v>
      </c>
      <c r="K719" s="12" t="str">
        <f>VLOOKUP($I719,'Total Attendees'!$D$2:$DB$3165,2,FALSE)</f>
        <v>Pending_payment</v>
      </c>
      <c r="L719" s="12" t="str">
        <f>VLOOKUP($I719,'Total Attendees'!$D$2:$DB$3165,4,FALSE)</f>
        <v>In-person</v>
      </c>
      <c r="M719" s="14"/>
      <c r="N719" s="15"/>
      <c r="O719" s="16"/>
      <c r="P719" s="16"/>
    </row>
    <row r="720" ht="15.75" customHeight="1">
      <c r="A720" s="9" t="s">
        <v>85</v>
      </c>
      <c r="B720" s="9" t="s">
        <v>86</v>
      </c>
      <c r="C720" s="11">
        <v>0.625</v>
      </c>
      <c r="D720" s="11">
        <v>0.6458333333333334</v>
      </c>
      <c r="E720" s="12">
        <v>45513.0</v>
      </c>
      <c r="F720" s="13">
        <v>2849.0</v>
      </c>
      <c r="G720" s="12" t="str">
        <f>VLOOKUP($F720,'Total Posters'!$A$1:$L$1812,7,FALSE)</f>
        <v>Spatially resolved molecular line ratios in GATOS</v>
      </c>
      <c r="H720" s="12" t="str">
        <f>VLOOKUP($F720,'Total Posters'!$A$1:$L$1812,3,FALSE)&amp;" "&amp;VLOOKUP($F720,'Total Posters'!$A$1:$L$1812,4,FALSE)</f>
        <v>Anelise Audibert</v>
      </c>
      <c r="I720" s="12" t="str">
        <f>VLOOKUP($F720,'Total Posters'!$A$1:$L$1812,5,FALSE)</f>
        <v>anelise.audibert@iac.es</v>
      </c>
      <c r="J720" s="12" t="str">
        <f>VLOOKUP($F720,'Total Posters'!$A$1:$L$1812,10,FALSE)</f>
        <v>Anelise Audibert</v>
      </c>
      <c r="K720" s="42" t="s">
        <v>32</v>
      </c>
      <c r="L720" s="42" t="s">
        <v>33</v>
      </c>
      <c r="M720" s="43" t="s">
        <v>34</v>
      </c>
      <c r="N720" s="15"/>
      <c r="O720" s="16"/>
      <c r="P720" s="16"/>
    </row>
    <row r="721" ht="15.75" customHeight="1">
      <c r="A721" s="9" t="s">
        <v>85</v>
      </c>
      <c r="B721" s="9" t="s">
        <v>86</v>
      </c>
      <c r="C721" s="11">
        <v>0.625</v>
      </c>
      <c r="D721" s="11">
        <v>0.6458333333333334</v>
      </c>
      <c r="E721" s="12">
        <v>45513.0</v>
      </c>
      <c r="F721" s="13">
        <v>2768.0</v>
      </c>
      <c r="G721" s="12" t="str">
        <f>VLOOKUP($F721,'Total Posters'!$A$1:$L$1812,7,FALSE)</f>
        <v>Analytical model of the L1551 IRS5 outflow 
</v>
      </c>
      <c r="H721" s="12" t="str">
        <f>VLOOKUP($F721,'Total Posters'!$A$1:$L$1812,3,FALSE)&amp;" "&amp;VLOOKUP($F721,'Total Posters'!$A$1:$L$1812,4,FALSE)</f>
        <v>Aurora Duran</v>
      </c>
      <c r="I721" s="12" t="str">
        <f>VLOOKUP($F721,'Total Posters'!$A$1:$L$1812,5,FALSE)</f>
        <v>a.duran@irya.unam.mx</v>
      </c>
      <c r="J721" s="12" t="str">
        <f>VLOOKUP($F721,'Total Posters'!$A$1:$L$1812,10,FALSE)</f>
        <v>Aurora Duran</v>
      </c>
      <c r="K721" s="12" t="str">
        <f>VLOOKUP($I721,'Total Attendees'!$D$2:$DB$3165,2,FALSE)</f>
        <v>Paid</v>
      </c>
      <c r="L721" s="12" t="str">
        <f>VLOOKUP($I721,'Total Attendees'!$D$2:$DB$3165,4,FALSE)</f>
        <v>In-person</v>
      </c>
      <c r="M721" s="14"/>
      <c r="N721" s="15"/>
      <c r="O721" s="16"/>
      <c r="P721" s="16"/>
    </row>
    <row r="722" ht="15.75" customHeight="1">
      <c r="A722" s="9" t="s">
        <v>85</v>
      </c>
      <c r="B722" s="9" t="s">
        <v>86</v>
      </c>
      <c r="C722" s="11">
        <v>0.625</v>
      </c>
      <c r="D722" s="11">
        <v>0.6458333333333334</v>
      </c>
      <c r="E722" s="12">
        <v>45513.0</v>
      </c>
      <c r="F722" s="13">
        <v>1294.0</v>
      </c>
      <c r="G722" s="12" t="str">
        <f>VLOOKUP($F722,'Total Posters'!$A$1:$L$1812,7,FALSE)</f>
        <v>Unveiling the Dynamics of Open Clusters: Insights from External and Internal Perspectives.</v>
      </c>
      <c r="H722" s="12" t="str">
        <f>VLOOKUP($F722,'Total Posters'!$A$1:$L$1812,3,FALSE)&amp;" "&amp;VLOOKUP($F722,'Total Posters'!$A$1:$L$1812,4,FALSE)</f>
        <v>Carlos Viscasillas Vázquez</v>
      </c>
      <c r="I722" s="12" t="str">
        <f>VLOOKUP($F722,'Total Posters'!$A$1:$L$1812,5,FALSE)</f>
        <v>cviscasil@gmail.com</v>
      </c>
      <c r="J722" s="12" t="str">
        <f>VLOOKUP($F722,'Total Posters'!$A$1:$L$1812,10,FALSE)</f>
        <v>Carlos Viscasillas Vázquez</v>
      </c>
      <c r="K722" s="42" t="s">
        <v>32</v>
      </c>
      <c r="L722" s="42" t="s">
        <v>38</v>
      </c>
      <c r="M722" s="43" t="s">
        <v>34</v>
      </c>
      <c r="N722" s="15"/>
      <c r="O722" s="16"/>
      <c r="P722" s="16"/>
    </row>
    <row r="723" ht="15.75" customHeight="1">
      <c r="A723" s="9" t="s">
        <v>85</v>
      </c>
      <c r="B723" s="9" t="s">
        <v>86</v>
      </c>
      <c r="C723" s="11">
        <v>0.625</v>
      </c>
      <c r="D723" s="11">
        <v>0.6458333333333334</v>
      </c>
      <c r="E723" s="12">
        <v>45513.0</v>
      </c>
      <c r="F723" s="13">
        <v>1190.0</v>
      </c>
      <c r="G723" s="12" t="str">
        <f>VLOOKUP($F723,'Total Posters'!$A$1:$L$1812,7,FALSE)</f>
        <v>Properties and structure of the local ISM obtained from HST ultraviolet spectra as prototypes for the Galactic ISM</v>
      </c>
      <c r="H723" s="12" t="str">
        <f>VLOOKUP($F723,'Total Posters'!$A$1:$L$1812,3,FALSE)&amp;" "&amp;VLOOKUP($F723,'Total Posters'!$A$1:$L$1812,4,FALSE)</f>
        <v>Jeffrey Linsky</v>
      </c>
      <c r="I723" s="12" t="str">
        <f>VLOOKUP($F723,'Total Posters'!$A$1:$L$1812,5,FALSE)</f>
        <v>jlinsky@jila.colorado.edu</v>
      </c>
      <c r="J723" s="12" t="str">
        <f>VLOOKUP($F723,'Total Posters'!$A$1:$L$1812,10,FALSE)</f>
        <v>Jeffrey Linsky</v>
      </c>
      <c r="K723" s="12" t="str">
        <f>VLOOKUP($I723,'Total Attendees'!$D$2:$DB$3165,2,FALSE)</f>
        <v>Paid</v>
      </c>
      <c r="L723" s="12" t="str">
        <f>VLOOKUP($I723,'Total Attendees'!$D$2:$DB$3165,4,FALSE)</f>
        <v>In-person</v>
      </c>
      <c r="M723" s="14"/>
      <c r="N723" s="15"/>
      <c r="O723" s="16"/>
      <c r="P723" s="16"/>
    </row>
    <row r="724" ht="15.75" customHeight="1">
      <c r="A724" s="9" t="s">
        <v>85</v>
      </c>
      <c r="B724" s="9" t="s">
        <v>86</v>
      </c>
      <c r="C724" s="11">
        <v>0.625</v>
      </c>
      <c r="D724" s="11">
        <v>0.6458333333333334</v>
      </c>
      <c r="E724" s="12">
        <v>45513.0</v>
      </c>
      <c r="F724" s="13">
        <v>81.0</v>
      </c>
      <c r="G724" s="12" t="str">
        <f>VLOOKUP($F724,'Total Posters'!$A$1:$L$1812,7,FALSE)</f>
        <v>Large scale triggered star formation in the Milky Way</v>
      </c>
      <c r="H724" s="12" t="str">
        <f>VLOOKUP($F724,'Total Posters'!$A$1:$L$1812,3,FALSE)&amp;" "&amp;VLOOKUP($F724,'Total Posters'!$A$1:$L$1812,4,FALSE)</f>
        <v>Langa Moses</v>
      </c>
      <c r="I724" s="12" t="str">
        <f>VLOOKUP($F724,'Total Posters'!$A$1:$L$1812,5,FALSE)</f>
        <v>langamoses1@gmail.com</v>
      </c>
      <c r="J724" s="12" t="str">
        <f>VLOOKUP($F724,'Total Posters'!$A$1:$L$1812,10,FALSE)</f>
        <v>Moses Langa</v>
      </c>
      <c r="K724" s="12" t="str">
        <f>VLOOKUP($I724,'Total Attendees'!$D$2:$DB$3165,2,FALSE)</f>
        <v>Partially_paid</v>
      </c>
      <c r="L724" s="12" t="str">
        <f>VLOOKUP($I724,'Total Attendees'!$D$2:$DB$3165,4,FALSE)</f>
        <v>In-person</v>
      </c>
      <c r="M724" s="14"/>
      <c r="N724" s="15"/>
      <c r="O724" s="16"/>
      <c r="P724" s="16"/>
    </row>
    <row r="725" ht="15.75" customHeight="1">
      <c r="A725" s="9" t="s">
        <v>85</v>
      </c>
      <c r="B725" s="9" t="s">
        <v>86</v>
      </c>
      <c r="C725" s="11">
        <v>0.625</v>
      </c>
      <c r="D725" s="11">
        <v>0.6458333333333334</v>
      </c>
      <c r="E725" s="12">
        <v>45513.0</v>
      </c>
      <c r="F725" s="13">
        <v>1437.0</v>
      </c>
      <c r="G725" s="12" t="str">
        <f>VLOOKUP($F725,'Total Posters'!$A$1:$L$1812,7,FALSE)</f>
        <v>Modeling open clusters in CMD: binaries, mass function, and dynamic effects</v>
      </c>
      <c r="H725" s="12" t="str">
        <f>VLOOKUP($F725,'Total Posters'!$A$1:$L$1812,3,FALSE)&amp;" "&amp;VLOOKUP($F725,'Total Posters'!$A$1:$L$1812,4,FALSE)</f>
        <v>Lu Li</v>
      </c>
      <c r="I725" s="12" t="str">
        <f>VLOOKUP($F725,'Total Posters'!$A$1:$L$1812,5,FALSE)</f>
        <v>lilu@shao.ac.cn</v>
      </c>
      <c r="J725" s="12" t="str">
        <f>VLOOKUP($F725,'Total Posters'!$A$1:$L$1812,10,FALSE)</f>
        <v>Lu Li</v>
      </c>
      <c r="K725" s="12" t="str">
        <f>VLOOKUP($I725,'Total Attendees'!$D$2:$DB$3165,2,FALSE)</f>
        <v>Paid</v>
      </c>
      <c r="L725" s="12" t="str">
        <f>VLOOKUP($I725,'Total Attendees'!$D$2:$DB$3165,4,FALSE)</f>
        <v>In-person</v>
      </c>
      <c r="M725" s="14"/>
      <c r="N725" s="15"/>
      <c r="O725" s="16"/>
      <c r="P725" s="16"/>
    </row>
    <row r="726" ht="15.75" customHeight="1">
      <c r="A726" s="9" t="s">
        <v>85</v>
      </c>
      <c r="B726" s="9" t="s">
        <v>86</v>
      </c>
      <c r="C726" s="11">
        <v>0.625</v>
      </c>
      <c r="D726" s="11">
        <v>0.6458333333333334</v>
      </c>
      <c r="E726" s="12">
        <v>45513.0</v>
      </c>
      <c r="F726" s="13">
        <v>345.0</v>
      </c>
      <c r="G726" s="12" t="str">
        <f>VLOOKUP($F726,'Total Posters'!$A$1:$L$1812,7,FALSE)</f>
        <v>Dynamics of Mass Segregation in Open Star Clusters.</v>
      </c>
      <c r="H726" s="12" t="str">
        <f>VLOOKUP($F726,'Total Posters'!$A$1:$L$1812,3,FALSE)&amp;" "&amp;VLOOKUP($F726,'Total Posters'!$A$1:$L$1812,4,FALSE)</f>
        <v>Najam Hasan</v>
      </c>
      <c r="I726" s="12" t="str">
        <f>VLOOKUP($F726,'Total Posters'!$A$1:$L$1812,5,FALSE)</f>
        <v>hasan.najam@gmail.com</v>
      </c>
      <c r="J726" s="12" t="str">
        <f>VLOOKUP($F726,'Total Posters'!$A$1:$L$1812,10,FALSE)</f>
        <v>Syed Najamul Hasan</v>
      </c>
      <c r="K726" s="12" t="str">
        <f>VLOOKUP($I726,'Total Attendees'!$D$2:$DB$3165,2,FALSE)</f>
        <v>Paid</v>
      </c>
      <c r="L726" s="12" t="str">
        <f>VLOOKUP($I726,'Total Attendees'!$D$2:$DB$3165,4,FALSE)</f>
        <v>In-person</v>
      </c>
      <c r="M726" s="14"/>
      <c r="N726" s="15"/>
      <c r="O726" s="16"/>
      <c r="P726" s="16"/>
    </row>
    <row r="727" ht="15.75" customHeight="1">
      <c r="A727" s="9" t="s">
        <v>85</v>
      </c>
      <c r="B727" s="9" t="s">
        <v>86</v>
      </c>
      <c r="C727" s="11">
        <v>0.625</v>
      </c>
      <c r="D727" s="11">
        <v>0.6458333333333334</v>
      </c>
      <c r="E727" s="12">
        <v>45513.0</v>
      </c>
      <c r="F727" s="13">
        <v>2229.0</v>
      </c>
      <c r="G727" s="12" t="str">
        <f>VLOOKUP($F727,'Total Posters'!$A$1:$L$1812,7,FALSE)</f>
        <v>Dust distribution in the Galactic plane using interstellar polarimetry
</v>
      </c>
      <c r="H727" s="12" t="str">
        <f>VLOOKUP($F727,'Total Posters'!$A$1:$L$1812,3,FALSE)&amp;" "&amp;VLOOKUP($F727,'Total Posters'!$A$1:$L$1812,4,FALSE)</f>
        <v>Namita Uppal</v>
      </c>
      <c r="I727" s="12" t="str">
        <f>VLOOKUP($F727,'Total Posters'!$A$1:$L$1812,5,FALSE)</f>
        <v>nuppal93@gmail.com</v>
      </c>
      <c r="J727" s="12" t="str">
        <f>VLOOKUP($F727,'Total Posters'!$A$1:$L$1812,10,FALSE)</f>
        <v>Namita Uppal</v>
      </c>
      <c r="K727" s="12" t="str">
        <f>VLOOKUP($I727,'Total Attendees'!$D$2:$DB$3165,2,FALSE)</f>
        <v>Paid</v>
      </c>
      <c r="L727" s="12" t="str">
        <f>VLOOKUP($I727,'Total Attendees'!$D$2:$DB$3165,4,FALSE)</f>
        <v>Virtual</v>
      </c>
      <c r="M727" s="14"/>
      <c r="N727" s="15"/>
      <c r="O727" s="16"/>
      <c r="P727" s="16"/>
    </row>
    <row r="728" ht="15.75" customHeight="1">
      <c r="A728" s="9" t="s">
        <v>85</v>
      </c>
      <c r="B728" s="9" t="s">
        <v>86</v>
      </c>
      <c r="C728" s="11">
        <v>0.625</v>
      </c>
      <c r="D728" s="11">
        <v>0.6458333333333334</v>
      </c>
      <c r="E728" s="12">
        <v>45513.0</v>
      </c>
      <c r="F728" s="13">
        <v>3195.0</v>
      </c>
      <c r="G728" s="12" t="str">
        <f>VLOOKUP($F728,'Total Posters'!$A$1:$L$1812,7,FALSE)</f>
        <v>Modeling cosmic ray electron spectra and synchrotron emission in the multiphase ISM
</v>
      </c>
      <c r="H728" s="12" t="str">
        <f>VLOOKUP($F728,'Total Posters'!$A$1:$L$1812,3,FALSE)&amp;" "&amp;VLOOKUP($F728,'Total Posters'!$A$1:$L$1812,4,FALSE)</f>
        <v>Nora Linzer</v>
      </c>
      <c r="I728" s="12" t="str">
        <f>VLOOKUP($F728,'Total Posters'!$A$1:$L$1812,5,FALSE)</f>
        <v>nlinzer@princeton.edu</v>
      </c>
      <c r="J728" s="12" t="str">
        <f>VLOOKUP($F728,'Total Posters'!$A$1:$L$1812,10,FALSE)</f>
        <v>Nora Linzer</v>
      </c>
      <c r="K728" s="12" t="str">
        <f>VLOOKUP($I728,'Total Attendees'!$D$2:$DB$3165,2,FALSE)</f>
        <v>Paid</v>
      </c>
      <c r="L728" s="12" t="str">
        <f>VLOOKUP($I728,'Total Attendees'!$D$2:$DB$3165,4,FALSE)</f>
        <v>In-person</v>
      </c>
      <c r="M728" s="14"/>
      <c r="N728" s="15"/>
      <c r="O728" s="16"/>
      <c r="P728" s="16"/>
    </row>
    <row r="729" ht="15.75" customHeight="1">
      <c r="A729" s="9" t="s">
        <v>85</v>
      </c>
      <c r="B729" s="9" t="s">
        <v>86</v>
      </c>
      <c r="C729" s="11">
        <v>0.625</v>
      </c>
      <c r="D729" s="11">
        <v>0.6458333333333334</v>
      </c>
      <c r="E729" s="12">
        <v>45513.0</v>
      </c>
      <c r="F729" s="13">
        <v>1197.0</v>
      </c>
      <c r="G729" s="12" t="str">
        <f>VLOOKUP($F729,'Total Posters'!$A$1:$L$1812,7,FALSE)</f>
        <v>Characterising GRAO observations of 6.7-GHz methanol masers</v>
      </c>
      <c r="H729" s="12" t="str">
        <f>VLOOKUP($F729,'Total Posters'!$A$1:$L$1812,3,FALSE)&amp;" "&amp;VLOOKUP($F729,'Total Posters'!$A$1:$L$1812,4,FALSE)</f>
        <v>Sottie Steve</v>
      </c>
      <c r="I729" s="12" t="str">
        <f>VLOOKUP($F729,'Total Posters'!$A$1:$L$1812,5,FALSE)</f>
        <v>stevesottie@gmail.com</v>
      </c>
      <c r="J729" s="12" t="str">
        <f>VLOOKUP($F729,'Total Posters'!$A$1:$L$1812,10,FALSE)</f>
        <v>Stephen Sottie</v>
      </c>
      <c r="K729" s="12" t="str">
        <f>VLOOKUP($I729,'Total Attendees'!$D$2:$DB$3165,2,FALSE)</f>
        <v>Paid</v>
      </c>
      <c r="L729" s="12" t="str">
        <f>VLOOKUP($I729,'Total Attendees'!$D$2:$DB$3165,4,FALSE)</f>
        <v>In-person</v>
      </c>
      <c r="M729" s="14"/>
      <c r="N729" s="15"/>
      <c r="O729" s="16"/>
      <c r="P729" s="16"/>
    </row>
    <row r="730" ht="15.75" customHeight="1">
      <c r="A730" s="9" t="s">
        <v>85</v>
      </c>
      <c r="B730" s="9" t="s">
        <v>86</v>
      </c>
      <c r="C730" s="11">
        <v>0.625</v>
      </c>
      <c r="D730" s="11">
        <v>0.6458333333333334</v>
      </c>
      <c r="E730" s="12">
        <v>45513.0</v>
      </c>
      <c r="F730" s="13">
        <v>783.0</v>
      </c>
      <c r="G730" s="12" t="str">
        <f>VLOOKUP($F730,'Total Posters'!$A$1:$L$1812,7,FALSE)</f>
        <v>The Ratio of 12C2 and 12C13C Column Densities in Diffuse Molecular Gas</v>
      </c>
      <c r="H730" s="12" t="str">
        <f>VLOOKUP($F730,'Total Posters'!$A$1:$L$1812,3,FALSE)&amp;" "&amp;VLOOKUP($F730,'Total Posters'!$A$1:$L$1812,4,FALSE)</f>
        <v>Steven Federman</v>
      </c>
      <c r="I730" s="12" t="str">
        <f>VLOOKUP($F730,'Total Posters'!$A$1:$L$1812,5,FALSE)</f>
        <v>steven.federman@utoledo.edu</v>
      </c>
      <c r="J730" s="12" t="str">
        <f>VLOOKUP($F730,'Total Posters'!$A$1:$L$1812,10,FALSE)</f>
        <v>Steven Federman</v>
      </c>
      <c r="K730" s="12" t="str">
        <f>VLOOKUP($I730,'Total Attendees'!$D$2:$DB$3165,2,FALSE)</f>
        <v>Paid</v>
      </c>
      <c r="L730" s="12" t="str">
        <f>VLOOKUP($I730,'Total Attendees'!$D$2:$DB$3165,4,FALSE)</f>
        <v>In-person</v>
      </c>
      <c r="M730" s="14"/>
      <c r="N730" s="15"/>
      <c r="O730" s="16"/>
      <c r="P730" s="16"/>
    </row>
    <row r="731" ht="15.75" customHeight="1">
      <c r="A731" s="9" t="s">
        <v>85</v>
      </c>
      <c r="B731" s="9" t="s">
        <v>86</v>
      </c>
      <c r="C731" s="11">
        <v>0.625</v>
      </c>
      <c r="D731" s="11">
        <v>0.6458333333333334</v>
      </c>
      <c r="E731" s="12">
        <v>45513.0</v>
      </c>
      <c r="F731" s="13">
        <v>594.0</v>
      </c>
      <c r="G731" s="12" t="str">
        <f>VLOOKUP($F731,'Total Posters'!$A$1:$L$1812,7,FALSE)</f>
        <v>Peering into the MilkyWay by FAST: I. Exquisite HI structures in the inner Galactic disk from the piggyback line observations of the FAST GPPS survey
</v>
      </c>
      <c r="H731" s="12" t="str">
        <f>VLOOKUP($F731,'Total Posters'!$A$1:$L$1812,3,FALSE)&amp;" "&amp;VLOOKUP($F731,'Total Posters'!$A$1:$L$1812,4,FALSE)</f>
        <v>Tao Hong</v>
      </c>
      <c r="I731" s="12" t="str">
        <f>VLOOKUP($F731,'Total Posters'!$A$1:$L$1812,5,FALSE)</f>
        <v>hongtao@nao.cas.cn</v>
      </c>
      <c r="J731" s="12" t="str">
        <f>VLOOKUP($F731,'Total Posters'!$A$1:$L$1812,10,FALSE)</f>
        <v>Tao Hong</v>
      </c>
      <c r="K731" s="12" t="str">
        <f>VLOOKUP($I731,'Total Attendees'!$D$2:$DB$3165,2,FALSE)</f>
        <v>Pending_payment</v>
      </c>
      <c r="L731" s="12" t="str">
        <f>VLOOKUP($I731,'Total Attendees'!$D$2:$DB$3165,4,FALSE)</f>
        <v>In-person</v>
      </c>
      <c r="M731" s="14"/>
      <c r="N731" s="15"/>
      <c r="O731" s="16"/>
      <c r="P731" s="16"/>
    </row>
    <row r="732" ht="15.75" customHeight="1">
      <c r="A732" s="9" t="s">
        <v>85</v>
      </c>
      <c r="B732" s="9" t="s">
        <v>86</v>
      </c>
      <c r="C732" s="11">
        <v>0.625</v>
      </c>
      <c r="D732" s="11">
        <v>0.6458333333333334</v>
      </c>
      <c r="E732" s="12">
        <v>45513.0</v>
      </c>
      <c r="F732" s="13">
        <v>2356.0</v>
      </c>
      <c r="G732" s="12" t="str">
        <f>VLOOKUP($F732,'Total Posters'!$A$1:$L$1812,7,FALSE)</f>
        <v>Structure, Extinction and Properties of Nearby Molecular Clouds</v>
      </c>
      <c r="H732" s="12" t="str">
        <f>VLOOKUP($F732,'Total Posters'!$A$1:$L$1812,3,FALSE)&amp;" "&amp;VLOOKUP($F732,'Total Posters'!$A$1:$L$1812,4,FALSE)</f>
        <v>zhetai cao</v>
      </c>
      <c r="I732" s="12" t="str">
        <f>VLOOKUP($F732,'Total Posters'!$A$1:$L$1812,5,FALSE)</f>
        <v>caozhetai@mail.bnu.edu.cn</v>
      </c>
      <c r="J732" s="12" t="str">
        <f>VLOOKUP($F732,'Total Posters'!$A$1:$L$1812,10,FALSE)</f>
        <v>Zhetai Cao</v>
      </c>
      <c r="K732" s="12" t="str">
        <f>VLOOKUP($I732,'Total Attendees'!$D$2:$DB$3165,2,FALSE)</f>
        <v>Paid</v>
      </c>
      <c r="L732" s="12" t="str">
        <f>VLOOKUP($I732,'Total Attendees'!$D$2:$DB$3165,4,FALSE)</f>
        <v>In-person</v>
      </c>
      <c r="M732" s="14"/>
      <c r="N732" s="15"/>
      <c r="O732" s="16"/>
      <c r="P732" s="16"/>
    </row>
    <row r="733" ht="15.75" customHeight="1">
      <c r="A733" s="9" t="s">
        <v>87</v>
      </c>
      <c r="B733" s="9" t="s">
        <v>88</v>
      </c>
      <c r="C733" s="11">
        <v>0.625</v>
      </c>
      <c r="D733" s="11">
        <v>0.6458333333333334</v>
      </c>
      <c r="E733" s="12">
        <v>45513.0</v>
      </c>
      <c r="F733" s="13">
        <v>1744.0</v>
      </c>
      <c r="G733" s="12" t="str">
        <f>VLOOKUP($F733,'Total Posters'!$A$1:$L$1812,7,FALSE)</f>
        <v>Environmental effects on subhalo masses of satellite galaxies in galaxy clusters</v>
      </c>
      <c r="H733" s="12" t="str">
        <f>VLOOKUP($F733,'Total Posters'!$A$1:$L$1812,3,FALSE)&amp;" "&amp;VLOOKUP($F733,'Total Posters'!$A$1:$L$1812,4,FALSE)</f>
        <v>Amit Kr. Ratewal</v>
      </c>
      <c r="I733" s="12" t="str">
        <f>VLOOKUP($F733,'Total Posters'!$A$1:$L$1812,5,FALSE)</f>
        <v>ratewalamit@gmail.com</v>
      </c>
      <c r="J733" s="12" t="str">
        <f>VLOOKUP($F733,'Total Posters'!$A$1:$L$1812,10,FALSE)</f>
        <v>Amit Kumar</v>
      </c>
      <c r="K733" s="12" t="str">
        <f>VLOOKUP($I733,'Total Attendees'!$D$2:$DB$3165,2,FALSE)</f>
        <v>#N/A</v>
      </c>
      <c r="L733" s="12" t="str">
        <f>VLOOKUP($I733,'Total Attendees'!$D$2:$DB$3165,4,FALSE)</f>
        <v>#N/A</v>
      </c>
      <c r="M733" s="14"/>
      <c r="N733" s="15"/>
      <c r="O733" s="16"/>
      <c r="P733" s="16"/>
    </row>
    <row r="734" ht="15.75" customHeight="1">
      <c r="A734" s="9" t="s">
        <v>87</v>
      </c>
      <c r="B734" s="9" t="s">
        <v>88</v>
      </c>
      <c r="C734" s="11">
        <v>0.625</v>
      </c>
      <c r="D734" s="11">
        <v>0.6458333333333334</v>
      </c>
      <c r="E734" s="12">
        <v>45513.0</v>
      </c>
      <c r="F734" s="13">
        <v>1590.0</v>
      </c>
      <c r="G734" s="12" t="str">
        <f>VLOOKUP($F734,'Total Posters'!$A$1:$L$1812,7,FALSE)</f>
        <v>Tracing the assembly history of the Local Group galaxies through long-period variable stars</v>
      </c>
      <c r="H734" s="12" t="str">
        <f>VLOOKUP($F734,'Total Posters'!$A$1:$L$1812,3,FALSE)&amp;" "&amp;VLOOKUP($F734,'Total Posters'!$A$1:$L$1812,4,FALSE)</f>
        <v>atefeh javadi</v>
      </c>
      <c r="I734" s="12" t="str">
        <f>VLOOKUP($F734,'Total Posters'!$A$1:$L$1812,5,FALSE)</f>
        <v>atefehj@gmail.com</v>
      </c>
      <c r="J734" s="12" t="str">
        <f>VLOOKUP($F734,'Total Posters'!$A$1:$L$1812,10,FALSE)</f>
        <v>Atefeh Javadi</v>
      </c>
      <c r="K734" s="12" t="str">
        <f>VLOOKUP($I734,'Total Attendees'!$D$2:$DB$3165,2,FALSE)</f>
        <v>Pending_payment</v>
      </c>
      <c r="L734" s="12" t="str">
        <f>VLOOKUP($I734,'Total Attendees'!$D$2:$DB$3165,4,FALSE)</f>
        <v>In-person</v>
      </c>
      <c r="M734" s="14"/>
      <c r="N734" s="15"/>
      <c r="O734" s="16"/>
      <c r="P734" s="16"/>
    </row>
    <row r="735" ht="15.75" customHeight="1">
      <c r="A735" s="9" t="s">
        <v>87</v>
      </c>
      <c r="B735" s="9" t="s">
        <v>88</v>
      </c>
      <c r="C735" s="11">
        <v>0.625</v>
      </c>
      <c r="D735" s="11">
        <v>0.6458333333333334</v>
      </c>
      <c r="E735" s="12">
        <v>45513.0</v>
      </c>
      <c r="F735" s="13">
        <v>1694.0</v>
      </c>
      <c r="G735" s="12" t="str">
        <f>VLOOKUP($F735,'Total Posters'!$A$1:$L$1812,7,FALSE)</f>
        <v>Formation and evolution of the Nuclear Star Cluster in the Milky Way and other spiral galaxies on the cosmological time scale
</v>
      </c>
      <c r="H735" s="12" t="str">
        <f>VLOOKUP($F735,'Total Posters'!$A$1:$L$1812,3,FALSE)&amp;" "&amp;VLOOKUP($F735,'Total Posters'!$A$1:$L$1812,4,FALSE)</f>
        <v>Berczik Peter</v>
      </c>
      <c r="I735" s="12" t="str">
        <f>VLOOKUP($F735,'Total Posters'!$A$1:$L$1812,5,FALSE)</f>
        <v>berczik.peter@gmail.com</v>
      </c>
      <c r="J735" s="12" t="str">
        <f>VLOOKUP($F735,'Total Posters'!$A$1:$L$1812,10,FALSE)</f>
        <v>Peter Berczik</v>
      </c>
      <c r="K735" s="12" t="str">
        <f>VLOOKUP($I735,'Total Attendees'!$D$2:$DB$3165,2,FALSE)</f>
        <v>Pending_payment</v>
      </c>
      <c r="L735" s="12" t="str">
        <f>VLOOKUP($I735,'Total Attendees'!$D$2:$DB$3165,4,FALSE)</f>
        <v>In-person</v>
      </c>
      <c r="M735" s="14"/>
      <c r="N735" s="15"/>
      <c r="O735" s="16"/>
      <c r="P735" s="16"/>
    </row>
    <row r="736" ht="15.75" customHeight="1">
      <c r="A736" s="9" t="s">
        <v>87</v>
      </c>
      <c r="B736" s="9" t="s">
        <v>88</v>
      </c>
      <c r="C736" s="11">
        <v>0.625</v>
      </c>
      <c r="D736" s="11">
        <v>0.6458333333333334</v>
      </c>
      <c r="E736" s="12">
        <v>45513.0</v>
      </c>
      <c r="F736" s="13">
        <v>1142.0</v>
      </c>
      <c r="G736" s="12" t="str">
        <f>VLOOKUP($F736,'Total Posters'!$A$1:$L$1812,7,FALSE)</f>
        <v>A novel Bayesian approach for decomposing the radio emission of quasars</v>
      </c>
      <c r="H736" s="12" t="str">
        <f>VLOOKUP($F736,'Total Posters'!$A$1:$L$1812,3,FALSE)&amp;" "&amp;VLOOKUP($F736,'Total Posters'!$A$1:$L$1812,4,FALSE)</f>
        <v>Bohan Yue</v>
      </c>
      <c r="I736" s="12" t="str">
        <f>VLOOKUP($F736,'Total Posters'!$A$1:$L$1812,5,FALSE)</f>
        <v>bohan.yue@ed.ac.uk</v>
      </c>
      <c r="J736" s="12" t="str">
        <f>VLOOKUP($F736,'Total Posters'!$A$1:$L$1812,10,FALSE)</f>
        <v>Bohan Yue</v>
      </c>
      <c r="K736" s="12" t="str">
        <f>VLOOKUP($I736,'Total Attendees'!$D$2:$DB$3165,2,FALSE)</f>
        <v>Pending_payment</v>
      </c>
      <c r="L736" s="12" t="str">
        <f>VLOOKUP($I736,'Total Attendees'!$D$2:$DB$3165,4,FALSE)</f>
        <v>In-person</v>
      </c>
      <c r="M736" s="14"/>
      <c r="N736" s="15"/>
      <c r="O736" s="16"/>
      <c r="P736" s="16"/>
    </row>
    <row r="737" ht="15.75" customHeight="1">
      <c r="A737" s="9" t="s">
        <v>87</v>
      </c>
      <c r="B737" s="9" t="s">
        <v>88</v>
      </c>
      <c r="C737" s="11">
        <v>0.625</v>
      </c>
      <c r="D737" s="11">
        <v>0.6458333333333334</v>
      </c>
      <c r="E737" s="12">
        <v>45513.0</v>
      </c>
      <c r="F737" s="13">
        <v>1439.0</v>
      </c>
      <c r="G737" s="12" t="str">
        <f>VLOOKUP($F737,'Total Posters'!$A$1:$L$1812,7,FALSE)</f>
        <v>Prospects of Measuring the 21cm Signal with HERA using 21cm2-kSZ2 Cross Correlation
</v>
      </c>
      <c r="H737" s="12" t="str">
        <f>VLOOKUP($F737,'Total Posters'!$A$1:$L$1812,3,FALSE)&amp;" "&amp;VLOOKUP($F737,'Total Posters'!$A$1:$L$1812,4,FALSE)</f>
        <v>Clinton Stevens</v>
      </c>
      <c r="I737" s="12" t="str">
        <f>VLOOKUP($F737,'Total Posters'!$A$1:$L$1812,5,FALSE)</f>
        <v>clinton.stevens.7@gmail.com</v>
      </c>
      <c r="J737" s="12" t="str">
        <f>VLOOKUP($F737,'Total Posters'!$A$1:$L$1812,10,FALSE)</f>
        <v>Clinton Denis Stevens</v>
      </c>
      <c r="K737" s="12" t="str">
        <f>VLOOKUP($I737,'Total Attendees'!$D$2:$DB$3165,2,FALSE)</f>
        <v>Paid</v>
      </c>
      <c r="L737" s="12" t="str">
        <f>VLOOKUP($I737,'Total Attendees'!$D$2:$DB$3165,4,FALSE)</f>
        <v>In-person</v>
      </c>
      <c r="M737" s="14"/>
      <c r="N737" s="15"/>
      <c r="O737" s="16"/>
      <c r="P737" s="16"/>
    </row>
    <row r="738" ht="15.75" customHeight="1">
      <c r="A738" s="9" t="s">
        <v>87</v>
      </c>
      <c r="B738" s="9" t="s">
        <v>88</v>
      </c>
      <c r="C738" s="11">
        <v>0.625</v>
      </c>
      <c r="D738" s="11">
        <v>0.6458333333333334</v>
      </c>
      <c r="E738" s="12">
        <v>45513.0</v>
      </c>
      <c r="F738" s="13">
        <v>1356.0</v>
      </c>
      <c r="G738" s="12" t="str">
        <f>VLOOKUP($F738,'Total Posters'!$A$1:$L$1812,7,FALSE)</f>
        <v>The Evolution of the Galaxy Stellar Mass Function in Sunyaev-Zel’dovich Selected Galaxy Clusters from ACT DR5
</v>
      </c>
      <c r="H738" s="12" t="str">
        <f>VLOOKUP($F738,'Total Posters'!$A$1:$L$1812,3,FALSE)&amp;" "&amp;VLOOKUP($F738,'Total Posters'!$A$1:$L$1812,4,FALSE)</f>
        <v>Damien Cole Ragavan</v>
      </c>
      <c r="I738" s="12" t="str">
        <f>VLOOKUP($F738,'Total Posters'!$A$1:$L$1812,5,FALSE)</f>
        <v>damiencole02@gmail.com</v>
      </c>
      <c r="J738" s="12" t="str">
        <f>VLOOKUP($F738,'Total Posters'!$A$1:$L$1812,10,FALSE)</f>
        <v>Damien Cole Ragavan</v>
      </c>
      <c r="K738" s="12" t="str">
        <f>VLOOKUP($I738,'Total Attendees'!$D$2:$DB$3165,2,FALSE)</f>
        <v>Paid</v>
      </c>
      <c r="L738" s="12" t="str">
        <f>VLOOKUP($I738,'Total Attendees'!$D$2:$DB$3165,4,FALSE)</f>
        <v>In-person</v>
      </c>
      <c r="M738" s="14"/>
      <c r="N738" s="15"/>
      <c r="O738" s="16"/>
      <c r="P738" s="16"/>
    </row>
    <row r="739" ht="15.75" customHeight="1">
      <c r="A739" s="9" t="s">
        <v>87</v>
      </c>
      <c r="B739" s="9" t="s">
        <v>88</v>
      </c>
      <c r="C739" s="11">
        <v>0.625</v>
      </c>
      <c r="D739" s="11">
        <v>0.6458333333333334</v>
      </c>
      <c r="E739" s="12">
        <v>45513.0</v>
      </c>
      <c r="F739" s="13">
        <v>1711.0</v>
      </c>
      <c r="G739" s="12" t="str">
        <f>VLOOKUP($F739,'Total Posters'!$A$1:$L$1812,7,FALSE)</f>
        <v>Deconvolving photometric redshifts: Using machine learning to obtain the large-scale structure from photometric data</v>
      </c>
      <c r="H739" s="12" t="str">
        <f>VLOOKUP($F739,'Total Posters'!$A$1:$L$1812,3,FALSE)&amp;" "&amp;VLOOKUP($F739,'Total Posters'!$A$1:$L$1812,4,FALSE)</f>
        <v>Erik Lima</v>
      </c>
      <c r="I739" s="12" t="str">
        <f>VLOOKUP($F739,'Total Posters'!$A$1:$L$1812,5,FALSE)</f>
        <v>erik.vini@usp.br</v>
      </c>
      <c r="J739" s="12" t="str">
        <f>VLOOKUP($F739,'Total Posters'!$A$1:$L$1812,10,FALSE)</f>
        <v>Erik Lima</v>
      </c>
      <c r="K739" s="12" t="str">
        <f>VLOOKUP($I739,'Total Attendees'!$D$2:$DB$3165,2,FALSE)</f>
        <v>Pending_payment</v>
      </c>
      <c r="L739" s="12" t="str">
        <f>VLOOKUP($I739,'Total Attendees'!$D$2:$DB$3165,4,FALSE)</f>
        <v>In-person</v>
      </c>
      <c r="M739" s="14"/>
      <c r="N739" s="15"/>
      <c r="O739" s="16"/>
      <c r="P739" s="16"/>
    </row>
    <row r="740" ht="15.75" customHeight="1">
      <c r="A740" s="9" t="s">
        <v>87</v>
      </c>
      <c r="B740" s="9" t="s">
        <v>88</v>
      </c>
      <c r="C740" s="11">
        <v>0.625</v>
      </c>
      <c r="D740" s="11">
        <v>0.6458333333333334</v>
      </c>
      <c r="E740" s="12">
        <v>45513.0</v>
      </c>
      <c r="F740" s="13">
        <v>1166.0</v>
      </c>
      <c r="G740" s="12" t="str">
        <f>VLOOKUP($F740,'Total Posters'!$A$1:$L$1812,7,FALSE)</f>
        <v>Chemical modeling of methanol as an extragalactic shock tracer</v>
      </c>
      <c r="H740" s="12" t="str">
        <f>VLOOKUP($F740,'Total Posters'!$A$1:$L$1812,3,FALSE)&amp;" "&amp;VLOOKUP($F740,'Total Posters'!$A$1:$L$1812,4,FALSE)</f>
        <v>Eva Juliana Mendez Robayo</v>
      </c>
      <c r="I740" s="12" t="str">
        <f>VLOOKUP($F740,'Total Posters'!$A$1:$L$1812,5,FALSE)</f>
        <v>ejmendezr@unal.edu.co</v>
      </c>
      <c r="J740" s="12" t="str">
        <f>VLOOKUP($F740,'Total Posters'!$A$1:$L$1812,10,FALSE)</f>
        <v>Eva Méndez</v>
      </c>
      <c r="K740" s="12" t="str">
        <f>VLOOKUP($I740,'Total Attendees'!$D$2:$DB$3165,2,FALSE)</f>
        <v>Paid</v>
      </c>
      <c r="L740" s="12" t="str">
        <f>VLOOKUP($I740,'Total Attendees'!$D$2:$DB$3165,4,FALSE)</f>
        <v>Virtual</v>
      </c>
      <c r="M740" s="14"/>
      <c r="N740" s="15"/>
      <c r="O740" s="16"/>
      <c r="P740" s="16"/>
    </row>
    <row r="741" ht="15.75" customHeight="1">
      <c r="A741" s="9" t="s">
        <v>87</v>
      </c>
      <c r="B741" s="9" t="s">
        <v>88</v>
      </c>
      <c r="C741" s="11">
        <v>0.625</v>
      </c>
      <c r="D741" s="11">
        <v>0.6458333333333334</v>
      </c>
      <c r="E741" s="12">
        <v>45513.0</v>
      </c>
      <c r="F741" s="13">
        <v>1527.0</v>
      </c>
      <c r="G741" s="12" t="str">
        <f>VLOOKUP($F741,'Total Posters'!$A$1:$L$1812,7,FALSE)</f>
        <v>Statistical Modelling and Mitigation of Systematics in 21-cm Radio Observation Experiments</v>
      </c>
      <c r="H741" s="12" t="str">
        <f>VLOOKUP($F741,'Total Posters'!$A$1:$L$1812,3,FALSE)&amp;" "&amp;VLOOKUP($F741,'Total Posters'!$A$1:$L$1812,4,FALSE)</f>
        <v>Geoff Murphy</v>
      </c>
      <c r="I741" s="12" t="str">
        <f>VLOOKUP($F741,'Total Posters'!$A$1:$L$1812,5,FALSE)</f>
        <v>geoffgmurphy@gmail.com</v>
      </c>
      <c r="J741" s="12" t="str">
        <f>VLOOKUP($F741,'Total Posters'!$A$1:$L$1812,10,FALSE)</f>
        <v>Geoff Murphy</v>
      </c>
      <c r="K741" s="12" t="str">
        <f>VLOOKUP($I741,'Total Attendees'!$D$2:$DB$3165,2,FALSE)</f>
        <v>Paid</v>
      </c>
      <c r="L741" s="12" t="str">
        <f>VLOOKUP($I741,'Total Attendees'!$D$2:$DB$3165,4,FALSE)</f>
        <v>In-person</v>
      </c>
      <c r="M741" s="14"/>
      <c r="N741" s="15"/>
      <c r="O741" s="16"/>
      <c r="P741" s="16"/>
    </row>
    <row r="742" ht="15.75" customHeight="1">
      <c r="A742" s="9" t="s">
        <v>87</v>
      </c>
      <c r="B742" s="9" t="s">
        <v>88</v>
      </c>
      <c r="C742" s="11">
        <v>0.625</v>
      </c>
      <c r="D742" s="11">
        <v>0.6458333333333334</v>
      </c>
      <c r="E742" s="12">
        <v>45513.0</v>
      </c>
      <c r="F742" s="13">
        <v>1279.0</v>
      </c>
      <c r="G742" s="12" t="str">
        <f>VLOOKUP($F742,'Total Posters'!$A$1:$L$1812,7,FALSE)</f>
        <v>Exascale Science in the Desert: Building on the Big Data Precursors</v>
      </c>
      <c r="H742" s="12" t="str">
        <f>VLOOKUP($F742,'Total Posters'!$A$1:$L$1812,3,FALSE)&amp;" "&amp;VLOOKUP($F742,'Total Posters'!$A$1:$L$1812,4,FALSE)</f>
        <v>Jordan Collier</v>
      </c>
      <c r="I742" s="12" t="str">
        <f>VLOOKUP($F742,'Total Posters'!$A$1:$L$1812,5,FALSE)</f>
        <v>jordan@idia.ac.za</v>
      </c>
      <c r="J742" s="12" t="str">
        <f>VLOOKUP($F742,'Total Posters'!$A$1:$L$1812,10,FALSE)</f>
        <v>Jordan Collier</v>
      </c>
      <c r="K742" s="12" t="str">
        <f>VLOOKUP($I742,'Total Attendees'!$D$2:$DB$3165,2,FALSE)</f>
        <v>Paid</v>
      </c>
      <c r="L742" s="12" t="str">
        <f>VLOOKUP($I742,'Total Attendees'!$D$2:$DB$3165,4,FALSE)</f>
        <v>In-person</v>
      </c>
      <c r="M742" s="14"/>
      <c r="N742" s="15"/>
      <c r="O742" s="16"/>
      <c r="P742" s="16"/>
    </row>
    <row r="743" ht="15.75" customHeight="1">
      <c r="A743" s="9" t="s">
        <v>87</v>
      </c>
      <c r="B743" s="9" t="s">
        <v>88</v>
      </c>
      <c r="C743" s="11">
        <v>0.625</v>
      </c>
      <c r="D743" s="11">
        <v>0.6458333333333334</v>
      </c>
      <c r="E743" s="12">
        <v>45513.0</v>
      </c>
      <c r="F743" s="13">
        <v>1339.0</v>
      </c>
      <c r="G743" s="12" t="str">
        <f>VLOOKUP($F743,'Total Posters'!$A$1:$L$1812,7,FALSE)</f>
        <v>Investigating star formation rates as a function of the galaxy clusters environment using the MeerKAT telescope.</v>
      </c>
      <c r="H743" s="12" t="str">
        <f>VLOOKUP($F743,'Total Posters'!$A$1:$L$1812,3,FALSE)&amp;" "&amp;VLOOKUP($F743,'Total Posters'!$A$1:$L$1812,4,FALSE)</f>
        <v>Kabelo Kesebonye</v>
      </c>
      <c r="I743" s="12" t="str">
        <f>VLOOKUP($F743,'Total Posters'!$A$1:$L$1812,5,FALSE)</f>
        <v>kablokes@rocketmail.com</v>
      </c>
      <c r="J743" s="12" t="str">
        <f>VLOOKUP($F743,'Total Posters'!$A$1:$L$1812,10,FALSE)</f>
        <v>Kabelo Kesebonye</v>
      </c>
      <c r="K743" s="12" t="str">
        <f>VLOOKUP($I743,'Total Attendees'!$D$2:$DB$3165,2,FALSE)</f>
        <v>Paid</v>
      </c>
      <c r="L743" s="12" t="str">
        <f>VLOOKUP($I743,'Total Attendees'!$D$2:$DB$3165,4,FALSE)</f>
        <v>In-person</v>
      </c>
      <c r="M743" s="14"/>
      <c r="N743" s="15"/>
      <c r="O743" s="16"/>
      <c r="P743" s="16"/>
    </row>
    <row r="744" ht="15.75" customHeight="1">
      <c r="A744" s="9" t="s">
        <v>87</v>
      </c>
      <c r="B744" s="9" t="s">
        <v>88</v>
      </c>
      <c r="C744" s="11">
        <v>0.625</v>
      </c>
      <c r="D744" s="11">
        <v>0.6458333333333334</v>
      </c>
      <c r="E744" s="12">
        <v>45513.0</v>
      </c>
      <c r="F744" s="13">
        <v>1185.0</v>
      </c>
      <c r="G744" s="12" t="str">
        <f>VLOOKUP($F744,'Total Posters'!$A$1:$L$1812,7,FALSE)</f>
        <v>Stellar population properties and morphology of massive compact galaxies at z ~ 0 </v>
      </c>
      <c r="H744" s="12" t="str">
        <f>VLOOKUP($F744,'Total Posters'!$A$1:$L$1812,3,FALSE)&amp;" "&amp;VLOOKUP($F744,'Total Posters'!$A$1:$L$1812,4,FALSE)</f>
        <v>Katia Clerici</v>
      </c>
      <c r="I744" s="12" t="str">
        <f>VLOOKUP($F744,'Total Posters'!$A$1:$L$1812,5,FALSE)</f>
        <v>katia.clerici@ufrgs.br</v>
      </c>
      <c r="J744" s="12" t="str">
        <f>VLOOKUP($F744,'Total Posters'!$A$1:$L$1812,10,FALSE)</f>
        <v>Katia Slodkowski Clerici</v>
      </c>
      <c r="K744" s="12" t="str">
        <f>VLOOKUP($I744,'Total Attendees'!$D$2:$DB$3165,2,FALSE)</f>
        <v>Paid</v>
      </c>
      <c r="L744" s="12" t="str">
        <f>VLOOKUP($I744,'Total Attendees'!$D$2:$DB$3165,4,FALSE)</f>
        <v>Virtual</v>
      </c>
      <c r="M744" s="14"/>
      <c r="N744" s="15"/>
      <c r="O744" s="16"/>
      <c r="P744" s="16"/>
    </row>
    <row r="745" ht="15.75" customHeight="1">
      <c r="A745" s="9" t="s">
        <v>87</v>
      </c>
      <c r="B745" s="9" t="s">
        <v>88</v>
      </c>
      <c r="C745" s="11">
        <v>0.625</v>
      </c>
      <c r="D745" s="11">
        <v>0.6458333333333334</v>
      </c>
      <c r="E745" s="12">
        <v>45513.0</v>
      </c>
      <c r="F745" s="13">
        <v>1434.0</v>
      </c>
      <c r="G745" s="12" t="str">
        <f>VLOOKUP($F745,'Total Posters'!$A$1:$L$1812,7,FALSE)</f>
        <v>Cosmic Dynamics Unveiled: A Relativistic Approach to Structure Formation and Evolution 
</v>
      </c>
      <c r="H745" s="12" t="str">
        <f>VLOOKUP($F745,'Total Posters'!$A$1:$L$1812,3,FALSE)&amp;" "&amp;VLOOKUP($F745,'Total Posters'!$A$1:$L$1812,4,FALSE)</f>
        <v>Kennedy Konga</v>
      </c>
      <c r="I745" s="12" t="str">
        <f>VLOOKUP($F745,'Total Posters'!$A$1:$L$1812,5,FALSE)</f>
        <v>kennedykonga@gmail.com</v>
      </c>
      <c r="J745" s="12" t="str">
        <f>VLOOKUP($F745,'Total Posters'!$A$1:$L$1812,10,FALSE)</f>
        <v>Kennedy Konga</v>
      </c>
      <c r="K745" s="12" t="str">
        <f>VLOOKUP($I745,'Total Attendees'!$D$2:$DB$3165,2,FALSE)</f>
        <v>#N/A</v>
      </c>
      <c r="L745" s="12" t="str">
        <f>VLOOKUP($I745,'Total Attendees'!$D$2:$DB$3165,4,FALSE)</f>
        <v>#N/A</v>
      </c>
      <c r="M745" s="14"/>
      <c r="N745" s="15"/>
      <c r="O745" s="16"/>
      <c r="P745" s="16"/>
    </row>
    <row r="746" ht="15.75" customHeight="1">
      <c r="A746" s="9" t="s">
        <v>87</v>
      </c>
      <c r="B746" s="9" t="s">
        <v>88</v>
      </c>
      <c r="C746" s="11">
        <v>0.625</v>
      </c>
      <c r="D746" s="11">
        <v>0.6458333333333334</v>
      </c>
      <c r="E746" s="12">
        <v>45513.0</v>
      </c>
      <c r="F746" s="13">
        <v>1347.0</v>
      </c>
      <c r="G746" s="12" t="str">
        <f>VLOOKUP($F746,'Total Posters'!$A$1:$L$1812,7,FALSE)</f>
        <v>Towards 21-cm Intensity Mapping at z = 2.2 using uGMRT</v>
      </c>
      <c r="H746" s="12" t="str">
        <f>VLOOKUP($F746,'Total Posters'!$A$1:$L$1812,3,FALSE)&amp;" "&amp;VLOOKUP($F746,'Total Posters'!$A$1:$L$1812,4,FALSE)</f>
        <v>Khandakar Mohammad Asif Elahi</v>
      </c>
      <c r="I746" s="12" t="str">
        <f>VLOOKUP($F746,'Total Posters'!$A$1:$L$1812,5,FALSE)</f>
        <v>asifelahi999@gmail.com</v>
      </c>
      <c r="J746" s="12" t="str">
        <f>VLOOKUP($F746,'Total Posters'!$A$1:$L$1812,10,FALSE)</f>
        <v>Khandakar Md Asif Elahi</v>
      </c>
      <c r="K746" s="12" t="str">
        <f>VLOOKUP($I746,'Total Attendees'!$D$2:$DB$3165,2,FALSE)</f>
        <v>#N/A</v>
      </c>
      <c r="L746" s="12" t="str">
        <f>VLOOKUP($I746,'Total Attendees'!$D$2:$DB$3165,4,FALSE)</f>
        <v>#N/A</v>
      </c>
      <c r="M746" s="14"/>
      <c r="N746" s="15"/>
      <c r="O746" s="16"/>
      <c r="P746" s="16"/>
    </row>
    <row r="747" ht="15.75" customHeight="1">
      <c r="A747" s="9" t="s">
        <v>87</v>
      </c>
      <c r="B747" s="9" t="s">
        <v>88</v>
      </c>
      <c r="C747" s="11">
        <v>0.625</v>
      </c>
      <c r="D747" s="11">
        <v>0.6458333333333334</v>
      </c>
      <c r="E747" s="12">
        <v>45513.0</v>
      </c>
      <c r="F747" s="13">
        <v>1560.0</v>
      </c>
      <c r="G747" s="12" t="str">
        <f>VLOOKUP($F747,'Total Posters'!$A$1:$L$1812,7,FALSE)</f>
        <v>Star formation rate and stellar mass calibrations based on JWST and WISE infrared photometry and the biases from stellar population age and extinction</v>
      </c>
      <c r="H747" s="12" t="str">
        <f>VLOOKUP($F747,'Total Posters'!$A$1:$L$1812,3,FALSE)&amp;" "&amp;VLOOKUP($F747,'Total Posters'!$A$1:$L$1812,4,FALSE)</f>
        <v>Konstantinos Kouroumpatzakis</v>
      </c>
      <c r="I747" s="12" t="str">
        <f>VLOOKUP($F747,'Total Posters'!$A$1:$L$1812,5,FALSE)</f>
        <v>konstantinos.kouroumpatzakis@asu.cas.cz</v>
      </c>
      <c r="J747" s="12" t="str">
        <f>VLOOKUP($F747,'Total Posters'!$A$1:$L$1812,10,FALSE)</f>
        <v>Konstantinos Kouroumpatzakis</v>
      </c>
      <c r="K747" s="12" t="str">
        <f>VLOOKUP($I747,'Total Attendees'!$D$2:$DB$3165,2,FALSE)</f>
        <v>Pending_payment</v>
      </c>
      <c r="L747" s="12" t="str">
        <f>VLOOKUP($I747,'Total Attendees'!$D$2:$DB$3165,4,FALSE)</f>
        <v>In-person</v>
      </c>
      <c r="M747" s="14"/>
      <c r="N747" s="15"/>
      <c r="O747" s="16"/>
      <c r="P747" s="16"/>
    </row>
    <row r="748" ht="15.75" customHeight="1">
      <c r="A748" s="9" t="s">
        <v>87</v>
      </c>
      <c r="B748" s="9" t="s">
        <v>88</v>
      </c>
      <c r="C748" s="11">
        <v>0.625</v>
      </c>
      <c r="D748" s="11">
        <v>0.6458333333333334</v>
      </c>
      <c r="E748" s="12">
        <v>45513.0</v>
      </c>
      <c r="F748" s="13">
        <v>1609.0</v>
      </c>
      <c r="G748" s="12" t="str">
        <f>VLOOKUP($F748,'Total Posters'!$A$1:$L$1812,7,FALSE)</f>
        <v>Studying the effect of physical parameters on galaxy classification using the concentration index tool.</v>
      </c>
      <c r="H748" s="12" t="str">
        <f>VLOOKUP($F748,'Total Posters'!$A$1:$L$1812,3,FALSE)&amp;" "&amp;VLOOKUP($F748,'Total Posters'!$A$1:$L$1812,4,FALSE)</f>
        <v>Mary Ndimuwaki</v>
      </c>
      <c r="I748" s="12" t="str">
        <f>VLOOKUP($F748,'Total Posters'!$A$1:$L$1812,5,FALSE)</f>
        <v>ndimmary@gmail.com</v>
      </c>
      <c r="J748" s="12" t="str">
        <f>VLOOKUP($F748,'Total Posters'!$A$1:$L$1812,10,FALSE)</f>
        <v>Mary Ndimuwaki</v>
      </c>
      <c r="K748" s="12" t="str">
        <f>VLOOKUP($I748,'Total Attendees'!$D$2:$DB$3165,2,FALSE)</f>
        <v>Paid</v>
      </c>
      <c r="L748" s="12" t="str">
        <f>VLOOKUP($I748,'Total Attendees'!$D$2:$DB$3165,4,FALSE)</f>
        <v>In-person</v>
      </c>
      <c r="M748" s="14"/>
      <c r="N748" s="15"/>
      <c r="O748" s="16"/>
      <c r="P748" s="16"/>
    </row>
    <row r="749" ht="15.75" customHeight="1">
      <c r="A749" s="9" t="s">
        <v>87</v>
      </c>
      <c r="B749" s="9" t="s">
        <v>88</v>
      </c>
      <c r="C749" s="11">
        <v>0.625</v>
      </c>
      <c r="D749" s="11">
        <v>0.6458333333333334</v>
      </c>
      <c r="E749" s="12">
        <v>45513.0</v>
      </c>
      <c r="F749" s="13">
        <v>1194.0</v>
      </c>
      <c r="G749" s="12" t="str">
        <f>VLOOKUP($F749,'Total Posters'!$A$1:$L$1812,7,FALSE)</f>
        <v>X-ray Properties and Scaling Relations of Galaxy Clusters at redshift &gt; 0.2 in the X-CLASS Survey
</v>
      </c>
      <c r="H749" s="12" t="str">
        <f>VLOOKUP($F749,'Total Posters'!$A$1:$L$1812,3,FALSE)&amp;" "&amp;VLOOKUP($F749,'Total Posters'!$A$1:$L$1812,4,FALSE)</f>
        <v>Mona Molham</v>
      </c>
      <c r="I749" s="12" t="str">
        <f>VLOOKUP($F749,'Total Posters'!$A$1:$L$1812,5,FALSE)</f>
        <v>monamolham@nriag.sci.eg</v>
      </c>
      <c r="J749" s="12" t="str">
        <f>VLOOKUP($F749,'Total Posters'!$A$1:$L$1812,10,FALSE)</f>
        <v>Mona Molham</v>
      </c>
      <c r="K749" s="12" t="str">
        <f>VLOOKUP($I749,'Total Attendees'!$D$2:$DB$3165,2,FALSE)</f>
        <v>Paid</v>
      </c>
      <c r="L749" s="12" t="str">
        <f>VLOOKUP($I749,'Total Attendees'!$D$2:$DB$3165,4,FALSE)</f>
        <v>Virtual</v>
      </c>
      <c r="M749" s="14"/>
      <c r="N749" s="15"/>
      <c r="O749" s="16"/>
      <c r="P749" s="16"/>
    </row>
    <row r="750" ht="15.75" customHeight="1">
      <c r="A750" s="9" t="s">
        <v>87</v>
      </c>
      <c r="B750" s="9" t="s">
        <v>88</v>
      </c>
      <c r="C750" s="11">
        <v>0.625</v>
      </c>
      <c r="D750" s="11">
        <v>0.6458333333333334</v>
      </c>
      <c r="E750" s="12">
        <v>45513.0</v>
      </c>
      <c r="F750" s="13">
        <v>1447.0</v>
      </c>
      <c r="G750" s="12" t="str">
        <f>VLOOKUP($F750,'Total Posters'!$A$1:$L$1812,7,FALSE)</f>
        <v>Bispectrum correlations of HI intensity mapping and large-scale structure surveys
</v>
      </c>
      <c r="H750" s="12" t="str">
        <f>VLOOKUP($F750,'Total Posters'!$A$1:$L$1812,3,FALSE)&amp;" "&amp;VLOOKUP($F750,'Total Posters'!$A$1:$L$1812,4,FALSE)</f>
        <v>Moumita Aich</v>
      </c>
      <c r="I750" s="12" t="str">
        <f>VLOOKUP($F750,'Total Posters'!$A$1:$L$1812,5,FALSE)</f>
        <v>moumita.aich@gmail.com</v>
      </c>
      <c r="J750" s="12" t="str">
        <f>VLOOKUP($F750,'Total Posters'!$A$1:$L$1812,10,FALSE)</f>
        <v>Moumita Aich</v>
      </c>
      <c r="K750" s="12" t="str">
        <f>VLOOKUP($I750,'Total Attendees'!$D$2:$DB$3165,2,FALSE)</f>
        <v>Paid</v>
      </c>
      <c r="L750" s="12" t="str">
        <f>VLOOKUP($I750,'Total Attendees'!$D$2:$DB$3165,4,FALSE)</f>
        <v>In-person</v>
      </c>
      <c r="M750" s="14"/>
      <c r="N750" s="15"/>
      <c r="O750" s="16"/>
      <c r="P750" s="16"/>
    </row>
    <row r="751" ht="15.75" customHeight="1">
      <c r="A751" s="9" t="s">
        <v>87</v>
      </c>
      <c r="B751" s="9" t="s">
        <v>88</v>
      </c>
      <c r="C751" s="11">
        <v>0.625</v>
      </c>
      <c r="D751" s="11">
        <v>0.6458333333333334</v>
      </c>
      <c r="E751" s="12">
        <v>45513.0</v>
      </c>
      <c r="F751" s="13">
        <v>1133.0</v>
      </c>
      <c r="G751" s="12" t="str">
        <f>VLOOKUP($F751,'Total Posters'!$A$1:$L$1812,7,FALSE)</f>
        <v>Whispers from the Unknown: Probing the Dark Matter mystery with MeerKAT.</v>
      </c>
      <c r="H751" s="12" t="str">
        <f>VLOOKUP($F751,'Total Posters'!$A$1:$L$1812,3,FALSE)&amp;" "&amp;VLOOKUP($F751,'Total Posters'!$A$1:$L$1812,4,FALSE)</f>
        <v>Natasha Lavis</v>
      </c>
      <c r="I751" s="12" t="str">
        <f>VLOOKUP($F751,'Total Posters'!$A$1:$L$1812,5,FALSE)</f>
        <v>natashalavis14@gmail.com</v>
      </c>
      <c r="J751" s="12" t="str">
        <f>VLOOKUP($F751,'Total Posters'!$A$1:$L$1812,10,FALSE)</f>
        <v>Natasha Lavis</v>
      </c>
      <c r="K751" s="12" t="str">
        <f>VLOOKUP($I751,'Total Attendees'!$D$2:$DB$3165,2,FALSE)</f>
        <v>Paid</v>
      </c>
      <c r="L751" s="12" t="str">
        <f>VLOOKUP($I751,'Total Attendees'!$D$2:$DB$3165,4,FALSE)</f>
        <v>In-person</v>
      </c>
      <c r="M751" s="14"/>
      <c r="N751" s="15"/>
      <c r="O751" s="16"/>
      <c r="P751" s="16"/>
    </row>
    <row r="752" ht="15.75" customHeight="1">
      <c r="A752" s="9" t="s">
        <v>87</v>
      </c>
      <c r="B752" s="9" t="s">
        <v>88</v>
      </c>
      <c r="C752" s="11">
        <v>0.625</v>
      </c>
      <c r="D752" s="11">
        <v>0.6458333333333334</v>
      </c>
      <c r="E752" s="12">
        <v>45513.0</v>
      </c>
      <c r="F752" s="13">
        <v>1677.0</v>
      </c>
      <c r="G752" s="12" t="str">
        <f>VLOOKUP($F752,'Total Posters'!$A$1:$L$1812,7,FALSE)</f>
        <v> Dusty star-forming galaxies as tracers of protoclusters: A simulated perspective</v>
      </c>
      <c r="H752" s="12" t="str">
        <f>VLOOKUP($F752,'Total Posters'!$A$1:$L$1812,3,FALSE)&amp;" "&amp;VLOOKUP($F752,'Total Posters'!$A$1:$L$1812,4,FALSE)</f>
        <v>Pablo Araya Araya</v>
      </c>
      <c r="I752" s="12" t="str">
        <f>VLOOKUP($F752,'Total Posters'!$A$1:$L$1812,5,FALSE)</f>
        <v>paraya-araya@usp.br</v>
      </c>
      <c r="J752" s="12" t="str">
        <f>VLOOKUP($F752,'Total Posters'!$A$1:$L$1812,10,FALSE)</f>
        <v>Pablo Araya Araya</v>
      </c>
      <c r="K752" s="12" t="str">
        <f>VLOOKUP($I752,'Total Attendees'!$D$2:$DB$3165,2,FALSE)</f>
        <v>Pending_payment</v>
      </c>
      <c r="L752" s="12" t="str">
        <f>VLOOKUP($I752,'Total Attendees'!$D$2:$DB$3165,4,FALSE)</f>
        <v>In-person</v>
      </c>
      <c r="M752" s="14"/>
      <c r="N752" s="15"/>
      <c r="O752" s="16"/>
      <c r="P752" s="16"/>
    </row>
    <row r="753" ht="15.75" customHeight="1">
      <c r="A753" s="9" t="s">
        <v>87</v>
      </c>
      <c r="B753" s="9" t="s">
        <v>88</v>
      </c>
      <c r="C753" s="11">
        <v>0.625</v>
      </c>
      <c r="D753" s="11">
        <v>0.6458333333333334</v>
      </c>
      <c r="E753" s="12">
        <v>45513.0</v>
      </c>
      <c r="F753" s="13">
        <v>1397.0</v>
      </c>
      <c r="G753" s="12" t="str">
        <f>VLOOKUP($F753,'Total Posters'!$A$1:$L$1812,7,FALSE)</f>
        <v>Probing the baryonic cycle of z~5 star-forming galaxies from the ALMA Large-Program ALPINE</v>
      </c>
      <c r="H753" s="12" t="str">
        <f>VLOOKUP($F753,'Total Posters'!$A$1:$L$1812,3,FALSE)&amp;" "&amp;VLOOKUP($F753,'Total Posters'!$A$1:$L$1812,4,FALSE)</f>
        <v>Prasad Sawant</v>
      </c>
      <c r="I753" s="12" t="str">
        <f>VLOOKUP($F753,'Total Posters'!$A$1:$L$1812,5,FALSE)</f>
        <v>prasad.sawant@ncbj.gov.pl</v>
      </c>
      <c r="J753" s="12" t="str">
        <f>VLOOKUP($F753,'Total Posters'!$A$1:$L$1812,10,FALSE)</f>
        <v>Prasad Sawant</v>
      </c>
      <c r="K753" s="12" t="str">
        <f>VLOOKUP($I753,'Total Attendees'!$D$2:$DB$3165,2,FALSE)</f>
        <v>Pending_payment</v>
      </c>
      <c r="L753" s="12" t="str">
        <f>VLOOKUP($I753,'Total Attendees'!$D$2:$DB$3165,4,FALSE)</f>
        <v>In-person</v>
      </c>
      <c r="M753" s="14"/>
      <c r="N753" s="15"/>
      <c r="O753" s="16"/>
      <c r="P753" s="16"/>
    </row>
    <row r="754" ht="15.75" customHeight="1">
      <c r="A754" s="9" t="s">
        <v>87</v>
      </c>
      <c r="B754" s="9" t="s">
        <v>88</v>
      </c>
      <c r="C754" s="11">
        <v>0.625</v>
      </c>
      <c r="D754" s="11">
        <v>0.6458333333333334</v>
      </c>
      <c r="E754" s="12">
        <v>45513.0</v>
      </c>
      <c r="F754" s="13">
        <v>1754.0</v>
      </c>
      <c r="G754" s="12" t="str">
        <f>VLOOKUP($F754,'Total Posters'!$A$1:$L$1812,7,FALSE)</f>
        <v>A Plausible Solution to the Hubble Tension via Cosmologically Varying Fundamental Natural Constants</v>
      </c>
      <c r="H754" s="12" t="str">
        <f>VLOOKUP($F754,'Total Posters'!$A$1:$L$1812,3,FALSE)&amp;" "&amp;VLOOKUP($F754,'Total Posters'!$A$1:$L$1812,4,FALSE)</f>
        <v>PROF. Golden Gadzirayi Nyambuya</v>
      </c>
      <c r="I754" s="12" t="str">
        <f>VLOOKUP($F754,'Total Posters'!$A$1:$L$1812,5,FALSE)</f>
        <v>gadzirai@gmail.com</v>
      </c>
      <c r="J754" s="12" t="str">
        <f>VLOOKUP($F754,'Total Posters'!$A$1:$L$1812,10,FALSE)</f>
        <v>Golden Gadzirayi Nyambuya</v>
      </c>
      <c r="K754" s="12" t="str">
        <f>VLOOKUP($I754,'Total Attendees'!$D$2:$DB$3165,2,FALSE)</f>
        <v>Paid</v>
      </c>
      <c r="L754" s="12" t="str">
        <f>VLOOKUP($I754,'Total Attendees'!$D$2:$DB$3165,4,FALSE)</f>
        <v>In-person</v>
      </c>
      <c r="M754" s="14"/>
      <c r="N754" s="15"/>
      <c r="O754" s="16"/>
      <c r="P754" s="16"/>
    </row>
    <row r="755" ht="15.75" customHeight="1">
      <c r="A755" s="9" t="s">
        <v>87</v>
      </c>
      <c r="B755" s="9" t="s">
        <v>88</v>
      </c>
      <c r="C755" s="11">
        <v>0.625</v>
      </c>
      <c r="D755" s="11">
        <v>0.6458333333333334</v>
      </c>
      <c r="E755" s="12">
        <v>45513.0</v>
      </c>
      <c r="F755" s="13">
        <v>1669.0</v>
      </c>
      <c r="G755" s="12" t="str">
        <f>VLOOKUP($F755,'Total Posters'!$A$1:$L$1812,7,FALSE)</f>
        <v>An unusual, high-redshift, disk galaxy population discovered with JWST</v>
      </c>
      <c r="H755" s="12" t="str">
        <f>VLOOKUP($F755,'Total Posters'!$A$1:$L$1812,3,FALSE)&amp;" "&amp;VLOOKUP($F755,'Total Posters'!$A$1:$L$1812,4,FALSE)</f>
        <v>Rashi Jain</v>
      </c>
      <c r="I755" s="12" t="str">
        <f>VLOOKUP($F755,'Total Posters'!$A$1:$L$1812,5,FALSE)</f>
        <v>rashijain0102@gmail.com</v>
      </c>
      <c r="J755" s="12" t="str">
        <f>VLOOKUP($F755,'Total Posters'!$A$1:$L$1812,10,FALSE)</f>
        <v>Rashi Jain</v>
      </c>
      <c r="K755" s="12" t="str">
        <f>VLOOKUP($I755,'Total Attendees'!$D$2:$DB$3165,2,FALSE)</f>
        <v>#N/A</v>
      </c>
      <c r="L755" s="12" t="str">
        <f>VLOOKUP($I755,'Total Attendees'!$D$2:$DB$3165,4,FALSE)</f>
        <v>#N/A</v>
      </c>
      <c r="M755" s="14"/>
      <c r="N755" s="15"/>
      <c r="O755" s="16"/>
      <c r="P755" s="16"/>
    </row>
    <row r="756" ht="15.75" customHeight="1">
      <c r="A756" s="9" t="s">
        <v>87</v>
      </c>
      <c r="B756" s="9" t="s">
        <v>88</v>
      </c>
      <c r="C756" s="11">
        <v>0.625</v>
      </c>
      <c r="D756" s="11">
        <v>0.6458333333333334</v>
      </c>
      <c r="E756" s="12">
        <v>45513.0</v>
      </c>
      <c r="F756" s="13">
        <v>1514.0</v>
      </c>
      <c r="G756" s="12" t="str">
        <f>VLOOKUP($F756,'Total Posters'!$A$1:$L$1812,7,FALSE)</f>
        <v>Cosmic Web: Influence of Tidal Anisotropy in the formation of Galaxies and Haloes</v>
      </c>
      <c r="H756" s="12" t="str">
        <f>VLOOKUP($F756,'Total Posters'!$A$1:$L$1812,3,FALSE)&amp;" "&amp;VLOOKUP($F756,'Total Posters'!$A$1:$L$1812,4,FALSE)</f>
        <v>Rigoberto Casas-Miranda</v>
      </c>
      <c r="I756" s="12" t="str">
        <f>VLOOKUP($F756,'Total Posters'!$A$1:$L$1812,5,FALSE)</f>
        <v>racasasm@unal.edu.co</v>
      </c>
      <c r="J756" s="12" t="str">
        <f>VLOOKUP($F756,'Total Posters'!$A$1:$L$1812,10,FALSE)</f>
        <v>Rigoberto Casas-Miranda</v>
      </c>
      <c r="K756" s="12" t="str">
        <f>VLOOKUP($I756,'Total Attendees'!$D$2:$DB$3165,2,FALSE)</f>
        <v>Paid</v>
      </c>
      <c r="L756" s="12" t="str">
        <f>VLOOKUP($I756,'Total Attendees'!$D$2:$DB$3165,4,FALSE)</f>
        <v>Virtual</v>
      </c>
      <c r="M756" s="14"/>
      <c r="N756" s="15"/>
      <c r="O756" s="16"/>
      <c r="P756" s="16"/>
    </row>
    <row r="757" ht="15.75" customHeight="1">
      <c r="A757" s="9" t="s">
        <v>87</v>
      </c>
      <c r="B757" s="9" t="s">
        <v>88</v>
      </c>
      <c r="C757" s="11">
        <v>0.625</v>
      </c>
      <c r="D757" s="11">
        <v>0.6458333333333334</v>
      </c>
      <c r="E757" s="12">
        <v>45513.0</v>
      </c>
      <c r="F757" s="13">
        <v>1423.0</v>
      </c>
      <c r="G757" s="12" t="str">
        <f>VLOOKUP($F757,'Total Posters'!$A$1:$L$1812,7,FALSE)</f>
        <v>Multipoles of the redshift-space power spectrum from SKAO and other surveys</v>
      </c>
      <c r="H757" s="12" t="str">
        <f>VLOOKUP($F757,'Total Posters'!$A$1:$L$1812,3,FALSE)&amp;" "&amp;VLOOKUP($F757,'Total Posters'!$A$1:$L$1812,4,FALSE)</f>
        <v>Ron-Ryan Baatjes</v>
      </c>
      <c r="I757" s="12" t="str">
        <f>VLOOKUP($F757,'Total Posters'!$A$1:$L$1812,5,FALSE)</f>
        <v>baatjesronryan@gmail.com</v>
      </c>
      <c r="J757" s="12" t="str">
        <f>VLOOKUP($F757,'Total Posters'!$A$1:$L$1812,10,FALSE)</f>
        <v>Ron Baatjes</v>
      </c>
      <c r="K757" s="12" t="str">
        <f>VLOOKUP($I757,'Total Attendees'!$D$2:$DB$3165,2,FALSE)</f>
        <v>Paid</v>
      </c>
      <c r="L757" s="12" t="str">
        <f>VLOOKUP($I757,'Total Attendees'!$D$2:$DB$3165,4,FALSE)</f>
        <v>In-person</v>
      </c>
      <c r="M757" s="14"/>
      <c r="N757" s="15"/>
      <c r="O757" s="16"/>
      <c r="P757" s="16"/>
    </row>
    <row r="758" ht="15.75" customHeight="1">
      <c r="A758" s="9" t="s">
        <v>87</v>
      </c>
      <c r="B758" s="9" t="s">
        <v>88</v>
      </c>
      <c r="C758" s="11">
        <v>0.625</v>
      </c>
      <c r="D758" s="11">
        <v>0.6458333333333334</v>
      </c>
      <c r="E758" s="12">
        <v>45513.0</v>
      </c>
      <c r="F758" s="13">
        <v>1573.0</v>
      </c>
      <c r="G758" s="12" t="str">
        <f>VLOOKUP($F758,'Total Posters'!$A$1:$L$1812,7,FALSE)</f>
        <v>The UVIT/AstroSat's first-ever unprecedented view of the Magellanic Bridge - What does it reveal?
</v>
      </c>
      <c r="H758" s="12" t="str">
        <f>VLOOKUP($F758,'Total Posters'!$A$1:$L$1812,3,FALSE)&amp;" "&amp;VLOOKUP($F758,'Total Posters'!$A$1:$L$1812,4,FALSE)</f>
        <v>Samyaday Choudhury</v>
      </c>
      <c r="I758" s="12" t="str">
        <f>VLOOKUP($F758,'Total Posters'!$A$1:$L$1812,5,FALSE)</f>
        <v>samyaday.choudhury@ahduni.edu.in</v>
      </c>
      <c r="J758" s="12" t="str">
        <f>VLOOKUP($F758,'Total Posters'!$A$1:$L$1812,10,FALSE)</f>
        <v>Samyaday Choudhury</v>
      </c>
      <c r="K758" s="12" t="str">
        <f>VLOOKUP($I758,'Total Attendees'!$D$2:$DB$3165,2,FALSE)</f>
        <v>Pending_payment</v>
      </c>
      <c r="L758" s="12" t="str">
        <f>VLOOKUP($I758,'Total Attendees'!$D$2:$DB$3165,4,FALSE)</f>
        <v>In-person</v>
      </c>
      <c r="M758" s="14"/>
      <c r="N758" s="15"/>
      <c r="O758" s="16"/>
      <c r="P758" s="16"/>
    </row>
    <row r="759" ht="15.75" customHeight="1">
      <c r="A759" s="9" t="s">
        <v>87</v>
      </c>
      <c r="B759" s="9" t="s">
        <v>88</v>
      </c>
      <c r="C759" s="11">
        <v>0.625</v>
      </c>
      <c r="D759" s="11">
        <v>0.6458333333333334</v>
      </c>
      <c r="E759" s="12">
        <v>45513.0</v>
      </c>
      <c r="F759" s="13">
        <v>1686.0</v>
      </c>
      <c r="G759" s="12" t="str">
        <f>VLOOKUP($F759,'Total Posters'!$A$1:$L$1812,7,FALSE)</f>
        <v>The LOFAR Two-metre Sky Survey: The Nature of the Faint Source Population and SFR-Radio Luminosity Relation using Prospector</v>
      </c>
      <c r="H759" s="12" t="str">
        <f>VLOOKUP($F759,'Total Posters'!$A$1:$L$1812,3,FALSE)&amp;" "&amp;VLOOKUP($F759,'Total Posters'!$A$1:$L$1812,4,FALSE)</f>
        <v>Soumyadeep Das</v>
      </c>
      <c r="I759" s="12" t="str">
        <f>VLOOKUP($F759,'Total Posters'!$A$1:$L$1812,5,FALSE)</f>
        <v>soumyadeep.das.m44@gmail.com</v>
      </c>
      <c r="J759" s="12" t="str">
        <f>VLOOKUP($F759,'Total Posters'!$A$1:$L$1812,10,FALSE)</f>
        <v>Soumyadeep Das</v>
      </c>
      <c r="K759" s="12" t="str">
        <f>VLOOKUP($I759,'Total Attendees'!$D$2:$DB$3165,2,FALSE)</f>
        <v>Paid</v>
      </c>
      <c r="L759" s="12" t="str">
        <f>VLOOKUP($I759,'Total Attendees'!$D$2:$DB$3165,4,FALSE)</f>
        <v>In-person</v>
      </c>
      <c r="M759" s="14"/>
      <c r="N759" s="15"/>
      <c r="O759" s="16"/>
      <c r="P759" s="16"/>
    </row>
    <row r="760" ht="15.75" customHeight="1">
      <c r="A760" s="9" t="s">
        <v>87</v>
      </c>
      <c r="B760" s="9" t="s">
        <v>88</v>
      </c>
      <c r="C760" s="11">
        <v>0.625</v>
      </c>
      <c r="D760" s="11">
        <v>0.6458333333333334</v>
      </c>
      <c r="E760" s="12">
        <v>45513.0</v>
      </c>
      <c r="F760" s="13">
        <v>1244.0</v>
      </c>
      <c r="G760" s="12" t="str">
        <f>VLOOKUP($F760,'Total Posters'!$A$1:$L$1812,7,FALSE)</f>
        <v>Are Odd Radio Circles phoenixes of powerful radio galaxies?</v>
      </c>
      <c r="H760" s="12" t="str">
        <f>VLOOKUP($F760,'Total Posters'!$A$1:$L$1812,3,FALSE)&amp;" "&amp;VLOOKUP($F760,'Total Posters'!$A$1:$L$1812,4,FALSE)</f>
        <v>Stas Shabala</v>
      </c>
      <c r="I760" s="12" t="str">
        <f>VLOOKUP($F760,'Total Posters'!$A$1:$L$1812,5,FALSE)</f>
        <v>stanislav.shabala@utas.edu.au</v>
      </c>
      <c r="J760" s="12" t="str">
        <f>VLOOKUP($F760,'Total Posters'!$A$1:$L$1812,10,FALSE)</f>
        <v>Stas Shabala</v>
      </c>
      <c r="K760" s="12" t="str">
        <f>VLOOKUP($I760,'Total Attendees'!$D$2:$DB$3165,2,FALSE)</f>
        <v>Paid</v>
      </c>
      <c r="L760" s="12" t="str">
        <f>VLOOKUP($I760,'Total Attendees'!$D$2:$DB$3165,4,FALSE)</f>
        <v>In-person</v>
      </c>
      <c r="M760" s="14"/>
      <c r="N760" s="15"/>
      <c r="O760" s="16"/>
      <c r="P760" s="16"/>
    </row>
    <row r="761" ht="15.75" customHeight="1">
      <c r="A761" s="9" t="s">
        <v>87</v>
      </c>
      <c r="B761" s="9" t="s">
        <v>88</v>
      </c>
      <c r="C761" s="11">
        <v>0.625</v>
      </c>
      <c r="D761" s="11">
        <v>0.6458333333333334</v>
      </c>
      <c r="E761" s="12">
        <v>45513.0</v>
      </c>
      <c r="F761" s="13">
        <v>1198.0</v>
      </c>
      <c r="G761" s="12" t="str">
        <f>VLOOKUP($F761,'Total Posters'!$A$1:$L$1812,7,FALSE)</f>
        <v>The host galaxies of Fast Radio Bursts</v>
      </c>
      <c r="H761" s="12" t="str">
        <f>VLOOKUP($F761,'Total Posters'!$A$1:$L$1812,3,FALSE)&amp;" "&amp;VLOOKUP($F761,'Total Posters'!$A$1:$L$1812,4,FALSE)</f>
        <v>Stuart Ryder</v>
      </c>
      <c r="I761" s="12" t="str">
        <f>VLOOKUP($F761,'Total Posters'!$A$1:$L$1812,5,FALSE)</f>
        <v>sn1978k@gmail.com</v>
      </c>
      <c r="J761" s="12" t="str">
        <f>VLOOKUP($F761,'Total Posters'!$A$1:$L$1812,10,FALSE)</f>
        <v>Stuart Ryder</v>
      </c>
      <c r="K761" s="12" t="str">
        <f>VLOOKUP($I761,'Total Attendees'!$D$2:$DB$3165,2,FALSE)</f>
        <v>Paid</v>
      </c>
      <c r="L761" s="12" t="str">
        <f>VLOOKUP($I761,'Total Attendees'!$D$2:$DB$3165,4,FALSE)</f>
        <v>In-person</v>
      </c>
      <c r="M761" s="14"/>
      <c r="N761" s="15"/>
      <c r="O761" s="16"/>
      <c r="P761" s="16"/>
    </row>
    <row r="762" ht="15.75" customHeight="1">
      <c r="A762" s="9" t="s">
        <v>87</v>
      </c>
      <c r="B762" s="9" t="s">
        <v>88</v>
      </c>
      <c r="C762" s="11">
        <v>0.625</v>
      </c>
      <c r="D762" s="11">
        <v>0.6458333333333334</v>
      </c>
      <c r="E762" s="12">
        <v>45513.0</v>
      </c>
      <c r="F762" s="13">
        <v>1359.0</v>
      </c>
      <c r="G762" s="12" t="str">
        <f>VLOOKUP($F762,'Total Posters'!$A$1:$L$1812,7,FALSE)</f>
        <v>Direct detection of Extreme UV emitting Lyman Continuum Leakers at the Cosmic Noon</v>
      </c>
      <c r="H762" s="12" t="str">
        <f>VLOOKUP($F762,'Total Posters'!$A$1:$L$1812,3,FALSE)&amp;" "&amp;VLOOKUP($F762,'Total Posters'!$A$1:$L$1812,4,FALSE)</f>
        <v>Suraj Dhiwar</v>
      </c>
      <c r="I762" s="12" t="str">
        <f>VLOOKUP($F762,'Total Posters'!$A$1:$L$1812,5,FALSE)</f>
        <v>suraj@iucaa.in</v>
      </c>
      <c r="J762" s="12" t="str">
        <f>VLOOKUP($F762,'Total Posters'!$A$1:$L$1812,10,FALSE)</f>
        <v>Suraj Dhiwar</v>
      </c>
      <c r="K762" s="12" t="str">
        <f>VLOOKUP($I762,'Total Attendees'!$D$2:$DB$3165,2,FALSE)</f>
        <v>Pending_payment</v>
      </c>
      <c r="L762" s="12" t="str">
        <f>VLOOKUP($I762,'Total Attendees'!$D$2:$DB$3165,4,FALSE)</f>
        <v>In-person</v>
      </c>
      <c r="M762" s="14"/>
      <c r="N762" s="15"/>
      <c r="O762" s="16"/>
      <c r="P762" s="16"/>
    </row>
    <row r="763" ht="15.75" customHeight="1">
      <c r="A763" s="9" t="s">
        <v>87</v>
      </c>
      <c r="B763" s="9" t="s">
        <v>88</v>
      </c>
      <c r="C763" s="11">
        <v>0.625</v>
      </c>
      <c r="D763" s="11">
        <v>0.6458333333333334</v>
      </c>
      <c r="E763" s="12">
        <v>45513.0</v>
      </c>
      <c r="F763" s="13">
        <v>1747.0</v>
      </c>
      <c r="G763" s="12" t="str">
        <f>VLOOKUP($F763,'Total Posters'!$A$1:$L$1812,7,FALSE)</f>
        <v>Cosmological constraints from Subaru HSC Y3 weak lensing observations</v>
      </c>
      <c r="H763" s="12" t="str">
        <f>VLOOKUP($F763,'Total Posters'!$A$1:$L$1812,3,FALSE)&amp;" "&amp;VLOOKUP($F763,'Total Posters'!$A$1:$L$1812,4,FALSE)</f>
        <v>Surhud More</v>
      </c>
      <c r="I763" s="12" t="str">
        <f>VLOOKUP($F763,'Total Posters'!$A$1:$L$1812,5,FALSE)</f>
        <v>surhud@iucaa.in</v>
      </c>
      <c r="J763" s="12" t="str">
        <f>VLOOKUP($F763,'Total Posters'!$A$1:$L$1812,10,FALSE)</f>
        <v>Surhud More</v>
      </c>
      <c r="K763" s="12" t="str">
        <f>VLOOKUP($I763,'Total Attendees'!$D$2:$DB$3165,2,FALSE)</f>
        <v>Paid</v>
      </c>
      <c r="L763" s="12" t="str">
        <f>VLOOKUP($I763,'Total Attendees'!$D$2:$DB$3165,4,FALSE)</f>
        <v>Virtual</v>
      </c>
      <c r="M763" s="14"/>
      <c r="N763" s="15"/>
      <c r="O763" s="16"/>
      <c r="P763" s="16"/>
    </row>
    <row r="764" ht="15.75" customHeight="1">
      <c r="A764" s="9" t="s">
        <v>87</v>
      </c>
      <c r="B764" s="9" t="s">
        <v>88</v>
      </c>
      <c r="C764" s="11">
        <v>0.625</v>
      </c>
      <c r="D764" s="11">
        <v>0.6458333333333334</v>
      </c>
      <c r="E764" s="12">
        <v>45513.0</v>
      </c>
      <c r="F764" s="13">
        <v>1183.0</v>
      </c>
      <c r="G764" s="12" t="str">
        <f>VLOOKUP($F764,'Total Posters'!$A$1:$L$1812,7,FALSE)</f>
        <v>The effects of bar strength and kinematics on galaxy evolution: slow strong bars affect their hosts the most</v>
      </c>
      <c r="H764" s="12" t="str">
        <f>VLOOKUP($F764,'Total Posters'!$A$1:$L$1812,3,FALSE)&amp;" "&amp;VLOOKUP($F764,'Total Posters'!$A$1:$L$1812,4,FALSE)</f>
        <v>Tobias Géron</v>
      </c>
      <c r="I764" s="12" t="str">
        <f>VLOOKUP($F764,'Total Posters'!$A$1:$L$1812,5,FALSE)</f>
        <v>tobias.geron@utoronto.ca</v>
      </c>
      <c r="J764" s="12" t="str">
        <f>VLOOKUP($F764,'Total Posters'!$A$1:$L$1812,10,FALSE)</f>
        <v>Tobias Géron</v>
      </c>
      <c r="K764" s="12" t="str">
        <f>VLOOKUP($I764,'Total Attendees'!$D$2:$DB$3165,2,FALSE)</f>
        <v>Pending_payment</v>
      </c>
      <c r="L764" s="12" t="str">
        <f>VLOOKUP($I764,'Total Attendees'!$D$2:$DB$3165,4,FALSE)</f>
        <v>In-person</v>
      </c>
      <c r="M764" s="14"/>
      <c r="N764" s="15"/>
      <c r="O764" s="16"/>
      <c r="P764" s="16"/>
    </row>
    <row r="765" ht="15.75" customHeight="1">
      <c r="A765" s="9" t="s">
        <v>87</v>
      </c>
      <c r="B765" s="9" t="s">
        <v>88</v>
      </c>
      <c r="C765" s="11">
        <v>0.625</v>
      </c>
      <c r="D765" s="11">
        <v>0.6458333333333334</v>
      </c>
      <c r="E765" s="12">
        <v>45513.0</v>
      </c>
      <c r="F765" s="13">
        <v>1182.0</v>
      </c>
      <c r="G765" s="12" t="str">
        <f>VLOOKUP($F765,'Total Posters'!$A$1:$L$1812,7,FALSE)</f>
        <v>Kinematics of strongly and weakly barred galaxies</v>
      </c>
      <c r="H765" s="12" t="str">
        <f>VLOOKUP($F765,'Total Posters'!$A$1:$L$1812,3,FALSE)&amp;" "&amp;VLOOKUP($F765,'Total Posters'!$A$1:$L$1812,4,FALSE)</f>
        <v>Tobias Géron</v>
      </c>
      <c r="I765" s="12" t="str">
        <f>VLOOKUP($F765,'Total Posters'!$A$1:$L$1812,5,FALSE)</f>
        <v>tobias.geron@utoronto.ca</v>
      </c>
      <c r="J765" s="12" t="str">
        <f>VLOOKUP($F765,'Total Posters'!$A$1:$L$1812,10,FALSE)</f>
        <v>Tobias Géron</v>
      </c>
      <c r="K765" s="12" t="str">
        <f>VLOOKUP($I765,'Total Attendees'!$D$2:$DB$3165,2,FALSE)</f>
        <v>Pending_payment</v>
      </c>
      <c r="L765" s="12" t="str">
        <f>VLOOKUP($I765,'Total Attendees'!$D$2:$DB$3165,4,FALSE)</f>
        <v>In-person</v>
      </c>
      <c r="M765" s="14"/>
      <c r="N765" s="15"/>
      <c r="O765" s="16"/>
      <c r="P765" s="16"/>
    </row>
    <row r="766" ht="15.75" customHeight="1">
      <c r="A766" s="9" t="s">
        <v>87</v>
      </c>
      <c r="B766" s="9" t="s">
        <v>88</v>
      </c>
      <c r="C766" s="11">
        <v>0.625</v>
      </c>
      <c r="D766" s="11">
        <v>0.6458333333333334</v>
      </c>
      <c r="E766" s="12">
        <v>45513.0</v>
      </c>
      <c r="F766" s="13">
        <v>1187.0</v>
      </c>
      <c r="G766" s="12" t="str">
        <f>VLOOKUP($F766,'Total Posters'!$A$1:$L$1812,7,FALSE)</f>
        <v>The Gravitational Lensing Imprints of DES Y3 Superstructures on the CMB: A Matched Filtering Approach</v>
      </c>
      <c r="H766" s="12" t="str">
        <f>VLOOKUP($F766,'Total Posters'!$A$1:$L$1812,3,FALSE)&amp;" "&amp;VLOOKUP($F766,'Total Posters'!$A$1:$L$1812,4,FALSE)</f>
        <v>umut demirbozan</v>
      </c>
      <c r="I766" s="12" t="str">
        <f>VLOOKUP($F766,'Total Posters'!$A$1:$L$1812,5,FALSE)</f>
        <v>umutdemirbozan@gmail.com</v>
      </c>
      <c r="J766" s="12" t="str">
        <f>VLOOKUP($F766,'Total Posters'!$A$1:$L$1812,10,FALSE)</f>
        <v>Umut Demirbozan</v>
      </c>
      <c r="K766" s="12" t="str">
        <f>VLOOKUP($I766,'Total Attendees'!$D$2:$DB$3165,2,FALSE)</f>
        <v>#N/A</v>
      </c>
      <c r="L766" s="12" t="str">
        <f>VLOOKUP($I766,'Total Attendees'!$D$2:$DB$3165,4,FALSE)</f>
        <v>#N/A</v>
      </c>
      <c r="M766" s="14"/>
      <c r="N766" s="15"/>
      <c r="O766" s="16"/>
      <c r="P766" s="16"/>
    </row>
    <row r="767" ht="15.75" customHeight="1">
      <c r="A767" s="9" t="s">
        <v>87</v>
      </c>
      <c r="B767" s="9" t="s">
        <v>88</v>
      </c>
      <c r="C767" s="11">
        <v>0.625</v>
      </c>
      <c r="D767" s="11">
        <v>0.6458333333333334</v>
      </c>
      <c r="E767" s="12">
        <v>45513.0</v>
      </c>
      <c r="F767" s="13">
        <v>1622.0</v>
      </c>
      <c r="G767" s="12" t="str">
        <f>VLOOKUP($F767,'Total Posters'!$A$1:$L$1812,7,FALSE)</f>
        <v>Understanding the Galaxy-Halo connection: A perspective from the Mutual Information statistics</v>
      </c>
      <c r="H767" s="12" t="str">
        <f>VLOOKUP($F767,'Total Posters'!$A$1:$L$1812,3,FALSE)&amp;" "&amp;VLOOKUP($F767,'Total Posters'!$A$1:$L$1812,4,FALSE)</f>
        <v>Yeimy Dallana Camargo Camargo</v>
      </c>
      <c r="I767" s="12" t="str">
        <f>VLOOKUP($F767,'Total Posters'!$A$1:$L$1812,5,FALSE)</f>
        <v>ydcamargoc@unal.edu.co</v>
      </c>
      <c r="J767" s="12" t="str">
        <f>VLOOKUP($F767,'Total Posters'!$A$1:$L$1812,10,FALSE)</f>
        <v>Yeimy Camargo</v>
      </c>
      <c r="K767" s="12" t="str">
        <f>VLOOKUP($I767,'Total Attendees'!$D$2:$DB$3165,2,FALSE)</f>
        <v>Pending_payment</v>
      </c>
      <c r="L767" s="12" t="str">
        <f>VLOOKUP($I767,'Total Attendees'!$D$2:$DB$3165,4,FALSE)</f>
        <v>In-person</v>
      </c>
      <c r="M767" s="14"/>
      <c r="N767" s="15"/>
      <c r="O767" s="16"/>
      <c r="P767" s="16"/>
    </row>
    <row r="768" ht="15.75" customHeight="1">
      <c r="A768" s="9" t="s">
        <v>87</v>
      </c>
      <c r="B768" s="9" t="s">
        <v>88</v>
      </c>
      <c r="C768" s="11">
        <v>0.625</v>
      </c>
      <c r="D768" s="11">
        <v>0.6458333333333334</v>
      </c>
      <c r="E768" s="12">
        <v>45513.0</v>
      </c>
      <c r="F768" s="13">
        <v>1300.0</v>
      </c>
      <c r="G768" s="12" t="str">
        <f>VLOOKUP($F768,'Total Posters'!$A$1:$L$1812,7,FALSE)</f>
        <v>HI Intensity Mapping Survey with FAST Drift Scan Observation.</v>
      </c>
      <c r="H768" s="12" t="str">
        <f>VLOOKUP($F768,'Total Posters'!$A$1:$L$1812,3,FALSE)&amp;" "&amp;VLOOKUP($F768,'Total Posters'!$A$1:$L$1812,4,FALSE)</f>
        <v>Yichao Li</v>
      </c>
      <c r="I768" s="12" t="str">
        <f>VLOOKUP($F768,'Total Posters'!$A$1:$L$1812,5,FALSE)</f>
        <v>liyichao@mail.neu.edu.cn</v>
      </c>
      <c r="J768" s="12" t="str">
        <f>VLOOKUP($F768,'Total Posters'!$A$1:$L$1812,10,FALSE)</f>
        <v>Yichao Li</v>
      </c>
      <c r="K768" s="12" t="str">
        <f>VLOOKUP($I768,'Total Attendees'!$D$2:$DB$3165,2,FALSE)</f>
        <v>Pending_payment</v>
      </c>
      <c r="L768" s="12" t="str">
        <f>VLOOKUP($I768,'Total Attendees'!$D$2:$DB$3165,4,FALSE)</f>
        <v>In-person</v>
      </c>
      <c r="M768" s="14"/>
      <c r="N768" s="15"/>
      <c r="O768" s="16"/>
      <c r="P768" s="16"/>
    </row>
    <row r="769" ht="15.75" customHeight="1">
      <c r="A769" s="48" t="s">
        <v>74</v>
      </c>
      <c r="B769" s="48" t="s">
        <v>74</v>
      </c>
      <c r="C769" s="50">
        <v>0.4166666666666667</v>
      </c>
      <c r="D769" s="50">
        <v>0.4375</v>
      </c>
      <c r="E769" s="51">
        <v>45516.0</v>
      </c>
      <c r="F769" s="58">
        <v>3127.0</v>
      </c>
      <c r="G769" s="12" t="str">
        <f>VLOOKUP($F769,'Total Posters'!$A$1:$L$1812,7,FALSE)</f>
        <v>Standards of Fundamental Astronomy</v>
      </c>
      <c r="H769" s="12" t="str">
        <f>VLOOKUP($F769,'Total Posters'!$A$1:$L$1812,3,FALSE)&amp;" "&amp;VLOOKUP($F769,'Total Posters'!$A$1:$L$1812,4,FALSE)</f>
        <v>Antonia Wilmot</v>
      </c>
      <c r="I769" s="12" t="str">
        <f>VLOOKUP($F769,'Total Posters'!$A$1:$L$1812,5,FALSE)</f>
        <v>toni.wilmot@ukho.gov.uk</v>
      </c>
      <c r="J769" s="12" t="str">
        <f>VLOOKUP($F769,'Total Posters'!$A$1:$L$1812,10,FALSE)</f>
        <v>Antonia Wilmot</v>
      </c>
      <c r="K769" s="12" t="str">
        <f>VLOOKUP($I769,'Total Attendees'!$D$2:$DB$3165,2,FALSE)</f>
        <v>Paid</v>
      </c>
      <c r="L769" s="12" t="str">
        <f>VLOOKUP($I769,'Total Attendees'!$D$2:$DB$3165,4,FALSE)</f>
        <v>In-person</v>
      </c>
      <c r="N769" s="53"/>
      <c r="O769" s="54"/>
      <c r="P769" s="16"/>
    </row>
    <row r="770" ht="15.75" customHeight="1">
      <c r="A770" s="48" t="s">
        <v>74</v>
      </c>
      <c r="B770" s="48" t="s">
        <v>74</v>
      </c>
      <c r="C770" s="50">
        <v>0.4166666666666667</v>
      </c>
      <c r="D770" s="50">
        <v>0.4375</v>
      </c>
      <c r="E770" s="51">
        <v>45516.0</v>
      </c>
      <c r="F770" s="58">
        <v>1471.0</v>
      </c>
      <c r="G770" s="12" t="str">
        <f>VLOOKUP($F770,'Total Posters'!$A$1:$L$1812,7,FALSE)</f>
        <v>Cryospheric Excitation on the Earth’s Chandler Wobble</v>
      </c>
      <c r="H770" s="12" t="str">
        <f>VLOOKUP($F770,'Total Posters'!$A$1:$L$1812,3,FALSE)&amp;" "&amp;VLOOKUP($F770,'Total Posters'!$A$1:$L$1812,4,FALSE)</f>
        <v>Chengli Huang</v>
      </c>
      <c r="I770" s="12" t="str">
        <f>VLOOKUP($F770,'Total Posters'!$A$1:$L$1812,5,FALSE)</f>
        <v>clhuang@shao.ac.cn</v>
      </c>
      <c r="J770" s="12" t="str">
        <f>VLOOKUP($F770,'Total Posters'!$A$1:$L$1812,10,FALSE)</f>
        <v>Chengli Huang</v>
      </c>
      <c r="K770" s="12" t="str">
        <f>VLOOKUP($I770,'Total Attendees'!$D$2:$DB$3165,2,FALSE)</f>
        <v>Paid</v>
      </c>
      <c r="L770" s="12" t="str">
        <f>VLOOKUP($I770,'Total Attendees'!$D$2:$DB$3165,4,FALSE)</f>
        <v>In-person</v>
      </c>
      <c r="N770" s="53"/>
      <c r="O770" s="54"/>
      <c r="P770" s="16"/>
    </row>
    <row r="771" ht="15.75" customHeight="1">
      <c r="A771" s="48" t="s">
        <v>74</v>
      </c>
      <c r="B771" s="48" t="s">
        <v>74</v>
      </c>
      <c r="C771" s="50">
        <v>0.4166666666666667</v>
      </c>
      <c r="D771" s="50">
        <v>0.4375</v>
      </c>
      <c r="E771" s="51">
        <v>45516.0</v>
      </c>
      <c r="F771" s="58">
        <v>998.0</v>
      </c>
      <c r="G771" s="12" t="str">
        <f>VLOOKUP($F771,'Total Posters'!$A$1:$L$1812,7,FALSE)</f>
        <v>Comparative Analysis of the Parameters of Pulsars with Breaking Indices n&lt;0 and   n&gt;0</v>
      </c>
      <c r="H771" s="12" t="str">
        <f>VLOOKUP($F771,'Total Posters'!$A$1:$L$1812,3,FALSE)&amp;" "&amp;VLOOKUP($F771,'Total Posters'!$A$1:$L$1812,4,FALSE)</f>
        <v>Chika Onuchukwu</v>
      </c>
      <c r="I771" s="12" t="str">
        <f>VLOOKUP($F771,'Total Posters'!$A$1:$L$1812,5,FALSE)</f>
        <v>cc.onuchukwu@coou.edu.ng</v>
      </c>
      <c r="J771" s="12" t="str">
        <f>VLOOKUP($F771,'Total Posters'!$A$1:$L$1812,10,FALSE)</f>
        <v>Chika Onuchukwu</v>
      </c>
      <c r="K771" s="12" t="str">
        <f>VLOOKUP($I771,'Total Attendees'!$D$2:$DB$3165,2,FALSE)</f>
        <v>#N/A</v>
      </c>
      <c r="L771" s="12" t="str">
        <f>VLOOKUP($I771,'Total Attendees'!$D$2:$DB$3165,4,FALSE)</f>
        <v>#N/A</v>
      </c>
      <c r="N771" s="53"/>
      <c r="O771" s="54"/>
      <c r="P771" s="16"/>
    </row>
    <row r="772" ht="15.75" customHeight="1">
      <c r="A772" s="48" t="s">
        <v>74</v>
      </c>
      <c r="B772" s="48" t="s">
        <v>74</v>
      </c>
      <c r="C772" s="50">
        <v>0.4166666666666667</v>
      </c>
      <c r="D772" s="50">
        <v>0.4375</v>
      </c>
      <c r="E772" s="51">
        <v>45516.0</v>
      </c>
      <c r="F772" s="58">
        <v>1052.0</v>
      </c>
      <c r="G772" s="12" t="str">
        <f>VLOOKUP($F772,'Total Posters'!$A$1:$L$1812,7,FALSE)</f>
        <v>Exploring the impact of a priori errors on dUT1 estimations from intensive VLBI sessions</v>
      </c>
      <c r="H772" s="12" t="str">
        <f>VLOOKUP($F772,'Total Posters'!$A$1:$L$1812,3,FALSE)&amp;" "&amp;VLOOKUP($F772,'Total Posters'!$A$1:$L$1812,4,FALSE)</f>
        <v>Clara Pérez</v>
      </c>
      <c r="I772" s="12" t="str">
        <f>VLOOKUP($F772,'Total Posters'!$A$1:$L$1812,5,FALSE)</f>
        <v>becario.cperez@externomf.es</v>
      </c>
      <c r="J772" s="12" t="str">
        <f>VLOOKUP($F772,'Total Posters'!$A$1:$L$1812,10,FALSE)</f>
        <v>Clara Pérez</v>
      </c>
      <c r="K772" s="12" t="str">
        <f>VLOOKUP($I772,'Total Attendees'!$D$2:$DB$3165,2,FALSE)</f>
        <v>Paid</v>
      </c>
      <c r="L772" s="12" t="str">
        <f>VLOOKUP($I772,'Total Attendees'!$D$2:$DB$3165,4,FALSE)</f>
        <v>In-person</v>
      </c>
      <c r="N772" s="53"/>
      <c r="O772" s="54"/>
      <c r="P772" s="16"/>
    </row>
    <row r="773" ht="15.75" customHeight="1">
      <c r="A773" s="48" t="s">
        <v>74</v>
      </c>
      <c r="B773" s="48" t="s">
        <v>74</v>
      </c>
      <c r="C773" s="50">
        <v>0.4166666666666667</v>
      </c>
      <c r="D773" s="50">
        <v>0.4375</v>
      </c>
      <c r="E773" s="51">
        <v>45516.0</v>
      </c>
      <c r="F773" s="58">
        <v>2603.0</v>
      </c>
      <c r="G773" s="12" t="str">
        <f>VLOOKUP($F773,'Total Posters'!$A$1:$L$1812,7,FALSE)</f>
        <v>New paradigm of close approach analysis of NEOs: likelihood of close encounter</v>
      </c>
      <c r="H773" s="12" t="str">
        <f>VLOOKUP($F773,'Total Posters'!$A$1:$L$1812,3,FALSE)&amp;" "&amp;VLOOKUP($F773,'Total Posters'!$A$1:$L$1812,4,FALSE)</f>
        <v>Dmitrii Vavilov</v>
      </c>
      <c r="I773" s="12" t="str">
        <f>VLOOKUP($F773,'Total Posters'!$A$1:$L$1812,5,FALSE)</f>
        <v>dj_vil@bk.ru</v>
      </c>
      <c r="J773" s="12" t="str">
        <f>VLOOKUP($F773,'Total Posters'!$A$1:$L$1812,10,FALSE)</f>
        <v>Dmitrii Vavilov</v>
      </c>
      <c r="K773" s="12" t="str">
        <f>VLOOKUP($I773,'Total Attendees'!$D$2:$DB$3165,2,FALSE)</f>
        <v>Pending_payment</v>
      </c>
      <c r="L773" s="12" t="str">
        <f>VLOOKUP($I773,'Total Attendees'!$D$2:$DB$3165,4,FALSE)</f>
        <v>In-person</v>
      </c>
      <c r="N773" s="53"/>
      <c r="O773" s="54"/>
      <c r="P773" s="16"/>
    </row>
    <row r="774" ht="15.75" customHeight="1">
      <c r="A774" s="48" t="s">
        <v>74</v>
      </c>
      <c r="B774" s="48" t="s">
        <v>74</v>
      </c>
      <c r="C774" s="50">
        <v>0.4166666666666667</v>
      </c>
      <c r="D774" s="50">
        <v>0.4375</v>
      </c>
      <c r="E774" s="51">
        <v>45516.0</v>
      </c>
      <c r="F774" s="58">
        <v>2977.0</v>
      </c>
      <c r="G774" s="12" t="str">
        <f>VLOOKUP($F774,'Total Posters'!$A$1:$L$1812,7,FALSE)</f>
        <v>UKIRT Hemisphere Survey Status, Details and Data Access</v>
      </c>
      <c r="H774" s="12" t="str">
        <f>VLOOKUP($F774,'Total Posters'!$A$1:$L$1812,3,FALSE)&amp;" "&amp;VLOOKUP($F774,'Total Posters'!$A$1:$L$1812,4,FALSE)</f>
        <v>Justice Bruursema</v>
      </c>
      <c r="I774" s="12" t="str">
        <f>VLOOKUP($F774,'Total Posters'!$A$1:$L$1812,5,FALSE)</f>
        <v>justice.elisha@gmail.com</v>
      </c>
      <c r="J774" s="12" t="str">
        <f>VLOOKUP($F774,'Total Posters'!$A$1:$L$1812,10,FALSE)</f>
        <v>Justice Bruursema</v>
      </c>
      <c r="K774" s="12" t="str">
        <f>VLOOKUP($I774,'Total Attendees'!$D$2:$DB$3165,2,FALSE)</f>
        <v>#N/A</v>
      </c>
      <c r="L774" s="12" t="str">
        <f>VLOOKUP($I774,'Total Attendees'!$D$2:$DB$3165,4,FALSE)</f>
        <v>#N/A</v>
      </c>
      <c r="N774" s="53"/>
      <c r="O774" s="54"/>
      <c r="P774" s="16"/>
    </row>
    <row r="775" ht="15.75" customHeight="1">
      <c r="A775" s="48" t="s">
        <v>74</v>
      </c>
      <c r="B775" s="48" t="s">
        <v>74</v>
      </c>
      <c r="C775" s="50">
        <v>0.4166666666666667</v>
      </c>
      <c r="D775" s="50">
        <v>0.4375</v>
      </c>
      <c r="E775" s="51">
        <v>45516.0</v>
      </c>
      <c r="F775" s="58">
        <v>1067.0</v>
      </c>
      <c r="G775" s="12" t="str">
        <f>VLOOKUP($F775,'Total Posters'!$A$1:$L$1812,7,FALSE)</f>
        <v>Improving the geodetic budget closure by combining geophysical excitations of polar motion from different models of atmospheric and oceanic angular momentum</v>
      </c>
      <c r="H775" s="12" t="str">
        <f>VLOOKUP($F775,'Total Posters'!$A$1:$L$1812,3,FALSE)&amp;" "&amp;VLOOKUP($F775,'Total Posters'!$A$1:$L$1812,4,FALSE)</f>
        <v>Justyna Śliwińska-Bronowicz</v>
      </c>
      <c r="I775" s="12" t="str">
        <f>VLOOKUP($F775,'Total Posters'!$A$1:$L$1812,5,FALSE)</f>
        <v>jsliwinska@cbk.waw.pl</v>
      </c>
      <c r="J775" s="12" t="str">
        <f>VLOOKUP($F775,'Total Posters'!$A$1:$L$1812,10,FALSE)</f>
        <v>Justyna Śliwińska-Bronowicz</v>
      </c>
      <c r="K775" s="12" t="str">
        <f>VLOOKUP($I775,'Total Attendees'!$D$2:$DB$3165,2,FALSE)</f>
        <v>Paid</v>
      </c>
      <c r="L775" s="12" t="str">
        <f>VLOOKUP($I775,'Total Attendees'!$D$2:$DB$3165,4,FALSE)</f>
        <v>In-person</v>
      </c>
      <c r="N775" s="53"/>
      <c r="O775" s="54"/>
      <c r="P775" s="16"/>
    </row>
    <row r="776" ht="15.75" customHeight="1">
      <c r="A776" s="48" t="s">
        <v>74</v>
      </c>
      <c r="B776" s="48" t="s">
        <v>74</v>
      </c>
      <c r="C776" s="50">
        <v>0.4166666666666667</v>
      </c>
      <c r="D776" s="50">
        <v>0.4375</v>
      </c>
      <c r="E776" s="51">
        <v>45516.0</v>
      </c>
      <c r="F776" s="58">
        <v>2132.0</v>
      </c>
      <c r="G776" s="12" t="str">
        <f>VLOOKUP($F776,'Total Posters'!$A$1:$L$1812,7,FALSE)</f>
        <v>THE ASTROPHYSICAL DYNAMICS AND EARTH’S CLIMATE CHANGE</v>
      </c>
      <c r="H776" s="12" t="str">
        <f>VLOOKUP($F776,'Total Posters'!$A$1:$L$1812,3,FALSE)&amp;" "&amp;VLOOKUP($F776,'Total Posters'!$A$1:$L$1812,4,FALSE)</f>
        <v>Kaguamba Minjire</v>
      </c>
      <c r="I776" s="12" t="str">
        <f>VLOOKUP($F776,'Total Posters'!$A$1:$L$1812,5,FALSE)</f>
        <v>cargominjire@gmail.com</v>
      </c>
      <c r="J776" s="12" t="str">
        <f>VLOOKUP($F776,'Total Posters'!$A$1:$L$1812,10,FALSE)</f>
        <v>Kaguamba Minjire</v>
      </c>
      <c r="K776" s="12" t="str">
        <f>VLOOKUP($I776,'Total Attendees'!$D$2:$DB$3165,2,FALSE)</f>
        <v>#N/A</v>
      </c>
      <c r="L776" s="12" t="str">
        <f>VLOOKUP($I776,'Total Attendees'!$D$2:$DB$3165,4,FALSE)</f>
        <v>#N/A</v>
      </c>
      <c r="N776" s="53"/>
      <c r="O776" s="54"/>
      <c r="P776" s="16"/>
    </row>
    <row r="777" ht="15.75" customHeight="1">
      <c r="A777" s="48" t="s">
        <v>74</v>
      </c>
      <c r="B777" s="48" t="s">
        <v>74</v>
      </c>
      <c r="C777" s="50">
        <v>0.4166666666666667</v>
      </c>
      <c r="D777" s="50">
        <v>0.4375</v>
      </c>
      <c r="E777" s="51">
        <v>45516.0</v>
      </c>
      <c r="F777" s="58">
        <v>989.0</v>
      </c>
      <c r="G777" s="12" t="str">
        <f>VLOOKUP($F777,'Total Posters'!$A$1:$L$1812,7,FALSE)</f>
        <v>A new post-Newtonian long-term precession model for the Earth</v>
      </c>
      <c r="H777" s="12" t="str">
        <f>VLOOKUP($F777,'Total Posters'!$A$1:$L$1812,3,FALSE)&amp;" "&amp;VLOOKUP($F777,'Total Posters'!$A$1:$L$1812,4,FALSE)</f>
        <v>Kai Tang</v>
      </c>
      <c r="I777" s="12" t="str">
        <f>VLOOKUP($F777,'Total Posters'!$A$1:$L$1812,5,FALSE)</f>
        <v>tangkai@shao.ac.cn</v>
      </c>
      <c r="J777" s="12" t="str">
        <f>VLOOKUP($F777,'Total Posters'!$A$1:$L$1812,10,FALSE)</f>
        <v>Kai Tang</v>
      </c>
      <c r="K777" s="12" t="str">
        <f>VLOOKUP($I777,'Total Attendees'!$D$2:$DB$3165,2,FALSE)</f>
        <v>Paid</v>
      </c>
      <c r="L777" s="12" t="str">
        <f>VLOOKUP($I777,'Total Attendees'!$D$2:$DB$3165,4,FALSE)</f>
        <v>In-person</v>
      </c>
      <c r="N777" s="53"/>
      <c r="O777" s="54"/>
      <c r="P777" s="16"/>
    </row>
    <row r="778" ht="15.75" customHeight="1">
      <c r="A778" s="48" t="s">
        <v>74</v>
      </c>
      <c r="B778" s="48" t="s">
        <v>74</v>
      </c>
      <c r="C778" s="50">
        <v>0.4166666666666667</v>
      </c>
      <c r="D778" s="50">
        <v>0.4375</v>
      </c>
      <c r="E778" s="51">
        <v>45516.0</v>
      </c>
      <c r="F778" s="58">
        <v>920.0</v>
      </c>
      <c r="G778" s="12" t="str">
        <f>VLOOKUP($F778,'Total Posters'!$A$1:$L$1812,7,FALSE)</f>
        <v>Calculating the trajectory of a gram-scale interstellar spacecraft moving at relativistic speeds</v>
      </c>
      <c r="H778" s="12" t="str">
        <f>VLOOKUP($F778,'Total Posters'!$A$1:$L$1812,3,FALSE)&amp;" "&amp;VLOOKUP($F778,'Total Posters'!$A$1:$L$1812,4,FALSE)</f>
        <v>Nicky Ishaak</v>
      </c>
      <c r="I778" s="12" t="str">
        <f>VLOOKUP($F778,'Total Posters'!$A$1:$L$1812,5,FALSE)</f>
        <v>nji170030@utdallas.edu</v>
      </c>
      <c r="J778" s="12" t="str">
        <f>VLOOKUP($F778,'Total Posters'!$A$1:$L$1812,10,FALSE)</f>
        <v>Nicky Ishaak</v>
      </c>
      <c r="K778" s="12" t="str">
        <f>VLOOKUP($I778,'Total Attendees'!$D$2:$DB$3165,2,FALSE)</f>
        <v>#N/A</v>
      </c>
      <c r="L778" s="12" t="str">
        <f>VLOOKUP($I778,'Total Attendees'!$D$2:$DB$3165,4,FALSE)</f>
        <v>#N/A</v>
      </c>
      <c r="N778" s="53"/>
      <c r="O778" s="54"/>
      <c r="P778" s="16"/>
    </row>
    <row r="779" ht="15.75" customHeight="1">
      <c r="A779" s="48" t="s">
        <v>74</v>
      </c>
      <c r="B779" s="48" t="s">
        <v>74</v>
      </c>
      <c r="C779" s="50">
        <v>0.4166666666666667</v>
      </c>
      <c r="D779" s="50">
        <v>0.4375</v>
      </c>
      <c r="E779" s="51">
        <v>45516.0</v>
      </c>
      <c r="F779" s="58">
        <v>3197.0</v>
      </c>
      <c r="G779" s="12" t="str">
        <f>VLOOKUP($F779,'Total Posters'!$A$1:$L$1812,7,FALSE)</f>
        <v>Validation of KSA-Geoid by vertical deflection Observations</v>
      </c>
      <c r="H779" s="12" t="str">
        <f>VLOOKUP($F779,'Total Posters'!$A$1:$L$1812,3,FALSE)&amp;" "&amp;VLOOKUP($F779,'Total Posters'!$A$1:$L$1812,4,FALSE)</f>
        <v>OTHMAN ALRUBAYYI</v>
      </c>
      <c r="I779" s="12" t="str">
        <f>VLOOKUP($F779,'Total Posters'!$A$1:$L$1812,5,FALSE)</f>
        <v>u.alrubaia@geosa.gov.sa</v>
      </c>
      <c r="J779" s="12" t="str">
        <f>VLOOKUP($F779,'Total Posters'!$A$1:$L$1812,10,FALSE)</f>
        <v>OTHMAN ALRUBAYYI</v>
      </c>
      <c r="K779" s="12" t="str">
        <f>VLOOKUP($I779,'Total Attendees'!$D$2:$DB$3165,2,FALSE)</f>
        <v>#N/A</v>
      </c>
      <c r="L779" s="12" t="str">
        <f>VLOOKUP($I779,'Total Attendees'!$D$2:$DB$3165,4,FALSE)</f>
        <v>#N/A</v>
      </c>
      <c r="N779" s="53"/>
      <c r="O779" s="54"/>
      <c r="P779" s="16"/>
    </row>
    <row r="780" ht="15.75" customHeight="1">
      <c r="A780" s="48" t="s">
        <v>74</v>
      </c>
      <c r="B780" s="48" t="s">
        <v>74</v>
      </c>
      <c r="C780" s="50">
        <v>0.4166666666666667</v>
      </c>
      <c r="D780" s="50">
        <v>0.4375</v>
      </c>
      <c r="E780" s="51">
        <v>45516.0</v>
      </c>
      <c r="F780" s="58">
        <v>801.0</v>
      </c>
      <c r="G780" s="12" t="str">
        <f>VLOOKUP($F780,'Total Posters'!$A$1:$L$1812,7,FALSE)</f>
        <v>The prospection of an astronomical site to build the first USMS
 university observatory
</v>
      </c>
      <c r="H780" s="12" t="str">
        <f>VLOOKUP($F780,'Total Posters'!$A$1:$L$1812,3,FALSE)&amp;" "&amp;VLOOKUP($F780,'Total Posters'!$A$1:$L$1812,4,FALSE)</f>
        <v>Saadia OUJAOURA</v>
      </c>
      <c r="I780" s="12" t="str">
        <f>VLOOKUP($F780,'Total Posters'!$A$1:$L$1812,5,FALSE)</f>
        <v>oujaoura.saadia@gmail.com</v>
      </c>
      <c r="J780" s="12" t="str">
        <f>VLOOKUP($F780,'Total Posters'!$A$1:$L$1812,10,FALSE)</f>
        <v>Saadia Oujaoura</v>
      </c>
      <c r="K780" s="12" t="str">
        <f>VLOOKUP($I780,'Total Attendees'!$D$2:$DB$3165,2,FALSE)</f>
        <v>Paid</v>
      </c>
      <c r="L780" s="12" t="str">
        <f>VLOOKUP($I780,'Total Attendees'!$D$2:$DB$3165,4,FALSE)</f>
        <v>Virtual</v>
      </c>
      <c r="N780" s="53"/>
      <c r="O780" s="54"/>
      <c r="P780" s="16"/>
    </row>
    <row r="781" ht="15.75" customHeight="1">
      <c r="A781" s="48" t="s">
        <v>74</v>
      </c>
      <c r="B781" s="48" t="s">
        <v>74</v>
      </c>
      <c r="C781" s="50">
        <v>0.4166666666666667</v>
      </c>
      <c r="D781" s="50">
        <v>0.4375</v>
      </c>
      <c r="E781" s="51">
        <v>45516.0</v>
      </c>
      <c r="F781" s="58">
        <v>2803.0</v>
      </c>
      <c r="G781" s="12" t="str">
        <f>VLOOKUP($F781,'Total Posters'!$A$1:$L$1812,7,FALSE)</f>
        <v>Numerical Standards for Fundamental Astronomy Current Best Estimates</v>
      </c>
      <c r="H781" s="12" t="str">
        <f>VLOOKUP($F781,'Total Posters'!$A$1:$L$1812,3,FALSE)&amp;" "&amp;VLOOKUP($F781,'Total Posters'!$A$1:$L$1812,4,FALSE)</f>
        <v>Susan Stewart</v>
      </c>
      <c r="I781" s="12" t="str">
        <f>VLOOKUP($F781,'Total Posters'!$A$1:$L$1812,5,FALSE)</f>
        <v>susan.stewart25.civ@us.navy.mil</v>
      </c>
      <c r="J781" s="12" t="str">
        <f>VLOOKUP($F781,'Total Posters'!$A$1:$L$1812,10,FALSE)</f>
        <v>Susan Stewart</v>
      </c>
      <c r="K781" s="12" t="str">
        <f>VLOOKUP($I781,'Total Attendees'!$D$2:$DB$3165,2,FALSE)</f>
        <v>Paid</v>
      </c>
      <c r="L781" s="12" t="str">
        <f>VLOOKUP($I781,'Total Attendees'!$D$2:$DB$3165,4,FALSE)</f>
        <v>In-person</v>
      </c>
      <c r="N781" s="53"/>
      <c r="O781" s="54"/>
      <c r="P781" s="16"/>
    </row>
    <row r="782" ht="15.75" customHeight="1">
      <c r="A782" s="48" t="s">
        <v>74</v>
      </c>
      <c r="B782" s="48" t="s">
        <v>74</v>
      </c>
      <c r="C782" s="50">
        <v>0.4166666666666667</v>
      </c>
      <c r="D782" s="50">
        <v>0.4375</v>
      </c>
      <c r="E782" s="51">
        <v>45516.0</v>
      </c>
      <c r="F782" s="58">
        <v>2227.0</v>
      </c>
      <c r="G782" s="12" t="str">
        <f>VLOOKUP($F782,'Total Posters'!$A$1:$L$1812,7,FALSE)</f>
        <v>Investigating Merger-Induced Asymmetries in HI Spectra of Nearby Galaxies: A Full ALFALFA Sample Analysis</v>
      </c>
      <c r="H782" s="12" t="str">
        <f>VLOOKUP($F782,'Total Posters'!$A$1:$L$1812,3,FALSE)&amp;" "&amp;VLOOKUP($F782,'Total Posters'!$A$1:$L$1812,4,FALSE)</f>
        <v>YANDISA PEKO</v>
      </c>
      <c r="I782" s="12" t="str">
        <f>VLOOKUP($F782,'Total Posters'!$A$1:$L$1812,5,FALSE)</f>
        <v>3845839@myuwc.ac.za</v>
      </c>
      <c r="J782" s="12" t="str">
        <f>VLOOKUP($F782,'Total Posters'!$A$1:$L$1812,10,FALSE)</f>
        <v>YANDISA PEKO</v>
      </c>
      <c r="K782" s="12" t="str">
        <f>VLOOKUP($I782,'Total Attendees'!$D$2:$DB$3165,2,FALSE)</f>
        <v>#N/A</v>
      </c>
      <c r="L782" s="12" t="str">
        <f>VLOOKUP($I782,'Total Attendees'!$D$2:$DB$3165,4,FALSE)</f>
        <v>#N/A</v>
      </c>
      <c r="N782" s="53"/>
      <c r="O782" s="54"/>
      <c r="P782" s="16"/>
    </row>
    <row r="783" ht="15.75" customHeight="1">
      <c r="A783" s="52" t="s">
        <v>75</v>
      </c>
      <c r="B783" s="48" t="s">
        <v>91</v>
      </c>
      <c r="C783" s="50">
        <v>0.4166666666666667</v>
      </c>
      <c r="D783" s="50">
        <v>0.4375</v>
      </c>
      <c r="E783" s="51">
        <v>45516.0</v>
      </c>
      <c r="F783" s="52">
        <v>2580.0</v>
      </c>
      <c r="G783" s="12" t="str">
        <f>VLOOKUP($F783,'Total Posters'!$A$1:$L$1812,7,FALSE)</f>
        <v>Mechanical design for the cold optics of NOTT, a nulling interferometer for VLTI</v>
      </c>
      <c r="H783" s="12" t="str">
        <f>VLOOKUP($F783,'Total Posters'!$A$1:$L$1812,3,FALSE)&amp;" "&amp;VLOOKUP($F783,'Total Posters'!$A$1:$L$1812,4,FALSE)</f>
        <v>Andras Peter Joo</v>
      </c>
      <c r="I783" s="12" t="str">
        <f>VLOOKUP($F783,'Total Posters'!$A$1:$L$1812,5,FALSE)</f>
        <v>andraspeterjooastro@gmail.com</v>
      </c>
      <c r="J783" s="12" t="str">
        <f>VLOOKUP($F783,'Total Posters'!$A$1:$L$1812,10,FALSE)</f>
        <v>Andras Peter Joo</v>
      </c>
      <c r="K783" s="12" t="str">
        <f>VLOOKUP($I783,'Total Attendees'!$D$2:$DB$3165,2,FALSE)</f>
        <v>Paid</v>
      </c>
      <c r="L783" s="12" t="str">
        <f>VLOOKUP($I783,'Total Attendees'!$D$2:$DB$3165,4,FALSE)</f>
        <v>In-person</v>
      </c>
      <c r="N783" s="53"/>
      <c r="O783" s="54"/>
      <c r="P783" s="16"/>
    </row>
    <row r="784" ht="15.75" customHeight="1">
      <c r="A784" s="52" t="s">
        <v>75</v>
      </c>
      <c r="B784" s="48" t="s">
        <v>91</v>
      </c>
      <c r="C784" s="50">
        <v>0.4166666666666667</v>
      </c>
      <c r="D784" s="50">
        <v>0.4375</v>
      </c>
      <c r="E784" s="51">
        <v>45516.0</v>
      </c>
      <c r="F784" s="52">
        <v>2572.0</v>
      </c>
      <c r="G784" s="12" t="str">
        <f>VLOOKUP($F784,'Total Posters'!$A$1:$L$1812,7,FALSE)</f>
        <v>Adaptive optics simulations and test bed alignment for MOAO systems.
</v>
      </c>
      <c r="H784" s="12" t="str">
        <f>VLOOKUP($F784,'Total Posters'!$A$1:$L$1812,3,FALSE)&amp;" "&amp;VLOOKUP($F784,'Total Posters'!$A$1:$L$1812,4,FALSE)</f>
        <v>Archita Rai</v>
      </c>
      <c r="I784" s="12" t="str">
        <f>VLOOKUP($F784,'Total Posters'!$A$1:$L$1812,5,FALSE)</f>
        <v>rai.archita@gmail.com</v>
      </c>
      <c r="J784" s="12" t="str">
        <f>VLOOKUP($F784,'Total Posters'!$A$1:$L$1812,10,FALSE)</f>
        <v>Archita Rai</v>
      </c>
      <c r="K784" s="12" t="str">
        <f>VLOOKUP($I784,'Total Attendees'!$D$2:$DB$3165,2,FALSE)</f>
        <v>Paid</v>
      </c>
      <c r="L784" s="12" t="str">
        <f>VLOOKUP($I784,'Total Attendees'!$D$2:$DB$3165,4,FALSE)</f>
        <v>Virtual</v>
      </c>
      <c r="N784" s="53"/>
      <c r="O784" s="54"/>
      <c r="P784" s="61"/>
    </row>
    <row r="785" ht="15.75" customHeight="1">
      <c r="A785" s="52" t="s">
        <v>75</v>
      </c>
      <c r="B785" s="48" t="s">
        <v>91</v>
      </c>
      <c r="C785" s="50">
        <v>0.4166666666666667</v>
      </c>
      <c r="D785" s="50">
        <v>0.4375</v>
      </c>
      <c r="E785" s="51">
        <v>45516.0</v>
      </c>
      <c r="F785" s="52">
        <v>2779.0</v>
      </c>
      <c r="G785" s="12" t="str">
        <f>VLOOKUP($F785,'Total Posters'!$A$1:$L$1812,7,FALSE)</f>
        <v>ASTRONOMY AND SPACE SCIENCE FROM THE MOON : PAST EXPERIMENTS AND CURRENT PROSPECTS</v>
      </c>
      <c r="H785" s="12" t="str">
        <f>VLOOKUP($F785,'Total Posters'!$A$1:$L$1812,3,FALSE)&amp;" "&amp;VLOOKUP($F785,'Total Posters'!$A$1:$L$1812,4,FALSE)</f>
        <v>Bernard Foing</v>
      </c>
      <c r="I785" s="12" t="str">
        <f>VLOOKUP($F785,'Total Posters'!$A$1:$L$1812,5,FALSE)</f>
        <v>foing@strw.leidenuniv.nl</v>
      </c>
      <c r="J785" s="12" t="str">
        <f>VLOOKUP($F785,'Total Posters'!$A$1:$L$1812,10,FALSE)</f>
        <v>Bernard Foing</v>
      </c>
      <c r="K785" s="12" t="str">
        <f>VLOOKUP($I785,'Total Attendees'!$D$2:$DB$3165,2,FALSE)</f>
        <v>#N/A</v>
      </c>
      <c r="L785" s="12" t="str">
        <f>VLOOKUP($I785,'Total Attendees'!$D$2:$DB$3165,4,FALSE)</f>
        <v>#N/A</v>
      </c>
      <c r="N785" s="53"/>
      <c r="O785" s="54"/>
      <c r="P785" s="16"/>
    </row>
    <row r="786" ht="15.75" customHeight="1">
      <c r="A786" s="52" t="s">
        <v>75</v>
      </c>
      <c r="B786" s="48" t="s">
        <v>91</v>
      </c>
      <c r="C786" s="50">
        <v>0.4166666666666667</v>
      </c>
      <c r="D786" s="50">
        <v>0.4375</v>
      </c>
      <c r="E786" s="51">
        <v>45516.0</v>
      </c>
      <c r="F786" s="52">
        <v>2422.0</v>
      </c>
      <c r="G786" s="12" t="str">
        <f>VLOOKUP($F786,'Total Posters'!$A$1:$L$1812,7,FALSE)</f>
        <v>Investigating the pupil dependence of the polarimetric sensitivity on SALT</v>
      </c>
      <c r="H786" s="12" t="str">
        <f>VLOOKUP($F786,'Total Posters'!$A$1:$L$1812,3,FALSE)&amp;" "&amp;VLOOKUP($F786,'Total Posters'!$A$1:$L$1812,4,FALSE)</f>
        <v>Danièl Groenewald</v>
      </c>
      <c r="I786" s="12" t="str">
        <f>VLOOKUP($F786,'Total Posters'!$A$1:$L$1812,5,FALSE)</f>
        <v>d.groenewald@saao.nrf.ac.za</v>
      </c>
      <c r="J786" s="12" t="str">
        <f>VLOOKUP($F786,'Total Posters'!$A$1:$L$1812,10,FALSE)</f>
        <v>Danièl Groenewald</v>
      </c>
      <c r="K786" s="12" t="str">
        <f>VLOOKUP($I786,'Total Attendees'!$D$2:$DB$3165,2,FALSE)</f>
        <v>Paid</v>
      </c>
      <c r="L786" s="12" t="str">
        <f>VLOOKUP($I786,'Total Attendees'!$D$2:$DB$3165,4,FALSE)</f>
        <v>In-person</v>
      </c>
      <c r="N786" s="53"/>
      <c r="O786" s="54"/>
      <c r="P786" s="16"/>
    </row>
    <row r="787" ht="15.75" customHeight="1">
      <c r="A787" s="52" t="s">
        <v>75</v>
      </c>
      <c r="B787" s="48" t="s">
        <v>91</v>
      </c>
      <c r="C787" s="50">
        <v>0.4166666666666667</v>
      </c>
      <c r="D787" s="50">
        <v>0.4375</v>
      </c>
      <c r="E787" s="51">
        <v>45516.0</v>
      </c>
      <c r="F787" s="52">
        <v>2689.0</v>
      </c>
      <c r="G787" s="12" t="str">
        <f>VLOOKUP($F787,'Total Posters'!$A$1:$L$1812,7,FALSE)</f>
        <v>A MeerKAT+ and SKA-MID interferometric simulator</v>
      </c>
      <c r="H787" s="12" t="str">
        <f>VLOOKUP($F787,'Total Posters'!$A$1:$L$1812,3,FALSE)&amp;" "&amp;VLOOKUP($F787,'Total Posters'!$A$1:$L$1812,4,FALSE)</f>
        <v>Galefang Allycan Mapunda</v>
      </c>
      <c r="I787" s="12" t="str">
        <f>VLOOKUP($F787,'Total Posters'!$A$1:$L$1812,5,FALSE)</f>
        <v>galefang.mapunda@gmail.com</v>
      </c>
      <c r="J787" s="12" t="str">
        <f>VLOOKUP($F787,'Total Posters'!$A$1:$L$1812,10,FALSE)</f>
        <v>Galefang Allycan Mapunda</v>
      </c>
      <c r="K787" s="12" t="str">
        <f>VLOOKUP($I787,'Total Attendees'!$D$2:$DB$3165,2,FALSE)</f>
        <v>Paid</v>
      </c>
      <c r="L787" s="12" t="str">
        <f>VLOOKUP($I787,'Total Attendees'!$D$2:$DB$3165,4,FALSE)</f>
        <v>In-person</v>
      </c>
      <c r="N787" s="53"/>
      <c r="O787" s="54"/>
      <c r="P787" s="16"/>
    </row>
    <row r="788" ht="15.75" customHeight="1">
      <c r="A788" s="52" t="s">
        <v>75</v>
      </c>
      <c r="B788" s="48" t="s">
        <v>91</v>
      </c>
      <c r="C788" s="50">
        <v>0.4166666666666667</v>
      </c>
      <c r="D788" s="50">
        <v>0.4375</v>
      </c>
      <c r="E788" s="51">
        <v>45516.0</v>
      </c>
      <c r="F788" s="52">
        <v>2328.0</v>
      </c>
      <c r="G788" s="12" t="str">
        <f>VLOOKUP($F788,'Total Posters'!$A$1:$L$1812,7,FALSE)</f>
        <v>Spanish Virtual Observatory: 20 years of public and community engagement</v>
      </c>
      <c r="H788" s="12" t="str">
        <f>VLOOKUP($F788,'Total Posters'!$A$1:$L$1812,3,FALSE)&amp;" "&amp;VLOOKUP($F788,'Total Posters'!$A$1:$L$1812,4,FALSE)</f>
        <v>J. Ricardo Rizzo</v>
      </c>
      <c r="I788" s="12" t="str">
        <f>VLOOKUP($F788,'Total Posters'!$A$1:$L$1812,5,FALSE)</f>
        <v>ricardo.rizzo@cab.inta-csic.es</v>
      </c>
      <c r="J788" s="12" t="str">
        <f>VLOOKUP($F788,'Total Posters'!$A$1:$L$1812,10,FALSE)</f>
        <v>J. Ricardo Rizzo</v>
      </c>
      <c r="K788" s="12" t="str">
        <f>VLOOKUP($I788,'Total Attendees'!$D$2:$DB$3165,2,FALSE)</f>
        <v>Pending_payment</v>
      </c>
      <c r="L788" s="12" t="str">
        <f>VLOOKUP($I788,'Total Attendees'!$D$2:$DB$3165,4,FALSE)</f>
        <v>In-person</v>
      </c>
      <c r="N788" s="53"/>
      <c r="O788" s="54"/>
      <c r="P788" s="16"/>
    </row>
    <row r="789" ht="15.75" customHeight="1">
      <c r="A789" s="52" t="s">
        <v>75</v>
      </c>
      <c r="B789" s="48" t="s">
        <v>91</v>
      </c>
      <c r="C789" s="50">
        <v>0.4166666666666667</v>
      </c>
      <c r="D789" s="50">
        <v>0.4375</v>
      </c>
      <c r="E789" s="51">
        <v>45516.0</v>
      </c>
      <c r="F789" s="52">
        <v>2607.0</v>
      </c>
      <c r="G789" s="12" t="str">
        <f>VLOOKUP($F789,'Total Posters'!$A$1:$L$1812,7,FALSE)</f>
        <v>The Past, Present, and Future of the Submillimeter Array</v>
      </c>
      <c r="H789" s="12" t="str">
        <f>VLOOKUP($F789,'Total Posters'!$A$1:$L$1812,3,FALSE)&amp;" "&amp;VLOOKUP($F789,'Total Posters'!$A$1:$L$1812,4,FALSE)</f>
        <v>Jonathan Weintroub</v>
      </c>
      <c r="I789" s="12" t="str">
        <f>VLOOKUP($F789,'Total Posters'!$A$1:$L$1812,5,FALSE)</f>
        <v>jweintroub@cfa.harvard.edu</v>
      </c>
      <c r="J789" s="12" t="str">
        <f>VLOOKUP($F789,'Total Posters'!$A$1:$L$1812,10,FALSE)</f>
        <v>Jonathan Weintroub</v>
      </c>
      <c r="K789" s="12" t="str">
        <f>VLOOKUP($I789,'Total Attendees'!$D$2:$DB$3165,2,FALSE)</f>
        <v>Paid</v>
      </c>
      <c r="L789" s="12" t="str">
        <f>VLOOKUP($I789,'Total Attendees'!$D$2:$DB$3165,4,FALSE)</f>
        <v>In-person</v>
      </c>
      <c r="N789" s="53"/>
      <c r="O789" s="54"/>
      <c r="P789" s="16"/>
    </row>
    <row r="790" ht="15.75" customHeight="1">
      <c r="A790" s="52" t="s">
        <v>75</v>
      </c>
      <c r="B790" s="48" t="s">
        <v>91</v>
      </c>
      <c r="C790" s="50">
        <v>0.4166666666666667</v>
      </c>
      <c r="D790" s="50">
        <v>0.4375</v>
      </c>
      <c r="E790" s="51">
        <v>45516.0</v>
      </c>
      <c r="F790" s="52">
        <v>2726.0</v>
      </c>
      <c r="G790" s="12" t="str">
        <f>VLOOKUP($F790,'Total Posters'!$A$1:$L$1812,7,FALSE)</f>
        <v>Future Egyptian 6.5 meter multi modes Telescope: basic design, scientific goals and accessories</v>
      </c>
      <c r="H790" s="12" t="str">
        <f>VLOOKUP($F790,'Total Posters'!$A$1:$L$1812,3,FALSE)&amp;" "&amp;VLOOKUP($F790,'Total Posters'!$A$1:$L$1812,4,FALSE)</f>
        <v>Nasser Ahmed</v>
      </c>
      <c r="I790" s="12" t="str">
        <f>VLOOKUP($F790,'Total Posters'!$A$1:$L$1812,5,FALSE)</f>
        <v>nasser_ahnmed@yahoo.com</v>
      </c>
      <c r="J790" s="12" t="str">
        <f>VLOOKUP($F790,'Total Posters'!$A$1:$L$1812,10,FALSE)</f>
        <v>Nasser Ahmed</v>
      </c>
      <c r="K790" s="12" t="str">
        <f>VLOOKUP($I790,'Total Attendees'!$D$2:$DB$3165,2,FALSE)</f>
        <v>Paid</v>
      </c>
      <c r="L790" s="12" t="str">
        <f>VLOOKUP($I790,'Total Attendees'!$D$2:$DB$3165,4,FALSE)</f>
        <v>In-person</v>
      </c>
      <c r="N790" s="53"/>
      <c r="O790" s="54"/>
      <c r="P790" s="16"/>
    </row>
    <row r="791" ht="15.75" customHeight="1">
      <c r="A791" s="52" t="s">
        <v>75</v>
      </c>
      <c r="B791" s="48" t="s">
        <v>91</v>
      </c>
      <c r="C791" s="50">
        <v>0.4166666666666667</v>
      </c>
      <c r="D791" s="50">
        <v>0.4375</v>
      </c>
      <c r="E791" s="51">
        <v>45516.0</v>
      </c>
      <c r="F791" s="52">
        <v>2245.0</v>
      </c>
      <c r="G791" s="12" t="str">
        <f>VLOOKUP($F791,'Total Posters'!$A$1:$L$1812,7,FALSE)</f>
        <v>Mercurial MeerKAT &amp; Fast ATA: towards a near-real time radio interferometric transient and variable detection pipeline</v>
      </c>
      <c r="H791" s="12" t="str">
        <f>VLOOKUP($F791,'Total Posters'!$A$1:$L$1812,3,FALSE)&amp;" "&amp;VLOOKUP($F791,'Total Posters'!$A$1:$L$1812,4,FALSE)</f>
        <v>Oleg Smirnov</v>
      </c>
      <c r="I791" s="12" t="str">
        <f>VLOOKUP($F791,'Total Posters'!$A$1:$L$1812,5,FALSE)</f>
        <v>osmirnov@gmail.com</v>
      </c>
      <c r="J791" s="12" t="str">
        <f>VLOOKUP($F791,'Total Posters'!$A$1:$L$1812,10,FALSE)</f>
        <v>Oleg Smirnov</v>
      </c>
      <c r="K791" s="12" t="str">
        <f>VLOOKUP($I791,'Total Attendees'!$D$2:$DB$3165,2,FALSE)</f>
        <v>Paid</v>
      </c>
      <c r="L791" s="12" t="str">
        <f>VLOOKUP($I791,'Total Attendees'!$D$2:$DB$3165,4,FALSE)</f>
        <v>In-person</v>
      </c>
      <c r="N791" s="53"/>
      <c r="O791" s="54"/>
      <c r="P791" s="16"/>
    </row>
    <row r="792" ht="15.75" customHeight="1">
      <c r="A792" s="52" t="s">
        <v>75</v>
      </c>
      <c r="B792" s="48" t="s">
        <v>91</v>
      </c>
      <c r="C792" s="50">
        <v>0.4166666666666667</v>
      </c>
      <c r="D792" s="50">
        <v>0.4375</v>
      </c>
      <c r="E792" s="51">
        <v>45516.0</v>
      </c>
      <c r="F792" s="52">
        <v>2431.0</v>
      </c>
      <c r="G792" s="12" t="str">
        <f>VLOOKUP($F792,'Total Posters'!$A$1:$L$1812,7,FALSE)</f>
        <v>The Future of ALMA:  Wideband Sensitivity Upgrade and Next-Generation Concepts</v>
      </c>
      <c r="H792" s="12" t="str">
        <f>VLOOKUP($F792,'Total Posters'!$A$1:$L$1812,3,FALSE)&amp;" "&amp;VLOOKUP($F792,'Total Posters'!$A$1:$L$1812,4,FALSE)</f>
        <v>Philip Jewell</v>
      </c>
      <c r="I792" s="12" t="str">
        <f>VLOOKUP($F792,'Total Posters'!$A$1:$L$1812,5,FALSE)</f>
        <v>pjewell@nrao.edu</v>
      </c>
      <c r="J792" s="12" t="str">
        <f>VLOOKUP($F792,'Total Posters'!$A$1:$L$1812,10,FALSE)</f>
        <v>P. R. Jewell</v>
      </c>
      <c r="K792" s="12" t="str">
        <f>VLOOKUP($I792,'Total Attendees'!$D$2:$DB$3165,2,FALSE)</f>
        <v>Paid</v>
      </c>
      <c r="L792" s="12" t="str">
        <f>VLOOKUP($I792,'Total Attendees'!$D$2:$DB$3165,4,FALSE)</f>
        <v>In-person</v>
      </c>
      <c r="N792" s="53"/>
      <c r="O792" s="54"/>
      <c r="P792" s="16"/>
    </row>
    <row r="793" ht="15.75" customHeight="1">
      <c r="A793" s="52" t="s">
        <v>75</v>
      </c>
      <c r="B793" s="48" t="s">
        <v>91</v>
      </c>
      <c r="C793" s="50">
        <v>0.4166666666666667</v>
      </c>
      <c r="D793" s="50">
        <v>0.4375</v>
      </c>
      <c r="E793" s="51">
        <v>45516.0</v>
      </c>
      <c r="F793" s="52">
        <v>2571.0</v>
      </c>
      <c r="G793" s="12" t="str">
        <f>VLOOKUP($F793,'Total Posters'!$A$1:$L$1812,7,FALSE)</f>
        <v>Evaluation of South African Candidate Millimetre Sites for Participation in the Event Horizon Telescope</v>
      </c>
      <c r="H793" s="12" t="str">
        <f>VLOOKUP($F793,'Total Posters'!$A$1:$L$1812,3,FALSE)&amp;" "&amp;VLOOKUP($F793,'Total Posters'!$A$1:$L$1812,4,FALSE)</f>
        <v>Senkhosi Simelane</v>
      </c>
      <c r="I793" s="12" t="str">
        <f>VLOOKUP($F793,'Total Posters'!$A$1:$L$1812,5,FALSE)</f>
        <v>2095034@students.wits.ac.za</v>
      </c>
      <c r="J793" s="12" t="str">
        <f>VLOOKUP($F793,'Total Posters'!$A$1:$L$1812,10,FALSE)</f>
        <v>Senkhosi Simelane</v>
      </c>
      <c r="K793" s="12" t="str">
        <f>VLOOKUP($I793,'Total Attendees'!$D$2:$DB$3165,2,FALSE)</f>
        <v>Paid</v>
      </c>
      <c r="L793" s="12" t="str">
        <f>VLOOKUP($I793,'Total Attendees'!$D$2:$DB$3165,4,FALSE)</f>
        <v>In-person</v>
      </c>
      <c r="N793" s="53"/>
      <c r="O793" s="54"/>
      <c r="P793" s="16"/>
    </row>
    <row r="794" ht="15.75" customHeight="1">
      <c r="A794" s="52" t="s">
        <v>75</v>
      </c>
      <c r="B794" s="48" t="s">
        <v>91</v>
      </c>
      <c r="C794" s="50">
        <v>0.4166666666666667</v>
      </c>
      <c r="D794" s="50">
        <v>0.4375</v>
      </c>
      <c r="E794" s="51">
        <v>45516.0</v>
      </c>
      <c r="F794" s="52">
        <v>2692.0</v>
      </c>
      <c r="G794" s="12" t="str">
        <f>VLOOKUP($F794,'Total Posters'!$A$1:$L$1812,7,FALSE)</f>
        <v>PASIPHAE: Large optical polarization sky survey for dust cloud &amp; magnetic field tomography using WALOP instruments</v>
      </c>
      <c r="H794" s="12" t="str">
        <f>VLOOKUP($F794,'Total Posters'!$A$1:$L$1812,3,FALSE)&amp;" "&amp;VLOOKUP($F794,'Total Posters'!$A$1:$L$1812,4,FALSE)</f>
        <v>Siddharth Maharana</v>
      </c>
      <c r="I794" s="12" t="str">
        <f>VLOOKUP($F794,'Total Posters'!$A$1:$L$1812,5,FALSE)</f>
        <v>sidh345@gmail.com</v>
      </c>
      <c r="J794" s="12" t="str">
        <f>VLOOKUP($F794,'Total Posters'!$A$1:$L$1812,10,FALSE)</f>
        <v>Siddharth Maharana</v>
      </c>
      <c r="K794" s="12" t="str">
        <f>VLOOKUP($I794,'Total Attendees'!$D$2:$DB$3165,2,FALSE)</f>
        <v>#N/A</v>
      </c>
      <c r="L794" s="12" t="str">
        <f>VLOOKUP($I794,'Total Attendees'!$D$2:$DB$3165,4,FALSE)</f>
        <v>#N/A</v>
      </c>
      <c r="N794" s="53"/>
      <c r="O794" s="54"/>
      <c r="P794" s="16"/>
    </row>
    <row r="795" ht="15.75" customHeight="1">
      <c r="A795" s="52" t="s">
        <v>75</v>
      </c>
      <c r="B795" s="48" t="s">
        <v>91</v>
      </c>
      <c r="C795" s="50">
        <v>0.4166666666666667</v>
      </c>
      <c r="D795" s="50">
        <v>0.4375</v>
      </c>
      <c r="E795" s="51">
        <v>45516.0</v>
      </c>
      <c r="F795" s="52">
        <v>2670.0</v>
      </c>
      <c r="G795" s="12" t="str">
        <f>VLOOKUP($F795,'Total Posters'!$A$1:$L$1812,7,FALSE)</f>
        <v>FiberPol-6D: Spectropolarimetric Integral Field mode for SAAO 1.9 m Telescope using fibers</v>
      </c>
      <c r="H795" s="12" t="str">
        <f>VLOOKUP($F795,'Total Posters'!$A$1:$L$1812,3,FALSE)&amp;" "&amp;VLOOKUP($F795,'Total Posters'!$A$1:$L$1812,4,FALSE)</f>
        <v>Siddharth Maharana</v>
      </c>
      <c r="I795" s="12" t="str">
        <f>VLOOKUP($F795,'Total Posters'!$A$1:$L$1812,5,FALSE)</f>
        <v>sidh345@gmail.com</v>
      </c>
      <c r="J795" s="12" t="str">
        <f>VLOOKUP($F795,'Total Posters'!$A$1:$L$1812,10,FALSE)</f>
        <v>Siddharth Maharana</v>
      </c>
      <c r="K795" s="12" t="str">
        <f>VLOOKUP($I795,'Total Attendees'!$D$2:$DB$3165,2,FALSE)</f>
        <v>#N/A</v>
      </c>
      <c r="L795" s="12" t="str">
        <f>VLOOKUP($I795,'Total Attendees'!$D$2:$DB$3165,4,FALSE)</f>
        <v>#N/A</v>
      </c>
      <c r="N795" s="53"/>
      <c r="O795" s="54"/>
      <c r="P795" s="16"/>
    </row>
    <row r="796" ht="15.75" customHeight="1">
      <c r="A796" s="52" t="s">
        <v>75</v>
      </c>
      <c r="B796" s="48" t="s">
        <v>91</v>
      </c>
      <c r="C796" s="50">
        <v>0.4166666666666667</v>
      </c>
      <c r="D796" s="50">
        <v>0.4375</v>
      </c>
      <c r="E796" s="51">
        <v>45516.0</v>
      </c>
      <c r="F796" s="52">
        <v>2636.0</v>
      </c>
      <c r="G796" s="12" t="str">
        <f>VLOOKUP($F796,'Total Posters'!$A$1:$L$1812,7,FALSE)</f>
        <v>Direction-Dependent Continuum Subtraction in the uv-plane</v>
      </c>
      <c r="H796" s="12" t="str">
        <f>VLOOKUP($F796,'Total Posters'!$A$1:$L$1812,3,FALSE)&amp;" "&amp;VLOOKUP($F796,'Total Posters'!$A$1:$L$1812,4,FALSE)</f>
        <v>Sphesihle Makhathini</v>
      </c>
      <c r="I796" s="12" t="str">
        <f>VLOOKUP($F796,'Total Posters'!$A$1:$L$1812,5,FALSE)</f>
        <v>a0069067@wits.ac.za</v>
      </c>
      <c r="J796" s="12" t="str">
        <f>VLOOKUP($F796,'Total Posters'!$A$1:$L$1812,10,FALSE)</f>
        <v>Sphesihle Makhathini</v>
      </c>
      <c r="K796" s="12" t="str">
        <f>VLOOKUP($I796,'Total Attendees'!$D$2:$DB$3165,2,FALSE)</f>
        <v>Pending_payment</v>
      </c>
      <c r="L796" s="12" t="str">
        <f>VLOOKUP($I796,'Total Attendees'!$D$2:$DB$3165,4,FALSE)</f>
        <v>In-person</v>
      </c>
      <c r="N796" s="53"/>
      <c r="O796" s="54"/>
      <c r="P796" s="16"/>
    </row>
    <row r="797" ht="15.75" customHeight="1">
      <c r="A797" s="52" t="s">
        <v>75</v>
      </c>
      <c r="B797" s="48" t="s">
        <v>91</v>
      </c>
      <c r="C797" s="50">
        <v>0.4166666666666667</v>
      </c>
      <c r="D797" s="50">
        <v>0.4375</v>
      </c>
      <c r="E797" s="51">
        <v>45516.0</v>
      </c>
      <c r="F797" s="52">
        <v>1540.0</v>
      </c>
      <c r="G797" s="12" t="str">
        <f>VLOOKUP($F797,'Total Posters'!$A$1:$L$1812,7,FALSE)</f>
        <v>On-The-Fly interferometric imaging with the MeerKLASS survey</v>
      </c>
      <c r="H797" s="12" t="str">
        <f>VLOOKUP($F797,'Total Posters'!$A$1:$L$1812,3,FALSE)&amp;" "&amp;VLOOKUP($F797,'Total Posters'!$A$1:$L$1812,4,FALSE)</f>
        <v>Suman Chatterjee</v>
      </c>
      <c r="I797" s="12" t="str">
        <f>VLOOKUP($F797,'Total Posters'!$A$1:$L$1812,5,FALSE)</f>
        <v>sumanchttrj05@gmail.com</v>
      </c>
      <c r="J797" s="12" t="str">
        <f>VLOOKUP($F797,'Total Posters'!$A$1:$L$1812,10,FALSE)</f>
        <v>Suman Chatterjee</v>
      </c>
      <c r="K797" s="12" t="str">
        <f>VLOOKUP($I797,'Total Attendees'!$D$2:$DB$3165,2,FALSE)</f>
        <v>Paid</v>
      </c>
      <c r="L797" s="12" t="str">
        <f>VLOOKUP($I797,'Total Attendees'!$D$2:$DB$3165,4,FALSE)</f>
        <v>In-person</v>
      </c>
      <c r="N797" s="53"/>
      <c r="O797" s="54"/>
      <c r="P797" s="16"/>
    </row>
    <row r="798" ht="15.75" customHeight="1">
      <c r="A798" s="52" t="s">
        <v>75</v>
      </c>
      <c r="B798" s="48" t="s">
        <v>91</v>
      </c>
      <c r="C798" s="50">
        <v>0.4166666666666667</v>
      </c>
      <c r="D798" s="50">
        <v>0.4375</v>
      </c>
      <c r="E798" s="51">
        <v>45516.0</v>
      </c>
      <c r="F798" s="52">
        <v>2749.0</v>
      </c>
      <c r="G798" s="12" t="str">
        <f>VLOOKUP($F798,'Total Posters'!$A$1:$L$1812,7,FALSE)</f>
        <v>Drone beam mapping</v>
      </c>
      <c r="H798" s="12" t="str">
        <f>VLOOKUP($F798,'Total Posters'!$A$1:$L$1812,3,FALSE)&amp;" "&amp;VLOOKUP($F798,'Total Posters'!$A$1:$L$1812,4,FALSE)</f>
        <v>Tasmiya Papiah</v>
      </c>
      <c r="I798" s="12" t="str">
        <f>VLOOKUP($F798,'Total Posters'!$A$1:$L$1812,5,FALSE)</f>
        <v>tazmiya.p@gmail.com</v>
      </c>
      <c r="J798" s="12" t="str">
        <f>VLOOKUP($F798,'Total Posters'!$A$1:$L$1812,10,FALSE)</f>
        <v>Tasmiya Papiah</v>
      </c>
      <c r="K798" s="12" t="str">
        <f>VLOOKUP($I798,'Total Attendees'!$D$2:$DB$3165,2,FALSE)</f>
        <v>#N/A</v>
      </c>
      <c r="L798" s="12" t="str">
        <f>VLOOKUP($I798,'Total Attendees'!$D$2:$DB$3165,4,FALSE)</f>
        <v>#N/A</v>
      </c>
      <c r="N798" s="53"/>
      <c r="O798" s="54"/>
      <c r="P798" s="16"/>
    </row>
    <row r="799" ht="15.75" customHeight="1">
      <c r="A799" s="52" t="s">
        <v>75</v>
      </c>
      <c r="B799" s="48" t="s">
        <v>91</v>
      </c>
      <c r="C799" s="50">
        <v>0.4166666666666667</v>
      </c>
      <c r="D799" s="50">
        <v>0.4375</v>
      </c>
      <c r="E799" s="51">
        <v>45516.0</v>
      </c>
      <c r="F799" s="52">
        <v>2630.0</v>
      </c>
      <c r="G799" s="12" t="str">
        <f>VLOOKUP($F799,'Total Posters'!$A$1:$L$1812,7,FALSE)</f>
        <v>Geospatial modeling of a 132kv electricity lines along Alaska_karoi</v>
      </c>
      <c r="H799" s="12" t="str">
        <f>VLOOKUP($F799,'Total Posters'!$A$1:$L$1812,3,FALSE)&amp;" "&amp;VLOOKUP($F799,'Total Posters'!$A$1:$L$1812,4,FALSE)</f>
        <v>Wallace@ gmail.com Wallacegara</v>
      </c>
      <c r="I799" s="12" t="str">
        <f>VLOOKUP($F799,'Total Posters'!$A$1:$L$1812,5,FALSE)</f>
        <v>wallacetaps@gmail.com</v>
      </c>
      <c r="J799" s="12" t="str">
        <f>VLOOKUP($F799,'Total Posters'!$A$1:$L$1812,10,FALSE)</f>
        <v>Tapiwa wallace Gara</v>
      </c>
      <c r="K799" s="12" t="str">
        <f>VLOOKUP($I799,'Total Attendees'!$D$2:$DB$3165,2,FALSE)</f>
        <v>Paid</v>
      </c>
      <c r="L799" s="12" t="str">
        <f>VLOOKUP($I799,'Total Attendees'!$D$2:$DB$3165,4,FALSE)</f>
        <v>Virtual</v>
      </c>
      <c r="N799" s="53"/>
      <c r="O799" s="54"/>
      <c r="P799" s="16"/>
    </row>
    <row r="800" ht="15.75" customHeight="1">
      <c r="A800" s="52" t="s">
        <v>75</v>
      </c>
      <c r="B800" s="48" t="s">
        <v>91</v>
      </c>
      <c r="C800" s="50">
        <v>0.4166666666666667</v>
      </c>
      <c r="D800" s="50">
        <v>0.4375</v>
      </c>
      <c r="E800" s="51">
        <v>45516.0</v>
      </c>
      <c r="F800" s="52">
        <v>2345.0</v>
      </c>
      <c r="G800" s="12" t="str">
        <f>VLOOKUP($F800,'Total Posters'!$A$1:$L$1812,7,FALSE)</f>
        <v>#N/A</v>
      </c>
      <c r="H800" s="12" t="str">
        <f>VLOOKUP($F800,'Total Posters'!$A$1:$L$1812,3,FALSE)&amp;" "&amp;VLOOKUP($F800,'Total Posters'!$A$1:$L$1812,4,FALSE)</f>
        <v>#N/A</v>
      </c>
      <c r="I800" s="12" t="str">
        <f>VLOOKUP($F800,'Total Posters'!$A$1:$L$1812,5,FALSE)</f>
        <v>#N/A</v>
      </c>
      <c r="J800" s="12" t="str">
        <f>VLOOKUP($F800,'Total Posters'!$A$1:$L$1812,10,FALSE)</f>
        <v>#N/A</v>
      </c>
      <c r="K800" s="12" t="str">
        <f>VLOOKUP($I800,'Total Attendees'!$D$2:$DB$3165,2,FALSE)</f>
        <v>#N/A</v>
      </c>
      <c r="L800" s="12" t="str">
        <f>VLOOKUP($I800,'Total Attendees'!$D$2:$DB$3165,4,FALSE)</f>
        <v>#N/A</v>
      </c>
      <c r="N800" s="53"/>
      <c r="O800" s="54"/>
      <c r="P800" s="16"/>
    </row>
    <row r="801" ht="15.75" customHeight="1">
      <c r="A801" s="48" t="s">
        <v>77</v>
      </c>
      <c r="B801" s="48" t="s">
        <v>92</v>
      </c>
      <c r="C801" s="50">
        <v>0.4166666666666667</v>
      </c>
      <c r="D801" s="50">
        <v>0.4375</v>
      </c>
      <c r="E801" s="51">
        <v>45516.0</v>
      </c>
      <c r="F801" s="52">
        <v>91.0</v>
      </c>
      <c r="G801" s="12" t="str">
        <f>VLOOKUP($F801,'Total Posters'!$A$1:$L$1812,7,FALSE)</f>
        <v>Carnarvon Astro Guides:  Developing Astro Tourism programs using Indigenous Knowledge systems as a basis.</v>
      </c>
      <c r="H801" s="12" t="str">
        <f>VLOOKUP($F801,'Total Posters'!$A$1:$L$1812,3,FALSE)&amp;" "&amp;VLOOKUP($F801,'Total Posters'!$A$1:$L$1812,4,FALSE)</f>
        <v>Anton Binneman</v>
      </c>
      <c r="I801" s="12" t="str">
        <f>VLOOKUP($F801,'Total Posters'!$A$1:$L$1812,5,FALSE)</f>
        <v>anton@sarao.ac.za</v>
      </c>
      <c r="J801" s="12" t="str">
        <f>VLOOKUP($F801,'Total Posters'!$A$1:$L$1812,10,FALSE)</f>
        <v>Anton Binneman</v>
      </c>
      <c r="K801" s="12" t="str">
        <f>VLOOKUP($I801,'Total Attendees'!$D$2:$DB$3165,2,FALSE)</f>
        <v>Paid</v>
      </c>
      <c r="L801" s="12" t="str">
        <f>VLOOKUP($I801,'Total Attendees'!$D$2:$DB$3165,4,FALSE)</f>
        <v>In-person</v>
      </c>
      <c r="N801" s="53"/>
      <c r="O801" s="54"/>
      <c r="P801" s="16"/>
    </row>
    <row r="802" ht="15.75" customHeight="1">
      <c r="A802" s="48" t="s">
        <v>77</v>
      </c>
      <c r="B802" s="48" t="s">
        <v>92</v>
      </c>
      <c r="C802" s="50">
        <v>0.4166666666666667</v>
      </c>
      <c r="D802" s="50">
        <v>0.4375</v>
      </c>
      <c r="E802" s="51">
        <v>45516.0</v>
      </c>
      <c r="F802" s="52">
        <v>2207.0</v>
      </c>
      <c r="G802" s="12" t="str">
        <f>VLOOKUP($F802,'Total Posters'!$A$1:$L$1812,7,FALSE)</f>
        <v>'Astro Ecology': Exploring the Scientific and Social Interaction Between Celestial Bodies and Earth's Ecosystems, Astronomical Influence and Solutions to Combat the Negative Effects.</v>
      </c>
      <c r="H802" s="12" t="str">
        <f>VLOOKUP($F802,'Total Posters'!$A$1:$L$1812,3,FALSE)&amp;" "&amp;VLOOKUP($F802,'Total Posters'!$A$1:$L$1812,4,FALSE)</f>
        <v>Anupama Rajya Shahi</v>
      </c>
      <c r="I802" s="12" t="str">
        <f>VLOOKUP($F802,'Total Posters'!$A$1:$L$1812,5,FALSE)</f>
        <v>as0731244@gmail.com</v>
      </c>
      <c r="J802" s="12" t="str">
        <f>VLOOKUP($F802,'Total Posters'!$A$1:$L$1812,10,FALSE)</f>
        <v>Anupama Rajya Shahi</v>
      </c>
      <c r="K802" s="12" t="str">
        <f>VLOOKUP($I802,'Total Attendees'!$D$2:$DB$3165,2,FALSE)</f>
        <v>Paid</v>
      </c>
      <c r="L802" s="12" t="str">
        <f>VLOOKUP($I802,'Total Attendees'!$D$2:$DB$3165,4,FALSE)</f>
        <v>In-person</v>
      </c>
      <c r="N802" s="53"/>
      <c r="O802" s="54"/>
      <c r="P802" s="16"/>
    </row>
    <row r="803" ht="15.75" customHeight="1">
      <c r="A803" s="48" t="s">
        <v>77</v>
      </c>
      <c r="B803" s="48" t="s">
        <v>92</v>
      </c>
      <c r="C803" s="50">
        <v>0.4166666666666667</v>
      </c>
      <c r="D803" s="50">
        <v>0.4375</v>
      </c>
      <c r="E803" s="51">
        <v>45516.0</v>
      </c>
      <c r="F803" s="52">
        <v>297.0</v>
      </c>
      <c r="G803" s="12" t="str">
        <f>VLOOKUP($F803,'Total Posters'!$A$1:$L$1812,7,FALSE)</f>
        <v>Unearthing Rich Cultural Astronomy in Ghana</v>
      </c>
      <c r="H803" s="12" t="str">
        <f>VLOOKUP($F803,'Total Posters'!$A$1:$L$1812,3,FALSE)&amp;" "&amp;VLOOKUP($F803,'Total Posters'!$A$1:$L$1812,4,FALSE)</f>
        <v>Dr Proven-Adzri</v>
      </c>
      <c r="I803" s="12" t="str">
        <f>VLOOKUP($F803,'Total Posters'!$A$1:$L$1812,5,FALSE)</f>
        <v>proven2012@gmail.com</v>
      </c>
      <c r="J803" s="12" t="str">
        <f>VLOOKUP($F803,'Total Posters'!$A$1:$L$1812,10,FALSE)</f>
        <v>Emmanuel Proven-Adzri</v>
      </c>
      <c r="K803" s="12" t="str">
        <f>VLOOKUP($I803,'Total Attendees'!$D$2:$DB$3165,2,FALSE)</f>
        <v>Paid</v>
      </c>
      <c r="L803" s="12" t="str">
        <f>VLOOKUP($I803,'Total Attendees'!$D$2:$DB$3165,4,FALSE)</f>
        <v>In-person</v>
      </c>
      <c r="N803" s="53"/>
      <c r="O803" s="54"/>
      <c r="P803" s="16"/>
    </row>
    <row r="804" ht="15.75" customHeight="1">
      <c r="A804" s="48" t="s">
        <v>77</v>
      </c>
      <c r="B804" s="48" t="s">
        <v>92</v>
      </c>
      <c r="C804" s="50">
        <v>0.4166666666666667</v>
      </c>
      <c r="D804" s="50">
        <v>0.4375</v>
      </c>
      <c r="E804" s="51">
        <v>45516.0</v>
      </c>
      <c r="F804" s="52">
        <v>2879.0</v>
      </c>
      <c r="G804" s="12" t="str">
        <f>VLOOKUP($F804,'Total Posters'!$A$1:$L$1812,7,FALSE)</f>
        <v>Armenian Activities on Astronomy-related Inter- and Multi- Disciplinary Studies
</v>
      </c>
      <c r="H804" s="12" t="str">
        <f>VLOOKUP($F804,'Total Posters'!$A$1:$L$1812,3,FALSE)&amp;" "&amp;VLOOKUP($F804,'Total Posters'!$A$1:$L$1812,4,FALSE)</f>
        <v>Gayane Baleyan</v>
      </c>
      <c r="I804" s="12" t="str">
        <f>VLOOKUP($F804,'Total Posters'!$A$1:$L$1812,5,FALSE)</f>
        <v>adanabaleyan7@gmail.com</v>
      </c>
      <c r="J804" s="12" t="str">
        <f>VLOOKUP($F804,'Total Posters'!$A$1:$L$1812,10,FALSE)</f>
        <v>Gayane Baleyan</v>
      </c>
      <c r="K804" s="12" t="str">
        <f>VLOOKUP($I804,'Total Attendees'!$D$2:$DB$3165,2,FALSE)</f>
        <v>Pending_refund</v>
      </c>
      <c r="L804" s="12" t="str">
        <f>VLOOKUP($I804,'Total Attendees'!$D$2:$DB$3165,4,FALSE)</f>
        <v>In-personVirtual</v>
      </c>
      <c r="N804" s="53"/>
      <c r="O804" s="54"/>
      <c r="P804" s="16"/>
    </row>
    <row r="805" ht="15.75" customHeight="1">
      <c r="A805" s="48" t="s">
        <v>77</v>
      </c>
      <c r="B805" s="48" t="s">
        <v>92</v>
      </c>
      <c r="C805" s="50">
        <v>0.4166666666666667</v>
      </c>
      <c r="D805" s="50">
        <v>0.4375</v>
      </c>
      <c r="E805" s="51">
        <v>45516.0</v>
      </c>
      <c r="F805" s="52">
        <v>2908.0</v>
      </c>
      <c r="G805" s="12" t="str">
        <f>VLOOKUP($F805,'Total Posters'!$A$1:$L$1812,7,FALSE)</f>
        <v>Advancing Astronomy Education: Innovative Outreach Projects to Inspire Future Astronomers</v>
      </c>
      <c r="H805" s="12" t="str">
        <f>VLOOKUP($F805,'Total Posters'!$A$1:$L$1812,3,FALSE)&amp;" "&amp;VLOOKUP($F805,'Total Posters'!$A$1:$L$1812,4,FALSE)</f>
        <v>Gayane Baleyan</v>
      </c>
      <c r="I805" s="12" t="str">
        <f>VLOOKUP($F805,'Total Posters'!$A$1:$L$1812,5,FALSE)</f>
        <v>adanabaleyan7@gmail.com</v>
      </c>
      <c r="J805" s="12" t="str">
        <f>VLOOKUP($F805,'Total Posters'!$A$1:$L$1812,10,FALSE)</f>
        <v>Gayane Baleyan</v>
      </c>
      <c r="K805" s="12" t="str">
        <f>VLOOKUP($I805,'Total Attendees'!$D$2:$DB$3165,2,FALSE)</f>
        <v>Pending_refund</v>
      </c>
      <c r="L805" s="12" t="str">
        <f>VLOOKUP($I805,'Total Attendees'!$D$2:$DB$3165,4,FALSE)</f>
        <v>In-personVirtual</v>
      </c>
      <c r="N805" s="53"/>
      <c r="O805" s="54"/>
      <c r="P805" s="16"/>
    </row>
    <row r="806" ht="15.75" customHeight="1">
      <c r="A806" s="48" t="s">
        <v>77</v>
      </c>
      <c r="B806" s="48" t="s">
        <v>92</v>
      </c>
      <c r="C806" s="50">
        <v>0.4166666666666667</v>
      </c>
      <c r="D806" s="50">
        <v>0.4375</v>
      </c>
      <c r="E806" s="51">
        <v>45516.0</v>
      </c>
      <c r="F806" s="52">
        <v>2437.0</v>
      </c>
      <c r="G806" s="12" t="str">
        <f>VLOOKUP($F806,'Total Posters'!$A$1:$L$1812,7,FALSE)</f>
        <v>Teaching Indigenous astronomy in Ethiopia
</v>
      </c>
      <c r="H806" s="12" t="str">
        <f>VLOOKUP($F806,'Total Posters'!$A$1:$L$1812,3,FALSE)&amp;" "&amp;VLOOKUP($F806,'Total Posters'!$A$1:$L$1812,4,FALSE)</f>
        <v>Getinet Ayane</v>
      </c>
      <c r="I806" s="12" t="str">
        <f>VLOOKUP($F806,'Total Posters'!$A$1:$L$1812,5,FALSE)</f>
        <v>getinet13@gmail.com</v>
      </c>
      <c r="J806" s="12" t="str">
        <f>VLOOKUP($F806,'Total Posters'!$A$1:$L$1812,10,FALSE)</f>
        <v>Getinet Ayane</v>
      </c>
      <c r="K806" s="12" t="str">
        <f>VLOOKUP($I806,'Total Attendees'!$D$2:$DB$3165,2,FALSE)</f>
        <v>Paid</v>
      </c>
      <c r="L806" s="12" t="str">
        <f>VLOOKUP($I806,'Total Attendees'!$D$2:$DB$3165,4,FALSE)</f>
        <v>Virtual</v>
      </c>
      <c r="N806" s="53"/>
      <c r="O806" s="54"/>
      <c r="P806" s="16"/>
    </row>
    <row r="807" ht="15.75" customHeight="1">
      <c r="A807" s="48" t="s">
        <v>77</v>
      </c>
      <c r="B807" s="48" t="s">
        <v>92</v>
      </c>
      <c r="C807" s="50">
        <v>0.4166666666666667</v>
      </c>
      <c r="D807" s="50">
        <v>0.4375</v>
      </c>
      <c r="E807" s="51">
        <v>45516.0</v>
      </c>
      <c r="F807" s="52">
        <v>1074.0</v>
      </c>
      <c r="G807" s="12" t="str">
        <f>VLOOKUP($F807,'Total Posters'!$A$1:$L$1812,7,FALSE)</f>
        <v>Ethiopian Amateur Astronomy Community at the Ethiopian Space Science Society: Achievements, Challenges, and Future Prospects</v>
      </c>
      <c r="H807" s="12" t="str">
        <f>VLOOKUP($F807,'Total Posters'!$A$1:$L$1812,3,FALSE)&amp;" "&amp;VLOOKUP($F807,'Total Posters'!$A$1:$L$1812,4,FALSE)</f>
        <v>Kirubel Menberu Alemu</v>
      </c>
      <c r="I807" s="12" t="str">
        <f>VLOOKUP($F807,'Total Posters'!$A$1:$L$1812,5,FALSE)</f>
        <v>kirubelmenberu5@gmail.com</v>
      </c>
      <c r="J807" s="12" t="str">
        <f>VLOOKUP($F807,'Total Posters'!$A$1:$L$1812,10,FALSE)</f>
        <v>Kirubel Menberu Alemu</v>
      </c>
      <c r="K807" s="12" t="str">
        <f>VLOOKUP($I807,'Total Attendees'!$D$2:$DB$3165,2,FALSE)</f>
        <v>Paid</v>
      </c>
      <c r="L807" s="12" t="str">
        <f>VLOOKUP($I807,'Total Attendees'!$D$2:$DB$3165,4,FALSE)</f>
        <v>In-person</v>
      </c>
      <c r="N807" s="53"/>
      <c r="O807" s="54"/>
      <c r="P807" s="16"/>
    </row>
    <row r="808" ht="15.75" customHeight="1">
      <c r="A808" s="48" t="s">
        <v>77</v>
      </c>
      <c r="B808" s="48" t="s">
        <v>92</v>
      </c>
      <c r="C808" s="50">
        <v>0.4166666666666667</v>
      </c>
      <c r="D808" s="50">
        <v>0.4375</v>
      </c>
      <c r="E808" s="51">
        <v>45516.0</v>
      </c>
      <c r="F808" s="52">
        <v>876.0</v>
      </c>
      <c r="G808" s="12" t="str">
        <f>VLOOKUP($F808,'Total Posters'!$A$1:$L$1812,7,FALSE)</f>
        <v>Pearl Sky Girl Mentorship Program</v>
      </c>
      <c r="H808" s="12" t="str">
        <f>VLOOKUP($F808,'Total Posters'!$A$1:$L$1812,3,FALSE)&amp;" "&amp;VLOOKUP($F808,'Total Posters'!$A$1:$L$1812,4,FALSE)</f>
        <v>Mavyline Motari</v>
      </c>
      <c r="I808" s="12" t="str">
        <f>VLOOKUP($F808,'Total Posters'!$A$1:$L$1812,5,FALSE)</f>
        <v>mavyline.motari@gmail.com</v>
      </c>
      <c r="J808" s="12" t="str">
        <f>VLOOKUP($F808,'Total Posters'!$A$1:$L$1812,10,FALSE)</f>
        <v>Mavyline Motari</v>
      </c>
      <c r="K808" s="12" t="str">
        <f>VLOOKUP($I808,'Total Attendees'!$D$2:$DB$3165,2,FALSE)</f>
        <v>Paid</v>
      </c>
      <c r="L808" s="12" t="str">
        <f>VLOOKUP($I808,'Total Attendees'!$D$2:$DB$3165,4,FALSE)</f>
        <v>In-person</v>
      </c>
      <c r="N808" s="53"/>
      <c r="O808" s="54"/>
      <c r="P808" s="16"/>
    </row>
    <row r="809" ht="15.75" customHeight="1">
      <c r="A809" s="48" t="s">
        <v>77</v>
      </c>
      <c r="B809" s="48" t="s">
        <v>92</v>
      </c>
      <c r="C809" s="50">
        <v>0.4166666666666667</v>
      </c>
      <c r="D809" s="50">
        <v>0.4375</v>
      </c>
      <c r="E809" s="51">
        <v>45516.0</v>
      </c>
      <c r="F809" s="52">
        <v>775.0</v>
      </c>
      <c r="G809" s="12" t="str">
        <f>VLOOKUP($F809,'Total Posters'!$A$1:$L$1812,7,FALSE)</f>
        <v>The Influence of  Kilimanjaro Mobile Planetarium and Telescopes on education outreach to boost Interest in Science and increase the number of Scientists in underserved regions of Tanzania.</v>
      </c>
      <c r="H809" s="12" t="str">
        <f>VLOOKUP($F809,'Total Posters'!$A$1:$L$1812,3,FALSE)&amp;" "&amp;VLOOKUP($F809,'Total Posters'!$A$1:$L$1812,4,FALSE)</f>
        <v>Musa Mishamo</v>
      </c>
      <c r="I809" s="12" t="str">
        <f>VLOOKUP($F809,'Total Posters'!$A$1:$L$1812,5,FALSE)</f>
        <v>mishamomusa@gmail.com</v>
      </c>
      <c r="J809" s="12" t="str">
        <f>VLOOKUP($F809,'Total Posters'!$A$1:$L$1812,10,FALSE)</f>
        <v>Musa Mishamo</v>
      </c>
      <c r="K809" s="12" t="str">
        <f>VLOOKUP($I809,'Total Attendees'!$D$2:$DB$3165,2,FALSE)</f>
        <v>Paid</v>
      </c>
      <c r="L809" s="12" t="str">
        <f>VLOOKUP($I809,'Total Attendees'!$D$2:$DB$3165,4,FALSE)</f>
        <v>In-person</v>
      </c>
      <c r="N809" s="53"/>
      <c r="O809" s="54"/>
      <c r="P809" s="16"/>
    </row>
    <row r="810" ht="15.75" customHeight="1">
      <c r="A810" s="48" t="s">
        <v>77</v>
      </c>
      <c r="B810" s="48" t="s">
        <v>92</v>
      </c>
      <c r="C810" s="50">
        <v>0.4166666666666667</v>
      </c>
      <c r="D810" s="50">
        <v>0.4375</v>
      </c>
      <c r="E810" s="51">
        <v>45516.0</v>
      </c>
      <c r="F810" s="52">
        <v>168.0</v>
      </c>
      <c r="G810" s="12" t="str">
        <f>VLOOKUP($F810,'Total Posters'!$A$1:$L$1812,7,FALSE)</f>
        <v>After a Decade of Astronomy In Ghana</v>
      </c>
      <c r="H810" s="12" t="str">
        <f>VLOOKUP($F810,'Total Posters'!$A$1:$L$1812,3,FALSE)&amp;" "&amp;VLOOKUP($F810,'Total Posters'!$A$1:$L$1812,4,FALSE)</f>
        <v>Naomi Asabre Frimpong</v>
      </c>
      <c r="I810" s="12" t="str">
        <f>VLOOKUP($F810,'Total Posters'!$A$1:$L$1812,5,FALSE)</f>
        <v>naoobeng@yahoo.com</v>
      </c>
      <c r="J810" s="12" t="str">
        <f>VLOOKUP($F810,'Total Posters'!$A$1:$L$1812,10,FALSE)</f>
        <v>Naomi Asabre Frimpong</v>
      </c>
      <c r="K810" s="12" t="str">
        <f>VLOOKUP($I810,'Total Attendees'!$D$2:$DB$3165,2,FALSE)</f>
        <v>Paid</v>
      </c>
      <c r="L810" s="12" t="str">
        <f>VLOOKUP($I810,'Total Attendees'!$D$2:$DB$3165,4,FALSE)</f>
        <v>In-person</v>
      </c>
      <c r="N810" s="53"/>
      <c r="O810" s="54"/>
      <c r="P810" s="16"/>
    </row>
    <row r="811" ht="15.75" customHeight="1">
      <c r="A811" s="48" t="s">
        <v>77</v>
      </c>
      <c r="B811" s="48" t="s">
        <v>92</v>
      </c>
      <c r="C811" s="50">
        <v>0.4166666666666667</v>
      </c>
      <c r="D811" s="50">
        <v>0.4375</v>
      </c>
      <c r="E811" s="51">
        <v>45516.0</v>
      </c>
      <c r="F811" s="52">
        <v>183.0</v>
      </c>
      <c r="G811" s="12" t="str">
        <f>VLOOKUP($F811,'Total Posters'!$A$1:$L$1812,7,FALSE)</f>
        <v>Advancing Astronomy Education in Africa: A Decade of Impact and Future Horizons</v>
      </c>
      <c r="H811" s="12" t="str">
        <f>VLOOKUP($F811,'Total Posters'!$A$1:$L$1812,3,FALSE)&amp;" "&amp;VLOOKUP($F811,'Total Posters'!$A$1:$L$1812,4,FALSE)</f>
        <v>Olayinka Fagbemiro</v>
      </c>
      <c r="I811" s="12" t="str">
        <f>VLOOKUP($F811,'Total Posters'!$A$1:$L$1812,5,FALSE)</f>
        <v>yinkaojay@gmail.com</v>
      </c>
      <c r="J811" s="12" t="str">
        <f>VLOOKUP($F811,'Total Posters'!$A$1:$L$1812,10,FALSE)</f>
        <v>Olayinka Fagbemiro</v>
      </c>
      <c r="K811" s="12" t="str">
        <f>VLOOKUP($I811,'Total Attendees'!$D$2:$DB$3165,2,FALSE)</f>
        <v>Paid</v>
      </c>
      <c r="L811" s="12" t="str">
        <f>VLOOKUP($I811,'Total Attendees'!$D$2:$DB$3165,4,FALSE)</f>
        <v>In-person</v>
      </c>
      <c r="N811" s="53"/>
      <c r="O811" s="54"/>
      <c r="P811" s="16"/>
    </row>
    <row r="812" ht="15.75" customHeight="1">
      <c r="A812" s="48" t="s">
        <v>77</v>
      </c>
      <c r="B812" s="48" t="s">
        <v>92</v>
      </c>
      <c r="C812" s="50">
        <v>0.4166666666666667</v>
      </c>
      <c r="D812" s="50">
        <v>0.4375</v>
      </c>
      <c r="E812" s="51">
        <v>45516.0</v>
      </c>
      <c r="F812" s="52">
        <v>2254.0</v>
      </c>
      <c r="G812" s="12" t="str">
        <f>VLOOKUP($F812,'Total Posters'!$A$1:$L$1812,7,FALSE)</f>
        <v>INVESTIGATION OF BANGWEULU BASIN AS A POSSIBLE CANDIDATE FOR A METEOR IMPACT, ZAMBIA</v>
      </c>
      <c r="H812" s="12" t="str">
        <f>VLOOKUP($F812,'Total Posters'!$A$1:$L$1812,3,FALSE)&amp;" "&amp;VLOOKUP($F812,'Total Posters'!$A$1:$L$1812,4,FALSE)</f>
        <v>OMOGOLO A. KEOBOKILE</v>
      </c>
      <c r="I812" s="12" t="str">
        <f>VLOOKUP($F812,'Total Posters'!$A$1:$L$1812,5,FALSE)</f>
        <v>omogolo.keobokile@studentmail.biust.ac.bw</v>
      </c>
      <c r="J812" s="12" t="str">
        <f>VLOOKUP($F812,'Total Posters'!$A$1:$L$1812,10,FALSE)</f>
        <v>Omogolo Keobokile</v>
      </c>
      <c r="K812" s="12" t="str">
        <f>VLOOKUP($I812,'Total Attendees'!$D$2:$DB$3165,2,FALSE)</f>
        <v>Paid</v>
      </c>
      <c r="L812" s="12" t="str">
        <f>VLOOKUP($I812,'Total Attendees'!$D$2:$DB$3165,4,FALSE)</f>
        <v>In-person</v>
      </c>
      <c r="N812" s="53"/>
      <c r="O812" s="54"/>
      <c r="P812" s="16"/>
    </row>
    <row r="813" ht="15.75" customHeight="1">
      <c r="A813" s="48" t="s">
        <v>77</v>
      </c>
      <c r="B813" s="48" t="s">
        <v>92</v>
      </c>
      <c r="C813" s="50">
        <v>0.4166666666666667</v>
      </c>
      <c r="D813" s="50">
        <v>0.4375</v>
      </c>
      <c r="E813" s="51">
        <v>45516.0</v>
      </c>
      <c r="F813" s="52">
        <v>2668.0</v>
      </c>
      <c r="G813" s="12" t="str">
        <f>VLOOKUP($F813,'Total Posters'!$A$1:$L$1812,7,FALSE)</f>
        <v>Astronomy's role in shaping trade and culture in Bushehr province</v>
      </c>
      <c r="H813" s="12" t="str">
        <f>VLOOKUP($F813,'Total Posters'!$A$1:$L$1812,3,FALSE)&amp;" "&amp;VLOOKUP($F813,'Total Posters'!$A$1:$L$1812,4,FALSE)</f>
        <v>Parham Eisvandi Dehnoei</v>
      </c>
      <c r="I813" s="12" t="str">
        <f>VLOOKUP($F813,'Total Posters'!$A$1:$L$1812,5,FALSE)</f>
        <v>parham.eisvandi@gmail.com</v>
      </c>
      <c r="J813" s="12" t="str">
        <f>VLOOKUP($F813,'Total Posters'!$A$1:$L$1812,10,FALSE)</f>
        <v>Parham Eisvandi Dehnoei</v>
      </c>
      <c r="K813" s="12" t="str">
        <f>VLOOKUP($I813,'Total Attendees'!$D$2:$DB$3165,2,FALSE)</f>
        <v>Pending_payment</v>
      </c>
      <c r="L813" s="12" t="str">
        <f>VLOOKUP($I813,'Total Attendees'!$D$2:$DB$3165,4,FALSE)</f>
        <v>In-person</v>
      </c>
      <c r="N813" s="53"/>
      <c r="O813" s="54"/>
      <c r="P813" s="16"/>
    </row>
    <row r="814" ht="15.75" customHeight="1">
      <c r="A814" s="48" t="s">
        <v>79</v>
      </c>
      <c r="B814" s="48" t="s">
        <v>79</v>
      </c>
      <c r="C814" s="50">
        <v>0.4166666666666667</v>
      </c>
      <c r="D814" s="50">
        <v>0.4375</v>
      </c>
      <c r="E814" s="51">
        <v>45516.0</v>
      </c>
      <c r="F814" s="52">
        <v>667.0</v>
      </c>
      <c r="G814" s="12" t="str">
        <f>VLOOKUP($F814,'Total Posters'!$A$1:$L$1812,7,FALSE)</f>
        <v>Solar Radio Type V Burst: Scattering, Trapping, and Emission Process of a Dense Electron Beam</v>
      </c>
      <c r="H814" s="12" t="str">
        <f>VLOOKUP($F814,'Total Posters'!$A$1:$L$1812,3,FALSE)&amp;" "&amp;VLOOKUP($F814,'Total Posters'!$A$1:$L$1812,4,FALSE)</f>
        <v>Arnold Benz</v>
      </c>
      <c r="I814" s="12" t="str">
        <f>VLOOKUP($F814,'Total Posters'!$A$1:$L$1812,5,FALSE)</f>
        <v>benz@astro.phys.ethz.ch</v>
      </c>
      <c r="J814" s="12" t="str">
        <f>VLOOKUP($F814,'Total Posters'!$A$1:$L$1812,10,FALSE)</f>
        <v>Arnold Benz</v>
      </c>
      <c r="K814" s="12" t="str">
        <f>VLOOKUP($I814,'Total Attendees'!$D$2:$DB$3165,2,FALSE)</f>
        <v>Paid</v>
      </c>
      <c r="L814" s="12" t="str">
        <f>VLOOKUP($I814,'Total Attendees'!$D$2:$DB$3165,4,FALSE)</f>
        <v>In-person</v>
      </c>
      <c r="N814" s="53"/>
      <c r="O814" s="54"/>
      <c r="P814" s="16"/>
    </row>
    <row r="815" ht="15.75" customHeight="1">
      <c r="A815" s="48" t="s">
        <v>79</v>
      </c>
      <c r="B815" s="48" t="s">
        <v>79</v>
      </c>
      <c r="C815" s="50">
        <v>0.4166666666666667</v>
      </c>
      <c r="D815" s="50">
        <v>0.4375</v>
      </c>
      <c r="E815" s="51">
        <v>45516.0</v>
      </c>
      <c r="F815" s="52">
        <v>132.0</v>
      </c>
      <c r="G815" s="12" t="str">
        <f>VLOOKUP($F815,'Total Posters'!$A$1:$L$1812,7,FALSE)</f>
        <v>Wave-particle interaction acceleration of proton and 3He/4He ions in impulsive flares with fractal turbulence reconnection model via 3D RHPIC-LBM simulations</v>
      </c>
      <c r="H815" s="12" t="str">
        <f>VLOOKUP($F815,'Total Posters'!$A$1:$L$1812,3,FALSE)&amp;" "&amp;VLOOKUP($F815,'Total Posters'!$A$1:$L$1812,4,FALSE)</f>
        <v>Bojing Zhu</v>
      </c>
      <c r="I815" s="12" t="str">
        <f>VLOOKUP($F815,'Total Posters'!$A$1:$L$1812,5,FALSE)</f>
        <v>bjzhu@ynao.ac.cn</v>
      </c>
      <c r="J815" s="12" t="str">
        <f>VLOOKUP($F815,'Total Posters'!$A$1:$L$1812,10,FALSE)</f>
        <v>Boring Zhu</v>
      </c>
      <c r="K815" s="12" t="str">
        <f>VLOOKUP($I815,'Total Attendees'!$D$2:$DB$3165,2,FALSE)</f>
        <v>Paid</v>
      </c>
      <c r="L815" s="12" t="str">
        <f>VLOOKUP($I815,'Total Attendees'!$D$2:$DB$3165,4,FALSE)</f>
        <v>In-person</v>
      </c>
      <c r="N815" s="53"/>
      <c r="O815" s="54"/>
      <c r="P815" s="16"/>
    </row>
    <row r="816" ht="15.75" customHeight="1">
      <c r="A816" s="48" t="s">
        <v>79</v>
      </c>
      <c r="B816" s="48" t="s">
        <v>79</v>
      </c>
      <c r="C816" s="50">
        <v>0.4166666666666667</v>
      </c>
      <c r="D816" s="50">
        <v>0.4375</v>
      </c>
      <c r="E816" s="51">
        <v>45516.0</v>
      </c>
      <c r="F816" s="52">
        <v>2093.0</v>
      </c>
      <c r="G816" s="12" t="str">
        <f>VLOOKUP($F816,'Total Posters'!$A$1:$L$1812,7,FALSE)</f>
        <v>The Swift Solar Activity X-ray Imager (SSAXI-Rocket) onboard Hi-C Flare Rocket for the Flare Campaign</v>
      </c>
      <c r="H816" s="12" t="str">
        <f>VLOOKUP($F816,'Total Posters'!$A$1:$L$1812,3,FALSE)&amp;" "&amp;VLOOKUP($F816,'Total Posters'!$A$1:$L$1812,4,FALSE)</f>
        <v>Christopher Moore</v>
      </c>
      <c r="I816" s="12" t="str">
        <f>VLOOKUP($F816,'Total Posters'!$A$1:$L$1812,5,FALSE)</f>
        <v>christopher.s.moore@cfa.harvard.edu</v>
      </c>
      <c r="J816" s="12" t="str">
        <f>VLOOKUP($F816,'Total Posters'!$A$1:$L$1812,10,FALSE)</f>
        <v>Christopher Moore</v>
      </c>
      <c r="K816" s="12" t="str">
        <f>VLOOKUP($I816,'Total Attendees'!$D$2:$DB$3165,2,FALSE)</f>
        <v>Paid</v>
      </c>
      <c r="L816" s="12" t="str">
        <f>VLOOKUP($I816,'Total Attendees'!$D$2:$DB$3165,4,FALSE)</f>
        <v>In-person</v>
      </c>
      <c r="N816" s="53"/>
      <c r="O816" s="54"/>
      <c r="P816" s="16"/>
    </row>
    <row r="817" ht="15.75" customHeight="1">
      <c r="A817" s="48" t="s">
        <v>79</v>
      </c>
      <c r="B817" s="48" t="s">
        <v>79</v>
      </c>
      <c r="C817" s="50">
        <v>0.4166666666666667</v>
      </c>
      <c r="D817" s="50">
        <v>0.4375</v>
      </c>
      <c r="E817" s="51">
        <v>45516.0</v>
      </c>
      <c r="F817" s="52">
        <v>537.0</v>
      </c>
      <c r="G817" s="12" t="str">
        <f>VLOOKUP($F817,'Total Posters'!$A$1:$L$1812,7,FALSE)</f>
        <v>Toward Commissioning Solar Observations with MeerKAT: Opening a New Frontier in Solar Radio Physics</v>
      </c>
      <c r="H817" s="12" t="str">
        <f>VLOOKUP($F817,'Total Posters'!$A$1:$L$1812,3,FALSE)&amp;" "&amp;VLOOKUP($F817,'Total Posters'!$A$1:$L$1812,4,FALSE)</f>
        <v>Devojyoti Kansabanik</v>
      </c>
      <c r="I817" s="12" t="str">
        <f>VLOOKUP($F817,'Total Posters'!$A$1:$L$1812,5,FALSE)</f>
        <v>devojyoti96@gmail.com</v>
      </c>
      <c r="J817" s="12" t="str">
        <f>VLOOKUP($F817,'Total Posters'!$A$1:$L$1812,10,FALSE)</f>
        <v>Devojyoti Kansabanik</v>
      </c>
      <c r="K817" s="12" t="str">
        <f>VLOOKUP($I817,'Total Attendees'!$D$2:$DB$3165,2,FALSE)</f>
        <v>Paid</v>
      </c>
      <c r="L817" s="12" t="str">
        <f>VLOOKUP($I817,'Total Attendees'!$D$2:$DB$3165,4,FALSE)</f>
        <v>In-person</v>
      </c>
      <c r="N817" s="53"/>
      <c r="O817" s="54"/>
      <c r="P817" s="16"/>
    </row>
    <row r="818" ht="15.75" customHeight="1">
      <c r="A818" s="48" t="s">
        <v>79</v>
      </c>
      <c r="B818" s="48" t="s">
        <v>79</v>
      </c>
      <c r="C818" s="50">
        <v>0.4166666666666667</v>
      </c>
      <c r="D818" s="50">
        <v>0.4375</v>
      </c>
      <c r="E818" s="51">
        <v>45516.0</v>
      </c>
      <c r="F818" s="52">
        <v>2174.0</v>
      </c>
      <c r="G818" s="12" t="str">
        <f>VLOOKUP($F818,'Total Posters'!$A$1:$L$1812,7,FALSE)</f>
        <v>Photometric Calibration and Spectral validation of SUIT onboard Aditya-L1</v>
      </c>
      <c r="H818" s="12" t="str">
        <f>VLOOKUP($F818,'Total Posters'!$A$1:$L$1812,3,FALSE)&amp;" "&amp;VLOOKUP($F818,'Total Posters'!$A$1:$L$1812,4,FALSE)</f>
        <v>Janmejoy Sarkar</v>
      </c>
      <c r="I818" s="12" t="str">
        <f>VLOOKUP($F818,'Total Posters'!$A$1:$L$1812,5,FALSE)</f>
        <v>janmejoysarker@gmail.com</v>
      </c>
      <c r="J818" s="12" t="str">
        <f>VLOOKUP($F818,'Total Posters'!$A$1:$L$1812,10,FALSE)</f>
        <v>Janmejoy Sarkar</v>
      </c>
      <c r="K818" s="42" t="s">
        <v>35</v>
      </c>
      <c r="L818" s="42" t="s">
        <v>33</v>
      </c>
      <c r="M818" s="43" t="s">
        <v>34</v>
      </c>
      <c r="N818" s="53"/>
      <c r="O818" s="54"/>
      <c r="P818" s="16"/>
    </row>
    <row r="819" ht="15.75" customHeight="1">
      <c r="A819" s="48" t="s">
        <v>79</v>
      </c>
      <c r="B819" s="48" t="s">
        <v>79</v>
      </c>
      <c r="C819" s="50">
        <v>0.4166666666666667</v>
      </c>
      <c r="D819" s="50">
        <v>0.4375</v>
      </c>
      <c r="E819" s="51">
        <v>45516.0</v>
      </c>
      <c r="F819" s="52">
        <v>449.0</v>
      </c>
      <c r="G819" s="12" t="str">
        <f>VLOOKUP($F819,'Total Posters'!$A$1:$L$1812,7,FALSE)</f>
        <v>Solar Close Observation and Proximity Experiments (SCOPE) Mission Concept</v>
      </c>
      <c r="H819" s="12" t="str">
        <f>VLOOKUP($F819,'Total Posters'!$A$1:$L$1812,3,FALSE)&amp;" "&amp;VLOOKUP($F819,'Total Posters'!$A$1:$L$1812,4,FALSE)</f>
        <v>Jun Lin</v>
      </c>
      <c r="I819" s="12" t="str">
        <f>VLOOKUP($F819,'Total Posters'!$A$1:$L$1812,5,FALSE)</f>
        <v>jlin@ynao.ac.cn</v>
      </c>
      <c r="J819" s="12" t="str">
        <f>VLOOKUP($F819,'Total Posters'!$A$1:$L$1812,10,FALSE)</f>
        <v>Jun Lin</v>
      </c>
      <c r="K819" s="12" t="str">
        <f>VLOOKUP($I819,'Total Attendees'!$D$2:$DB$3165,2,FALSE)</f>
        <v>Paid</v>
      </c>
      <c r="L819" s="12" t="str">
        <f>VLOOKUP($I819,'Total Attendees'!$D$2:$DB$3165,4,FALSE)</f>
        <v>In-person</v>
      </c>
      <c r="N819" s="53"/>
      <c r="O819" s="54"/>
      <c r="P819" s="16"/>
    </row>
    <row r="820" ht="15.75" customHeight="1">
      <c r="A820" s="48" t="s">
        <v>79</v>
      </c>
      <c r="B820" s="48" t="s">
        <v>79</v>
      </c>
      <c r="C820" s="50">
        <v>0.4166666666666667</v>
      </c>
      <c r="D820" s="50">
        <v>0.4375</v>
      </c>
      <c r="E820" s="51">
        <v>45516.0</v>
      </c>
      <c r="F820" s="52">
        <v>659.0</v>
      </c>
      <c r="G820" s="12" t="str">
        <f>VLOOKUP($F820,'Total Posters'!$A$1:$L$1812,7,FALSE)</f>
        <v>The Power of Ground-based Coronagraphs</v>
      </c>
      <c r="H820" s="12" t="str">
        <f>VLOOKUP($F820,'Total Posters'!$A$1:$L$1812,3,FALSE)&amp;" "&amp;VLOOKUP($F820,'Total Posters'!$A$1:$L$1812,4,FALSE)</f>
        <v>Sarah Gibson</v>
      </c>
      <c r="I820" s="12" t="str">
        <f>VLOOKUP($F820,'Total Posters'!$A$1:$L$1812,5,FALSE)</f>
        <v>sgibson@ucar.edu</v>
      </c>
      <c r="J820" s="12" t="str">
        <f>VLOOKUP($F820,'Total Posters'!$A$1:$L$1812,10,FALSE)</f>
        <v>Sarah Gibson</v>
      </c>
      <c r="K820" s="12" t="str">
        <f>VLOOKUP($I820,'Total Attendees'!$D$2:$DB$3165,2,FALSE)</f>
        <v>Paid</v>
      </c>
      <c r="L820" s="12" t="str">
        <f>VLOOKUP($I820,'Total Attendees'!$D$2:$DB$3165,4,FALSE)</f>
        <v>In-person</v>
      </c>
      <c r="N820" s="53"/>
      <c r="O820" s="54"/>
      <c r="P820" s="16"/>
    </row>
    <row r="821" ht="15.75" customHeight="1">
      <c r="A821" s="48" t="s">
        <v>79</v>
      </c>
      <c r="B821" s="48" t="s">
        <v>79</v>
      </c>
      <c r="C821" s="50">
        <v>0.4166666666666667</v>
      </c>
      <c r="D821" s="50">
        <v>0.4375</v>
      </c>
      <c r="E821" s="51">
        <v>45516.0</v>
      </c>
      <c r="F821" s="52">
        <v>1010.0</v>
      </c>
      <c r="G821" s="12" t="str">
        <f>VLOOKUP($F821,'Total Posters'!$A$1:$L$1812,7,FALSE)</f>
        <v>The JAXA’s next solar mission SOLAR-C: mission status update</v>
      </c>
      <c r="H821" s="12" t="str">
        <f>VLOOKUP($F821,'Total Posters'!$A$1:$L$1812,3,FALSE)&amp;" "&amp;VLOOKUP($F821,'Total Posters'!$A$1:$L$1812,4,FALSE)</f>
        <v>Toshifumi Shimizu</v>
      </c>
      <c r="I821" s="12" t="str">
        <f>VLOOKUP($F821,'Total Posters'!$A$1:$L$1812,5,FALSE)</f>
        <v>shimizu.toshifumi@isas.jaxa.jp</v>
      </c>
      <c r="J821" s="12" t="str">
        <f>VLOOKUP($F821,'Total Posters'!$A$1:$L$1812,10,FALSE)</f>
        <v>Toshifumi Shimizu</v>
      </c>
      <c r="K821" s="42" t="s">
        <v>32</v>
      </c>
      <c r="L821" s="42" t="s">
        <v>33</v>
      </c>
      <c r="M821" s="43" t="s">
        <v>34</v>
      </c>
      <c r="N821" s="53"/>
      <c r="O821" s="54"/>
      <c r="P821" s="16"/>
    </row>
    <row r="822" ht="15.75" customHeight="1">
      <c r="A822" s="48" t="s">
        <v>79</v>
      </c>
      <c r="B822" s="48" t="s">
        <v>79</v>
      </c>
      <c r="C822" s="50">
        <v>0.4166666666666667</v>
      </c>
      <c r="D822" s="50">
        <v>0.4375</v>
      </c>
      <c r="E822" s="51">
        <v>45516.0</v>
      </c>
      <c r="F822" s="52">
        <v>1361.0</v>
      </c>
      <c r="G822" s="12" t="str">
        <f>VLOOKUP($F822,'Total Posters'!$A$1:$L$1812,7,FALSE)</f>
        <v>Magnetic Loop breakout during a X5.0 Class Flare</v>
      </c>
      <c r="H822" s="12" t="str">
        <f>VLOOKUP($F822,'Total Posters'!$A$1:$L$1812,3,FALSE)&amp;" "&amp;VLOOKUP($F822,'Total Posters'!$A$1:$L$1812,4,FALSE)</f>
        <v>Xiaofan Zhang</v>
      </c>
      <c r="I822" s="12" t="str">
        <f>VLOOKUP($F822,'Total Posters'!$A$1:$L$1812,5,FALSE)</f>
        <v>xfzhang@bao.ac.cn</v>
      </c>
      <c r="J822" s="12" t="str">
        <f>VLOOKUP($F822,'Total Posters'!$A$1:$L$1812,10,FALSE)</f>
        <v>Xiaofan Zhang</v>
      </c>
      <c r="K822" s="12" t="str">
        <f>VLOOKUP($I822,'Total Attendees'!$D$2:$DB$3165,2,FALSE)</f>
        <v>Paid</v>
      </c>
      <c r="L822" s="12" t="str">
        <f>VLOOKUP($I822,'Total Attendees'!$D$2:$DB$3165,4,FALSE)</f>
        <v>In-person</v>
      </c>
      <c r="N822" s="53"/>
      <c r="O822" s="54"/>
      <c r="P822" s="16"/>
    </row>
    <row r="823" ht="15.75" customHeight="1">
      <c r="A823" s="48" t="s">
        <v>80</v>
      </c>
      <c r="B823" s="48" t="s">
        <v>93</v>
      </c>
      <c r="C823" s="50">
        <v>0.4166666666666667</v>
      </c>
      <c r="D823" s="50">
        <v>0.4375</v>
      </c>
      <c r="E823" s="51">
        <v>45516.0</v>
      </c>
      <c r="F823" s="52">
        <v>578.0</v>
      </c>
      <c r="G823" s="12" t="str">
        <f>VLOOKUP($F823,'Total Posters'!$A$1:$L$1812,7,FALSE)</f>
        <v>A possible mechanism for the origin of the dwarf planets in the Kuiper belt</v>
      </c>
      <c r="H823" s="12" t="str">
        <f>VLOOKUP($F823,'Total Posters'!$A$1:$L$1812,3,FALSE)&amp;" "&amp;VLOOKUP($F823,'Total Posters'!$A$1:$L$1812,4,FALSE)</f>
        <v>Anatoliy Kazantsev</v>
      </c>
      <c r="I823" s="12" t="str">
        <f>VLOOKUP($F823,'Total Posters'!$A$1:$L$1812,5,FALSE)</f>
        <v>ankaz@knu.ua</v>
      </c>
      <c r="J823" s="12" t="str">
        <f>VLOOKUP($F823,'Total Posters'!$A$1:$L$1812,10,FALSE)</f>
        <v>Anatoliy Kazantsev</v>
      </c>
      <c r="K823" s="12" t="str">
        <f>VLOOKUP($I823,'Total Attendees'!$D$2:$DB$3165,2,FALSE)</f>
        <v>Paid</v>
      </c>
      <c r="L823" s="12" t="str">
        <f>VLOOKUP($I823,'Total Attendees'!$D$2:$DB$3165,4,FALSE)</f>
        <v>Virtual</v>
      </c>
      <c r="N823" s="53"/>
      <c r="O823" s="54"/>
      <c r="P823" s="16"/>
    </row>
    <row r="824" ht="15.75" customHeight="1">
      <c r="A824" s="48" t="s">
        <v>80</v>
      </c>
      <c r="B824" s="48" t="s">
        <v>93</v>
      </c>
      <c r="C824" s="50">
        <v>0.4166666666666667</v>
      </c>
      <c r="D824" s="50">
        <v>0.4375</v>
      </c>
      <c r="E824" s="51">
        <v>45516.0</v>
      </c>
      <c r="F824" s="52">
        <v>197.0</v>
      </c>
      <c r="G824" s="12" t="str">
        <f>VLOOKUP($F824,'Total Posters'!$A$1:$L$1812,7,FALSE)</f>
        <v>A new ARM-based CPU implementation of the RHPIC-LBM code</v>
      </c>
      <c r="H824" s="12" t="str">
        <f>VLOOKUP($F824,'Total Posters'!$A$1:$L$1812,3,FALSE)&amp;" "&amp;VLOOKUP($F824,'Total Posters'!$A$1:$L$1812,4,FALSE)</f>
        <v>Bojing Zhu</v>
      </c>
      <c r="I824" s="12" t="str">
        <f>VLOOKUP($F824,'Total Posters'!$A$1:$L$1812,5,FALSE)</f>
        <v>bjzhu@ynao.ac.cn</v>
      </c>
      <c r="J824" s="12" t="str">
        <f>VLOOKUP($F824,'Total Posters'!$A$1:$L$1812,10,FALSE)</f>
        <v>Bojing Zhu</v>
      </c>
      <c r="K824" s="12" t="str">
        <f>VLOOKUP($I824,'Total Attendees'!$D$2:$DB$3165,2,FALSE)</f>
        <v>Paid</v>
      </c>
      <c r="L824" s="12" t="str">
        <f>VLOOKUP($I824,'Total Attendees'!$D$2:$DB$3165,4,FALSE)</f>
        <v>In-person</v>
      </c>
      <c r="N824" s="53"/>
      <c r="O824" s="54"/>
      <c r="P824" s="16"/>
    </row>
    <row r="825" ht="15.75" customHeight="1">
      <c r="A825" s="48" t="s">
        <v>80</v>
      </c>
      <c r="B825" s="48" t="s">
        <v>93</v>
      </c>
      <c r="C825" s="50">
        <v>0.4166666666666667</v>
      </c>
      <c r="D825" s="50">
        <v>0.4375</v>
      </c>
      <c r="E825" s="51">
        <v>45516.0</v>
      </c>
      <c r="F825" s="52">
        <v>251.0</v>
      </c>
      <c r="G825" s="12" t="str">
        <f>VLOOKUP($F825,'Total Posters'!$A$1:$L$1812,7,FALSE)</f>
        <v>Radioactivity of Saturn's D-Ring</v>
      </c>
      <c r="H825" s="12" t="str">
        <f>VLOOKUP($F825,'Total Posters'!$A$1:$L$1812,3,FALSE)&amp;" "&amp;VLOOKUP($F825,'Total Posters'!$A$1:$L$1812,4,FALSE)</f>
        <v>James Welsh</v>
      </c>
      <c r="I825" s="12" t="str">
        <f>VLOOKUP($F825,'Total Posters'!$A$1:$L$1812,5,FALSE)</f>
        <v>shermanwelsh@gmail.com</v>
      </c>
      <c r="J825" s="12" t="str">
        <f>VLOOKUP($F825,'Total Posters'!$A$1:$L$1812,10,FALSE)</f>
        <v>James Welsh</v>
      </c>
      <c r="K825" s="12" t="str">
        <f>VLOOKUP($I825,'Total Attendees'!$D$2:$DB$3165,2,FALSE)</f>
        <v>Paid</v>
      </c>
      <c r="L825" s="12" t="str">
        <f>VLOOKUP($I825,'Total Attendees'!$D$2:$DB$3165,4,FALSE)</f>
        <v>In-person</v>
      </c>
      <c r="N825" s="53"/>
      <c r="O825" s="54"/>
      <c r="P825" s="16"/>
    </row>
    <row r="826" ht="15.75" customHeight="1">
      <c r="A826" s="48" t="s">
        <v>80</v>
      </c>
      <c r="B826" s="48" t="s">
        <v>93</v>
      </c>
      <c r="C826" s="50">
        <v>0.4166666666666667</v>
      </c>
      <c r="D826" s="50">
        <v>0.4375</v>
      </c>
      <c r="E826" s="51">
        <v>45516.0</v>
      </c>
      <c r="F826" s="52">
        <v>408.0</v>
      </c>
      <c r="G826" s="12" t="str">
        <f>VLOOKUP($F826,'Total Posters'!$A$1:$L$1812,7,FALSE)</f>
        <v>The Vatican Observation Meteor Research Program (VOMRP) </v>
      </c>
      <c r="H826" s="12" t="str">
        <f>VLOOKUP($F826,'Total Posters'!$A$1:$L$1812,3,FALSE)&amp;" "&amp;VLOOKUP($F826,'Total Posters'!$A$1:$L$1812,4,FALSE)</f>
        <v>Jean-Baptiste KIKWAYA ELUO</v>
      </c>
      <c r="I826" s="12" t="str">
        <f>VLOOKUP($F826,'Total Posters'!$A$1:$L$1812,5,FALSE)</f>
        <v>jbkikwaya@arizona.edu</v>
      </c>
      <c r="J826" s="12" t="str">
        <f>VLOOKUP($F826,'Total Posters'!$A$1:$L$1812,10,FALSE)</f>
        <v>Jean-Baptiste Kikwaya Eluo</v>
      </c>
      <c r="K826" s="12" t="str">
        <f>VLOOKUP($I826,'Total Attendees'!$D$2:$DB$3165,2,FALSE)</f>
        <v>Paid</v>
      </c>
      <c r="L826" s="12" t="str">
        <f>VLOOKUP($I826,'Total Attendees'!$D$2:$DB$3165,4,FALSE)</f>
        <v>In-person</v>
      </c>
      <c r="N826" s="53"/>
      <c r="O826" s="54"/>
      <c r="P826" s="16"/>
    </row>
    <row r="827" ht="15.75" customHeight="1">
      <c r="A827" s="48" t="s">
        <v>80</v>
      </c>
      <c r="B827" s="48" t="s">
        <v>93</v>
      </c>
      <c r="C827" s="50">
        <v>0.4166666666666667</v>
      </c>
      <c r="D827" s="50">
        <v>0.4375</v>
      </c>
      <c r="E827" s="51">
        <v>45516.0</v>
      </c>
      <c r="F827" s="52">
        <v>407.0</v>
      </c>
      <c r="G827" s="12" t="str">
        <f>VLOOKUP($F827,'Total Posters'!$A$1:$L$1812,7,FALSE)</f>
        <v>Lightcurves and colors of 11 small Near-Earth Asteroids</v>
      </c>
      <c r="H827" s="12" t="str">
        <f>VLOOKUP($F827,'Total Posters'!$A$1:$L$1812,3,FALSE)&amp;" "&amp;VLOOKUP($F827,'Total Posters'!$A$1:$L$1812,4,FALSE)</f>
        <v>Jean-Baptiste KIKWAYA ELUO</v>
      </c>
      <c r="I827" s="12" t="str">
        <f>VLOOKUP($F827,'Total Posters'!$A$1:$L$1812,5,FALSE)</f>
        <v>jbkikwaya@arizona.edu</v>
      </c>
      <c r="J827" s="12" t="str">
        <f>VLOOKUP($F827,'Total Posters'!$A$1:$L$1812,10,FALSE)</f>
        <v>Jean-Baptiste KIKWAYA ELUO</v>
      </c>
      <c r="K827" s="12" t="str">
        <f>VLOOKUP($I827,'Total Attendees'!$D$2:$DB$3165,2,FALSE)</f>
        <v>Paid</v>
      </c>
      <c r="L827" s="12" t="str">
        <f>VLOOKUP($I827,'Total Attendees'!$D$2:$DB$3165,4,FALSE)</f>
        <v>In-person</v>
      </c>
      <c r="N827" s="53"/>
      <c r="O827" s="54"/>
      <c r="P827" s="16"/>
    </row>
    <row r="828" ht="15.75" customHeight="1">
      <c r="A828" s="48" t="s">
        <v>80</v>
      </c>
      <c r="B828" s="48" t="s">
        <v>93</v>
      </c>
      <c r="C828" s="50">
        <v>0.4166666666666667</v>
      </c>
      <c r="D828" s="50">
        <v>0.4375</v>
      </c>
      <c r="E828" s="51">
        <v>45516.0</v>
      </c>
      <c r="F828" s="52">
        <v>2888.0</v>
      </c>
      <c r="G828" s="12" t="str">
        <f>VLOOKUP($F828,'Total Posters'!$A$1:$L$1812,7,FALSE)</f>
        <v>Investigating Links Between Mechanical Properties, Petrography, and Geochemistry of Meteoritic Materials to Comment on the Early Breakup of Meteoritic Materials on Atmospheric Entry</v>
      </c>
      <c r="H828" s="12" t="str">
        <f>VLOOKUP($F828,'Total Posters'!$A$1:$L$1812,3,FALSE)&amp;" "&amp;VLOOKUP($F828,'Total Posters'!$A$1:$L$1812,4,FALSE)</f>
        <v>Llelani Coetzer</v>
      </c>
      <c r="I828" s="12" t="str">
        <f>VLOOKUP($F828,'Total Posters'!$A$1:$L$1812,5,FALSE)</f>
        <v>llelanicoetzer@gmail.com</v>
      </c>
      <c r="J828" s="12" t="str">
        <f>VLOOKUP($F828,'Total Posters'!$A$1:$L$1812,10,FALSE)</f>
        <v>Llelani Coetzer</v>
      </c>
      <c r="K828" s="12" t="str">
        <f>VLOOKUP($I828,'Total Attendees'!$D$2:$DB$3165,2,FALSE)</f>
        <v>Paid</v>
      </c>
      <c r="L828" s="12" t="str">
        <f>VLOOKUP($I828,'Total Attendees'!$D$2:$DB$3165,4,FALSE)</f>
        <v>In-person</v>
      </c>
      <c r="N828" s="53"/>
      <c r="O828" s="54"/>
      <c r="P828" s="16"/>
    </row>
    <row r="829" ht="15.75" customHeight="1">
      <c r="A829" s="48" t="s">
        <v>80</v>
      </c>
      <c r="B829" s="48" t="s">
        <v>93</v>
      </c>
      <c r="C829" s="50">
        <v>0.4166666666666667</v>
      </c>
      <c r="D829" s="50">
        <v>0.4375</v>
      </c>
      <c r="E829" s="51">
        <v>45516.0</v>
      </c>
      <c r="F829" s="52">
        <v>96.0</v>
      </c>
      <c r="G829" s="12" t="str">
        <f>VLOOKUP($F829,'Total Posters'!$A$1:$L$1812,7,FALSE)</f>
        <v>The Dynamical Evolution of Planets Orbiting Interacting Binaries</v>
      </c>
      <c r="H829" s="12" t="str">
        <f>VLOOKUP($F829,'Total Posters'!$A$1:$L$1812,3,FALSE)&amp;" "&amp;VLOOKUP($F829,'Total Posters'!$A$1:$L$1812,4,FALSE)</f>
        <v>Santiago Torres</v>
      </c>
      <c r="I829" s="12" t="str">
        <f>VLOOKUP($F829,'Total Posters'!$A$1:$L$1812,5,FALSE)</f>
        <v>santiago.torres@ist.ac.at</v>
      </c>
      <c r="J829" s="12" t="str">
        <f>VLOOKUP($F829,'Total Posters'!$A$1:$L$1812,10,FALSE)</f>
        <v>Santiago Torres</v>
      </c>
      <c r="K829" s="12" t="str">
        <f>VLOOKUP($I829,'Total Attendees'!$D$2:$DB$3165,2,FALSE)</f>
        <v>#N/A</v>
      </c>
      <c r="L829" s="12" t="str">
        <f>VLOOKUP($I829,'Total Attendees'!$D$2:$DB$3165,4,FALSE)</f>
        <v>#N/A</v>
      </c>
      <c r="N829" s="53"/>
      <c r="O829" s="54"/>
      <c r="P829" s="16"/>
    </row>
    <row r="830" ht="15.75" customHeight="1">
      <c r="A830" s="48" t="s">
        <v>80</v>
      </c>
      <c r="B830" s="48" t="s">
        <v>93</v>
      </c>
      <c r="C830" s="50">
        <v>0.4166666666666667</v>
      </c>
      <c r="D830" s="50">
        <v>0.4375</v>
      </c>
      <c r="E830" s="51">
        <v>45516.0</v>
      </c>
      <c r="F830" s="52">
        <v>2391.0</v>
      </c>
      <c r="G830" s="12" t="str">
        <f>VLOOKUP($F830,'Total Posters'!$A$1:$L$1812,7,FALSE)</f>
        <v>Observation, Behavior and Origin Tracing of Fireballs by PMO-SU Fireball Network</v>
      </c>
      <c r="H830" s="12" t="str">
        <f>VLOOKUP($F830,'Total Posters'!$A$1:$L$1812,3,FALSE)&amp;" "&amp;VLOOKUP($F830,'Total Posters'!$A$1:$L$1812,4,FALSE)</f>
        <v>Zhijian Xu</v>
      </c>
      <c r="I830" s="12" t="str">
        <f>VLOOKUP($F830,'Total Posters'!$A$1:$L$1812,5,FALSE)</f>
        <v>xuzhijianlh@hotmail.com</v>
      </c>
      <c r="J830" s="12" t="str">
        <f>VLOOKUP($F830,'Total Posters'!$A$1:$L$1812,10,FALSE)</f>
        <v>Zhijian Xu</v>
      </c>
      <c r="K830" s="12" t="str">
        <f>VLOOKUP($I830,'Total Attendees'!$D$2:$DB$3165,2,FALSE)</f>
        <v>Paid</v>
      </c>
      <c r="L830" s="12" t="str">
        <f>VLOOKUP($I830,'Total Attendees'!$D$2:$DB$3165,4,FALSE)</f>
        <v>In-person</v>
      </c>
      <c r="N830" s="53"/>
      <c r="O830" s="54"/>
      <c r="P830" s="16"/>
    </row>
    <row r="831" ht="15.75" customHeight="1">
      <c r="A831" s="48" t="s">
        <v>83</v>
      </c>
      <c r="B831" s="59" t="s">
        <v>84</v>
      </c>
      <c r="C831" s="50">
        <v>0.4166666666666667</v>
      </c>
      <c r="D831" s="50">
        <v>0.4375</v>
      </c>
      <c r="E831" s="51">
        <v>45516.0</v>
      </c>
      <c r="F831" s="60">
        <v>1680.0</v>
      </c>
      <c r="G831" s="12" t="str">
        <f>VLOOKUP($F831,'Total Posters'!$A$1:$L$1812,7,FALSE)</f>
        <v>Characterization of the Young Stellar Clusters Collinder 205 and Ruprecht 709
</v>
      </c>
      <c r="H831" s="12" t="str">
        <f>VLOOKUP($F831,'Total Posters'!$A$1:$L$1812,3,FALSE)&amp;" "&amp;VLOOKUP($F831,'Total Posters'!$A$1:$L$1812,4,FALSE)</f>
        <v>Arthur Magalhães</v>
      </c>
      <c r="I831" s="12" t="str">
        <f>VLOOKUP($F831,'Total Posters'!$A$1:$L$1812,5,FALSE)</f>
        <v>arthurmaga@usp.br</v>
      </c>
      <c r="J831" s="12" t="str">
        <f>VLOOKUP($F831,'Total Posters'!$A$1:$L$1812,10,FALSE)</f>
        <v>Arthur Magalhães</v>
      </c>
      <c r="K831" s="12" t="str">
        <f>VLOOKUP($I831,'Total Attendees'!$D$2:$DB$3165,2,FALSE)</f>
        <v>Pending_payment</v>
      </c>
      <c r="L831" s="12" t="str">
        <f>VLOOKUP($I831,'Total Attendees'!$D$2:$DB$3165,4,FALSE)</f>
        <v>In-person</v>
      </c>
      <c r="N831" s="53"/>
      <c r="O831" s="54"/>
      <c r="P831" s="16"/>
    </row>
    <row r="832" ht="15.75" customHeight="1">
      <c r="A832" s="48" t="s">
        <v>83</v>
      </c>
      <c r="B832" s="59" t="s">
        <v>84</v>
      </c>
      <c r="C832" s="50">
        <v>0.4166666666666667</v>
      </c>
      <c r="D832" s="50">
        <v>0.4375</v>
      </c>
      <c r="E832" s="51">
        <v>45516.0</v>
      </c>
      <c r="F832" s="60">
        <v>2263.0</v>
      </c>
      <c r="G832" s="12" t="str">
        <f>VLOOKUP($F832,'Total Posters'!$A$1:$L$1812,7,FALSE)</f>
        <v>physical properties of  post common envelope binaries and their distribution</v>
      </c>
      <c r="H832" s="12" t="str">
        <f>VLOOKUP($F832,'Total Posters'!$A$1:$L$1812,3,FALSE)&amp;" "&amp;VLOOKUP($F832,'Total Posters'!$A$1:$L$1812,4,FALSE)</f>
        <v>ayana fekadu</v>
      </c>
      <c r="I832" s="12" t="str">
        <f>VLOOKUP($F832,'Total Posters'!$A$1:$L$1812,5,FALSE)</f>
        <v>ayanafekadu3042@gmail.com</v>
      </c>
      <c r="J832" s="12" t="str">
        <f>VLOOKUP($F832,'Total Posters'!$A$1:$L$1812,10,FALSE)</f>
        <v>AYANA FEKADU</v>
      </c>
      <c r="K832" s="12" t="str">
        <f>VLOOKUP($I832,'Total Attendees'!$D$2:$DB$3165,2,FALSE)</f>
        <v>Paid</v>
      </c>
      <c r="L832" s="12" t="str">
        <f>VLOOKUP($I832,'Total Attendees'!$D$2:$DB$3165,4,FALSE)</f>
        <v>In-person</v>
      </c>
      <c r="N832" s="53"/>
      <c r="O832" s="54"/>
      <c r="P832" s="16"/>
    </row>
    <row r="833" ht="15.75" customHeight="1">
      <c r="A833" s="48" t="s">
        <v>83</v>
      </c>
      <c r="B833" s="59" t="s">
        <v>84</v>
      </c>
      <c r="C833" s="50">
        <v>0.4166666666666667</v>
      </c>
      <c r="D833" s="50">
        <v>0.4375</v>
      </c>
      <c r="E833" s="51">
        <v>45516.0</v>
      </c>
      <c r="F833" s="60">
        <v>2240.0</v>
      </c>
      <c r="G833" s="12" t="str">
        <f>VLOOKUP($F833,'Total Posters'!$A$1:$L$1812,7,FALSE)</f>
        <v>HIGH RESOLUTION STUDIES OF THE C-BAND AND L-BAND
RADIO CONTINUUM OF THE PERIODIC METHANOL MASER
SOURCE G9.62 +-0.20E AND SURROUNDING SOURCES</v>
      </c>
      <c r="H833" s="12" t="str">
        <f>VLOOKUP($F833,'Total Posters'!$A$1:$L$1812,3,FALSE)&amp;" "&amp;VLOOKUP($F833,'Total Posters'!$A$1:$L$1812,4,FALSE)</f>
        <v>BENEDICTA WOODE</v>
      </c>
      <c r="I833" s="12" t="str">
        <f>VLOOKUP($F833,'Total Posters'!$A$1:$L$1812,5,FALSE)</f>
        <v>benedictawoode25@gmail.com</v>
      </c>
      <c r="J833" s="12" t="str">
        <f>VLOOKUP($F833,'Total Posters'!$A$1:$L$1812,10,FALSE)</f>
        <v>Benedicta Woode</v>
      </c>
      <c r="K833" s="12" t="str">
        <f>VLOOKUP($I833,'Total Attendees'!$D$2:$DB$3165,2,FALSE)</f>
        <v>Paid</v>
      </c>
      <c r="L833" s="12" t="str">
        <f>VLOOKUP($I833,'Total Attendees'!$D$2:$DB$3165,4,FALSE)</f>
        <v>In-person</v>
      </c>
      <c r="N833" s="53"/>
      <c r="O833" s="54"/>
      <c r="P833" s="16"/>
    </row>
    <row r="834" ht="15.75" customHeight="1">
      <c r="A834" s="48" t="s">
        <v>83</v>
      </c>
      <c r="B834" s="59" t="s">
        <v>84</v>
      </c>
      <c r="C834" s="50">
        <v>0.4166666666666667</v>
      </c>
      <c r="D834" s="50">
        <v>0.4375</v>
      </c>
      <c r="E834" s="51">
        <v>45516.0</v>
      </c>
      <c r="F834" s="60">
        <v>1820.0</v>
      </c>
      <c r="G834" s="12" t="str">
        <f>VLOOKUP($F834,'Total Posters'!$A$1:$L$1812,7,FALSE)</f>
        <v>Investigating Star Formation Rates in Spiral Galaxies: Reducing Uncertainties in Key Indicators
</v>
      </c>
      <c r="H834" s="12" t="str">
        <f>VLOOKUP($F834,'Total Posters'!$A$1:$L$1812,3,FALSE)&amp;" "&amp;VLOOKUP($F834,'Total Posters'!$A$1:$L$1812,4,FALSE)</f>
        <v>BOITUMELO GAOLAPE</v>
      </c>
      <c r="I834" s="12" t="str">
        <f>VLOOKUP($F834,'Total Posters'!$A$1:$L$1812,5,FALSE)</f>
        <v>bgaolape@gmail.com</v>
      </c>
      <c r="J834" s="12" t="str">
        <f>VLOOKUP($F834,'Total Posters'!$A$1:$L$1812,10,FALSE)</f>
        <v>Boitumelo Gaolape</v>
      </c>
      <c r="K834" s="12" t="str">
        <f>VLOOKUP($I834,'Total Attendees'!$D$2:$DB$3165,2,FALSE)</f>
        <v>Paid</v>
      </c>
      <c r="L834" s="12" t="str">
        <f>VLOOKUP($I834,'Total Attendees'!$D$2:$DB$3165,4,FALSE)</f>
        <v>In-person</v>
      </c>
      <c r="N834" s="53"/>
      <c r="O834" s="54"/>
      <c r="P834" s="16"/>
    </row>
    <row r="835" ht="15.75" customHeight="1">
      <c r="A835" s="48" t="s">
        <v>83</v>
      </c>
      <c r="B835" s="59" t="s">
        <v>84</v>
      </c>
      <c r="C835" s="50">
        <v>0.4166666666666667</v>
      </c>
      <c r="D835" s="50">
        <v>0.4375</v>
      </c>
      <c r="E835" s="51">
        <v>45516.0</v>
      </c>
      <c r="F835" s="60">
        <v>2310.0</v>
      </c>
      <c r="G835" s="12" t="str">
        <f>VLOOKUP($F835,'Total Posters'!$A$1:$L$1812,7,FALSE)</f>
        <v>A Multi-wavelength Study of the Galactic Point Sources in the SARAO MeerKAT Galactic Plane Survey with Gaia DR3</v>
      </c>
      <c r="H835" s="12" t="str">
        <f>VLOOKUP($F835,'Total Posters'!$A$1:$L$1812,3,FALSE)&amp;" "&amp;VLOOKUP($F835,'Total Posters'!$A$1:$L$1812,4,FALSE)</f>
        <v>Daniel Egbo</v>
      </c>
      <c r="I835" s="12" t="str">
        <f>VLOOKUP($F835,'Total Posters'!$A$1:$L$1812,5,FALSE)</f>
        <v>egbo@saao.ac.za</v>
      </c>
      <c r="J835" s="12" t="str">
        <f>VLOOKUP($F835,'Total Posters'!$A$1:$L$1812,10,FALSE)</f>
        <v>Okwudili Egbo</v>
      </c>
      <c r="K835" s="12" t="str">
        <f>VLOOKUP($I835,'Total Attendees'!$D$2:$DB$3165,2,FALSE)</f>
        <v>Paid</v>
      </c>
      <c r="L835" s="12" t="str">
        <f>VLOOKUP($I835,'Total Attendees'!$D$2:$DB$3165,4,FALSE)</f>
        <v>In-person</v>
      </c>
      <c r="N835" s="53"/>
      <c r="O835" s="54"/>
      <c r="P835" s="16"/>
    </row>
    <row r="836" ht="15.75" customHeight="1">
      <c r="A836" s="48" t="s">
        <v>83</v>
      </c>
      <c r="B836" s="59" t="s">
        <v>84</v>
      </c>
      <c r="C836" s="50">
        <v>0.4166666666666667</v>
      </c>
      <c r="D836" s="50">
        <v>0.4375</v>
      </c>
      <c r="E836" s="51">
        <v>45516.0</v>
      </c>
      <c r="F836" s="60">
        <v>2350.0</v>
      </c>
      <c r="G836" s="12" t="str">
        <f>VLOOKUP($F836,'Total Posters'!$A$1:$L$1812,7,FALSE)</f>
        <v>Results of a preliminary search for new hot sub-dwarf stars in binaries in TESS</v>
      </c>
      <c r="H836" s="12" t="str">
        <f>VLOOKUP($F836,'Total Posters'!$A$1:$L$1812,3,FALSE)&amp;" "&amp;VLOOKUP($F836,'Total Posters'!$A$1:$L$1812,4,FALSE)</f>
        <v>Goutham Krishna Anitha Kumari</v>
      </c>
      <c r="I836" s="12" t="str">
        <f>VLOOKUP($F836,'Total Posters'!$A$1:$L$1812,5,FALSE)</f>
        <v>gk.anithakumari@doctoral.uj.edu.pl</v>
      </c>
      <c r="J836" s="12" t="str">
        <f>VLOOKUP($F836,'Total Posters'!$A$1:$L$1812,10,FALSE)</f>
        <v>Goutham Anitha Kumari</v>
      </c>
      <c r="K836" s="12" t="str">
        <f>VLOOKUP($I836,'Total Attendees'!$D$2:$DB$3165,2,FALSE)</f>
        <v>Pending_payment</v>
      </c>
      <c r="L836" s="12" t="str">
        <f>VLOOKUP($I836,'Total Attendees'!$D$2:$DB$3165,4,FALSE)</f>
        <v>In-person</v>
      </c>
      <c r="N836" s="53"/>
      <c r="O836" s="54"/>
      <c r="P836" s="16"/>
    </row>
    <row r="837" ht="15.75" customHeight="1">
      <c r="A837" s="48" t="s">
        <v>83</v>
      </c>
      <c r="B837" s="59" t="s">
        <v>84</v>
      </c>
      <c r="C837" s="50">
        <v>0.4166666666666667</v>
      </c>
      <c r="D837" s="50">
        <v>0.4375</v>
      </c>
      <c r="E837" s="51">
        <v>45516.0</v>
      </c>
      <c r="F837" s="60">
        <v>1762.0</v>
      </c>
      <c r="G837" s="12" t="str">
        <f>VLOOKUP($F837,'Total Posters'!$A$1:$L$1812,7,FALSE)</f>
        <v>Modeling the Formation of Thorne-Zytkow Objects: Hydrodynamical Simulations of Neutron Star-Main Sequence Mergers</v>
      </c>
      <c r="H837" s="12" t="str">
        <f>VLOOKUP($F837,'Total Posters'!$A$1:$L$1812,3,FALSE)&amp;" "&amp;VLOOKUP($F837,'Total Posters'!$A$1:$L$1812,4,FALSE)</f>
        <v>Lauryn Williams</v>
      </c>
      <c r="I837" s="12" t="str">
        <f>VLOOKUP($F837,'Total Posters'!$A$1:$L$1812,5,FALSE)</f>
        <v>laurynwi@uw.edu</v>
      </c>
      <c r="J837" s="12" t="str">
        <f>VLOOKUP($F837,'Total Posters'!$A$1:$L$1812,10,FALSE)</f>
        <v>Lauryn E. Williams</v>
      </c>
      <c r="K837" s="12" t="str">
        <f>VLOOKUP($I837,'Total Attendees'!$D$2:$DB$3165,2,FALSE)</f>
        <v>Paid</v>
      </c>
      <c r="L837" s="12" t="str">
        <f>VLOOKUP($I837,'Total Attendees'!$D$2:$DB$3165,4,FALSE)</f>
        <v>In-person</v>
      </c>
      <c r="N837" s="53"/>
      <c r="O837" s="54"/>
      <c r="P837" s="16"/>
    </row>
    <row r="838" ht="15.75" customHeight="1">
      <c r="A838" s="48" t="s">
        <v>83</v>
      </c>
      <c r="B838" s="59" t="s">
        <v>84</v>
      </c>
      <c r="C838" s="50">
        <v>0.4166666666666667</v>
      </c>
      <c r="D838" s="50">
        <v>0.4375</v>
      </c>
      <c r="E838" s="51">
        <v>45516.0</v>
      </c>
      <c r="F838" s="60">
        <v>1816.0</v>
      </c>
      <c r="G838" s="12" t="str">
        <f>VLOOKUP($F838,'Total Posters'!$A$1:$L$1812,7,FALSE)</f>
        <v>The Physical Characteristics Based on The Photometric Study of The Close Binary Systems: KIC 2715417 and KIC 6050116 
</v>
      </c>
      <c r="H838" s="12" t="str">
        <f>VLOOKUP($F838,'Total Posters'!$A$1:$L$1812,3,FALSE)&amp;" "&amp;VLOOKUP($F838,'Total Posters'!$A$1:$L$1812,4,FALSE)</f>
        <v>Mahmoud Abdelfatah NegmEdlin</v>
      </c>
      <c r="I838" s="12" t="str">
        <f>VLOOKUP($F838,'Total Posters'!$A$1:$L$1812,5,FALSE)</f>
        <v>negmeldin@sci.cu.edu.eg</v>
      </c>
      <c r="J838" s="12" t="str">
        <f>VLOOKUP($F838,'Total Posters'!$A$1:$L$1812,10,FALSE)</f>
        <v>Mahmoud NegmEldin</v>
      </c>
      <c r="K838" s="12" t="str">
        <f>VLOOKUP($I838,'Total Attendees'!$D$2:$DB$3165,2,FALSE)</f>
        <v>Paid</v>
      </c>
      <c r="L838" s="12" t="str">
        <f>VLOOKUP($I838,'Total Attendees'!$D$2:$DB$3165,4,FALSE)</f>
        <v>In-person</v>
      </c>
      <c r="N838" s="53"/>
      <c r="O838" s="54"/>
      <c r="P838" s="16"/>
    </row>
    <row r="839" ht="15.75" customHeight="1">
      <c r="A839" s="48" t="s">
        <v>83</v>
      </c>
      <c r="B839" s="59" t="s">
        <v>84</v>
      </c>
      <c r="C839" s="50">
        <v>0.4166666666666667</v>
      </c>
      <c r="D839" s="50">
        <v>0.4375</v>
      </c>
      <c r="E839" s="51">
        <v>45516.0</v>
      </c>
      <c r="F839" s="60">
        <v>1823.0</v>
      </c>
      <c r="G839" s="12" t="str">
        <f>VLOOKUP($F839,'Total Posters'!$A$1:$L$1812,7,FALSE)</f>
        <v>Multi-wavelength Monitoring of Two Gamma-ray Binary Stars: 1FGLJ1018.6-5856 and LMC P3</v>
      </c>
      <c r="H839" s="12" t="str">
        <f>VLOOKUP($F839,'Total Posters'!$A$1:$L$1812,3,FALSE)&amp;" "&amp;VLOOKUP($F839,'Total Posters'!$A$1:$L$1812,4,FALSE)</f>
        <v>Masekamisha Andries Mathiba</v>
      </c>
      <c r="I839" s="12" t="str">
        <f>VLOOKUP($F839,'Total Posters'!$A$1:$L$1812,5,FALSE)</f>
        <v>mthmas034@myuct.ac.za</v>
      </c>
      <c r="J839" s="12" t="str">
        <f>VLOOKUP($F839,'Total Posters'!$A$1:$L$1812,10,FALSE)</f>
        <v>Masekamisha Andries Mathiba</v>
      </c>
      <c r="K839" s="12" t="str">
        <f>VLOOKUP($I839,'Total Attendees'!$D$2:$DB$3165,2,FALSE)</f>
        <v>Paid</v>
      </c>
      <c r="L839" s="12" t="str">
        <f>VLOOKUP($I839,'Total Attendees'!$D$2:$DB$3165,4,FALSE)</f>
        <v>In-person</v>
      </c>
      <c r="N839" s="53"/>
      <c r="O839" s="54"/>
      <c r="P839" s="16"/>
    </row>
    <row r="840" ht="15.75" customHeight="1">
      <c r="A840" s="48" t="s">
        <v>83</v>
      </c>
      <c r="B840" s="59" t="s">
        <v>84</v>
      </c>
      <c r="C840" s="50">
        <v>0.4166666666666667</v>
      </c>
      <c r="D840" s="50">
        <v>0.4375</v>
      </c>
      <c r="E840" s="51">
        <v>45516.0</v>
      </c>
      <c r="F840" s="60">
        <v>1657.0</v>
      </c>
      <c r="G840" s="12" t="str">
        <f>VLOOKUP($F840,'Total Posters'!$A$1:$L$1812,7,FALSE)</f>
        <v>Compact Stars with Non-Uniform Relativistic Polytrope</v>
      </c>
      <c r="H840" s="12" t="str">
        <f>VLOOKUP($F840,'Total Posters'!$A$1:$L$1812,3,FALSE)&amp;" "&amp;VLOOKUP($F840,'Total Posters'!$A$1:$L$1812,4,FALSE)</f>
        <v>Mohamed Nouh</v>
      </c>
      <c r="I840" s="12" t="str">
        <f>VLOOKUP($F840,'Total Posters'!$A$1:$L$1812,5,FALSE)</f>
        <v>mohamed.nouh@nriag.sci.eg</v>
      </c>
      <c r="J840" s="12" t="str">
        <f>VLOOKUP($F840,'Total Posters'!$A$1:$L$1812,10,FALSE)</f>
        <v>Mohamed Nouh</v>
      </c>
      <c r="K840" s="12" t="str">
        <f>VLOOKUP($I840,'Total Attendees'!$D$2:$DB$3165,2,FALSE)</f>
        <v>#N/A</v>
      </c>
      <c r="L840" s="12" t="str">
        <f>VLOOKUP($I840,'Total Attendees'!$D$2:$DB$3165,4,FALSE)</f>
        <v>#N/A</v>
      </c>
      <c r="N840" s="53"/>
      <c r="O840" s="54"/>
      <c r="P840" s="16"/>
    </row>
    <row r="841" ht="15.75" customHeight="1">
      <c r="A841" s="48" t="s">
        <v>83</v>
      </c>
      <c r="B841" s="59" t="s">
        <v>84</v>
      </c>
      <c r="C841" s="50">
        <v>0.4166666666666667</v>
      </c>
      <c r="D841" s="50">
        <v>0.4375</v>
      </c>
      <c r="E841" s="51">
        <v>45516.0</v>
      </c>
      <c r="F841" s="60">
        <v>2151.0</v>
      </c>
      <c r="G841" s="12" t="str">
        <f>VLOOKUP($F841,'Total Posters'!$A$1:$L$1812,7,FALSE)</f>
        <v>Spectroscopic properties of microlensing events alerted by Gaia
</v>
      </c>
      <c r="H841" s="12" t="str">
        <f>VLOOKUP($F841,'Total Posters'!$A$1:$L$1812,3,FALSE)&amp;" "&amp;VLOOKUP($F841,'Total Posters'!$A$1:$L$1812,4,FALSE)</f>
        <v>Paweł Zieliński</v>
      </c>
      <c r="I841" s="12" t="str">
        <f>VLOOKUP($F841,'Total Posters'!$A$1:$L$1812,5,FALSE)</f>
        <v>pzielinski.astro@gmail.com</v>
      </c>
      <c r="J841" s="12" t="str">
        <f>VLOOKUP($F841,'Total Posters'!$A$1:$L$1812,10,FALSE)</f>
        <v>Pawel Zielinski</v>
      </c>
      <c r="K841" s="12" t="str">
        <f>VLOOKUP($I841,'Total Attendees'!$D$2:$DB$3165,2,FALSE)</f>
        <v>Pending_payment</v>
      </c>
      <c r="L841" s="12" t="str">
        <f>VLOOKUP($I841,'Total Attendees'!$D$2:$DB$3165,4,FALSE)</f>
        <v>Virtual</v>
      </c>
      <c r="N841" s="53"/>
      <c r="O841" s="54"/>
      <c r="P841" s="16"/>
    </row>
    <row r="842" ht="15.75" customHeight="1">
      <c r="A842" s="48" t="s">
        <v>83</v>
      </c>
      <c r="B842" s="59" t="s">
        <v>84</v>
      </c>
      <c r="C842" s="50">
        <v>0.4166666666666667</v>
      </c>
      <c r="D842" s="50">
        <v>0.4375</v>
      </c>
      <c r="E842" s="51">
        <v>45516.0</v>
      </c>
      <c r="F842" s="60">
        <v>1758.0</v>
      </c>
      <c r="G842" s="12" t="str">
        <f>VLOOKUP($F842,'Total Posters'!$A$1:$L$1812,7,FALSE)</f>
        <v>Observational properties of Short Period Low Mass EBs</v>
      </c>
      <c r="H842" s="12" t="str">
        <f>VLOOKUP($F842,'Total Posters'!$A$1:$L$1812,3,FALSE)&amp;" "&amp;VLOOKUP($F842,'Total Posters'!$A$1:$L$1812,4,FALSE)</f>
        <v>Redait Basaznew</v>
      </c>
      <c r="I842" s="12" t="str">
        <f>VLOOKUP($F842,'Total Posters'!$A$1:$L$1812,5,FALSE)</f>
        <v>redait21@gmail.com</v>
      </c>
      <c r="J842" s="12" t="str">
        <f>VLOOKUP($F842,'Total Posters'!$A$1:$L$1812,10,FALSE)</f>
        <v>Redait Basznew</v>
      </c>
      <c r="K842" s="12" t="str">
        <f>VLOOKUP($I842,'Total Attendees'!$D$2:$DB$3165,2,FALSE)</f>
        <v>Paid</v>
      </c>
      <c r="L842" s="12" t="str">
        <f>VLOOKUP($I842,'Total Attendees'!$D$2:$DB$3165,4,FALSE)</f>
        <v>In-person</v>
      </c>
      <c r="N842" s="53"/>
      <c r="O842" s="54"/>
      <c r="P842" s="16"/>
    </row>
    <row r="843" ht="15.75" customHeight="1">
      <c r="A843" s="48" t="s">
        <v>83</v>
      </c>
      <c r="B843" s="59" t="s">
        <v>84</v>
      </c>
      <c r="C843" s="50">
        <v>0.4166666666666667</v>
      </c>
      <c r="D843" s="50">
        <v>0.4375</v>
      </c>
      <c r="E843" s="51">
        <v>45516.0</v>
      </c>
      <c r="F843" s="60">
        <v>1924.0</v>
      </c>
      <c r="G843" s="12" t="str">
        <f>VLOOKUP($F843,'Total Posters'!$A$1:$L$1812,7,FALSE)</f>
        <v>Classification techniques for high-mass interacting binary systems. Use of cross validation. </v>
      </c>
      <c r="H843" s="12" t="str">
        <f>VLOOKUP($F843,'Total Posters'!$A$1:$L$1812,3,FALSE)&amp;" "&amp;VLOOKUP($F843,'Total Posters'!$A$1:$L$1812,4,FALSE)</f>
        <v>Santiago Rafael Girola</v>
      </c>
      <c r="I843" s="12" t="str">
        <f>VLOOKUP($F843,'Total Posters'!$A$1:$L$1812,5,FALSE)</f>
        <v>santiago.girola@bue.edu.ar</v>
      </c>
      <c r="J843" s="12" t="str">
        <f>VLOOKUP($F843,'Total Posters'!$A$1:$L$1812,10,FALSE)</f>
        <v>Rafael Girola Schneider</v>
      </c>
      <c r="K843" s="12" t="str">
        <f>VLOOKUP($I843,'Total Attendees'!$D$2:$DB$3165,2,FALSE)</f>
        <v>#N/A</v>
      </c>
      <c r="L843" s="12" t="str">
        <f>VLOOKUP($I843,'Total Attendees'!$D$2:$DB$3165,4,FALSE)</f>
        <v>#N/A</v>
      </c>
      <c r="N843" s="53"/>
      <c r="O843" s="54"/>
      <c r="P843" s="16"/>
    </row>
    <row r="844" ht="15.75" customHeight="1">
      <c r="A844" s="48" t="s">
        <v>83</v>
      </c>
      <c r="B844" s="59" t="s">
        <v>84</v>
      </c>
      <c r="C844" s="50">
        <v>0.4166666666666667</v>
      </c>
      <c r="D844" s="50">
        <v>0.4375</v>
      </c>
      <c r="E844" s="51">
        <v>45516.0</v>
      </c>
      <c r="F844" s="60">
        <v>1871.0</v>
      </c>
      <c r="G844" s="12" t="str">
        <f>VLOOKUP($F844,'Total Posters'!$A$1:$L$1812,7,FALSE)</f>
        <v>Time-series NIR spectroscopy of classical Cepheids</v>
      </c>
      <c r="H844" s="12" t="str">
        <f>VLOOKUP($F844,'Total Posters'!$A$1:$L$1812,3,FALSE)&amp;" "&amp;VLOOKUP($F844,'Total Posters'!$A$1:$L$1812,4,FALSE)</f>
        <v>Scott Call</v>
      </c>
      <c r="I844" s="12" t="str">
        <f>VLOOKUP($F844,'Total Posters'!$A$1:$L$1812,5,FALSE)</f>
        <v>scott.g.call@gmail.com</v>
      </c>
      <c r="J844" s="12" t="str">
        <f>VLOOKUP($F844,'Total Posters'!$A$1:$L$1812,10,FALSE)</f>
        <v>Scott Call</v>
      </c>
      <c r="K844" s="12" t="str">
        <f>VLOOKUP($I844,'Total Attendees'!$D$2:$DB$3165,2,FALSE)</f>
        <v>Paid</v>
      </c>
      <c r="L844" s="12" t="str">
        <f>VLOOKUP($I844,'Total Attendees'!$D$2:$DB$3165,4,FALSE)</f>
        <v>In-person</v>
      </c>
      <c r="N844" s="53"/>
      <c r="O844" s="54"/>
      <c r="P844" s="16"/>
    </row>
    <row r="845" ht="15.75" customHeight="1">
      <c r="A845" s="48" t="s">
        <v>83</v>
      </c>
      <c r="B845" s="59" t="s">
        <v>84</v>
      </c>
      <c r="C845" s="50">
        <v>0.4166666666666667</v>
      </c>
      <c r="D845" s="50">
        <v>0.4375</v>
      </c>
      <c r="E845" s="51">
        <v>45516.0</v>
      </c>
      <c r="F845" s="60">
        <v>1902.0</v>
      </c>
      <c r="G845" s="12" t="str">
        <f>VLOOKUP($F845,'Total Posters'!$A$1:$L$1812,7,FALSE)</f>
        <v>Statistical analysis of Algol-type eclipsing binaries with stable mass transfer</v>
      </c>
      <c r="H845" s="12" t="str">
        <f>VLOOKUP($F845,'Total Posters'!$A$1:$L$1812,3,FALSE)&amp;" "&amp;VLOOKUP($F845,'Total Posters'!$A$1:$L$1812,4,FALSE)</f>
        <v>Seblu Negu</v>
      </c>
      <c r="I845" s="12" t="str">
        <f>VLOOKUP($F845,'Total Posters'!$A$1:$L$1812,5,FALSE)</f>
        <v>seblu1557@gmail.com</v>
      </c>
      <c r="J845" s="12" t="str">
        <f>VLOOKUP($F845,'Total Posters'!$A$1:$L$1812,10,FALSE)</f>
        <v>Seblu Negu</v>
      </c>
      <c r="K845" s="12" t="str">
        <f>VLOOKUP($I845,'Total Attendees'!$D$2:$DB$3165,2,FALSE)</f>
        <v>#N/A</v>
      </c>
      <c r="L845" s="12" t="str">
        <f>VLOOKUP($I845,'Total Attendees'!$D$2:$DB$3165,4,FALSE)</f>
        <v>#N/A</v>
      </c>
      <c r="N845" s="53"/>
      <c r="O845" s="54"/>
      <c r="P845" s="16"/>
    </row>
    <row r="846" ht="15.75" customHeight="1">
      <c r="A846" s="48" t="s">
        <v>83</v>
      </c>
      <c r="B846" s="59" t="s">
        <v>84</v>
      </c>
      <c r="C846" s="50">
        <v>0.4166666666666667</v>
      </c>
      <c r="D846" s="50">
        <v>0.4375</v>
      </c>
      <c r="E846" s="51">
        <v>45516.0</v>
      </c>
      <c r="F846" s="60">
        <v>1551.0</v>
      </c>
      <c r="G846" s="12" t="str">
        <f>VLOOKUP($F846,'Total Posters'!$A$1:$L$1812,7,FALSE)</f>
        <v>Grid-based tool for inferring stellar core properties
</v>
      </c>
      <c r="H846" s="12" t="str">
        <f>VLOOKUP($F846,'Total Posters'!$A$1:$L$1812,3,FALSE)&amp;" "&amp;VLOOKUP($F846,'Total Posters'!$A$1:$L$1812,4,FALSE)</f>
        <v>SSEMBATYA RONALD</v>
      </c>
      <c r="I846" s="12" t="str">
        <f>VLOOKUP($F846,'Total Posters'!$A$1:$L$1812,5,FALSE)</f>
        <v>ronald.ssembatya2019@gmail.com</v>
      </c>
      <c r="J846" s="12" t="str">
        <f>VLOOKUP($F846,'Total Posters'!$A$1:$L$1812,10,FALSE)</f>
        <v>Ronald Ssembatya</v>
      </c>
      <c r="K846" s="12" t="str">
        <f>VLOOKUP($I846,'Total Attendees'!$D$2:$DB$3165,2,FALSE)</f>
        <v>Paid</v>
      </c>
      <c r="L846" s="12" t="str">
        <f>VLOOKUP($I846,'Total Attendees'!$D$2:$DB$3165,4,FALSE)</f>
        <v>In-person</v>
      </c>
      <c r="N846" s="53"/>
      <c r="O846" s="54"/>
      <c r="P846" s="16"/>
    </row>
    <row r="847" ht="15.75" customHeight="1">
      <c r="A847" s="48" t="s">
        <v>83</v>
      </c>
      <c r="B847" s="59" t="s">
        <v>84</v>
      </c>
      <c r="C847" s="50">
        <v>0.4166666666666667</v>
      </c>
      <c r="D847" s="50">
        <v>0.4375</v>
      </c>
      <c r="E847" s="51">
        <v>45516.0</v>
      </c>
      <c r="F847" s="60">
        <v>1844.0</v>
      </c>
      <c r="G847" s="12" t="str">
        <f>VLOOKUP($F847,'Total Posters'!$A$1:$L$1812,7,FALSE)</f>
        <v>Monitoring the large-scale magnetic field for active M dwarfs with SPIRou, ESPaDOnS and Narval: the case of AD Leo, CN Leo, DS Leo and EV Lac</v>
      </c>
      <c r="H847" s="12" t="str">
        <f>VLOOKUP($F847,'Total Posters'!$A$1:$L$1812,3,FALSE)&amp;" "&amp;VLOOKUP($F847,'Total Posters'!$A$1:$L$1812,4,FALSE)</f>
        <v>Stefano Bellotti</v>
      </c>
      <c r="I847" s="12" t="str">
        <f>VLOOKUP($F847,'Total Posters'!$A$1:$L$1812,5,FALSE)</f>
        <v>bellotti@strw.leidenuniv.nl</v>
      </c>
      <c r="J847" s="12" t="str">
        <f>VLOOKUP($F847,'Total Posters'!$A$1:$L$1812,10,FALSE)</f>
        <v>Stefano Bellotti</v>
      </c>
      <c r="K847" s="12" t="str">
        <f>VLOOKUP($I847,'Total Attendees'!$D$2:$DB$3165,2,FALSE)</f>
        <v>Paid</v>
      </c>
      <c r="L847" s="12" t="str">
        <f>VLOOKUP($I847,'Total Attendees'!$D$2:$DB$3165,4,FALSE)</f>
        <v>In-person</v>
      </c>
      <c r="N847" s="53"/>
      <c r="O847" s="54"/>
      <c r="P847" s="16"/>
    </row>
    <row r="848" ht="15.75" customHeight="1">
      <c r="A848" s="48" t="s">
        <v>83</v>
      </c>
      <c r="B848" s="59" t="s">
        <v>84</v>
      </c>
      <c r="C848" s="50">
        <v>0.4166666666666667</v>
      </c>
      <c r="D848" s="50">
        <v>0.4375</v>
      </c>
      <c r="E848" s="51">
        <v>45516.0</v>
      </c>
      <c r="F848" s="60">
        <v>1966.0</v>
      </c>
      <c r="G848" s="12" t="str">
        <f>VLOOKUP($F848,'Total Posters'!$A$1:$L$1812,7,FALSE)</f>
        <v>X-Raying a Be star disk — fundamental parameters of the eclipsing binary V 658 Carinae</v>
      </c>
      <c r="H848" s="12" t="str">
        <f>VLOOKUP($F848,'Total Posters'!$A$1:$L$1812,3,FALSE)&amp;" "&amp;VLOOKUP($F848,'Total Posters'!$A$1:$L$1812,4,FALSE)</f>
        <v>Tajan Henrique de Amorim</v>
      </c>
      <c r="I848" s="12" t="str">
        <f>VLOOKUP($F848,'Total Posters'!$A$1:$L$1812,5,FALSE)</f>
        <v>tajan.amorim@usp.br</v>
      </c>
      <c r="J848" s="12" t="str">
        <f>VLOOKUP($F848,'Total Posters'!$A$1:$L$1812,10,FALSE)</f>
        <v>Tajan de Amorim</v>
      </c>
      <c r="K848" s="12" t="str">
        <f>VLOOKUP($I848,'Total Attendees'!$D$2:$DB$3165,2,FALSE)</f>
        <v>Pending_payment</v>
      </c>
      <c r="L848" s="12" t="str">
        <f>VLOOKUP($I848,'Total Attendees'!$D$2:$DB$3165,4,FALSE)</f>
        <v>In-person</v>
      </c>
      <c r="N848" s="53"/>
      <c r="O848" s="54"/>
      <c r="P848" s="16"/>
    </row>
    <row r="849" ht="15.75" customHeight="1">
      <c r="A849" s="48" t="s">
        <v>83</v>
      </c>
      <c r="B849" s="59" t="s">
        <v>84</v>
      </c>
      <c r="C849" s="50">
        <v>0.4166666666666667</v>
      </c>
      <c r="D849" s="50">
        <v>0.4375</v>
      </c>
      <c r="E849" s="51">
        <v>45516.0</v>
      </c>
      <c r="F849" s="60">
        <v>1714.0</v>
      </c>
      <c r="G849" s="12" t="str">
        <f>VLOOKUP($F849,'Total Posters'!$A$1:$L$1812,7,FALSE)</f>
        <v>The Role of External Pressure in Low Mass Star-Forming Cloud</v>
      </c>
      <c r="H849" s="12" t="str">
        <f>VLOOKUP($F849,'Total Posters'!$A$1:$L$1812,3,FALSE)&amp;" "&amp;VLOOKUP($F849,'Total Posters'!$A$1:$L$1812,4,FALSE)</f>
        <v>Tigist Simachew</v>
      </c>
      <c r="I849" s="12" t="str">
        <f>VLOOKUP($F849,'Total Posters'!$A$1:$L$1812,5,FALSE)</f>
        <v>tigist2321sima@gmail.com</v>
      </c>
      <c r="J849" s="12" t="str">
        <f>VLOOKUP($F849,'Total Posters'!$A$1:$L$1812,10,FALSE)</f>
        <v>Tigist Simachew</v>
      </c>
      <c r="K849" s="12" t="str">
        <f>VLOOKUP($I849,'Total Attendees'!$D$2:$DB$3165,2,FALSE)</f>
        <v>Paid</v>
      </c>
      <c r="L849" s="12" t="str">
        <f>VLOOKUP($I849,'Total Attendees'!$D$2:$DB$3165,4,FALSE)</f>
        <v>In-person</v>
      </c>
      <c r="N849" s="53"/>
      <c r="O849" s="54"/>
      <c r="P849" s="16"/>
    </row>
    <row r="850" ht="15.75" customHeight="1">
      <c r="A850" s="48" t="s">
        <v>83</v>
      </c>
      <c r="B850" s="59" t="s">
        <v>84</v>
      </c>
      <c r="C850" s="50">
        <v>0.4166666666666667</v>
      </c>
      <c r="D850" s="50">
        <v>0.4375</v>
      </c>
      <c r="E850" s="51">
        <v>45516.0</v>
      </c>
      <c r="F850" s="60">
        <v>2217.0</v>
      </c>
      <c r="G850" s="12" t="str">
        <f>VLOOKUP($F850,'Total Posters'!$A$1:$L$1812,7,FALSE)</f>
        <v>#N/A</v>
      </c>
      <c r="H850" s="12" t="str">
        <f>VLOOKUP($F850,'Total Posters'!$A$1:$L$1812,3,FALSE)&amp;" "&amp;VLOOKUP($F850,'Total Posters'!$A$1:$L$1812,4,FALSE)</f>
        <v>#N/A</v>
      </c>
      <c r="I850" s="12" t="str">
        <f>VLOOKUP($F850,'Total Posters'!$A$1:$L$1812,5,FALSE)</f>
        <v>#N/A</v>
      </c>
      <c r="J850" s="12" t="str">
        <f>VLOOKUP($F850,'Total Posters'!$A$1:$L$1812,10,FALSE)</f>
        <v>#N/A</v>
      </c>
      <c r="K850" s="12" t="str">
        <f>VLOOKUP($I850,'Total Attendees'!$D$2:$DB$3165,2,FALSE)</f>
        <v>#N/A</v>
      </c>
      <c r="L850" s="12" t="str">
        <f>VLOOKUP($I850,'Total Attendees'!$D$2:$DB$3165,4,FALSE)</f>
        <v>#N/A</v>
      </c>
      <c r="N850" s="53"/>
      <c r="O850" s="54"/>
      <c r="P850" s="16"/>
    </row>
    <row r="851" ht="15.75" customHeight="1">
      <c r="A851" s="48" t="s">
        <v>85</v>
      </c>
      <c r="B851" s="48" t="s">
        <v>86</v>
      </c>
      <c r="C851" s="50">
        <v>0.4166666666666667</v>
      </c>
      <c r="D851" s="50">
        <v>0.4375</v>
      </c>
      <c r="E851" s="51">
        <v>45516.0</v>
      </c>
      <c r="F851" s="52">
        <v>1413.0</v>
      </c>
      <c r="G851" s="12" t="str">
        <f>VLOOKUP($F851,'Total Posters'!$A$1:$L$1812,7,FALSE)</f>
        <v>A STUDY OF POST-AGB STARS IN THE LIGHT OF GAIA DR3 DATA</v>
      </c>
      <c r="H851" s="12" t="str">
        <f>VLOOKUP($F851,'Total Posters'!$A$1:$L$1812,3,FALSE)&amp;" "&amp;VLOOKUP($F851,'Total Posters'!$A$1:$L$1812,4,FALSE)</f>
        <v>Ana Ulla-Miguel</v>
      </c>
      <c r="I851" s="12" t="str">
        <f>VLOOKUP($F851,'Total Posters'!$A$1:$L$1812,5,FALSE)</f>
        <v>ulla@uvigo.es</v>
      </c>
      <c r="J851" s="12" t="str">
        <f>VLOOKUP($F851,'Total Posters'!$A$1:$L$1812,10,FALSE)</f>
        <v>Ana Ulla-Miguel</v>
      </c>
      <c r="K851" s="12" t="str">
        <f>VLOOKUP($I851,'Total Attendees'!$D$2:$DB$3165,2,FALSE)</f>
        <v>Paid</v>
      </c>
      <c r="L851" s="12" t="str">
        <f>VLOOKUP($I851,'Total Attendees'!$D$2:$DB$3165,4,FALSE)</f>
        <v>In-person</v>
      </c>
      <c r="N851" s="53"/>
      <c r="O851" s="54"/>
      <c r="P851" s="16"/>
    </row>
    <row r="852" ht="15.75" customHeight="1">
      <c r="A852" s="48" t="s">
        <v>85</v>
      </c>
      <c r="B852" s="48" t="s">
        <v>86</v>
      </c>
      <c r="C852" s="50">
        <v>0.4166666666666667</v>
      </c>
      <c r="D852" s="50">
        <v>0.4375</v>
      </c>
      <c r="E852" s="51">
        <v>45516.0</v>
      </c>
      <c r="F852" s="52">
        <v>2397.0</v>
      </c>
      <c r="G852" s="12" t="str">
        <f>VLOOKUP($F852,'Total Posters'!$A$1:$L$1812,7,FALSE)</f>
        <v>Pre- and protostellar cores in the 200 brightest Planck compact sources
</v>
      </c>
      <c r="H852" s="12" t="str">
        <f>VLOOKUP($F852,'Total Posters'!$A$1:$L$1812,3,FALSE)&amp;" "&amp;VLOOKUP($F852,'Total Posters'!$A$1:$L$1812,4,FALSE)</f>
        <v>Andras Peter Joo</v>
      </c>
      <c r="I852" s="12" t="str">
        <f>VLOOKUP($F852,'Total Posters'!$A$1:$L$1812,5,FALSE)</f>
        <v>andraspeterjooastro@gmail.com</v>
      </c>
      <c r="J852" s="12" t="str">
        <f>VLOOKUP($F852,'Total Posters'!$A$1:$L$1812,10,FALSE)</f>
        <v>Andras Peter Joo</v>
      </c>
      <c r="K852" s="12" t="str">
        <f>VLOOKUP($I852,'Total Attendees'!$D$2:$DB$3165,2,FALSE)</f>
        <v>Paid</v>
      </c>
      <c r="L852" s="12" t="str">
        <f>VLOOKUP($I852,'Total Attendees'!$D$2:$DB$3165,4,FALSE)</f>
        <v>In-person</v>
      </c>
      <c r="N852" s="53"/>
      <c r="O852" s="54"/>
      <c r="P852" s="16"/>
    </row>
    <row r="853" ht="15.75" customHeight="1">
      <c r="A853" s="48" t="s">
        <v>85</v>
      </c>
      <c r="B853" s="48" t="s">
        <v>86</v>
      </c>
      <c r="C853" s="50">
        <v>0.4166666666666667</v>
      </c>
      <c r="D853" s="50">
        <v>0.4375</v>
      </c>
      <c r="E853" s="51">
        <v>45516.0</v>
      </c>
      <c r="F853" s="52">
        <v>1584.0</v>
      </c>
      <c r="G853" s="12" t="str">
        <f>VLOOKUP($F853,'Total Posters'!$A$1:$L$1812,7,FALSE)</f>
        <v>Mass-loss rates and dust production from cool evolved stars in the Local Group galaxies</v>
      </c>
      <c r="H853" s="12" t="str">
        <f>VLOOKUP($F853,'Total Posters'!$A$1:$L$1812,3,FALSE)&amp;" "&amp;VLOOKUP($F853,'Total Posters'!$A$1:$L$1812,4,FALSE)</f>
        <v>atefeh javadi</v>
      </c>
      <c r="I853" s="12" t="str">
        <f>VLOOKUP($F853,'Total Posters'!$A$1:$L$1812,5,FALSE)</f>
        <v>atefehj@gmail.com</v>
      </c>
      <c r="J853" s="12" t="str">
        <f>VLOOKUP($F853,'Total Posters'!$A$1:$L$1812,10,FALSE)</f>
        <v>Atefeh Javadi</v>
      </c>
      <c r="K853" s="12" t="str">
        <f>VLOOKUP($I853,'Total Attendees'!$D$2:$DB$3165,2,FALSE)</f>
        <v>Pending_payment</v>
      </c>
      <c r="L853" s="12" t="str">
        <f>VLOOKUP($I853,'Total Attendees'!$D$2:$DB$3165,4,FALSE)</f>
        <v>In-person</v>
      </c>
      <c r="N853" s="53"/>
      <c r="O853" s="54"/>
      <c r="P853" s="16"/>
    </row>
    <row r="854" ht="15.75" customHeight="1">
      <c r="A854" s="48" t="s">
        <v>85</v>
      </c>
      <c r="B854" s="48" t="s">
        <v>86</v>
      </c>
      <c r="C854" s="50">
        <v>0.4166666666666667</v>
      </c>
      <c r="D854" s="50">
        <v>0.4375</v>
      </c>
      <c r="E854" s="51">
        <v>45516.0</v>
      </c>
      <c r="F854" s="52">
        <v>2129.0</v>
      </c>
      <c r="G854" s="12" t="str">
        <f>VLOOKUP($F854,'Total Posters'!$A$1:$L$1812,7,FALSE)</f>
        <v>Constraining the icy origin of H2CO in Protoplanetary Disks</v>
      </c>
      <c r="H854" s="12" t="str">
        <f>VLOOKUP($F854,'Total Posters'!$A$1:$L$1812,3,FALSE)&amp;" "&amp;VLOOKUP($F854,'Total Posters'!$A$1:$L$1812,4,FALSE)</f>
        <v>Claudio Hernández-Vera</v>
      </c>
      <c r="I854" s="12" t="str">
        <f>VLOOKUP($F854,'Total Posters'!$A$1:$L$1812,5,FALSE)</f>
        <v>cahernandezv@uc.cl</v>
      </c>
      <c r="J854" s="12" t="str">
        <f>VLOOKUP($F854,'Total Posters'!$A$1:$L$1812,10,FALSE)</f>
        <v>Claudio Hernández-Vera</v>
      </c>
      <c r="K854" s="12" t="str">
        <f>VLOOKUP($I854,'Total Attendees'!$D$2:$DB$3165,2,FALSE)</f>
        <v>Pending_payment</v>
      </c>
      <c r="L854" s="12" t="str">
        <f>VLOOKUP($I854,'Total Attendees'!$D$2:$DB$3165,4,FALSE)</f>
        <v>In-person</v>
      </c>
      <c r="N854" s="53"/>
      <c r="O854" s="54"/>
      <c r="P854" s="16"/>
    </row>
    <row r="855" ht="15.75" customHeight="1">
      <c r="A855" s="48" t="s">
        <v>85</v>
      </c>
      <c r="B855" s="48" t="s">
        <v>86</v>
      </c>
      <c r="C855" s="50">
        <v>0.4166666666666667</v>
      </c>
      <c r="D855" s="50">
        <v>0.4375</v>
      </c>
      <c r="E855" s="51">
        <v>45516.0</v>
      </c>
      <c r="F855" s="52">
        <v>731.0</v>
      </c>
      <c r="G855" s="12" t="str">
        <f>VLOOKUP($F855,'Total Posters'!$A$1:$L$1812,7,FALSE)</f>
        <v>Testing the Supermassive Star Scenario for Early Massive Cluster Evolution</v>
      </c>
      <c r="H855" s="12" t="str">
        <f>VLOOKUP($F855,'Total Posters'!$A$1:$L$1812,3,FALSE)&amp;" "&amp;VLOOKUP($F855,'Total Posters'!$A$1:$L$1812,4,FALSE)</f>
        <v>Katarzyna Nowak</v>
      </c>
      <c r="I855" s="12" t="str">
        <f>VLOOKUP($F855,'Total Posters'!$A$1:$L$1812,5,FALSE)</f>
        <v>k.nowak@herts.ac.uk</v>
      </c>
      <c r="J855" s="12" t="str">
        <f>VLOOKUP($F855,'Total Posters'!$A$1:$L$1812,10,FALSE)</f>
        <v>Katarzyna Nowak</v>
      </c>
      <c r="K855" s="12" t="str">
        <f>VLOOKUP($I855,'Total Attendees'!$D$2:$DB$3165,2,FALSE)</f>
        <v>Pending_payment</v>
      </c>
      <c r="L855" s="12" t="str">
        <f>VLOOKUP($I855,'Total Attendees'!$D$2:$DB$3165,4,FALSE)</f>
        <v>In-person</v>
      </c>
      <c r="N855" s="53"/>
      <c r="O855" s="54"/>
      <c r="P855" s="16"/>
    </row>
    <row r="856" ht="15.75" customHeight="1">
      <c r="A856" s="48" t="s">
        <v>85</v>
      </c>
      <c r="B856" s="48" t="s">
        <v>86</v>
      </c>
      <c r="C856" s="50">
        <v>0.4166666666666667</v>
      </c>
      <c r="D856" s="50">
        <v>0.4375</v>
      </c>
      <c r="E856" s="51">
        <v>45516.0</v>
      </c>
      <c r="F856" s="52">
        <v>2797.0</v>
      </c>
      <c r="G856" s="12" t="str">
        <f>VLOOKUP($F856,'Total Posters'!$A$1:$L$1812,7,FALSE)</f>
        <v>Mid-infrared Variability of Young Stellar Objects in the Small Magellanic Cloud</v>
      </c>
      <c r="H856" s="12" t="str">
        <f>VLOOKUP($F856,'Total Posters'!$A$1:$L$1812,3,FALSE)&amp;" "&amp;VLOOKUP($F856,'Total Posters'!$A$1:$L$1812,4,FALSE)</f>
        <v>Marta Malgorzata Sewilo</v>
      </c>
      <c r="I856" s="12" t="str">
        <f>VLOOKUP($F856,'Total Posters'!$A$1:$L$1812,5,FALSE)</f>
        <v>mmsewilo@umd.edu</v>
      </c>
      <c r="J856" s="12" t="str">
        <f>VLOOKUP($F856,'Total Posters'!$A$1:$L$1812,10,FALSE)</f>
        <v>Marta Sewilo</v>
      </c>
      <c r="K856" s="12" t="str">
        <f>VLOOKUP($I856,'Total Attendees'!$D$2:$DB$3165,2,FALSE)</f>
        <v>Paid</v>
      </c>
      <c r="L856" s="12" t="str">
        <f>VLOOKUP($I856,'Total Attendees'!$D$2:$DB$3165,4,FALSE)</f>
        <v>In-person</v>
      </c>
      <c r="N856" s="53"/>
      <c r="O856" s="54"/>
      <c r="P856" s="16"/>
    </row>
    <row r="857" ht="15.75" customHeight="1">
      <c r="A857" s="48" t="s">
        <v>85</v>
      </c>
      <c r="B857" s="48" t="s">
        <v>86</v>
      </c>
      <c r="C857" s="50">
        <v>0.4166666666666667</v>
      </c>
      <c r="D857" s="50">
        <v>0.4375</v>
      </c>
      <c r="E857" s="51">
        <v>45516.0</v>
      </c>
      <c r="F857" s="52">
        <v>696.0</v>
      </c>
      <c r="G857" s="12" t="str">
        <f>VLOOKUP($F857,'Total Posters'!$A$1:$L$1812,7,FALSE)</f>
        <v>SMARTY: The mileS Moderate resolution neAr infRared sTellar librarY</v>
      </c>
      <c r="H857" s="12" t="str">
        <f>VLOOKUP($F857,'Total Posters'!$A$1:$L$1812,3,FALSE)&amp;" "&amp;VLOOKUP($F857,'Total Posters'!$A$1:$L$1812,4,FALSE)</f>
        <v>Michele Bertoldo Coêlho</v>
      </c>
      <c r="I857" s="12" t="str">
        <f>VLOOKUP($F857,'Total Posters'!$A$1:$L$1812,5,FALSE)</f>
        <v>michele.nhg@gmail.com</v>
      </c>
      <c r="J857" s="12" t="str">
        <f>VLOOKUP($F857,'Total Posters'!$A$1:$L$1812,10,FALSE)</f>
        <v>Michele Bertoldo-Coêlho</v>
      </c>
      <c r="K857" s="12" t="str">
        <f>VLOOKUP($I857,'Total Attendees'!$D$2:$DB$3165,2,FALSE)</f>
        <v>Paid</v>
      </c>
      <c r="L857" s="12" t="str">
        <f>VLOOKUP($I857,'Total Attendees'!$D$2:$DB$3165,4,FALSE)</f>
        <v>Virtual</v>
      </c>
      <c r="N857" s="53"/>
      <c r="O857" s="54"/>
      <c r="P857" s="16"/>
    </row>
    <row r="858" ht="15.75" customHeight="1">
      <c r="A858" s="48" t="s">
        <v>85</v>
      </c>
      <c r="B858" s="48" t="s">
        <v>86</v>
      </c>
      <c r="C858" s="50">
        <v>0.4166666666666667</v>
      </c>
      <c r="D858" s="50">
        <v>0.4375</v>
      </c>
      <c r="E858" s="51">
        <v>45516.0</v>
      </c>
      <c r="F858" s="52">
        <v>1808.0</v>
      </c>
      <c r="G858" s="12" t="str">
        <f>VLOOKUP($F858,'Total Posters'!$A$1:$L$1812,7,FALSE)</f>
        <v>Comprehensive Compilation of Stellar Data in M33's Central Region: Unveiling the Final-Stage Evolution Through Near-Infrared Survey
</v>
      </c>
      <c r="H858" s="12" t="str">
        <f>VLOOKUP($F858,'Total Posters'!$A$1:$L$1812,3,FALSE)&amp;" "&amp;VLOOKUP($F858,'Total Posters'!$A$1:$L$1812,4,FALSE)</f>
        <v>Mina Alizadeh</v>
      </c>
      <c r="I858" s="12" t="str">
        <f>VLOOKUP($F858,'Total Posters'!$A$1:$L$1812,5,FALSE)</f>
        <v>minaalizadah@gmail.com</v>
      </c>
      <c r="J858" s="12" t="str">
        <f>VLOOKUP($F858,'Total Posters'!$A$1:$L$1812,10,FALSE)</f>
        <v>Mina Alizadeh</v>
      </c>
      <c r="K858" s="12" t="str">
        <f>VLOOKUP($I858,'Total Attendees'!$D$2:$DB$3165,2,FALSE)</f>
        <v>Paid</v>
      </c>
      <c r="L858" s="12" t="str">
        <f>VLOOKUP($I858,'Total Attendees'!$D$2:$DB$3165,4,FALSE)</f>
        <v>Virtual</v>
      </c>
      <c r="N858" s="53"/>
      <c r="O858" s="54"/>
      <c r="P858" s="16"/>
    </row>
    <row r="859" ht="15.75" customHeight="1">
      <c r="A859" s="48" t="s">
        <v>85</v>
      </c>
      <c r="B859" s="48" t="s">
        <v>86</v>
      </c>
      <c r="C859" s="50">
        <v>0.4166666666666667</v>
      </c>
      <c r="D859" s="50">
        <v>0.4375</v>
      </c>
      <c r="E859" s="51">
        <v>45516.0</v>
      </c>
      <c r="F859" s="52">
        <v>1800.0</v>
      </c>
      <c r="G859" s="12" t="str">
        <f>VLOOKUP($F859,'Total Posters'!$A$1:$L$1812,7,FALSE)</f>
        <v>New Candidate Proplyds in the Orion NGC 1977 and NGC 2024 Clusters</v>
      </c>
      <c r="H859" s="12" t="str">
        <f>VLOOKUP($F859,'Total Posters'!$A$1:$L$1812,3,FALSE)&amp;" "&amp;VLOOKUP($F859,'Total Posters'!$A$1:$L$1812,4,FALSE)</f>
        <v>Ryan Boyden</v>
      </c>
      <c r="I859" s="12" t="str">
        <f>VLOOKUP($F859,'Total Posters'!$A$1:$L$1812,5,FALSE)</f>
        <v>rboyden@virginia.edu</v>
      </c>
      <c r="J859" s="12" t="str">
        <f>VLOOKUP($F859,'Total Posters'!$A$1:$L$1812,10,FALSE)</f>
        <v>Ryan Boyden</v>
      </c>
      <c r="K859" s="12" t="str">
        <f>VLOOKUP($I859,'Total Attendees'!$D$2:$DB$3165,2,FALSE)</f>
        <v>#N/A</v>
      </c>
      <c r="L859" s="12" t="str">
        <f>VLOOKUP($I859,'Total Attendees'!$D$2:$DB$3165,4,FALSE)</f>
        <v>#N/A</v>
      </c>
      <c r="N859" s="53"/>
      <c r="O859" s="54"/>
      <c r="P859" s="16"/>
    </row>
    <row r="860" ht="15.75" customHeight="1">
      <c r="A860" s="48" t="s">
        <v>85</v>
      </c>
      <c r="B860" s="48" t="s">
        <v>86</v>
      </c>
      <c r="C860" s="50">
        <v>0.4166666666666667</v>
      </c>
      <c r="D860" s="50">
        <v>0.4375</v>
      </c>
      <c r="E860" s="51">
        <v>45516.0</v>
      </c>
      <c r="F860" s="52">
        <v>1727.0</v>
      </c>
      <c r="G860" s="12" t="str">
        <f>VLOOKUP($F860,'Total Posters'!$A$1:$L$1812,7,FALSE)</f>
        <v>Complex Chemistry at the Earliest Stage of Low-mass Star Formation</v>
      </c>
      <c r="H860" s="12" t="str">
        <f>VLOOKUP($F860,'Total Posters'!$A$1:$L$1812,3,FALSE)&amp;" "&amp;VLOOKUP($F860,'Total Posters'!$A$1:$L$1812,4,FALSE)</f>
        <v>Sam Scibelli</v>
      </c>
      <c r="I860" s="12" t="str">
        <f>VLOOKUP($F860,'Total Posters'!$A$1:$L$1812,5,FALSE)</f>
        <v>samanthamariescibelli@gmail.com</v>
      </c>
      <c r="J860" s="12" t="str">
        <f>VLOOKUP($F860,'Total Posters'!$A$1:$L$1812,10,FALSE)</f>
        <v>Samantha Scibelli</v>
      </c>
      <c r="K860" s="12" t="str">
        <f>VLOOKUP($I860,'Total Attendees'!$D$2:$DB$3165,2,FALSE)</f>
        <v>#N/A</v>
      </c>
      <c r="L860" s="12" t="str">
        <f>VLOOKUP($I860,'Total Attendees'!$D$2:$DB$3165,4,FALSE)</f>
        <v>#N/A</v>
      </c>
      <c r="N860" s="53"/>
      <c r="O860" s="54"/>
      <c r="P860" s="16"/>
    </row>
    <row r="861" ht="15.75" customHeight="1">
      <c r="A861" s="48" t="s">
        <v>85</v>
      </c>
      <c r="B861" s="48" t="s">
        <v>86</v>
      </c>
      <c r="C861" s="50">
        <v>0.4166666666666667</v>
      </c>
      <c r="D861" s="50">
        <v>0.4375</v>
      </c>
      <c r="E861" s="51">
        <v>45516.0</v>
      </c>
      <c r="F861" s="52">
        <v>1478.0</v>
      </c>
      <c r="G861" s="12" t="str">
        <f>VLOOKUP($F861,'Total Posters'!$A$1:$L$1812,7,FALSE)</f>
        <v>Machine Learning Approach for the Spectral Classification of Dusty Stellar Sources in the Magellanic Clouds</v>
      </c>
      <c r="H861" s="12" t="str">
        <f>VLOOKUP($F861,'Total Posters'!$A$1:$L$1812,3,FALSE)&amp;" "&amp;VLOOKUP($F861,'Total Posters'!$A$1:$L$1812,4,FALSE)</f>
        <v>Sepideh Ghaziasgar</v>
      </c>
      <c r="I861" s="12" t="str">
        <f>VLOOKUP($F861,'Total Posters'!$A$1:$L$1812,5,FALSE)</f>
        <v>sepide.ghaziasgar@gmail.com</v>
      </c>
      <c r="J861" s="12" t="str">
        <f>VLOOKUP($F861,'Total Posters'!$A$1:$L$1812,10,FALSE)</f>
        <v>Sepideh Ghaziasgar</v>
      </c>
      <c r="K861" s="12" t="str">
        <f>VLOOKUP($I861,'Total Attendees'!$D$2:$DB$3165,2,FALSE)</f>
        <v>Pending_payment</v>
      </c>
      <c r="L861" s="12" t="str">
        <f>VLOOKUP($I861,'Total Attendees'!$D$2:$DB$3165,4,FALSE)</f>
        <v>Virtual</v>
      </c>
      <c r="N861" s="53"/>
      <c r="O861" s="54"/>
      <c r="P861" s="16"/>
    </row>
    <row r="862" ht="15.75" customHeight="1">
      <c r="A862" s="48" t="s">
        <v>85</v>
      </c>
      <c r="B862" s="48" t="s">
        <v>86</v>
      </c>
      <c r="C862" s="50">
        <v>0.4166666666666667</v>
      </c>
      <c r="D862" s="50">
        <v>0.4375</v>
      </c>
      <c r="E862" s="51">
        <v>45516.0</v>
      </c>
      <c r="F862" s="52">
        <v>1191.0</v>
      </c>
      <c r="G862" s="12" t="str">
        <f>VLOOKUP($F862,'Total Posters'!$A$1:$L$1812,7,FALSE)</f>
        <v>Mixed aromatic/aliphatic organic nanoparticles as possible carriers of the unidentified infrared emission bands</v>
      </c>
      <c r="H862" s="12" t="str">
        <f>VLOOKUP($F862,'Total Posters'!$A$1:$L$1812,3,FALSE)&amp;" "&amp;VLOOKUP($F862,'Total Posters'!$A$1:$L$1812,4,FALSE)</f>
        <v>Sun Kwok</v>
      </c>
      <c r="I862" s="12" t="str">
        <f>VLOOKUP($F862,'Total Posters'!$A$1:$L$1812,5,FALSE)</f>
        <v>sunkwok@mail.ubc.ca</v>
      </c>
      <c r="J862" s="12" t="str">
        <f>VLOOKUP($F862,'Total Posters'!$A$1:$L$1812,10,FALSE)</f>
        <v>Sun Kwok</v>
      </c>
      <c r="K862" s="12" t="str">
        <f>VLOOKUP($I862,'Total Attendees'!$D$2:$DB$3165,2,FALSE)</f>
        <v>#N/A</v>
      </c>
      <c r="L862" s="12" t="str">
        <f>VLOOKUP($I862,'Total Attendees'!$D$2:$DB$3165,4,FALSE)</f>
        <v>#N/A</v>
      </c>
      <c r="N862" s="53"/>
      <c r="O862" s="54"/>
      <c r="P862" s="16"/>
    </row>
    <row r="863" ht="15.75" customHeight="1">
      <c r="A863" s="48" t="s">
        <v>85</v>
      </c>
      <c r="B863" s="48" t="s">
        <v>86</v>
      </c>
      <c r="C863" s="50">
        <v>0.4166666666666667</v>
      </c>
      <c r="D863" s="50">
        <v>0.4375</v>
      </c>
      <c r="E863" s="51">
        <v>45516.0</v>
      </c>
      <c r="F863" s="52">
        <v>3213.0</v>
      </c>
      <c r="G863" s="12" t="str">
        <f>VLOOKUP($F863,'Total Posters'!$A$1:$L$1812,7,FALSE)</f>
        <v>Identifying spiral arm locations of stars in the APO DIB Catalog</v>
      </c>
      <c r="H863" s="12" t="str">
        <f>VLOOKUP($F863,'Total Posters'!$A$1:$L$1812,3,FALSE)&amp;" "&amp;VLOOKUP($F863,'Total Posters'!$A$1:$L$1812,4,FALSE)</f>
        <v>Tina Harriott</v>
      </c>
      <c r="I863" s="12" t="str">
        <f>VLOOKUP($F863,'Total Posters'!$A$1:$L$1812,5,FALSE)</f>
        <v>tina.harriott@msvu.ca</v>
      </c>
      <c r="J863" s="12" t="str">
        <f>VLOOKUP($F863,'Total Posters'!$A$1:$L$1812,10,FALSE)</f>
        <v>Tina Harriott</v>
      </c>
      <c r="K863" s="12" t="str">
        <f>VLOOKUP($I863,'Total Attendees'!$D$2:$DB$3165,2,FALSE)</f>
        <v>Paid</v>
      </c>
      <c r="L863" s="12" t="str">
        <f>VLOOKUP($I863,'Total Attendees'!$D$2:$DB$3165,4,FALSE)</f>
        <v>Virtual</v>
      </c>
      <c r="N863" s="53"/>
      <c r="O863" s="54"/>
      <c r="P863" s="16"/>
    </row>
    <row r="864" ht="15.75" customHeight="1">
      <c r="A864" s="48" t="s">
        <v>87</v>
      </c>
      <c r="B864" s="48" t="s">
        <v>88</v>
      </c>
      <c r="C864" s="50">
        <v>0.4166666666666667</v>
      </c>
      <c r="D864" s="50">
        <v>0.4375</v>
      </c>
      <c r="E864" s="51">
        <v>45516.0</v>
      </c>
      <c r="F864" s="52">
        <v>2382.0</v>
      </c>
      <c r="G864" s="12" t="str">
        <f>VLOOKUP($F864,'Total Posters'!$A$1:$L$1812,7,FALSE)</f>
        <v>X-ray properties of high-z dust-obscured galaxies in the deep extragalactic fields</v>
      </c>
      <c r="H864" s="12" t="str">
        <f>VLOOKUP($F864,'Total Posters'!$A$1:$L$1812,3,FALSE)&amp;" "&amp;VLOOKUP($F864,'Total Posters'!$A$1:$L$1812,4,FALSE)</f>
        <v>Abhijit Kayal</v>
      </c>
      <c r="I864" s="12" t="str">
        <f>VLOOKUP($F864,'Total Posters'!$A$1:$L$1812,5,FALSE)</f>
        <v>abhijitkayal02@gmail.com</v>
      </c>
      <c r="J864" s="12" t="str">
        <f>VLOOKUP($F864,'Total Posters'!$A$1:$L$1812,10,FALSE)</f>
        <v>Abhijit Kayal</v>
      </c>
      <c r="K864" s="12" t="str">
        <f>VLOOKUP($I864,'Total Attendees'!$D$2:$DB$3165,2,FALSE)</f>
        <v>#N/A</v>
      </c>
      <c r="L864" s="12" t="str">
        <f>VLOOKUP($I864,'Total Attendees'!$D$2:$DB$3165,4,FALSE)</f>
        <v>#N/A</v>
      </c>
      <c r="N864" s="53"/>
      <c r="O864" s="54"/>
      <c r="P864" s="16"/>
    </row>
    <row r="865" ht="15.75" customHeight="1">
      <c r="A865" s="48" t="s">
        <v>87</v>
      </c>
      <c r="B865" s="48" t="s">
        <v>88</v>
      </c>
      <c r="C865" s="50">
        <v>0.4166666666666667</v>
      </c>
      <c r="D865" s="50">
        <v>0.4375</v>
      </c>
      <c r="E865" s="51">
        <v>45516.0</v>
      </c>
      <c r="F865" s="52">
        <v>2078.0</v>
      </c>
      <c r="G865" s="12" t="str">
        <f>VLOOKUP($F865,'Total Posters'!$A$1:$L$1812,7,FALSE)</f>
        <v>Detection of an extreme high ionization emission line FeX from Lyalpha emitter</v>
      </c>
      <c r="H865" s="12" t="str">
        <f>VLOOKUP($F865,'Total Posters'!$A$1:$L$1812,3,FALSE)&amp;" "&amp;VLOOKUP($F865,'Total Posters'!$A$1:$L$1812,4,FALSE)</f>
        <v>Abhishek Paswan</v>
      </c>
      <c r="I865" s="12" t="str">
        <f>VLOOKUP($F865,'Total Posters'!$A$1:$L$1812,5,FALSE)</f>
        <v>paswanabhishek@gmail.com</v>
      </c>
      <c r="J865" s="12" t="str">
        <f>VLOOKUP($F865,'Total Posters'!$A$1:$L$1812,10,FALSE)</f>
        <v>Abhishek Paswan</v>
      </c>
      <c r="K865" s="12" t="str">
        <f>VLOOKUP($I865,'Total Attendees'!$D$2:$DB$3165,2,FALSE)</f>
        <v>Pending_payment</v>
      </c>
      <c r="L865" s="12" t="str">
        <f>VLOOKUP($I865,'Total Attendees'!$D$2:$DB$3165,4,FALSE)</f>
        <v>In-person</v>
      </c>
      <c r="N865" s="53"/>
      <c r="O865" s="54"/>
      <c r="P865" s="16"/>
    </row>
    <row r="866" ht="15.75" customHeight="1">
      <c r="A866" s="48" t="s">
        <v>87</v>
      </c>
      <c r="B866" s="48" t="s">
        <v>88</v>
      </c>
      <c r="C866" s="50">
        <v>0.4166666666666667</v>
      </c>
      <c r="D866" s="50">
        <v>0.4375</v>
      </c>
      <c r="E866" s="51">
        <v>45516.0</v>
      </c>
      <c r="F866" s="52">
        <v>2517.0</v>
      </c>
      <c r="G866" s="12" t="str">
        <f>VLOOKUP($F866,'Total Posters'!$A$1:$L$1812,7,FALSE)</f>
        <v>Unprecedented Insights from the stellar shells in nearby galaxies with SALT telescopes
</v>
      </c>
      <c r="H866" s="12" t="str">
        <f>VLOOKUP($F866,'Total Posters'!$A$1:$L$1812,3,FALSE)&amp;" "&amp;VLOOKUP($F866,'Total Posters'!$A$1:$L$1812,4,FALSE)</f>
        <v>Adebusola Alabi</v>
      </c>
      <c r="I866" s="12" t="str">
        <f>VLOOKUP($F866,'Total Posters'!$A$1:$L$1812,5,FALSE)</f>
        <v>abbgstar@gmail.com</v>
      </c>
      <c r="J866" s="12" t="str">
        <f>VLOOKUP($F866,'Total Posters'!$A$1:$L$1812,10,FALSE)</f>
        <v>Adebusola Alabi</v>
      </c>
      <c r="K866" s="12" t="str">
        <f>VLOOKUP($I866,'Total Attendees'!$D$2:$DB$3165,2,FALSE)</f>
        <v>Paid</v>
      </c>
      <c r="L866" s="12" t="str">
        <f>VLOOKUP($I866,'Total Attendees'!$D$2:$DB$3165,4,FALSE)</f>
        <v>In-person</v>
      </c>
      <c r="N866" s="53"/>
      <c r="O866" s="54"/>
      <c r="P866" s="16"/>
    </row>
    <row r="867" ht="15.75" customHeight="1">
      <c r="A867" s="48" t="s">
        <v>87</v>
      </c>
      <c r="B867" s="48" t="s">
        <v>88</v>
      </c>
      <c r="C867" s="50">
        <v>0.4166666666666667</v>
      </c>
      <c r="D867" s="50">
        <v>0.4375</v>
      </c>
      <c r="E867" s="51">
        <v>45516.0</v>
      </c>
      <c r="F867" s="52">
        <v>1892.0</v>
      </c>
      <c r="G867" s="12" t="str">
        <f>VLOOKUP($F867,'Total Posters'!$A$1:$L$1812,7,FALSE)</f>
        <v>Emission line properties of type-2 AGN in the
Lockman-SpReSo survey</v>
      </c>
      <c r="H867" s="12" t="str">
        <f>VLOOKUP($F867,'Total Posters'!$A$1:$L$1812,3,FALSE)&amp;" "&amp;VLOOKUP($F867,'Total Posters'!$A$1:$L$1812,4,FALSE)</f>
        <v>BEREKET ASSEFA</v>
      </c>
      <c r="I867" s="12" t="str">
        <f>VLOOKUP($F867,'Total Posters'!$A$1:$L$1812,5,FALSE)</f>
        <v>bereketeassefa@gmail.com</v>
      </c>
      <c r="J867" s="12" t="str">
        <f>VLOOKUP($F867,'Total Posters'!$A$1:$L$1812,10,FALSE)</f>
        <v>Bereket Assefa</v>
      </c>
      <c r="K867" s="12" t="str">
        <f>VLOOKUP($I867,'Total Attendees'!$D$2:$DB$3165,2,FALSE)</f>
        <v>Paid</v>
      </c>
      <c r="L867" s="12" t="str">
        <f>VLOOKUP($I867,'Total Attendees'!$D$2:$DB$3165,4,FALSE)</f>
        <v>In-person</v>
      </c>
      <c r="N867" s="53"/>
      <c r="O867" s="54"/>
      <c r="P867" s="16"/>
    </row>
    <row r="868" ht="15.75" customHeight="1">
      <c r="A868" s="48" t="s">
        <v>87</v>
      </c>
      <c r="B868" s="48" t="s">
        <v>88</v>
      </c>
      <c r="C868" s="50">
        <v>0.4166666666666667</v>
      </c>
      <c r="D868" s="50">
        <v>0.4375</v>
      </c>
      <c r="E868" s="51">
        <v>45516.0</v>
      </c>
      <c r="F868" s="52">
        <v>2038.0</v>
      </c>
      <c r="G868" s="12" t="str">
        <f>VLOOKUP($F868,'Total Posters'!$A$1:$L$1812,7,FALSE)</f>
        <v>Identification of lopsided galaxies using Convolutional Neural Network</v>
      </c>
      <c r="H868" s="12" t="str">
        <f>VLOOKUP($F868,'Total Posters'!$A$1:$L$1812,3,FALSE)&amp;" "&amp;VLOOKUP($F868,'Total Posters'!$A$1:$L$1812,4,FALSE)</f>
        <v>Biju Saha</v>
      </c>
      <c r="I868" s="12" t="str">
        <f>VLOOKUP($F868,'Total Posters'!$A$1:$L$1812,5,FALSE)</f>
        <v>biju_saha@students.iisertirupati.ac.in</v>
      </c>
      <c r="J868" s="12" t="str">
        <f>VLOOKUP($F868,'Total Posters'!$A$1:$L$1812,10,FALSE)</f>
        <v>Biju Saha</v>
      </c>
      <c r="K868" s="12" t="str">
        <f>VLOOKUP($I868,'Total Attendees'!$D$2:$DB$3165,2,FALSE)</f>
        <v>Pending_payment</v>
      </c>
      <c r="L868" s="12" t="str">
        <f>VLOOKUP($I868,'Total Attendees'!$D$2:$DB$3165,4,FALSE)</f>
        <v>In-person</v>
      </c>
      <c r="N868" s="53"/>
      <c r="O868" s="54"/>
      <c r="P868" s="16"/>
    </row>
    <row r="869" ht="15.75" customHeight="1">
      <c r="A869" s="48" t="s">
        <v>87</v>
      </c>
      <c r="B869" s="48" t="s">
        <v>88</v>
      </c>
      <c r="C869" s="50">
        <v>0.4166666666666667</v>
      </c>
      <c r="D869" s="50">
        <v>0.4375</v>
      </c>
      <c r="E869" s="51">
        <v>45516.0</v>
      </c>
      <c r="F869" s="52">
        <v>1954.0</v>
      </c>
      <c r="G869" s="12" t="str">
        <f>VLOOKUP($F869,'Total Posters'!$A$1:$L$1812,7,FALSE)</f>
        <v>Searching for radio halos in edge-on starburst galaxies</v>
      </c>
      <c r="H869" s="12" t="str">
        <f>VLOOKUP($F869,'Total Posters'!$A$1:$L$1812,3,FALSE)&amp;" "&amp;VLOOKUP($F869,'Total Posters'!$A$1:$L$1812,4,FALSE)</f>
        <v>Camila Galante</v>
      </c>
      <c r="I869" s="12" t="str">
        <f>VLOOKUP($F869,'Total Posters'!$A$1:$L$1812,5,FALSE)</f>
        <v>camigalante04@gmail.com</v>
      </c>
      <c r="J869" s="12" t="str">
        <f>VLOOKUP($F869,'Total Posters'!$A$1:$L$1812,10,FALSE)</f>
        <v>Camila Galante</v>
      </c>
      <c r="K869" s="12" t="str">
        <f>VLOOKUP($I869,'Total Attendees'!$D$2:$DB$3165,2,FALSE)</f>
        <v>Pending_payment</v>
      </c>
      <c r="L869" s="12" t="str">
        <f>VLOOKUP($I869,'Total Attendees'!$D$2:$DB$3165,4,FALSE)</f>
        <v>In-person</v>
      </c>
      <c r="N869" s="53"/>
      <c r="O869" s="54"/>
      <c r="P869" s="16"/>
    </row>
    <row r="870" ht="15.75" customHeight="1">
      <c r="A870" s="48" t="s">
        <v>87</v>
      </c>
      <c r="B870" s="48" t="s">
        <v>88</v>
      </c>
      <c r="C870" s="50">
        <v>0.4166666666666667</v>
      </c>
      <c r="D870" s="50">
        <v>0.4375</v>
      </c>
      <c r="E870" s="51">
        <v>45516.0</v>
      </c>
      <c r="F870" s="52">
        <v>2163.0</v>
      </c>
      <c r="G870" s="12" t="str">
        <f>VLOOKUP($F870,'Total Posters'!$A$1:$L$1812,7,FALSE)</f>
        <v>Mini merger or big accretion? Asymmetry and star-formation in low-mass collisions.</v>
      </c>
      <c r="H870" s="12" t="str">
        <f>VLOOKUP($F870,'Total Posters'!$A$1:$L$1812,3,FALSE)&amp;" "&amp;VLOOKUP($F870,'Total Posters'!$A$1:$L$1812,4,FALSE)</f>
        <v>Connor Bottrell</v>
      </c>
      <c r="I870" s="12" t="str">
        <f>VLOOKUP($F870,'Total Posters'!$A$1:$L$1812,5,FALSE)</f>
        <v>connor.bottrell@gmail.com</v>
      </c>
      <c r="J870" s="12" t="str">
        <f>VLOOKUP($F870,'Total Posters'!$A$1:$L$1812,10,FALSE)</f>
        <v>Connor Bottrell</v>
      </c>
      <c r="K870" s="12" t="str">
        <f>VLOOKUP($I870,'Total Attendees'!$D$2:$DB$3165,2,FALSE)</f>
        <v>Paid</v>
      </c>
      <c r="L870" s="12" t="str">
        <f>VLOOKUP($I870,'Total Attendees'!$D$2:$DB$3165,4,FALSE)</f>
        <v>In-person</v>
      </c>
      <c r="N870" s="53"/>
      <c r="O870" s="54"/>
      <c r="P870" s="16"/>
    </row>
    <row r="871" ht="15.75" customHeight="1">
      <c r="A871" s="48" t="s">
        <v>87</v>
      </c>
      <c r="B871" s="48" t="s">
        <v>88</v>
      </c>
      <c r="C871" s="50">
        <v>0.4166666666666667</v>
      </c>
      <c r="D871" s="50">
        <v>0.4375</v>
      </c>
      <c r="E871" s="51">
        <v>45516.0</v>
      </c>
      <c r="F871" s="52">
        <v>2448.0</v>
      </c>
      <c r="G871" s="12" t="str">
        <f>VLOOKUP($F871,'Total Posters'!$A$1:$L$1812,7,FALSE)</f>
        <v>The impact of supernovae feedback on the metallicity gradients and mass-metallicity relations.</v>
      </c>
      <c r="H871" s="12" t="str">
        <f>VLOOKUP($F871,'Total Posters'!$A$1:$L$1812,3,FALSE)&amp;" "&amp;VLOOKUP($F871,'Total Posters'!$A$1:$L$1812,4,FALSE)</f>
        <v>Dyna Ibrahim</v>
      </c>
      <c r="I871" s="12" t="str">
        <f>VLOOKUP($F871,'Total Posters'!$A$1:$L$1812,5,FALSE)</f>
        <v>d.ibrahim3@herts.ac.uk</v>
      </c>
      <c r="J871" s="12" t="str">
        <f>VLOOKUP($F871,'Total Posters'!$A$1:$L$1812,10,FALSE)</f>
        <v>Dyna Ibrahim</v>
      </c>
      <c r="K871" s="12" t="str">
        <f>VLOOKUP($I871,'Total Attendees'!$D$2:$DB$3165,2,FALSE)</f>
        <v>Paid</v>
      </c>
      <c r="L871" s="12" t="str">
        <f>VLOOKUP($I871,'Total Attendees'!$D$2:$DB$3165,4,FALSE)</f>
        <v>In-person</v>
      </c>
      <c r="N871" s="53"/>
      <c r="O871" s="54"/>
      <c r="P871" s="16"/>
    </row>
    <row r="872" ht="15.75" customHeight="1">
      <c r="A872" s="48" t="s">
        <v>87</v>
      </c>
      <c r="B872" s="48" t="s">
        <v>88</v>
      </c>
      <c r="C872" s="50">
        <v>0.4166666666666667</v>
      </c>
      <c r="D872" s="50">
        <v>0.4375</v>
      </c>
      <c r="E872" s="51">
        <v>45516.0</v>
      </c>
      <c r="F872" s="52">
        <v>1991.0</v>
      </c>
      <c r="G872" s="12" t="str">
        <f>VLOOKUP($F872,'Total Posters'!$A$1:$L$1812,7,FALSE)</f>
        <v>Galaxy-Cluster Membership Assignment Using High-Precision Photometric Redshifts</v>
      </c>
      <c r="H872" s="12" t="str">
        <f>VLOOKUP($F872,'Total Posters'!$A$1:$L$1812,3,FALSE)&amp;" "&amp;VLOOKUP($F872,'Total Posters'!$A$1:$L$1812,4,FALSE)</f>
        <v>Elismar Lösch</v>
      </c>
      <c r="I872" s="12" t="str">
        <f>VLOOKUP($F872,'Total Posters'!$A$1:$L$1812,5,FALSE)</f>
        <v>elismar.l@usp.br</v>
      </c>
      <c r="J872" s="12" t="str">
        <f>VLOOKUP($F872,'Total Posters'!$A$1:$L$1812,10,FALSE)</f>
        <v>Elismar Lösch</v>
      </c>
      <c r="K872" s="12" t="str">
        <f>VLOOKUP($I872,'Total Attendees'!$D$2:$DB$3165,2,FALSE)</f>
        <v>Pending_payment</v>
      </c>
      <c r="L872" s="12" t="str">
        <f>VLOOKUP($I872,'Total Attendees'!$D$2:$DB$3165,4,FALSE)</f>
        <v>In-person</v>
      </c>
      <c r="N872" s="53"/>
      <c r="O872" s="54"/>
      <c r="P872" s="16"/>
    </row>
    <row r="873" ht="15.75" customHeight="1">
      <c r="A873" s="48" t="s">
        <v>87</v>
      </c>
      <c r="B873" s="48" t="s">
        <v>88</v>
      </c>
      <c r="C873" s="50">
        <v>0.4166666666666667</v>
      </c>
      <c r="D873" s="50">
        <v>0.4375</v>
      </c>
      <c r="E873" s="51">
        <v>45516.0</v>
      </c>
      <c r="F873" s="52">
        <v>2124.0</v>
      </c>
      <c r="G873" s="12" t="str">
        <f>VLOOKUP($F873,'Total Posters'!$A$1:$L$1812,7,FALSE)</f>
        <v>New frontiers in cosmology with Cosmic Microwave Background polarization surveys</v>
      </c>
      <c r="H873" s="12" t="str">
        <f>VLOOKUP($F873,'Total Posters'!$A$1:$L$1812,3,FALSE)&amp;" "&amp;VLOOKUP($F873,'Total Posters'!$A$1:$L$1812,4,FALSE)</f>
        <v>Erminia Calabrese</v>
      </c>
      <c r="I873" s="12" t="str">
        <f>VLOOKUP($F873,'Total Posters'!$A$1:$L$1812,5,FALSE)</f>
        <v>calabresee@cardiff.ac.uk</v>
      </c>
      <c r="J873" s="12" t="str">
        <f>VLOOKUP($F873,'Total Posters'!$A$1:$L$1812,10,FALSE)</f>
        <v>Erminia Calabrese</v>
      </c>
      <c r="K873" s="12" t="str">
        <f>VLOOKUP($I873,'Total Attendees'!$D$2:$DB$3165,2,FALSE)</f>
        <v>#N/A</v>
      </c>
      <c r="L873" s="12" t="str">
        <f>VLOOKUP($I873,'Total Attendees'!$D$2:$DB$3165,4,FALSE)</f>
        <v>#N/A</v>
      </c>
      <c r="N873" s="53"/>
      <c r="O873" s="54"/>
      <c r="P873" s="16"/>
    </row>
    <row r="874" ht="15.75" customHeight="1">
      <c r="A874" s="48" t="s">
        <v>87</v>
      </c>
      <c r="B874" s="48" t="s">
        <v>88</v>
      </c>
      <c r="C874" s="50">
        <v>0.4166666666666667</v>
      </c>
      <c r="D874" s="50">
        <v>0.4375</v>
      </c>
      <c r="E874" s="51">
        <v>45516.0</v>
      </c>
      <c r="F874" s="52">
        <v>1841.0</v>
      </c>
      <c r="G874" s="12" t="str">
        <f>VLOOKUP($F874,'Total Posters'!$A$1:$L$1812,7,FALSE)</f>
        <v>Foreground cleaning of MeerKAT HI intensity mapping data using machine learning techniques</v>
      </c>
      <c r="H874" s="12" t="str">
        <f>VLOOKUP($F874,'Total Posters'!$A$1:$L$1812,3,FALSE)&amp;" "&amp;VLOOKUP($F874,'Total Posters'!$A$1:$L$1812,4,FALSE)</f>
        <v>felicia letuku</v>
      </c>
      <c r="I874" s="12" t="str">
        <f>VLOOKUP($F874,'Total Posters'!$A$1:$L$1812,5,FALSE)</f>
        <v>feliciasechabe@gmail.com</v>
      </c>
      <c r="J874" s="12" t="str">
        <f>VLOOKUP($F874,'Total Posters'!$A$1:$L$1812,10,FALSE)</f>
        <v>Felicia Setshabe</v>
      </c>
      <c r="K874" s="12" t="str">
        <f>VLOOKUP($I874,'Total Attendees'!$D$2:$DB$3165,2,FALSE)</f>
        <v>Paid</v>
      </c>
      <c r="L874" s="12" t="str">
        <f>VLOOKUP($I874,'Total Attendees'!$D$2:$DB$3165,4,FALSE)</f>
        <v>In-person</v>
      </c>
      <c r="N874" s="53"/>
      <c r="O874" s="54"/>
      <c r="P874" s="16"/>
    </row>
    <row r="875" ht="15.75" customHeight="1">
      <c r="A875" s="48" t="s">
        <v>87</v>
      </c>
      <c r="B875" s="48" t="s">
        <v>88</v>
      </c>
      <c r="C875" s="50">
        <v>0.4166666666666667</v>
      </c>
      <c r="D875" s="50">
        <v>0.4375</v>
      </c>
      <c r="E875" s="51">
        <v>45516.0</v>
      </c>
      <c r="F875" s="52">
        <v>2054.0</v>
      </c>
      <c r="G875" s="12" t="str">
        <f>VLOOKUP($F875,'Total Posters'!$A$1:$L$1812,7,FALSE)</f>
        <v>Extended Blazar Sequence for γ-ray Emitting Active Galactic Nuclei</v>
      </c>
      <c r="H875" s="12" t="str">
        <f>VLOOKUP($F875,'Total Posters'!$A$1:$L$1812,3,FALSE)&amp;" "&amp;VLOOKUP($F875,'Total Posters'!$A$1:$L$1812,4,FALSE)</f>
        <v>Finbarr Odo</v>
      </c>
      <c r="I875" s="12" t="str">
        <f>VLOOKUP($F875,'Total Posters'!$A$1:$L$1812,5,FALSE)</f>
        <v>finbarr.odo@unn.edu.ng</v>
      </c>
      <c r="J875" s="12" t="str">
        <f>VLOOKUP($F875,'Total Posters'!$A$1:$L$1812,10,FALSE)</f>
        <v>Finbarr Odo</v>
      </c>
      <c r="K875" s="12" t="str">
        <f>VLOOKUP($I875,'Total Attendees'!$D$2:$DB$3165,2,FALSE)</f>
        <v>#N/A</v>
      </c>
      <c r="L875" s="12" t="str">
        <f>VLOOKUP($I875,'Total Attendees'!$D$2:$DB$3165,4,FALSE)</f>
        <v>#N/A</v>
      </c>
      <c r="N875" s="53"/>
      <c r="O875" s="54"/>
      <c r="P875" s="16"/>
    </row>
    <row r="876" ht="15.75" customHeight="1">
      <c r="A876" s="48" t="s">
        <v>87</v>
      </c>
      <c r="B876" s="48" t="s">
        <v>88</v>
      </c>
      <c r="C876" s="50">
        <v>0.4166666666666667</v>
      </c>
      <c r="D876" s="50">
        <v>0.4375</v>
      </c>
      <c r="E876" s="51">
        <v>45516.0</v>
      </c>
      <c r="F876" s="52">
        <v>2219.0</v>
      </c>
      <c r="G876" s="12" t="str">
        <f>VLOOKUP($F876,'Total Posters'!$A$1:$L$1812,7,FALSE)</f>
        <v>Dark matter searches with MeerKAT</v>
      </c>
      <c r="H876" s="12" t="str">
        <f>VLOOKUP($F876,'Total Posters'!$A$1:$L$1812,3,FALSE)&amp;" "&amp;VLOOKUP($F876,'Total Posters'!$A$1:$L$1812,4,FALSE)</f>
        <v>Geoff Beck</v>
      </c>
      <c r="I876" s="12" t="str">
        <f>VLOOKUP($F876,'Total Posters'!$A$1:$L$1812,5,FALSE)</f>
        <v>geoffrey.beck@wits.ac.za</v>
      </c>
      <c r="J876" s="12" t="str">
        <f>VLOOKUP($F876,'Total Posters'!$A$1:$L$1812,10,FALSE)</f>
        <v>Geoff Beck</v>
      </c>
      <c r="K876" s="12" t="str">
        <f>VLOOKUP($I876,'Total Attendees'!$D$2:$DB$3165,2,FALSE)</f>
        <v>Pending_payment</v>
      </c>
      <c r="L876" s="12" t="str">
        <f>VLOOKUP($I876,'Total Attendees'!$D$2:$DB$3165,4,FALSE)</f>
        <v>In-person</v>
      </c>
      <c r="N876" s="53"/>
      <c r="O876" s="54"/>
      <c r="P876" s="16"/>
    </row>
    <row r="877" ht="15.75" customHeight="1">
      <c r="A877" s="48" t="s">
        <v>87</v>
      </c>
      <c r="B877" s="48" t="s">
        <v>88</v>
      </c>
      <c r="C877" s="50">
        <v>0.4166666666666667</v>
      </c>
      <c r="D877" s="50">
        <v>0.4375</v>
      </c>
      <c r="E877" s="51">
        <v>45516.0</v>
      </c>
      <c r="F877" s="52">
        <v>2526.0</v>
      </c>
      <c r="G877" s="12" t="str">
        <f>VLOOKUP($F877,'Total Posters'!$A$1:$L$1812,7,FALSE)</f>
        <v>Application of anomaly detection to MeerKAT radio data using machine learning techniques</v>
      </c>
      <c r="H877" s="12" t="str">
        <f>VLOOKUP($F877,'Total Posters'!$A$1:$L$1812,3,FALSE)&amp;" "&amp;VLOOKUP($F877,'Total Posters'!$A$1:$L$1812,4,FALSE)</f>
        <v>Hanwool Koo</v>
      </c>
      <c r="I877" s="12" t="str">
        <f>VLOOKUP($F877,'Total Posters'!$A$1:$L$1812,5,FALSE)</f>
        <v>hanwool.koo90@gmail.com</v>
      </c>
      <c r="J877" s="12" t="str">
        <f>VLOOKUP($F877,'Total Posters'!$A$1:$L$1812,10,FALSE)</f>
        <v>Hanwool Koo</v>
      </c>
      <c r="K877" s="12" t="str">
        <f>VLOOKUP($I877,'Total Attendees'!$D$2:$DB$3165,2,FALSE)</f>
        <v>Paid</v>
      </c>
      <c r="L877" s="12" t="str">
        <f>VLOOKUP($I877,'Total Attendees'!$D$2:$DB$3165,4,FALSE)</f>
        <v>In-person</v>
      </c>
      <c r="N877" s="53"/>
      <c r="O877" s="54"/>
      <c r="P877" s="16"/>
    </row>
    <row r="878" ht="15.75" customHeight="1">
      <c r="A878" s="48" t="s">
        <v>87</v>
      </c>
      <c r="B878" s="48" t="s">
        <v>88</v>
      </c>
      <c r="C878" s="50">
        <v>0.4166666666666667</v>
      </c>
      <c r="D878" s="50">
        <v>0.4375</v>
      </c>
      <c r="E878" s="51">
        <v>45516.0</v>
      </c>
      <c r="F878" s="52">
        <v>1858.0</v>
      </c>
      <c r="G878" s="12" t="str">
        <f>VLOOKUP($F878,'Total Posters'!$A$1:$L$1812,7,FALSE)</f>
        <v>Title: A search for relics and halos associated with SZ-selected clusters in the wide-field MeerKAT + South Pole Telescope Survey 
</v>
      </c>
      <c r="H878" s="12" t="str">
        <f>VLOOKUP($F878,'Total Posters'!$A$1:$L$1812,3,FALSE)&amp;" "&amp;VLOOKUP($F878,'Total Posters'!$A$1:$L$1812,4,FALSE)</f>
        <v>Isaac Magolego</v>
      </c>
      <c r="I878" s="12" t="str">
        <f>VLOOKUP($F878,'Total Posters'!$A$1:$L$1812,5,FALSE)</f>
        <v>isaacike07@gmail.com</v>
      </c>
      <c r="J878" s="12" t="str">
        <f>VLOOKUP($F878,'Total Posters'!$A$1:$L$1812,10,FALSE)</f>
        <v>Isaac Magolego</v>
      </c>
      <c r="K878" s="12" t="str">
        <f>VLOOKUP($I878,'Total Attendees'!$D$2:$DB$3165,2,FALSE)</f>
        <v>Paid</v>
      </c>
      <c r="L878" s="12" t="str">
        <f>VLOOKUP($I878,'Total Attendees'!$D$2:$DB$3165,4,FALSE)</f>
        <v>In-person</v>
      </c>
      <c r="N878" s="53"/>
      <c r="O878" s="54"/>
      <c r="P878" s="16"/>
    </row>
    <row r="879" ht="15.75" customHeight="1">
      <c r="A879" s="48" t="s">
        <v>87</v>
      </c>
      <c r="B879" s="48" t="s">
        <v>88</v>
      </c>
      <c r="C879" s="50">
        <v>0.4166666666666667</v>
      </c>
      <c r="D879" s="50">
        <v>0.4375</v>
      </c>
      <c r="E879" s="51">
        <v>45516.0</v>
      </c>
      <c r="F879" s="52">
        <v>1963.0</v>
      </c>
      <c r="G879" s="12" t="str">
        <f>VLOOKUP($F879,'Total Posters'!$A$1:$L$1812,7,FALSE)</f>
        <v>The evolution of the M - Lx relation in the CODEX galaxy cluster sample</v>
      </c>
      <c r="H879" s="12" t="str">
        <f>VLOOKUP($F879,'Total Posters'!$A$1:$L$1812,3,FALSE)&amp;" "&amp;VLOOKUP($F879,'Total Posters'!$A$1:$L$1812,4,FALSE)</f>
        <v>Isabel Pederneiras</v>
      </c>
      <c r="I879" s="12" t="str">
        <f>VLOOKUP($F879,'Total Posters'!$A$1:$L$1812,5,FALSE)</f>
        <v>isabelpederneiras8@gmail.com</v>
      </c>
      <c r="J879" s="12" t="str">
        <f>VLOOKUP($F879,'Total Posters'!$A$1:$L$1812,10,FALSE)</f>
        <v>Isabel Pederneiras</v>
      </c>
      <c r="K879" s="12" t="str">
        <f>VLOOKUP($I879,'Total Attendees'!$D$2:$DB$3165,2,FALSE)</f>
        <v>Pending_payment</v>
      </c>
      <c r="L879" s="12" t="str">
        <f>VLOOKUP($I879,'Total Attendees'!$D$2:$DB$3165,4,FALSE)</f>
        <v>In-person</v>
      </c>
      <c r="N879" s="53"/>
      <c r="O879" s="54"/>
      <c r="P879" s="16"/>
    </row>
    <row r="880" ht="15.75" customHeight="1">
      <c r="A880" s="48" t="s">
        <v>87</v>
      </c>
      <c r="B880" s="48" t="s">
        <v>88</v>
      </c>
      <c r="C880" s="50">
        <v>0.4166666666666667</v>
      </c>
      <c r="D880" s="50">
        <v>0.4375</v>
      </c>
      <c r="E880" s="51">
        <v>45516.0</v>
      </c>
      <c r="F880" s="52">
        <v>1809.0</v>
      </c>
      <c r="G880" s="12" t="str">
        <f>VLOOKUP($F880,'Total Posters'!$A$1:$L$1812,7,FALSE)</f>
        <v>Probing Late-Time Anisotropies With Weak-Lensing</v>
      </c>
      <c r="H880" s="12" t="str">
        <f>VLOOKUP($F880,'Total Posters'!$A$1:$L$1812,3,FALSE)&amp;" "&amp;VLOOKUP($F880,'Total Posters'!$A$1:$L$1812,4,FALSE)</f>
        <v>James Adam</v>
      </c>
      <c r="I880" s="12" t="str">
        <f>VLOOKUP($F880,'Total Posters'!$A$1:$L$1812,5,FALSE)</f>
        <v>james.g.adam1997@gmail.com</v>
      </c>
      <c r="J880" s="12" t="str">
        <f>VLOOKUP($F880,'Total Posters'!$A$1:$L$1812,10,FALSE)</f>
        <v>James Adam</v>
      </c>
      <c r="K880" s="12" t="str">
        <f>VLOOKUP($I880,'Total Attendees'!$D$2:$DB$3165,2,FALSE)</f>
        <v>Paid</v>
      </c>
      <c r="L880" s="12" t="str">
        <f>VLOOKUP($I880,'Total Attendees'!$D$2:$DB$3165,4,FALSE)</f>
        <v>In-person</v>
      </c>
      <c r="N880" s="53"/>
      <c r="O880" s="54"/>
      <c r="P880" s="16"/>
    </row>
    <row r="881" ht="15.75" customHeight="1">
      <c r="A881" s="48" t="s">
        <v>87</v>
      </c>
      <c r="B881" s="48" t="s">
        <v>88</v>
      </c>
      <c r="C881" s="50">
        <v>0.4166666666666667</v>
      </c>
      <c r="D881" s="50">
        <v>0.4375</v>
      </c>
      <c r="E881" s="51">
        <v>45516.0</v>
      </c>
      <c r="F881" s="52">
        <v>2009.0</v>
      </c>
      <c r="G881" s="12" t="str">
        <f>VLOOKUP($F881,'Total Posters'!$A$1:$L$1812,7,FALSE)</f>
        <v>Star-forming galaxies in NGC 6221, NGC 3263 and NGC 2434 groups.</v>
      </c>
      <c r="H881" s="12" t="str">
        <f>VLOOKUP($F881,'Total Posters'!$A$1:$L$1812,3,FALSE)&amp;" "&amp;VLOOKUP($F881,'Total Posters'!$A$1:$L$1812,4,FALSE)</f>
        <v>Juliana Saponara</v>
      </c>
      <c r="I881" s="12" t="str">
        <f>VLOOKUP($F881,'Total Posters'!$A$1:$L$1812,5,FALSE)</f>
        <v>juliana.saponara@gmail.com</v>
      </c>
      <c r="J881" s="12" t="str">
        <f>VLOOKUP($F881,'Total Posters'!$A$1:$L$1812,10,FALSE)</f>
        <v>Juliana Saponara</v>
      </c>
      <c r="K881" s="12" t="str">
        <f>VLOOKUP($I881,'Total Attendees'!$D$2:$DB$3165,2,FALSE)</f>
        <v>Paid</v>
      </c>
      <c r="L881" s="12" t="str">
        <f>VLOOKUP($I881,'Total Attendees'!$D$2:$DB$3165,4,FALSE)</f>
        <v>Virtual</v>
      </c>
      <c r="N881" s="53"/>
      <c r="O881" s="54"/>
      <c r="P881" s="16"/>
    </row>
    <row r="882" ht="15.75" customHeight="1">
      <c r="A882" s="48" t="s">
        <v>87</v>
      </c>
      <c r="B882" s="48" t="s">
        <v>88</v>
      </c>
      <c r="C882" s="50">
        <v>0.4166666666666667</v>
      </c>
      <c r="D882" s="50">
        <v>0.4375</v>
      </c>
      <c r="E882" s="51">
        <v>45516.0</v>
      </c>
      <c r="F882" s="52">
        <v>1789.0</v>
      </c>
      <c r="G882" s="12" t="str">
        <f>VLOOKUP($F882,'Total Posters'!$A$1:$L$1812,7,FALSE)</f>
        <v>Training Models of Type Ia Supernovae for the Next Generation of Cosmology Surveys</v>
      </c>
      <c r="H882" s="12" t="str">
        <f>VLOOKUP($F882,'Total Posters'!$A$1:$L$1812,3,FALSE)&amp;" "&amp;VLOOKUP($F882,'Total Posters'!$A$1:$L$1812,4,FALSE)</f>
        <v>Kene Anumba</v>
      </c>
      <c r="I882" s="12" t="str">
        <f>VLOOKUP($F882,'Total Posters'!$A$1:$L$1812,5,FALSE)</f>
        <v>kene.anumba@duke.edu</v>
      </c>
      <c r="J882" s="12" t="str">
        <f>VLOOKUP($F882,'Total Posters'!$A$1:$L$1812,10,FALSE)</f>
        <v>Kene Anumba</v>
      </c>
      <c r="K882" s="12" t="str">
        <f>VLOOKUP($I882,'Total Attendees'!$D$2:$DB$3165,2,FALSE)</f>
        <v>Partially_paid</v>
      </c>
      <c r="L882" s="12" t="str">
        <f>VLOOKUP($I882,'Total Attendees'!$D$2:$DB$3165,4,FALSE)</f>
        <v>In-person</v>
      </c>
      <c r="N882" s="53"/>
      <c r="O882" s="54"/>
      <c r="P882" s="16"/>
    </row>
    <row r="883" ht="15.75" customHeight="1">
      <c r="A883" s="48" t="s">
        <v>87</v>
      </c>
      <c r="B883" s="48" t="s">
        <v>88</v>
      </c>
      <c r="C883" s="50">
        <v>0.4166666666666667</v>
      </c>
      <c r="D883" s="50">
        <v>0.4375</v>
      </c>
      <c r="E883" s="51">
        <v>45516.0</v>
      </c>
      <c r="F883" s="52">
        <v>2292.0</v>
      </c>
      <c r="G883" s="12" t="str">
        <f>VLOOKUP($F883,'Total Posters'!$A$1:$L$1812,7,FALSE)</f>
        <v>Foreground hardened quadratic estimator for CMB weak lensing convergence reconstruction</v>
      </c>
      <c r="H883" s="12" t="str">
        <f>VLOOKUP($F883,'Total Posters'!$A$1:$L$1812,3,FALSE)&amp;" "&amp;VLOOKUP($F883,'Total Posters'!$A$1:$L$1812,4,FALSE)</f>
        <v>Kishan Deka</v>
      </c>
      <c r="I883" s="12" t="str">
        <f>VLOOKUP($F883,'Total Posters'!$A$1:$L$1812,5,FALSE)</f>
        <v>kishan.deka@ncbj.gov.pl</v>
      </c>
      <c r="J883" s="12" t="str">
        <f>VLOOKUP($F883,'Total Posters'!$A$1:$L$1812,10,FALSE)</f>
        <v>Kishan Deka</v>
      </c>
      <c r="K883" s="12" t="str">
        <f>VLOOKUP($I883,'Total Attendees'!$D$2:$DB$3165,2,FALSE)</f>
        <v>Pending_payment</v>
      </c>
      <c r="L883" s="12" t="str">
        <f>VLOOKUP($I883,'Total Attendees'!$D$2:$DB$3165,4,FALSE)</f>
        <v>In-person</v>
      </c>
      <c r="N883" s="53"/>
      <c r="O883" s="54"/>
      <c r="P883" s="16"/>
    </row>
    <row r="884" ht="15.75" customHeight="1">
      <c r="A884" s="48" t="s">
        <v>87</v>
      </c>
      <c r="B884" s="48" t="s">
        <v>88</v>
      </c>
      <c r="C884" s="50">
        <v>0.4166666666666667</v>
      </c>
      <c r="D884" s="50">
        <v>0.4375</v>
      </c>
      <c r="E884" s="51">
        <v>45516.0</v>
      </c>
      <c r="F884" s="52">
        <v>1913.0</v>
      </c>
      <c r="G884" s="12" t="str">
        <f>VLOOKUP($F884,'Total Posters'!$A$1:$L$1812,7,FALSE)</f>
        <v>Star Formation and Gas Supply in the Green Valley Over Cosmic Time</v>
      </c>
      <c r="H884" s="12" t="str">
        <f>VLOOKUP($F884,'Total Posters'!$A$1:$L$1812,3,FALSE)&amp;" "&amp;VLOOKUP($F884,'Total Posters'!$A$1:$L$1812,4,FALSE)</f>
        <v>Kyle Cook</v>
      </c>
      <c r="I884" s="12" t="str">
        <f>VLOOKUP($F884,'Total Posters'!$A$1:$L$1812,5,FALSE)</f>
        <v>kcook3824@gmail.com</v>
      </c>
      <c r="J884" s="12" t="str">
        <f>VLOOKUP($F884,'Total Posters'!$A$1:$L$1812,10,FALSE)</f>
        <v>Kyle Cook</v>
      </c>
      <c r="K884" s="12" t="str">
        <f>VLOOKUP($I884,'Total Attendees'!$D$2:$DB$3165,2,FALSE)</f>
        <v>Paid</v>
      </c>
      <c r="L884" s="12" t="str">
        <f>VLOOKUP($I884,'Total Attendees'!$D$2:$DB$3165,4,FALSE)</f>
        <v>In-person</v>
      </c>
      <c r="N884" s="53"/>
      <c r="O884" s="54"/>
      <c r="P884" s="16"/>
    </row>
    <row r="885" ht="15.75" customHeight="1">
      <c r="A885" s="48" t="s">
        <v>87</v>
      </c>
      <c r="B885" s="48" t="s">
        <v>88</v>
      </c>
      <c r="C885" s="50">
        <v>0.4166666666666667</v>
      </c>
      <c r="D885" s="50">
        <v>0.4375</v>
      </c>
      <c r="E885" s="51">
        <v>45516.0</v>
      </c>
      <c r="F885" s="52">
        <v>2414.0</v>
      </c>
      <c r="G885" s="12" t="str">
        <f>VLOOKUP($F885,'Total Posters'!$A$1:$L$1812,7,FALSE)</f>
        <v>Can two-temperature treatments in GRMHD simulations reduce the disparity between model and data variability for Sgr A*? </v>
      </c>
      <c r="H885" s="12" t="str">
        <f>VLOOKUP($F885,'Total Posters'!$A$1:$L$1812,3,FALSE)&amp;" "&amp;VLOOKUP($F885,'Total Posters'!$A$1:$L$1812,4,FALSE)</f>
        <v>León Sosapanta</v>
      </c>
      <c r="I885" s="12" t="str">
        <f>VLOOKUP($F885,'Total Posters'!$A$1:$L$1812,5,FALSE)</f>
        <v>leonsosapanta@gmail.com</v>
      </c>
      <c r="J885" s="12" t="str">
        <f>VLOOKUP($F885,'Total Posters'!$A$1:$L$1812,10,FALSE)</f>
        <v>Leon Salas</v>
      </c>
      <c r="K885" s="40" t="s">
        <v>32</v>
      </c>
      <c r="L885" s="40" t="s">
        <v>33</v>
      </c>
      <c r="M885" s="41" t="s">
        <v>34</v>
      </c>
      <c r="N885" s="53"/>
      <c r="O885" s="54"/>
      <c r="P885" s="16"/>
    </row>
    <row r="886" ht="15.75" customHeight="1">
      <c r="A886" s="48" t="s">
        <v>87</v>
      </c>
      <c r="B886" s="48" t="s">
        <v>88</v>
      </c>
      <c r="C886" s="50">
        <v>0.4166666666666667</v>
      </c>
      <c r="D886" s="50">
        <v>0.4375</v>
      </c>
      <c r="E886" s="51">
        <v>45516.0</v>
      </c>
      <c r="F886" s="52">
        <v>1851.0</v>
      </c>
      <c r="G886" s="12" t="str">
        <f>VLOOKUP($F886,'Total Posters'!$A$1:$L$1812,7,FALSE)</f>
        <v>Narrow-band photometric selection of quasars with large-sky surveys (S-PLUS)</v>
      </c>
      <c r="H886" s="12" t="str">
        <f>VLOOKUP($F886,'Total Posters'!$A$1:$L$1812,3,FALSE)&amp;" "&amp;VLOOKUP($F886,'Total Posters'!$A$1:$L$1812,4,FALSE)</f>
        <v>Lilianne Nakazono</v>
      </c>
      <c r="I886" s="12" t="str">
        <f>VLOOKUP($F886,'Total Posters'!$A$1:$L$1812,5,FALSE)</f>
        <v>lilianne.nakazono@gmail.com</v>
      </c>
      <c r="J886" s="12" t="str">
        <f>VLOOKUP($F886,'Total Posters'!$A$1:$L$1812,10,FALSE)</f>
        <v>Lilianne Nakazono</v>
      </c>
      <c r="K886" s="12" t="str">
        <f>VLOOKUP($I886,'Total Attendees'!$D$2:$DB$3165,2,FALSE)</f>
        <v>Pending_payment</v>
      </c>
      <c r="L886" s="12" t="str">
        <f>VLOOKUP($I886,'Total Attendees'!$D$2:$DB$3165,4,FALSE)</f>
        <v>In-person</v>
      </c>
      <c r="N886" s="53"/>
      <c r="O886" s="54"/>
      <c r="P886" s="16"/>
    </row>
    <row r="887" ht="15.75" customHeight="1">
      <c r="A887" s="48" t="s">
        <v>87</v>
      </c>
      <c r="B887" s="48" t="s">
        <v>88</v>
      </c>
      <c r="C887" s="50">
        <v>0.4166666666666667</v>
      </c>
      <c r="D887" s="50">
        <v>0.4375</v>
      </c>
      <c r="E887" s="51">
        <v>45516.0</v>
      </c>
      <c r="F887" s="52">
        <v>2457.0</v>
      </c>
      <c r="G887" s="12" t="str">
        <f>VLOOKUP($F887,'Total Posters'!$A$1:$L$1812,7,FALSE)</f>
        <v>A MeerKAT 1.28 GHz continuum study of the Southern Sources in the IRAS Revised Bright Galaxy Sample</v>
      </c>
      <c r="H887" s="12" t="str">
        <f>VLOOKUP($F887,'Total Posters'!$A$1:$L$1812,3,FALSE)&amp;" "&amp;VLOOKUP($F887,'Total Posters'!$A$1:$L$1812,4,FALSE)</f>
        <v>Malebo Moloko</v>
      </c>
      <c r="I887" s="12" t="str">
        <f>VLOOKUP($F887,'Total Posters'!$A$1:$L$1812,5,FALSE)</f>
        <v>maleboella@gmail.com</v>
      </c>
      <c r="J887" s="12" t="str">
        <f>VLOOKUP($F887,'Total Posters'!$A$1:$L$1812,10,FALSE)</f>
        <v>Malebo Moloko</v>
      </c>
      <c r="K887" s="12" t="str">
        <f>VLOOKUP($I887,'Total Attendees'!$D$2:$DB$3165,2,FALSE)</f>
        <v>Paid</v>
      </c>
      <c r="L887" s="12" t="str">
        <f>VLOOKUP($I887,'Total Attendees'!$D$2:$DB$3165,4,FALSE)</f>
        <v>In-person</v>
      </c>
      <c r="N887" s="53"/>
      <c r="O887" s="54"/>
      <c r="P887" s="16"/>
    </row>
    <row r="888" ht="15.75" customHeight="1">
      <c r="A888" s="48" t="s">
        <v>87</v>
      </c>
      <c r="B888" s="48" t="s">
        <v>88</v>
      </c>
      <c r="C888" s="50">
        <v>0.4166666666666667</v>
      </c>
      <c r="D888" s="50">
        <v>0.4375</v>
      </c>
      <c r="E888" s="51">
        <v>45516.0</v>
      </c>
      <c r="F888" s="52">
        <v>1997.0</v>
      </c>
      <c r="G888" s="12" t="str">
        <f>VLOOKUP($F888,'Total Posters'!$A$1:$L$1812,7,FALSE)</f>
        <v>A FRESH LOOK AT GALAXY SCALING RELATIONS AND WHAT THEY REVEAL ABOUT GALAXY FORMATION
</v>
      </c>
      <c r="H888" s="12" t="str">
        <f>VLOOKUP($F888,'Total Posters'!$A$1:$L$1812,3,FALSE)&amp;" "&amp;VLOOKUP($F888,'Total Posters'!$A$1:$L$1812,4,FALSE)</f>
        <v>Michael Fall</v>
      </c>
      <c r="I888" s="12" t="str">
        <f>VLOOKUP($F888,'Total Posters'!$A$1:$L$1812,5,FALSE)</f>
        <v>michaelfall00@gmail.com</v>
      </c>
      <c r="J888" s="12" t="str">
        <f>VLOOKUP($F888,'Total Posters'!$A$1:$L$1812,10,FALSE)</f>
        <v>Michael Fall</v>
      </c>
      <c r="K888" s="12" t="str">
        <f>VLOOKUP($I888,'Total Attendees'!$D$2:$DB$3165,2,FALSE)</f>
        <v>Paid</v>
      </c>
      <c r="L888" s="12" t="str">
        <f>VLOOKUP($I888,'Total Attendees'!$D$2:$DB$3165,4,FALSE)</f>
        <v>In-person</v>
      </c>
      <c r="N888" s="53"/>
      <c r="O888" s="54"/>
      <c r="P888" s="16"/>
    </row>
    <row r="889" ht="15.75" customHeight="1">
      <c r="A889" s="48" t="s">
        <v>87</v>
      </c>
      <c r="B889" s="48" t="s">
        <v>88</v>
      </c>
      <c r="C889" s="50">
        <v>0.4166666666666667</v>
      </c>
      <c r="D889" s="50">
        <v>0.4375</v>
      </c>
      <c r="E889" s="51">
        <v>45516.0</v>
      </c>
      <c r="F889" s="52">
        <v>2320.0</v>
      </c>
      <c r="G889" s="12" t="str">
        <f>VLOOKUP($F889,'Total Posters'!$A$1:$L$1812,7,FALSE)</f>
        <v>A novel analysis of contamination in Lyman break galaxy samples based on spatial cross-correlation with intermediate-redshift galaxies</v>
      </c>
      <c r="H889" s="12" t="str">
        <f>VLOOKUP($F889,'Total Posters'!$A$1:$L$1812,3,FALSE)&amp;" "&amp;VLOOKUP($F889,'Total Posters'!$A$1:$L$1812,4,FALSE)</f>
        <v>Miftahul Hilmi</v>
      </c>
      <c r="I889" s="12" t="str">
        <f>VLOOKUP($F889,'Total Posters'!$A$1:$L$1812,5,FALSE)</f>
        <v>mhilmi@student.unimelb.edu.au</v>
      </c>
      <c r="J889" s="12" t="str">
        <f>VLOOKUP($F889,'Total Posters'!$A$1:$L$1812,10,FALSE)</f>
        <v>Miftahul Hilmi</v>
      </c>
      <c r="K889" s="12" t="str">
        <f>VLOOKUP($I889,'Total Attendees'!$D$2:$DB$3165,2,FALSE)</f>
        <v>Paid</v>
      </c>
      <c r="L889" s="12" t="str">
        <f>VLOOKUP($I889,'Total Attendees'!$D$2:$DB$3165,4,FALSE)</f>
        <v>In-person</v>
      </c>
      <c r="N889" s="53"/>
      <c r="O889" s="54"/>
      <c r="P889" s="16"/>
    </row>
    <row r="890" ht="15.75" customHeight="1">
      <c r="A890" s="48" t="s">
        <v>87</v>
      </c>
      <c r="B890" s="48" t="s">
        <v>88</v>
      </c>
      <c r="C890" s="50">
        <v>0.4166666666666667</v>
      </c>
      <c r="D890" s="50">
        <v>0.4375</v>
      </c>
      <c r="E890" s="51">
        <v>45516.0</v>
      </c>
      <c r="F890" s="52">
        <v>2355.0</v>
      </c>
      <c r="G890" s="12" t="str">
        <f>VLOOKUP($F890,'Total Posters'!$A$1:$L$1812,7,FALSE)</f>
        <v>Developments in extragalactic astronomy in East Africa</v>
      </c>
      <c r="H890" s="12" t="str">
        <f>VLOOKUP($F890,'Total Posters'!$A$1:$L$1812,3,FALSE)&amp;" "&amp;VLOOKUP($F890,'Total Posters'!$A$1:$L$1812,4,FALSE)</f>
        <v>Mirjana Povic</v>
      </c>
      <c r="I890" s="12" t="str">
        <f>VLOOKUP($F890,'Total Posters'!$A$1:$L$1812,5,FALSE)</f>
        <v>mpovic@iaa.es</v>
      </c>
      <c r="J890" s="12" t="str">
        <f>VLOOKUP($F890,'Total Posters'!$A$1:$L$1812,10,FALSE)</f>
        <v>Mirjana Povic</v>
      </c>
      <c r="K890" s="12" t="str">
        <f>VLOOKUP($I890,'Total Attendees'!$D$2:$DB$3165,2,FALSE)</f>
        <v>Paid</v>
      </c>
      <c r="L890" s="12" t="str">
        <f>VLOOKUP($I890,'Total Attendees'!$D$2:$DB$3165,4,FALSE)</f>
        <v>In-person</v>
      </c>
      <c r="N890" s="53"/>
      <c r="O890" s="54"/>
      <c r="P890" s="16"/>
    </row>
    <row r="891" ht="15.75" customHeight="1">
      <c r="A891" s="48" t="s">
        <v>87</v>
      </c>
      <c r="B891" s="48" t="s">
        <v>88</v>
      </c>
      <c r="C891" s="50">
        <v>0.4166666666666667</v>
      </c>
      <c r="D891" s="50">
        <v>0.4375</v>
      </c>
      <c r="E891" s="51">
        <v>45516.0</v>
      </c>
      <c r="F891" s="52">
        <v>2086.0</v>
      </c>
      <c r="G891" s="12" t="str">
        <f>VLOOKUP($F891,'Total Posters'!$A$1:$L$1812,7,FALSE)</f>
        <v>The relation between the growth of the bulge and the galaxy quenching at low redshifts.</v>
      </c>
      <c r="H891" s="12" t="str">
        <f>VLOOKUP($F891,'Total Posters'!$A$1:$L$1812,3,FALSE)&amp;" "&amp;VLOOKUP($F891,'Total Posters'!$A$1:$L$1812,4,FALSE)</f>
        <v>Monyke Fonsêca</v>
      </c>
      <c r="I891" s="12" t="str">
        <f>VLOOKUP($F891,'Total Posters'!$A$1:$L$1812,5,FALSE)</f>
        <v>monyke.fonseca@hotmail.com</v>
      </c>
      <c r="J891" s="12" t="str">
        <f>VLOOKUP($F891,'Total Posters'!$A$1:$L$1812,10,FALSE)</f>
        <v>Monyke Hellen dos Santos Fonseca</v>
      </c>
      <c r="K891" s="12" t="str">
        <f>VLOOKUP($I891,'Total Attendees'!$D$2:$DB$3165,2,FALSE)</f>
        <v>Paid</v>
      </c>
      <c r="L891" s="12" t="str">
        <f>VLOOKUP($I891,'Total Attendees'!$D$2:$DB$3165,4,FALSE)</f>
        <v>In-person</v>
      </c>
      <c r="N891" s="53"/>
      <c r="O891" s="54"/>
      <c r="P891" s="16"/>
    </row>
    <row r="892" ht="15.75" customHeight="1">
      <c r="A892" s="48" t="s">
        <v>87</v>
      </c>
      <c r="B892" s="48" t="s">
        <v>88</v>
      </c>
      <c r="C892" s="50">
        <v>0.4166666666666667</v>
      </c>
      <c r="D892" s="50">
        <v>0.4375</v>
      </c>
      <c r="E892" s="51">
        <v>45516.0</v>
      </c>
      <c r="F892" s="52">
        <v>2123.0</v>
      </c>
      <c r="G892" s="12" t="str">
        <f>VLOOKUP($F892,'Total Posters'!$A$1:$L$1812,7,FALSE)</f>
        <v>Hunting for primordial black holes using lensing parallax of GRBs</v>
      </c>
      <c r="H892" s="12" t="str">
        <f>VLOOKUP($F892,'Total Posters'!$A$1:$L$1812,3,FALSE)&amp;" "&amp;VLOOKUP($F892,'Total Posters'!$A$1:$L$1812,4,FALSE)</f>
        <v>Priyanka Gawade</v>
      </c>
      <c r="I892" s="12" t="str">
        <f>VLOOKUP($F892,'Total Posters'!$A$1:$L$1812,5,FALSE)</f>
        <v>gawadepriyanka1110@gmail.com</v>
      </c>
      <c r="J892" s="12" t="str">
        <f>VLOOKUP($F892,'Total Posters'!$A$1:$L$1812,10,FALSE)</f>
        <v>Priyanka Gawade</v>
      </c>
      <c r="K892" s="12" t="str">
        <f>VLOOKUP($I892,'Total Attendees'!$D$2:$DB$3165,2,FALSE)</f>
        <v>#N/A</v>
      </c>
      <c r="L892" s="12" t="str">
        <f>VLOOKUP($I892,'Total Attendees'!$D$2:$DB$3165,4,FALSE)</f>
        <v>#N/A</v>
      </c>
      <c r="N892" s="53"/>
      <c r="O892" s="54"/>
      <c r="P892" s="16"/>
    </row>
    <row r="893" ht="15.75" customHeight="1">
      <c r="A893" s="48" t="s">
        <v>87</v>
      </c>
      <c r="B893" s="48" t="s">
        <v>88</v>
      </c>
      <c r="C893" s="50">
        <v>0.4166666666666667</v>
      </c>
      <c r="D893" s="50">
        <v>0.4375</v>
      </c>
      <c r="E893" s="51">
        <v>45516.0</v>
      </c>
      <c r="F893" s="52">
        <v>1873.0</v>
      </c>
      <c r="G893" s="12" t="str">
        <f>VLOOKUP($F893,'Total Posters'!$A$1:$L$1812,7,FALSE)</f>
        <v>Unveiling high-redshift quasars with anomaly detection techniques in S-PLUS</v>
      </c>
      <c r="H893" s="12" t="str">
        <f>VLOOKUP($F893,'Total Posters'!$A$1:$L$1812,3,FALSE)&amp;" "&amp;VLOOKUP($F893,'Total Posters'!$A$1:$L$1812,4,FALSE)</f>
        <v>Raquel Ruiz Valença</v>
      </c>
      <c r="I893" s="12" t="str">
        <f>VLOOKUP($F893,'Total Posters'!$A$1:$L$1812,5,FALSE)</f>
        <v>vruizraquel@usp.br</v>
      </c>
      <c r="J893" s="12" t="str">
        <f>VLOOKUP($F893,'Total Posters'!$A$1:$L$1812,10,FALSE)</f>
        <v>Raquel Ruiz Valença</v>
      </c>
      <c r="K893" s="12" t="str">
        <f>VLOOKUP($I893,'Total Attendees'!$D$2:$DB$3165,2,FALSE)</f>
        <v>Pending_payment</v>
      </c>
      <c r="L893" s="12" t="str">
        <f>VLOOKUP($I893,'Total Attendees'!$D$2:$DB$3165,4,FALSE)</f>
        <v>In-person</v>
      </c>
      <c r="N893" s="53"/>
      <c r="O893" s="54"/>
      <c r="P893" s="16"/>
    </row>
    <row r="894" ht="15.75" customHeight="1">
      <c r="A894" s="48" t="s">
        <v>87</v>
      </c>
      <c r="B894" s="48" t="s">
        <v>88</v>
      </c>
      <c r="C894" s="50">
        <v>0.4166666666666667</v>
      </c>
      <c r="D894" s="50">
        <v>0.4375</v>
      </c>
      <c r="E894" s="51">
        <v>45516.0</v>
      </c>
      <c r="F894" s="52">
        <v>2210.0</v>
      </c>
      <c r="G894" s="12" t="str">
        <f>VLOOKUP($F894,'Total Posters'!$A$1:$L$1812,7,FALSE)</f>
        <v>Discovery of a grand design spiral galaxy at the redshift of z~4.</v>
      </c>
      <c r="H894" s="12" t="str">
        <f>VLOOKUP($F894,'Total Posters'!$A$1:$L$1812,3,FALSE)&amp;" "&amp;VLOOKUP($F894,'Total Posters'!$A$1:$L$1812,4,FALSE)</f>
        <v>Rashi Jain</v>
      </c>
      <c r="I894" s="12" t="str">
        <f>VLOOKUP($F894,'Total Posters'!$A$1:$L$1812,5,FALSE)</f>
        <v>rashijain0102@gmail.com</v>
      </c>
      <c r="J894" s="12" t="str">
        <f>VLOOKUP($F894,'Total Posters'!$A$1:$L$1812,10,FALSE)</f>
        <v>RASHI JAIN</v>
      </c>
      <c r="K894" s="12" t="str">
        <f>VLOOKUP($I894,'Total Attendees'!$D$2:$DB$3165,2,FALSE)</f>
        <v>#N/A</v>
      </c>
      <c r="L894" s="12" t="str">
        <f>VLOOKUP($I894,'Total Attendees'!$D$2:$DB$3165,4,FALSE)</f>
        <v>#N/A</v>
      </c>
      <c r="N894" s="53"/>
      <c r="O894" s="54"/>
      <c r="P894" s="16"/>
    </row>
    <row r="895" ht="15.75" customHeight="1">
      <c r="A895" s="48" t="s">
        <v>87</v>
      </c>
      <c r="B895" s="48" t="s">
        <v>88</v>
      </c>
      <c r="C895" s="50">
        <v>0.4166666666666667</v>
      </c>
      <c r="D895" s="50">
        <v>0.4375</v>
      </c>
      <c r="E895" s="51">
        <v>45516.0</v>
      </c>
      <c r="F895" s="52">
        <v>1847.0</v>
      </c>
      <c r="G895" s="12" t="str">
        <f>VLOOKUP($F895,'Total Posters'!$A$1:$L$1812,7,FALSE)</f>
        <v>The Atacama Cosmology Telescope: Galactic Dust Structure and the Cosmic PAH Background in Cross-correlation with WISE</v>
      </c>
      <c r="H895" s="12" t="str">
        <f>VLOOKUP($F895,'Total Posters'!$A$1:$L$1812,3,FALSE)&amp;" "&amp;VLOOKUP($F895,'Total Posters'!$A$1:$L$1812,4,FALSE)</f>
        <v>Rodrigo Córdova Rosado</v>
      </c>
      <c r="I895" s="12" t="str">
        <f>VLOOKUP($F895,'Total Posters'!$A$1:$L$1812,5,FALSE)</f>
        <v>rodrigoc@princeton.edu</v>
      </c>
      <c r="J895" s="12" t="str">
        <f>VLOOKUP($F895,'Total Posters'!$A$1:$L$1812,10,FALSE)</f>
        <v>Rodrigo Córdova-Rosado</v>
      </c>
      <c r="K895" s="12" t="str">
        <f>VLOOKUP($I895,'Total Attendees'!$D$2:$DB$3165,2,FALSE)</f>
        <v>#N/A</v>
      </c>
      <c r="L895" s="12" t="str">
        <f>VLOOKUP($I895,'Total Attendees'!$D$2:$DB$3165,4,FALSE)</f>
        <v>#N/A</v>
      </c>
      <c r="N895" s="53"/>
      <c r="O895" s="54"/>
      <c r="P895" s="16"/>
    </row>
    <row r="896" ht="15.75" customHeight="1">
      <c r="A896" s="48" t="s">
        <v>87</v>
      </c>
      <c r="B896" s="48" t="s">
        <v>88</v>
      </c>
      <c r="C896" s="50">
        <v>0.4166666666666667</v>
      </c>
      <c r="D896" s="50">
        <v>0.4375</v>
      </c>
      <c r="E896" s="51">
        <v>45516.0</v>
      </c>
      <c r="F896" s="52">
        <v>2444.0</v>
      </c>
      <c r="G896" s="12" t="str">
        <f>VLOOKUP($F896,'Total Posters'!$A$1:$L$1812,7,FALSE)</f>
        <v>Post-planck appraisal of CMB Hemispherical Power Asymmetry
</v>
      </c>
      <c r="H896" s="12" t="str">
        <f>VLOOKUP($F896,'Total Posters'!$A$1:$L$1812,3,FALSE)&amp;" "&amp;VLOOKUP($F896,'Total Posters'!$A$1:$L$1812,4,FALSE)</f>
        <v>SANJEEV SANYAL</v>
      </c>
      <c r="I896" s="12" t="str">
        <f>VLOOKUP($F896,'Total Posters'!$A$1:$L$1812,5,FALSE)</f>
        <v>sanjeevsanyal.rs.phy19@itbhu.ac.in</v>
      </c>
      <c r="J896" s="12" t="str">
        <f>VLOOKUP($F896,'Total Posters'!$A$1:$L$1812,10,FALSE)</f>
        <v>SANJEEV SANYAL</v>
      </c>
      <c r="K896" s="12" t="str">
        <f>VLOOKUP($I896,'Total Attendees'!$D$2:$DB$3165,2,FALSE)</f>
        <v>Pending_payment</v>
      </c>
      <c r="L896" s="12" t="str">
        <f>VLOOKUP($I896,'Total Attendees'!$D$2:$DB$3165,4,FALSE)</f>
        <v>In-person</v>
      </c>
      <c r="N896" s="53"/>
      <c r="O896" s="54"/>
      <c r="P896" s="16"/>
    </row>
    <row r="897" ht="15.75" customHeight="1">
      <c r="A897" s="48" t="s">
        <v>87</v>
      </c>
      <c r="B897" s="48" t="s">
        <v>88</v>
      </c>
      <c r="C897" s="50">
        <v>0.4166666666666667</v>
      </c>
      <c r="D897" s="50">
        <v>0.4375</v>
      </c>
      <c r="E897" s="51">
        <v>45516.0</v>
      </c>
      <c r="F897" s="52">
        <v>2435.0</v>
      </c>
      <c r="G897" s="12" t="str">
        <f>VLOOKUP($F897,'Total Posters'!$A$1:$L$1812,7,FALSE)</f>
        <v>Turbulent Magnetic Field Amplification and Cosmic Ray Propagation in Galaxy Clusters</v>
      </c>
      <c r="H897" s="12" t="str">
        <f>VLOOKUP($F897,'Total Posters'!$A$1:$L$1812,3,FALSE)&amp;" "&amp;VLOOKUP($F897,'Total Posters'!$A$1:$L$1812,4,FALSE)</f>
        <v>Stela Adduci Faria</v>
      </c>
      <c r="I897" s="12" t="str">
        <f>VLOOKUP($F897,'Total Posters'!$A$1:$L$1812,5,FALSE)</f>
        <v>stela.faria@usp.br</v>
      </c>
      <c r="J897" s="12" t="str">
        <f>VLOOKUP($F897,'Total Posters'!$A$1:$L$1812,10,FALSE)</f>
        <v>Stela Adduci Faria</v>
      </c>
      <c r="K897" s="12" t="str">
        <f>VLOOKUP($I897,'Total Attendees'!$D$2:$DB$3165,2,FALSE)</f>
        <v>Paid</v>
      </c>
      <c r="L897" s="12" t="str">
        <f>VLOOKUP($I897,'Total Attendees'!$D$2:$DB$3165,4,FALSE)</f>
        <v>In-person</v>
      </c>
      <c r="N897" s="53"/>
      <c r="O897" s="54"/>
      <c r="P897" s="16"/>
    </row>
    <row r="898" ht="15.75" customHeight="1">
      <c r="A898" s="48" t="s">
        <v>87</v>
      </c>
      <c r="B898" s="48" t="s">
        <v>88</v>
      </c>
      <c r="C898" s="50">
        <v>0.4166666666666667</v>
      </c>
      <c r="D898" s="50">
        <v>0.4375</v>
      </c>
      <c r="E898" s="51">
        <v>45516.0</v>
      </c>
      <c r="F898" s="52">
        <v>1777.0</v>
      </c>
      <c r="G898" s="12" t="str">
        <f>VLOOKUP($F898,'Total Posters'!$A$1:$L$1812,7,FALSE)</f>
        <v>X-shaped sources in the MeerKAT + South Pole Telescope 100 square-degree survey at 816 MHz</v>
      </c>
      <c r="H898" s="12" t="str">
        <f>VLOOKUP($F898,'Total Posters'!$A$1:$L$1812,3,FALSE)&amp;" "&amp;VLOOKUP($F898,'Total Posters'!$A$1:$L$1812,4,FALSE)</f>
        <v>William Rasakanya</v>
      </c>
      <c r="I898" s="12" t="str">
        <f>VLOOKUP($F898,'Total Posters'!$A$1:$L$1812,5,FALSE)</f>
        <v>w.rasakanya@gmail.com</v>
      </c>
      <c r="J898" s="12" t="str">
        <f>VLOOKUP($F898,'Total Posters'!$A$1:$L$1812,10,FALSE)</f>
        <v>William Rasakanya</v>
      </c>
      <c r="K898" s="12" t="str">
        <f>VLOOKUP($I898,'Total Attendees'!$D$2:$DB$3165,2,FALSE)</f>
        <v>Paid</v>
      </c>
      <c r="L898" s="12" t="str">
        <f>VLOOKUP($I898,'Total Attendees'!$D$2:$DB$3165,4,FALSE)</f>
        <v>In-person</v>
      </c>
      <c r="N898" s="53"/>
      <c r="O898" s="54"/>
      <c r="P898" s="16"/>
    </row>
    <row r="899" ht="15.75" customHeight="1">
      <c r="A899" s="48" t="s">
        <v>87</v>
      </c>
      <c r="B899" s="48" t="s">
        <v>88</v>
      </c>
      <c r="C899" s="50">
        <v>0.4166666666666667</v>
      </c>
      <c r="D899" s="50">
        <v>0.4375</v>
      </c>
      <c r="E899" s="51">
        <v>45516.0</v>
      </c>
      <c r="F899" s="52">
        <v>2314.0</v>
      </c>
      <c r="G899" s="12" t="str">
        <f>VLOOKUP($F899,'Total Posters'!$A$1:$L$1812,7,FALSE)</f>
        <v>The Star Formation History in Local Group Galaxies</v>
      </c>
      <c r="H899" s="12" t="str">
        <f>VLOOKUP($F899,'Total Posters'!$A$1:$L$1812,3,FALSE)&amp;" "&amp;VLOOKUP($F899,'Total Posters'!$A$1:$L$1812,4,FALSE)</f>
        <v>Yi Ren</v>
      </c>
      <c r="I899" s="12" t="str">
        <f>VLOOKUP($F899,'Total Posters'!$A$1:$L$1812,5,FALSE)</f>
        <v>yiren@qlnu.edu.cn</v>
      </c>
      <c r="J899" s="12" t="str">
        <f>VLOOKUP($F899,'Total Posters'!$A$1:$L$1812,10,FALSE)</f>
        <v>Yi Ren</v>
      </c>
      <c r="K899" s="12" t="str">
        <f>VLOOKUP($I899,'Total Attendees'!$D$2:$DB$3165,2,FALSE)</f>
        <v>Partially_paid</v>
      </c>
      <c r="L899" s="12" t="str">
        <f>VLOOKUP($I899,'Total Attendees'!$D$2:$DB$3165,4,FALSE)</f>
        <v>In-person</v>
      </c>
      <c r="N899" s="53"/>
      <c r="O899" s="54"/>
      <c r="P899" s="16"/>
    </row>
    <row r="900" ht="15.75" customHeight="1">
      <c r="A900" s="48" t="s">
        <v>74</v>
      </c>
      <c r="B900" s="48" t="s">
        <v>74</v>
      </c>
      <c r="C900" s="50">
        <v>0.625</v>
      </c>
      <c r="D900" s="50">
        <v>0.6458333333333334</v>
      </c>
      <c r="E900" s="51">
        <v>45516.0</v>
      </c>
      <c r="F900" s="58">
        <v>3127.0</v>
      </c>
      <c r="G900" s="12" t="str">
        <f>VLOOKUP($F900,'Total Posters'!$A$1:$L$1812,7,FALSE)</f>
        <v>Standards of Fundamental Astronomy</v>
      </c>
      <c r="H900" s="12" t="str">
        <f>VLOOKUP($F900,'Total Posters'!$A$1:$L$1812,3,FALSE)&amp;" "&amp;VLOOKUP($F900,'Total Posters'!$A$1:$L$1812,4,FALSE)</f>
        <v>Antonia Wilmot</v>
      </c>
      <c r="I900" s="12" t="str">
        <f>VLOOKUP($F900,'Total Posters'!$A$1:$L$1812,5,FALSE)</f>
        <v>toni.wilmot@ukho.gov.uk</v>
      </c>
      <c r="J900" s="12" t="str">
        <f>VLOOKUP($F900,'Total Posters'!$A$1:$L$1812,10,FALSE)</f>
        <v>Antonia Wilmot</v>
      </c>
      <c r="K900" s="12" t="str">
        <f>VLOOKUP($I900,'Total Attendees'!$D$2:$DB$3165,2,FALSE)</f>
        <v>Paid</v>
      </c>
      <c r="L900" s="12" t="str">
        <f>VLOOKUP($I900,'Total Attendees'!$D$2:$DB$3165,4,FALSE)</f>
        <v>In-person</v>
      </c>
      <c r="N900" s="53"/>
      <c r="O900" s="54"/>
      <c r="P900" s="16"/>
    </row>
    <row r="901" ht="15.75" customHeight="1">
      <c r="A901" s="48" t="s">
        <v>74</v>
      </c>
      <c r="B901" s="48" t="s">
        <v>74</v>
      </c>
      <c r="C901" s="50">
        <v>0.625</v>
      </c>
      <c r="D901" s="50">
        <v>0.6458333333333334</v>
      </c>
      <c r="E901" s="51">
        <v>45516.0</v>
      </c>
      <c r="F901" s="58">
        <v>1471.0</v>
      </c>
      <c r="G901" s="12" t="str">
        <f>VLOOKUP($F901,'Total Posters'!$A$1:$L$1812,7,FALSE)</f>
        <v>Cryospheric Excitation on the Earth’s Chandler Wobble</v>
      </c>
      <c r="H901" s="12" t="str">
        <f>VLOOKUP($F901,'Total Posters'!$A$1:$L$1812,3,FALSE)&amp;" "&amp;VLOOKUP($F901,'Total Posters'!$A$1:$L$1812,4,FALSE)</f>
        <v>Chengli Huang</v>
      </c>
      <c r="I901" s="12" t="str">
        <f>VLOOKUP($F901,'Total Posters'!$A$1:$L$1812,5,FALSE)</f>
        <v>clhuang@shao.ac.cn</v>
      </c>
      <c r="J901" s="12" t="str">
        <f>VLOOKUP($F901,'Total Posters'!$A$1:$L$1812,10,FALSE)</f>
        <v>Chengli Huang</v>
      </c>
      <c r="K901" s="12" t="str">
        <f>VLOOKUP($I901,'Total Attendees'!$D$2:$DB$3165,2,FALSE)</f>
        <v>Paid</v>
      </c>
      <c r="L901" s="12" t="str">
        <f>VLOOKUP($I901,'Total Attendees'!$D$2:$DB$3165,4,FALSE)</f>
        <v>In-person</v>
      </c>
      <c r="N901" s="53"/>
      <c r="O901" s="54"/>
      <c r="P901" s="16"/>
    </row>
    <row r="902" ht="15.75" customHeight="1">
      <c r="A902" s="48" t="s">
        <v>74</v>
      </c>
      <c r="B902" s="48" t="s">
        <v>74</v>
      </c>
      <c r="C902" s="50">
        <v>0.625</v>
      </c>
      <c r="D902" s="50">
        <v>0.6458333333333334</v>
      </c>
      <c r="E902" s="51">
        <v>45516.0</v>
      </c>
      <c r="F902" s="58">
        <v>998.0</v>
      </c>
      <c r="G902" s="12" t="str">
        <f>VLOOKUP($F902,'Total Posters'!$A$1:$L$1812,7,FALSE)</f>
        <v>Comparative Analysis of the Parameters of Pulsars with Breaking Indices n&lt;0 and   n&gt;0</v>
      </c>
      <c r="H902" s="12" t="str">
        <f>VLOOKUP($F902,'Total Posters'!$A$1:$L$1812,3,FALSE)&amp;" "&amp;VLOOKUP($F902,'Total Posters'!$A$1:$L$1812,4,FALSE)</f>
        <v>Chika Onuchukwu</v>
      </c>
      <c r="I902" s="12" t="str">
        <f>VLOOKUP($F902,'Total Posters'!$A$1:$L$1812,5,FALSE)</f>
        <v>cc.onuchukwu@coou.edu.ng</v>
      </c>
      <c r="J902" s="12" t="str">
        <f>VLOOKUP($F902,'Total Posters'!$A$1:$L$1812,10,FALSE)</f>
        <v>Chika Onuchukwu</v>
      </c>
      <c r="K902" s="12" t="str">
        <f>VLOOKUP($I902,'Total Attendees'!$D$2:$DB$3165,2,FALSE)</f>
        <v>#N/A</v>
      </c>
      <c r="L902" s="12" t="str">
        <f>VLOOKUP($I902,'Total Attendees'!$D$2:$DB$3165,4,FALSE)</f>
        <v>#N/A</v>
      </c>
      <c r="N902" s="53"/>
      <c r="O902" s="54"/>
      <c r="P902" s="16"/>
    </row>
    <row r="903" ht="15.75" customHeight="1">
      <c r="A903" s="48" t="s">
        <v>74</v>
      </c>
      <c r="B903" s="48" t="s">
        <v>74</v>
      </c>
      <c r="C903" s="50">
        <v>0.625</v>
      </c>
      <c r="D903" s="50">
        <v>0.6458333333333334</v>
      </c>
      <c r="E903" s="51">
        <v>45516.0</v>
      </c>
      <c r="F903" s="58">
        <v>1052.0</v>
      </c>
      <c r="G903" s="12" t="str">
        <f>VLOOKUP($F903,'Total Posters'!$A$1:$L$1812,7,FALSE)</f>
        <v>Exploring the impact of a priori errors on dUT1 estimations from intensive VLBI sessions</v>
      </c>
      <c r="H903" s="12" t="str">
        <f>VLOOKUP($F903,'Total Posters'!$A$1:$L$1812,3,FALSE)&amp;" "&amp;VLOOKUP($F903,'Total Posters'!$A$1:$L$1812,4,FALSE)</f>
        <v>Clara Pérez</v>
      </c>
      <c r="I903" s="12" t="str">
        <f>VLOOKUP($F903,'Total Posters'!$A$1:$L$1812,5,FALSE)</f>
        <v>becario.cperez@externomf.es</v>
      </c>
      <c r="J903" s="12" t="str">
        <f>VLOOKUP($F903,'Total Posters'!$A$1:$L$1812,10,FALSE)</f>
        <v>Clara Pérez</v>
      </c>
      <c r="K903" s="12" t="str">
        <f>VLOOKUP($I903,'Total Attendees'!$D$2:$DB$3165,2,FALSE)</f>
        <v>Paid</v>
      </c>
      <c r="L903" s="12" t="str">
        <f>VLOOKUP($I903,'Total Attendees'!$D$2:$DB$3165,4,FALSE)</f>
        <v>In-person</v>
      </c>
      <c r="N903" s="53"/>
      <c r="O903" s="54"/>
      <c r="P903" s="16"/>
    </row>
    <row r="904" ht="15.75" customHeight="1">
      <c r="A904" s="48" t="s">
        <v>74</v>
      </c>
      <c r="B904" s="48" t="s">
        <v>74</v>
      </c>
      <c r="C904" s="50">
        <v>0.625</v>
      </c>
      <c r="D904" s="50">
        <v>0.6458333333333334</v>
      </c>
      <c r="E904" s="51">
        <v>45516.0</v>
      </c>
      <c r="F904" s="58">
        <v>2603.0</v>
      </c>
      <c r="G904" s="12" t="str">
        <f>VLOOKUP($F904,'Total Posters'!$A$1:$L$1812,7,FALSE)</f>
        <v>New paradigm of close approach analysis of NEOs: likelihood of close encounter</v>
      </c>
      <c r="H904" s="12" t="str">
        <f>VLOOKUP($F904,'Total Posters'!$A$1:$L$1812,3,FALSE)&amp;" "&amp;VLOOKUP($F904,'Total Posters'!$A$1:$L$1812,4,FALSE)</f>
        <v>Dmitrii Vavilov</v>
      </c>
      <c r="I904" s="12" t="str">
        <f>VLOOKUP($F904,'Total Posters'!$A$1:$L$1812,5,FALSE)</f>
        <v>dj_vil@bk.ru</v>
      </c>
      <c r="J904" s="12" t="str">
        <f>VLOOKUP($F904,'Total Posters'!$A$1:$L$1812,10,FALSE)</f>
        <v>Dmitrii Vavilov</v>
      </c>
      <c r="K904" s="12" t="str">
        <f>VLOOKUP($I904,'Total Attendees'!$D$2:$DB$3165,2,FALSE)</f>
        <v>Pending_payment</v>
      </c>
      <c r="L904" s="12" t="str">
        <f>VLOOKUP($I904,'Total Attendees'!$D$2:$DB$3165,4,FALSE)</f>
        <v>In-person</v>
      </c>
      <c r="N904" s="53"/>
      <c r="O904" s="54"/>
      <c r="P904" s="16"/>
    </row>
    <row r="905" ht="15.75" customHeight="1">
      <c r="A905" s="48" t="s">
        <v>74</v>
      </c>
      <c r="B905" s="48" t="s">
        <v>74</v>
      </c>
      <c r="C905" s="50">
        <v>0.625</v>
      </c>
      <c r="D905" s="50">
        <v>0.6458333333333334</v>
      </c>
      <c r="E905" s="51">
        <v>45516.0</v>
      </c>
      <c r="F905" s="58">
        <v>2977.0</v>
      </c>
      <c r="G905" s="12" t="str">
        <f>VLOOKUP($F905,'Total Posters'!$A$1:$L$1812,7,FALSE)</f>
        <v>UKIRT Hemisphere Survey Status, Details and Data Access</v>
      </c>
      <c r="H905" s="12" t="str">
        <f>VLOOKUP($F905,'Total Posters'!$A$1:$L$1812,3,FALSE)&amp;" "&amp;VLOOKUP($F905,'Total Posters'!$A$1:$L$1812,4,FALSE)</f>
        <v>Justice Bruursema</v>
      </c>
      <c r="I905" s="12" t="str">
        <f>VLOOKUP($F905,'Total Posters'!$A$1:$L$1812,5,FALSE)</f>
        <v>justice.elisha@gmail.com</v>
      </c>
      <c r="J905" s="12" t="str">
        <f>VLOOKUP($F905,'Total Posters'!$A$1:$L$1812,10,FALSE)</f>
        <v>Justice Bruursema</v>
      </c>
      <c r="K905" s="12" t="str">
        <f>VLOOKUP($I905,'Total Attendees'!$D$2:$DB$3165,2,FALSE)</f>
        <v>#N/A</v>
      </c>
      <c r="L905" s="12" t="str">
        <f>VLOOKUP($I905,'Total Attendees'!$D$2:$DB$3165,4,FALSE)</f>
        <v>#N/A</v>
      </c>
      <c r="N905" s="53"/>
      <c r="O905" s="54"/>
      <c r="P905" s="16"/>
    </row>
    <row r="906" ht="15.75" customHeight="1">
      <c r="A906" s="48" t="s">
        <v>74</v>
      </c>
      <c r="B906" s="48" t="s">
        <v>74</v>
      </c>
      <c r="C906" s="50">
        <v>0.625</v>
      </c>
      <c r="D906" s="50">
        <v>0.6458333333333334</v>
      </c>
      <c r="E906" s="51">
        <v>45516.0</v>
      </c>
      <c r="F906" s="58">
        <v>1067.0</v>
      </c>
      <c r="G906" s="12" t="str">
        <f>VLOOKUP($F906,'Total Posters'!$A$1:$L$1812,7,FALSE)</f>
        <v>Improving the geodetic budget closure by combining geophysical excitations of polar motion from different models of atmospheric and oceanic angular momentum</v>
      </c>
      <c r="H906" s="12" t="str">
        <f>VLOOKUP($F906,'Total Posters'!$A$1:$L$1812,3,FALSE)&amp;" "&amp;VLOOKUP($F906,'Total Posters'!$A$1:$L$1812,4,FALSE)</f>
        <v>Justyna Śliwińska-Bronowicz</v>
      </c>
      <c r="I906" s="12" t="str">
        <f>VLOOKUP($F906,'Total Posters'!$A$1:$L$1812,5,FALSE)</f>
        <v>jsliwinska@cbk.waw.pl</v>
      </c>
      <c r="J906" s="12" t="str">
        <f>VLOOKUP($F906,'Total Posters'!$A$1:$L$1812,10,FALSE)</f>
        <v>Justyna Śliwińska-Bronowicz</v>
      </c>
      <c r="K906" s="12" t="str">
        <f>VLOOKUP($I906,'Total Attendees'!$D$2:$DB$3165,2,FALSE)</f>
        <v>Paid</v>
      </c>
      <c r="L906" s="12" t="str">
        <f>VLOOKUP($I906,'Total Attendees'!$D$2:$DB$3165,4,FALSE)</f>
        <v>In-person</v>
      </c>
      <c r="N906" s="53"/>
      <c r="O906" s="54"/>
      <c r="P906" s="16"/>
    </row>
    <row r="907" ht="15.75" customHeight="1">
      <c r="A907" s="48" t="s">
        <v>74</v>
      </c>
      <c r="B907" s="48" t="s">
        <v>74</v>
      </c>
      <c r="C907" s="50">
        <v>0.625</v>
      </c>
      <c r="D907" s="50">
        <v>0.6458333333333334</v>
      </c>
      <c r="E907" s="51">
        <v>45516.0</v>
      </c>
      <c r="F907" s="58">
        <v>2132.0</v>
      </c>
      <c r="G907" s="12" t="str">
        <f>VLOOKUP($F907,'Total Posters'!$A$1:$L$1812,7,FALSE)</f>
        <v>THE ASTROPHYSICAL DYNAMICS AND EARTH’S CLIMATE CHANGE</v>
      </c>
      <c r="H907" s="12" t="str">
        <f>VLOOKUP($F907,'Total Posters'!$A$1:$L$1812,3,FALSE)&amp;" "&amp;VLOOKUP($F907,'Total Posters'!$A$1:$L$1812,4,FALSE)</f>
        <v>Kaguamba Minjire</v>
      </c>
      <c r="I907" s="12" t="str">
        <f>VLOOKUP($F907,'Total Posters'!$A$1:$L$1812,5,FALSE)</f>
        <v>cargominjire@gmail.com</v>
      </c>
      <c r="J907" s="12" t="str">
        <f>VLOOKUP($F907,'Total Posters'!$A$1:$L$1812,10,FALSE)</f>
        <v>Kaguamba Minjire</v>
      </c>
      <c r="K907" s="12" t="str">
        <f>VLOOKUP($I907,'Total Attendees'!$D$2:$DB$3165,2,FALSE)</f>
        <v>#N/A</v>
      </c>
      <c r="L907" s="12" t="str">
        <f>VLOOKUP($I907,'Total Attendees'!$D$2:$DB$3165,4,FALSE)</f>
        <v>#N/A</v>
      </c>
      <c r="N907" s="53"/>
      <c r="O907" s="54"/>
      <c r="P907" s="16"/>
    </row>
    <row r="908" ht="15.75" customHeight="1">
      <c r="A908" s="48" t="s">
        <v>74</v>
      </c>
      <c r="B908" s="48" t="s">
        <v>74</v>
      </c>
      <c r="C908" s="50">
        <v>0.625</v>
      </c>
      <c r="D908" s="50">
        <v>0.6458333333333334</v>
      </c>
      <c r="E908" s="51">
        <v>45516.0</v>
      </c>
      <c r="F908" s="58">
        <v>989.0</v>
      </c>
      <c r="G908" s="12" t="str">
        <f>VLOOKUP($F908,'Total Posters'!$A$1:$L$1812,7,FALSE)</f>
        <v>A new post-Newtonian long-term precession model for the Earth</v>
      </c>
      <c r="H908" s="12" t="str">
        <f>VLOOKUP($F908,'Total Posters'!$A$1:$L$1812,3,FALSE)&amp;" "&amp;VLOOKUP($F908,'Total Posters'!$A$1:$L$1812,4,FALSE)</f>
        <v>Kai Tang</v>
      </c>
      <c r="I908" s="12" t="str">
        <f>VLOOKUP($F908,'Total Posters'!$A$1:$L$1812,5,FALSE)</f>
        <v>tangkai@shao.ac.cn</v>
      </c>
      <c r="J908" s="12" t="str">
        <f>VLOOKUP($F908,'Total Posters'!$A$1:$L$1812,10,FALSE)</f>
        <v>Kai Tang</v>
      </c>
      <c r="K908" s="12" t="str">
        <f>VLOOKUP($I908,'Total Attendees'!$D$2:$DB$3165,2,FALSE)</f>
        <v>Paid</v>
      </c>
      <c r="L908" s="12" t="str">
        <f>VLOOKUP($I908,'Total Attendees'!$D$2:$DB$3165,4,FALSE)</f>
        <v>In-person</v>
      </c>
      <c r="N908" s="53"/>
      <c r="O908" s="54"/>
      <c r="P908" s="16"/>
    </row>
    <row r="909" ht="15.75" customHeight="1">
      <c r="A909" s="48" t="s">
        <v>74</v>
      </c>
      <c r="B909" s="48" t="s">
        <v>74</v>
      </c>
      <c r="C909" s="50">
        <v>0.625</v>
      </c>
      <c r="D909" s="50">
        <v>0.6458333333333334</v>
      </c>
      <c r="E909" s="51">
        <v>45516.0</v>
      </c>
      <c r="F909" s="58">
        <v>920.0</v>
      </c>
      <c r="G909" s="12" t="str">
        <f>VLOOKUP($F909,'Total Posters'!$A$1:$L$1812,7,FALSE)</f>
        <v>Calculating the trajectory of a gram-scale interstellar spacecraft moving at relativistic speeds</v>
      </c>
      <c r="H909" s="12" t="str">
        <f>VLOOKUP($F909,'Total Posters'!$A$1:$L$1812,3,FALSE)&amp;" "&amp;VLOOKUP($F909,'Total Posters'!$A$1:$L$1812,4,FALSE)</f>
        <v>Nicky Ishaak</v>
      </c>
      <c r="I909" s="12" t="str">
        <f>VLOOKUP($F909,'Total Posters'!$A$1:$L$1812,5,FALSE)</f>
        <v>nji170030@utdallas.edu</v>
      </c>
      <c r="J909" s="12" t="str">
        <f>VLOOKUP($F909,'Total Posters'!$A$1:$L$1812,10,FALSE)</f>
        <v>Nicky Ishaak</v>
      </c>
      <c r="K909" s="12" t="str">
        <f>VLOOKUP($I909,'Total Attendees'!$D$2:$DB$3165,2,FALSE)</f>
        <v>#N/A</v>
      </c>
      <c r="L909" s="12" t="str">
        <f>VLOOKUP($I909,'Total Attendees'!$D$2:$DB$3165,4,FALSE)</f>
        <v>#N/A</v>
      </c>
      <c r="N909" s="53"/>
      <c r="O909" s="54"/>
      <c r="P909" s="16"/>
    </row>
    <row r="910" ht="15.75" customHeight="1">
      <c r="A910" s="48" t="s">
        <v>74</v>
      </c>
      <c r="B910" s="48" t="s">
        <v>74</v>
      </c>
      <c r="C910" s="50">
        <v>0.625</v>
      </c>
      <c r="D910" s="50">
        <v>0.6458333333333334</v>
      </c>
      <c r="E910" s="51">
        <v>45516.0</v>
      </c>
      <c r="F910" s="58">
        <v>3197.0</v>
      </c>
      <c r="G910" s="12" t="str">
        <f>VLOOKUP($F910,'Total Posters'!$A$1:$L$1812,7,FALSE)</f>
        <v>Validation of KSA-Geoid by vertical deflection Observations</v>
      </c>
      <c r="H910" s="12" t="str">
        <f>VLOOKUP($F910,'Total Posters'!$A$1:$L$1812,3,FALSE)&amp;" "&amp;VLOOKUP($F910,'Total Posters'!$A$1:$L$1812,4,FALSE)</f>
        <v>OTHMAN ALRUBAYYI</v>
      </c>
      <c r="I910" s="12" t="str">
        <f>VLOOKUP($F910,'Total Posters'!$A$1:$L$1812,5,FALSE)</f>
        <v>u.alrubaia@geosa.gov.sa</v>
      </c>
      <c r="J910" s="12" t="str">
        <f>VLOOKUP($F910,'Total Posters'!$A$1:$L$1812,10,FALSE)</f>
        <v>OTHMAN ALRUBAYYI</v>
      </c>
      <c r="K910" s="12" t="str">
        <f>VLOOKUP($I910,'Total Attendees'!$D$2:$DB$3165,2,FALSE)</f>
        <v>#N/A</v>
      </c>
      <c r="L910" s="12" t="str">
        <f>VLOOKUP($I910,'Total Attendees'!$D$2:$DB$3165,4,FALSE)</f>
        <v>#N/A</v>
      </c>
      <c r="N910" s="53"/>
      <c r="O910" s="54"/>
      <c r="P910" s="16"/>
    </row>
    <row r="911" ht="15.75" customHeight="1">
      <c r="A911" s="48" t="s">
        <v>74</v>
      </c>
      <c r="B911" s="48" t="s">
        <v>74</v>
      </c>
      <c r="C911" s="50">
        <v>0.625</v>
      </c>
      <c r="D911" s="50">
        <v>0.6458333333333334</v>
      </c>
      <c r="E911" s="51">
        <v>45516.0</v>
      </c>
      <c r="F911" s="58">
        <v>801.0</v>
      </c>
      <c r="G911" s="12" t="str">
        <f>VLOOKUP($F911,'Total Posters'!$A$1:$L$1812,7,FALSE)</f>
        <v>The prospection of an astronomical site to build the first USMS
 university observatory
</v>
      </c>
      <c r="H911" s="12" t="str">
        <f>VLOOKUP($F911,'Total Posters'!$A$1:$L$1812,3,FALSE)&amp;" "&amp;VLOOKUP($F911,'Total Posters'!$A$1:$L$1812,4,FALSE)</f>
        <v>Saadia OUJAOURA</v>
      </c>
      <c r="I911" s="12" t="str">
        <f>VLOOKUP($F911,'Total Posters'!$A$1:$L$1812,5,FALSE)</f>
        <v>oujaoura.saadia@gmail.com</v>
      </c>
      <c r="J911" s="12" t="str">
        <f>VLOOKUP($F911,'Total Posters'!$A$1:$L$1812,10,FALSE)</f>
        <v>Saadia Oujaoura</v>
      </c>
      <c r="K911" s="12" t="str">
        <f>VLOOKUP($I911,'Total Attendees'!$D$2:$DB$3165,2,FALSE)</f>
        <v>Paid</v>
      </c>
      <c r="L911" s="12" t="str">
        <f>VLOOKUP($I911,'Total Attendees'!$D$2:$DB$3165,4,FALSE)</f>
        <v>Virtual</v>
      </c>
      <c r="N911" s="53"/>
      <c r="O911" s="54"/>
      <c r="P911" s="16"/>
    </row>
    <row r="912" ht="15.75" customHeight="1">
      <c r="A912" s="48" t="s">
        <v>74</v>
      </c>
      <c r="B912" s="48" t="s">
        <v>74</v>
      </c>
      <c r="C912" s="50">
        <v>0.625</v>
      </c>
      <c r="D912" s="50">
        <v>0.6458333333333334</v>
      </c>
      <c r="E912" s="51">
        <v>45516.0</v>
      </c>
      <c r="F912" s="58">
        <v>2803.0</v>
      </c>
      <c r="G912" s="12" t="str">
        <f>VLOOKUP($F912,'Total Posters'!$A$1:$L$1812,7,FALSE)</f>
        <v>Numerical Standards for Fundamental Astronomy Current Best Estimates</v>
      </c>
      <c r="H912" s="12" t="str">
        <f>VLOOKUP($F912,'Total Posters'!$A$1:$L$1812,3,FALSE)&amp;" "&amp;VLOOKUP($F912,'Total Posters'!$A$1:$L$1812,4,FALSE)</f>
        <v>Susan Stewart</v>
      </c>
      <c r="I912" s="12" t="str">
        <f>VLOOKUP($F912,'Total Posters'!$A$1:$L$1812,5,FALSE)</f>
        <v>susan.stewart25.civ@us.navy.mil</v>
      </c>
      <c r="J912" s="12" t="str">
        <f>VLOOKUP($F912,'Total Posters'!$A$1:$L$1812,10,FALSE)</f>
        <v>Susan Stewart</v>
      </c>
      <c r="K912" s="12" t="str">
        <f>VLOOKUP($I912,'Total Attendees'!$D$2:$DB$3165,2,FALSE)</f>
        <v>Paid</v>
      </c>
      <c r="L912" s="12" t="str">
        <f>VLOOKUP($I912,'Total Attendees'!$D$2:$DB$3165,4,FALSE)</f>
        <v>In-person</v>
      </c>
      <c r="N912" s="53"/>
      <c r="O912" s="54"/>
      <c r="P912" s="16"/>
    </row>
    <row r="913" ht="15.75" customHeight="1">
      <c r="A913" s="48" t="s">
        <v>74</v>
      </c>
      <c r="B913" s="48" t="s">
        <v>74</v>
      </c>
      <c r="C913" s="50">
        <v>0.625</v>
      </c>
      <c r="D913" s="50">
        <v>0.6458333333333334</v>
      </c>
      <c r="E913" s="51">
        <v>45516.0</v>
      </c>
      <c r="F913" s="58">
        <v>2227.0</v>
      </c>
      <c r="G913" s="12" t="str">
        <f>VLOOKUP($F913,'Total Posters'!$A$1:$L$1812,7,FALSE)</f>
        <v>Investigating Merger-Induced Asymmetries in HI Spectra of Nearby Galaxies: A Full ALFALFA Sample Analysis</v>
      </c>
      <c r="H913" s="12" t="str">
        <f>VLOOKUP($F913,'Total Posters'!$A$1:$L$1812,3,FALSE)&amp;" "&amp;VLOOKUP($F913,'Total Posters'!$A$1:$L$1812,4,FALSE)</f>
        <v>YANDISA PEKO</v>
      </c>
      <c r="I913" s="12" t="str">
        <f>VLOOKUP($F913,'Total Posters'!$A$1:$L$1812,5,FALSE)</f>
        <v>3845839@myuwc.ac.za</v>
      </c>
      <c r="J913" s="12" t="str">
        <f>VLOOKUP($F913,'Total Posters'!$A$1:$L$1812,10,FALSE)</f>
        <v>YANDISA PEKO</v>
      </c>
      <c r="K913" s="12" t="str">
        <f>VLOOKUP($I913,'Total Attendees'!$D$2:$DB$3165,2,FALSE)</f>
        <v>#N/A</v>
      </c>
      <c r="L913" s="12" t="str">
        <f>VLOOKUP($I913,'Total Attendees'!$D$2:$DB$3165,4,FALSE)</f>
        <v>#N/A</v>
      </c>
      <c r="N913" s="53"/>
      <c r="O913" s="54"/>
      <c r="P913" s="16"/>
    </row>
    <row r="914" ht="15.75" customHeight="1">
      <c r="A914" s="48" t="s">
        <v>75</v>
      </c>
      <c r="B914" s="48" t="s">
        <v>94</v>
      </c>
      <c r="C914" s="50">
        <v>0.625</v>
      </c>
      <c r="D914" s="50">
        <v>0.6458333333333334</v>
      </c>
      <c r="E914" s="51">
        <v>45516.0</v>
      </c>
      <c r="F914" s="52">
        <v>2855.0</v>
      </c>
      <c r="G914" s="12" t="str">
        <f>VLOOKUP($F914,'Total Posters'!$A$1:$L$1812,7,FALSE)</f>
        <v>Calibrating the clock of JWST to sub-second accuracy</v>
      </c>
      <c r="H914" s="12" t="str">
        <f>VLOOKUP($F914,'Total Posters'!$A$1:$L$1812,3,FALSE)&amp;" "&amp;VLOOKUP($F914,'Total Posters'!$A$1:$L$1812,4,FALSE)</f>
        <v>Aarran Shaw</v>
      </c>
      <c r="I914" s="12" t="str">
        <f>VLOOKUP($F914,'Total Posters'!$A$1:$L$1812,5,FALSE)</f>
        <v>awshaw@butler.edu</v>
      </c>
      <c r="J914" s="12" t="str">
        <f>VLOOKUP($F914,'Total Posters'!$A$1:$L$1812,10,FALSE)</f>
        <v>Aarran Shaw</v>
      </c>
      <c r="K914" s="12" t="str">
        <f>VLOOKUP($I914,'Total Attendees'!$D$2:$DB$3165,2,FALSE)</f>
        <v>#N/A</v>
      </c>
      <c r="L914" s="12" t="str">
        <f>VLOOKUP($I914,'Total Attendees'!$D$2:$DB$3165,4,FALSE)</f>
        <v>#N/A</v>
      </c>
      <c r="N914" s="53"/>
      <c r="O914" s="54"/>
      <c r="P914" s="16"/>
    </row>
    <row r="915" ht="15.75" customHeight="1">
      <c r="A915" s="48" t="s">
        <v>75</v>
      </c>
      <c r="B915" s="48" t="s">
        <v>94</v>
      </c>
      <c r="C915" s="50">
        <v>0.625</v>
      </c>
      <c r="D915" s="50">
        <v>0.6458333333333334</v>
      </c>
      <c r="E915" s="51">
        <v>45516.0</v>
      </c>
      <c r="F915" s="52">
        <v>2981.0</v>
      </c>
      <c r="G915" s="12" t="str">
        <f>VLOOKUP($F915,'Total Posters'!$A$1:$L$1812,7,FALSE)</f>
        <v>The Next Generation Transient Follow-Up Ecosystem</v>
      </c>
      <c r="H915" s="12" t="str">
        <f>VLOOKUP($F915,'Total Posters'!$A$1:$L$1812,3,FALSE)&amp;" "&amp;VLOOKUP($F915,'Total Posters'!$A$1:$L$1812,4,FALSE)</f>
        <v>Andy Howell</v>
      </c>
      <c r="I915" s="12" t="str">
        <f>VLOOKUP($F915,'Total Posters'!$A$1:$L$1812,5,FALSE)</f>
        <v>ahowell@lco.global</v>
      </c>
      <c r="J915" s="12" t="str">
        <f>VLOOKUP($F915,'Total Posters'!$A$1:$L$1812,10,FALSE)</f>
        <v>Andy Howell</v>
      </c>
      <c r="K915" s="12" t="str">
        <f>VLOOKUP($I915,'Total Attendees'!$D$2:$DB$3165,2,FALSE)</f>
        <v>Paid</v>
      </c>
      <c r="L915" s="12" t="str">
        <f>VLOOKUP($I915,'Total Attendees'!$D$2:$DB$3165,4,FALSE)</f>
        <v>In-person</v>
      </c>
      <c r="N915" s="53"/>
      <c r="O915" s="54"/>
      <c r="P915" s="16"/>
    </row>
    <row r="916" ht="15.75" customHeight="1">
      <c r="A916" s="48" t="s">
        <v>75</v>
      </c>
      <c r="B916" s="48" t="s">
        <v>94</v>
      </c>
      <c r="C916" s="50">
        <v>0.625</v>
      </c>
      <c r="D916" s="50">
        <v>0.6458333333333334</v>
      </c>
      <c r="E916" s="51">
        <v>45516.0</v>
      </c>
      <c r="F916" s="52">
        <v>3002.0</v>
      </c>
      <c r="G916" s="12" t="str">
        <f>VLOOKUP($F916,'Total Posters'!$A$1:$L$1812,7,FALSE)</f>
        <v>21cm global spectrum measurement on the lunar orbit and Antarctic ice sheet
</v>
      </c>
      <c r="H916" s="12" t="str">
        <f>VLOOKUP($F916,'Total Posters'!$A$1:$L$1812,3,FALSE)&amp;" "&amp;VLOOKUP($F916,'Total Posters'!$A$1:$L$1812,4,FALSE)</f>
        <v>Fengquan Wu</v>
      </c>
      <c r="I916" s="12" t="str">
        <f>VLOOKUP($F916,'Total Posters'!$A$1:$L$1812,5,FALSE)</f>
        <v>wufq@bao.ac.cn</v>
      </c>
      <c r="J916" s="12" t="str">
        <f>VLOOKUP($F916,'Total Posters'!$A$1:$L$1812,10,FALSE)</f>
        <v>Fengquan Wu</v>
      </c>
      <c r="K916" s="12" t="str">
        <f>VLOOKUP($I916,'Total Attendees'!$D$2:$DB$3165,2,FALSE)</f>
        <v>Pending_payment</v>
      </c>
      <c r="L916" s="12" t="str">
        <f>VLOOKUP($I916,'Total Attendees'!$D$2:$DB$3165,4,FALSE)</f>
        <v>In-person</v>
      </c>
      <c r="N916" s="53"/>
      <c r="O916" s="54"/>
      <c r="P916" s="16"/>
    </row>
    <row r="917" ht="15.75" customHeight="1">
      <c r="A917" s="48" t="s">
        <v>75</v>
      </c>
      <c r="B917" s="48" t="s">
        <v>94</v>
      </c>
      <c r="C917" s="50">
        <v>0.625</v>
      </c>
      <c r="D917" s="50">
        <v>0.6458333333333334</v>
      </c>
      <c r="E917" s="51">
        <v>45516.0</v>
      </c>
      <c r="F917" s="52">
        <v>3024.0</v>
      </c>
      <c r="G917" s="12" t="str">
        <f>VLOOKUP($F917,'Total Posters'!$A$1:$L$1812,7,FALSE)</f>
        <v>DSA-2000: A novel approach to radio interferometry</v>
      </c>
      <c r="H917" s="12" t="str">
        <f>VLOOKUP($F917,'Total Posters'!$A$1:$L$1812,3,FALSE)&amp;" "&amp;VLOOKUP($F917,'Total Posters'!$A$1:$L$1812,4,FALSE)</f>
        <v>Francois Kapp</v>
      </c>
      <c r="I917" s="12" t="str">
        <f>VLOOKUP($F917,'Total Posters'!$A$1:$L$1812,5,FALSE)</f>
        <v>fkapp@caltech.edu</v>
      </c>
      <c r="J917" s="12" t="str">
        <f>VLOOKUP($F917,'Total Posters'!$A$1:$L$1812,10,FALSE)</f>
        <v>Francois Kapp</v>
      </c>
      <c r="K917" s="12" t="str">
        <f>VLOOKUP($I917,'Total Attendees'!$D$2:$DB$3165,2,FALSE)</f>
        <v>Paid</v>
      </c>
      <c r="L917" s="12" t="str">
        <f>VLOOKUP($I917,'Total Attendees'!$D$2:$DB$3165,4,FALSE)</f>
        <v>In-person</v>
      </c>
      <c r="N917" s="53"/>
      <c r="O917" s="54"/>
      <c r="P917" s="16"/>
    </row>
    <row r="918" ht="15.75" customHeight="1">
      <c r="A918" s="48" t="s">
        <v>75</v>
      </c>
      <c r="B918" s="48" t="s">
        <v>94</v>
      </c>
      <c r="C918" s="50">
        <v>0.625</v>
      </c>
      <c r="D918" s="50">
        <v>0.6458333333333334</v>
      </c>
      <c r="E918" s="51">
        <v>45516.0</v>
      </c>
      <c r="F918" s="52">
        <v>3126.0</v>
      </c>
      <c r="G918" s="12" t="str">
        <f>VLOOKUP($F918,'Total Posters'!$A$1:$L$1812,7,FALSE)</f>
        <v>Application of anomaly detection to MeerKAT radio data using machine learning techniques</v>
      </c>
      <c r="H918" s="12" t="str">
        <f>VLOOKUP($F918,'Total Posters'!$A$1:$L$1812,3,FALSE)&amp;" "&amp;VLOOKUP($F918,'Total Posters'!$A$1:$L$1812,4,FALSE)</f>
        <v>Hanwool Koo</v>
      </c>
      <c r="I918" s="12" t="str">
        <f>VLOOKUP($F918,'Total Posters'!$A$1:$L$1812,5,FALSE)</f>
        <v>hanwool.koo90@gmail.com</v>
      </c>
      <c r="J918" s="12" t="str">
        <f>VLOOKUP($F918,'Total Posters'!$A$1:$L$1812,10,FALSE)</f>
        <v>Hanwool Koo</v>
      </c>
      <c r="K918" s="12" t="str">
        <f>VLOOKUP($I918,'Total Attendees'!$D$2:$DB$3165,2,FALSE)</f>
        <v>Paid</v>
      </c>
      <c r="L918" s="12" t="str">
        <f>VLOOKUP($I918,'Total Attendees'!$D$2:$DB$3165,4,FALSE)</f>
        <v>In-person</v>
      </c>
      <c r="N918" s="53"/>
      <c r="O918" s="54"/>
      <c r="P918" s="16"/>
    </row>
    <row r="919" ht="15.75" customHeight="1">
      <c r="A919" s="48" t="s">
        <v>75</v>
      </c>
      <c r="B919" s="48" t="s">
        <v>94</v>
      </c>
      <c r="C919" s="50">
        <v>0.625</v>
      </c>
      <c r="D919" s="50">
        <v>0.6458333333333334</v>
      </c>
      <c r="E919" s="51">
        <v>45516.0</v>
      </c>
      <c r="F919" s="52">
        <v>3038.0</v>
      </c>
      <c r="G919" s="12" t="str">
        <f>VLOOKUP($F919,'Total Posters'!$A$1:$L$1812,7,FALSE)</f>
        <v>The Hubble Space Telescope:  A New Era of Discovery</v>
      </c>
      <c r="H919" s="12" t="str">
        <f>VLOOKUP($F919,'Total Posters'!$A$1:$L$1812,3,FALSE)&amp;" "&amp;VLOOKUP($F919,'Total Posters'!$A$1:$L$1812,4,FALSE)</f>
        <v>Jennifer Wiseman</v>
      </c>
      <c r="I919" s="12" t="str">
        <f>VLOOKUP($F919,'Total Posters'!$A$1:$L$1812,5,FALSE)</f>
        <v>jennifer.wiseman@nasa.gov</v>
      </c>
      <c r="J919" s="12" t="str">
        <f>VLOOKUP($F919,'Total Posters'!$A$1:$L$1812,10,FALSE)</f>
        <v>Jennifer Wiseman</v>
      </c>
      <c r="K919" s="12" t="str">
        <f>VLOOKUP($I919,'Total Attendees'!$D$2:$DB$3165,2,FALSE)</f>
        <v>#N/A</v>
      </c>
      <c r="L919" s="12" t="str">
        <f>VLOOKUP($I919,'Total Attendees'!$D$2:$DB$3165,4,FALSE)</f>
        <v>#N/A</v>
      </c>
      <c r="N919" s="53"/>
      <c r="O919" s="54"/>
      <c r="P919" s="16"/>
    </row>
    <row r="920" ht="15.75" customHeight="1">
      <c r="A920" s="48" t="s">
        <v>75</v>
      </c>
      <c r="B920" s="48" t="s">
        <v>94</v>
      </c>
      <c r="C920" s="50">
        <v>0.625</v>
      </c>
      <c r="D920" s="50">
        <v>0.6458333333333334</v>
      </c>
      <c r="E920" s="51">
        <v>45516.0</v>
      </c>
      <c r="F920" s="52">
        <v>2949.0</v>
      </c>
      <c r="G920" s="12" t="str">
        <f>VLOOKUP($F920,'Total Posters'!$A$1:$L$1812,7,FALSE)</f>
        <v>Extending the Event Horizon Telescope to Space: The Black Hole Explorer
</v>
      </c>
      <c r="H920" s="12" t="str">
        <f>VLOOKUP($F920,'Total Posters'!$A$1:$L$1812,3,FALSE)&amp;" "&amp;VLOOKUP($F920,'Total Posters'!$A$1:$L$1812,4,FALSE)</f>
        <v>Jonathan Weintroub</v>
      </c>
      <c r="I920" s="12" t="str">
        <f>VLOOKUP($F920,'Total Posters'!$A$1:$L$1812,5,FALSE)</f>
        <v>jweintroub@cfa.harvard.edu</v>
      </c>
      <c r="J920" s="12" t="str">
        <f>VLOOKUP($F920,'Total Posters'!$A$1:$L$1812,10,FALSE)</f>
        <v>Jonathan Weintroub</v>
      </c>
      <c r="K920" s="12" t="str">
        <f>VLOOKUP($I920,'Total Attendees'!$D$2:$DB$3165,2,FALSE)</f>
        <v>Paid</v>
      </c>
      <c r="L920" s="12" t="str">
        <f>VLOOKUP($I920,'Total Attendees'!$D$2:$DB$3165,4,FALSE)</f>
        <v>In-person</v>
      </c>
      <c r="N920" s="53"/>
      <c r="O920" s="54"/>
      <c r="P920" s="16"/>
    </row>
    <row r="921" ht="15.75" customHeight="1">
      <c r="A921" s="48" t="s">
        <v>75</v>
      </c>
      <c r="B921" s="48" t="s">
        <v>94</v>
      </c>
      <c r="C921" s="50">
        <v>0.625</v>
      </c>
      <c r="D921" s="50">
        <v>0.6458333333333334</v>
      </c>
      <c r="E921" s="51">
        <v>45516.0</v>
      </c>
      <c r="F921" s="52">
        <v>2822.0</v>
      </c>
      <c r="G921" s="12" t="str">
        <f>VLOOKUP($F921,'Total Posters'!$A$1:$L$1812,7,FALSE)</f>
        <v>Incorporating Ionospheric TEC predictions as sensory information for MeerKAT</v>
      </c>
      <c r="H921" s="12" t="str">
        <f>VLOOKUP($F921,'Total Posters'!$A$1:$L$1812,3,FALSE)&amp;" "&amp;VLOOKUP($F921,'Total Posters'!$A$1:$L$1812,4,FALSE)</f>
        <v>Lebogang MaMkhari</v>
      </c>
      <c r="I921" s="12" t="str">
        <f>VLOOKUP($F921,'Total Posters'!$A$1:$L$1812,5,FALSE)</f>
        <v>lebogangmamkhari@gmail.com</v>
      </c>
      <c r="J921" s="12" t="str">
        <f>VLOOKUP($F921,'Total Posters'!$A$1:$L$1812,10,FALSE)</f>
        <v>Lebogang Lekganyane</v>
      </c>
      <c r="K921" s="12" t="str">
        <f>VLOOKUP($I921,'Total Attendees'!$D$2:$DB$3165,2,FALSE)</f>
        <v>Paid</v>
      </c>
      <c r="L921" s="12" t="str">
        <f>VLOOKUP($I921,'Total Attendees'!$D$2:$DB$3165,4,FALSE)</f>
        <v>In-person</v>
      </c>
      <c r="N921" s="53"/>
      <c r="O921" s="54"/>
      <c r="P921" s="16"/>
    </row>
    <row r="922" ht="15.75" customHeight="1">
      <c r="A922" s="48" t="s">
        <v>75</v>
      </c>
      <c r="B922" s="48" t="s">
        <v>94</v>
      </c>
      <c r="C922" s="50">
        <v>0.625</v>
      </c>
      <c r="D922" s="50">
        <v>0.6458333333333334</v>
      </c>
      <c r="E922" s="51">
        <v>45516.0</v>
      </c>
      <c r="F922" s="52">
        <v>2948.0</v>
      </c>
      <c r="G922" s="12" t="str">
        <f>VLOOKUP($F922,'Total Posters'!$A$1:$L$1812,7,FALSE)</f>
        <v>Examining Cyber-relevant Cognitive Vulnerabilities and Their Impacts on Protecting Space Systems from Cyber Attacks
</v>
      </c>
      <c r="H922" s="12" t="str">
        <f>VLOOKUP($F922,'Total Posters'!$A$1:$L$1812,3,FALSE)&amp;" "&amp;VLOOKUP($F922,'Total Posters'!$A$1:$L$1812,4,FALSE)</f>
        <v>Lori D. Coombs, MBA, MSE</v>
      </c>
      <c r="I922" s="12" t="str">
        <f>VLOOKUP($F922,'Total Posters'!$A$1:$L$1812,5,FALSE)</f>
        <v>lori_coombs@gwmail.gwu.edu</v>
      </c>
      <c r="J922" s="12" t="str">
        <f>VLOOKUP($F922,'Total Posters'!$A$1:$L$1812,10,FALSE)</f>
        <v>Lori Coombs</v>
      </c>
      <c r="K922" s="12" t="str">
        <f>VLOOKUP($I922,'Total Attendees'!$D$2:$DB$3165,2,FALSE)</f>
        <v>Paid</v>
      </c>
      <c r="L922" s="12" t="str">
        <f>VLOOKUP($I922,'Total Attendees'!$D$2:$DB$3165,4,FALSE)</f>
        <v>Virtual</v>
      </c>
      <c r="N922" s="53"/>
      <c r="O922" s="54"/>
      <c r="P922" s="16"/>
    </row>
    <row r="923" ht="15.75" customHeight="1">
      <c r="A923" s="48" t="s">
        <v>75</v>
      </c>
      <c r="B923" s="48" t="s">
        <v>94</v>
      </c>
      <c r="C923" s="50">
        <v>0.625</v>
      </c>
      <c r="D923" s="50">
        <v>0.6458333333333334</v>
      </c>
      <c r="E923" s="51">
        <v>45516.0</v>
      </c>
      <c r="F923" s="52">
        <v>3023.0</v>
      </c>
      <c r="G923" s="12" t="str">
        <f>VLOOKUP($F923,'Total Posters'!$A$1:$L$1812,7,FALSE)</f>
        <v>Leveraging Large Language Models for Enhancing Accessibility and Efficiency of Research Discovery in Astrophysics</v>
      </c>
      <c r="H923" s="12" t="str">
        <f>VLOOKUP($F923,'Total Posters'!$A$1:$L$1812,3,FALSE)&amp;" "&amp;VLOOKUP($F923,'Total Posters'!$A$1:$L$1812,4,FALSE)</f>
        <v>Rohan Rahatgaonkar</v>
      </c>
      <c r="I923" s="12" t="str">
        <f>VLOOKUP($F923,'Total Posters'!$A$1:$L$1812,5,FALSE)</f>
        <v>rrohan@uc.cl</v>
      </c>
      <c r="J923" s="12" t="str">
        <f>VLOOKUP($F923,'Total Posters'!$A$1:$L$1812,10,FALSE)</f>
        <v>Rohan Rahatgaonkar</v>
      </c>
      <c r="K923" s="12" t="str">
        <f>VLOOKUP($I923,'Total Attendees'!$D$2:$DB$3165,2,FALSE)</f>
        <v>Pending_payment</v>
      </c>
      <c r="L923" s="12" t="str">
        <f>VLOOKUP($I923,'Total Attendees'!$D$2:$DB$3165,4,FALSE)</f>
        <v>In-person</v>
      </c>
      <c r="N923" s="53"/>
      <c r="O923" s="54"/>
      <c r="P923" s="16"/>
    </row>
    <row r="924" ht="15.75" customHeight="1">
      <c r="A924" s="48" t="s">
        <v>75</v>
      </c>
      <c r="B924" s="48" t="s">
        <v>94</v>
      </c>
      <c r="C924" s="50">
        <v>0.625</v>
      </c>
      <c r="D924" s="50">
        <v>0.6458333333333334</v>
      </c>
      <c r="E924" s="51">
        <v>45516.0</v>
      </c>
      <c r="F924" s="52">
        <v>2809.0</v>
      </c>
      <c r="G924" s="12" t="str">
        <f>VLOOKUP($F924,'Total Posters'!$A$1:$L$1812,7,FALSE)</f>
        <v>Open Science at NASA</v>
      </c>
      <c r="H924" s="12" t="str">
        <f>VLOOKUP($F924,'Total Posters'!$A$1:$L$1812,3,FALSE)&amp;" "&amp;VLOOKUP($F924,'Total Posters'!$A$1:$L$1812,4,FALSE)</f>
        <v>Steven Crawford</v>
      </c>
      <c r="I924" s="12" t="str">
        <f>VLOOKUP($F924,'Total Posters'!$A$1:$L$1812,5,FALSE)</f>
        <v>steven.m.crawford@nasa.gov</v>
      </c>
      <c r="J924" s="12" t="str">
        <f>VLOOKUP($F924,'Total Posters'!$A$1:$L$1812,10,FALSE)</f>
        <v>Steven Crawford</v>
      </c>
      <c r="K924" s="12" t="str">
        <f>VLOOKUP($I924,'Total Attendees'!$D$2:$DB$3165,2,FALSE)</f>
        <v>#N/A</v>
      </c>
      <c r="L924" s="12" t="str">
        <f>VLOOKUP($I924,'Total Attendees'!$D$2:$DB$3165,4,FALSE)</f>
        <v>#N/A</v>
      </c>
      <c r="N924" s="53"/>
      <c r="O924" s="54"/>
      <c r="P924" s="16"/>
    </row>
    <row r="925" ht="15.75" customHeight="1">
      <c r="A925" s="48" t="s">
        <v>75</v>
      </c>
      <c r="B925" s="48" t="s">
        <v>94</v>
      </c>
      <c r="C925" s="50">
        <v>0.625</v>
      </c>
      <c r="D925" s="50">
        <v>0.6458333333333334</v>
      </c>
      <c r="E925" s="51">
        <v>45516.0</v>
      </c>
      <c r="F925" s="52">
        <v>3008.0</v>
      </c>
      <c r="G925" s="12" t="str">
        <f>VLOOKUP($F925,'Total Posters'!$A$1:$L$1812,7,FALSE)</f>
        <v>The CANDLE Mission:  an absolute flux calibration standard stars</v>
      </c>
      <c r="H925" s="12" t="str">
        <f>VLOOKUP($F925,'Total Posters'!$A$1:$L$1812,3,FALSE)&amp;" "&amp;VLOOKUP($F925,'Total Posters'!$A$1:$L$1812,4,FALSE)</f>
        <v>Susana Deustua</v>
      </c>
      <c r="I925" s="12" t="str">
        <f>VLOOKUP($F925,'Total Posters'!$A$1:$L$1812,5,FALSE)</f>
        <v>susana.deustua@nist.gov</v>
      </c>
      <c r="J925" s="12" t="str">
        <f>VLOOKUP($F925,'Total Posters'!$A$1:$L$1812,10,FALSE)</f>
        <v>Susana Deustua</v>
      </c>
      <c r="K925" s="12" t="str">
        <f>VLOOKUP($I925,'Total Attendees'!$D$2:$DB$3165,2,FALSE)</f>
        <v>Paid</v>
      </c>
      <c r="L925" s="12" t="str">
        <f>VLOOKUP($I925,'Total Attendees'!$D$2:$DB$3165,4,FALSE)</f>
        <v>In-person</v>
      </c>
      <c r="N925" s="53"/>
      <c r="O925" s="54"/>
      <c r="P925" s="16"/>
    </row>
    <row r="926" ht="15.75" customHeight="1">
      <c r="A926" s="48" t="s">
        <v>75</v>
      </c>
      <c r="B926" s="48" t="s">
        <v>94</v>
      </c>
      <c r="C926" s="50">
        <v>0.625</v>
      </c>
      <c r="D926" s="50">
        <v>0.6458333333333334</v>
      </c>
      <c r="E926" s="51">
        <v>45516.0</v>
      </c>
      <c r="F926" s="52">
        <v>3115.0</v>
      </c>
      <c r="G926" s="12" t="str">
        <f>VLOOKUP($F926,'Total Posters'!$A$1:$L$1812,7,FALSE)</f>
        <v>Development of Wideband Antennas</v>
      </c>
      <c r="H926" s="12" t="str">
        <f>VLOOKUP($F926,'Total Posters'!$A$1:$L$1812,3,FALSE)&amp;" "&amp;VLOOKUP($F926,'Total Posters'!$A$1:$L$1812,4,FALSE)</f>
        <v>秀樹 氏原</v>
      </c>
      <c r="I926" s="12" t="str">
        <f>VLOOKUP($F926,'Total Posters'!$A$1:$L$1812,5,FALSE)</f>
        <v>hidekiujihara@gmail.com</v>
      </c>
      <c r="J926" s="12" t="str">
        <f>VLOOKUP($F926,'Total Posters'!$A$1:$L$1812,10,FALSE)</f>
        <v>Hideki Ujihara</v>
      </c>
      <c r="K926" s="12" t="str">
        <f>VLOOKUP($I926,'Total Attendees'!$D$2:$DB$3165,2,FALSE)</f>
        <v>Paid</v>
      </c>
      <c r="L926" s="12" t="str">
        <f>VLOOKUP($I926,'Total Attendees'!$D$2:$DB$3165,4,FALSE)</f>
        <v>Virtual</v>
      </c>
      <c r="N926" s="53"/>
      <c r="O926" s="54"/>
      <c r="P926" s="16"/>
    </row>
    <row r="927" ht="15.75" customHeight="1">
      <c r="A927" s="48" t="s">
        <v>75</v>
      </c>
      <c r="B927" s="48" t="s">
        <v>94</v>
      </c>
      <c r="C927" s="50">
        <v>0.625</v>
      </c>
      <c r="D927" s="50">
        <v>0.6458333333333334</v>
      </c>
      <c r="E927" s="51">
        <v>45516.0</v>
      </c>
      <c r="F927" s="52">
        <v>3163.0</v>
      </c>
      <c r="G927" s="12" t="str">
        <f>VLOOKUP($F927,'Total Posters'!$A$1:$L$1812,7,FALSE)</f>
        <v>#N/A</v>
      </c>
      <c r="H927" s="12" t="str">
        <f>VLOOKUP($F927,'Total Posters'!$A$1:$L$1812,3,FALSE)&amp;" "&amp;VLOOKUP($F927,'Total Posters'!$A$1:$L$1812,4,FALSE)</f>
        <v>#N/A</v>
      </c>
      <c r="I927" s="12" t="str">
        <f>VLOOKUP($F927,'Total Posters'!$A$1:$L$1812,5,FALSE)</f>
        <v>#N/A</v>
      </c>
      <c r="J927" s="12" t="str">
        <f>VLOOKUP($F927,'Total Posters'!$A$1:$L$1812,10,FALSE)</f>
        <v>#N/A</v>
      </c>
      <c r="K927" s="12" t="str">
        <f>VLOOKUP($I927,'Total Attendees'!$D$2:$DB$3165,2,FALSE)</f>
        <v>#N/A</v>
      </c>
      <c r="L927" s="12" t="str">
        <f>VLOOKUP($I927,'Total Attendees'!$D$2:$DB$3165,4,FALSE)</f>
        <v>#N/A</v>
      </c>
      <c r="N927" s="53"/>
      <c r="O927" s="54"/>
      <c r="P927" s="16"/>
    </row>
    <row r="928" ht="15.75" customHeight="1">
      <c r="A928" s="48" t="s">
        <v>77</v>
      </c>
      <c r="B928" s="48" t="s">
        <v>95</v>
      </c>
      <c r="C928" s="50">
        <v>0.625</v>
      </c>
      <c r="D928" s="50">
        <v>0.6458333333333334</v>
      </c>
      <c r="E928" s="51">
        <v>45516.0</v>
      </c>
      <c r="F928" s="52">
        <v>2209.0</v>
      </c>
      <c r="G928" s="12" t="str">
        <f>VLOOKUP($F928,'Total Posters'!$A$1:$L$1812,7,FALSE)</f>
        <v>Short stories - A Collection of African Astronomy Tales. </v>
      </c>
      <c r="H928" s="12" t="str">
        <f>VLOOKUP($F928,'Total Posters'!$A$1:$L$1812,3,FALSE)&amp;" "&amp;VLOOKUP($F928,'Total Posters'!$A$1:$L$1812,4,FALSE)</f>
        <v>Ann Njeri</v>
      </c>
      <c r="I928" s="12" t="str">
        <f>VLOOKUP($F928,'Total Posters'!$A$1:$L$1812,5,FALSE)</f>
        <v>ann.njeri@newcastle.ac.uk</v>
      </c>
      <c r="J928" s="12" t="str">
        <f>VLOOKUP($F928,'Total Posters'!$A$1:$L$1812,10,FALSE)</f>
        <v>Ann Njeri</v>
      </c>
      <c r="K928" s="12" t="str">
        <f>VLOOKUP($I928,'Total Attendees'!$D$2:$DB$3165,2,FALSE)</f>
        <v>Paid</v>
      </c>
      <c r="L928" s="12" t="str">
        <f>VLOOKUP($I928,'Total Attendees'!$D$2:$DB$3165,4,FALSE)</f>
        <v>In-person</v>
      </c>
      <c r="N928" s="53"/>
      <c r="O928" s="54"/>
      <c r="P928" s="16"/>
    </row>
    <row r="929" ht="15.75" customHeight="1">
      <c r="A929" s="48" t="s">
        <v>77</v>
      </c>
      <c r="B929" s="48" t="s">
        <v>95</v>
      </c>
      <c r="C929" s="50">
        <v>0.625</v>
      </c>
      <c r="D929" s="50">
        <v>0.6458333333333334</v>
      </c>
      <c r="E929" s="51">
        <v>45516.0</v>
      </c>
      <c r="F929" s="52">
        <v>2635.0</v>
      </c>
      <c r="G929" s="12" t="str">
        <f>VLOOKUP($F929,'Total Posters'!$A$1:$L$1812,7,FALSE)</f>
        <v>Twenty Years of Advancing Astronomy Education, Outreach, and Development in Ethiopia: A Journey of Advancement and Collaboration
</v>
      </c>
      <c r="H929" s="12" t="str">
        <f>VLOOKUP($F929,'Total Posters'!$A$1:$L$1812,3,FALSE)&amp;" "&amp;VLOOKUP($F929,'Total Posters'!$A$1:$L$1812,4,FALSE)</f>
        <v>Biruk Terefe</v>
      </c>
      <c r="I929" s="12" t="str">
        <f>VLOOKUP($F929,'Total Posters'!$A$1:$L$1812,5,FALSE)</f>
        <v>birukterefeg@gmail.com</v>
      </c>
      <c r="J929" s="12" t="str">
        <f>VLOOKUP($F929,'Total Posters'!$A$1:$L$1812,10,FALSE)</f>
        <v>Biruk Terefe Getu</v>
      </c>
      <c r="K929" s="12" t="str">
        <f>VLOOKUP($I929,'Total Attendees'!$D$2:$DB$3165,2,FALSE)</f>
        <v>Paid</v>
      </c>
      <c r="L929" s="12" t="str">
        <f>VLOOKUP($I929,'Total Attendees'!$D$2:$DB$3165,4,FALSE)</f>
        <v>In-person</v>
      </c>
      <c r="N929" s="53"/>
      <c r="O929" s="54"/>
      <c r="P929" s="16"/>
    </row>
    <row r="930" ht="15.75" customHeight="1">
      <c r="A930" s="48" t="s">
        <v>77</v>
      </c>
      <c r="B930" s="48" t="s">
        <v>95</v>
      </c>
      <c r="C930" s="50">
        <v>0.625</v>
      </c>
      <c r="D930" s="50">
        <v>0.6458333333333334</v>
      </c>
      <c r="E930" s="51">
        <v>45516.0</v>
      </c>
      <c r="F930" s="52">
        <v>1469.0</v>
      </c>
      <c r="G930" s="12" t="str">
        <f>VLOOKUP($F930,'Total Posters'!$A$1:$L$1812,7,FALSE)</f>
        <v>Astronomy Outreach and Education in Ugandan Secondary Schools
</v>
      </c>
      <c r="H930" s="12" t="str">
        <f>VLOOKUP($F930,'Total Posters'!$A$1:$L$1812,3,FALSE)&amp;" "&amp;VLOOKUP($F930,'Total Posters'!$A$1:$L$1812,4,FALSE)</f>
        <v>Cosmos Dumba</v>
      </c>
      <c r="I930" s="12" t="str">
        <f>VLOOKUP($F930,'Total Posters'!$A$1:$L$1812,5,FALSE)</f>
        <v>cosmos.dumba@must.ac.ug</v>
      </c>
      <c r="J930" s="12" t="str">
        <f>VLOOKUP($F930,'Total Posters'!$A$1:$L$1812,10,FALSE)</f>
        <v>Cosmos Dumba</v>
      </c>
      <c r="K930" s="12" t="str">
        <f>VLOOKUP($I930,'Total Attendees'!$D$2:$DB$3165,2,FALSE)</f>
        <v>Paid</v>
      </c>
      <c r="L930" s="12" t="str">
        <f>VLOOKUP($I930,'Total Attendees'!$D$2:$DB$3165,4,FALSE)</f>
        <v>In-person</v>
      </c>
      <c r="N930" s="53"/>
      <c r="O930" s="54"/>
      <c r="P930" s="16"/>
    </row>
    <row r="931" ht="15.75" customHeight="1">
      <c r="A931" s="48" t="s">
        <v>77</v>
      </c>
      <c r="B931" s="48" t="s">
        <v>95</v>
      </c>
      <c r="C931" s="50">
        <v>0.625</v>
      </c>
      <c r="D931" s="50">
        <v>0.6458333333333334</v>
      </c>
      <c r="E931" s="51">
        <v>45516.0</v>
      </c>
      <c r="F931" s="52">
        <v>260.0</v>
      </c>
      <c r="G931" s="12" t="str">
        <f>VLOOKUP($F931,'Total Posters'!$A$1:$L$1812,7,FALSE)</f>
        <v>ASTRONOMY OUTREACHES IN PRIMARY AND SECONDARY SCHOOLS IN TANZANIA </v>
      </c>
      <c r="H931" s="12" t="str">
        <f>VLOOKUP($F931,'Total Posters'!$A$1:$L$1812,3,FALSE)&amp;" "&amp;VLOOKUP($F931,'Total Posters'!$A$1:$L$1812,4,FALSE)</f>
        <v>ELINEEMA NASSARI</v>
      </c>
      <c r="I931" s="12" t="str">
        <f>VLOOKUP($F931,'Total Posters'!$A$1:$L$1812,5,FALSE)</f>
        <v>egmnassari@gmail.com</v>
      </c>
      <c r="J931" s="12" t="str">
        <f>VLOOKUP($F931,'Total Posters'!$A$1:$L$1812,10,FALSE)</f>
        <v>ELINEEMA NASSARI</v>
      </c>
      <c r="K931" s="12" t="str">
        <f>VLOOKUP($I931,'Total Attendees'!$D$2:$DB$3165,2,FALSE)</f>
        <v>Paid</v>
      </c>
      <c r="L931" s="12" t="str">
        <f>VLOOKUP($I931,'Total Attendees'!$D$2:$DB$3165,4,FALSE)</f>
        <v>Virtual</v>
      </c>
      <c r="N931" s="53"/>
      <c r="O931" s="54"/>
      <c r="P931" s="16"/>
    </row>
    <row r="932" ht="15.75" customHeight="1">
      <c r="A932" s="48" t="s">
        <v>77</v>
      </c>
      <c r="B932" s="48" t="s">
        <v>95</v>
      </c>
      <c r="C932" s="50">
        <v>0.625</v>
      </c>
      <c r="D932" s="50">
        <v>0.6458333333333334</v>
      </c>
      <c r="E932" s="51">
        <v>45516.0</v>
      </c>
      <c r="F932" s="52">
        <v>1513.0</v>
      </c>
      <c r="G932" s="12" t="str">
        <f>VLOOKUP($F932,'Total Posters'!$A$1:$L$1812,7,FALSE)</f>
        <v>INVESTIGATING LEARNERS' EXPERIENCES AND ATTITUDES TOWARDS ASTRONOMY IN THE NEW CURRICULUM OF UGANDA: A CASE STUDY OF KABALE MUNICIPALITY</v>
      </c>
      <c r="H932" s="12" t="str">
        <f>VLOOKUP($F932,'Total Posters'!$A$1:$L$1812,3,FALSE)&amp;" "&amp;VLOOKUP($F932,'Total Posters'!$A$1:$L$1812,4,FALSE)</f>
        <v>Habumugisha Isaac</v>
      </c>
      <c r="I932" s="12" t="str">
        <f>VLOOKUP($F932,'Total Posters'!$A$1:$L$1812,5,FALSE)</f>
        <v>ihabumugisha@kab.ac.ug</v>
      </c>
      <c r="J932" s="12" t="str">
        <f>VLOOKUP($F932,'Total Posters'!$A$1:$L$1812,10,FALSE)</f>
        <v>Isaac Habumugisha</v>
      </c>
      <c r="K932" s="12" t="str">
        <f>VLOOKUP($I932,'Total Attendees'!$D$2:$DB$3165,2,FALSE)</f>
        <v>Paid</v>
      </c>
      <c r="L932" s="12" t="str">
        <f>VLOOKUP($I932,'Total Attendees'!$D$2:$DB$3165,4,FALSE)</f>
        <v>In-person</v>
      </c>
      <c r="N932" s="53"/>
      <c r="O932" s="54"/>
      <c r="P932" s="16"/>
    </row>
    <row r="933" ht="15.75" customHeight="1">
      <c r="A933" s="48" t="s">
        <v>77</v>
      </c>
      <c r="B933" s="48" t="s">
        <v>95</v>
      </c>
      <c r="C933" s="50">
        <v>0.625</v>
      </c>
      <c r="D933" s="50">
        <v>0.6458333333333334</v>
      </c>
      <c r="E933" s="51">
        <v>45516.0</v>
      </c>
      <c r="F933" s="52">
        <v>1919.0</v>
      </c>
      <c r="G933" s="12" t="str">
        <f>VLOOKUP($F933,'Total Posters'!$A$1:$L$1812,7,FALSE)</f>
        <v>Empowering Namibian Astronomy: Students Driving Outreach, Research, and Innovation</v>
      </c>
      <c r="H933" s="12" t="str">
        <f>VLOOKUP($F933,'Total Posters'!$A$1:$L$1812,3,FALSE)&amp;" "&amp;VLOOKUP($F933,'Total Posters'!$A$1:$L$1812,4,FALSE)</f>
        <v>Hiiko Katjaita</v>
      </c>
      <c r="I933" s="12" t="str">
        <f>VLOOKUP($F933,'Total Posters'!$A$1:$L$1812,5,FALSE)</f>
        <v>hiikokat@gmail.com</v>
      </c>
      <c r="J933" s="12" t="str">
        <f>VLOOKUP($F933,'Total Posters'!$A$1:$L$1812,10,FALSE)</f>
        <v>Hiiko Katjaita</v>
      </c>
      <c r="K933" s="12" t="str">
        <f>VLOOKUP($I933,'Total Attendees'!$D$2:$DB$3165,2,FALSE)</f>
        <v>Paid</v>
      </c>
      <c r="L933" s="12" t="str">
        <f>VLOOKUP($I933,'Total Attendees'!$D$2:$DB$3165,4,FALSE)</f>
        <v>In-person</v>
      </c>
      <c r="N933" s="53"/>
      <c r="O933" s="54"/>
      <c r="P933" s="16"/>
    </row>
    <row r="934" ht="15.75" customHeight="1">
      <c r="A934" s="48" t="s">
        <v>77</v>
      </c>
      <c r="B934" s="48" t="s">
        <v>95</v>
      </c>
      <c r="C934" s="50">
        <v>0.625</v>
      </c>
      <c r="D934" s="50">
        <v>0.6458333333333334</v>
      </c>
      <c r="E934" s="51">
        <v>45516.0</v>
      </c>
      <c r="F934" s="52">
        <v>1619.0</v>
      </c>
      <c r="G934" s="12" t="str">
        <f>VLOOKUP($F934,'Total Posters'!$A$1:$L$1812,7,FALSE)</f>
        <v>The development of Astronomy in Botswana through Outreach</v>
      </c>
      <c r="H934" s="12" t="str">
        <f>VLOOKUP($F934,'Total Posters'!$A$1:$L$1812,3,FALSE)&amp;" "&amp;VLOOKUP($F934,'Total Posters'!$A$1:$L$1812,4,FALSE)</f>
        <v>Kushatha Ntwaetsile</v>
      </c>
      <c r="I934" s="12" t="str">
        <f>VLOOKUP($F934,'Total Posters'!$A$1:$L$1812,5,FALSE)</f>
        <v>ntwaetsilek@biust.ac.bw</v>
      </c>
      <c r="J934" s="12" t="str">
        <f>VLOOKUP($F934,'Total Posters'!$A$1:$L$1812,10,FALSE)</f>
        <v>Kushatha Ntwaetsile</v>
      </c>
      <c r="K934" s="12" t="str">
        <f>VLOOKUP($I934,'Total Attendees'!$D$2:$DB$3165,2,FALSE)</f>
        <v>Paid</v>
      </c>
      <c r="L934" s="12" t="str">
        <f>VLOOKUP($I934,'Total Attendees'!$D$2:$DB$3165,4,FALSE)</f>
        <v>In-person</v>
      </c>
      <c r="N934" s="53"/>
      <c r="O934" s="54"/>
      <c r="P934" s="16"/>
    </row>
    <row r="935" ht="15.75" customHeight="1">
      <c r="A935" s="48" t="s">
        <v>77</v>
      </c>
      <c r="B935" s="48" t="s">
        <v>95</v>
      </c>
      <c r="C935" s="50">
        <v>0.625</v>
      </c>
      <c r="D935" s="50">
        <v>0.6458333333333334</v>
      </c>
      <c r="E935" s="51">
        <v>45516.0</v>
      </c>
      <c r="F935" s="52">
        <v>638.0</v>
      </c>
      <c r="G935" s="12" t="str">
        <f>VLOOKUP($F935,'Total Posters'!$A$1:$L$1812,7,FALSE)</f>
        <v>10 years of the Pan-African School for Emerging Astronomers (PASEA)</v>
      </c>
      <c r="H935" s="12" t="str">
        <f>VLOOKUP($F935,'Total Posters'!$A$1:$L$1812,3,FALSE)&amp;" "&amp;VLOOKUP($F935,'Total Posters'!$A$1:$L$1812,4,FALSE)</f>
        <v>Linda Strubbe</v>
      </c>
      <c r="I935" s="12" t="str">
        <f>VLOOKUP($F935,'Total Posters'!$A$1:$L$1812,5,FALSE)</f>
        <v>lestrubbe@gmail.com</v>
      </c>
      <c r="J935" s="12" t="str">
        <f>VLOOKUP($F935,'Total Posters'!$A$1:$L$1812,10,FALSE)</f>
        <v>Linda Strubbe</v>
      </c>
      <c r="K935" s="12" t="str">
        <f>VLOOKUP($I935,'Total Attendees'!$D$2:$DB$3165,2,FALSE)</f>
        <v>Paid</v>
      </c>
      <c r="L935" s="12" t="str">
        <f>VLOOKUP($I935,'Total Attendees'!$D$2:$DB$3165,4,FALSE)</f>
        <v>In-person</v>
      </c>
      <c r="N935" s="53"/>
      <c r="O935" s="54"/>
      <c r="P935" s="16"/>
    </row>
    <row r="936" ht="15.75" customHeight="1">
      <c r="A936" s="48" t="s">
        <v>77</v>
      </c>
      <c r="B936" s="48" t="s">
        <v>95</v>
      </c>
      <c r="C936" s="50">
        <v>0.625</v>
      </c>
      <c r="D936" s="50">
        <v>0.6458333333333334</v>
      </c>
      <c r="E936" s="51">
        <v>45516.0</v>
      </c>
      <c r="F936" s="52">
        <v>2643.0</v>
      </c>
      <c r="G936" s="12" t="str">
        <f>VLOOKUP($F936,'Total Posters'!$A$1:$L$1812,7,FALSE)</f>
        <v>Asserting Achievements in Astronomy in Tanzania</v>
      </c>
      <c r="H936" s="12" t="str">
        <f>VLOOKUP($F936,'Total Posters'!$A$1:$L$1812,3,FALSE)&amp;" "&amp;VLOOKUP($F936,'Total Posters'!$A$1:$L$1812,4,FALSE)</f>
        <v>Noorali Jiwaji</v>
      </c>
      <c r="I936" s="12" t="str">
        <f>VLOOKUP($F936,'Total Posters'!$A$1:$L$1812,5,FALSE)</f>
        <v>ntjiwaji@yahoo.com</v>
      </c>
      <c r="J936" s="12" t="str">
        <f>VLOOKUP($F936,'Total Posters'!$A$1:$L$1812,10,FALSE)</f>
        <v>Noorali Jiwaji</v>
      </c>
      <c r="K936" s="12" t="str">
        <f>VLOOKUP($I936,'Total Attendees'!$D$2:$DB$3165,2,FALSE)</f>
        <v>Paid</v>
      </c>
      <c r="L936" s="12" t="str">
        <f>VLOOKUP($I936,'Total Attendees'!$D$2:$DB$3165,4,FALSE)</f>
        <v>In-person</v>
      </c>
      <c r="N936" s="53"/>
      <c r="O936" s="54"/>
      <c r="P936" s="16"/>
    </row>
    <row r="937" ht="15.75" customHeight="1">
      <c r="A937" s="48" t="s">
        <v>77</v>
      </c>
      <c r="B937" s="48" t="s">
        <v>95</v>
      </c>
      <c r="C937" s="50">
        <v>0.625</v>
      </c>
      <c r="D937" s="50">
        <v>0.6458333333333334</v>
      </c>
      <c r="E937" s="51">
        <v>45516.0</v>
      </c>
      <c r="F937" s="52">
        <v>2538.0</v>
      </c>
      <c r="G937" s="12" t="str">
        <f>VLOOKUP($F937,'Total Posters'!$A$1:$L$1812,7,FALSE)</f>
        <v>Breaking barriers to STEM careers through astronomy outreach and education activities</v>
      </c>
      <c r="H937" s="12" t="str">
        <f>VLOOKUP($F937,'Total Posters'!$A$1:$L$1812,3,FALSE)&amp;" "&amp;VLOOKUP($F937,'Total Posters'!$A$1:$L$1812,4,FALSE)</f>
        <v>Priscilla Muheki</v>
      </c>
      <c r="I937" s="12" t="str">
        <f>VLOOKUP($F937,'Total Posters'!$A$1:$L$1812,5,FALSE)</f>
        <v>pmuheki@must.ac.ug</v>
      </c>
      <c r="J937" s="12" t="str">
        <f>VLOOKUP($F937,'Total Posters'!$A$1:$L$1812,10,FALSE)</f>
        <v>Priscilla Muheki</v>
      </c>
      <c r="K937" s="12" t="str">
        <f>VLOOKUP($I937,'Total Attendees'!$D$2:$DB$3165,2,FALSE)</f>
        <v>Paid</v>
      </c>
      <c r="L937" s="12" t="str">
        <f>VLOOKUP($I937,'Total Attendees'!$D$2:$DB$3165,4,FALSE)</f>
        <v>In-person</v>
      </c>
      <c r="N937" s="53"/>
      <c r="O937" s="54"/>
      <c r="P937" s="16"/>
    </row>
    <row r="938" ht="15.75" customHeight="1">
      <c r="A938" s="48" t="s">
        <v>77</v>
      </c>
      <c r="B938" s="48" t="s">
        <v>95</v>
      </c>
      <c r="C938" s="50">
        <v>0.625</v>
      </c>
      <c r="D938" s="50">
        <v>0.6458333333333334</v>
      </c>
      <c r="E938" s="51">
        <v>45516.0</v>
      </c>
      <c r="F938" s="52">
        <v>2913.0</v>
      </c>
      <c r="G938" s="12" t="str">
        <f>VLOOKUP($F938,'Total Posters'!$A$1:$L$1812,7,FALSE)</f>
        <v>Evaluating Astronomy Education in Uganda and Africa through Vlogging</v>
      </c>
      <c r="H938" s="12" t="str">
        <f>VLOOKUP($F938,'Total Posters'!$A$1:$L$1812,3,FALSE)&amp;" "&amp;VLOOKUP($F938,'Total Posters'!$A$1:$L$1812,4,FALSE)</f>
        <v>Terry MarkTee</v>
      </c>
      <c r="I938" s="12" t="str">
        <f>VLOOKUP($F938,'Total Posters'!$A$1:$L$1812,5,FALSE)</f>
        <v>tmarkterry2@gmail.com</v>
      </c>
      <c r="J938" s="12" t="str">
        <f>VLOOKUP($F938,'Total Posters'!$A$1:$L$1812,10,FALSE)</f>
        <v>TERRY MARK TUKAMUSABA</v>
      </c>
      <c r="K938" s="12" t="str">
        <f>VLOOKUP($I938,'Total Attendees'!$D$2:$DB$3165,2,FALSE)</f>
        <v>Partially_paid</v>
      </c>
      <c r="L938" s="12" t="str">
        <f>VLOOKUP($I938,'Total Attendees'!$D$2:$DB$3165,4,FALSE)</f>
        <v>In-person</v>
      </c>
      <c r="N938" s="53"/>
      <c r="O938" s="54"/>
      <c r="P938" s="16"/>
    </row>
    <row r="939" ht="15.75" customHeight="1">
      <c r="A939" s="48" t="s">
        <v>77</v>
      </c>
      <c r="B939" s="48" t="s">
        <v>95</v>
      </c>
      <c r="C939" s="50">
        <v>0.625</v>
      </c>
      <c r="D939" s="50">
        <v>0.6458333333333334</v>
      </c>
      <c r="E939" s="51">
        <v>45516.0</v>
      </c>
      <c r="F939" s="52">
        <v>105.0</v>
      </c>
      <c r="G939" s="12" t="str">
        <f>VLOOKUP($F939,'Total Posters'!$A$1:$L$1812,7,FALSE)</f>
        <v>Context and challenges of Astronomy didactics at high school in Cameroon: an approach through the analysis of curricula and activities implemented by CASRO.
CASRO (Cameroon Astronomy and Space Research Organization).
CASRO link: https://web.facebook.com/profile.php?id=100069872782126</v>
      </c>
      <c r="H939" s="12" t="str">
        <f>VLOOKUP($F939,'Total Posters'!$A$1:$L$1812,3,FALSE)&amp;" "&amp;VLOOKUP($F939,'Total Posters'!$A$1:$L$1812,4,FALSE)</f>
        <v>William Christian TCHAPTCHET TCHAPTCHET</v>
      </c>
      <c r="I939" s="12" t="str">
        <f>VLOOKUP($F939,'Total Posters'!$A$1:$L$1812,5,FALSE)</f>
        <v>christiantchapy@yahoo.com</v>
      </c>
      <c r="J939" s="12" t="str">
        <f>VLOOKUP($F939,'Total Posters'!$A$1:$L$1812,10,FALSE)</f>
        <v>William Christian Tchaptchet Tchaptchet</v>
      </c>
      <c r="K939" s="12" t="str">
        <f>VLOOKUP($I939,'Total Attendees'!$D$2:$DB$3165,2,FALSE)</f>
        <v>Pending_payment</v>
      </c>
      <c r="L939" s="12" t="str">
        <f>VLOOKUP($I939,'Total Attendees'!$D$2:$DB$3165,4,FALSE)</f>
        <v>In-person</v>
      </c>
      <c r="N939" s="53"/>
      <c r="O939" s="54"/>
      <c r="P939" s="16"/>
    </row>
    <row r="940" ht="15.75" customHeight="1">
      <c r="A940" s="48" t="s">
        <v>77</v>
      </c>
      <c r="B940" s="48" t="s">
        <v>95</v>
      </c>
      <c r="C940" s="50">
        <v>0.625</v>
      </c>
      <c r="D940" s="50">
        <v>0.6458333333333334</v>
      </c>
      <c r="E940" s="51">
        <v>45516.0</v>
      </c>
      <c r="F940" s="52">
        <v>209.0</v>
      </c>
      <c r="G940" s="12" t="str">
        <f>VLOOKUP($F940,'Total Posters'!$A$1:$L$1812,7,FALSE)</f>
        <v>Challenges of Astronomy communications in rural communities and academic institutions in Cameroon:  an approach through the activities implemented by CASRO.</v>
      </c>
      <c r="H940" s="12" t="str">
        <f>VLOOKUP($F940,'Total Posters'!$A$1:$L$1812,3,FALSE)&amp;" "&amp;VLOOKUP($F940,'Total Posters'!$A$1:$L$1812,4,FALSE)</f>
        <v>William Christian TCHAPTCHET TCHAPTCHET</v>
      </c>
      <c r="I940" s="12" t="str">
        <f>VLOOKUP($F940,'Total Posters'!$A$1:$L$1812,5,FALSE)</f>
        <v>christiantchapy@yahoo.com</v>
      </c>
      <c r="J940" s="12" t="str">
        <f>VLOOKUP($F940,'Total Posters'!$A$1:$L$1812,10,FALSE)</f>
        <v>William Christian Tchaptchet Tchaptchet</v>
      </c>
      <c r="K940" s="12" t="str">
        <f>VLOOKUP($I940,'Total Attendees'!$D$2:$DB$3165,2,FALSE)</f>
        <v>Pending_payment</v>
      </c>
      <c r="L940" s="12" t="str">
        <f>VLOOKUP($I940,'Total Attendees'!$D$2:$DB$3165,4,FALSE)</f>
        <v>In-person</v>
      </c>
      <c r="N940" s="53"/>
      <c r="O940" s="54"/>
      <c r="P940" s="16"/>
    </row>
    <row r="941" ht="15.75" customHeight="1">
      <c r="A941" s="48" t="s">
        <v>79</v>
      </c>
      <c r="B941" s="48" t="s">
        <v>79</v>
      </c>
      <c r="C941" s="50">
        <v>0.625</v>
      </c>
      <c r="D941" s="50">
        <v>0.6458333333333334</v>
      </c>
      <c r="E941" s="51">
        <v>45516.0</v>
      </c>
      <c r="F941" s="52">
        <v>1058.0</v>
      </c>
      <c r="G941" s="12" t="str">
        <f>VLOOKUP($F941,'Total Posters'!$A$1:$L$1812,7,FALSE)</f>
        <v>The Cosmic-on-Air citizen science project: flight-based observations of cosmic rays and solar flares</v>
      </c>
      <c r="H941" s="12" t="str">
        <f>VLOOKUP($F941,'Total Posters'!$A$1:$L$1812,3,FALSE)&amp;" "&amp;VLOOKUP($F941,'Total Posters'!$A$1:$L$1812,4,FALSE)</f>
        <v>Andy Buffler</v>
      </c>
      <c r="I941" s="12" t="str">
        <f>VLOOKUP($F941,'Total Posters'!$A$1:$L$1812,5,FALSE)</f>
        <v>andy.buffler@uct.ac.za</v>
      </c>
      <c r="J941" s="12" t="str">
        <f>VLOOKUP($F941,'Total Posters'!$A$1:$L$1812,10,FALSE)</f>
        <v>Andy Buffler</v>
      </c>
      <c r="K941" s="12" t="str">
        <f>VLOOKUP($I941,'Total Attendees'!$D$2:$DB$3165,2,FALSE)</f>
        <v>Paid</v>
      </c>
      <c r="L941" s="12" t="str">
        <f>VLOOKUP($I941,'Total Attendees'!$D$2:$DB$3165,4,FALSE)</f>
        <v>In-person</v>
      </c>
      <c r="N941" s="53"/>
      <c r="O941" s="54"/>
      <c r="P941" s="16"/>
    </row>
    <row r="942" ht="15.75" customHeight="1">
      <c r="A942" s="48" t="s">
        <v>79</v>
      </c>
      <c r="B942" s="48" t="s">
        <v>79</v>
      </c>
      <c r="C942" s="50">
        <v>0.625</v>
      </c>
      <c r="D942" s="50">
        <v>0.6458333333333334</v>
      </c>
      <c r="E942" s="51">
        <v>45516.0</v>
      </c>
      <c r="F942" s="52">
        <v>2206.0</v>
      </c>
      <c r="G942" s="12" t="str">
        <f>VLOOKUP($F942,'Total Posters'!$A$1:$L$1812,7,FALSE)</f>
        <v>Electron-Scale Electric Field Turbulence in the Solar Wind: Clues to understanding energy dissipation </v>
      </c>
      <c r="H942" s="12" t="str">
        <f>VLOOKUP($F942,'Total Posters'!$A$1:$L$1812,3,FALSE)&amp;" "&amp;VLOOKUP($F942,'Total Posters'!$A$1:$L$1812,4,FALSE)</f>
        <v>Chadi Salem</v>
      </c>
      <c r="I942" s="12" t="str">
        <f>VLOOKUP($F942,'Total Posters'!$A$1:$L$1812,5,FALSE)</f>
        <v>salem@ssl.berkeley.edu</v>
      </c>
      <c r="J942" s="12" t="str">
        <f>VLOOKUP($F942,'Total Posters'!$A$1:$L$1812,10,FALSE)</f>
        <v>Chadi Salem</v>
      </c>
      <c r="K942" s="12" t="str">
        <f>VLOOKUP($I942,'Total Attendees'!$D$2:$DB$3165,2,FALSE)</f>
        <v>#N/A</v>
      </c>
      <c r="L942" s="12" t="str">
        <f>VLOOKUP($I942,'Total Attendees'!$D$2:$DB$3165,4,FALSE)</f>
        <v>#N/A</v>
      </c>
      <c r="N942" s="53"/>
      <c r="O942" s="54"/>
      <c r="P942" s="16"/>
    </row>
    <row r="943" ht="15.75" customHeight="1">
      <c r="A943" s="48" t="s">
        <v>79</v>
      </c>
      <c r="B943" s="48" t="s">
        <v>79</v>
      </c>
      <c r="C943" s="50">
        <v>0.625</v>
      </c>
      <c r="D943" s="50">
        <v>0.6458333333333334</v>
      </c>
      <c r="E943" s="51">
        <v>45516.0</v>
      </c>
      <c r="F943" s="52">
        <v>2424.0</v>
      </c>
      <c r="G943" s="12" t="str">
        <f>VLOOKUP($F943,'Total Posters'!$A$1:$L$1812,7,FALSE)</f>
        <v>Estimating magnetospheric current systems during geomagnetic storms: Comparison of Inner-Magnetosphere and Ionosphere modeling with ground and space-based magnetic field observations</v>
      </c>
      <c r="H943" s="12" t="str">
        <f>VLOOKUP($F943,'Total Posters'!$A$1:$L$1812,3,FALSE)&amp;" "&amp;VLOOKUP($F943,'Total Posters'!$A$1:$L$1812,4,FALSE)</f>
        <v>Ephrem Tesfaye</v>
      </c>
      <c r="I943" s="12" t="str">
        <f>VLOOKUP($F943,'Total Posters'!$A$1:$L$1812,5,FALSE)</f>
        <v>ephrem.tesfaye@aau.edu.et</v>
      </c>
      <c r="J943" s="12" t="str">
        <f>VLOOKUP($F943,'Total Posters'!$A$1:$L$1812,10,FALSE)</f>
        <v>Ephrem Tesfaye Desta</v>
      </c>
      <c r="K943" s="12" t="str">
        <f>VLOOKUP($I943,'Total Attendees'!$D$2:$DB$3165,2,FALSE)</f>
        <v>Paid</v>
      </c>
      <c r="L943" s="12" t="str">
        <f>VLOOKUP($I943,'Total Attendees'!$D$2:$DB$3165,4,FALSE)</f>
        <v>In-person</v>
      </c>
      <c r="N943" s="53"/>
      <c r="O943" s="54"/>
      <c r="P943" s="16"/>
    </row>
    <row r="944" ht="15.75" customHeight="1">
      <c r="A944" s="48" t="s">
        <v>79</v>
      </c>
      <c r="B944" s="48" t="s">
        <v>79</v>
      </c>
      <c r="C944" s="50">
        <v>0.625</v>
      </c>
      <c r="D944" s="50">
        <v>0.6458333333333334</v>
      </c>
      <c r="E944" s="51">
        <v>45516.0</v>
      </c>
      <c r="F944" s="52">
        <v>2775.0</v>
      </c>
      <c r="G944" s="12" t="str">
        <f>VLOOKUP($F944,'Total Posters'!$A$1:$L$1812,7,FALSE)</f>
        <v> ICME deformation rate in their propagation to 1 AU</v>
      </c>
      <c r="H944" s="12" t="str">
        <f>VLOOKUP($F944,'Total Posters'!$A$1:$L$1812,3,FALSE)&amp;" "&amp;VLOOKUP($F944,'Total Posters'!$A$1:$L$1812,4,FALSE)</f>
        <v>Franco Manini</v>
      </c>
      <c r="I944" s="12" t="str">
        <f>VLOOKUP($F944,'Total Posters'!$A$1:$L$1812,5,FALSE)</f>
        <v>franco.manini@um.edu.ar</v>
      </c>
      <c r="J944" s="12" t="str">
        <f>VLOOKUP($F944,'Total Posters'!$A$1:$L$1812,10,FALSE)</f>
        <v>Franco Manini</v>
      </c>
      <c r="K944" s="12" t="str">
        <f>VLOOKUP($I944,'Total Attendees'!$D$2:$DB$3165,2,FALSE)</f>
        <v>Pending_payment</v>
      </c>
      <c r="L944" s="12" t="str">
        <f>VLOOKUP($I944,'Total Attendees'!$D$2:$DB$3165,4,FALSE)</f>
        <v>Virtual</v>
      </c>
      <c r="N944" s="53"/>
      <c r="O944" s="54"/>
      <c r="P944" s="16"/>
    </row>
    <row r="945" ht="15.75" customHeight="1">
      <c r="A945" s="48" t="s">
        <v>79</v>
      </c>
      <c r="B945" s="48" t="s">
        <v>79</v>
      </c>
      <c r="C945" s="50">
        <v>0.625</v>
      </c>
      <c r="D945" s="50">
        <v>0.6458333333333334</v>
      </c>
      <c r="E945" s="51">
        <v>45516.0</v>
      </c>
      <c r="F945" s="52">
        <v>2582.0</v>
      </c>
      <c r="G945" s="12" t="str">
        <f>VLOOKUP($F945,'Total Posters'!$A$1:$L$1812,7,FALSE)</f>
        <v>Investigating the response of the topside ionosphere to space weather and solar activity using Global Navigation Satellite System positioning
</v>
      </c>
      <c r="H945" s="12" t="str">
        <f>VLOOKUP($F945,'Total Posters'!$A$1:$L$1812,3,FALSE)&amp;" "&amp;VLOOKUP($F945,'Total Posters'!$A$1:$L$1812,4,FALSE)</f>
        <v>Joseph Omojola</v>
      </c>
      <c r="I945" s="12" t="str">
        <f>VLOOKUP($F945,'Total Posters'!$A$1:$L$1812,5,FALSE)</f>
        <v>omojola.josef@gmail.com</v>
      </c>
      <c r="J945" s="12" t="str">
        <f>VLOOKUP($F945,'Total Posters'!$A$1:$L$1812,10,FALSE)</f>
        <v>Joseph Omojola</v>
      </c>
      <c r="K945" s="12" t="str">
        <f>VLOOKUP($I945,'Total Attendees'!$D$2:$DB$3165,2,FALSE)</f>
        <v>Paid</v>
      </c>
      <c r="L945" s="12" t="str">
        <f>VLOOKUP($I945,'Total Attendees'!$D$2:$DB$3165,4,FALSE)</f>
        <v>In-person</v>
      </c>
      <c r="N945" s="53"/>
      <c r="O945" s="54"/>
      <c r="P945" s="16"/>
    </row>
    <row r="946" ht="15.75" customHeight="1">
      <c r="A946" s="48" t="s">
        <v>79</v>
      </c>
      <c r="B946" s="48" t="s">
        <v>79</v>
      </c>
      <c r="C946" s="50">
        <v>0.625</v>
      </c>
      <c r="D946" s="50">
        <v>0.6458333333333334</v>
      </c>
      <c r="E946" s="51">
        <v>45516.0</v>
      </c>
      <c r="F946" s="52">
        <v>1318.0</v>
      </c>
      <c r="G946" s="12" t="str">
        <f>VLOOKUP($F946,'Total Posters'!$A$1:$L$1812,7,FALSE)</f>
        <v>Heliopsheric and Magnetospheric modulation of cosmic rays during the St. Patrick day storms of 2013 and 2015.
</v>
      </c>
      <c r="H946" s="12" t="str">
        <f>VLOOKUP($F946,'Total Posters'!$A$1:$L$1812,3,FALSE)&amp;" "&amp;VLOOKUP($F946,'Total Posters'!$A$1:$L$1812,4,FALSE)</f>
        <v>Kingsley Okpala</v>
      </c>
      <c r="I946" s="12" t="str">
        <f>VLOOKUP($F946,'Total Posters'!$A$1:$L$1812,5,FALSE)</f>
        <v>kingsley.okpala@unn.edu.ng</v>
      </c>
      <c r="J946" s="12" t="str">
        <f>VLOOKUP($F946,'Total Posters'!$A$1:$L$1812,10,FALSE)</f>
        <v>Kingsley Okpala</v>
      </c>
      <c r="K946" s="12" t="str">
        <f>VLOOKUP($I946,'Total Attendees'!$D$2:$DB$3165,2,FALSE)</f>
        <v>Paid</v>
      </c>
      <c r="L946" s="12" t="str">
        <f>VLOOKUP($I946,'Total Attendees'!$D$2:$DB$3165,4,FALSE)</f>
        <v>In-person</v>
      </c>
      <c r="N946" s="53"/>
      <c r="O946" s="54"/>
      <c r="P946" s="16"/>
    </row>
    <row r="947" ht="15.75" customHeight="1">
      <c r="A947" s="48" t="s">
        <v>79</v>
      </c>
      <c r="B947" s="48" t="s">
        <v>79</v>
      </c>
      <c r="C947" s="50">
        <v>0.625</v>
      </c>
      <c r="D947" s="50">
        <v>0.6458333333333334</v>
      </c>
      <c r="E947" s="51">
        <v>45516.0</v>
      </c>
      <c r="F947" s="52">
        <v>815.0</v>
      </c>
      <c r="G947" s="12" t="str">
        <f>VLOOKUP($F947,'Total Posters'!$A$1:$L$1812,7,FALSE)</f>
        <v>Analysis of the Occurrence of the First Most Intense Geomagnetic Storm (G4) to Hit the Earth in Solar Cycle 25</v>
      </c>
      <c r="H947" s="12" t="str">
        <f>VLOOKUP($F947,'Total Posters'!$A$1:$L$1812,3,FALSE)&amp;" "&amp;VLOOKUP($F947,'Total Posters'!$A$1:$L$1812,4,FALSE)</f>
        <v>Muhammed Mukhtar</v>
      </c>
      <c r="I947" s="12" t="str">
        <f>VLOOKUP($F947,'Total Posters'!$A$1:$L$1812,5,FALSE)</f>
        <v>emperormukhtar@gmail.com</v>
      </c>
      <c r="J947" s="12" t="str">
        <f>VLOOKUP($F947,'Total Posters'!$A$1:$L$1812,10,FALSE)</f>
        <v>Muhammed Itopa Mukhtar</v>
      </c>
      <c r="K947" s="12" t="str">
        <f>VLOOKUP($I947,'Total Attendees'!$D$2:$DB$3165,2,FALSE)</f>
        <v>#N/A</v>
      </c>
      <c r="L947" s="12" t="str">
        <f>VLOOKUP($I947,'Total Attendees'!$D$2:$DB$3165,4,FALSE)</f>
        <v>#N/A</v>
      </c>
      <c r="N947" s="53"/>
      <c r="O947" s="54"/>
      <c r="P947" s="16"/>
    </row>
    <row r="948" ht="15.75" customHeight="1">
      <c r="A948" s="48" t="s">
        <v>79</v>
      </c>
      <c r="B948" s="48" t="s">
        <v>79</v>
      </c>
      <c r="C948" s="50">
        <v>0.625</v>
      </c>
      <c r="D948" s="50">
        <v>0.6458333333333334</v>
      </c>
      <c r="E948" s="51">
        <v>45516.0</v>
      </c>
      <c r="F948" s="52">
        <v>238.0</v>
      </c>
      <c r="G948" s="12" t="str">
        <f>VLOOKUP($F948,'Total Posters'!$A$1:$L$1812,7,FALSE)</f>
        <v>Geomagnetic jerks observed in geomagnetic observatory data over Southern Africa between 2017 and 2023</v>
      </c>
      <c r="H948" s="12" t="str">
        <f>VLOOKUP($F948,'Total Posters'!$A$1:$L$1812,3,FALSE)&amp;" "&amp;VLOOKUP($F948,'Total Posters'!$A$1:$L$1812,4,FALSE)</f>
        <v>Sanele Khanyile</v>
      </c>
      <c r="I948" s="12" t="str">
        <f>VLOOKUP($F948,'Total Posters'!$A$1:$L$1812,5,FALSE)</f>
        <v>skhanyile@sansa.org.za</v>
      </c>
      <c r="J948" s="12" t="str">
        <f>VLOOKUP($F948,'Total Posters'!$A$1:$L$1812,10,FALSE)</f>
        <v>Sanele Khanyile</v>
      </c>
      <c r="K948" s="12" t="str">
        <f>VLOOKUP($I948,'Total Attendees'!$D$2:$DB$3165,2,FALSE)</f>
        <v>Paid</v>
      </c>
      <c r="L948" s="12" t="str">
        <f>VLOOKUP($I948,'Total Attendees'!$D$2:$DB$3165,4,FALSE)</f>
        <v>Virtual</v>
      </c>
      <c r="N948" s="53"/>
      <c r="O948" s="54"/>
      <c r="P948" s="16"/>
    </row>
    <row r="949" ht="15.75" customHeight="1">
      <c r="A949" s="48" t="s">
        <v>80</v>
      </c>
      <c r="B949" s="48" t="s">
        <v>93</v>
      </c>
      <c r="C949" s="50">
        <v>0.625</v>
      </c>
      <c r="D949" s="50">
        <v>0.6458333333333334</v>
      </c>
      <c r="E949" s="51">
        <v>45516.0</v>
      </c>
      <c r="F949" s="52">
        <v>282.0</v>
      </c>
      <c r="G949" s="12" t="str">
        <f>VLOOKUP($F949,'Total Posters'!$A$1:$L$1812,7,FALSE)</f>
        <v>The MUIWAST Space telescope, Its instruments and The Omega Super Telescopes Project 
This is an 25 meter telescope successors to JWST and NRGST telescopes An General Infrared Observatory has a full infrared wavelength spectrum under the the Omega Super Telescopes Project Like MUIWAST 25 meter telescope and OAMUIWAST a 30 meters telescope and UVAOAMUIWAST a 35 meters telescope and Grand planetary Observatory a 4 699.3 meters bigger than E-ELT the biggest telescope today
Author by Albert Michael E Pacupac Independent Author </v>
      </c>
      <c r="H949" s="12" t="str">
        <f>VLOOKUP($F949,'Total Posters'!$A$1:$L$1812,3,FALSE)&amp;" "&amp;VLOOKUP($F949,'Total Posters'!$A$1:$L$1812,4,FALSE)</f>
        <v>Albert Pacupac</v>
      </c>
      <c r="I949" s="12" t="str">
        <f>VLOOKUP($F949,'Total Posters'!$A$1:$L$1812,5,FALSE)</f>
        <v>albertpacupac8@gmail.com</v>
      </c>
      <c r="J949" s="12" t="str">
        <f>VLOOKUP($F949,'Total Posters'!$A$1:$L$1812,10,FALSE)</f>
        <v>Albert Michael Pacupac</v>
      </c>
      <c r="K949" s="12" t="str">
        <f>VLOOKUP($I949,'Total Attendees'!$D$2:$DB$3165,2,FALSE)</f>
        <v>Paid</v>
      </c>
      <c r="L949" s="12" t="str">
        <f>VLOOKUP($I949,'Total Attendees'!$D$2:$DB$3165,4,FALSE)</f>
        <v>Virtual</v>
      </c>
      <c r="N949" s="53"/>
      <c r="O949" s="54"/>
      <c r="P949" s="16"/>
    </row>
    <row r="950" ht="15.75" customHeight="1">
      <c r="A950" s="48" t="s">
        <v>80</v>
      </c>
      <c r="B950" s="48" t="s">
        <v>93</v>
      </c>
      <c r="C950" s="50">
        <v>0.625</v>
      </c>
      <c r="D950" s="50">
        <v>0.6458333333333334</v>
      </c>
      <c r="E950" s="51">
        <v>45516.0</v>
      </c>
      <c r="F950" s="52">
        <v>922.0</v>
      </c>
      <c r="G950" s="12" t="str">
        <f>VLOOKUP($F950,'Total Posters'!$A$1:$L$1812,7,FALSE)</f>
        <v>UV PHOTO-DEGRADATION OF THE SECONDARY LICHEN SUBSTANCE PARIETIN: A MULTI-SPECTROSCOPIC ANALYSIS IN ASTROBIOLOGY PERSPECTIVE</v>
      </c>
      <c r="H950" s="12" t="str">
        <f>VLOOKUP($F950,'Total Posters'!$A$1:$L$1812,3,FALSE)&amp;" "&amp;VLOOKUP($F950,'Total Posters'!$A$1:$L$1812,4,FALSE)</f>
        <v>Christian Lorenz</v>
      </c>
      <c r="I950" s="12" t="str">
        <f>VLOOKUP($F950,'Total Posters'!$A$1:$L$1812,5,FALSE)</f>
        <v>christian.lorenz97@gmail.com</v>
      </c>
      <c r="J950" s="12" t="str">
        <f>VLOOKUP($F950,'Total Posters'!$A$1:$L$1812,10,FALSE)</f>
        <v>Christian Lorenz</v>
      </c>
      <c r="K950" s="12" t="str">
        <f>VLOOKUP($I950,'Total Attendees'!$D$2:$DB$3165,2,FALSE)</f>
        <v>Paid</v>
      </c>
      <c r="L950" s="12" t="str">
        <f>VLOOKUP($I950,'Total Attendees'!$D$2:$DB$3165,4,FALSE)</f>
        <v>In-person</v>
      </c>
      <c r="N950" s="53"/>
      <c r="O950" s="54"/>
      <c r="P950" s="16"/>
    </row>
    <row r="951" ht="15.75" customHeight="1">
      <c r="A951" s="48" t="s">
        <v>80</v>
      </c>
      <c r="B951" s="48" t="s">
        <v>93</v>
      </c>
      <c r="C951" s="50">
        <v>0.625</v>
      </c>
      <c r="D951" s="50">
        <v>0.6458333333333334</v>
      </c>
      <c r="E951" s="51">
        <v>45516.0</v>
      </c>
      <c r="F951" s="52">
        <v>1161.0</v>
      </c>
      <c r="G951" s="12" t="str">
        <f>VLOOKUP($F951,'Total Posters'!$A$1:$L$1812,7,FALSE)</f>
        <v>Multi-interferometric Investigation of Outer Planets Magneto-bremsstrahlung Radiation in Support of Planetary Exploration
</v>
      </c>
      <c r="H951" s="12" t="str">
        <f>VLOOKUP($F951,'Total Posters'!$A$1:$L$1812,3,FALSE)&amp;" "&amp;VLOOKUP($F951,'Total Posters'!$A$1:$L$1812,4,FALSE)</f>
        <v>Daniel Santos-Costa</v>
      </c>
      <c r="I951" s="12" t="str">
        <f>VLOOKUP($F951,'Total Posters'!$A$1:$L$1812,5,FALSE)</f>
        <v>daniel.santoscosta@swri.org</v>
      </c>
      <c r="J951" s="12" t="str">
        <f>VLOOKUP($F951,'Total Posters'!$A$1:$L$1812,10,FALSE)</f>
        <v>Daniel Santos-Costa</v>
      </c>
      <c r="K951" s="12" t="str">
        <f>VLOOKUP($I951,'Total Attendees'!$D$2:$DB$3165,2,FALSE)</f>
        <v>Paid</v>
      </c>
      <c r="L951" s="12" t="str">
        <f>VLOOKUP($I951,'Total Attendees'!$D$2:$DB$3165,4,FALSE)</f>
        <v>Virtual</v>
      </c>
      <c r="N951" s="53"/>
      <c r="O951" s="54"/>
      <c r="P951" s="16"/>
    </row>
    <row r="952" ht="15.75" customHeight="1">
      <c r="A952" s="48" t="s">
        <v>80</v>
      </c>
      <c r="B952" s="48" t="s">
        <v>93</v>
      </c>
      <c r="C952" s="50">
        <v>0.625</v>
      </c>
      <c r="D952" s="50">
        <v>0.6458333333333334</v>
      </c>
      <c r="E952" s="51">
        <v>45516.0</v>
      </c>
      <c r="F952" s="52">
        <v>264.0</v>
      </c>
      <c r="G952" s="12" t="str">
        <f>VLOOKUP($F952,'Total Posters'!$A$1:$L$1812,7,FALSE)</f>
        <v>Analysis of Atmospheric Precursors Associated with Earthquake (Seismic Activities) during Solar Cycle 24 </v>
      </c>
      <c r="H952" s="12" t="str">
        <f>VLOOKUP($F952,'Total Posters'!$A$1:$L$1812,3,FALSE)&amp;" "&amp;VLOOKUP($F952,'Total Posters'!$A$1:$L$1812,4,FALSE)</f>
        <v>Isreal Elijah</v>
      </c>
      <c r="I952" s="12" t="str">
        <f>VLOOKUP($F952,'Total Posters'!$A$1:$L$1812,5,FALSE)</f>
        <v>elijahisreal005@gmail.com</v>
      </c>
      <c r="J952" s="12" t="str">
        <f>VLOOKUP($F952,'Total Posters'!$A$1:$L$1812,10,FALSE)</f>
        <v>IsrealLeke Elijah</v>
      </c>
      <c r="K952" s="12" t="str">
        <f>VLOOKUP($I952,'Total Attendees'!$D$2:$DB$3165,2,FALSE)</f>
        <v>Paid</v>
      </c>
      <c r="L952" s="12" t="str">
        <f>VLOOKUP($I952,'Total Attendees'!$D$2:$DB$3165,4,FALSE)</f>
        <v>In-person</v>
      </c>
      <c r="N952" s="53"/>
      <c r="O952" s="54"/>
      <c r="P952" s="16"/>
    </row>
    <row r="953" ht="15.75" customHeight="1">
      <c r="A953" s="48" t="s">
        <v>80</v>
      </c>
      <c r="B953" s="48" t="s">
        <v>93</v>
      </c>
      <c r="C953" s="50">
        <v>0.625</v>
      </c>
      <c r="D953" s="50">
        <v>0.6458333333333334</v>
      </c>
      <c r="E953" s="51">
        <v>45516.0</v>
      </c>
      <c r="F953" s="52">
        <v>626.0</v>
      </c>
      <c r="G953" s="12" t="str">
        <f>VLOOKUP($F953,'Total Posters'!$A$1:$L$1812,7,FALSE)</f>
        <v>Variations in Background Radiation over Earth's History</v>
      </c>
      <c r="H953" s="12" t="str">
        <f>VLOOKUP($F953,'Total Posters'!$A$1:$L$1812,3,FALSE)&amp;" "&amp;VLOOKUP($F953,'Total Posters'!$A$1:$L$1812,4,FALSE)</f>
        <v>James Welsh</v>
      </c>
      <c r="I953" s="12" t="str">
        <f>VLOOKUP($F953,'Total Posters'!$A$1:$L$1812,5,FALSE)</f>
        <v>shermanwelsh@gmail.com</v>
      </c>
      <c r="J953" s="12" t="str">
        <f>VLOOKUP($F953,'Total Posters'!$A$1:$L$1812,10,FALSE)</f>
        <v>James Welsh</v>
      </c>
      <c r="K953" s="12" t="str">
        <f>VLOOKUP($I953,'Total Attendees'!$D$2:$DB$3165,2,FALSE)</f>
        <v>Paid</v>
      </c>
      <c r="L953" s="12" t="str">
        <f>VLOOKUP($I953,'Total Attendees'!$D$2:$DB$3165,4,FALSE)</f>
        <v>In-person</v>
      </c>
      <c r="N953" s="53"/>
      <c r="O953" s="54"/>
      <c r="P953" s="16"/>
    </row>
    <row r="954" ht="15.75" customHeight="1">
      <c r="A954" s="48" t="s">
        <v>80</v>
      </c>
      <c r="B954" s="48" t="s">
        <v>93</v>
      </c>
      <c r="C954" s="50">
        <v>0.625</v>
      </c>
      <c r="D954" s="50">
        <v>0.6458333333333334</v>
      </c>
      <c r="E954" s="51">
        <v>45516.0</v>
      </c>
      <c r="F954" s="52">
        <v>2142.0</v>
      </c>
      <c r="G954" s="12" t="str">
        <f>VLOOKUP($F954,'Total Posters'!$A$1:$L$1812,7,FALSE)</f>
        <v>Non-linear stability analysis for perturbed non-collinear equilibrium point in non-resonance case</v>
      </c>
      <c r="H954" s="12" t="str">
        <f>VLOOKUP($F954,'Total Posters'!$A$1:$L$1812,3,FALSE)&amp;" "&amp;VLOOKUP($F954,'Total Posters'!$A$1:$L$1812,4,FALSE)</f>
        <v>Ram Kishor</v>
      </c>
      <c r="I954" s="12" t="str">
        <f>VLOOKUP($F954,'Total Posters'!$A$1:$L$1812,5,FALSE)</f>
        <v>kishor.ram888@gmail.com</v>
      </c>
      <c r="J954" s="12" t="str">
        <f>VLOOKUP($F954,'Total Posters'!$A$1:$L$1812,10,FALSE)</f>
        <v>Ram Kishor</v>
      </c>
      <c r="K954" s="12" t="str">
        <f>VLOOKUP($I954,'Total Attendees'!$D$2:$DB$3165,2,FALSE)</f>
        <v>Paid</v>
      </c>
      <c r="L954" s="12" t="str">
        <f>VLOOKUP($I954,'Total Attendees'!$D$2:$DB$3165,4,FALSE)</f>
        <v>Virtual</v>
      </c>
      <c r="N954" s="53"/>
      <c r="O954" s="54"/>
      <c r="P954" s="16"/>
    </row>
    <row r="955" ht="15.75" customHeight="1">
      <c r="A955" s="48" t="s">
        <v>80</v>
      </c>
      <c r="B955" s="48" t="s">
        <v>93</v>
      </c>
      <c r="C955" s="50">
        <v>0.625</v>
      </c>
      <c r="D955" s="50">
        <v>0.6458333333333334</v>
      </c>
      <c r="E955" s="51">
        <v>45516.0</v>
      </c>
      <c r="F955" s="52">
        <v>1162.0</v>
      </c>
      <c r="G955" s="12" t="str">
        <f>VLOOKUP($F955,'Total Posters'!$A$1:$L$1812,7,FALSE)</f>
        <v>Juno Results on the Origin and Evolution of Jupiter</v>
      </c>
      <c r="H955" s="12" t="str">
        <f>VLOOKUP($F955,'Total Posters'!$A$1:$L$1812,3,FALSE)&amp;" "&amp;VLOOKUP($F955,'Total Posters'!$A$1:$L$1812,4,FALSE)</f>
        <v>Scott Bolton</v>
      </c>
      <c r="I955" s="12" t="str">
        <f>VLOOKUP($F955,'Total Posters'!$A$1:$L$1812,5,FALSE)</f>
        <v>sbolton@swri.edu</v>
      </c>
      <c r="J955" s="12" t="str">
        <f>VLOOKUP($F955,'Total Posters'!$A$1:$L$1812,10,FALSE)</f>
        <v>Scott Bolton</v>
      </c>
      <c r="K955" s="12" t="str">
        <f>VLOOKUP($I955,'Total Attendees'!$D$2:$DB$3165,2,FALSE)</f>
        <v>#N/A</v>
      </c>
      <c r="L955" s="12" t="str">
        <f>VLOOKUP($I955,'Total Attendees'!$D$2:$DB$3165,4,FALSE)</f>
        <v>#N/A</v>
      </c>
      <c r="N955" s="53"/>
      <c r="O955" s="54"/>
      <c r="P955" s="16"/>
    </row>
    <row r="956" ht="15.75" customHeight="1">
      <c r="A956" s="48" t="s">
        <v>80</v>
      </c>
      <c r="B956" s="48" t="s">
        <v>93</v>
      </c>
      <c r="C956" s="50">
        <v>0.625</v>
      </c>
      <c r="D956" s="50">
        <v>0.6458333333333334</v>
      </c>
      <c r="E956" s="51">
        <v>45516.0</v>
      </c>
      <c r="F956" s="52">
        <v>1946.0</v>
      </c>
      <c r="G956" s="12" t="str">
        <f>VLOOKUP($F956,'Total Posters'!$A$1:$L$1812,7,FALSE)</f>
        <v>#N/A</v>
      </c>
      <c r="H956" s="12" t="str">
        <f>VLOOKUP($F956,'Total Posters'!$A$1:$L$1812,3,FALSE)&amp;" "&amp;VLOOKUP($F956,'Total Posters'!$A$1:$L$1812,4,FALSE)</f>
        <v>#N/A</v>
      </c>
      <c r="I956" s="12" t="str">
        <f>VLOOKUP($F956,'Total Posters'!$A$1:$L$1812,5,FALSE)</f>
        <v>#N/A</v>
      </c>
      <c r="J956" s="12" t="str">
        <f>VLOOKUP($F956,'Total Posters'!$A$1:$L$1812,10,FALSE)</f>
        <v>#N/A</v>
      </c>
      <c r="K956" s="12" t="str">
        <f>VLOOKUP($I956,'Total Attendees'!$D$2:$DB$3165,2,FALSE)</f>
        <v>#N/A</v>
      </c>
      <c r="L956" s="12" t="str">
        <f>VLOOKUP($I956,'Total Attendees'!$D$2:$DB$3165,4,FALSE)</f>
        <v>#N/A</v>
      </c>
      <c r="N956" s="53"/>
      <c r="O956" s="54"/>
      <c r="P956" s="16"/>
    </row>
    <row r="957" ht="15.75" customHeight="1">
      <c r="A957" s="48" t="s">
        <v>83</v>
      </c>
      <c r="B957" s="59" t="s">
        <v>84</v>
      </c>
      <c r="C957" s="50">
        <v>0.625</v>
      </c>
      <c r="D957" s="50">
        <v>0.6458333333333334</v>
      </c>
      <c r="E957" s="51">
        <v>45516.0</v>
      </c>
      <c r="F957" s="60">
        <v>2368.0</v>
      </c>
      <c r="G957" s="12" t="str">
        <f>VLOOKUP($F957,'Total Posters'!$A$1:$L$1812,7,FALSE)</f>
        <v>Herbig Ae/Be Stars: Bridging the Gap in Star Formation</v>
      </c>
      <c r="H957" s="12" t="str">
        <f>VLOOKUP($F957,'Total Posters'!$A$1:$L$1812,3,FALSE)&amp;" "&amp;VLOOKUP($F957,'Total Posters'!$A$1:$L$1812,4,FALSE)</f>
        <v>Blesson Mathew Physics And Electronics</v>
      </c>
      <c r="I957" s="12" t="str">
        <f>VLOOKUP($F957,'Total Posters'!$A$1:$L$1812,5,FALSE)</f>
        <v>blesson.mathew@christuniversity.in</v>
      </c>
      <c r="J957" s="12" t="str">
        <f>VLOOKUP($F957,'Total Posters'!$A$1:$L$1812,10,FALSE)</f>
        <v>Blesson Mathew</v>
      </c>
      <c r="K957" s="12" t="str">
        <f>VLOOKUP($I957,'Total Attendees'!$D$2:$DB$3165,2,FALSE)</f>
        <v>Pending_payment</v>
      </c>
      <c r="L957" s="12" t="str">
        <f>VLOOKUP($I957,'Total Attendees'!$D$2:$DB$3165,4,FALSE)</f>
        <v>In-person</v>
      </c>
      <c r="N957" s="53"/>
      <c r="O957" s="54"/>
      <c r="P957" s="16"/>
    </row>
    <row r="958" ht="15.75" customHeight="1">
      <c r="A958" s="48" t="s">
        <v>83</v>
      </c>
      <c r="B958" s="59" t="s">
        <v>84</v>
      </c>
      <c r="C958" s="50">
        <v>0.625</v>
      </c>
      <c r="D958" s="50">
        <v>0.6458333333333334</v>
      </c>
      <c r="E958" s="51">
        <v>45516.0</v>
      </c>
      <c r="F958" s="60">
        <v>2700.0</v>
      </c>
      <c r="G958" s="12" t="str">
        <f>VLOOKUP($F958,'Total Posters'!$A$1:$L$1812,7,FALSE)</f>
        <v>Magnetic field maps and accretion properties of the young star GM Aurigae</v>
      </c>
      <c r="H958" s="12" t="str">
        <f>VLOOKUP($F958,'Total Posters'!$A$1:$L$1812,3,FALSE)&amp;" "&amp;VLOOKUP($F958,'Total Posters'!$A$1:$L$1812,4,FALSE)</f>
        <v>Bonnie Zaire</v>
      </c>
      <c r="I958" s="12" t="str">
        <f>VLOOKUP($F958,'Total Posters'!$A$1:$L$1812,5,FALSE)</f>
        <v>bonniezaire@gmail.com</v>
      </c>
      <c r="J958" s="12" t="str">
        <f>VLOOKUP($F958,'Total Posters'!$A$1:$L$1812,10,FALSE)</f>
        <v>Bonnie Zaire</v>
      </c>
      <c r="K958" s="12" t="str">
        <f>VLOOKUP($I958,'Total Attendees'!$D$2:$DB$3165,2,FALSE)</f>
        <v>Paid</v>
      </c>
      <c r="L958" s="12" t="str">
        <f>VLOOKUP($I958,'Total Attendees'!$D$2:$DB$3165,4,FALSE)</f>
        <v>Virtual</v>
      </c>
      <c r="N958" s="53"/>
      <c r="O958" s="54"/>
      <c r="P958" s="16"/>
    </row>
    <row r="959" ht="15.75" customHeight="1">
      <c r="A959" s="48" t="s">
        <v>83</v>
      </c>
      <c r="B959" s="59" t="s">
        <v>84</v>
      </c>
      <c r="C959" s="50">
        <v>0.625</v>
      </c>
      <c r="D959" s="50">
        <v>0.6458333333333334</v>
      </c>
      <c r="E959" s="51">
        <v>45516.0</v>
      </c>
      <c r="F959" s="60">
        <v>2813.0</v>
      </c>
      <c r="G959" s="12" t="str">
        <f>VLOOKUP($F959,'Total Posters'!$A$1:$L$1812,7,FALSE)</f>
        <v>Stellar modelling with conformal symmetry</v>
      </c>
      <c r="H959" s="12" t="str">
        <f>VLOOKUP($F959,'Total Posters'!$A$1:$L$1812,3,FALSE)&amp;" "&amp;VLOOKUP($F959,'Total Posters'!$A$1:$L$1812,4,FALSE)</f>
        <v>Chevarra Hansraj</v>
      </c>
      <c r="I959" s="12" t="str">
        <f>VLOOKUP($F959,'Total Posters'!$A$1:$L$1812,5,FALSE)</f>
        <v>chevarrahansraj@gmail.com</v>
      </c>
      <c r="J959" s="12" t="str">
        <f>VLOOKUP($F959,'Total Posters'!$A$1:$L$1812,10,FALSE)</f>
        <v>Chevarra Hansraj</v>
      </c>
      <c r="K959" s="12" t="str">
        <f>VLOOKUP($I959,'Total Attendees'!$D$2:$DB$3165,2,FALSE)</f>
        <v>Pending_payment</v>
      </c>
      <c r="L959" s="12" t="str">
        <f>VLOOKUP($I959,'Total Attendees'!$D$2:$DB$3165,4,FALSE)</f>
        <v>In-person</v>
      </c>
      <c r="N959" s="53"/>
      <c r="O959" s="54"/>
      <c r="P959" s="16"/>
    </row>
    <row r="960" ht="15.75" customHeight="1">
      <c r="A960" s="48" t="s">
        <v>83</v>
      </c>
      <c r="B960" s="59" t="s">
        <v>84</v>
      </c>
      <c r="C960" s="50">
        <v>0.625</v>
      </c>
      <c r="D960" s="50">
        <v>0.6458333333333334</v>
      </c>
      <c r="E960" s="51">
        <v>45516.0</v>
      </c>
      <c r="F960" s="60">
        <v>2440.0</v>
      </c>
      <c r="G960" s="12" t="str">
        <f>VLOOKUP($F960,'Total Posters'!$A$1:$L$1812,7,FALSE)</f>
        <v>Stacking radio stars in MIGHTEE</v>
      </c>
      <c r="H960" s="12" t="str">
        <f>VLOOKUP($F960,'Total Posters'!$A$1:$L$1812,3,FALSE)&amp;" "&amp;VLOOKUP($F960,'Total Posters'!$A$1:$L$1812,4,FALSE)</f>
        <v>Francesco Cavallaro</v>
      </c>
      <c r="I960" s="12" t="str">
        <f>VLOOKUP($F960,'Total Posters'!$A$1:$L$1812,5,FALSE)</f>
        <v>francesco.cavallaro@inaf.it</v>
      </c>
      <c r="J960" s="12" t="str">
        <f>VLOOKUP($F960,'Total Posters'!$A$1:$L$1812,10,FALSE)</f>
        <v>Francesco Cavallaro</v>
      </c>
      <c r="K960" s="12" t="str">
        <f>VLOOKUP($I960,'Total Attendees'!$D$2:$DB$3165,2,FALSE)</f>
        <v>Paid</v>
      </c>
      <c r="L960" s="12" t="str">
        <f>VLOOKUP($I960,'Total Attendees'!$D$2:$DB$3165,4,FALSE)</f>
        <v>In-person</v>
      </c>
      <c r="N960" s="53"/>
      <c r="O960" s="54"/>
      <c r="P960" s="16"/>
    </row>
    <row r="961" ht="15.75" customHeight="1">
      <c r="A961" s="48" t="s">
        <v>83</v>
      </c>
      <c r="B961" s="59" t="s">
        <v>84</v>
      </c>
      <c r="C961" s="50">
        <v>0.625</v>
      </c>
      <c r="D961" s="50">
        <v>0.6458333333333334</v>
      </c>
      <c r="E961" s="51">
        <v>45516.0</v>
      </c>
      <c r="F961" s="60">
        <v>3206.0</v>
      </c>
      <c r="G961" s="12" t="str">
        <f>VLOOKUP($F961,'Total Posters'!$A$1:$L$1812,7,FALSE)</f>
        <v>S-type and symbiotic Stars from LAMOST DR10: Classification and New Identifications</v>
      </c>
      <c r="H961" s="12" t="str">
        <f>VLOOKUP($F961,'Total Posters'!$A$1:$L$1812,3,FALSE)&amp;" "&amp;VLOOKUP($F961,'Total Posters'!$A$1:$L$1812,4,FALSE)</f>
        <v>jing chen</v>
      </c>
      <c r="I961" s="12" t="str">
        <f>VLOOKUP($F961,'Total Posters'!$A$1:$L$1812,5,FALSE)</f>
        <v>chenjing@niaot.ac.cn</v>
      </c>
      <c r="J961" s="12" t="str">
        <f>VLOOKUP($F961,'Total Posters'!$A$1:$L$1812,10,FALSE)</f>
        <v>Jing Chen</v>
      </c>
      <c r="K961" s="12" t="str">
        <f>VLOOKUP($I961,'Total Attendees'!$D$2:$DB$3165,2,FALSE)</f>
        <v>#N/A</v>
      </c>
      <c r="L961" s="12" t="str">
        <f>VLOOKUP($I961,'Total Attendees'!$D$2:$DB$3165,4,FALSE)</f>
        <v>#N/A</v>
      </c>
      <c r="N961" s="53"/>
      <c r="O961" s="54"/>
      <c r="P961" s="16"/>
    </row>
    <row r="962" ht="15.75" customHeight="1">
      <c r="A962" s="48" t="s">
        <v>83</v>
      </c>
      <c r="B962" s="59" t="s">
        <v>84</v>
      </c>
      <c r="C962" s="50">
        <v>0.625</v>
      </c>
      <c r="D962" s="50">
        <v>0.6458333333333334</v>
      </c>
      <c r="E962" s="51">
        <v>45516.0</v>
      </c>
      <c r="F962" s="60">
        <v>2868.0</v>
      </c>
      <c r="G962" s="12" t="str">
        <f>VLOOKUP($F962,'Total Posters'!$A$1:$L$1812,7,FALSE)</f>
        <v>Spectroscopy of the HD68695 star using the Mahikeng Astronomical Telescope
</v>
      </c>
      <c r="H962" s="12" t="str">
        <f>VLOOKUP($F962,'Total Posters'!$A$1:$L$1812,3,FALSE)&amp;" "&amp;VLOOKUP($F962,'Total Posters'!$A$1:$L$1812,4,FALSE)</f>
        <v>Lobone Nchoe</v>
      </c>
      <c r="I962" s="12" t="str">
        <f>VLOOKUP($F962,'Total Posters'!$A$1:$L$1812,5,FALSE)</f>
        <v>27608735@mynwu.ac.za</v>
      </c>
      <c r="J962" s="12" t="str">
        <f>VLOOKUP($F962,'Total Posters'!$A$1:$L$1812,10,FALSE)</f>
        <v>Lobone Nchoe</v>
      </c>
      <c r="K962" s="12" t="str">
        <f>VLOOKUP($I962,'Total Attendees'!$D$2:$DB$3165,2,FALSE)</f>
        <v>#N/A</v>
      </c>
      <c r="L962" s="12" t="str">
        <f>VLOOKUP($I962,'Total Attendees'!$D$2:$DB$3165,4,FALSE)</f>
        <v>#N/A</v>
      </c>
      <c r="N962" s="53"/>
      <c r="O962" s="54"/>
      <c r="P962" s="16"/>
    </row>
    <row r="963" ht="15.75" customHeight="1">
      <c r="A963" s="48" t="s">
        <v>83</v>
      </c>
      <c r="B963" s="59" t="s">
        <v>84</v>
      </c>
      <c r="C963" s="50">
        <v>0.625</v>
      </c>
      <c r="D963" s="50">
        <v>0.6458333333333334</v>
      </c>
      <c r="E963" s="51">
        <v>45516.0</v>
      </c>
      <c r="F963" s="60">
        <v>2662.0</v>
      </c>
      <c r="G963" s="12" t="str">
        <f>VLOOKUP($F963,'Total Posters'!$A$1:$L$1812,7,FALSE)</f>
        <v>Relativistic Magnetohydrodynamics for Amplification of Magnetic Fields during the Binary Neutron Stars Merger</v>
      </c>
      <c r="H963" s="12" t="str">
        <f>VLOOKUP($F963,'Total Posters'!$A$1:$L$1812,3,FALSE)&amp;" "&amp;VLOOKUP($F963,'Total Posters'!$A$1:$L$1812,4,FALSE)</f>
        <v>Magdeline Seabi</v>
      </c>
      <c r="I963" s="12" t="str">
        <f>VLOOKUP($F963,'Total Posters'!$A$1:$L$1812,5,FALSE)</f>
        <v>magdeline.seabi@nithecs.ac.za</v>
      </c>
      <c r="J963" s="12" t="str">
        <f>VLOOKUP($F963,'Total Posters'!$A$1:$L$1812,10,FALSE)</f>
        <v>Magdeline Mohlao Seabi</v>
      </c>
      <c r="K963" s="12" t="str">
        <f>VLOOKUP($I963,'Total Attendees'!$D$2:$DB$3165,2,FALSE)</f>
        <v>Pending_payment</v>
      </c>
      <c r="L963" s="12" t="str">
        <f>VLOOKUP($I963,'Total Attendees'!$D$2:$DB$3165,4,FALSE)</f>
        <v>In-person</v>
      </c>
      <c r="N963" s="53"/>
      <c r="O963" s="54"/>
      <c r="P963" s="16"/>
    </row>
    <row r="964" ht="15.75" customHeight="1">
      <c r="A964" s="48" t="s">
        <v>83</v>
      </c>
      <c r="B964" s="59" t="s">
        <v>84</v>
      </c>
      <c r="C964" s="50">
        <v>0.625</v>
      </c>
      <c r="D964" s="50">
        <v>0.6458333333333334</v>
      </c>
      <c r="E964" s="51">
        <v>45516.0</v>
      </c>
      <c r="F964" s="60">
        <v>2439.0</v>
      </c>
      <c r="G964" s="12" t="str">
        <f>VLOOKUP($F964,'Total Posters'!$A$1:$L$1812,7,FALSE)</f>
        <v>Accretion processes in cataclysmic variable stars: Insights from optical transient surveys</v>
      </c>
      <c r="H964" s="12" t="str">
        <f>VLOOKUP($F964,'Total Posters'!$A$1:$L$1812,3,FALSE)&amp;" "&amp;VLOOKUP($F964,'Total Posters'!$A$1:$L$1812,4,FALSE)</f>
        <v>Mokhine Motsoaledi</v>
      </c>
      <c r="I964" s="12" t="str">
        <f>VLOOKUP($F964,'Total Posters'!$A$1:$L$1812,5,FALSE)</f>
        <v>mokhine@ast.uct.ac.za</v>
      </c>
      <c r="J964" s="12" t="str">
        <f>VLOOKUP($F964,'Total Posters'!$A$1:$L$1812,10,FALSE)</f>
        <v>Mokhine Motsoaledi</v>
      </c>
      <c r="K964" s="12" t="str">
        <f>VLOOKUP($I964,'Total Attendees'!$D$2:$DB$3165,2,FALSE)</f>
        <v>Paid</v>
      </c>
      <c r="L964" s="12" t="str">
        <f>VLOOKUP($I964,'Total Attendees'!$D$2:$DB$3165,4,FALSE)</f>
        <v>In-person</v>
      </c>
      <c r="N964" s="53"/>
      <c r="O964" s="54"/>
      <c r="P964" s="16"/>
    </row>
    <row r="965" ht="15.75" customHeight="1">
      <c r="A965" s="48" t="s">
        <v>83</v>
      </c>
      <c r="B965" s="59" t="s">
        <v>84</v>
      </c>
      <c r="C965" s="50">
        <v>0.625</v>
      </c>
      <c r="D965" s="50">
        <v>0.6458333333333334</v>
      </c>
      <c r="E965" s="51">
        <v>45516.0</v>
      </c>
      <c r="F965" s="60">
        <v>2764.0</v>
      </c>
      <c r="G965" s="12" t="str">
        <f>VLOOKUP($F965,'Total Posters'!$A$1:$L$1812,7,FALSE)</f>
        <v>Stellar Parameters on the Panchromatic Stellar Atlas (PaStA)</v>
      </c>
      <c r="H965" s="12" t="str">
        <f>VLOOKUP($F965,'Total Posters'!$A$1:$L$1812,3,FALSE)&amp;" "&amp;VLOOKUP($F965,'Total Posters'!$A$1:$L$1812,4,FALSE)</f>
        <v>Morgan Camargo</v>
      </c>
      <c r="I965" s="12" t="str">
        <f>VLOOKUP($F965,'Total Posters'!$A$1:$L$1812,5,FALSE)</f>
        <v>cmorgan@usp.br</v>
      </c>
      <c r="J965" s="12" t="str">
        <f>VLOOKUP($F965,'Total Posters'!$A$1:$L$1812,10,FALSE)</f>
        <v>Morgan Camargo</v>
      </c>
      <c r="K965" s="12" t="str">
        <f>VLOOKUP($I965,'Total Attendees'!$D$2:$DB$3165,2,FALSE)</f>
        <v>Pending_payment</v>
      </c>
      <c r="L965" s="12" t="str">
        <f>VLOOKUP($I965,'Total Attendees'!$D$2:$DB$3165,4,FALSE)</f>
        <v>In-person</v>
      </c>
      <c r="N965" s="53"/>
      <c r="O965" s="54"/>
      <c r="P965" s="16"/>
    </row>
    <row r="966" ht="15.75" customHeight="1">
      <c r="A966" s="48" t="s">
        <v>83</v>
      </c>
      <c r="B966" s="59" t="s">
        <v>84</v>
      </c>
      <c r="C966" s="50">
        <v>0.625</v>
      </c>
      <c r="D966" s="50">
        <v>0.6458333333333334</v>
      </c>
      <c r="E966" s="51">
        <v>45516.0</v>
      </c>
      <c r="F966" s="60">
        <v>2487.0</v>
      </c>
      <c r="G966" s="12" t="str">
        <f>VLOOKUP($F966,'Total Posters'!$A$1:$L$1812,7,FALSE)</f>
        <v>Optical Light Curve and Spectral Analyses of Recurrent Nova RS Ophiuchi 
during the 2021 Outburst
</v>
      </c>
      <c r="H966" s="12" t="str">
        <f>VLOOKUP($F966,'Total Posters'!$A$1:$L$1812,3,FALSE)&amp;" "&amp;VLOOKUP($F966,'Total Posters'!$A$1:$L$1812,4,FALSE)</f>
        <v>Nazhatulshima Ahmad</v>
      </c>
      <c r="I966" s="12" t="str">
        <f>VLOOKUP($F966,'Total Posters'!$A$1:$L$1812,5,FALSE)</f>
        <v>nshima@gmail.com</v>
      </c>
      <c r="J966" s="12" t="str">
        <f>VLOOKUP($F966,'Total Posters'!$A$1:$L$1812,10,FALSE)</f>
        <v>Nazhatulshima Ahmad</v>
      </c>
      <c r="K966" s="12" t="str">
        <f>VLOOKUP($I966,'Total Attendees'!$D$2:$DB$3165,2,FALSE)</f>
        <v>Paid</v>
      </c>
      <c r="L966" s="12" t="str">
        <f>VLOOKUP($I966,'Total Attendees'!$D$2:$DB$3165,4,FALSE)</f>
        <v>In-person</v>
      </c>
      <c r="N966" s="53"/>
      <c r="O966" s="54"/>
      <c r="P966" s="16"/>
    </row>
    <row r="967" ht="15.75" customHeight="1">
      <c r="A967" s="48" t="s">
        <v>83</v>
      </c>
      <c r="B967" s="59" t="s">
        <v>84</v>
      </c>
      <c r="C967" s="50">
        <v>0.625</v>
      </c>
      <c r="D967" s="50">
        <v>0.6458333333333334</v>
      </c>
      <c r="E967" s="51">
        <v>45516.0</v>
      </c>
      <c r="F967" s="60">
        <v>3207.0</v>
      </c>
      <c r="G967" s="12" t="str">
        <f>VLOOKUP($F967,'Total Posters'!$A$1:$L$1812,7,FALSE)</f>
        <v>New Data Release of AST3-2 Photometric Survey from Dome A, Antarctica</v>
      </c>
      <c r="H967" s="12" t="str">
        <f>VLOOKUP($F967,'Total Posters'!$A$1:$L$1812,3,FALSE)&amp;" "&amp;VLOOKUP($F967,'Total Posters'!$A$1:$L$1812,4,FALSE)</f>
        <v>No Oxford Abstracts account No Oxford Abstracts account</v>
      </c>
      <c r="I967" s="12" t="str">
        <f>VLOOKUP($F967,'Total Posters'!$A$1:$L$1812,5,FALSE)</f>
        <v>liangwang@niaot.ac.cn</v>
      </c>
      <c r="J967" s="12" t="str">
        <f>VLOOKUP($F967,'Total Posters'!$A$1:$L$1812,10,FALSE)</f>
        <v>Liang Wang</v>
      </c>
      <c r="K967" s="40" t="s">
        <v>32</v>
      </c>
      <c r="L967" s="40" t="s">
        <v>33</v>
      </c>
      <c r="M967" s="41" t="s">
        <v>34</v>
      </c>
      <c r="N967" s="53"/>
      <c r="O967" s="54"/>
      <c r="P967" s="16"/>
    </row>
    <row r="968" ht="15.75" customHeight="1">
      <c r="A968" s="48" t="s">
        <v>83</v>
      </c>
      <c r="B968" s="59" t="s">
        <v>84</v>
      </c>
      <c r="C968" s="50">
        <v>0.625</v>
      </c>
      <c r="D968" s="50">
        <v>0.6458333333333334</v>
      </c>
      <c r="E968" s="51">
        <v>45516.0</v>
      </c>
      <c r="F968" s="60">
        <v>2477.0</v>
      </c>
      <c r="G968" s="12" t="str">
        <f>VLOOKUP($F968,'Total Posters'!$A$1:$L$1812,7,FALSE)</f>
        <v>Supernovae as reporting messengers about structure and properties of the surrounding universe</v>
      </c>
      <c r="H968" s="12" t="str">
        <f>VLOOKUP($F968,'Total Posters'!$A$1:$L$1812,3,FALSE)&amp;" "&amp;VLOOKUP($F968,'Total Posters'!$A$1:$L$1812,4,FALSE)</f>
        <v>Petr Kurfürst</v>
      </c>
      <c r="I968" s="12" t="str">
        <f>VLOOKUP($F968,'Total Posters'!$A$1:$L$1812,5,FALSE)</f>
        <v>petrk@physics.muni.cz</v>
      </c>
      <c r="J968" s="12" t="str">
        <f>VLOOKUP($F968,'Total Posters'!$A$1:$L$1812,10,FALSE)</f>
        <v>Petr Kurfürst</v>
      </c>
      <c r="K968" s="12" t="str">
        <f>VLOOKUP($I968,'Total Attendees'!$D$2:$DB$3165,2,FALSE)</f>
        <v>Paid</v>
      </c>
      <c r="L968" s="12" t="str">
        <f>VLOOKUP($I968,'Total Attendees'!$D$2:$DB$3165,4,FALSE)</f>
        <v>2</v>
      </c>
      <c r="N968" s="53"/>
      <c r="O968" s="54"/>
      <c r="P968" s="16"/>
    </row>
    <row r="969" ht="15.75" customHeight="1">
      <c r="A969" s="48" t="s">
        <v>83</v>
      </c>
      <c r="B969" s="59" t="s">
        <v>84</v>
      </c>
      <c r="C969" s="50">
        <v>0.625</v>
      </c>
      <c r="D969" s="50">
        <v>0.6458333333333334</v>
      </c>
      <c r="E969" s="51">
        <v>45516.0</v>
      </c>
      <c r="F969" s="60">
        <v>2518.0</v>
      </c>
      <c r="G969" s="12" t="str">
        <f>VLOOKUP($F969,'Total Posters'!$A$1:$L$1812,7,FALSE)</f>
        <v>Higher-order multipolar magnetic fields of corotating clouds of hot stars</v>
      </c>
      <c r="H969" s="12" t="str">
        <f>VLOOKUP($F969,'Total Posters'!$A$1:$L$1812,3,FALSE)&amp;" "&amp;VLOOKUP($F969,'Total Posters'!$A$1:$L$1812,4,FALSE)</f>
        <v>Petr Kurfürst</v>
      </c>
      <c r="I969" s="12" t="str">
        <f>VLOOKUP($F969,'Total Posters'!$A$1:$L$1812,5,FALSE)</f>
        <v>petrk@physics.muni.cz</v>
      </c>
      <c r="J969" s="12" t="str">
        <f>VLOOKUP($F969,'Total Posters'!$A$1:$L$1812,10,FALSE)</f>
        <v>Petr Kurfürst</v>
      </c>
      <c r="K969" s="12" t="str">
        <f>VLOOKUP($I969,'Total Attendees'!$D$2:$DB$3165,2,FALSE)</f>
        <v>Paid</v>
      </c>
      <c r="L969" s="12" t="str">
        <f>VLOOKUP($I969,'Total Attendees'!$D$2:$DB$3165,4,FALSE)</f>
        <v>2</v>
      </c>
      <c r="N969" s="53"/>
      <c r="O969" s="54"/>
      <c r="P969" s="16"/>
    </row>
    <row r="970" ht="15.75" customHeight="1">
      <c r="A970" s="48" t="s">
        <v>83</v>
      </c>
      <c r="B970" s="59" t="s">
        <v>84</v>
      </c>
      <c r="C970" s="50">
        <v>0.625</v>
      </c>
      <c r="D970" s="50">
        <v>0.6458333333333334</v>
      </c>
      <c r="E970" s="51">
        <v>45516.0</v>
      </c>
      <c r="F970" s="60">
        <v>2564.0</v>
      </c>
      <c r="G970" s="12" t="str">
        <f>VLOOKUP($F970,'Total Posters'!$A$1:$L$1812,7,FALSE)</f>
        <v>Stellar activity an important ingredient for planet habitability: the case of M stars</v>
      </c>
      <c r="H970" s="12" t="str">
        <f>VLOOKUP($F970,'Total Posters'!$A$1:$L$1812,3,FALSE)&amp;" "&amp;VLOOKUP($F970,'Total Posters'!$A$1:$L$1812,4,FALSE)</f>
        <v>Priscilla Muheki</v>
      </c>
      <c r="I970" s="12" t="str">
        <f>VLOOKUP($F970,'Total Posters'!$A$1:$L$1812,5,FALSE)</f>
        <v>pmuheki@must.ac.ug</v>
      </c>
      <c r="J970" s="12" t="str">
        <f>VLOOKUP($F970,'Total Posters'!$A$1:$L$1812,10,FALSE)</f>
        <v>Priscilla Muheki</v>
      </c>
      <c r="K970" s="12" t="str">
        <f>VLOOKUP($I970,'Total Attendees'!$D$2:$DB$3165,2,FALSE)</f>
        <v>Paid</v>
      </c>
      <c r="L970" s="12" t="str">
        <f>VLOOKUP($I970,'Total Attendees'!$D$2:$DB$3165,4,FALSE)</f>
        <v>In-person</v>
      </c>
      <c r="N970" s="53"/>
      <c r="O970" s="54"/>
      <c r="P970" s="16"/>
    </row>
    <row r="971" ht="15.75" customHeight="1">
      <c r="A971" s="48" t="s">
        <v>83</v>
      </c>
      <c r="B971" s="59" t="s">
        <v>84</v>
      </c>
      <c r="C971" s="50">
        <v>0.625</v>
      </c>
      <c r="D971" s="50">
        <v>0.6458333333333334</v>
      </c>
      <c r="E971" s="51">
        <v>45516.0</v>
      </c>
      <c r="F971" s="60">
        <v>2634.0</v>
      </c>
      <c r="G971" s="12" t="str">
        <f>VLOOKUP($F971,'Total Posters'!$A$1:$L$1812,7,FALSE)</f>
        <v>ALPHA CENTAURI BINARY: A TEST BED FOR STELLAR CORE PROPERTIES</v>
      </c>
      <c r="H971" s="12" t="str">
        <f>VLOOKUP($F971,'Total Posters'!$A$1:$L$1812,3,FALSE)&amp;" "&amp;VLOOKUP($F971,'Total Posters'!$A$1:$L$1812,4,FALSE)</f>
        <v>Racheal Nabachwa</v>
      </c>
      <c r="I971" s="12" t="str">
        <f>VLOOKUP($F971,'Total Posters'!$A$1:$L$1812,5,FALSE)</f>
        <v>nabrach165@gmail.com</v>
      </c>
      <c r="J971" s="12" t="str">
        <f>VLOOKUP($F971,'Total Posters'!$A$1:$L$1812,10,FALSE)</f>
        <v>Racheal Nabachwa</v>
      </c>
      <c r="K971" s="12" t="str">
        <f>VLOOKUP($I971,'Total Attendees'!$D$2:$DB$3165,2,FALSE)</f>
        <v>Paid</v>
      </c>
      <c r="L971" s="12" t="str">
        <f>VLOOKUP($I971,'Total Attendees'!$D$2:$DB$3165,4,FALSE)</f>
        <v>In-person</v>
      </c>
      <c r="N971" s="53"/>
      <c r="O971" s="54"/>
      <c r="P971" s="16"/>
    </row>
    <row r="972" ht="15.75" customHeight="1">
      <c r="A972" s="48" t="s">
        <v>83</v>
      </c>
      <c r="B972" s="59" t="s">
        <v>84</v>
      </c>
      <c r="C972" s="50">
        <v>0.625</v>
      </c>
      <c r="D972" s="50">
        <v>0.6458333333333334</v>
      </c>
      <c r="E972" s="51">
        <v>45516.0</v>
      </c>
      <c r="F972" s="60">
        <v>2837.0</v>
      </c>
      <c r="G972" s="12" t="str">
        <f>VLOOKUP($F972,'Total Posters'!$A$1:$L$1812,7,FALSE)</f>
        <v>The LADUMA CV:  Multiwavelength study on an SU-UMa Type Dwarf Nova in the LADUMA field using MeerLICHT and MeerKAT</v>
      </c>
      <c r="H972" s="12" t="str">
        <f>VLOOKUP($F972,'Total Posters'!$A$1:$L$1812,3,FALSE)&amp;" "&amp;VLOOKUP($F972,'Total Posters'!$A$1:$L$1812,4,FALSE)</f>
        <v>Sumari Barocci-Faul</v>
      </c>
      <c r="I972" s="12" t="str">
        <f>VLOOKUP($F972,'Total Posters'!$A$1:$L$1812,5,FALSE)</f>
        <v>sumarifaul@gmail.com</v>
      </c>
      <c r="J972" s="12" t="str">
        <f>VLOOKUP($F972,'Total Posters'!$A$1:$L$1812,10,FALSE)</f>
        <v>Sumari Barocci-Faul</v>
      </c>
      <c r="K972" s="12" t="str">
        <f>VLOOKUP($I972,'Total Attendees'!$D$2:$DB$3165,2,FALSE)</f>
        <v>Paid</v>
      </c>
      <c r="L972" s="12" t="str">
        <f>VLOOKUP($I972,'Total Attendees'!$D$2:$DB$3165,4,FALSE)</f>
        <v>In-person</v>
      </c>
      <c r="N972" s="53"/>
      <c r="O972" s="54"/>
      <c r="P972" s="16"/>
    </row>
    <row r="973" ht="15.75" customHeight="1">
      <c r="A973" s="48" t="s">
        <v>83</v>
      </c>
      <c r="B973" s="59" t="s">
        <v>84</v>
      </c>
      <c r="C973" s="50">
        <v>0.625</v>
      </c>
      <c r="D973" s="50">
        <v>0.6458333333333334</v>
      </c>
      <c r="E973" s="51">
        <v>45516.0</v>
      </c>
      <c r="F973" s="60">
        <v>2825.0</v>
      </c>
      <c r="G973" s="12" t="str">
        <f>VLOOKUP($F973,'Total Posters'!$A$1:$L$1812,7,FALSE)</f>
        <v>Optimisation of stellar pulsation modelling of BL Her stars using MESA-RSP</v>
      </c>
      <c r="H973" s="12" t="str">
        <f>VLOOKUP($F973,'Total Posters'!$A$1:$L$1812,3,FALSE)&amp;" "&amp;VLOOKUP($F973,'Total Posters'!$A$1:$L$1812,4,FALSE)</f>
        <v>Susmita Das</v>
      </c>
      <c r="I973" s="12" t="str">
        <f>VLOOKUP($F973,'Total Posters'!$A$1:$L$1812,5,FALSE)</f>
        <v>susmitadas130@gmail.com</v>
      </c>
      <c r="J973" s="12" t="str">
        <f>VLOOKUP($F973,'Total Posters'!$A$1:$L$1812,10,FALSE)</f>
        <v>Susmita Das</v>
      </c>
      <c r="K973" s="12" t="str">
        <f>VLOOKUP($I973,'Total Attendees'!$D$2:$DB$3165,2,FALSE)</f>
        <v>Pending_payment</v>
      </c>
      <c r="L973" s="12" t="str">
        <f>VLOOKUP($I973,'Total Attendees'!$D$2:$DB$3165,4,FALSE)</f>
        <v>In-person</v>
      </c>
      <c r="N973" s="53"/>
      <c r="O973" s="54"/>
      <c r="P973" s="16"/>
    </row>
    <row r="974" ht="15.75" customHeight="1">
      <c r="A974" s="48" t="s">
        <v>83</v>
      </c>
      <c r="B974" s="59" t="s">
        <v>84</v>
      </c>
      <c r="C974" s="50">
        <v>0.625</v>
      </c>
      <c r="D974" s="50">
        <v>0.6458333333333334</v>
      </c>
      <c r="E974" s="51">
        <v>45516.0</v>
      </c>
      <c r="F974" s="60">
        <v>2588.0</v>
      </c>
      <c r="G974" s="12" t="str">
        <f>VLOOKUP($F974,'Total Posters'!$A$1:$L$1812,7,FALSE)</f>
        <v>Hot Subdwarf stars in the integrated light of old stellar populations</v>
      </c>
      <c r="H974" s="12" t="str">
        <f>VLOOKUP($F974,'Total Posters'!$A$1:$L$1812,3,FALSE)&amp;" "&amp;VLOOKUP($F974,'Total Posters'!$A$1:$L$1812,4,FALSE)</f>
        <v>Thayse Pacheco</v>
      </c>
      <c r="I974" s="12" t="str">
        <f>VLOOKUP($F974,'Total Posters'!$A$1:$L$1812,5,FALSE)</f>
        <v>thayse.pacheco@gmail.com</v>
      </c>
      <c r="J974" s="12" t="str">
        <f>VLOOKUP($F974,'Total Posters'!$A$1:$L$1812,10,FALSE)</f>
        <v>Thayse Pacheco</v>
      </c>
      <c r="K974" s="12" t="str">
        <f>VLOOKUP($I974,'Total Attendees'!$D$2:$DB$3165,2,FALSE)</f>
        <v>Pending_payment</v>
      </c>
      <c r="L974" s="12" t="str">
        <f>VLOOKUP($I974,'Total Attendees'!$D$2:$DB$3165,4,FALSE)</f>
        <v>In-person</v>
      </c>
      <c r="N974" s="53"/>
      <c r="O974" s="54"/>
      <c r="P974" s="16"/>
    </row>
    <row r="975" ht="15.75" customHeight="1">
      <c r="A975" s="48" t="s">
        <v>83</v>
      </c>
      <c r="B975" s="59" t="s">
        <v>84</v>
      </c>
      <c r="C975" s="50">
        <v>0.625</v>
      </c>
      <c r="D975" s="50">
        <v>0.6458333333333334</v>
      </c>
      <c r="E975" s="51">
        <v>45516.0</v>
      </c>
      <c r="F975" s="60">
        <v>2561.0</v>
      </c>
      <c r="G975" s="12" t="str">
        <f>VLOOKUP($F975,'Total Posters'!$A$1:$L$1812,7,FALSE)</f>
        <v>Synthetic stellar spectra to study multiple populations in globular clusters: an extended grid and the effects on the integrated light.</v>
      </c>
      <c r="H975" s="12" t="str">
        <f>VLOOKUP($F975,'Total Posters'!$A$1:$L$1812,3,FALSE)&amp;" "&amp;VLOOKUP($F975,'Total Posters'!$A$1:$L$1812,4,FALSE)</f>
        <v>Vinicius Branco Silva</v>
      </c>
      <c r="I975" s="12" t="str">
        <f>VLOOKUP($F975,'Total Posters'!$A$1:$L$1812,5,FALSE)</f>
        <v>vbranco@usp.br</v>
      </c>
      <c r="J975" s="12" t="str">
        <f>VLOOKUP($F975,'Total Posters'!$A$1:$L$1812,10,FALSE)</f>
        <v>Vinicius Branco</v>
      </c>
      <c r="K975" s="12" t="str">
        <f>VLOOKUP($I975,'Total Attendees'!$D$2:$DB$3165,2,FALSE)</f>
        <v>Paid</v>
      </c>
      <c r="L975" s="12" t="str">
        <f>VLOOKUP($I975,'Total Attendees'!$D$2:$DB$3165,4,FALSE)</f>
        <v>Virtual</v>
      </c>
      <c r="N975" s="53"/>
      <c r="O975" s="54"/>
      <c r="P975" s="16"/>
    </row>
    <row r="976" ht="15.75" customHeight="1">
      <c r="A976" s="48" t="s">
        <v>83</v>
      </c>
      <c r="B976" s="59" t="s">
        <v>84</v>
      </c>
      <c r="C976" s="50">
        <v>0.625</v>
      </c>
      <c r="D976" s="50">
        <v>0.6458333333333334</v>
      </c>
      <c r="E976" s="51">
        <v>45516.0</v>
      </c>
      <c r="F976" s="60">
        <v>2901.0</v>
      </c>
      <c r="G976" s="12" t="str">
        <f>VLOOKUP($F976,'Total Posters'!$A$1:$L$1812,7,FALSE)</f>
        <v>Rotational period determination of selected chemically peculiar stars.</v>
      </c>
      <c r="H976" s="12" t="str">
        <f>VLOOKUP($F976,'Total Posters'!$A$1:$L$1812,3,FALSE)&amp;" "&amp;VLOOKUP($F976,'Total Posters'!$A$1:$L$1812,4,FALSE)</f>
        <v>Zeťo Xia</v>
      </c>
      <c r="I976" s="12" t="str">
        <f>VLOOKUP($F976,'Total Posters'!$A$1:$L$1812,5,FALSE)</f>
        <v>zeto.xia@gmail.com</v>
      </c>
      <c r="J976" s="12" t="str">
        <f>VLOOKUP($F976,'Total Posters'!$A$1:$L$1812,10,FALSE)</f>
        <v>Caiyun Xia</v>
      </c>
      <c r="K976" s="12" t="str">
        <f>VLOOKUP($I976,'Total Attendees'!$D$2:$DB$3165,2,FALSE)</f>
        <v>Paid</v>
      </c>
      <c r="L976" s="12" t="str">
        <f>VLOOKUP($I976,'Total Attendees'!$D$2:$DB$3165,4,FALSE)</f>
        <v>Virtual</v>
      </c>
      <c r="N976" s="53"/>
      <c r="O976" s="54"/>
      <c r="P976" s="16"/>
    </row>
    <row r="977" ht="15.75" customHeight="1">
      <c r="A977" s="48" t="s">
        <v>83</v>
      </c>
      <c r="B977" s="59" t="s">
        <v>84</v>
      </c>
      <c r="C977" s="50">
        <v>0.625</v>
      </c>
      <c r="D977" s="50">
        <v>0.6458333333333334</v>
      </c>
      <c r="E977" s="51">
        <v>45516.0</v>
      </c>
      <c r="F977" s="60">
        <v>2369.0</v>
      </c>
      <c r="G977" s="12" t="str">
        <f>VLOOKUP($F977,'Total Posters'!$A$1:$L$1812,7,FALSE)</f>
        <v>#N/A</v>
      </c>
      <c r="H977" s="12" t="str">
        <f>VLOOKUP($F977,'Total Posters'!$A$1:$L$1812,3,FALSE)&amp;" "&amp;VLOOKUP($F977,'Total Posters'!$A$1:$L$1812,4,FALSE)</f>
        <v>#N/A</v>
      </c>
      <c r="I977" s="12" t="str">
        <f>VLOOKUP($F977,'Total Posters'!$A$1:$L$1812,5,FALSE)</f>
        <v>#N/A</v>
      </c>
      <c r="J977" s="12" t="str">
        <f>VLOOKUP($F977,'Total Posters'!$A$1:$L$1812,10,FALSE)</f>
        <v>#N/A</v>
      </c>
      <c r="K977" s="12" t="str">
        <f>VLOOKUP($I977,'Total Attendees'!$D$2:$DB$3165,2,FALSE)</f>
        <v>#N/A</v>
      </c>
      <c r="L977" s="12" t="str">
        <f>VLOOKUP($I977,'Total Attendees'!$D$2:$DB$3165,4,FALSE)</f>
        <v>#N/A</v>
      </c>
      <c r="N977" s="53"/>
      <c r="O977" s="54"/>
      <c r="P977" s="16"/>
    </row>
    <row r="978" ht="15.75" customHeight="1">
      <c r="A978" s="48" t="s">
        <v>83</v>
      </c>
      <c r="B978" s="59" t="s">
        <v>84</v>
      </c>
      <c r="C978" s="50">
        <v>0.625</v>
      </c>
      <c r="D978" s="50">
        <v>0.6458333333333334</v>
      </c>
      <c r="E978" s="51">
        <v>45516.0</v>
      </c>
      <c r="F978" s="60">
        <v>2794.0</v>
      </c>
      <c r="G978" s="12" t="str">
        <f>VLOOKUP($F978,'Total Posters'!$A$1:$L$1812,7,FALSE)</f>
        <v>#N/A</v>
      </c>
      <c r="H978" s="12" t="str">
        <f>VLOOKUP($F978,'Total Posters'!$A$1:$L$1812,3,FALSE)&amp;" "&amp;VLOOKUP($F978,'Total Posters'!$A$1:$L$1812,4,FALSE)</f>
        <v>#N/A</v>
      </c>
      <c r="I978" s="12" t="str">
        <f>VLOOKUP($F978,'Total Posters'!$A$1:$L$1812,5,FALSE)</f>
        <v>#N/A</v>
      </c>
      <c r="J978" s="12" t="str">
        <f>VLOOKUP($F978,'Total Posters'!$A$1:$L$1812,10,FALSE)</f>
        <v>#N/A</v>
      </c>
      <c r="K978" s="12" t="str">
        <f>VLOOKUP($I978,'Total Attendees'!$D$2:$DB$3165,2,FALSE)</f>
        <v>#N/A</v>
      </c>
      <c r="L978" s="12" t="str">
        <f>VLOOKUP($I978,'Total Attendees'!$D$2:$DB$3165,4,FALSE)</f>
        <v>#N/A</v>
      </c>
      <c r="N978" s="53"/>
      <c r="O978" s="54"/>
      <c r="P978" s="16"/>
    </row>
    <row r="979" ht="15.75" customHeight="1">
      <c r="A979" s="48" t="s">
        <v>85</v>
      </c>
      <c r="B979" s="48" t="s">
        <v>86</v>
      </c>
      <c r="C979" s="50">
        <v>0.625</v>
      </c>
      <c r="D979" s="50">
        <v>0.6458333333333334</v>
      </c>
      <c r="E979" s="51">
        <v>45516.0</v>
      </c>
      <c r="F979" s="52">
        <v>2533.0</v>
      </c>
      <c r="G979" s="12" t="str">
        <f>VLOOKUP($F979,'Total Posters'!$A$1:$L$1812,7,FALSE)</f>
        <v>Radiative transfer modelling of nearby face-on spiral galaxies</v>
      </c>
      <c r="H979" s="12" t="str">
        <f>VLOOKUP($F979,'Total Posters'!$A$1:$L$1812,3,FALSE)&amp;" "&amp;VLOOKUP($F979,'Total Posters'!$A$1:$L$1812,4,FALSE)</f>
        <v>Christopher Inman</v>
      </c>
      <c r="I979" s="12" t="str">
        <f>VLOOKUP($F979,'Total Posters'!$A$1:$L$1812,5,FALSE)</f>
        <v>chrisinman8090@gmail.com</v>
      </c>
      <c r="J979" s="12" t="str">
        <f>VLOOKUP($F979,'Total Posters'!$A$1:$L$1812,10,FALSE)</f>
        <v>Christopher Inman</v>
      </c>
      <c r="K979" s="12" t="str">
        <f>VLOOKUP($I979,'Total Attendees'!$D$2:$DB$3165,2,FALSE)</f>
        <v>Paid</v>
      </c>
      <c r="L979" s="12" t="str">
        <f>VLOOKUP($I979,'Total Attendees'!$D$2:$DB$3165,4,FALSE)</f>
        <v>In-person</v>
      </c>
      <c r="N979" s="53"/>
      <c r="O979" s="54"/>
      <c r="P979" s="16"/>
    </row>
    <row r="980" ht="15.75" customHeight="1">
      <c r="A980" s="48" t="s">
        <v>85</v>
      </c>
      <c r="B980" s="48" t="s">
        <v>86</v>
      </c>
      <c r="C980" s="50">
        <v>0.625</v>
      </c>
      <c r="D980" s="50">
        <v>0.6458333333333334</v>
      </c>
      <c r="E980" s="51">
        <v>45516.0</v>
      </c>
      <c r="F980" s="52">
        <v>399.0</v>
      </c>
      <c r="G980" s="12" t="str">
        <f>VLOOKUP($F980,'Total Posters'!$A$1:$L$1812,7,FALSE)</f>
        <v>Spectral Energy Distributions of Stellar Populations for a Broad Range of Galaxy Properties </v>
      </c>
      <c r="H980" s="12" t="str">
        <f>VLOOKUP($F980,'Total Posters'!$A$1:$L$1812,3,FALSE)&amp;" "&amp;VLOOKUP($F980,'Total Posters'!$A$1:$L$1812,4,FALSE)</f>
        <v>Claus Leitherer</v>
      </c>
      <c r="I980" s="12" t="str">
        <f>VLOOKUP($F980,'Total Posters'!$A$1:$L$1812,5,FALSE)</f>
        <v>leitherer@stsci.edu</v>
      </c>
      <c r="J980" s="12" t="str">
        <f>VLOOKUP($F980,'Total Posters'!$A$1:$L$1812,10,FALSE)</f>
        <v>Claus Leitherer</v>
      </c>
      <c r="K980" s="40" t="s">
        <v>32</v>
      </c>
      <c r="L980" s="40" t="s">
        <v>33</v>
      </c>
      <c r="M980" s="41" t="s">
        <v>34</v>
      </c>
      <c r="N980" s="53"/>
      <c r="O980" s="54"/>
      <c r="P980" s="16"/>
    </row>
    <row r="981" ht="15.75" customHeight="1">
      <c r="A981" s="48" t="s">
        <v>85</v>
      </c>
      <c r="B981" s="48" t="s">
        <v>86</v>
      </c>
      <c r="C981" s="50">
        <v>0.625</v>
      </c>
      <c r="D981" s="50">
        <v>0.6458333333333334</v>
      </c>
      <c r="E981" s="51">
        <v>45516.0</v>
      </c>
      <c r="F981" s="52">
        <v>849.0</v>
      </c>
      <c r="G981" s="12" t="str">
        <f>VLOOKUP($F981,'Total Posters'!$A$1:$L$1812,7,FALSE)</f>
        <v>Spectral Mapping of Nearby Galaxies Utilizing Multi-wavelength Data and Machine Learning Algorithms</v>
      </c>
      <c r="H981" s="12" t="str">
        <f>VLOOKUP($F981,'Total Posters'!$A$1:$L$1812,3,FALSE)&amp;" "&amp;VLOOKUP($F981,'Total Posters'!$A$1:$L$1812,4,FALSE)</f>
        <v>Ji Hoon Kim</v>
      </c>
      <c r="I981" s="12" t="str">
        <f>VLOOKUP($F981,'Total Posters'!$A$1:$L$1812,5,FALSE)</f>
        <v>jhkim.astrosnu@gmail.com</v>
      </c>
      <c r="J981" s="12" t="str">
        <f>VLOOKUP($F981,'Total Posters'!$A$1:$L$1812,10,FALSE)</f>
        <v>Ji Hoon Kim</v>
      </c>
      <c r="K981" s="12" t="str">
        <f>VLOOKUP($I981,'Total Attendees'!$D$2:$DB$3165,2,FALSE)</f>
        <v>Paid</v>
      </c>
      <c r="L981" s="12" t="str">
        <f>VLOOKUP($I981,'Total Attendees'!$D$2:$DB$3165,4,FALSE)</f>
        <v>In-person</v>
      </c>
      <c r="N981" s="53"/>
      <c r="O981" s="54"/>
      <c r="P981" s="16"/>
    </row>
    <row r="982" ht="15.75" customHeight="1">
      <c r="A982" s="48" t="s">
        <v>85</v>
      </c>
      <c r="B982" s="48" t="s">
        <v>86</v>
      </c>
      <c r="C982" s="50">
        <v>0.625</v>
      </c>
      <c r="D982" s="50">
        <v>0.6458333333333334</v>
      </c>
      <c r="E982" s="51">
        <v>45516.0</v>
      </c>
      <c r="F982" s="52">
        <v>3047.0</v>
      </c>
      <c r="G982" s="12" t="str">
        <f>VLOOKUP($F982,'Total Posters'!$A$1:$L$1812,7,FALSE)</f>
        <v>Double-Lensed Emission of PSR B0834+06</v>
      </c>
      <c r="H982" s="12" t="str">
        <f>VLOOKUP($F982,'Total Posters'!$A$1:$L$1812,3,FALSE)&amp;" "&amp;VLOOKUP($F982,'Total Posters'!$A$1:$L$1812,4,FALSE)</f>
        <v>Lydia Guertin</v>
      </c>
      <c r="I982" s="12" t="str">
        <f>VLOOKUP($F982,'Total Posters'!$A$1:$L$1812,5,FALSE)</f>
        <v>lydia.guertin1@gmail.com</v>
      </c>
      <c r="J982" s="12" t="str">
        <f>VLOOKUP($F982,'Total Posters'!$A$1:$L$1812,10,FALSE)</f>
        <v>Lydia Guertin</v>
      </c>
      <c r="K982" s="12" t="str">
        <f>VLOOKUP($I982,'Total Attendees'!$D$2:$DB$3165,2,FALSE)</f>
        <v>Pending_payment</v>
      </c>
      <c r="L982" s="12" t="str">
        <f>VLOOKUP($I982,'Total Attendees'!$D$2:$DB$3165,4,FALSE)</f>
        <v>In-person</v>
      </c>
      <c r="N982" s="53"/>
      <c r="O982" s="54"/>
      <c r="P982" s="16"/>
    </row>
    <row r="983" ht="15.75" customHeight="1">
      <c r="A983" s="48" t="s">
        <v>85</v>
      </c>
      <c r="B983" s="48" t="s">
        <v>86</v>
      </c>
      <c r="C983" s="50">
        <v>0.625</v>
      </c>
      <c r="D983" s="50">
        <v>0.6458333333333334</v>
      </c>
      <c r="E983" s="51">
        <v>45516.0</v>
      </c>
      <c r="F983" s="52">
        <v>2527.0</v>
      </c>
      <c r="G983" s="12" t="str">
        <f>VLOOKUP($F983,'Total Posters'!$A$1:$L$1812,7,FALSE)</f>
        <v>The undiscovered ultra-diffuse galaxies of the Local Group</v>
      </c>
      <c r="H983" s="12" t="str">
        <f>VLOOKUP($F983,'Total Posters'!$A$1:$L$1812,3,FALSE)&amp;" "&amp;VLOOKUP($F983,'Total Posters'!$A$1:$L$1812,4,FALSE)</f>
        <v>Oliver Newton</v>
      </c>
      <c r="I983" s="12" t="str">
        <f>VLOOKUP($F983,'Total Posters'!$A$1:$L$1812,5,FALSE)</f>
        <v>onewton@cft.edu.pl</v>
      </c>
      <c r="J983" s="12" t="str">
        <f>VLOOKUP($F983,'Total Posters'!$A$1:$L$1812,10,FALSE)</f>
        <v>Oliver Newton</v>
      </c>
      <c r="K983" s="12" t="str">
        <f>VLOOKUP($I983,'Total Attendees'!$D$2:$DB$3165,2,FALSE)</f>
        <v>Pending_payment</v>
      </c>
      <c r="L983" s="12" t="str">
        <f>VLOOKUP($I983,'Total Attendees'!$D$2:$DB$3165,4,FALSE)</f>
        <v>In-person</v>
      </c>
      <c r="N983" s="53"/>
      <c r="O983" s="54"/>
      <c r="P983" s="16"/>
    </row>
    <row r="984" ht="15.75" customHeight="1">
      <c r="A984" s="48" t="s">
        <v>85</v>
      </c>
      <c r="B984" s="48" t="s">
        <v>86</v>
      </c>
      <c r="C984" s="50">
        <v>0.625</v>
      </c>
      <c r="D984" s="50">
        <v>0.6458333333333334</v>
      </c>
      <c r="E984" s="51">
        <v>45516.0</v>
      </c>
      <c r="F984" s="52">
        <v>3117.0</v>
      </c>
      <c r="G984" s="12" t="str">
        <f>VLOOKUP($F984,'Total Posters'!$A$1:$L$1812,7,FALSE)</f>
        <v>The formation and disruption of globular cluster populations in simulations of present-day 𝐿* galaxies with controlled assembly histories</v>
      </c>
      <c r="H984" s="12" t="str">
        <f>VLOOKUP($F984,'Total Posters'!$A$1:$L$1812,3,FALSE)&amp;" "&amp;VLOOKUP($F984,'Total Posters'!$A$1:$L$1812,4,FALSE)</f>
        <v>Oliver Newton</v>
      </c>
      <c r="I984" s="12" t="str">
        <f>VLOOKUP($F984,'Total Posters'!$A$1:$L$1812,5,FALSE)</f>
        <v>onewton@cft.edu.pl</v>
      </c>
      <c r="J984" s="12" t="str">
        <f>VLOOKUP($F984,'Total Posters'!$A$1:$L$1812,10,FALSE)</f>
        <v>Oliver Newton</v>
      </c>
      <c r="K984" s="12" t="str">
        <f>VLOOKUP($I984,'Total Attendees'!$D$2:$DB$3165,2,FALSE)</f>
        <v>Pending_payment</v>
      </c>
      <c r="L984" s="12" t="str">
        <f>VLOOKUP($I984,'Total Attendees'!$D$2:$DB$3165,4,FALSE)</f>
        <v>In-person</v>
      </c>
      <c r="N984" s="53"/>
      <c r="O984" s="54"/>
      <c r="P984" s="16"/>
    </row>
    <row r="985" ht="15.75" customHeight="1">
      <c r="A985" s="48" t="s">
        <v>85</v>
      </c>
      <c r="B985" s="48" t="s">
        <v>86</v>
      </c>
      <c r="C985" s="50">
        <v>0.625</v>
      </c>
      <c r="D985" s="50">
        <v>0.6458333333333334</v>
      </c>
      <c r="E985" s="51">
        <v>45516.0</v>
      </c>
      <c r="F985" s="52">
        <v>3113.0</v>
      </c>
      <c r="G985" s="12" t="str">
        <f>VLOOKUP($F985,'Total Posters'!$A$1:$L$1812,7,FALSE)</f>
        <v>Constraints on the properties of 𝜈MSM dark matter using the satellite galaxies of the Milky Way</v>
      </c>
      <c r="H985" s="12" t="str">
        <f>VLOOKUP($F985,'Total Posters'!$A$1:$L$1812,3,FALSE)&amp;" "&amp;VLOOKUP($F985,'Total Posters'!$A$1:$L$1812,4,FALSE)</f>
        <v>Oliver Newton</v>
      </c>
      <c r="I985" s="12" t="str">
        <f>VLOOKUP($F985,'Total Posters'!$A$1:$L$1812,5,FALSE)</f>
        <v>onewton@cft.edu.pl</v>
      </c>
      <c r="J985" s="12" t="str">
        <f>VLOOKUP($F985,'Total Posters'!$A$1:$L$1812,10,FALSE)</f>
        <v>Oliver Newton</v>
      </c>
      <c r="K985" s="12" t="str">
        <f>VLOOKUP($I985,'Total Attendees'!$D$2:$DB$3165,2,FALSE)</f>
        <v>Pending_payment</v>
      </c>
      <c r="L985" s="12" t="str">
        <f>VLOOKUP($I985,'Total Attendees'!$D$2:$DB$3165,4,FALSE)</f>
        <v>In-person</v>
      </c>
      <c r="N985" s="53"/>
      <c r="O985" s="54"/>
      <c r="P985" s="16"/>
    </row>
    <row r="986" ht="15.75" customHeight="1">
      <c r="A986" s="48" t="s">
        <v>85</v>
      </c>
      <c r="B986" s="48" t="s">
        <v>86</v>
      </c>
      <c r="C986" s="50">
        <v>0.625</v>
      </c>
      <c r="D986" s="50">
        <v>0.6458333333333334</v>
      </c>
      <c r="E986" s="51">
        <v>45516.0</v>
      </c>
      <c r="F986" s="52">
        <v>2591.0</v>
      </c>
      <c r="G986" s="12" t="str">
        <f>VLOOKUP($F986,'Total Posters'!$A$1:$L$1812,7,FALSE)</f>
        <v>Dust polarization observations tracing magnetic fields in nearby galaxies</v>
      </c>
      <c r="H986" s="12" t="str">
        <f>VLOOKUP($F986,'Total Posters'!$A$1:$L$1812,3,FALSE)&amp;" "&amp;VLOOKUP($F986,'Total Posters'!$A$1:$L$1812,4,FALSE)</f>
        <v>Rosita Paladino</v>
      </c>
      <c r="I986" s="12" t="str">
        <f>VLOOKUP($F986,'Total Posters'!$A$1:$L$1812,5,FALSE)</f>
        <v>rosita.paladino@inaf.it</v>
      </c>
      <c r="J986" s="12" t="str">
        <f>VLOOKUP($F986,'Total Posters'!$A$1:$L$1812,10,FALSE)</f>
        <v>Rosita Paladino</v>
      </c>
      <c r="K986" s="12" t="str">
        <f>VLOOKUP($I986,'Total Attendees'!$D$2:$DB$3165,2,FALSE)</f>
        <v>#N/A</v>
      </c>
      <c r="L986" s="12" t="str">
        <f>VLOOKUP($I986,'Total Attendees'!$D$2:$DB$3165,4,FALSE)</f>
        <v>#N/A</v>
      </c>
      <c r="N986" s="53"/>
      <c r="O986" s="54"/>
      <c r="P986" s="16"/>
    </row>
    <row r="987" ht="15.75" customHeight="1">
      <c r="A987" s="48" t="s">
        <v>85</v>
      </c>
      <c r="B987" s="48" t="s">
        <v>86</v>
      </c>
      <c r="C987" s="50">
        <v>0.625</v>
      </c>
      <c r="D987" s="50">
        <v>0.6458333333333334</v>
      </c>
      <c r="E987" s="51">
        <v>45516.0</v>
      </c>
      <c r="F987" s="52">
        <v>1410.0</v>
      </c>
      <c r="G987" s="12" t="str">
        <f>VLOOKUP($F987,'Total Posters'!$A$1:$L$1812,7,FALSE)</f>
        <v>Properties of molecular clumps in the nearby galaxy: M33
</v>
      </c>
      <c r="H987" s="12" t="str">
        <f>VLOOKUP($F987,'Total Posters'!$A$1:$L$1812,3,FALSE)&amp;" "&amp;VLOOKUP($F987,'Total Posters'!$A$1:$L$1812,4,FALSE)</f>
        <v>Saul Phiri</v>
      </c>
      <c r="I987" s="12" t="str">
        <f>VLOOKUP($F987,'Total Posters'!$A$1:$L$1812,5,FALSE)</f>
        <v>saulphiri@gmail.com</v>
      </c>
      <c r="J987" s="12" t="str">
        <f>VLOOKUP($F987,'Total Posters'!$A$1:$L$1812,10,FALSE)</f>
        <v>Saul Paul Phiri</v>
      </c>
      <c r="K987" s="12" t="str">
        <f>VLOOKUP($I987,'Total Attendees'!$D$2:$DB$3165,2,FALSE)</f>
        <v>Paid</v>
      </c>
      <c r="L987" s="12" t="str">
        <f>VLOOKUP($I987,'Total Attendees'!$D$2:$DB$3165,4,FALSE)</f>
        <v>In-person</v>
      </c>
      <c r="N987" s="53"/>
      <c r="O987" s="54"/>
      <c r="P987" s="16"/>
    </row>
    <row r="988" ht="15.75" customHeight="1">
      <c r="A988" s="48" t="s">
        <v>85</v>
      </c>
      <c r="B988" s="48" t="s">
        <v>86</v>
      </c>
      <c r="C988" s="50">
        <v>0.625</v>
      </c>
      <c r="D988" s="50">
        <v>0.6458333333333334</v>
      </c>
      <c r="E988" s="51">
        <v>45516.0</v>
      </c>
      <c r="F988" s="52">
        <v>2984.0</v>
      </c>
      <c r="G988" s="12" t="str">
        <f>VLOOKUP($F988,'Total Posters'!$A$1:$L$1812,7,FALSE)</f>
        <v>Directly imaging the Circumgalactic Medium with the Dragonfly Spectral Line Mapper</v>
      </c>
      <c r="H988" s="12" t="str">
        <f>VLOOKUP($F988,'Total Posters'!$A$1:$L$1812,3,FALSE)&amp;" "&amp;VLOOKUP($F988,'Total Posters'!$A$1:$L$1812,4,FALSE)</f>
        <v>Seery Chen</v>
      </c>
      <c r="I988" s="12" t="str">
        <f>VLOOKUP($F988,'Total Posters'!$A$1:$L$1812,5,FALSE)</f>
        <v>seery.chen@mail.utoronto.ca</v>
      </c>
      <c r="J988" s="12" t="str">
        <f>VLOOKUP($F988,'Total Posters'!$A$1:$L$1812,10,FALSE)</f>
        <v>Seery Chen</v>
      </c>
      <c r="K988" s="12" t="str">
        <f>VLOOKUP($I988,'Total Attendees'!$D$2:$DB$3165,2,FALSE)</f>
        <v>#N/A</v>
      </c>
      <c r="L988" s="12" t="str">
        <f>VLOOKUP($I988,'Total Attendees'!$D$2:$DB$3165,4,FALSE)</f>
        <v>#N/A</v>
      </c>
      <c r="N988" s="53"/>
      <c r="O988" s="54"/>
      <c r="P988" s="16"/>
    </row>
    <row r="989" ht="15.75" customHeight="1">
      <c r="A989" s="48" t="s">
        <v>85</v>
      </c>
      <c r="B989" s="48" t="s">
        <v>86</v>
      </c>
      <c r="C989" s="50">
        <v>0.625</v>
      </c>
      <c r="D989" s="50">
        <v>0.6458333333333334</v>
      </c>
      <c r="E989" s="51">
        <v>45516.0</v>
      </c>
      <c r="F989" s="52">
        <v>1436.0</v>
      </c>
      <c r="G989" s="12" t="str">
        <f>VLOOKUP($F989,'Total Posters'!$A$1:$L$1812,7,FALSE)</f>
        <v>Trigonometric parallax and proper motion of Sagittarius A* measured by VERA using the new broad-band back-end system OCTAVE-DAS</v>
      </c>
      <c r="H989" s="12" t="str">
        <f>VLOOKUP($F989,'Total Posters'!$A$1:$L$1812,3,FALSE)&amp;" "&amp;VLOOKUP($F989,'Total Posters'!$A$1:$L$1812,4,FALSE)</f>
        <v>tomoaki oyama</v>
      </c>
      <c r="I989" s="12" t="str">
        <f>VLOOKUP($F989,'Total Posters'!$A$1:$L$1812,5,FALSE)</f>
        <v>t.oyama@nao.ac.jp</v>
      </c>
      <c r="J989" s="12" t="str">
        <f>VLOOKUP($F989,'Total Posters'!$A$1:$L$1812,10,FALSE)</f>
        <v>Tomoaki Oyama</v>
      </c>
      <c r="K989" s="12" t="str">
        <f>VLOOKUP($I989,'Total Attendees'!$D$2:$DB$3165,2,FALSE)</f>
        <v>Paid</v>
      </c>
      <c r="L989" s="12" t="str">
        <f>VLOOKUP($I989,'Total Attendees'!$D$2:$DB$3165,4,FALSE)</f>
        <v>Virtual</v>
      </c>
      <c r="N989" s="53"/>
      <c r="O989" s="54"/>
      <c r="P989" s="16"/>
    </row>
    <row r="990" ht="15.75" customHeight="1">
      <c r="A990" s="48" t="s">
        <v>85</v>
      </c>
      <c r="B990" s="48" t="s">
        <v>86</v>
      </c>
      <c r="C990" s="50">
        <v>0.625</v>
      </c>
      <c r="D990" s="50">
        <v>0.6458333333333334</v>
      </c>
      <c r="E990" s="51">
        <v>45516.0</v>
      </c>
      <c r="F990" s="52">
        <v>2332.0</v>
      </c>
      <c r="G990" s="12" t="str">
        <f>VLOOKUP($F990,'Total Posters'!$A$1:$L$1812,7,FALSE)</f>
        <v>Extinction Map Construction and Extinction Law Calculation of Nearby Galaxies</v>
      </c>
      <c r="H990" s="12" t="str">
        <f>VLOOKUP($F990,'Total Posters'!$A$1:$L$1812,3,FALSE)&amp;" "&amp;VLOOKUP($F990,'Total Posters'!$A$1:$L$1812,4,FALSE)</f>
        <v>Yuxi Wang</v>
      </c>
      <c r="I990" s="12" t="str">
        <f>VLOOKUP($F990,'Total Posters'!$A$1:$L$1812,5,FALSE)</f>
        <v>yuxiwang@qlnu.edu.cn</v>
      </c>
      <c r="J990" s="12" t="str">
        <f>VLOOKUP($F990,'Total Posters'!$A$1:$L$1812,10,FALSE)</f>
        <v>Yuxi Wang</v>
      </c>
      <c r="K990" s="12" t="str">
        <f>VLOOKUP($I990,'Total Attendees'!$D$2:$DB$3165,2,FALSE)</f>
        <v>Paid</v>
      </c>
      <c r="L990" s="12" t="str">
        <f>VLOOKUP($I990,'Total Attendees'!$D$2:$DB$3165,4,FALSE)</f>
        <v>In-person</v>
      </c>
      <c r="N990" s="53"/>
      <c r="O990" s="54"/>
      <c r="P990" s="16"/>
    </row>
    <row r="991" ht="15.75" customHeight="1">
      <c r="A991" s="48" t="s">
        <v>85</v>
      </c>
      <c r="B991" s="48" t="s">
        <v>86</v>
      </c>
      <c r="C991" s="50">
        <v>0.625</v>
      </c>
      <c r="D991" s="50">
        <v>0.6458333333333334</v>
      </c>
      <c r="E991" s="51">
        <v>45516.0</v>
      </c>
      <c r="F991" s="52">
        <v>1327.0</v>
      </c>
      <c r="G991" s="12" t="str">
        <f>VLOOKUP($F991,'Total Posters'!$A$1:$L$1812,7,FALSE)</f>
        <v>Understanding circumnuclear environments in M31 and M81 with multi-wavelength, high-resolution observations</v>
      </c>
      <c r="H991" s="12" t="str">
        <f>VLOOKUP($F991,'Total Posters'!$A$1:$L$1812,3,FALSE)&amp;" "&amp;VLOOKUP($F991,'Total Posters'!$A$1:$L$1812,4,FALSE)</f>
        <v>Zongnan Li</v>
      </c>
      <c r="I991" s="12" t="str">
        <f>VLOOKUP($F991,'Total Posters'!$A$1:$L$1812,5,FALSE)</f>
        <v>zongnanli@yahoo.com</v>
      </c>
      <c r="J991" s="12" t="str">
        <f>VLOOKUP($F991,'Total Posters'!$A$1:$L$1812,10,FALSE)</f>
        <v>Zongnan Li</v>
      </c>
      <c r="K991" s="12" t="str">
        <f>VLOOKUP($I991,'Total Attendees'!$D$2:$DB$3165,2,FALSE)</f>
        <v>#N/A</v>
      </c>
      <c r="L991" s="12" t="str">
        <f>VLOOKUP($I991,'Total Attendees'!$D$2:$DB$3165,4,FALSE)</f>
        <v>#N/A</v>
      </c>
      <c r="N991" s="53"/>
      <c r="O991" s="54"/>
      <c r="P991" s="16"/>
    </row>
    <row r="992" ht="15.75" customHeight="1">
      <c r="A992" s="48" t="s">
        <v>87</v>
      </c>
      <c r="B992" s="48" t="s">
        <v>88</v>
      </c>
      <c r="C992" s="50">
        <v>0.625</v>
      </c>
      <c r="D992" s="50">
        <v>0.6458333333333334</v>
      </c>
      <c r="E992" s="51">
        <v>45516.0</v>
      </c>
      <c r="F992" s="52">
        <v>2896.0</v>
      </c>
      <c r="G992" s="12" t="str">
        <f>VLOOKUP($F992,'Total Posters'!$A$1:$L$1812,7,FALSE)</f>
        <v>Cosmic magnification in beyond-Horndeski gravity </v>
      </c>
      <c r="H992" s="12" t="str">
        <f>VLOOKUP($F992,'Total Posters'!$A$1:$L$1812,3,FALSE)&amp;" "&amp;VLOOKUP($F992,'Total Posters'!$A$1:$L$1812,4,FALSE)</f>
        <v>Adams Duniya</v>
      </c>
      <c r="I992" s="12" t="str">
        <f>VLOOKUP($F992,'Total Posters'!$A$1:$L$1812,5,FALSE)</f>
        <v>duniyaa@biust.ac.bw</v>
      </c>
      <c r="J992" s="12" t="str">
        <f>VLOOKUP($F992,'Total Posters'!$A$1:$L$1812,10,FALSE)</f>
        <v>Didam Duniya</v>
      </c>
      <c r="K992" s="12" t="str">
        <f>VLOOKUP($I992,'Total Attendees'!$D$2:$DB$3165,2,FALSE)</f>
        <v>Pending_payment</v>
      </c>
      <c r="L992" s="12" t="str">
        <f>VLOOKUP($I992,'Total Attendees'!$D$2:$DB$3165,4,FALSE)</f>
        <v>In-person</v>
      </c>
      <c r="N992" s="53"/>
      <c r="O992" s="54"/>
      <c r="P992" s="16"/>
    </row>
    <row r="993" ht="15.75" customHeight="1">
      <c r="A993" s="48" t="s">
        <v>87</v>
      </c>
      <c r="B993" s="48" t="s">
        <v>88</v>
      </c>
      <c r="C993" s="50">
        <v>0.625</v>
      </c>
      <c r="D993" s="50">
        <v>0.6458333333333334</v>
      </c>
      <c r="E993" s="51">
        <v>45516.0</v>
      </c>
      <c r="F993" s="52">
        <v>2729.0</v>
      </c>
      <c r="G993" s="12" t="str">
        <f>VLOOKUP($F993,'Total Posters'!$A$1:$L$1812,7,FALSE)</f>
        <v>miniJ-PAS: the physical nature of galaxy morphologies</v>
      </c>
      <c r="H993" s="12" t="str">
        <f>VLOOKUP($F993,'Total Posters'!$A$1:$L$1812,3,FALSE)&amp;" "&amp;VLOOKUP($F993,'Total Posters'!$A$1:$L$1812,4,FALSE)</f>
        <v>Arianna Cortesi</v>
      </c>
      <c r="I993" s="12" t="str">
        <f>VLOOKUP($F993,'Total Posters'!$A$1:$L$1812,5,FALSE)</f>
        <v>aricorte@gmail.com</v>
      </c>
      <c r="J993" s="12" t="str">
        <f>VLOOKUP($F993,'Total Posters'!$A$1:$L$1812,10,FALSE)</f>
        <v>Arianna Cortesi</v>
      </c>
      <c r="K993" s="12" t="str">
        <f>VLOOKUP($I993,'Total Attendees'!$D$2:$DB$3165,2,FALSE)</f>
        <v>Paid</v>
      </c>
      <c r="L993" s="12" t="str">
        <f>VLOOKUP($I993,'Total Attendees'!$D$2:$DB$3165,4,FALSE)</f>
        <v>Virtual</v>
      </c>
      <c r="N993" s="53"/>
      <c r="O993" s="54"/>
      <c r="P993" s="16"/>
    </row>
    <row r="994" ht="15.75" customHeight="1">
      <c r="A994" s="48" t="s">
        <v>87</v>
      </c>
      <c r="B994" s="48" t="s">
        <v>88</v>
      </c>
      <c r="C994" s="50">
        <v>0.625</v>
      </c>
      <c r="D994" s="50">
        <v>0.6458333333333334</v>
      </c>
      <c r="E994" s="51">
        <v>45516.0</v>
      </c>
      <c r="F994" s="52">
        <v>2823.0</v>
      </c>
      <c r="G994" s="12" t="str">
        <f>VLOOKUP($F994,'Total Posters'!$A$1:$L$1812,7,FALSE)</f>
        <v>The Stellar Mass Distribution of the Galactic Center's Nuclear Star Cluster</v>
      </c>
      <c r="H994" s="12" t="str">
        <f>VLOOKUP($F994,'Total Posters'!$A$1:$L$1812,3,FALSE)&amp;" "&amp;VLOOKUP($F994,'Total Posters'!$A$1:$L$1812,4,FALSE)</f>
        <v>Brian Murphy</v>
      </c>
      <c r="I994" s="12" t="str">
        <f>VLOOKUP($F994,'Total Posters'!$A$1:$L$1812,5,FALSE)</f>
        <v>bmurphy@butler.edu</v>
      </c>
      <c r="J994" s="12" t="str">
        <f>VLOOKUP($F994,'Total Posters'!$A$1:$L$1812,10,FALSE)</f>
        <v>Brian Murphy</v>
      </c>
      <c r="K994" s="12" t="str">
        <f>VLOOKUP($I994,'Total Attendees'!$D$2:$DB$3165,2,FALSE)</f>
        <v>Paid</v>
      </c>
      <c r="L994" s="12" t="str">
        <f>VLOOKUP($I994,'Total Attendees'!$D$2:$DB$3165,4,FALSE)</f>
        <v>In-person</v>
      </c>
      <c r="N994" s="53"/>
      <c r="O994" s="54"/>
      <c r="P994" s="16"/>
    </row>
    <row r="995" ht="15.75" customHeight="1">
      <c r="A995" s="48" t="s">
        <v>87</v>
      </c>
      <c r="B995" s="48" t="s">
        <v>88</v>
      </c>
      <c r="C995" s="50">
        <v>0.625</v>
      </c>
      <c r="D995" s="50">
        <v>0.6458333333333334</v>
      </c>
      <c r="E995" s="51">
        <v>45516.0</v>
      </c>
      <c r="F995" s="52">
        <v>2915.0</v>
      </c>
      <c r="G995" s="12" t="str">
        <f>VLOOKUP($F995,'Total Posters'!$A$1:$L$1812,7,FALSE)</f>
        <v>Constraining Late-Time Physics to Solve the Hubble Tension</v>
      </c>
      <c r="H995" s="12" t="str">
        <f>VLOOKUP($F995,'Total Posters'!$A$1:$L$1812,3,FALSE)&amp;" "&amp;VLOOKUP($F995,'Total Posters'!$A$1:$L$1812,4,FALSE)</f>
        <v>Camilo Delgado-Correal</v>
      </c>
      <c r="I995" s="12" t="str">
        <f>VLOOKUP($F995,'Total Posters'!$A$1:$L$1812,5,FALSE)</f>
        <v>m.camilo.d@gmail.com</v>
      </c>
      <c r="J995" s="12" t="str">
        <f>VLOOKUP($F995,'Total Posters'!$A$1:$L$1812,10,FALSE)</f>
        <v>Camilo Delgado-Correal</v>
      </c>
      <c r="K995" s="12" t="str">
        <f>VLOOKUP($I995,'Total Attendees'!$D$2:$DB$3165,2,FALSE)</f>
        <v>Paid</v>
      </c>
      <c r="L995" s="12" t="str">
        <f>VLOOKUP($I995,'Total Attendees'!$D$2:$DB$3165,4,FALSE)</f>
        <v>In-person</v>
      </c>
      <c r="N995" s="53"/>
      <c r="O995" s="54"/>
      <c r="P995" s="16"/>
    </row>
    <row r="996" ht="15.75" customHeight="1">
      <c r="A996" s="48" t="s">
        <v>87</v>
      </c>
      <c r="B996" s="48" t="s">
        <v>88</v>
      </c>
      <c r="C996" s="50">
        <v>0.625</v>
      </c>
      <c r="D996" s="50">
        <v>0.6458333333333334</v>
      </c>
      <c r="E996" s="51">
        <v>45516.0</v>
      </c>
      <c r="F996" s="52">
        <v>2796.0</v>
      </c>
      <c r="G996" s="12" t="str">
        <f>VLOOKUP($F996,'Total Posters'!$A$1:$L$1812,7,FALSE)</f>
        <v>Calibrating the color-redshift relation for an optimum exploitation of Euclid data</v>
      </c>
      <c r="H996" s="12" t="str">
        <f>VLOOKUP($F996,'Total Posters'!$A$1:$L$1812,3,FALSE)&amp;" "&amp;VLOOKUP($F996,'Total Posters'!$A$1:$L$1812,4,FALSE)</f>
        <v>Carlos Gutierrez</v>
      </c>
      <c r="I996" s="12" t="str">
        <f>VLOOKUP($F996,'Total Posters'!$A$1:$L$1812,5,FALSE)</f>
        <v>cgc@iac.es</v>
      </c>
      <c r="J996" s="12" t="str">
        <f>VLOOKUP($F996,'Total Posters'!$A$1:$L$1812,10,FALSE)</f>
        <v>Carlos Gutierrez</v>
      </c>
      <c r="K996" s="12" t="str">
        <f>VLOOKUP($I996,'Total Attendees'!$D$2:$DB$3165,2,FALSE)</f>
        <v>#N/A</v>
      </c>
      <c r="L996" s="12" t="str">
        <f>VLOOKUP($I996,'Total Attendees'!$D$2:$DB$3165,4,FALSE)</f>
        <v>#N/A</v>
      </c>
      <c r="N996" s="53"/>
      <c r="O996" s="54"/>
      <c r="P996" s="16"/>
    </row>
    <row r="997" ht="15.75" customHeight="1">
      <c r="A997" s="48" t="s">
        <v>87</v>
      </c>
      <c r="B997" s="48" t="s">
        <v>88</v>
      </c>
      <c r="C997" s="50">
        <v>0.625</v>
      </c>
      <c r="D997" s="50">
        <v>0.6458333333333334</v>
      </c>
      <c r="E997" s="51">
        <v>45516.0</v>
      </c>
      <c r="F997" s="52">
        <v>3142.0</v>
      </c>
      <c r="G997" s="12" t="str">
        <f>VLOOKUP($F997,'Total Posters'!$A$1:$L$1812,7,FALSE)</f>
        <v>Decoding SF Quenching in Massive Galaxies: A Multi-Parameter SDSS Analysis</v>
      </c>
      <c r="H997" s="12" t="str">
        <f>VLOOKUP($F997,'Total Posters'!$A$1:$L$1812,3,FALSE)&amp;" "&amp;VLOOKUP($F997,'Total Posters'!$A$1:$L$1812,4,FALSE)</f>
        <v>Duho Kim</v>
      </c>
      <c r="I997" s="12" t="str">
        <f>VLOOKUP($F997,'Total Posters'!$A$1:$L$1812,5,FALSE)</f>
        <v>duhokim81@gmail.com</v>
      </c>
      <c r="J997" s="12" t="str">
        <f>VLOOKUP($F997,'Total Posters'!$A$1:$L$1812,10,FALSE)</f>
        <v>Duho Kim</v>
      </c>
      <c r="K997" s="12" t="str">
        <f>VLOOKUP($I997,'Total Attendees'!$D$2:$DB$3165,2,FALSE)</f>
        <v>Paid</v>
      </c>
      <c r="L997" s="12" t="str">
        <f>VLOOKUP($I997,'Total Attendees'!$D$2:$DB$3165,4,FALSE)</f>
        <v>In-person</v>
      </c>
      <c r="N997" s="53"/>
      <c r="O997" s="54"/>
      <c r="P997" s="16"/>
    </row>
    <row r="998" ht="15.75" customHeight="1">
      <c r="A998" s="48" t="s">
        <v>87</v>
      </c>
      <c r="B998" s="48" t="s">
        <v>88</v>
      </c>
      <c r="C998" s="50">
        <v>0.625</v>
      </c>
      <c r="D998" s="50">
        <v>0.6458333333333334</v>
      </c>
      <c r="E998" s="51">
        <v>45516.0</v>
      </c>
      <c r="F998" s="52">
        <v>2698.0</v>
      </c>
      <c r="G998" s="12" t="str">
        <f>VLOOKUP($F998,'Total Posters'!$A$1:$L$1812,7,FALSE)</f>
        <v>The impact of different models on spectral fitting of young stellar populations in spiral galaxies</v>
      </c>
      <c r="H998" s="12" t="str">
        <f>VLOOKUP($F998,'Total Posters'!$A$1:$L$1812,3,FALSE)&amp;" "&amp;VLOOKUP($F998,'Total Posters'!$A$1:$L$1812,4,FALSE)</f>
        <v>Geraldo Gonçalves</v>
      </c>
      <c r="I998" s="12" t="str">
        <f>VLOOKUP($F998,'Total Posters'!$A$1:$L$1812,5,FALSE)</f>
        <v>geraldo.goncalves.santos@usp.br</v>
      </c>
      <c r="J998" s="12" t="str">
        <f>VLOOKUP($F998,'Total Posters'!$A$1:$L$1812,10,FALSE)</f>
        <v>Geraldo Gonçalves</v>
      </c>
      <c r="K998" s="12" t="str">
        <f>VLOOKUP($I998,'Total Attendees'!$D$2:$DB$3165,2,FALSE)</f>
        <v>Pending_payment</v>
      </c>
      <c r="L998" s="12" t="str">
        <f>VLOOKUP($I998,'Total Attendees'!$D$2:$DB$3165,4,FALSE)</f>
        <v>In-person</v>
      </c>
      <c r="N998" s="53"/>
      <c r="O998" s="54"/>
      <c r="P998" s="16"/>
    </row>
    <row r="999" ht="15.75" customHeight="1">
      <c r="A999" s="48" t="s">
        <v>87</v>
      </c>
      <c r="B999" s="48" t="s">
        <v>88</v>
      </c>
      <c r="C999" s="50">
        <v>0.625</v>
      </c>
      <c r="D999" s="50">
        <v>0.6458333333333334</v>
      </c>
      <c r="E999" s="51">
        <v>45516.0</v>
      </c>
      <c r="F999" s="52">
        <v>2562.0</v>
      </c>
      <c r="G999" s="12" t="str">
        <f>VLOOKUP($F999,'Total Posters'!$A$1:$L$1812,7,FALSE)</f>
        <v>Searching for merging galaxy clusters: developing a method to identify clusters with substructures
</v>
      </c>
      <c r="H999" s="12" t="str">
        <f>VLOOKUP($F999,'Total Posters'!$A$1:$L$1812,3,FALSE)&amp;" "&amp;VLOOKUP($F999,'Total Posters'!$A$1:$L$1812,4,FALSE)</f>
        <v>Giulya Souza dos Santos</v>
      </c>
      <c r="I999" s="12" t="str">
        <f>VLOOKUP($F999,'Total Posters'!$A$1:$L$1812,5,FALSE)</f>
        <v>giulyasouza@usp.br</v>
      </c>
      <c r="J999" s="12" t="str">
        <f>VLOOKUP($F999,'Total Posters'!$A$1:$L$1812,10,FALSE)</f>
        <v>Giulya Souza</v>
      </c>
      <c r="K999" s="12" t="str">
        <f>VLOOKUP($I999,'Total Attendees'!$D$2:$DB$3165,2,FALSE)</f>
        <v>Pending_payment</v>
      </c>
      <c r="L999" s="12" t="str">
        <f>VLOOKUP($I999,'Total Attendees'!$D$2:$DB$3165,4,FALSE)</f>
        <v>In-person</v>
      </c>
      <c r="N999" s="53"/>
      <c r="O999" s="54"/>
      <c r="P999" s="16"/>
    </row>
    <row r="1000" ht="15.75" customHeight="1">
      <c r="A1000" s="48" t="s">
        <v>87</v>
      </c>
      <c r="B1000" s="48" t="s">
        <v>88</v>
      </c>
      <c r="C1000" s="50">
        <v>0.625</v>
      </c>
      <c r="D1000" s="50">
        <v>0.6458333333333334</v>
      </c>
      <c r="E1000" s="51">
        <v>45516.0</v>
      </c>
      <c r="F1000" s="52">
        <v>2532.0</v>
      </c>
      <c r="G1000" s="12" t="str">
        <f>VLOOKUP($F1000,'Total Posters'!$A$1:$L$1812,7,FALSE)</f>
        <v>SHEDDING LIGHT ON LOW-SURFACE-BRIGHTNESS GALAXIES IN DARK ENERGY SURVEYS WITH TRANSFORMER MODELS
Show affiliations
</v>
      </c>
      <c r="H1000" s="12" t="str">
        <f>VLOOKUP($F1000,'Total Posters'!$A$1:$L$1812,3,FALSE)&amp;" "&amp;VLOOKUP($F1000,'Total Posters'!$A$1:$L$1812,4,FALSE)</f>
        <v>Hareesh Thuruthipilly</v>
      </c>
      <c r="I1000" s="12" t="str">
        <f>VLOOKUP($F1000,'Total Posters'!$A$1:$L$1812,5,FALSE)</f>
        <v>hareesht23@gmail.com</v>
      </c>
      <c r="J1000" s="12" t="str">
        <f>VLOOKUP($F1000,'Total Posters'!$A$1:$L$1812,10,FALSE)</f>
        <v>Hareesh Thuruthipilly</v>
      </c>
      <c r="K1000" s="12" t="str">
        <f>VLOOKUP($I1000,'Total Attendees'!$D$2:$DB$3165,2,FALSE)</f>
        <v>#N/A</v>
      </c>
      <c r="L1000" s="12" t="str">
        <f>VLOOKUP($I1000,'Total Attendees'!$D$2:$DB$3165,4,FALSE)</f>
        <v>#N/A</v>
      </c>
      <c r="N1000" s="53"/>
      <c r="O1000" s="54"/>
      <c r="P1000" s="16"/>
    </row>
    <row r="1001" ht="15.75" customHeight="1">
      <c r="A1001" s="48" t="s">
        <v>87</v>
      </c>
      <c r="B1001" s="48" t="s">
        <v>88</v>
      </c>
      <c r="C1001" s="50">
        <v>0.625</v>
      </c>
      <c r="D1001" s="50">
        <v>0.6458333333333334</v>
      </c>
      <c r="E1001" s="51">
        <v>45516.0</v>
      </c>
      <c r="F1001" s="52">
        <v>2550.0</v>
      </c>
      <c r="G1001" s="12" t="str">
        <f>VLOOKUP($F1001,'Total Posters'!$A$1:$L$1812,7,FALSE)</f>
        <v>DES to HSC: Detecting LSBGs in Abell 194 with Transformers via Transfer Learning</v>
      </c>
      <c r="H1001" s="12" t="str">
        <f>VLOOKUP($F1001,'Total Posters'!$A$1:$L$1812,3,FALSE)&amp;" "&amp;VLOOKUP($F1001,'Total Posters'!$A$1:$L$1812,4,FALSE)</f>
        <v>Hareesh Thuruthipilly</v>
      </c>
      <c r="I1001" s="12" t="str">
        <f>VLOOKUP($F1001,'Total Posters'!$A$1:$L$1812,5,FALSE)</f>
        <v>hareesht23@gmail.com</v>
      </c>
      <c r="J1001" s="12" t="str">
        <f>VLOOKUP($F1001,'Total Posters'!$A$1:$L$1812,10,FALSE)</f>
        <v>Hareesh Thuruthipilly</v>
      </c>
      <c r="K1001" s="12" t="str">
        <f>VLOOKUP($I1001,'Total Attendees'!$D$2:$DB$3165,2,FALSE)</f>
        <v>#N/A</v>
      </c>
      <c r="L1001" s="12" t="str">
        <f>VLOOKUP($I1001,'Total Attendees'!$D$2:$DB$3165,4,FALSE)</f>
        <v>#N/A</v>
      </c>
      <c r="N1001" s="53"/>
      <c r="O1001" s="54"/>
      <c r="P1001" s="16"/>
    </row>
    <row r="1002" ht="15.75" customHeight="1">
      <c r="A1002" s="48" t="s">
        <v>87</v>
      </c>
      <c r="B1002" s="48" t="s">
        <v>88</v>
      </c>
      <c r="C1002" s="50">
        <v>0.625</v>
      </c>
      <c r="D1002" s="50">
        <v>0.6458333333333334</v>
      </c>
      <c r="E1002" s="51">
        <v>45516.0</v>
      </c>
      <c r="F1002" s="52">
        <v>3081.0</v>
      </c>
      <c r="G1002" s="12" t="str">
        <f>VLOOKUP($F1002,'Total Posters'!$A$1:$L$1812,7,FALSE)</f>
        <v>Probing the low-frequency radio luminosity - star-formation rate  relation for star-forming galaxies with LOFAR
</v>
      </c>
      <c r="H1002" s="12" t="str">
        <f>VLOOKUP($F1002,'Total Posters'!$A$1:$L$1812,3,FALSE)&amp;" "&amp;VLOOKUP($F1002,'Total Posters'!$A$1:$L$1812,4,FALSE)</f>
        <v>Ikechukwu Obi</v>
      </c>
      <c r="I1002" s="12" t="str">
        <f>VLOOKUP($F1002,'Total Posters'!$A$1:$L$1812,5,FALSE)</f>
        <v>tonykassidy_z@yahoo.com</v>
      </c>
      <c r="J1002" s="12" t="str">
        <f>VLOOKUP($F1002,'Total Posters'!$A$1:$L$1812,10,FALSE)</f>
        <v>Ikechukwu Obi</v>
      </c>
      <c r="K1002" s="12" t="str">
        <f>VLOOKUP($I1002,'Total Attendees'!$D$2:$DB$3165,2,FALSE)</f>
        <v>Paid</v>
      </c>
      <c r="L1002" s="12" t="str">
        <f>VLOOKUP($I1002,'Total Attendees'!$D$2:$DB$3165,4,FALSE)</f>
        <v>In-person</v>
      </c>
      <c r="N1002" s="53"/>
      <c r="O1002" s="54"/>
      <c r="P1002" s="16"/>
    </row>
    <row r="1003" ht="15.75" customHeight="1">
      <c r="A1003" s="48" t="s">
        <v>87</v>
      </c>
      <c r="B1003" s="48" t="s">
        <v>88</v>
      </c>
      <c r="C1003" s="50">
        <v>0.625</v>
      </c>
      <c r="D1003" s="50">
        <v>0.6458333333333334</v>
      </c>
      <c r="E1003" s="51">
        <v>45516.0</v>
      </c>
      <c r="F1003" s="52">
        <v>2814.0</v>
      </c>
      <c r="G1003" s="12" t="str">
        <f>VLOOKUP($F1003,'Total Posters'!$A$1:$L$1812,7,FALSE)</f>
        <v>Exploring southern galaxy groups and clusters with S-PLUS/DR4</v>
      </c>
      <c r="H1003" s="12" t="str">
        <f>VLOOKUP($F1003,'Total Posters'!$A$1:$L$1812,3,FALSE)&amp;" "&amp;VLOOKUP($F1003,'Total Posters'!$A$1:$L$1812,4,FALSE)</f>
        <v>Lia Doubrawa</v>
      </c>
      <c r="I1003" s="12" t="str">
        <f>VLOOKUP($F1003,'Total Posters'!$A$1:$L$1812,5,FALSE)</f>
        <v>lia.doubrawa@usp.br</v>
      </c>
      <c r="J1003" s="12" t="str">
        <f>VLOOKUP($F1003,'Total Posters'!$A$1:$L$1812,10,FALSE)</f>
        <v>Lia Doubrawa</v>
      </c>
      <c r="K1003" s="12" t="str">
        <f>VLOOKUP($I1003,'Total Attendees'!$D$2:$DB$3165,2,FALSE)</f>
        <v>Paid</v>
      </c>
      <c r="L1003" s="12" t="str">
        <f>VLOOKUP($I1003,'Total Attendees'!$D$2:$DB$3165,4,FALSE)</f>
        <v>Virtual</v>
      </c>
      <c r="N1003" s="53"/>
      <c r="O1003" s="54"/>
      <c r="P1003" s="16"/>
    </row>
    <row r="1004" ht="15.75" customHeight="1">
      <c r="A1004" s="48" t="s">
        <v>87</v>
      </c>
      <c r="B1004" s="48" t="s">
        <v>88</v>
      </c>
      <c r="C1004" s="50">
        <v>0.625</v>
      </c>
      <c r="D1004" s="50">
        <v>0.6458333333333334</v>
      </c>
      <c r="E1004" s="51">
        <v>45516.0</v>
      </c>
      <c r="F1004" s="52">
        <v>3096.0</v>
      </c>
      <c r="G1004" s="12" t="str">
        <f>VLOOKUP($F1004,'Total Posters'!$A$1:$L$1812,7,FALSE)</f>
        <v>Unveiling the Warm Molecular Hydrogen Reservoir in the Circumgalactic Medium of MACS1931-26's Brightest Cluster Galaxy: Insights from JWST/MIRI Observations</v>
      </c>
      <c r="H1004" s="12" t="str">
        <f>VLOOKUP($F1004,'Total Posters'!$A$1:$L$1812,3,FALSE)&amp;" "&amp;VLOOKUP($F1004,'Total Posters'!$A$1:$L$1812,4,FALSE)</f>
        <v>Lucas Kuhn</v>
      </c>
      <c r="I1004" s="12" t="str">
        <f>VLOOKUP($F1004,'Total Posters'!$A$1:$L$1812,5,FALSE)</f>
        <v>lkuhn@phas.ubc.ca</v>
      </c>
      <c r="J1004" s="12" t="str">
        <f>VLOOKUP($F1004,'Total Posters'!$A$1:$L$1812,10,FALSE)</f>
        <v>Lucas Kuhn</v>
      </c>
      <c r="K1004" s="12" t="str">
        <f>VLOOKUP($I1004,'Total Attendees'!$D$2:$DB$3165,2,FALSE)</f>
        <v>Paid</v>
      </c>
      <c r="L1004" s="12" t="str">
        <f>VLOOKUP($I1004,'Total Attendees'!$D$2:$DB$3165,4,FALSE)</f>
        <v>In-person</v>
      </c>
      <c r="N1004" s="53"/>
      <c r="O1004" s="54"/>
      <c r="P1004" s="16"/>
    </row>
    <row r="1005" ht="15.75" customHeight="1">
      <c r="A1005" s="48" t="s">
        <v>87</v>
      </c>
      <c r="B1005" s="48" t="s">
        <v>88</v>
      </c>
      <c r="C1005" s="50">
        <v>0.625</v>
      </c>
      <c r="D1005" s="50">
        <v>0.6458333333333334</v>
      </c>
      <c r="E1005" s="51">
        <v>45516.0</v>
      </c>
      <c r="F1005" s="52">
        <v>2549.0</v>
      </c>
      <c r="G1005" s="12" t="str">
        <f>VLOOKUP($F1005,'Total Posters'!$A$1:$L$1812,7,FALSE)</f>
        <v>KiDS-SBI: Simulation-Based Inference Analysis of KiDS-1000 Cosmic Shear</v>
      </c>
      <c r="H1005" s="12" t="str">
        <f>VLOOKUP($F1005,'Total Posters'!$A$1:$L$1812,3,FALSE)&amp;" "&amp;VLOOKUP($F1005,'Total Posters'!$A$1:$L$1812,4,FALSE)</f>
        <v>Maximilian von Wietersheim-Kramsta</v>
      </c>
      <c r="I1005" s="12" t="str">
        <f>VLOOKUP($F1005,'Total Posters'!$A$1:$L$1812,5,FALSE)</f>
        <v>maximilian@wietersheim-kramsta.com</v>
      </c>
      <c r="J1005" s="12" t="str">
        <f>VLOOKUP($F1005,'Total Posters'!$A$1:$L$1812,10,FALSE)</f>
        <v>Maximilian von Wietersheim-Kramsta</v>
      </c>
      <c r="K1005" s="12" t="str">
        <f>VLOOKUP($I1005,'Total Attendees'!$D$2:$DB$3165,2,FALSE)</f>
        <v>#N/A</v>
      </c>
      <c r="L1005" s="12" t="str">
        <f>VLOOKUP($I1005,'Total Attendees'!$D$2:$DB$3165,4,FALSE)</f>
        <v>#N/A</v>
      </c>
      <c r="N1005" s="53"/>
      <c r="O1005" s="54"/>
      <c r="P1005" s="16"/>
    </row>
    <row r="1006" ht="15.75" customHeight="1">
      <c r="A1006" s="48" t="s">
        <v>87</v>
      </c>
      <c r="B1006" s="48" t="s">
        <v>88</v>
      </c>
      <c r="C1006" s="50">
        <v>0.625</v>
      </c>
      <c r="D1006" s="50">
        <v>0.6458333333333334</v>
      </c>
      <c r="E1006" s="51">
        <v>45516.0</v>
      </c>
      <c r="F1006" s="52">
        <v>2757.0</v>
      </c>
      <c r="G1006" s="12" t="str">
        <f>VLOOKUP($F1006,'Total Posters'!$A$1:$L$1812,7,FALSE)</f>
        <v>The quiescent population at 0.5&lt;z &lt;0.9: Environmental impact on the mass-size relation</v>
      </c>
      <c r="H1006" s="12" t="str">
        <f>VLOOKUP($F1006,'Total Posters'!$A$1:$L$1812,3,FALSE)&amp;" "&amp;VLOOKUP($F1006,'Total Posters'!$A$1:$L$1812,4,FALSE)</f>
        <v>Miguel Figueira</v>
      </c>
      <c r="I1006" s="12" t="str">
        <f>VLOOKUP($F1006,'Total Posters'!$A$1:$L$1812,5,FALSE)</f>
        <v>miguel.figueira@ncbj.gov.pl</v>
      </c>
      <c r="J1006" s="12" t="str">
        <f>VLOOKUP($F1006,'Total Posters'!$A$1:$L$1812,10,FALSE)</f>
        <v>Miguel Figueira</v>
      </c>
      <c r="K1006" s="12" t="str">
        <f>VLOOKUP($I1006,'Total Attendees'!$D$2:$DB$3165,2,FALSE)</f>
        <v>Pending_payment</v>
      </c>
      <c r="L1006" s="12" t="str">
        <f>VLOOKUP($I1006,'Total Attendees'!$D$2:$DB$3165,4,FALSE)</f>
        <v>In-person</v>
      </c>
      <c r="N1006" s="53"/>
      <c r="O1006" s="54"/>
      <c r="P1006" s="16"/>
    </row>
    <row r="1007" ht="15.75" customHeight="1">
      <c r="A1007" s="48" t="s">
        <v>87</v>
      </c>
      <c r="B1007" s="48" t="s">
        <v>88</v>
      </c>
      <c r="C1007" s="50">
        <v>0.625</v>
      </c>
      <c r="D1007" s="50">
        <v>0.6458333333333334</v>
      </c>
      <c r="E1007" s="51">
        <v>45516.0</v>
      </c>
      <c r="F1007" s="52">
        <v>3199.0</v>
      </c>
      <c r="G1007" s="12" t="str">
        <f>VLOOKUP($F1007,'Total Posters'!$A$1:$L$1812,7,FALSE)</f>
        <v>Secondarily lensed Einstein arc by the companion galaxy discovered in a galaxy lens</v>
      </c>
      <c r="H1007" s="12" t="str">
        <f>VLOOKUP($F1007,'Total Posters'!$A$1:$L$1812,3,FALSE)&amp;" "&amp;VLOOKUP($F1007,'Total Posters'!$A$1:$L$1812,4,FALSE)</f>
        <v>Ming Zhang</v>
      </c>
      <c r="I1007" s="12" t="str">
        <f>VLOOKUP($F1007,'Total Posters'!$A$1:$L$1812,5,FALSE)</f>
        <v>mgnahz@gmail.com</v>
      </c>
      <c r="J1007" s="12" t="str">
        <f>VLOOKUP($F1007,'Total Posters'!$A$1:$L$1812,10,FALSE)</f>
        <v>Ming Zhang</v>
      </c>
      <c r="K1007" s="12" t="str">
        <f>VLOOKUP($I1007,'Total Attendees'!$D$2:$DB$3165,2,FALSE)</f>
        <v>Paid</v>
      </c>
      <c r="L1007" s="12" t="str">
        <f>VLOOKUP($I1007,'Total Attendees'!$D$2:$DB$3165,4,FALSE)</f>
        <v>In-person</v>
      </c>
      <c r="N1007" s="53"/>
      <c r="O1007" s="54"/>
      <c r="P1007" s="16"/>
    </row>
    <row r="1008" ht="15.75" customHeight="1">
      <c r="A1008" s="48" t="s">
        <v>87</v>
      </c>
      <c r="B1008" s="48" t="s">
        <v>88</v>
      </c>
      <c r="C1008" s="50">
        <v>0.625</v>
      </c>
      <c r="D1008" s="50">
        <v>0.6458333333333334</v>
      </c>
      <c r="E1008" s="51">
        <v>45516.0</v>
      </c>
      <c r="F1008" s="52">
        <v>3112.0</v>
      </c>
      <c r="G1008" s="12" t="str">
        <f>VLOOKUP($F1008,'Total Posters'!$A$1:$L$1812,7,FALSE)</f>
        <v>The undiscovered ultra-diffuse galaxies of the Local Group</v>
      </c>
      <c r="H1008" s="12" t="str">
        <f>VLOOKUP($F1008,'Total Posters'!$A$1:$L$1812,3,FALSE)&amp;" "&amp;VLOOKUP($F1008,'Total Posters'!$A$1:$L$1812,4,FALSE)</f>
        <v>Oliver Newton</v>
      </c>
      <c r="I1008" s="12" t="str">
        <f>VLOOKUP($F1008,'Total Posters'!$A$1:$L$1812,5,FALSE)</f>
        <v>onewton@cft.edu.pl</v>
      </c>
      <c r="J1008" s="12" t="str">
        <f>VLOOKUP($F1008,'Total Posters'!$A$1:$L$1812,10,FALSE)</f>
        <v>Oliver Newton</v>
      </c>
      <c r="K1008" s="12" t="str">
        <f>VLOOKUP($I1008,'Total Attendees'!$D$2:$DB$3165,2,FALSE)</f>
        <v>Pending_payment</v>
      </c>
      <c r="L1008" s="12" t="str">
        <f>VLOOKUP($I1008,'Total Attendees'!$D$2:$DB$3165,4,FALSE)</f>
        <v>In-person</v>
      </c>
      <c r="N1008" s="53"/>
      <c r="O1008" s="54"/>
      <c r="P1008" s="16"/>
    </row>
    <row r="1009" ht="15.75" customHeight="1">
      <c r="A1009" s="48" t="s">
        <v>87</v>
      </c>
      <c r="B1009" s="48" t="s">
        <v>88</v>
      </c>
      <c r="C1009" s="50">
        <v>0.625</v>
      </c>
      <c r="D1009" s="50">
        <v>0.6458333333333334</v>
      </c>
      <c r="E1009" s="51">
        <v>45516.0</v>
      </c>
      <c r="F1009" s="52">
        <v>3118.0</v>
      </c>
      <c r="G1009" s="12" t="str">
        <f>VLOOKUP($F1009,'Total Posters'!$A$1:$L$1812,7,FALSE)</f>
        <v>The formation and disruption of globular cluster populations in simulations of present-day 𝐿* galaxies with controlled assembly histories</v>
      </c>
      <c r="H1009" s="12" t="str">
        <f>VLOOKUP($F1009,'Total Posters'!$A$1:$L$1812,3,FALSE)&amp;" "&amp;VLOOKUP($F1009,'Total Posters'!$A$1:$L$1812,4,FALSE)</f>
        <v>Oliver Newton</v>
      </c>
      <c r="I1009" s="12" t="str">
        <f>VLOOKUP($F1009,'Total Posters'!$A$1:$L$1812,5,FALSE)</f>
        <v>onewton@cft.edu.pl</v>
      </c>
      <c r="J1009" s="12" t="str">
        <f>VLOOKUP($F1009,'Total Posters'!$A$1:$L$1812,10,FALSE)</f>
        <v>Oliver Newton</v>
      </c>
      <c r="K1009" s="12" t="str">
        <f>VLOOKUP($I1009,'Total Attendees'!$D$2:$DB$3165,2,FALSE)</f>
        <v>Pending_payment</v>
      </c>
      <c r="L1009" s="12" t="str">
        <f>VLOOKUP($I1009,'Total Attendees'!$D$2:$DB$3165,4,FALSE)</f>
        <v>In-person</v>
      </c>
      <c r="N1009" s="53"/>
      <c r="O1009" s="54"/>
      <c r="P1009" s="16"/>
    </row>
    <row r="1010" ht="15.75" customHeight="1">
      <c r="A1010" s="48" t="s">
        <v>87</v>
      </c>
      <c r="B1010" s="48" t="s">
        <v>88</v>
      </c>
      <c r="C1010" s="50">
        <v>0.625</v>
      </c>
      <c r="D1010" s="50">
        <v>0.6458333333333334</v>
      </c>
      <c r="E1010" s="51">
        <v>45516.0</v>
      </c>
      <c r="F1010" s="52">
        <v>2759.0</v>
      </c>
      <c r="G1010" s="12" t="str">
        <f>VLOOKUP($F1010,'Total Posters'!$A$1:$L$1812,7,FALSE)</f>
        <v>A Viable Non-Canonical Scalar Field Model to Inflation</v>
      </c>
      <c r="H1010" s="12" t="str">
        <f>VLOOKUP($F1010,'Total Posters'!$A$1:$L$1812,3,FALSE)&amp;" "&amp;VLOOKUP($F1010,'Total Posters'!$A$1:$L$1812,4,FALSE)</f>
        <v>Pedro  Eleuterio Mendonça de Almeida</v>
      </c>
      <c r="I1010" s="12" t="str">
        <f>VLOOKUP($F1010,'Total Posters'!$A$1:$L$1812,5,FALSE)</f>
        <v>pedro.emalmeida@usp.br</v>
      </c>
      <c r="J1010" s="12" t="str">
        <f>VLOOKUP($F1010,'Total Posters'!$A$1:$L$1812,10,FALSE)</f>
        <v>Pedro Almeida</v>
      </c>
      <c r="K1010" s="12" t="str">
        <f>VLOOKUP($I1010,'Total Attendees'!$D$2:$DB$3165,2,FALSE)</f>
        <v>Pending_payment</v>
      </c>
      <c r="L1010" s="12" t="str">
        <f>VLOOKUP($I1010,'Total Attendees'!$D$2:$DB$3165,4,FALSE)</f>
        <v>In-person</v>
      </c>
      <c r="N1010" s="53"/>
      <c r="O1010" s="54"/>
      <c r="P1010" s="16"/>
    </row>
    <row r="1011" ht="15.75" customHeight="1">
      <c r="A1011" s="48" t="s">
        <v>87</v>
      </c>
      <c r="B1011" s="48" t="s">
        <v>88</v>
      </c>
      <c r="C1011" s="50">
        <v>0.625</v>
      </c>
      <c r="D1011" s="50">
        <v>0.6458333333333334</v>
      </c>
      <c r="E1011" s="51">
        <v>45516.0</v>
      </c>
      <c r="F1011" s="52">
        <v>2609.0</v>
      </c>
      <c r="G1011" s="12" t="str">
        <f>VLOOKUP($F1011,'Total Posters'!$A$1:$L$1812,7,FALSE)</f>
        <v>Structure and Kinematics of Star-forming Elliptical Galaxies in SDSS-MaNGA</v>
      </c>
      <c r="H1011" s="12" t="str">
        <f>VLOOKUP($F1011,'Total Posters'!$A$1:$L$1812,3,FALSE)&amp;" "&amp;VLOOKUP($F1011,'Total Posters'!$A$1:$L$1812,4,FALSE)</f>
        <v>PRALAY BISWAS</v>
      </c>
      <c r="I1011" s="12" t="str">
        <f>VLOOKUP($F1011,'Total Posters'!$A$1:$L$1812,5,FALSE)</f>
        <v>pbiswas@ncra.tifr.res.in</v>
      </c>
      <c r="J1011" s="12" t="str">
        <f>VLOOKUP($F1011,'Total Posters'!$A$1:$L$1812,10,FALSE)</f>
        <v>PRALAY BISWAS</v>
      </c>
      <c r="K1011" s="12" t="str">
        <f>VLOOKUP($I1011,'Total Attendees'!$D$2:$DB$3165,2,FALSE)</f>
        <v>Pending_payment</v>
      </c>
      <c r="L1011" s="12" t="str">
        <f>VLOOKUP($I1011,'Total Attendees'!$D$2:$DB$3165,4,FALSE)</f>
        <v>In-person</v>
      </c>
      <c r="N1011" s="53"/>
      <c r="O1011" s="54"/>
      <c r="P1011" s="16"/>
    </row>
    <row r="1012" ht="15.75" customHeight="1">
      <c r="A1012" s="48" t="s">
        <v>87</v>
      </c>
      <c r="B1012" s="48" t="s">
        <v>88</v>
      </c>
      <c r="C1012" s="50">
        <v>0.625</v>
      </c>
      <c r="D1012" s="50">
        <v>0.6458333333333334</v>
      </c>
      <c r="E1012" s="51">
        <v>45516.0</v>
      </c>
      <c r="F1012" s="52">
        <v>2658.0</v>
      </c>
      <c r="G1012" s="12" t="str">
        <f>VLOOKUP($F1012,'Total Posters'!$A$1:$L$1812,7,FALSE)</f>
        <v>                                                
Probing the formation histories of NSCs in the Fornax Galaxy Cluster using UVIT
    </v>
      </c>
      <c r="H1012" s="12" t="str">
        <f>VLOOKUP($F1012,'Total Posters'!$A$1:$L$1812,3,FALSE)&amp;" "&amp;VLOOKUP($F1012,'Total Posters'!$A$1:$L$1812,4,FALSE)</f>
        <v>Prasanta Nayak</v>
      </c>
      <c r="I1012" s="12" t="str">
        <f>VLOOKUP($F1012,'Total Posters'!$A$1:$L$1812,5,FALSE)</f>
        <v>nayakphy@gmail.com</v>
      </c>
      <c r="J1012" s="12" t="str">
        <f>VLOOKUP($F1012,'Total Posters'!$A$1:$L$1812,10,FALSE)</f>
        <v>Prasanta Kumar Nayak</v>
      </c>
      <c r="K1012" s="12" t="str">
        <f>VLOOKUP($I1012,'Total Attendees'!$D$2:$DB$3165,2,FALSE)</f>
        <v>Paid</v>
      </c>
      <c r="L1012" s="12" t="str">
        <f>VLOOKUP($I1012,'Total Attendees'!$D$2:$DB$3165,4,FALSE)</f>
        <v>Virtual</v>
      </c>
      <c r="N1012" s="53"/>
      <c r="O1012" s="54"/>
      <c r="P1012" s="16"/>
    </row>
    <row r="1013" ht="15.75" customHeight="1">
      <c r="A1013" s="48" t="s">
        <v>87</v>
      </c>
      <c r="B1013" s="48" t="s">
        <v>88</v>
      </c>
      <c r="C1013" s="50">
        <v>0.625</v>
      </c>
      <c r="D1013" s="50">
        <v>0.6458333333333334</v>
      </c>
      <c r="E1013" s="51">
        <v>45516.0</v>
      </c>
      <c r="F1013" s="52">
        <v>2541.0</v>
      </c>
      <c r="G1013" s="12" t="str">
        <f>VLOOKUP($F1013,'Total Posters'!$A$1:$L$1812,7,FALSE)</f>
        <v>PERTURBATION EFFECTS AND THE EVOLUTION OF GIANT LOW SURFACE BRIGHTNESS GALAXIES: THE CASE OF MALIN 1 - PAST AND FUTURE INTERACTIONS WITH SATELLITE GALAXIES</v>
      </c>
      <c r="H1013" s="12" t="str">
        <f>VLOOKUP($F1013,'Total Posters'!$A$1:$L$1812,3,FALSE)&amp;" "&amp;VLOOKUP($F1013,'Total Posters'!$A$1:$L$1812,4,FALSE)</f>
        <v>R. O. E. Bustos-Espinoza</v>
      </c>
      <c r="I1013" s="12" t="str">
        <f>VLOOKUP($F1013,'Total Posters'!$A$1:$L$1812,5,FALSE)</f>
        <v>rbustos@fcpn.edu.bo</v>
      </c>
      <c r="J1013" s="12" t="str">
        <f>VLOOKUP($F1013,'Total Posters'!$A$1:$L$1812,10,FALSE)</f>
        <v>Roy Omar Edgar Bustos Espinoza</v>
      </c>
      <c r="K1013" s="12" t="str">
        <f>VLOOKUP($I1013,'Total Attendees'!$D$2:$DB$3165,2,FALSE)</f>
        <v>Paid</v>
      </c>
      <c r="L1013" s="12" t="str">
        <f>VLOOKUP($I1013,'Total Attendees'!$D$2:$DB$3165,4,FALSE)</f>
        <v>In-person</v>
      </c>
      <c r="N1013" s="53"/>
      <c r="O1013" s="54"/>
      <c r="P1013" s="16"/>
    </row>
    <row r="1014" ht="15.75" customHeight="1">
      <c r="A1014" s="48" t="s">
        <v>87</v>
      </c>
      <c r="B1014" s="48" t="s">
        <v>88</v>
      </c>
      <c r="C1014" s="50">
        <v>0.625</v>
      </c>
      <c r="D1014" s="50">
        <v>0.6458333333333334</v>
      </c>
      <c r="E1014" s="51">
        <v>45516.0</v>
      </c>
      <c r="F1014" s="52">
        <v>3020.0</v>
      </c>
      <c r="G1014" s="12" t="str">
        <f>VLOOKUP($F1014,'Total Posters'!$A$1:$L$1812,7,FALSE)</f>
        <v>Neighbourhood Watch: A Survey of Baryonic Substructures in the Nearby Universe</v>
      </c>
      <c r="H1014" s="12" t="str">
        <f>VLOOKUP($F1014,'Total Posters'!$A$1:$L$1812,3,FALSE)&amp;" "&amp;VLOOKUP($F1014,'Total Posters'!$A$1:$L$1812,4,FALSE)</f>
        <v>Rohan Rahatgaonkar</v>
      </c>
      <c r="I1014" s="12" t="str">
        <f>VLOOKUP($F1014,'Total Posters'!$A$1:$L$1812,5,FALSE)</f>
        <v>rrohan@uc.cl</v>
      </c>
      <c r="J1014" s="12" t="str">
        <f>VLOOKUP($F1014,'Total Posters'!$A$1:$L$1812,10,FALSE)</f>
        <v>Rohan Rahatgaonkar</v>
      </c>
      <c r="K1014" s="12" t="str">
        <f>VLOOKUP($I1014,'Total Attendees'!$D$2:$DB$3165,2,FALSE)</f>
        <v>Pending_payment</v>
      </c>
      <c r="L1014" s="12" t="str">
        <f>VLOOKUP($I1014,'Total Attendees'!$D$2:$DB$3165,4,FALSE)</f>
        <v>In-person</v>
      </c>
      <c r="N1014" s="53"/>
      <c r="O1014" s="54"/>
      <c r="P1014" s="16"/>
    </row>
    <row r="1015" ht="15.75" customHeight="1">
      <c r="A1015" s="48" t="s">
        <v>87</v>
      </c>
      <c r="B1015" s="48" t="s">
        <v>88</v>
      </c>
      <c r="C1015" s="50">
        <v>0.625</v>
      </c>
      <c r="D1015" s="50">
        <v>0.6458333333333334</v>
      </c>
      <c r="E1015" s="51">
        <v>45516.0</v>
      </c>
      <c r="F1015" s="52">
        <v>2812.0</v>
      </c>
      <c r="G1015" s="12" t="str">
        <f>VLOOKUP($F1015,'Total Posters'!$A$1:$L$1812,7,FALSE)</f>
        <v>The contamination of primordial non-Gaussianity from relativistic Doppler and wide-angle effects.</v>
      </c>
      <c r="H1015" s="12" t="str">
        <f>VLOOKUP($F1015,'Total Posters'!$A$1:$L$1812,3,FALSE)&amp;" "&amp;VLOOKUP($F1015,'Total Posters'!$A$1:$L$1812,4,FALSE)</f>
        <v>SECLOKA LAZARE GUEDEZOUNME</v>
      </c>
      <c r="I1015" s="12" t="str">
        <f>VLOOKUP($F1015,'Total Posters'!$A$1:$L$1812,5,FALSE)</f>
        <v>6305531@myuwc.ac.za</v>
      </c>
      <c r="J1015" s="12" t="str">
        <f>VLOOKUP($F1015,'Total Posters'!$A$1:$L$1812,10,FALSE)</f>
        <v>SECLOKA LAZARE GUEDEZOUNME</v>
      </c>
      <c r="K1015" s="42" t="s">
        <v>32</v>
      </c>
      <c r="L1015" s="42" t="s">
        <v>33</v>
      </c>
      <c r="M1015" s="43" t="s">
        <v>34</v>
      </c>
      <c r="N1015" s="53"/>
      <c r="O1015" s="54"/>
      <c r="P1015" s="16"/>
    </row>
    <row r="1016" ht="15.75" customHeight="1">
      <c r="A1016" s="48" t="s">
        <v>87</v>
      </c>
      <c r="B1016" s="48" t="s">
        <v>88</v>
      </c>
      <c r="C1016" s="50">
        <v>0.625</v>
      </c>
      <c r="D1016" s="50">
        <v>0.6458333333333334</v>
      </c>
      <c r="E1016" s="51">
        <v>45516.0</v>
      </c>
      <c r="F1016" s="52">
        <v>2613.0</v>
      </c>
      <c r="G1016" s="12" t="str">
        <f>VLOOKUP($F1016,'Total Posters'!$A$1:$L$1812,7,FALSE)</f>
        <v>The low/moderate star formation at z~0, early stellar growth and the 'Missing Baryons' in massive and fast roating disc galaxies</v>
      </c>
      <c r="H1016" s="12" t="str">
        <f>VLOOKUP($F1016,'Total Posters'!$A$1:$L$1812,3,FALSE)&amp;" "&amp;VLOOKUP($F1016,'Total Posters'!$A$1:$L$1812,4,FALSE)</f>
        <v>Shankar Ray</v>
      </c>
      <c r="I1016" s="12" t="str">
        <f>VLOOKUP($F1016,'Total Posters'!$A$1:$L$1812,5,FALSE)</f>
        <v>shankar.ray@res.christuniversity.in</v>
      </c>
      <c r="J1016" s="12" t="str">
        <f>VLOOKUP($F1016,'Total Posters'!$A$1:$L$1812,10,FALSE)</f>
        <v>Shankar Ray</v>
      </c>
      <c r="K1016" s="12" t="str">
        <f>VLOOKUP($I1016,'Total Attendees'!$D$2:$DB$3165,2,FALSE)</f>
        <v>#N/A</v>
      </c>
      <c r="L1016" s="12" t="str">
        <f>VLOOKUP($I1016,'Total Attendees'!$D$2:$DB$3165,4,FALSE)</f>
        <v>#N/A</v>
      </c>
      <c r="N1016" s="53"/>
      <c r="O1016" s="54"/>
      <c r="P1016" s="16"/>
    </row>
    <row r="1017" ht="15.75" customHeight="1">
      <c r="A1017" s="48" t="s">
        <v>87</v>
      </c>
      <c r="B1017" s="48" t="s">
        <v>88</v>
      </c>
      <c r="C1017" s="50">
        <v>0.625</v>
      </c>
      <c r="D1017" s="50">
        <v>0.6458333333333334</v>
      </c>
      <c r="E1017" s="51">
        <v>45516.0</v>
      </c>
      <c r="F1017" s="52">
        <v>2931.0</v>
      </c>
      <c r="G1017" s="12" t="str">
        <f>VLOOKUP($F1017,'Total Posters'!$A$1:$L$1812,7,FALSE)</f>
        <v>N-body simulations of the formation of halo substructures in spiral galaxies in merger events</v>
      </c>
      <c r="H1017" s="12" t="str">
        <f>VLOOKUP($F1017,'Total Posters'!$A$1:$L$1812,3,FALSE)&amp;" "&amp;VLOOKUP($F1017,'Total Posters'!$A$1:$L$1812,4,FALSE)</f>
        <v>Stanislav Milosevic</v>
      </c>
      <c r="I1017" s="12" t="str">
        <f>VLOOKUP($F1017,'Total Posters'!$A$1:$L$1812,5,FALSE)</f>
        <v>milosevicstanislav@gmail.com</v>
      </c>
      <c r="J1017" s="12" t="str">
        <f>VLOOKUP($F1017,'Total Posters'!$A$1:$L$1812,10,FALSE)</f>
        <v>Stanislav Milošević</v>
      </c>
      <c r="K1017" s="12" t="str">
        <f>VLOOKUP($I1017,'Total Attendees'!$D$2:$DB$3165,2,FALSE)</f>
        <v>Pending_payment</v>
      </c>
      <c r="L1017" s="12" t="str">
        <f>VLOOKUP($I1017,'Total Attendees'!$D$2:$DB$3165,4,FALSE)</f>
        <v>In-person</v>
      </c>
      <c r="N1017" s="53"/>
      <c r="O1017" s="54"/>
      <c r="P1017" s="16"/>
    </row>
    <row r="1018" ht="15.75" customHeight="1">
      <c r="A1018" s="48" t="s">
        <v>87</v>
      </c>
      <c r="B1018" s="48" t="s">
        <v>88</v>
      </c>
      <c r="C1018" s="50">
        <v>0.625</v>
      </c>
      <c r="D1018" s="50">
        <v>0.6458333333333334</v>
      </c>
      <c r="E1018" s="51">
        <v>45516.0</v>
      </c>
      <c r="F1018" s="52">
        <v>3121.0</v>
      </c>
      <c r="G1018" s="12" t="str">
        <f>VLOOKUP($F1018,'Total Posters'!$A$1:$L$1812,7,FALSE)</f>
        <v>Bar-Disk Driven Galaxy Formation in the Cosmic Morning</v>
      </c>
      <c r="H1018" s="12" t="str">
        <f>VLOOKUP($F1018,'Total Posters'!$A$1:$L$1812,3,FALSE)&amp;" "&amp;VLOOKUP($F1018,'Total Posters'!$A$1:$L$1812,4,FALSE)</f>
        <v>Takafumi Tsukui</v>
      </c>
      <c r="I1018" s="12" t="str">
        <f>VLOOKUP($F1018,'Total Posters'!$A$1:$L$1812,5,FALSE)</f>
        <v>tsukuitk23@gmail.com</v>
      </c>
      <c r="J1018" s="12" t="str">
        <f>VLOOKUP($F1018,'Total Posters'!$A$1:$L$1812,10,FALSE)</f>
        <v>Takafumi Tsukui</v>
      </c>
      <c r="K1018" s="12" t="str">
        <f>VLOOKUP($I1018,'Total Attendees'!$D$2:$DB$3165,2,FALSE)</f>
        <v>Paid</v>
      </c>
      <c r="L1018" s="12" t="str">
        <f>VLOOKUP($I1018,'Total Attendees'!$D$2:$DB$3165,4,FALSE)</f>
        <v>In-person</v>
      </c>
      <c r="N1018" s="53"/>
      <c r="O1018" s="54"/>
      <c r="P1018" s="16"/>
    </row>
    <row r="1019" ht="15.75" customHeight="1">
      <c r="A1019" s="48" t="s">
        <v>87</v>
      </c>
      <c r="B1019" s="48" t="s">
        <v>88</v>
      </c>
      <c r="C1019" s="50">
        <v>0.625</v>
      </c>
      <c r="D1019" s="50">
        <v>0.6458333333333334</v>
      </c>
      <c r="E1019" s="51">
        <v>45516.0</v>
      </c>
      <c r="F1019" s="52">
        <v>3201.0</v>
      </c>
      <c r="G1019" s="12" t="str">
        <f>VLOOKUP($F1019,'Total Posters'!$A$1:$L$1812,7,FALSE)</f>
        <v>Detecting Faint Radio Frequency Interference (RFI) in MeerKLASS  Single Dish data</v>
      </c>
      <c r="H1019" s="12" t="str">
        <f>VLOOKUP($F1019,'Total Posters'!$A$1:$L$1812,3,FALSE)&amp;" "&amp;VLOOKUP($F1019,'Total Posters'!$A$1:$L$1812,4,FALSE)</f>
        <v>Tamera Kassie</v>
      </c>
      <c r="I1019" s="12" t="str">
        <f>VLOOKUP($F1019,'Total Posters'!$A$1:$L$1812,5,FALSE)</f>
        <v>tamerakassie10@gmail.com</v>
      </c>
      <c r="J1019" s="12" t="str">
        <f>VLOOKUP($F1019,'Total Posters'!$A$1:$L$1812,10,FALSE)</f>
        <v>Tamera Kassie</v>
      </c>
      <c r="K1019" s="12" t="str">
        <f>VLOOKUP($I1019,'Total Attendees'!$D$2:$DB$3165,2,FALSE)</f>
        <v>Paid</v>
      </c>
      <c r="L1019" s="12" t="str">
        <f>VLOOKUP($I1019,'Total Attendees'!$D$2:$DB$3165,4,FALSE)</f>
        <v>In-person</v>
      </c>
      <c r="N1019" s="53"/>
      <c r="O1019" s="54"/>
      <c r="P1019" s="16"/>
    </row>
    <row r="1020" ht="15.75" customHeight="1">
      <c r="A1020" s="48" t="s">
        <v>87</v>
      </c>
      <c r="B1020" s="48" t="s">
        <v>88</v>
      </c>
      <c r="C1020" s="50">
        <v>0.625</v>
      </c>
      <c r="D1020" s="50">
        <v>0.6458333333333334</v>
      </c>
      <c r="E1020" s="51">
        <v>45516.0</v>
      </c>
      <c r="F1020" s="52">
        <v>2684.0</v>
      </c>
      <c r="G1020" s="12" t="str">
        <f>VLOOKUP($F1020,'Total Posters'!$A$1:$L$1812,7,FALSE)</f>
        <v>Detailed star formation histories from deep spectroscopic studies of galaxies</v>
      </c>
      <c r="H1020" s="12" t="str">
        <f>VLOOKUP($F1020,'Total Posters'!$A$1:$L$1812,3,FALSE)&amp;" "&amp;VLOOKUP($F1020,'Total Posters'!$A$1:$L$1812,4,FALSE)</f>
        <v>Thiago Goncalves</v>
      </c>
      <c r="I1020" s="12" t="str">
        <f>VLOOKUP($F1020,'Total Posters'!$A$1:$L$1812,5,FALSE)</f>
        <v>tsg@astro.ufrj.br</v>
      </c>
      <c r="J1020" s="12" t="str">
        <f>VLOOKUP($F1020,'Total Posters'!$A$1:$L$1812,10,FALSE)</f>
        <v>Thiago Goncalves</v>
      </c>
      <c r="K1020" s="12" t="str">
        <f>VLOOKUP($I1020,'Total Attendees'!$D$2:$DB$3165,2,FALSE)</f>
        <v>Paid</v>
      </c>
      <c r="L1020" s="12" t="str">
        <f>VLOOKUP($I1020,'Total Attendees'!$D$2:$DB$3165,4,FALSE)</f>
        <v>In-person</v>
      </c>
      <c r="N1020" s="53"/>
      <c r="O1020" s="54"/>
      <c r="P1020" s="16"/>
    </row>
    <row r="1021" ht="15.75" customHeight="1">
      <c r="A1021" s="48" t="s">
        <v>87</v>
      </c>
      <c r="B1021" s="48" t="s">
        <v>88</v>
      </c>
      <c r="C1021" s="50">
        <v>0.625</v>
      </c>
      <c r="D1021" s="50">
        <v>0.6458333333333334</v>
      </c>
      <c r="E1021" s="51">
        <v>45516.0</v>
      </c>
      <c r="F1021" s="52">
        <v>2680.0</v>
      </c>
      <c r="G1021" s="12" t="str">
        <f>VLOOKUP($F1021,'Total Posters'!$A$1:$L$1812,7,FALSE)</f>
        <v>The impact of AGN on the morphology of their host galaxies</v>
      </c>
      <c r="H1021" s="12" t="str">
        <f>VLOOKUP($F1021,'Total Posters'!$A$1:$L$1812,3,FALSE)&amp;" "&amp;VLOOKUP($F1021,'Total Posters'!$A$1:$L$1812,4,FALSE)</f>
        <v>TILAHUN GETACHEW</v>
      </c>
      <c r="I1021" s="12" t="str">
        <f>VLOOKUP($F1021,'Total Posters'!$A$1:$L$1812,5,FALSE)</f>
        <v>tilahun85@gmail.com</v>
      </c>
      <c r="J1021" s="12" t="str">
        <f>VLOOKUP($F1021,'Total Posters'!$A$1:$L$1812,10,FALSE)</f>
        <v>Bule University</v>
      </c>
      <c r="K1021" s="12" t="str">
        <f>VLOOKUP($I1021,'Total Attendees'!$D$2:$DB$3165,2,FALSE)</f>
        <v>#N/A</v>
      </c>
      <c r="L1021" s="12" t="str">
        <f>VLOOKUP($I1021,'Total Attendees'!$D$2:$DB$3165,4,FALSE)</f>
        <v>#N/A</v>
      </c>
      <c r="N1021" s="53"/>
      <c r="O1021" s="54"/>
      <c r="P1021" s="16"/>
    </row>
    <row r="1022" ht="15.75" customHeight="1">
      <c r="A1022" s="48" t="s">
        <v>87</v>
      </c>
      <c r="B1022" s="48" t="s">
        <v>88</v>
      </c>
      <c r="C1022" s="50">
        <v>0.625</v>
      </c>
      <c r="D1022" s="50">
        <v>0.6458333333333334</v>
      </c>
      <c r="E1022" s="51">
        <v>45516.0</v>
      </c>
      <c r="F1022" s="52">
        <v>2817.0</v>
      </c>
      <c r="G1022" s="12" t="str">
        <f>VLOOKUP($F1022,'Total Posters'!$A$1:$L$1812,7,FALSE)</f>
        <v>Probing the Association of Galaxy Clusters with Bent-Tailed Radio Sources Using the MeerKAT Galaxy Cluster Legacy Survey</v>
      </c>
      <c r="H1022" s="12" t="str">
        <f>VLOOKUP($F1022,'Total Posters'!$A$1:$L$1812,3,FALSE)&amp;" "&amp;VLOOKUP($F1022,'Total Posters'!$A$1:$L$1812,4,FALSE)</f>
        <v>Toivo Samuel Mabote</v>
      </c>
      <c r="I1022" s="12" t="str">
        <f>VLOOKUP($F1022,'Total Posters'!$A$1:$L$1812,5,FALSE)</f>
        <v>toivosamuel@gmail.com</v>
      </c>
      <c r="J1022" s="12" t="str">
        <f>VLOOKUP($F1022,'Total Posters'!$A$1:$L$1812,10,FALSE)</f>
        <v>Toivo Samuel Mabote</v>
      </c>
      <c r="K1022" s="12" t="str">
        <f>VLOOKUP($I1022,'Total Attendees'!$D$2:$DB$3165,2,FALSE)</f>
        <v>Paid</v>
      </c>
      <c r="L1022" s="12" t="str">
        <f>VLOOKUP($I1022,'Total Attendees'!$D$2:$DB$3165,4,FALSE)</f>
        <v>In-person</v>
      </c>
      <c r="N1022" s="53"/>
      <c r="O1022" s="54"/>
      <c r="P1022" s="16"/>
    </row>
    <row r="1023" ht="15.75" customHeight="1">
      <c r="A1023" s="48" t="s">
        <v>87</v>
      </c>
      <c r="B1023" s="48" t="s">
        <v>88</v>
      </c>
      <c r="C1023" s="50">
        <v>0.625</v>
      </c>
      <c r="D1023" s="50">
        <v>0.6458333333333334</v>
      </c>
      <c r="E1023" s="51">
        <v>45516.0</v>
      </c>
      <c r="F1023" s="52">
        <v>2878.0</v>
      </c>
      <c r="G1023" s="12" t="str">
        <f>VLOOKUP($F1023,'Total Posters'!$A$1:$L$1812,7,FALSE)</f>
        <v>Electron Temperature, Metallicity, and the Ionizing Source of Local Analogs of High-z Galaxies</v>
      </c>
      <c r="H1023" s="12" t="str">
        <f>VLOOKUP($F1023,'Total Posters'!$A$1:$L$1812,3,FALSE)&amp;" "&amp;VLOOKUP($F1023,'Total Posters'!$A$1:$L$1812,4,FALSE)</f>
        <v>Valentino Gonzalez</v>
      </c>
      <c r="I1023" s="12" t="str">
        <f>VLOOKUP($F1023,'Total Posters'!$A$1:$L$1812,5,FALSE)</f>
        <v>valentino.g.gonzalez@gmail.com</v>
      </c>
      <c r="J1023" s="12" t="str">
        <f>VLOOKUP($F1023,'Total Posters'!$A$1:$L$1812,10,FALSE)</f>
        <v>Valentino Gonzalez</v>
      </c>
      <c r="K1023" s="42" t="s">
        <v>32</v>
      </c>
      <c r="L1023" s="42" t="s">
        <v>33</v>
      </c>
      <c r="M1023" s="43" t="s">
        <v>34</v>
      </c>
      <c r="N1023" s="53"/>
      <c r="O1023" s="54"/>
      <c r="P1023" s="16"/>
    </row>
    <row r="1024" ht="15.75" customHeight="1">
      <c r="A1024" s="48" t="s">
        <v>87</v>
      </c>
      <c r="B1024" s="48" t="s">
        <v>88</v>
      </c>
      <c r="C1024" s="50">
        <v>0.625</v>
      </c>
      <c r="D1024" s="50">
        <v>0.6458333333333334</v>
      </c>
      <c r="E1024" s="51">
        <v>45516.0</v>
      </c>
      <c r="F1024" s="52">
        <v>2953.0</v>
      </c>
      <c r="G1024" s="12" t="str">
        <f>VLOOKUP($F1024,'Total Posters'!$A$1:$L$1812,7,FALSE)</f>
        <v>Photometric Synthesis with AI of S-PLUS galaxies</v>
      </c>
      <c r="H1024" s="12" t="str">
        <f>VLOOKUP($F1024,'Total Posters'!$A$1:$L$1812,3,FALSE)&amp;" "&amp;VLOOKUP($F1024,'Total Posters'!$A$1:$L$1812,4,FALSE)</f>
        <v>Vitor Martins Cernic</v>
      </c>
      <c r="I1024" s="12" t="str">
        <f>VLOOKUP($F1024,'Total Posters'!$A$1:$L$1812,5,FALSE)</f>
        <v>vitorcernic@usp.br</v>
      </c>
      <c r="J1024" s="12" t="str">
        <f>VLOOKUP($F1024,'Total Posters'!$A$1:$L$1812,10,FALSE)</f>
        <v>Vitor Cernic</v>
      </c>
      <c r="K1024" s="12" t="str">
        <f>VLOOKUP($I1024,'Total Attendees'!$D$2:$DB$3165,2,FALSE)</f>
        <v>#N/A</v>
      </c>
      <c r="L1024" s="12" t="str">
        <f>VLOOKUP($I1024,'Total Attendees'!$D$2:$DB$3165,4,FALSE)</f>
        <v>#N/A</v>
      </c>
      <c r="N1024" s="53"/>
      <c r="O1024" s="54"/>
      <c r="P1024" s="16"/>
    </row>
    <row r="1025" ht="15.75" customHeight="1">
      <c r="A1025" s="48" t="s">
        <v>87</v>
      </c>
      <c r="B1025" s="48" t="s">
        <v>88</v>
      </c>
      <c r="C1025" s="50">
        <v>0.625</v>
      </c>
      <c r="D1025" s="50">
        <v>0.6458333333333334</v>
      </c>
      <c r="E1025" s="51">
        <v>45516.0</v>
      </c>
      <c r="F1025" s="52">
        <v>2826.0</v>
      </c>
      <c r="G1025" s="12" t="str">
        <f>VLOOKUP($F1025,'Total Posters'!$A$1:$L$1812,7,FALSE)</f>
        <v>Inference of Reionization Parameters and Reconstruction of Cosmological Initial Density Field with Observations from the Epoch of Reionization</v>
      </c>
      <c r="H1025" s="12" t="str">
        <f>VLOOKUP($F1025,'Total Posters'!$A$1:$L$1812,3,FALSE)&amp;" "&amp;VLOOKUP($F1025,'Total Posters'!$A$1:$L$1812,4,FALSE)</f>
        <v>Yi Mao</v>
      </c>
      <c r="I1025" s="12" t="str">
        <f>VLOOKUP($F1025,'Total Posters'!$A$1:$L$1812,5,FALSE)</f>
        <v>ymao@tsinghua.edu.cn</v>
      </c>
      <c r="J1025" s="12" t="str">
        <f>VLOOKUP($F1025,'Total Posters'!$A$1:$L$1812,10,FALSE)</f>
        <v>Yi Mao</v>
      </c>
      <c r="K1025" s="12" t="str">
        <f>VLOOKUP($I1025,'Total Attendees'!$D$2:$DB$3165,2,FALSE)</f>
        <v>#N/A</v>
      </c>
      <c r="L1025" s="12" t="str">
        <f>VLOOKUP($I1025,'Total Attendees'!$D$2:$DB$3165,4,FALSE)</f>
        <v>#N/A</v>
      </c>
      <c r="N1025" s="53"/>
      <c r="O1025" s="54"/>
      <c r="P1025" s="16"/>
    </row>
    <row r="1026" ht="15.75" customHeight="1">
      <c r="A1026" s="48" t="s">
        <v>96</v>
      </c>
      <c r="B1026" s="48" t="s">
        <v>97</v>
      </c>
      <c r="C1026" s="50">
        <v>0.4166666666666667</v>
      </c>
      <c r="D1026" s="50">
        <v>0.4375</v>
      </c>
      <c r="E1026" s="51">
        <v>45517.0</v>
      </c>
      <c r="F1026" s="52">
        <v>2548.0</v>
      </c>
      <c r="G1026" s="12" t="str">
        <f>VLOOKUP($F1026,'Total Posters'!$A$1:$L$1812,7,FALSE)</f>
        <v>Automation of the Dongla Observatory and Proposal to include it as a part of Global Network</v>
      </c>
      <c r="H1026" s="12" t="str">
        <f>VLOOKUP($F1026,'Total Posters'!$A$1:$L$1812,3,FALSE)&amp;" "&amp;VLOOKUP($F1026,'Total Posters'!$A$1:$L$1812,4,FALSE)</f>
        <v>Abhirup Datta</v>
      </c>
      <c r="I1026" s="12" t="str">
        <f>VLOOKUP($F1026,'Total Posters'!$A$1:$L$1812,5,FALSE)</f>
        <v>abhirup.datta@iiti.ac.in</v>
      </c>
      <c r="J1026" s="12" t="str">
        <f>VLOOKUP($F1026,'Total Posters'!$A$1:$L$1812,10,FALSE)</f>
        <v>Abhirup Datta</v>
      </c>
      <c r="K1026" s="12" t="str">
        <f>VLOOKUP($I1026,'Total Attendees'!$D$2:$DB$3165,2,FALSE)</f>
        <v>Paid</v>
      </c>
      <c r="L1026" s="12" t="str">
        <f>VLOOKUP($I1026,'Total Attendees'!$D$2:$DB$3165,4,FALSE)</f>
        <v>In-person</v>
      </c>
      <c r="N1026" s="53"/>
      <c r="O1026" s="54"/>
      <c r="P1026" s="16"/>
    </row>
    <row r="1027" ht="15.75" customHeight="1">
      <c r="A1027" s="48" t="s">
        <v>96</v>
      </c>
      <c r="B1027" s="48" t="s">
        <v>97</v>
      </c>
      <c r="C1027" s="50">
        <v>0.4166666666666667</v>
      </c>
      <c r="D1027" s="50">
        <v>0.4375</v>
      </c>
      <c r="E1027" s="51">
        <v>45517.0</v>
      </c>
      <c r="F1027" s="52">
        <v>1467.0</v>
      </c>
      <c r="G1027" s="12" t="str">
        <f>VLOOKUP($F1027,'Total Posters'!$A$1:$L$1812,7,FALSE)</f>
        <v>Robotic telescopes can change the trajectory of student’s study and careers in STEM. Perspectives on the impacts and lessons learned from building a high school based remotely accessible observatory and how it has changed my own career trajectory.
</v>
      </c>
      <c r="H1027" s="12" t="str">
        <f>VLOOKUP($F1027,'Total Posters'!$A$1:$L$1812,3,FALSE)&amp;" "&amp;VLOOKUP($F1027,'Total Posters'!$A$1:$L$1812,4,FALSE)</f>
        <v>Andrew Yen</v>
      </c>
      <c r="I1027" s="12" t="str">
        <f>VLOOKUP($F1027,'Total Posters'!$A$1:$L$1812,5,FALSE)</f>
        <v>a.c.l.yen@gmail.com</v>
      </c>
      <c r="J1027" s="12" t="str">
        <f>VLOOKUP($F1027,'Total Posters'!$A$1:$L$1812,10,FALSE)</f>
        <v>Andrew Yen</v>
      </c>
      <c r="K1027" s="42" t="s">
        <v>32</v>
      </c>
      <c r="L1027" s="42" t="s">
        <v>33</v>
      </c>
      <c r="M1027" s="43" t="s">
        <v>34</v>
      </c>
      <c r="N1027" s="53"/>
      <c r="O1027" s="54"/>
      <c r="P1027" s="16"/>
    </row>
    <row r="1028" ht="15.75" customHeight="1">
      <c r="A1028" s="48" t="s">
        <v>96</v>
      </c>
      <c r="B1028" s="48" t="s">
        <v>97</v>
      </c>
      <c r="C1028" s="50">
        <v>0.4166666666666667</v>
      </c>
      <c r="D1028" s="50">
        <v>0.4375</v>
      </c>
      <c r="E1028" s="51">
        <v>45517.0</v>
      </c>
      <c r="F1028" s="52">
        <v>979.0</v>
      </c>
      <c r="G1028" s="12" t="str">
        <f>VLOOKUP($F1028,'Total Posters'!$A$1:$L$1812,7,FALSE)</f>
        <v>Finding Space for Observational Astronomy in the Secondary Science Curriculum</v>
      </c>
      <c r="H1028" s="45" t="str">
        <f>VLOOKUP($F1028,'Total Posters'!$A$1:$L$1812,3,FALSE)&amp;" "&amp;VLOOKUP($F1028,'Total Posters'!$A$1:$L$1812,4,FALSE)</f>
        <v>Dorothy Hill Observatory</v>
      </c>
      <c r="I1028" s="12" t="str">
        <f>VLOOKUP($F1028,'Total Posters'!$A$1:$L$1812,5,FALSE)</f>
        <v>dorothyhillobservatory@gmail.com</v>
      </c>
      <c r="J1028" s="45" t="str">
        <f>VLOOKUP($F1028,'Total Posters'!$A$1:$L$1812,10,FALSE)</f>
        <v>Gerri Bernard</v>
      </c>
      <c r="K1028" s="42" t="s">
        <v>32</v>
      </c>
      <c r="L1028" s="42" t="s">
        <v>38</v>
      </c>
      <c r="M1028" s="43" t="s">
        <v>34</v>
      </c>
      <c r="N1028" s="53"/>
      <c r="O1028" s="54"/>
      <c r="P1028" s="16"/>
    </row>
    <row r="1029" ht="15.75" customHeight="1">
      <c r="A1029" s="48" t="s">
        <v>96</v>
      </c>
      <c r="B1029" s="48" t="s">
        <v>97</v>
      </c>
      <c r="C1029" s="50">
        <v>0.4166666666666667</v>
      </c>
      <c r="D1029" s="50">
        <v>0.4375</v>
      </c>
      <c r="E1029" s="51">
        <v>45517.0</v>
      </c>
      <c r="F1029" s="52">
        <v>959.0</v>
      </c>
      <c r="G1029" s="12" t="str">
        <f>VLOOKUP($F1029,'Total Posters'!$A$1:$L$1812,7,FALSE)</f>
        <v>Empowering Ghana's STEM Education: Bridging the Gap through Capacity Building in Astronomy Instrumentation</v>
      </c>
      <c r="H1029" s="12" t="str">
        <f>VLOOKUP($F1029,'Total Posters'!$A$1:$L$1812,3,FALSE)&amp;" "&amp;VLOOKUP($F1029,'Total Posters'!$A$1:$L$1812,4,FALSE)</f>
        <v>Forson Albert</v>
      </c>
      <c r="I1029" s="12" t="str">
        <f>VLOOKUP($F1029,'Total Posters'!$A$1:$L$1812,5,FALSE)</f>
        <v>forsonalbert@gmail.com</v>
      </c>
      <c r="J1029" s="12" t="str">
        <f>VLOOKUP($F1029,'Total Posters'!$A$1:$L$1812,10,FALSE)</f>
        <v>Albert Kuntu Forson</v>
      </c>
      <c r="K1029" s="12" t="str">
        <f>VLOOKUP($I1029,'Total Attendees'!$D$2:$DB$3165,2,FALSE)</f>
        <v>Paid</v>
      </c>
      <c r="L1029" s="12" t="str">
        <f>VLOOKUP($I1029,'Total Attendees'!$D$2:$DB$3165,4,FALSE)</f>
        <v>In-person</v>
      </c>
      <c r="N1029" s="53"/>
      <c r="O1029" s="54"/>
      <c r="P1029" s="16"/>
    </row>
    <row r="1030" ht="15.75" customHeight="1">
      <c r="A1030" s="48" t="s">
        <v>96</v>
      </c>
      <c r="B1030" s="48" t="s">
        <v>97</v>
      </c>
      <c r="C1030" s="50">
        <v>0.4166666666666667</v>
      </c>
      <c r="D1030" s="50">
        <v>0.4375</v>
      </c>
      <c r="E1030" s="51">
        <v>45517.0</v>
      </c>
      <c r="F1030" s="52">
        <v>152.0</v>
      </c>
      <c r="G1030" s="12" t="str">
        <f>VLOOKUP($F1030,'Total Posters'!$A$1:$L$1812,7,FALSE)</f>
        <v>The Building of the Thacher Observatory and its Successful High School Curriculum and Research Programs</v>
      </c>
      <c r="H1030" s="12" t="str">
        <f>VLOOKUP($F1030,'Total Posters'!$A$1:$L$1812,3,FALSE)&amp;" "&amp;VLOOKUP($F1030,'Total Posters'!$A$1:$L$1812,4,FALSE)</f>
        <v>Jonathan Swift</v>
      </c>
      <c r="I1030" s="12" t="str">
        <f>VLOOKUP($F1030,'Total Posters'!$A$1:$L$1812,5,FALSE)</f>
        <v>jswift@thacher.org</v>
      </c>
      <c r="J1030" s="12" t="str">
        <f>VLOOKUP($F1030,'Total Posters'!$A$1:$L$1812,10,FALSE)</f>
        <v>Jonathan Swift</v>
      </c>
      <c r="K1030" s="12" t="str">
        <f>VLOOKUP($I1030,'Total Attendees'!$D$2:$DB$3165,2,FALSE)</f>
        <v>#N/A</v>
      </c>
      <c r="L1030" s="12" t="str">
        <f>VLOOKUP($I1030,'Total Attendees'!$D$2:$DB$3165,4,FALSE)</f>
        <v>#N/A</v>
      </c>
      <c r="N1030" s="53"/>
      <c r="O1030" s="54"/>
      <c r="P1030" s="16"/>
    </row>
    <row r="1031" ht="15.75" customHeight="1">
      <c r="A1031" s="48" t="s">
        <v>96</v>
      </c>
      <c r="B1031" s="48" t="s">
        <v>97</v>
      </c>
      <c r="C1031" s="50">
        <v>0.4166666666666667</v>
      </c>
      <c r="D1031" s="50">
        <v>0.4375</v>
      </c>
      <c r="E1031" s="51">
        <v>45517.0</v>
      </c>
      <c r="F1031" s="52">
        <v>590.0</v>
      </c>
      <c r="G1031" s="12" t="str">
        <f>VLOOKUP($F1031,'Total Posters'!$A$1:$L$1812,7,FALSE)</f>
        <v>Evaluation of Astronomy Education and Outreach Projects -- What, Why and How?</v>
      </c>
      <c r="H1031" s="12" t="str">
        <f>VLOOKUP($F1031,'Total Posters'!$A$1:$L$1812,3,FALSE)&amp;" "&amp;VLOOKUP($F1031,'Total Posters'!$A$1:$L$1812,4,FALSE)</f>
        <v>Linda Strubbe</v>
      </c>
      <c r="I1031" s="12" t="str">
        <f>VLOOKUP($F1031,'Total Posters'!$A$1:$L$1812,5,FALSE)</f>
        <v>lestrubbe@gmail.com</v>
      </c>
      <c r="J1031" s="12" t="str">
        <f>VLOOKUP($F1031,'Total Posters'!$A$1:$L$1812,10,FALSE)</f>
        <v>Linda Strubbe</v>
      </c>
      <c r="K1031" s="12" t="str">
        <f>VLOOKUP($I1031,'Total Attendees'!$D$2:$DB$3165,2,FALSE)</f>
        <v>Paid</v>
      </c>
      <c r="L1031" s="12" t="str">
        <f>VLOOKUP($I1031,'Total Attendees'!$D$2:$DB$3165,4,FALSE)</f>
        <v>In-person</v>
      </c>
      <c r="N1031" s="53"/>
      <c r="O1031" s="54"/>
      <c r="P1031" s="16"/>
    </row>
    <row r="1032" ht="15.75" customHeight="1">
      <c r="A1032" s="48" t="s">
        <v>96</v>
      </c>
      <c r="B1032" s="48" t="s">
        <v>97</v>
      </c>
      <c r="C1032" s="50">
        <v>0.4166666666666667</v>
      </c>
      <c r="D1032" s="50">
        <v>0.4375</v>
      </c>
      <c r="E1032" s="51">
        <v>45517.0</v>
      </c>
      <c r="F1032" s="52">
        <v>3015.0</v>
      </c>
      <c r="G1032" s="12" t="str">
        <f>VLOOKUP($F1032,'Total Posters'!$A$1:$L$1812,7,FALSE)</f>
        <v>The use of robotic telescopes in astronomy and physical sciences classes at university level in Puerto Rico
</v>
      </c>
      <c r="H1032" s="12" t="str">
        <f>VLOOKUP($F1032,'Total Posters'!$A$1:$L$1812,3,FALSE)&amp;" "&amp;VLOOKUP($F1032,'Total Posters'!$A$1:$L$1812,4,FALSE)</f>
        <v>Mayra Lebron</v>
      </c>
      <c r="I1032" s="12" t="str">
        <f>VLOOKUP($F1032,'Total Posters'!$A$1:$L$1812,5,FALSE)</f>
        <v>mayra.lebron3@upr.edu</v>
      </c>
      <c r="J1032" s="12" t="str">
        <f>VLOOKUP($F1032,'Total Posters'!$A$1:$L$1812,10,FALSE)</f>
        <v>Mayra Lebron</v>
      </c>
      <c r="K1032" s="12" t="str">
        <f>VLOOKUP($I1032,'Total Attendees'!$D$2:$DB$3165,2,FALSE)</f>
        <v>Paid</v>
      </c>
      <c r="L1032" s="12" t="str">
        <f>VLOOKUP($I1032,'Total Attendees'!$D$2:$DB$3165,4,FALSE)</f>
        <v>In-person</v>
      </c>
      <c r="N1032" s="53"/>
      <c r="O1032" s="54"/>
      <c r="P1032" s="16"/>
    </row>
    <row r="1033" ht="15.75" customHeight="1">
      <c r="A1033" s="48" t="s">
        <v>96</v>
      </c>
      <c r="B1033" s="48" t="s">
        <v>97</v>
      </c>
      <c r="C1033" s="50">
        <v>0.4166666666666667</v>
      </c>
      <c r="D1033" s="50">
        <v>0.4375</v>
      </c>
      <c r="E1033" s="51">
        <v>45517.0</v>
      </c>
      <c r="F1033" s="52">
        <v>1114.0</v>
      </c>
      <c r="G1033" s="12" t="str">
        <f>VLOOKUP($F1033,'Total Posters'!$A$1:$L$1812,7,FALSE)</f>
        <v>Empowering High School Students through Remote Asteroid Science Education: A Case Study of the Pan-Africa Asteroid Search Campaign</v>
      </c>
      <c r="H1033" s="12" t="str">
        <f>VLOOKUP($F1033,'Total Posters'!$A$1:$L$1812,3,FALSE)&amp;" "&amp;VLOOKUP($F1033,'Total Posters'!$A$1:$L$1812,4,FALSE)</f>
        <v>meryem guennoun</v>
      </c>
      <c r="I1033" s="12" t="str">
        <f>VLOOKUP($F1033,'Total Posters'!$A$1:$L$1812,5,FALSE)</f>
        <v>guennoun.meryem27@gmail.com</v>
      </c>
      <c r="J1033" s="12" t="str">
        <f>VLOOKUP($F1033,'Total Posters'!$A$1:$L$1812,10,FALSE)</f>
        <v>Meryem Guennoun</v>
      </c>
      <c r="K1033" s="12" t="str">
        <f>VLOOKUP($I1033,'Total Attendees'!$D$2:$DB$3165,2,FALSE)</f>
        <v>Paid</v>
      </c>
      <c r="L1033" s="12" t="str">
        <f>VLOOKUP($I1033,'Total Attendees'!$D$2:$DB$3165,4,FALSE)</f>
        <v>In-person</v>
      </c>
      <c r="N1033" s="53"/>
      <c r="O1033" s="54"/>
      <c r="P1033" s="16"/>
    </row>
    <row r="1034" ht="15.75" customHeight="1">
      <c r="A1034" s="48" t="s">
        <v>96</v>
      </c>
      <c r="B1034" s="48" t="s">
        <v>97</v>
      </c>
      <c r="C1034" s="50">
        <v>0.4166666666666667</v>
      </c>
      <c r="D1034" s="50">
        <v>0.4375</v>
      </c>
      <c r="E1034" s="51">
        <v>45517.0</v>
      </c>
      <c r="F1034" s="52">
        <v>2546.0</v>
      </c>
      <c r="G1034" s="12" t="str">
        <f>VLOOKUP($F1034,'Total Posters'!$A$1:$L$1812,7,FALSE)</f>
        <v>Remote-controlled telescope as a tool for popularizing STEM subjects for high school students.
</v>
      </c>
      <c r="H1034" s="12" t="str">
        <f>VLOOKUP($F1034,'Total Posters'!$A$1:$L$1812,3,FALSE)&amp;" "&amp;VLOOKUP($F1034,'Total Posters'!$A$1:$L$1812,4,FALSE)</f>
        <v>Michał Żejmo</v>
      </c>
      <c r="I1034" s="12" t="str">
        <f>VLOOKUP($F1034,'Total Posters'!$A$1:$L$1812,5,FALSE)</f>
        <v>michalzejmo@gmail.com</v>
      </c>
      <c r="J1034" s="12" t="str">
        <f>VLOOKUP($F1034,'Total Posters'!$A$1:$L$1812,10,FALSE)</f>
        <v>Michal Zejmo</v>
      </c>
      <c r="K1034" s="12" t="str">
        <f>VLOOKUP($I1034,'Total Attendees'!$D$2:$DB$3165,2,FALSE)</f>
        <v>Paid</v>
      </c>
      <c r="L1034" s="12" t="str">
        <f>VLOOKUP($I1034,'Total Attendees'!$D$2:$DB$3165,4,FALSE)</f>
        <v>In-person</v>
      </c>
      <c r="N1034" s="53"/>
      <c r="O1034" s="54"/>
      <c r="P1034" s="16"/>
    </row>
    <row r="1035" ht="15.75" customHeight="1">
      <c r="A1035" s="48" t="s">
        <v>96</v>
      </c>
      <c r="B1035" s="48" t="s">
        <v>97</v>
      </c>
      <c r="C1035" s="50">
        <v>0.4166666666666667</v>
      </c>
      <c r="D1035" s="50">
        <v>0.4375</v>
      </c>
      <c r="E1035" s="51">
        <v>45517.0</v>
      </c>
      <c r="F1035" s="52">
        <v>1795.0</v>
      </c>
      <c r="G1035" s="12" t="str">
        <f>VLOOKUP($F1035,'Total Posters'!$A$1:$L$1812,7,FALSE)</f>
        <v>Remote telescope-based curricula for undergraduate introductory astronomy</v>
      </c>
      <c r="H1035" s="12" t="str">
        <f>VLOOKUP($F1035,'Total Posters'!$A$1:$L$1812,3,FALSE)&amp;" "&amp;VLOOKUP($F1035,'Total Posters'!$A$1:$L$1812,4,FALSE)</f>
        <v>Rachel Freed</v>
      </c>
      <c r="I1035" s="12" t="str">
        <f>VLOOKUP($F1035,'Total Posters'!$A$1:$L$1812,5,FALSE)</f>
        <v>r.freed2010@gmail.com</v>
      </c>
      <c r="J1035" s="12" t="str">
        <f>VLOOKUP($F1035,'Total Posters'!$A$1:$L$1812,10,FALSE)</f>
        <v>Rachel Freed</v>
      </c>
      <c r="K1035" s="12" t="str">
        <f>VLOOKUP($I1035,'Total Attendees'!$D$2:$DB$3165,2,FALSE)</f>
        <v>Paid</v>
      </c>
      <c r="L1035" s="12" t="str">
        <f>VLOOKUP($I1035,'Total Attendees'!$D$2:$DB$3165,4,FALSE)</f>
        <v>In-person</v>
      </c>
      <c r="N1035" s="53"/>
      <c r="O1035" s="54"/>
      <c r="P1035" s="16"/>
    </row>
    <row r="1036" ht="15.75" customHeight="1">
      <c r="A1036" s="48" t="s">
        <v>98</v>
      </c>
      <c r="B1036" s="48" t="s">
        <v>99</v>
      </c>
      <c r="C1036" s="50">
        <v>0.4166666666666667</v>
      </c>
      <c r="D1036" s="50">
        <v>0.4375</v>
      </c>
      <c r="E1036" s="51">
        <v>45517.0</v>
      </c>
      <c r="F1036" s="52">
        <v>975.0</v>
      </c>
      <c r="G1036" s="12" t="str">
        <f>VLOOKUP($F1036,'Total Posters'!$A$1:$L$1812,7,FALSE)</f>
        <v>Unravelling the asphericities in the explosion and multi-faceted circumstellar matter of SN 2023ixf</v>
      </c>
      <c r="H1036" s="12" t="str">
        <f>VLOOKUP($F1036,'Total Posters'!$A$1:$L$1812,3,FALSE)&amp;" "&amp;VLOOKUP($F1036,'Total Posters'!$A$1:$L$1812,4,FALSE)</f>
        <v>Avinash Singh</v>
      </c>
      <c r="I1036" s="12" t="str">
        <f>VLOOKUP($F1036,'Total Posters'!$A$1:$L$1812,5,FALSE)</f>
        <v>avinash21292@gmail.com</v>
      </c>
      <c r="J1036" s="12" t="str">
        <f>VLOOKUP($F1036,'Total Posters'!$A$1:$L$1812,10,FALSE)</f>
        <v>Avinash Singh</v>
      </c>
      <c r="K1036" s="12" t="str">
        <f>VLOOKUP($I1036,'Total Attendees'!$D$2:$DB$3165,2,FALSE)</f>
        <v>Paid</v>
      </c>
      <c r="L1036" s="12" t="str">
        <f>VLOOKUP($I1036,'Total Attendees'!$D$2:$DB$3165,4,FALSE)</f>
        <v>In-person</v>
      </c>
      <c r="N1036" s="53"/>
      <c r="O1036" s="54"/>
      <c r="P1036" s="16"/>
    </row>
    <row r="1037" ht="15.75" customHeight="1">
      <c r="A1037" s="48" t="s">
        <v>98</v>
      </c>
      <c r="B1037" s="48" t="s">
        <v>99</v>
      </c>
      <c r="C1037" s="50">
        <v>0.4166666666666667</v>
      </c>
      <c r="D1037" s="50">
        <v>0.4375</v>
      </c>
      <c r="E1037" s="51">
        <v>45517.0</v>
      </c>
      <c r="F1037" s="52">
        <v>653.0</v>
      </c>
      <c r="G1037" s="12" t="str">
        <f>VLOOKUP($F1037,'Total Posters'!$A$1:$L$1812,7,FALSE)</f>
        <v>Numerical Experiment of mass loss and mass accretion mechanics in Massive stars.</v>
      </c>
      <c r="H1037" s="12" t="str">
        <f>VLOOKUP($F1037,'Total Posters'!$A$1:$L$1812,3,FALSE)&amp;" "&amp;VLOOKUP($F1037,'Total Posters'!$A$1:$L$1812,4,FALSE)</f>
        <v>Bhawna Mukhija</v>
      </c>
      <c r="I1037" s="12" t="str">
        <f>VLOOKUP($F1037,'Total Posters'!$A$1:$L$1812,5,FALSE)</f>
        <v>bhawnamukhija61295@gmail.com</v>
      </c>
      <c r="J1037" s="12" t="str">
        <f>VLOOKUP($F1037,'Total Posters'!$A$1:$L$1812,10,FALSE)</f>
        <v>Bhawna Mukhija</v>
      </c>
      <c r="K1037" s="12" t="str">
        <f>VLOOKUP($I1037,'Total Attendees'!$D$2:$DB$3165,2,FALSE)</f>
        <v>Pending_payment</v>
      </c>
      <c r="L1037" s="12" t="str">
        <f>VLOOKUP($I1037,'Total Attendees'!$D$2:$DB$3165,4,FALSE)</f>
        <v>In-person</v>
      </c>
      <c r="N1037" s="53"/>
      <c r="O1037" s="54"/>
      <c r="P1037" s="16"/>
    </row>
    <row r="1038" ht="15.75" customHeight="1">
      <c r="A1038" s="48" t="s">
        <v>98</v>
      </c>
      <c r="B1038" s="48" t="s">
        <v>99</v>
      </c>
      <c r="C1038" s="50">
        <v>0.4166666666666667</v>
      </c>
      <c r="D1038" s="50">
        <v>0.4375</v>
      </c>
      <c r="E1038" s="51">
        <v>45517.0</v>
      </c>
      <c r="F1038" s="52">
        <v>273.0</v>
      </c>
      <c r="G1038" s="12" t="str">
        <f>VLOOKUP($F1038,'Total Posters'!$A$1:$L$1812,7,FALSE)</f>
        <v>CHARACTERISATION OF CORNISH-SOUTH ULTRACOMPACT HII-REGIONS SAMPLE USING THE MeerKAT</v>
      </c>
      <c r="H1038" s="12" t="str">
        <f>VLOOKUP($F1038,'Total Posters'!$A$1:$L$1812,3,FALSE)&amp;" "&amp;VLOOKUP($F1038,'Total Posters'!$A$1:$L$1812,4,FALSE)</f>
        <v>Calvince Juma</v>
      </c>
      <c r="I1038" s="12" t="str">
        <f>VLOOKUP($F1038,'Total Posters'!$A$1:$L$1812,5,FALSE)</f>
        <v>calvince.juma@tukenya.ac.ke</v>
      </c>
      <c r="J1038" s="12" t="str">
        <f>VLOOKUP($F1038,'Total Posters'!$A$1:$L$1812,10,FALSE)</f>
        <v>Calvince Juma</v>
      </c>
      <c r="K1038" s="12" t="str">
        <f>VLOOKUP($I1038,'Total Attendees'!$D$2:$DB$3165,2,FALSE)</f>
        <v>Paid</v>
      </c>
      <c r="L1038" s="12" t="str">
        <f>VLOOKUP($I1038,'Total Attendees'!$D$2:$DB$3165,4,FALSE)</f>
        <v>In-person</v>
      </c>
      <c r="N1038" s="53"/>
      <c r="O1038" s="54"/>
      <c r="P1038" s="16"/>
    </row>
    <row r="1039" ht="15.75" customHeight="1">
      <c r="A1039" s="48" t="s">
        <v>98</v>
      </c>
      <c r="B1039" s="48" t="s">
        <v>99</v>
      </c>
      <c r="C1039" s="50">
        <v>0.4166666666666667</v>
      </c>
      <c r="D1039" s="50">
        <v>0.4375</v>
      </c>
      <c r="E1039" s="51">
        <v>45517.0</v>
      </c>
      <c r="F1039" s="52">
        <v>2522.0</v>
      </c>
      <c r="G1039" s="12" t="str">
        <f>VLOOKUP($F1039,'Total Posters'!$A$1:$L$1812,7,FALSE)</f>
        <v>The Infrared Revolution: Supernovae with the James Webb Space Telescope</v>
      </c>
      <c r="H1039" s="12" t="str">
        <f>VLOOKUP($F1039,'Total Posters'!$A$1:$L$1812,3,FALSE)&amp;" "&amp;VLOOKUP($F1039,'Total Posters'!$A$1:$L$1812,4,FALSE)</f>
        <v>chris A</v>
      </c>
      <c r="I1039" s="12" t="str">
        <f>VLOOKUP($F1039,'Total Posters'!$A$1:$L$1812,5,FALSE)</f>
        <v>chris.ashall24@gmail.com</v>
      </c>
      <c r="J1039" s="12" t="str">
        <f>VLOOKUP($F1039,'Total Posters'!$A$1:$L$1812,10,FALSE)</f>
        <v>Chris Ashall</v>
      </c>
      <c r="K1039" s="12" t="str">
        <f>VLOOKUP($I1039,'Total Attendees'!$D$2:$DB$3165,2,FALSE)</f>
        <v>Paid</v>
      </c>
      <c r="L1039" s="12" t="str">
        <f>VLOOKUP($I1039,'Total Attendees'!$D$2:$DB$3165,4,FALSE)</f>
        <v>In-person</v>
      </c>
      <c r="N1039" s="53"/>
      <c r="O1039" s="54"/>
      <c r="P1039" s="16"/>
    </row>
    <row r="1040" ht="15.75" customHeight="1">
      <c r="A1040" s="48" t="s">
        <v>98</v>
      </c>
      <c r="B1040" s="48" t="s">
        <v>99</v>
      </c>
      <c r="C1040" s="50">
        <v>0.4166666666666667</v>
      </c>
      <c r="D1040" s="50">
        <v>0.4375</v>
      </c>
      <c r="E1040" s="51">
        <v>45517.0</v>
      </c>
      <c r="F1040" s="52">
        <v>1637.0</v>
      </c>
      <c r="G1040" s="12" t="str">
        <f>VLOOKUP($F1040,'Total Posters'!$A$1:$L$1812,7,FALSE)</f>
        <v>The population of high-mass X-ray binaries in the LMC detected during the first eROSITA all-sky survey</v>
      </c>
      <c r="H1040" s="12" t="str">
        <f>VLOOKUP($F1040,'Total Posters'!$A$1:$L$1812,3,FALSE)&amp;" "&amp;VLOOKUP($F1040,'Total Posters'!$A$1:$L$1812,4,FALSE)</f>
        <v>David Kaltenbrunner</v>
      </c>
      <c r="I1040" s="12" t="str">
        <f>VLOOKUP($F1040,'Total Posters'!$A$1:$L$1812,5,FALSE)</f>
        <v>kald@mpe.mpg.de</v>
      </c>
      <c r="J1040" s="12" t="str">
        <f>VLOOKUP($F1040,'Total Posters'!$A$1:$L$1812,10,FALSE)</f>
        <v>David Kaltenbrunner</v>
      </c>
      <c r="K1040" s="12" t="str">
        <f>VLOOKUP($I1040,'Total Attendees'!$D$2:$DB$3165,2,FALSE)</f>
        <v>Paid</v>
      </c>
      <c r="L1040" s="12" t="str">
        <f>VLOOKUP($I1040,'Total Attendees'!$D$2:$DB$3165,4,FALSE)</f>
        <v>In-person</v>
      </c>
      <c r="N1040" s="53"/>
      <c r="O1040" s="54"/>
      <c r="P1040" s="16"/>
    </row>
    <row r="1041" ht="15.75" customHeight="1">
      <c r="A1041" s="48" t="s">
        <v>98</v>
      </c>
      <c r="B1041" s="48" t="s">
        <v>99</v>
      </c>
      <c r="C1041" s="50">
        <v>0.4166666666666667</v>
      </c>
      <c r="D1041" s="50">
        <v>0.4375</v>
      </c>
      <c r="E1041" s="51">
        <v>45517.0</v>
      </c>
      <c r="F1041" s="52">
        <v>1107.0</v>
      </c>
      <c r="G1041" s="12" t="str">
        <f>VLOOKUP($F1041,'Total Posters'!$A$1:$L$1812,7,FALSE)</f>
        <v>The complex circumstellar environment of supernova 2023ixf</v>
      </c>
      <c r="H1041" s="12" t="str">
        <f>VLOOKUP($F1041,'Total Posters'!$A$1:$L$1812,3,FALSE)&amp;" "&amp;VLOOKUP($F1041,'Total Posters'!$A$1:$L$1812,4,FALSE)</f>
        <v>Erez Zimmerman</v>
      </c>
      <c r="I1041" s="12" t="str">
        <f>VLOOKUP($F1041,'Total Posters'!$A$1:$L$1812,5,FALSE)</f>
        <v>erezimm@gmail.com</v>
      </c>
      <c r="J1041" s="12" t="str">
        <f>VLOOKUP($F1041,'Total Posters'!$A$1:$L$1812,10,FALSE)</f>
        <v>Erez Arie Zimmerman</v>
      </c>
      <c r="K1041" s="12" t="str">
        <f>VLOOKUP($I1041,'Total Attendees'!$D$2:$DB$3165,2,FALSE)</f>
        <v>Paid</v>
      </c>
      <c r="L1041" s="12" t="str">
        <f>VLOOKUP($I1041,'Total Attendees'!$D$2:$DB$3165,4,FALSE)</f>
        <v>Virtual</v>
      </c>
      <c r="N1041" s="53"/>
      <c r="O1041" s="54"/>
      <c r="P1041" s="16"/>
    </row>
    <row r="1042" ht="15.75" customHeight="1">
      <c r="A1042" s="48" t="s">
        <v>98</v>
      </c>
      <c r="B1042" s="48" t="s">
        <v>99</v>
      </c>
      <c r="C1042" s="50">
        <v>0.4166666666666667</v>
      </c>
      <c r="D1042" s="50">
        <v>0.4375</v>
      </c>
      <c r="E1042" s="51">
        <v>45517.0</v>
      </c>
      <c r="F1042" s="52">
        <v>2242.0</v>
      </c>
      <c r="G1042" s="12" t="str">
        <f>VLOOKUP($F1042,'Total Posters'!$A$1:$L$1812,7,FALSE)</f>
        <v>Luminous AGB Variables in Nearby Galaxies</v>
      </c>
      <c r="H1042" s="12" t="str">
        <f>VLOOKUP($F1042,'Total Posters'!$A$1:$L$1812,3,FALSE)&amp;" "&amp;VLOOKUP($F1042,'Total Posters'!$A$1:$L$1812,4,FALSE)</f>
        <v>Etsegenet Alemu</v>
      </c>
      <c r="I1042" s="12" t="str">
        <f>VLOOKUP($F1042,'Total Posters'!$A$1:$L$1812,5,FALSE)</f>
        <v>tsegiastro@gmail.com</v>
      </c>
      <c r="J1042" s="12" t="str">
        <f>VLOOKUP($F1042,'Total Posters'!$A$1:$L$1812,10,FALSE)</f>
        <v>Etsegenet Alemu</v>
      </c>
      <c r="K1042" s="12" t="str">
        <f>VLOOKUP($I1042,'Total Attendees'!$D$2:$DB$3165,2,FALSE)</f>
        <v>#N/A</v>
      </c>
      <c r="L1042" s="12" t="str">
        <f>VLOOKUP($I1042,'Total Attendees'!$D$2:$DB$3165,4,FALSE)</f>
        <v>#N/A</v>
      </c>
      <c r="N1042" s="53"/>
      <c r="O1042" s="54"/>
      <c r="P1042" s="16"/>
    </row>
    <row r="1043" ht="15.75" customHeight="1">
      <c r="A1043" s="48" t="s">
        <v>98</v>
      </c>
      <c r="B1043" s="48" t="s">
        <v>99</v>
      </c>
      <c r="C1043" s="50">
        <v>0.4166666666666667</v>
      </c>
      <c r="D1043" s="50">
        <v>0.4375</v>
      </c>
      <c r="E1043" s="51">
        <v>45517.0</v>
      </c>
      <c r="F1043" s="52">
        <v>684.0</v>
      </c>
      <c r="G1043" s="12" t="str">
        <f>VLOOKUP($F1043,'Total Posters'!$A$1:$L$1812,7,FALSE)</f>
        <v>Study of the fastest classical nova, V1674 Her: photoionization and morpho-kinemetic model analysis
</v>
      </c>
      <c r="H1043" s="12" t="str">
        <f>VLOOKUP($F1043,'Total Posters'!$A$1:$L$1812,3,FALSE)&amp;" "&amp;VLOOKUP($F1043,'Total Posters'!$A$1:$L$1812,4,FALSE)</f>
        <v>Gesesew Reta</v>
      </c>
      <c r="I1043" s="12" t="str">
        <f>VLOOKUP($F1043,'Total Posters'!$A$1:$L$1812,5,FALSE)</f>
        <v>meetgesese@gmail.com</v>
      </c>
      <c r="J1043" s="12" t="str">
        <f>VLOOKUP($F1043,'Total Posters'!$A$1:$L$1812,10,FALSE)</f>
        <v>Gesesew Reta Habtie</v>
      </c>
      <c r="K1043" s="42" t="s">
        <v>35</v>
      </c>
      <c r="L1043" s="40" t="s">
        <v>33</v>
      </c>
      <c r="M1043" s="41" t="s">
        <v>34</v>
      </c>
      <c r="N1043" s="53"/>
      <c r="O1043" s="54"/>
      <c r="P1043" s="16"/>
    </row>
    <row r="1044" ht="15.75" customHeight="1">
      <c r="A1044" s="48" t="s">
        <v>98</v>
      </c>
      <c r="B1044" s="48" t="s">
        <v>99</v>
      </c>
      <c r="C1044" s="50">
        <v>0.4166666666666667</v>
      </c>
      <c r="D1044" s="50">
        <v>0.4375</v>
      </c>
      <c r="E1044" s="51">
        <v>45517.0</v>
      </c>
      <c r="F1044" s="52">
        <v>387.0</v>
      </c>
      <c r="G1044" s="12" t="str">
        <f>VLOOKUP($F1044,'Total Posters'!$A$1:$L$1812,7,FALSE)</f>
        <v>Violent material ejection of a dying massive star inferred in SN 2023ixf</v>
      </c>
      <c r="H1044" s="12" t="str">
        <f>VLOOKUP($F1044,'Total Posters'!$A$1:$L$1812,3,FALSE)&amp;" "&amp;VLOOKUP($F1044,'Total Posters'!$A$1:$L$1812,4,FALSE)</f>
        <v>Jujia Zhang</v>
      </c>
      <c r="I1044" s="12" t="str">
        <f>VLOOKUP($F1044,'Total Posters'!$A$1:$L$1812,5,FALSE)</f>
        <v>jujia@ynao.ac.cn</v>
      </c>
      <c r="J1044" s="12" t="str">
        <f>VLOOKUP($F1044,'Total Posters'!$A$1:$L$1812,10,FALSE)</f>
        <v>Jujia Zhang</v>
      </c>
      <c r="K1044" s="12" t="str">
        <f>VLOOKUP($I1044,'Total Attendees'!$D$2:$DB$3165,2,FALSE)</f>
        <v>Paid</v>
      </c>
      <c r="L1044" s="12" t="str">
        <f>VLOOKUP($I1044,'Total Attendees'!$D$2:$DB$3165,4,FALSE)</f>
        <v>In-person</v>
      </c>
      <c r="N1044" s="53"/>
      <c r="O1044" s="54"/>
      <c r="P1044" s="16"/>
    </row>
    <row r="1045" ht="15.75" customHeight="1">
      <c r="A1045" s="48" t="s">
        <v>98</v>
      </c>
      <c r="B1045" s="48" t="s">
        <v>99</v>
      </c>
      <c r="C1045" s="50">
        <v>0.4166666666666667</v>
      </c>
      <c r="D1045" s="50">
        <v>0.4375</v>
      </c>
      <c r="E1045" s="51">
        <v>45517.0</v>
      </c>
      <c r="F1045" s="52">
        <v>630.0</v>
      </c>
      <c r="G1045" s="12" t="str">
        <f>VLOOKUP($F1045,'Total Posters'!$A$1:$L$1812,7,FALSE)</f>
        <v>Massive Algols as whetstones for the progenitors of stripped-envelope supernovae and gravitational wave sources</v>
      </c>
      <c r="H1045" s="12" t="str">
        <f>VLOOKUP($F1045,'Total Posters'!$A$1:$L$1812,3,FALSE)&amp;" "&amp;VLOOKUP($F1045,'Total Posters'!$A$1:$L$1812,4,FALSE)</f>
        <v>Koushik Sen</v>
      </c>
      <c r="I1045" s="12" t="str">
        <f>VLOOKUP($F1045,'Total Posters'!$A$1:$L$1812,5,FALSE)</f>
        <v>ksen@umk.pl</v>
      </c>
      <c r="J1045" s="12" t="str">
        <f>VLOOKUP($F1045,'Total Posters'!$A$1:$L$1812,10,FALSE)</f>
        <v>Koushik Sen</v>
      </c>
      <c r="K1045" s="12" t="str">
        <f>VLOOKUP($I1045,'Total Attendees'!$D$2:$DB$3165,2,FALSE)</f>
        <v>Paid</v>
      </c>
      <c r="L1045" s="12" t="str">
        <f>VLOOKUP($I1045,'Total Attendees'!$D$2:$DB$3165,4,FALSE)</f>
        <v>In-person</v>
      </c>
      <c r="N1045" s="53"/>
      <c r="O1045" s="54"/>
      <c r="P1045" s="16"/>
    </row>
    <row r="1046" ht="15.75" customHeight="1">
      <c r="A1046" s="48" t="s">
        <v>98</v>
      </c>
      <c r="B1046" s="48" t="s">
        <v>99</v>
      </c>
      <c r="C1046" s="50">
        <v>0.4166666666666667</v>
      </c>
      <c r="D1046" s="50">
        <v>0.4375</v>
      </c>
      <c r="E1046" s="51">
        <v>45517.0</v>
      </c>
      <c r="F1046" s="52">
        <v>2923.0</v>
      </c>
      <c r="G1046" s="12" t="str">
        <f>VLOOKUP($F1046,'Total Posters'!$A$1:$L$1812,7,FALSE)</f>
        <v>Polarization signature showing an elevated and asymmetric mass loss from the progenitor of SN2023ixf prior to the explosion</v>
      </c>
      <c r="H1046" s="12" t="str">
        <f>VLOOKUP($F1046,'Total Posters'!$A$1:$L$1812,3,FALSE)&amp;" "&amp;VLOOKUP($F1046,'Total Posters'!$A$1:$L$1812,4,FALSE)</f>
        <v>Manisha Shrestha</v>
      </c>
      <c r="I1046" s="12" t="str">
        <f>VLOOKUP($F1046,'Total Posters'!$A$1:$L$1812,5,FALSE)</f>
        <v>manisha.shrestha82@gmail.com</v>
      </c>
      <c r="J1046" s="12" t="str">
        <f>VLOOKUP($F1046,'Total Posters'!$A$1:$L$1812,10,FALSE)</f>
        <v>Manisha Shrestha</v>
      </c>
      <c r="K1046" s="12" t="str">
        <f>VLOOKUP($I1046,'Total Attendees'!$D$2:$DB$3165,2,FALSE)</f>
        <v>#N/A</v>
      </c>
      <c r="L1046" s="12" t="str">
        <f>VLOOKUP($I1046,'Total Attendees'!$D$2:$DB$3165,4,FALSE)</f>
        <v>#N/A</v>
      </c>
      <c r="N1046" s="53"/>
      <c r="O1046" s="54"/>
      <c r="P1046" s="16"/>
    </row>
    <row r="1047" ht="15.75" customHeight="1">
      <c r="A1047" s="48" t="s">
        <v>98</v>
      </c>
      <c r="B1047" s="48" t="s">
        <v>99</v>
      </c>
      <c r="C1047" s="50">
        <v>0.4166666666666667</v>
      </c>
      <c r="D1047" s="50">
        <v>0.4375</v>
      </c>
      <c r="E1047" s="51">
        <v>45517.0</v>
      </c>
      <c r="F1047" s="52">
        <v>1765.0</v>
      </c>
      <c r="G1047" s="12" t="str">
        <f>VLOOKUP($F1047,'Total Posters'!$A$1:$L$1812,7,FALSE)</f>
        <v>GRB formation through reverse mass transfer: a positive metallicity relation</v>
      </c>
      <c r="H1047" s="12" t="str">
        <f>VLOOKUP($F1047,'Total Posters'!$A$1:$L$1812,3,FALSE)&amp;" "&amp;VLOOKUP($F1047,'Total Posters'!$A$1:$L$1812,4,FALSE)</f>
        <v>Max Briel</v>
      </c>
      <c r="I1047" s="12" t="str">
        <f>VLOOKUP($F1047,'Total Posters'!$A$1:$L$1812,5,FALSE)</f>
        <v>max.briel@gmail.com</v>
      </c>
      <c r="J1047" s="12" t="str">
        <f>VLOOKUP($F1047,'Total Posters'!$A$1:$L$1812,10,FALSE)</f>
        <v>Max Briel</v>
      </c>
      <c r="K1047" s="12" t="str">
        <f>VLOOKUP($I1047,'Total Attendees'!$D$2:$DB$3165,2,FALSE)</f>
        <v>Paid</v>
      </c>
      <c r="L1047" s="12" t="str">
        <f>VLOOKUP($I1047,'Total Attendees'!$D$2:$DB$3165,4,FALSE)</f>
        <v>In-person</v>
      </c>
      <c r="N1047" s="53"/>
      <c r="O1047" s="54"/>
      <c r="P1047" s="16"/>
    </row>
    <row r="1048" ht="15.75" customHeight="1">
      <c r="A1048" s="48" t="s">
        <v>98</v>
      </c>
      <c r="B1048" s="48" t="s">
        <v>99</v>
      </c>
      <c r="C1048" s="50">
        <v>0.4166666666666667</v>
      </c>
      <c r="D1048" s="50">
        <v>0.4375</v>
      </c>
      <c r="E1048" s="51">
        <v>45517.0</v>
      </c>
      <c r="F1048" s="52">
        <v>1811.0</v>
      </c>
      <c r="G1048" s="12" t="str">
        <f>VLOOKUP($F1048,'Total Posters'!$A$1:$L$1812,7,FALSE)</f>
        <v>A new insight into the helium-layer stripping mechanism from the peculiar Type Ib supernova 2021efd interacting with hydrogen-poor circumstellar material</v>
      </c>
      <c r="H1048" s="12" t="str">
        <f>VLOOKUP($F1048,'Total Posters'!$A$1:$L$1812,3,FALSE)&amp;" "&amp;VLOOKUP($F1048,'Total Posters'!$A$1:$L$1812,4,FALSE)</f>
        <v>Niko Pyykkinen</v>
      </c>
      <c r="I1048" s="12" t="str">
        <f>VLOOKUP($F1048,'Total Posters'!$A$1:$L$1812,5,FALSE)</f>
        <v>niko.pyykkinen@gmail.com</v>
      </c>
      <c r="J1048" s="12" t="str">
        <f>VLOOKUP($F1048,'Total Posters'!$A$1:$L$1812,10,FALSE)</f>
        <v>Niko Pyykkinen</v>
      </c>
      <c r="K1048" s="12" t="str">
        <f>VLOOKUP($I1048,'Total Attendees'!$D$2:$DB$3165,2,FALSE)</f>
        <v>Paid</v>
      </c>
      <c r="L1048" s="12" t="str">
        <f>VLOOKUP($I1048,'Total Attendees'!$D$2:$DB$3165,4,FALSE)</f>
        <v>In-person</v>
      </c>
      <c r="N1048" s="53"/>
      <c r="O1048" s="54"/>
      <c r="P1048" s="16"/>
    </row>
    <row r="1049" ht="15.75" customHeight="1">
      <c r="A1049" s="48" t="s">
        <v>98</v>
      </c>
      <c r="B1049" s="48" t="s">
        <v>99</v>
      </c>
      <c r="C1049" s="50">
        <v>0.4166666666666667</v>
      </c>
      <c r="D1049" s="50">
        <v>0.4375</v>
      </c>
      <c r="E1049" s="51">
        <v>45517.0</v>
      </c>
      <c r="F1049" s="52">
        <v>669.0</v>
      </c>
      <c r="G1049" s="12" t="str">
        <f>VLOOKUP($F1049,'Total Posters'!$A$1:$L$1812,7,FALSE)</f>
        <v>MeerKAT-Based Multi-Wavelength Study of Supernova Remnant SN386 (G7.7-3.7)</v>
      </c>
      <c r="H1049" s="12" t="str">
        <f>VLOOKUP($F1049,'Total Posters'!$A$1:$L$1812,3,FALSE)&amp;" "&amp;VLOOKUP($F1049,'Total Posters'!$A$1:$L$1812,4,FALSE)</f>
        <v>Patrick Njoroge Mwaniki</v>
      </c>
      <c r="I1049" s="12" t="str">
        <f>VLOOKUP($F1049,'Total Posters'!$A$1:$L$1812,5,FALSE)</f>
        <v>patonjo522@gmail.com</v>
      </c>
      <c r="J1049" s="12" t="str">
        <f>VLOOKUP($F1049,'Total Posters'!$A$1:$L$1812,10,FALSE)</f>
        <v>Patrick N. Mwaniki</v>
      </c>
      <c r="K1049" s="12" t="str">
        <f>VLOOKUP($I1049,'Total Attendees'!$D$2:$DB$3165,2,FALSE)</f>
        <v>Paid</v>
      </c>
      <c r="L1049" s="12" t="str">
        <f>VLOOKUP($I1049,'Total Attendees'!$D$2:$DB$3165,4,FALSE)</f>
        <v>In-person</v>
      </c>
      <c r="N1049" s="53"/>
      <c r="O1049" s="54"/>
      <c r="P1049" s="16"/>
    </row>
    <row r="1050" ht="15.75" customHeight="1">
      <c r="A1050" s="48" t="s">
        <v>98</v>
      </c>
      <c r="B1050" s="48" t="s">
        <v>99</v>
      </c>
      <c r="C1050" s="50">
        <v>0.4166666666666667</v>
      </c>
      <c r="D1050" s="50">
        <v>0.4375</v>
      </c>
      <c r="E1050" s="51">
        <v>45517.0</v>
      </c>
      <c r="F1050" s="52">
        <v>1591.0</v>
      </c>
      <c r="G1050" s="12" t="str">
        <f>VLOOKUP($F1050,'Total Posters'!$A$1:$L$1812,7,FALSE)</f>
        <v>How to monitor the radio transient sky with the SKA telescopes?</v>
      </c>
      <c r="H1050" s="12" t="str">
        <f>VLOOKUP($F1050,'Total Posters'!$A$1:$L$1812,3,FALSE)&amp;" "&amp;VLOOKUP($F1050,'Total Posters'!$A$1:$L$1812,4,FALSE)</f>
        <v>Sarrvesh Seethapuram Sridhar</v>
      </c>
      <c r="I1050" s="12" t="str">
        <f>VLOOKUP($F1050,'Total Posters'!$A$1:$L$1812,5,FALSE)</f>
        <v>sarrvesh.ss@gmail.com</v>
      </c>
      <c r="J1050" s="12" t="str">
        <f>VLOOKUP($F1050,'Total Posters'!$A$1:$L$1812,10,FALSE)</f>
        <v>Sarrvesh Seethapuram Sridhar</v>
      </c>
      <c r="K1050" s="12" t="str">
        <f>VLOOKUP($I1050,'Total Attendees'!$D$2:$DB$3165,2,FALSE)</f>
        <v>#N/A</v>
      </c>
      <c r="L1050" s="12" t="str">
        <f>VLOOKUP($I1050,'Total Attendees'!$D$2:$DB$3165,4,FALSE)</f>
        <v>#N/A</v>
      </c>
      <c r="N1050" s="53"/>
      <c r="O1050" s="54"/>
      <c r="P1050" s="16"/>
    </row>
    <row r="1051" ht="15.75" customHeight="1">
      <c r="A1051" s="48" t="s">
        <v>98</v>
      </c>
      <c r="B1051" s="48" t="s">
        <v>99</v>
      </c>
      <c r="C1051" s="50">
        <v>0.4166666666666667</v>
      </c>
      <c r="D1051" s="50">
        <v>0.4375</v>
      </c>
      <c r="E1051" s="51">
        <v>45517.0</v>
      </c>
      <c r="F1051" s="52">
        <v>1488.0</v>
      </c>
      <c r="G1051" s="12" t="str">
        <f>VLOOKUP($F1051,'Total Posters'!$A$1:$L$1812,7,FALSE)</f>
        <v>SN 2022jli: A Type Ic Supernova with Periodic Modulation of Its Light Curve and an Unusually Long Rise</v>
      </c>
      <c r="H1051" s="12" t="str">
        <f>VLOOKUP($F1051,'Total Posters'!$A$1:$L$1812,3,FALSE)&amp;" "&amp;VLOOKUP($F1051,'Total Posters'!$A$1:$L$1812,4,FALSE)</f>
        <v>Thomas Moore</v>
      </c>
      <c r="I1051" s="12" t="str">
        <f>VLOOKUP($F1051,'Total Posters'!$A$1:$L$1812,5,FALSE)</f>
        <v>tom.moore017@gmail.com</v>
      </c>
      <c r="J1051" s="12" t="str">
        <f>VLOOKUP($F1051,'Total Posters'!$A$1:$L$1812,10,FALSE)</f>
        <v>Thomas Moore</v>
      </c>
      <c r="K1051" s="12" t="str">
        <f>VLOOKUP($I1051,'Total Attendees'!$D$2:$DB$3165,2,FALSE)</f>
        <v>Paid</v>
      </c>
      <c r="L1051" s="12" t="str">
        <f>VLOOKUP($I1051,'Total Attendees'!$D$2:$DB$3165,4,FALSE)</f>
        <v>In-person</v>
      </c>
      <c r="N1051" s="53"/>
      <c r="O1051" s="54"/>
      <c r="P1051" s="16"/>
    </row>
    <row r="1052" ht="15.75" customHeight="1">
      <c r="A1052" s="48" t="s">
        <v>98</v>
      </c>
      <c r="B1052" s="48" t="s">
        <v>99</v>
      </c>
      <c r="C1052" s="50">
        <v>0.4166666666666667</v>
      </c>
      <c r="D1052" s="50">
        <v>0.4375</v>
      </c>
      <c r="E1052" s="51">
        <v>45517.0</v>
      </c>
      <c r="F1052" s="52">
        <v>2751.0</v>
      </c>
      <c r="G1052" s="12" t="str">
        <f>VLOOKUP($F1052,'Total Posters'!$A$1:$L$1812,7,FALSE)</f>
        <v>Broadband investigation of neutron star low-mass X-ray binary GX 349+2
</v>
      </c>
      <c r="H1052" s="12" t="str">
        <f>VLOOKUP($F1052,'Total Posters'!$A$1:$L$1812,3,FALSE)&amp;" "&amp;VLOOKUP($F1052,'Total Posters'!$A$1:$L$1812,4,FALSE)</f>
        <v>Unnati Kashyap</v>
      </c>
      <c r="I1052" s="12" t="str">
        <f>VLOOKUP($F1052,'Total Posters'!$A$1:$L$1812,5,FALSE)</f>
        <v>unnati00kashyap@gmail.com</v>
      </c>
      <c r="J1052" s="12" t="str">
        <f>VLOOKUP($F1052,'Total Posters'!$A$1:$L$1812,10,FALSE)</f>
        <v>Unnati Kashyap</v>
      </c>
      <c r="K1052" s="12" t="str">
        <f>VLOOKUP($I1052,'Total Attendees'!$D$2:$DB$3165,2,FALSE)</f>
        <v>Pending_payment</v>
      </c>
      <c r="L1052" s="12" t="str">
        <f>VLOOKUP($I1052,'Total Attendees'!$D$2:$DB$3165,4,FALSE)</f>
        <v>In-person</v>
      </c>
      <c r="N1052" s="53"/>
      <c r="O1052" s="54"/>
      <c r="P1052" s="16"/>
    </row>
    <row r="1053" ht="15.75" customHeight="1">
      <c r="A1053" s="48" t="s">
        <v>98</v>
      </c>
      <c r="B1053" s="48" t="s">
        <v>99</v>
      </c>
      <c r="C1053" s="50">
        <v>0.4166666666666667</v>
      </c>
      <c r="D1053" s="50">
        <v>0.4375</v>
      </c>
      <c r="E1053" s="51">
        <v>45517.0</v>
      </c>
      <c r="F1053" s="52">
        <v>1251.0</v>
      </c>
      <c r="G1053" s="12" t="str">
        <f>VLOOKUP($F1053,'Total Posters'!$A$1:$L$1812,7,FALSE)</f>
        <v>Type Ia supernova explosions in binary systems</v>
      </c>
      <c r="H1053" s="12" t="str">
        <f>VLOOKUP($F1053,'Total Posters'!$A$1:$L$1812,3,FALSE)&amp;" "&amp;VLOOKUP($F1053,'Total Posters'!$A$1:$L$1812,4,FALSE)</f>
        <v>Zhengwei Liu</v>
      </c>
      <c r="I1053" s="12" t="str">
        <f>VLOOKUP($F1053,'Total Posters'!$A$1:$L$1812,5,FALSE)</f>
        <v>zwliu@ynao.ac.cn</v>
      </c>
      <c r="J1053" s="12" t="str">
        <f>VLOOKUP($F1053,'Total Posters'!$A$1:$L$1812,10,FALSE)</f>
        <v>Zhengwei Liu</v>
      </c>
      <c r="K1053" s="12" t="str">
        <f>VLOOKUP($I1053,'Total Attendees'!$D$2:$DB$3165,2,FALSE)</f>
        <v>Paid</v>
      </c>
      <c r="L1053" s="12" t="str">
        <f>VLOOKUP($I1053,'Total Attendees'!$D$2:$DB$3165,4,FALSE)</f>
        <v>In-person</v>
      </c>
      <c r="N1053" s="53"/>
      <c r="O1053" s="54"/>
      <c r="P1053" s="16"/>
    </row>
    <row r="1054" ht="15.75" customHeight="1">
      <c r="A1054" s="48" t="s">
        <v>100</v>
      </c>
      <c r="B1054" s="48" t="s">
        <v>101</v>
      </c>
      <c r="C1054" s="50">
        <v>0.4166666666666667</v>
      </c>
      <c r="D1054" s="50">
        <v>0.4375</v>
      </c>
      <c r="E1054" s="51">
        <v>45517.0</v>
      </c>
      <c r="F1054" s="52">
        <v>557.0</v>
      </c>
      <c r="G1054" s="12" t="str">
        <f>VLOOKUP($F1054,'Total Posters'!$A$1:$L$1812,7,FALSE)</f>
        <v>Near-Surface Azimuthal Magnetic Fields and new solar dynamo model</v>
      </c>
      <c r="H1054" s="12" t="str">
        <f>VLOOKUP($F1054,'Total Posters'!$A$1:$L$1812,3,FALSE)&amp;" "&amp;VLOOKUP($F1054,'Total Posters'!$A$1:$L$1812,4,FALSE)</f>
        <v>Andrei Tlatov</v>
      </c>
      <c r="I1054" s="12" t="str">
        <f>VLOOKUP($F1054,'Total Posters'!$A$1:$L$1812,5,FALSE)</f>
        <v>tlatov@mail.ru</v>
      </c>
      <c r="J1054" s="12" t="str">
        <f>VLOOKUP($F1054,'Total Posters'!$A$1:$L$1812,10,FALSE)</f>
        <v>Andrei Tlatov</v>
      </c>
      <c r="K1054" s="12" t="str">
        <f>VLOOKUP($I1054,'Total Attendees'!$D$2:$DB$3165,2,FALSE)</f>
        <v>#N/A</v>
      </c>
      <c r="L1054" s="12" t="str">
        <f>VLOOKUP($I1054,'Total Attendees'!$D$2:$DB$3165,4,FALSE)</f>
        <v>#N/A</v>
      </c>
      <c r="N1054" s="53"/>
      <c r="O1054" s="54"/>
      <c r="P1054" s="16"/>
    </row>
    <row r="1055" ht="15.75" customHeight="1">
      <c r="A1055" s="48" t="s">
        <v>100</v>
      </c>
      <c r="B1055" s="48" t="s">
        <v>101</v>
      </c>
      <c r="C1055" s="50">
        <v>0.4166666666666667</v>
      </c>
      <c r="D1055" s="50">
        <v>0.4375</v>
      </c>
      <c r="E1055" s="51">
        <v>45517.0</v>
      </c>
      <c r="F1055" s="52">
        <v>1290.0</v>
      </c>
      <c r="G1055" s="12" t="str">
        <f>VLOOKUP($F1055,'Total Posters'!$A$1:$L$1812,7,FALSE)</f>
        <v>AutoTAB: Automatic Tracking Algorithm for Bipolar Magnetic Regions</v>
      </c>
      <c r="H1055" s="12" t="str">
        <f>VLOOKUP($F1055,'Total Posters'!$A$1:$L$1812,3,FALSE)&amp;" "&amp;VLOOKUP($F1055,'Total Posters'!$A$1:$L$1812,4,FALSE)</f>
        <v>Anu Sreedevi</v>
      </c>
      <c r="I1055" s="12" t="str">
        <f>VLOOKUP($F1055,'Total Posters'!$A$1:$L$1812,5,FALSE)</f>
        <v>anubsreedevi.rs.phy20@itbhu.ac.in</v>
      </c>
      <c r="J1055" s="12" t="str">
        <f>VLOOKUP($F1055,'Total Posters'!$A$1:$L$1812,10,FALSE)</f>
        <v>Anu Sreedevi</v>
      </c>
      <c r="K1055" s="12" t="str">
        <f>VLOOKUP($I1055,'Total Attendees'!$D$2:$DB$3165,2,FALSE)</f>
        <v>Paid</v>
      </c>
      <c r="L1055" s="12" t="str">
        <f>VLOOKUP($I1055,'Total Attendees'!$D$2:$DB$3165,4,FALSE)</f>
        <v>Virtual</v>
      </c>
      <c r="N1055" s="53"/>
      <c r="O1055" s="54"/>
      <c r="P1055" s="16"/>
    </row>
    <row r="1056" ht="15.75" customHeight="1">
      <c r="A1056" s="48" t="s">
        <v>100</v>
      </c>
      <c r="B1056" s="48" t="s">
        <v>101</v>
      </c>
      <c r="C1056" s="50">
        <v>0.4166666666666667</v>
      </c>
      <c r="D1056" s="50">
        <v>0.4375</v>
      </c>
      <c r="E1056" s="51">
        <v>45517.0</v>
      </c>
      <c r="F1056" s="52">
        <v>1285.0</v>
      </c>
      <c r="G1056" s="12" t="str">
        <f>VLOOKUP($F1056,'Total Posters'!$A$1:$L$1812,7,FALSE)</f>
        <v>Analysis of BMR tilt from AutoTAB catalog: Hinting towards the thin flux tube model?</v>
      </c>
      <c r="H1056" s="12" t="str">
        <f>VLOOKUP($F1056,'Total Posters'!$A$1:$L$1812,3,FALSE)&amp;" "&amp;VLOOKUP($F1056,'Total Posters'!$A$1:$L$1812,4,FALSE)</f>
        <v>Anu Sreedevi</v>
      </c>
      <c r="I1056" s="12" t="str">
        <f>VLOOKUP($F1056,'Total Posters'!$A$1:$L$1812,5,FALSE)</f>
        <v>anubsreedevi.rs.phy20@itbhu.ac.in</v>
      </c>
      <c r="J1056" s="12" t="str">
        <f>VLOOKUP($F1056,'Total Posters'!$A$1:$L$1812,10,FALSE)</f>
        <v>Anu Sreedevi</v>
      </c>
      <c r="K1056" s="12" t="str">
        <f>VLOOKUP($I1056,'Total Attendees'!$D$2:$DB$3165,2,FALSE)</f>
        <v>Paid</v>
      </c>
      <c r="L1056" s="12" t="str">
        <f>VLOOKUP($I1056,'Total Attendees'!$D$2:$DB$3165,4,FALSE)</f>
        <v>Virtual</v>
      </c>
      <c r="N1056" s="53"/>
      <c r="O1056" s="54"/>
      <c r="P1056" s="16"/>
    </row>
    <row r="1057" ht="15.75" customHeight="1">
      <c r="A1057" s="48" t="s">
        <v>100</v>
      </c>
      <c r="B1057" s="48" t="s">
        <v>101</v>
      </c>
      <c r="C1057" s="50">
        <v>0.4166666666666667</v>
      </c>
      <c r="D1057" s="50">
        <v>0.4375</v>
      </c>
      <c r="E1057" s="51">
        <v>45517.0</v>
      </c>
      <c r="F1057" s="52">
        <v>186.0</v>
      </c>
      <c r="G1057" s="12" t="str">
        <f>VLOOKUP($F1057,'Total Posters'!$A$1:$L$1812,7,FALSE)</f>
        <v>
Nonequilibrium radiation transport in the solar chromosphere
</v>
      </c>
      <c r="H1057" s="12" t="str">
        <f>VLOOKUP($F1057,'Total Posters'!$A$1:$L$1812,3,FALSE)&amp;" "&amp;VLOOKUP($F1057,'Total Posters'!$A$1:$L$1812,4,FALSE)</f>
        <v>Anusha L S Bhasari</v>
      </c>
      <c r="I1057" s="12" t="str">
        <f>VLOOKUP($F1057,'Total Posters'!$A$1:$L$1812,5,FALSE)</f>
        <v>anusha.ls@iiap.res.in</v>
      </c>
      <c r="J1057" s="12" t="str">
        <f>VLOOKUP($F1057,'Total Posters'!$A$1:$L$1812,10,FALSE)</f>
        <v>Anusha L S</v>
      </c>
      <c r="K1057" s="12" t="str">
        <f>VLOOKUP($I1057,'Total Attendees'!$D$2:$DB$3165,2,FALSE)</f>
        <v>Pending_payment</v>
      </c>
      <c r="L1057" s="12" t="str">
        <f>VLOOKUP($I1057,'Total Attendees'!$D$2:$DB$3165,4,FALSE)</f>
        <v>In-person</v>
      </c>
      <c r="N1057" s="53"/>
      <c r="O1057" s="54"/>
      <c r="P1057" s="16"/>
    </row>
    <row r="1058" ht="15.75" customHeight="1">
      <c r="A1058" s="48" t="s">
        <v>100</v>
      </c>
      <c r="B1058" s="48" t="s">
        <v>101</v>
      </c>
      <c r="C1058" s="50">
        <v>0.4166666666666667</v>
      </c>
      <c r="D1058" s="50">
        <v>0.4375</v>
      </c>
      <c r="E1058" s="51">
        <v>45517.0</v>
      </c>
      <c r="F1058" s="52">
        <v>57.0</v>
      </c>
      <c r="G1058" s="12" t="str">
        <f>VLOOKUP($F1058,'Total Posters'!$A$1:$L$1812,7,FALSE)</f>
        <v>#N/A</v>
      </c>
      <c r="H1058" s="12" t="str">
        <f>VLOOKUP($F1058,'Total Posters'!$A$1:$L$1812,3,FALSE)&amp;" "&amp;VLOOKUP($F1058,'Total Posters'!$A$1:$L$1812,4,FALSE)</f>
        <v>#N/A</v>
      </c>
      <c r="I1058" s="12" t="str">
        <f>VLOOKUP($F1058,'Total Posters'!$A$1:$L$1812,5,FALSE)</f>
        <v>#N/A</v>
      </c>
      <c r="J1058" s="12" t="str">
        <f>VLOOKUP($F1058,'Total Posters'!$A$1:$L$1812,10,FALSE)</f>
        <v>#N/A</v>
      </c>
      <c r="K1058" s="12" t="str">
        <f>VLOOKUP($I1058,'Total Attendees'!$D$2:$DB$3165,2,FALSE)</f>
        <v>#N/A</v>
      </c>
      <c r="L1058" s="12" t="str">
        <f>VLOOKUP($I1058,'Total Attendees'!$D$2:$DB$3165,4,FALSE)</f>
        <v>#N/A</v>
      </c>
      <c r="N1058" s="53"/>
      <c r="O1058" s="54"/>
      <c r="P1058" s="16"/>
    </row>
    <row r="1059" ht="15.75" customHeight="1">
      <c r="A1059" s="48" t="s">
        <v>100</v>
      </c>
      <c r="B1059" s="48" t="s">
        <v>101</v>
      </c>
      <c r="C1059" s="50">
        <v>0.4166666666666667</v>
      </c>
      <c r="D1059" s="50">
        <v>0.4375</v>
      </c>
      <c r="E1059" s="51">
        <v>45517.0</v>
      </c>
      <c r="F1059" s="52">
        <v>458.0</v>
      </c>
      <c r="G1059" s="12" t="str">
        <f>VLOOKUP($F1059,'Total Posters'!$A$1:$L$1812,7,FALSE)</f>
        <v> Estimation of  Polar Magnetic Fields using Ca II K Polar Network as a Proxy</v>
      </c>
      <c r="H1059" s="12" t="str">
        <f>VLOOKUP($F1059,'Total Posters'!$A$1:$L$1812,3,FALSE)&amp;" "&amp;VLOOKUP($F1059,'Total Posters'!$A$1:$L$1812,4,FALSE)</f>
        <v>dibya kirti mishra</v>
      </c>
      <c r="I1059" s="12" t="str">
        <f>VLOOKUP($F1059,'Total Posters'!$A$1:$L$1812,5,FALSE)</f>
        <v>dibyakirtimishra@gmail.com</v>
      </c>
      <c r="J1059" s="12" t="str">
        <f>VLOOKUP($F1059,'Total Posters'!$A$1:$L$1812,10,FALSE)</f>
        <v>Dibya Kirti Mishra</v>
      </c>
      <c r="K1059" s="42" t="s">
        <v>32</v>
      </c>
      <c r="L1059" s="42" t="s">
        <v>33</v>
      </c>
      <c r="M1059" s="43" t="s">
        <v>34</v>
      </c>
      <c r="N1059" s="53"/>
      <c r="O1059" s="54"/>
      <c r="P1059" s="16"/>
    </row>
    <row r="1060" ht="15.75" customHeight="1">
      <c r="A1060" s="48" t="s">
        <v>100</v>
      </c>
      <c r="B1060" s="48" t="s">
        <v>101</v>
      </c>
      <c r="C1060" s="50">
        <v>0.4166666666666667</v>
      </c>
      <c r="D1060" s="50">
        <v>0.4375</v>
      </c>
      <c r="E1060" s="51">
        <v>45517.0</v>
      </c>
      <c r="F1060" s="52">
        <v>927.0</v>
      </c>
      <c r="G1060" s="12" t="str">
        <f>VLOOKUP($F1060,'Total Posters'!$A$1:$L$1812,7,FALSE)</f>
        <v>Effect of the inclination angle of the solar rotation axis on disk-resolved indices from full-disk solar images in the Ca II K line.</v>
      </c>
      <c r="H1060" s="12" t="str">
        <f>VLOOKUP($F1060,'Total Posters'!$A$1:$L$1812,3,FALSE)&amp;" "&amp;VLOOKUP($F1060,'Total Posters'!$A$1:$L$1812,4,FALSE)</f>
        <v>Grégory Vanden Broeck</v>
      </c>
      <c r="I1060" s="12" t="str">
        <f>VLOOKUP($F1060,'Total Posters'!$A$1:$L$1812,5,FALSE)</f>
        <v>gregory.vandenbroeck@observatory.be</v>
      </c>
      <c r="J1060" s="12" t="str">
        <f>VLOOKUP($F1060,'Total Posters'!$A$1:$L$1812,10,FALSE)</f>
        <v>Grégory Vanden Broeck</v>
      </c>
      <c r="K1060" s="12" t="str">
        <f>VLOOKUP($I1060,'Total Attendees'!$D$2:$DB$3165,2,FALSE)</f>
        <v>Paid</v>
      </c>
      <c r="L1060" s="12" t="str">
        <f>VLOOKUP($I1060,'Total Attendees'!$D$2:$DB$3165,4,FALSE)</f>
        <v>In-person</v>
      </c>
      <c r="N1060" s="53"/>
      <c r="O1060" s="54"/>
      <c r="P1060" s="16"/>
    </row>
    <row r="1061" ht="15.75" customHeight="1">
      <c r="A1061" s="48" t="s">
        <v>100</v>
      </c>
      <c r="B1061" s="48" t="s">
        <v>101</v>
      </c>
      <c r="C1061" s="50">
        <v>0.4166666666666667</v>
      </c>
      <c r="D1061" s="50">
        <v>0.4375</v>
      </c>
      <c r="E1061" s="51">
        <v>45517.0</v>
      </c>
      <c r="F1061" s="52">
        <v>1621.0</v>
      </c>
      <c r="G1061" s="12" t="str">
        <f>VLOOKUP($F1061,'Total Posters'!$A$1:$L$1812,7,FALSE)</f>
        <v>The Structure and Stability of a Quasi-Keplerian Accretion Disc around a Compact Objects</v>
      </c>
      <c r="H1061" s="12" t="str">
        <f>VLOOKUP($F1061,'Total Posters'!$A$1:$L$1812,3,FALSE)&amp;" "&amp;VLOOKUP($F1061,'Total Posters'!$A$1:$L$1812,4,FALSE)</f>
        <v>Habumugisha Isaac</v>
      </c>
      <c r="I1061" s="12" t="str">
        <f>VLOOKUP($F1061,'Total Posters'!$A$1:$L$1812,5,FALSE)</f>
        <v>ihabumugisha@kab.ac.ug</v>
      </c>
      <c r="J1061" s="12" t="str">
        <f>VLOOKUP($F1061,'Total Posters'!$A$1:$L$1812,10,FALSE)</f>
        <v>Isaac Habumugisha</v>
      </c>
      <c r="K1061" s="12" t="str">
        <f>VLOOKUP($I1061,'Total Attendees'!$D$2:$DB$3165,2,FALSE)</f>
        <v>Paid</v>
      </c>
      <c r="L1061" s="12" t="str">
        <f>VLOOKUP($I1061,'Total Attendees'!$D$2:$DB$3165,4,FALSE)</f>
        <v>In-person</v>
      </c>
      <c r="N1061" s="53"/>
      <c r="O1061" s="54"/>
      <c r="P1061" s="16"/>
    </row>
    <row r="1062" ht="15.75" customHeight="1">
      <c r="A1062" s="48" t="s">
        <v>100</v>
      </c>
      <c r="B1062" s="48" t="s">
        <v>101</v>
      </c>
      <c r="C1062" s="50">
        <v>0.4166666666666667</v>
      </c>
      <c r="D1062" s="50">
        <v>0.4375</v>
      </c>
      <c r="E1062" s="51">
        <v>45517.0</v>
      </c>
      <c r="F1062" s="52">
        <v>1218.0</v>
      </c>
      <c r="G1062" s="12" t="str">
        <f>VLOOKUP($F1062,'Total Posters'!$A$1:$L$1812,7,FALSE)</f>
        <v>Mid-term Periodicities in Helioseismic Observations – A challenge to Solar Dynamo Models</v>
      </c>
      <c r="H1062" s="12" t="str">
        <f>VLOOKUP($F1062,'Total Posters'!$A$1:$L$1812,3,FALSE)&amp;" "&amp;VLOOKUP($F1062,'Total Posters'!$A$1:$L$1812,4,FALSE)</f>
        <v>Kiran Jain</v>
      </c>
      <c r="I1062" s="12" t="str">
        <f>VLOOKUP($F1062,'Total Posters'!$A$1:$L$1812,5,FALSE)</f>
        <v>kjain@nso.edu</v>
      </c>
      <c r="J1062" s="12" t="str">
        <f>VLOOKUP($F1062,'Total Posters'!$A$1:$L$1812,10,FALSE)</f>
        <v>Kiran Jain</v>
      </c>
      <c r="K1062" s="12" t="str">
        <f>VLOOKUP($I1062,'Total Attendees'!$D$2:$DB$3165,2,FALSE)</f>
        <v>#N/A</v>
      </c>
      <c r="L1062" s="12" t="str">
        <f>VLOOKUP($I1062,'Total Attendees'!$D$2:$DB$3165,4,FALSE)</f>
        <v>#N/A</v>
      </c>
      <c r="N1062" s="53"/>
      <c r="O1062" s="54"/>
      <c r="P1062" s="16"/>
    </row>
    <row r="1063" ht="15.75" customHeight="1">
      <c r="A1063" s="48" t="s">
        <v>100</v>
      </c>
      <c r="B1063" s="48" t="s">
        <v>101</v>
      </c>
      <c r="C1063" s="50">
        <v>0.4166666666666667</v>
      </c>
      <c r="D1063" s="50">
        <v>0.4375</v>
      </c>
      <c r="E1063" s="51">
        <v>45517.0</v>
      </c>
      <c r="F1063" s="52">
        <v>916.0</v>
      </c>
      <c r="G1063" s="12" t="str">
        <f>VLOOKUP($F1063,'Total Posters'!$A$1:$L$1812,7,FALSE)</f>
        <v>Combined effects of disk-locking and magnetic fields on convective turnover times of low-mass stars
</v>
      </c>
      <c r="H1063" s="12" t="str">
        <f>VLOOKUP($F1063,'Total Posters'!$A$1:$L$1812,3,FALSE)&amp;" "&amp;VLOOKUP($F1063,'Total Posters'!$A$1:$L$1812,4,FALSE)</f>
        <v>Luiz Themystokliz Sanctos Mendes</v>
      </c>
      <c r="I1063" s="12" t="str">
        <f>VLOOKUP($F1063,'Total Posters'!$A$1:$L$1812,5,FALSE)</f>
        <v>luizt@cpdee.ufmg.br</v>
      </c>
      <c r="J1063" s="12" t="str">
        <f>VLOOKUP($F1063,'Total Posters'!$A$1:$L$1812,10,FALSE)</f>
        <v>Luiz Themystokliz Sanctos Mendes</v>
      </c>
      <c r="K1063" s="12" t="str">
        <f>VLOOKUP($I1063,'Total Attendees'!$D$2:$DB$3165,2,FALSE)</f>
        <v>Pending_payment</v>
      </c>
      <c r="L1063" s="12" t="str">
        <f>VLOOKUP($I1063,'Total Attendees'!$D$2:$DB$3165,4,FALSE)</f>
        <v>In-person</v>
      </c>
      <c r="N1063" s="53"/>
      <c r="O1063" s="54"/>
      <c r="P1063" s="16"/>
    </row>
    <row r="1064" ht="15.75" customHeight="1">
      <c r="A1064" s="48" t="s">
        <v>100</v>
      </c>
      <c r="B1064" s="48" t="s">
        <v>101</v>
      </c>
      <c r="C1064" s="50">
        <v>0.4166666666666667</v>
      </c>
      <c r="D1064" s="50">
        <v>0.4375</v>
      </c>
      <c r="E1064" s="51">
        <v>45517.0</v>
      </c>
      <c r="F1064" s="52">
        <v>281.0</v>
      </c>
      <c r="G1064" s="12" t="str">
        <f>VLOOKUP($F1064,'Total Posters'!$A$1:$L$1812,7,FALSE)</f>
        <v>
 TEMPORAL &amp; SPATIAL CHANGES IN SOCIAL VULNERABILITY &amp; REHABILITATION DUE TO 2015 EXTREME SPACE WEATHER EVENTS OVER ETHIOPIA
</v>
      </c>
      <c r="H1064" s="12" t="str">
        <f>VLOOKUP($F1064,'Total Posters'!$A$1:$L$1812,3,FALSE)&amp;" "&amp;VLOOKUP($F1064,'Total Posters'!$A$1:$L$1812,4,FALSE)</f>
        <v>Rabyatalhabesha Bilal</v>
      </c>
      <c r="I1064" s="12" t="str">
        <f>VLOOKUP($F1064,'Total Posters'!$A$1:$L$1812,5,FALSE)</f>
        <v>rabyatalhabesha@gmail.com</v>
      </c>
      <c r="J1064" s="12" t="str">
        <f>VLOOKUP($F1064,'Total Posters'!$A$1:$L$1812,10,FALSE)</f>
        <v>Rabyatalhabesha Bilal Assefa</v>
      </c>
      <c r="K1064" s="12" t="str">
        <f>VLOOKUP($I1064,'Total Attendees'!$D$2:$DB$3165,2,FALSE)</f>
        <v>#N/A</v>
      </c>
      <c r="L1064" s="12" t="str">
        <f>VLOOKUP($I1064,'Total Attendees'!$D$2:$DB$3165,4,FALSE)</f>
        <v>#N/A</v>
      </c>
      <c r="N1064" s="53"/>
      <c r="O1064" s="54"/>
      <c r="P1064" s="16"/>
    </row>
    <row r="1065" ht="15.75" customHeight="1">
      <c r="A1065" s="48" t="s">
        <v>100</v>
      </c>
      <c r="B1065" s="48" t="s">
        <v>101</v>
      </c>
      <c r="C1065" s="50">
        <v>0.4166666666666667</v>
      </c>
      <c r="D1065" s="50">
        <v>0.4375</v>
      </c>
      <c r="E1065" s="51">
        <v>45517.0</v>
      </c>
      <c r="F1065" s="52">
        <v>389.0</v>
      </c>
      <c r="G1065" s="12" t="str">
        <f>VLOOKUP($F1065,'Total Posters'!$A$1:$L$1812,7,FALSE)</f>
        <v>MAGNETIC BRAKING OF RECENTLY STUDIED SOLAR TYPE BINARIES AND THEIR GYROCHRONOLOGY III
</v>
      </c>
      <c r="H1065" s="12" t="str">
        <f>VLOOKUP($F1065,'Total Posters'!$A$1:$L$1812,3,FALSE)&amp;" "&amp;VLOOKUP($F1065,'Total Posters'!$A$1:$L$1812,4,FALSE)</f>
        <v>Ronald Samec</v>
      </c>
      <c r="I1065" s="12" t="str">
        <f>VLOOKUP($F1065,'Total Posters'!$A$1:$L$1812,5,FALSE)</f>
        <v>ronaldsamec@gmail.com</v>
      </c>
      <c r="J1065" s="12" t="str">
        <f>VLOOKUP($F1065,'Total Posters'!$A$1:$L$1812,10,FALSE)</f>
        <v>Ronald Samec</v>
      </c>
      <c r="K1065" s="12" t="str">
        <f>VLOOKUP($I1065,'Total Attendees'!$D$2:$DB$3165,2,FALSE)</f>
        <v>Paid</v>
      </c>
      <c r="L1065" s="12" t="str">
        <f>VLOOKUP($I1065,'Total Attendees'!$D$2:$DB$3165,4,FALSE)</f>
        <v>In-person</v>
      </c>
      <c r="N1065" s="53"/>
      <c r="O1065" s="54"/>
      <c r="P1065" s="16"/>
    </row>
    <row r="1066" ht="15.75" customHeight="1">
      <c r="A1066" s="48" t="s">
        <v>100</v>
      </c>
      <c r="B1066" s="48" t="s">
        <v>101</v>
      </c>
      <c r="C1066" s="50">
        <v>0.4166666666666667</v>
      </c>
      <c r="D1066" s="50">
        <v>0.4375</v>
      </c>
      <c r="E1066" s="51">
        <v>45517.0</v>
      </c>
      <c r="F1066" s="52">
        <v>1404.0</v>
      </c>
      <c r="G1066" s="12" t="str">
        <f>VLOOKUP($F1066,'Total Posters'!$A$1:$L$1812,7,FALSE)</f>
        <v>Exploring the Dynamic rotational Profile of the Solar atmosphere: A multiwavelength approach</v>
      </c>
      <c r="H1066" s="12" t="str">
        <f>VLOOKUP($F1066,'Total Posters'!$A$1:$L$1812,3,FALSE)&amp;" "&amp;VLOOKUP($F1066,'Total Posters'!$A$1:$L$1812,4,FALSE)</f>
        <v>Srinjana Routh</v>
      </c>
      <c r="I1066" s="12" t="str">
        <f>VLOOKUP($F1066,'Total Posters'!$A$1:$L$1812,5,FALSE)</f>
        <v>srinjana.routh@gmail.com</v>
      </c>
      <c r="J1066" s="12" t="str">
        <f>VLOOKUP($F1066,'Total Posters'!$A$1:$L$1812,10,FALSE)</f>
        <v>Srinjana Routh</v>
      </c>
      <c r="K1066" s="12" t="str">
        <f>VLOOKUP($I1066,'Total Attendees'!$D$2:$DB$3165,2,FALSE)</f>
        <v>Paid</v>
      </c>
      <c r="L1066" s="12" t="str">
        <f>VLOOKUP($I1066,'Total Attendees'!$D$2:$DB$3165,4,FALSE)</f>
        <v>In-person</v>
      </c>
      <c r="N1066" s="53"/>
      <c r="O1066" s="54"/>
      <c r="P1066" s="16"/>
    </row>
    <row r="1067" ht="15.75" customHeight="1">
      <c r="A1067" s="48" t="s">
        <v>100</v>
      </c>
      <c r="B1067" s="48" t="s">
        <v>101</v>
      </c>
      <c r="C1067" s="50">
        <v>0.4166666666666667</v>
      </c>
      <c r="D1067" s="50">
        <v>0.4375</v>
      </c>
      <c r="E1067" s="51">
        <v>45517.0</v>
      </c>
      <c r="F1067" s="52">
        <v>360.0</v>
      </c>
      <c r="G1067" s="12" t="str">
        <f>VLOOKUP($F1067,'Total Posters'!$A$1:$L$1812,7,FALSE)</f>
        <v>A  Database of 3D Magnetic Loop Models as a Tool for Flare Analysis: Case Study of the GOES C6.2 Flare on 27 October 2003</v>
      </c>
      <c r="H1067" s="12" t="str">
        <f>VLOOKUP($F1067,'Total Posters'!$A$1:$L$1812,3,FALSE)&amp;" "&amp;VLOOKUP($F1067,'Total Posters'!$A$1:$L$1812,4,FALSE)</f>
        <v>Valente A. Cuambe</v>
      </c>
      <c r="I1067" s="12" t="str">
        <f>VLOOKUP($F1067,'Total Posters'!$A$1:$L$1812,5,FALSE)</f>
        <v>valentecuambe@gmail.com</v>
      </c>
      <c r="J1067" s="12" t="str">
        <f>VLOOKUP($F1067,'Total Posters'!$A$1:$L$1812,10,FALSE)</f>
        <v>Valente Cuambe</v>
      </c>
      <c r="K1067" s="42" t="s">
        <v>35</v>
      </c>
      <c r="L1067" s="42" t="s">
        <v>33</v>
      </c>
      <c r="M1067" s="43" t="s">
        <v>34</v>
      </c>
      <c r="N1067" s="53"/>
      <c r="O1067" s="54"/>
      <c r="P1067" s="16"/>
    </row>
    <row r="1068" ht="15.75" customHeight="1">
      <c r="A1068" s="48" t="s">
        <v>100</v>
      </c>
      <c r="B1068" s="48" t="s">
        <v>101</v>
      </c>
      <c r="C1068" s="50">
        <v>0.4166666666666667</v>
      </c>
      <c r="D1068" s="50">
        <v>0.4375</v>
      </c>
      <c r="E1068" s="51">
        <v>45517.0</v>
      </c>
      <c r="F1068" s="52">
        <v>1291.0</v>
      </c>
      <c r="G1068" s="12" t="str">
        <f>VLOOKUP($F1068,'Total Posters'!$A$1:$L$1812,7,FALSE)</f>
        <v>Exploring the role of meridional circulation in the solar and stellar dynamos</v>
      </c>
      <c r="H1068" s="12" t="str">
        <f>VLOOKUP($F1068,'Total Posters'!$A$1:$L$1812,3,FALSE)&amp;" "&amp;VLOOKUP($F1068,'Total Posters'!$A$1:$L$1812,4,FALSE)</f>
        <v>VINDYA VASHISHTH</v>
      </c>
      <c r="I1068" s="12" t="str">
        <f>VLOOKUP($F1068,'Total Posters'!$A$1:$L$1812,5,FALSE)</f>
        <v>vindyavashishth.rs.phy19@itbhu.ac.in</v>
      </c>
      <c r="J1068" s="12" t="str">
        <f>VLOOKUP($F1068,'Total Posters'!$A$1:$L$1812,10,FALSE)</f>
        <v>Vindya Vashishth</v>
      </c>
      <c r="K1068" s="12" t="str">
        <f>VLOOKUP($I1068,'Total Attendees'!$D$2:$DB$3165,2,FALSE)</f>
        <v>Paid</v>
      </c>
      <c r="L1068" s="12" t="str">
        <f>VLOOKUP($I1068,'Total Attendees'!$D$2:$DB$3165,4,FALSE)</f>
        <v>In-person</v>
      </c>
      <c r="N1068" s="53"/>
      <c r="O1068" s="54"/>
      <c r="P1068" s="16"/>
    </row>
    <row r="1069" ht="15.75" customHeight="1">
      <c r="A1069" s="48" t="s">
        <v>100</v>
      </c>
      <c r="B1069" s="48" t="s">
        <v>101</v>
      </c>
      <c r="C1069" s="50">
        <v>0.4166666666666667</v>
      </c>
      <c r="D1069" s="50">
        <v>0.4375</v>
      </c>
      <c r="E1069" s="51">
        <v>45517.0</v>
      </c>
      <c r="F1069" s="52">
        <v>1293.0</v>
      </c>
      <c r="G1069" s="12" t="str">
        <f>VLOOKUP($F1069,'Total Posters'!$A$1:$L$1812,7,FALSE)</f>
        <v>Dynamo modelling for cycle variability and occurrence of grand minima in Sun-like stars: Rotation rate dependence</v>
      </c>
      <c r="H1069" s="12" t="str">
        <f>VLOOKUP($F1069,'Total Posters'!$A$1:$L$1812,3,FALSE)&amp;" "&amp;VLOOKUP($F1069,'Total Posters'!$A$1:$L$1812,4,FALSE)</f>
        <v>VINDYA VASHISHTH</v>
      </c>
      <c r="I1069" s="12" t="str">
        <f>VLOOKUP($F1069,'Total Posters'!$A$1:$L$1812,5,FALSE)</f>
        <v>vindyavashishth.rs.phy19@itbhu.ac.in</v>
      </c>
      <c r="J1069" s="12" t="str">
        <f>VLOOKUP($F1069,'Total Posters'!$A$1:$L$1812,10,FALSE)</f>
        <v>Vindya Vashishth</v>
      </c>
      <c r="K1069" s="12" t="str">
        <f>VLOOKUP($I1069,'Total Attendees'!$D$2:$DB$3165,2,FALSE)</f>
        <v>Paid</v>
      </c>
      <c r="L1069" s="12" t="str">
        <f>VLOOKUP($I1069,'Total Attendees'!$D$2:$DB$3165,4,FALSE)</f>
        <v>In-person</v>
      </c>
      <c r="N1069" s="53"/>
      <c r="O1069" s="54"/>
      <c r="P1069" s="16"/>
    </row>
    <row r="1070" ht="15.75" customHeight="1">
      <c r="A1070" s="48" t="s">
        <v>100</v>
      </c>
      <c r="B1070" s="48" t="s">
        <v>101</v>
      </c>
      <c r="C1070" s="50">
        <v>0.4166666666666667</v>
      </c>
      <c r="D1070" s="50">
        <v>0.4375</v>
      </c>
      <c r="E1070" s="51">
        <v>45517.0</v>
      </c>
      <c r="F1070" s="52">
        <v>1250.0</v>
      </c>
      <c r="G1070" s="12" t="str">
        <f>VLOOKUP($F1070,'Total Posters'!$A$1:$L$1812,7,FALSE)</f>
        <v>The effects of surface fossil magnetic fields on massive star evolution</v>
      </c>
      <c r="H1070" s="12" t="str">
        <f>VLOOKUP($F1070,'Total Posters'!$A$1:$L$1812,3,FALSE)&amp;" "&amp;VLOOKUP($F1070,'Total Posters'!$A$1:$L$1812,4,FALSE)</f>
        <v>Zsolt Keszthelyi</v>
      </c>
      <c r="I1070" s="12" t="str">
        <f>VLOOKUP($F1070,'Total Posters'!$A$1:$L$1812,5,FALSE)</f>
        <v>zsolt.keszthelyi@nao.ac.jp</v>
      </c>
      <c r="J1070" s="12" t="str">
        <f>VLOOKUP($F1070,'Total Posters'!$A$1:$L$1812,10,FALSE)</f>
        <v>Zsolt Keszthelyi</v>
      </c>
      <c r="K1070" s="12" t="str">
        <f>VLOOKUP($I1070,'Total Attendees'!$D$2:$DB$3165,2,FALSE)</f>
        <v>Paid</v>
      </c>
      <c r="L1070" s="12" t="str">
        <f>VLOOKUP($I1070,'Total Attendees'!$D$2:$DB$3165,4,FALSE)</f>
        <v>Virtual</v>
      </c>
      <c r="N1070" s="53"/>
      <c r="O1070" s="54"/>
      <c r="P1070" s="16"/>
    </row>
    <row r="1071" ht="15.75" customHeight="1">
      <c r="A1071" s="48" t="s">
        <v>102</v>
      </c>
      <c r="B1071" s="49" t="s">
        <v>103</v>
      </c>
      <c r="C1071" s="50">
        <v>0.4166666666666667</v>
      </c>
      <c r="D1071" s="50">
        <v>0.4375</v>
      </c>
      <c r="E1071" s="51">
        <v>45517.0</v>
      </c>
      <c r="F1071" s="60">
        <v>700.0</v>
      </c>
      <c r="G1071" s="12" t="str">
        <f>VLOOKUP($F1071,'Total Posters'!$A$1:$L$1812,7,FALSE)</f>
        <v>An observational prediction for the fraction of molecular hydrogen in the halos of cold dwarf spherical galaxies</v>
      </c>
      <c r="H1071" s="12" t="str">
        <f>VLOOKUP($F1071,'Total Posters'!$A$1:$L$1812,3,FALSE)&amp;" "&amp;VLOOKUP($F1071,'Total Posters'!$A$1:$L$1812,4,FALSE)</f>
        <v>Allan Ernest</v>
      </c>
      <c r="I1071" s="12" t="str">
        <f>VLOOKUP($F1071,'Total Posters'!$A$1:$L$1812,5,FALSE)</f>
        <v>aernest@csu.edu.au</v>
      </c>
      <c r="J1071" s="12" t="str">
        <f>VLOOKUP($F1071,'Total Posters'!$A$1:$L$1812,10,FALSE)</f>
        <v>Allan Ernest</v>
      </c>
      <c r="K1071" s="12" t="str">
        <f>VLOOKUP($I1071,'Total Attendees'!$D$2:$DB$3165,2,FALSE)</f>
        <v>Pending_payment</v>
      </c>
      <c r="L1071" s="12" t="str">
        <f>VLOOKUP($I1071,'Total Attendees'!$D$2:$DB$3165,4,FALSE)</f>
        <v>In-person</v>
      </c>
      <c r="N1071" s="53"/>
      <c r="O1071" s="54"/>
      <c r="P1071" s="16"/>
    </row>
    <row r="1072" ht="15.75" customHeight="1">
      <c r="A1072" s="48" t="s">
        <v>102</v>
      </c>
      <c r="B1072" s="49" t="s">
        <v>103</v>
      </c>
      <c r="C1072" s="50">
        <v>0.4166666666666667</v>
      </c>
      <c r="D1072" s="50">
        <v>0.4375</v>
      </c>
      <c r="E1072" s="51">
        <v>45517.0</v>
      </c>
      <c r="F1072" s="60">
        <v>678.0</v>
      </c>
      <c r="G1072" s="12" t="str">
        <f>VLOOKUP($F1072,'Total Posters'!$A$1:$L$1812,7,FALSE)</f>
        <v>Mass, Charge and Spin of dark matter particles</v>
      </c>
      <c r="H1072" s="12" t="str">
        <f>VLOOKUP($F1072,'Total Posters'!$A$1:$L$1812,3,FALSE)&amp;" "&amp;VLOOKUP($F1072,'Total Posters'!$A$1:$L$1812,4,FALSE)</f>
        <v>Charles McGruder</v>
      </c>
      <c r="I1072" s="12" t="str">
        <f>VLOOKUP($F1072,'Total Posters'!$A$1:$L$1812,5,FALSE)</f>
        <v>charles.mcgruder@gmail.com</v>
      </c>
      <c r="J1072" s="12" t="str">
        <f>VLOOKUP($F1072,'Total Posters'!$A$1:$L$1812,10,FALSE)</f>
        <v>Charles McGruder</v>
      </c>
      <c r="K1072" s="42" t="s">
        <v>32</v>
      </c>
      <c r="L1072" s="42" t="s">
        <v>33</v>
      </c>
      <c r="M1072" s="43" t="s">
        <v>34</v>
      </c>
      <c r="N1072" s="53"/>
      <c r="O1072" s="54"/>
      <c r="P1072" s="16"/>
    </row>
    <row r="1073" ht="15.75" customHeight="1">
      <c r="A1073" s="48" t="s">
        <v>102</v>
      </c>
      <c r="B1073" s="49" t="s">
        <v>103</v>
      </c>
      <c r="C1073" s="50">
        <v>0.4166666666666667</v>
      </c>
      <c r="D1073" s="50">
        <v>0.4375</v>
      </c>
      <c r="E1073" s="51">
        <v>45517.0</v>
      </c>
      <c r="F1073" s="60">
        <v>795.0</v>
      </c>
      <c r="G1073" s="12" t="str">
        <f>VLOOKUP($F1073,'Total Posters'!$A$1:$L$1812,7,FALSE)</f>
        <v>Hot Gas in Normal Galaxies </v>
      </c>
      <c r="H1073" s="12" t="str">
        <f>VLOOKUP($F1073,'Total Posters'!$A$1:$L$1812,3,FALSE)&amp;" "&amp;VLOOKUP($F1073,'Total Posters'!$A$1:$L$1812,4,FALSE)</f>
        <v>Dong-Woo Kim</v>
      </c>
      <c r="I1073" s="12" t="str">
        <f>VLOOKUP($F1073,'Total Posters'!$A$1:$L$1812,5,FALSE)</f>
        <v>dkim@cfa.harvard.edu</v>
      </c>
      <c r="J1073" s="12" t="str">
        <f>VLOOKUP($F1073,'Total Posters'!$A$1:$L$1812,10,FALSE)</f>
        <v>Dong-Woo Kim</v>
      </c>
      <c r="K1073" s="12" t="str">
        <f>VLOOKUP($I1073,'Total Attendees'!$D$2:$DB$3165,2,FALSE)</f>
        <v>Paid</v>
      </c>
      <c r="L1073" s="12" t="str">
        <f>VLOOKUP($I1073,'Total Attendees'!$D$2:$DB$3165,4,FALSE)</f>
        <v>In-person</v>
      </c>
      <c r="N1073" s="53"/>
      <c r="O1073" s="54"/>
      <c r="P1073" s="16"/>
    </row>
    <row r="1074" ht="15.75" customHeight="1">
      <c r="A1074" s="48" t="s">
        <v>102</v>
      </c>
      <c r="B1074" s="49" t="s">
        <v>103</v>
      </c>
      <c r="C1074" s="50">
        <v>0.4166666666666667</v>
      </c>
      <c r="D1074" s="50">
        <v>0.4375</v>
      </c>
      <c r="E1074" s="51">
        <v>45517.0</v>
      </c>
      <c r="F1074" s="60">
        <v>290.0</v>
      </c>
      <c r="G1074" s="12" t="str">
        <f>VLOOKUP($F1074,'Total Posters'!$A$1:$L$1812,7,FALSE)</f>
        <v>PostNewtonian Dark Matter Halos</v>
      </c>
      <c r="H1074" s="12" t="str">
        <f>VLOOKUP($F1074,'Total Posters'!$A$1:$L$1812,3,FALSE)&amp;" "&amp;VLOOKUP($F1074,'Total Posters'!$A$1:$L$1812,4,FALSE)</f>
        <v>e L</v>
      </c>
      <c r="I1074" s="12" t="str">
        <f>VLOOKUP($F1074,'Total Posters'!$A$1:$L$1812,5,FALSE)</f>
        <v>lopezericsson@gmail.com</v>
      </c>
      <c r="J1074" s="12" t="str">
        <f>VLOOKUP($F1074,'Total Posters'!$A$1:$L$1812,10,FALSE)</f>
        <v>Ericson Lopez</v>
      </c>
      <c r="K1074" s="40" t="s">
        <v>32</v>
      </c>
      <c r="L1074" s="40" t="s">
        <v>33</v>
      </c>
      <c r="M1074" s="41" t="s">
        <v>34</v>
      </c>
      <c r="N1074" s="53"/>
      <c r="O1074" s="54"/>
      <c r="P1074" s="16"/>
    </row>
    <row r="1075" ht="15.75" customHeight="1">
      <c r="A1075" s="48" t="s">
        <v>102</v>
      </c>
      <c r="B1075" s="49" t="s">
        <v>103</v>
      </c>
      <c r="C1075" s="50">
        <v>0.4166666666666667</v>
      </c>
      <c r="D1075" s="50">
        <v>0.4375</v>
      </c>
      <c r="E1075" s="51">
        <v>45517.0</v>
      </c>
      <c r="F1075" s="60">
        <v>527.0</v>
      </c>
      <c r="G1075" s="12" t="str">
        <f>VLOOKUP($F1075,'Total Posters'!$A$1:$L$1812,7,FALSE)</f>
        <v>Dark matter halos and scaling relations of extremely massive spiral galaxies</v>
      </c>
      <c r="H1075" s="12" t="str">
        <f>VLOOKUP($F1075,'Total Posters'!$A$1:$L$1812,3,FALSE)&amp;" "&amp;VLOOKUP($F1075,'Total Posters'!$A$1:$L$1812,4,FALSE)</f>
        <v>E. d.T.</v>
      </c>
      <c r="I1075" s="12" t="str">
        <f>VLOOKUP($F1075,'Total Posters'!$A$1:$L$1812,5,FALSE)</f>
        <v>enrico.diteodoro@gmail.com</v>
      </c>
      <c r="J1075" s="12" t="str">
        <f>VLOOKUP($F1075,'Total Posters'!$A$1:$L$1812,10,FALSE)</f>
        <v>Enrico Di Teodoro</v>
      </c>
      <c r="K1075" s="12" t="str">
        <f>VLOOKUP($I1075,'Total Attendees'!$D$2:$DB$3165,2,FALSE)</f>
        <v>Paid</v>
      </c>
      <c r="L1075" s="12" t="str">
        <f>VLOOKUP($I1075,'Total Attendees'!$D$2:$DB$3165,4,FALSE)</f>
        <v>In-person</v>
      </c>
      <c r="N1075" s="53"/>
      <c r="O1075" s="54"/>
      <c r="P1075" s="16"/>
    </row>
    <row r="1076" ht="15.75" customHeight="1">
      <c r="A1076" s="48" t="s">
        <v>102</v>
      </c>
      <c r="B1076" s="49" t="s">
        <v>103</v>
      </c>
      <c r="C1076" s="50">
        <v>0.4166666666666667</v>
      </c>
      <c r="D1076" s="50">
        <v>0.4375</v>
      </c>
      <c r="E1076" s="51">
        <v>45517.0</v>
      </c>
      <c r="F1076" s="60">
        <v>481.0</v>
      </c>
      <c r="G1076" s="12" t="str">
        <f>VLOOKUP($F1076,'Total Posters'!$A$1:$L$1812,7,FALSE)</f>
        <v>A new study of the galaxy mass-spin relation using ALFALFA data</v>
      </c>
      <c r="H1076" s="12" t="str">
        <f>VLOOKUP($F1076,'Total Posters'!$A$1:$L$1812,3,FALSE)&amp;" "&amp;VLOOKUP($F1076,'Total Posters'!$A$1:$L$1812,4,FALSE)</f>
        <v>Ed Elson</v>
      </c>
      <c r="I1076" s="12" t="str">
        <f>VLOOKUP($F1076,'Total Posters'!$A$1:$L$1812,5,FALSE)</f>
        <v>eelson@uwc.ac.za</v>
      </c>
      <c r="J1076" s="12" t="str">
        <f>VLOOKUP($F1076,'Total Posters'!$A$1:$L$1812,10,FALSE)</f>
        <v>Ed Elson</v>
      </c>
      <c r="K1076" s="12" t="str">
        <f>VLOOKUP($I1076,'Total Attendees'!$D$2:$DB$3165,2,FALSE)</f>
        <v>Paid</v>
      </c>
      <c r="L1076" s="12" t="str">
        <f>VLOOKUP($I1076,'Total Attendees'!$D$2:$DB$3165,4,FALSE)</f>
        <v>In-person</v>
      </c>
      <c r="N1076" s="53"/>
      <c r="O1076" s="54"/>
      <c r="P1076" s="16"/>
    </row>
    <row r="1077" ht="15.75" customHeight="1">
      <c r="A1077" s="48" t="s">
        <v>102</v>
      </c>
      <c r="B1077" s="49" t="s">
        <v>103</v>
      </c>
      <c r="C1077" s="50">
        <v>0.4166666666666667</v>
      </c>
      <c r="D1077" s="50">
        <v>0.4375</v>
      </c>
      <c r="E1077" s="51">
        <v>45517.0</v>
      </c>
      <c r="F1077" s="60">
        <v>486.0</v>
      </c>
      <c r="G1077" s="12" t="str">
        <f>VLOOKUP($F1077,'Total Posters'!$A$1:$L$1812,7,FALSE)</f>
        <v>Dynamical masses of brightest cluster galaxies</v>
      </c>
      <c r="H1077" s="12" t="str">
        <f>VLOOKUP($F1077,'Total Posters'!$A$1:$L$1812,3,FALSE)&amp;" "&amp;VLOOKUP($F1077,'Total Posters'!$A$1:$L$1812,4,FALSE)</f>
        <v>Ilani Loubser</v>
      </c>
      <c r="I1077" s="12" t="str">
        <f>VLOOKUP($F1077,'Total Posters'!$A$1:$L$1812,5,FALSE)</f>
        <v>ilani.loubser@nwu.ac.za</v>
      </c>
      <c r="J1077" s="12" t="str">
        <f>VLOOKUP($F1077,'Total Posters'!$A$1:$L$1812,10,FALSE)</f>
        <v>Ilani Loubser</v>
      </c>
      <c r="K1077" s="12" t="str">
        <f>VLOOKUP($I1077,'Total Attendees'!$D$2:$DB$3165,2,FALSE)</f>
        <v>Paid</v>
      </c>
      <c r="L1077" s="12" t="str">
        <f>VLOOKUP($I1077,'Total Attendees'!$D$2:$DB$3165,4,FALSE)</f>
        <v>In-person</v>
      </c>
      <c r="N1077" s="53"/>
      <c r="O1077" s="54"/>
      <c r="P1077" s="16"/>
    </row>
    <row r="1078" ht="15.75" customHeight="1">
      <c r="A1078" s="48" t="s">
        <v>102</v>
      </c>
      <c r="B1078" s="49" t="s">
        <v>103</v>
      </c>
      <c r="C1078" s="50">
        <v>0.4166666666666667</v>
      </c>
      <c r="D1078" s="50">
        <v>0.4375</v>
      </c>
      <c r="E1078" s="51">
        <v>45517.0</v>
      </c>
      <c r="F1078" s="60">
        <v>2014.0</v>
      </c>
      <c r="G1078" s="12" t="str">
        <f>VLOOKUP($F1078,'Total Posters'!$A$1:$L$1812,7,FALSE)</f>
        <v>DYNAMICAL EVIDENCE THAT GALAXIES OF DIFFERENT MORPHOLOGIES OCCUPY DARK HALOS OF DIFFERENT MASSES
</v>
      </c>
      <c r="H1078" s="12" t="str">
        <f>VLOOKUP($F1078,'Total Posters'!$A$1:$L$1812,3,FALSE)&amp;" "&amp;VLOOKUP($F1078,'Total Posters'!$A$1:$L$1812,4,FALSE)</f>
        <v>Michael Fall</v>
      </c>
      <c r="I1078" s="12" t="str">
        <f>VLOOKUP($F1078,'Total Posters'!$A$1:$L$1812,5,FALSE)</f>
        <v>michaelfall00@gmail.com</v>
      </c>
      <c r="J1078" s="12" t="str">
        <f>VLOOKUP($F1078,'Total Posters'!$A$1:$L$1812,10,FALSE)</f>
        <v>Michael Fall</v>
      </c>
      <c r="K1078" s="12" t="str">
        <f>VLOOKUP($I1078,'Total Attendees'!$D$2:$DB$3165,2,FALSE)</f>
        <v>Paid</v>
      </c>
      <c r="L1078" s="12" t="str">
        <f>VLOOKUP($I1078,'Total Attendees'!$D$2:$DB$3165,4,FALSE)</f>
        <v>In-person</v>
      </c>
      <c r="N1078" s="53"/>
      <c r="O1078" s="54"/>
      <c r="P1078" s="16"/>
    </row>
    <row r="1079" ht="15.75" customHeight="1">
      <c r="A1079" s="48" t="s">
        <v>102</v>
      </c>
      <c r="B1079" s="49" t="s">
        <v>103</v>
      </c>
      <c r="C1079" s="50">
        <v>0.4166666666666667</v>
      </c>
      <c r="D1079" s="50">
        <v>0.4375</v>
      </c>
      <c r="E1079" s="51">
        <v>45517.0</v>
      </c>
      <c r="F1079" s="60">
        <v>425.0</v>
      </c>
      <c r="G1079" s="12" t="str">
        <f>VLOOKUP($F1079,'Total Posters'!$A$1:$L$1812,7,FALSE)</f>
        <v>Probing early type galaxy evolution in the rest-frame near ultraviolet</v>
      </c>
      <c r="H1079" s="12" t="str">
        <f>VLOOKUP($F1079,'Total Posters'!$A$1:$L$1812,3,FALSE)&amp;" "&amp;VLOOKUP($F1079,'Total Posters'!$A$1:$L$1812,4,FALSE)</f>
        <v>Roberto De Propris</v>
      </c>
      <c r="I1079" s="12" t="str">
        <f>VLOOKUP($F1079,'Total Posters'!$A$1:$L$1812,5,FALSE)</f>
        <v>deproprisr@biust.ac.bw</v>
      </c>
      <c r="J1079" s="12" t="str">
        <f>VLOOKUP($F1079,'Total Posters'!$A$1:$L$1812,10,FALSE)</f>
        <v>Roberto De Propris</v>
      </c>
      <c r="K1079" s="12" t="str">
        <f>VLOOKUP($I1079,'Total Attendees'!$D$2:$DB$3165,2,FALSE)</f>
        <v>Paid</v>
      </c>
      <c r="L1079" s="12" t="str">
        <f>VLOOKUP($I1079,'Total Attendees'!$D$2:$DB$3165,4,FALSE)</f>
        <v>In-person</v>
      </c>
      <c r="N1079" s="53"/>
      <c r="O1079" s="54"/>
      <c r="P1079" s="16"/>
    </row>
    <row r="1080" ht="15.75" customHeight="1">
      <c r="A1080" s="48" t="s">
        <v>102</v>
      </c>
      <c r="B1080" s="49" t="s">
        <v>103</v>
      </c>
      <c r="C1080" s="50">
        <v>0.4166666666666667</v>
      </c>
      <c r="D1080" s="50">
        <v>0.4375</v>
      </c>
      <c r="E1080" s="51">
        <v>45517.0</v>
      </c>
      <c r="F1080" s="60">
        <v>1394.0</v>
      </c>
      <c r="G1080" s="12" t="str">
        <f>VLOOKUP($F1080,'Total Posters'!$A$1:$L$1812,7,FALSE)</f>
        <v>The dark matter distribution, gas, star formation, and turbulence properties in NGC 6822 as seen by MeerKAT
</v>
      </c>
      <c r="H1080" s="12" t="str">
        <f>VLOOKUP($F1080,'Total Posters'!$A$1:$L$1812,3,FALSE)&amp;" "&amp;VLOOKUP($F1080,'Total Posters'!$A$1:$L$1812,4,FALSE)</f>
        <v>Roger Ianjamasimanana</v>
      </c>
      <c r="I1080" s="12" t="str">
        <f>VLOOKUP($F1080,'Total Posters'!$A$1:$L$1812,5,FALSE)</f>
        <v>ianja@iaa.es</v>
      </c>
      <c r="J1080" s="12" t="str">
        <f>VLOOKUP($F1080,'Total Posters'!$A$1:$L$1812,10,FALSE)</f>
        <v>Roger IANJAMASIMANANA</v>
      </c>
      <c r="K1080" s="12" t="str">
        <f>VLOOKUP($I1080,'Total Attendees'!$D$2:$DB$3165,2,FALSE)</f>
        <v>Paid</v>
      </c>
      <c r="L1080" s="12" t="str">
        <f>VLOOKUP($I1080,'Total Attendees'!$D$2:$DB$3165,4,FALSE)</f>
        <v>Virtual</v>
      </c>
      <c r="N1080" s="53"/>
      <c r="O1080" s="54"/>
      <c r="P1080" s="16"/>
    </row>
    <row r="1081" ht="15.75" customHeight="1">
      <c r="A1081" s="48" t="s">
        <v>102</v>
      </c>
      <c r="B1081" s="49" t="s">
        <v>103</v>
      </c>
      <c r="C1081" s="50">
        <v>0.4166666666666667</v>
      </c>
      <c r="D1081" s="50">
        <v>0.4375</v>
      </c>
      <c r="E1081" s="51">
        <v>45517.0</v>
      </c>
      <c r="F1081" s="60">
        <v>434.0</v>
      </c>
      <c r="G1081" s="12" t="str">
        <f>VLOOKUP($F1081,'Total Posters'!$A$1:$L$1812,7,FALSE)</f>
        <v>Drivers of kinematic asymmetry in the stars and gas of z~0.3 galaxies</v>
      </c>
      <c r="H1081" s="12" t="str">
        <f>VLOOKUP($F1081,'Total Posters'!$A$1:$L$1812,3,FALSE)&amp;" "&amp;VLOOKUP($F1081,'Total Posters'!$A$1:$L$1812,4,FALSE)</f>
        <v>Ryan Bagge</v>
      </c>
      <c r="I1081" s="12" t="str">
        <f>VLOOKUP($F1081,'Total Posters'!$A$1:$L$1812,5,FALSE)</f>
        <v>r.bagge@unsw.edu.au</v>
      </c>
      <c r="J1081" s="12" t="str">
        <f>VLOOKUP($F1081,'Total Posters'!$A$1:$L$1812,10,FALSE)</f>
        <v>Ryan Bagge</v>
      </c>
      <c r="K1081" s="12" t="str">
        <f>VLOOKUP($I1081,'Total Attendees'!$D$2:$DB$3165,2,FALSE)</f>
        <v>Paid</v>
      </c>
      <c r="L1081" s="12" t="str">
        <f>VLOOKUP($I1081,'Total Attendees'!$D$2:$DB$3165,4,FALSE)</f>
        <v>In-person</v>
      </c>
      <c r="N1081" s="53"/>
      <c r="O1081" s="54"/>
      <c r="P1081" s="16"/>
    </row>
    <row r="1082" ht="15.75" customHeight="1">
      <c r="A1082" s="48" t="s">
        <v>102</v>
      </c>
      <c r="B1082" s="49" t="s">
        <v>103</v>
      </c>
      <c r="C1082" s="50">
        <v>0.4166666666666667</v>
      </c>
      <c r="D1082" s="50">
        <v>0.4375</v>
      </c>
      <c r="E1082" s="51">
        <v>45517.0</v>
      </c>
      <c r="F1082" s="60">
        <v>253.0</v>
      </c>
      <c r="G1082" s="12" t="str">
        <f>VLOOKUP($F1082,'Total Posters'!$A$1:$L$1812,7,FALSE)</f>
        <v>MeerKAT Detection of a Radio Halo at z=1.23: ACT-CL J0329.2-2330</v>
      </c>
      <c r="H1082" s="12" t="str">
        <f>VLOOKUP($F1082,'Total Posters'!$A$1:$L$1812,3,FALSE)&amp;" "&amp;VLOOKUP($F1082,'Total Posters'!$A$1:$L$1812,4,FALSE)</f>
        <v>Sinenhlanhla Sikhosana</v>
      </c>
      <c r="I1082" s="12" t="str">
        <f>VLOOKUP($F1082,'Total Posters'!$A$1:$L$1812,5,FALSE)</f>
        <v>sneprec@gmail.com</v>
      </c>
      <c r="J1082" s="12" t="str">
        <f>VLOOKUP($F1082,'Total Posters'!$A$1:$L$1812,10,FALSE)</f>
        <v>SinenhlanhlaPrecious Sikhosana</v>
      </c>
      <c r="K1082" s="12" t="str">
        <f>VLOOKUP($I1082,'Total Attendees'!$D$2:$DB$3165,2,FALSE)</f>
        <v>Paid</v>
      </c>
      <c r="L1082" s="12" t="str">
        <f>VLOOKUP($I1082,'Total Attendees'!$D$2:$DB$3165,4,FALSE)</f>
        <v>In-person</v>
      </c>
      <c r="N1082" s="53"/>
      <c r="O1082" s="54"/>
      <c r="P1082" s="16"/>
    </row>
    <row r="1083" ht="15.75" customHeight="1">
      <c r="A1083" s="48" t="s">
        <v>102</v>
      </c>
      <c r="B1083" s="49" t="s">
        <v>103</v>
      </c>
      <c r="C1083" s="50">
        <v>0.4166666666666667</v>
      </c>
      <c r="D1083" s="50">
        <v>0.4375</v>
      </c>
      <c r="E1083" s="51">
        <v>45517.0</v>
      </c>
      <c r="F1083" s="60">
        <v>611.0</v>
      </c>
      <c r="G1083" s="12" t="str">
        <f>VLOOKUP($F1083,'Total Posters'!$A$1:$L$1812,7,FALSE)</f>
        <v>Revealing the Characteristics of Luminous Compact Blue Galaxies in the MIGHTEE COSMOS Field</v>
      </c>
      <c r="H1083" s="12" t="str">
        <f>VLOOKUP($F1083,'Total Posters'!$A$1:$L$1812,3,FALSE)&amp;" "&amp;VLOOKUP($F1083,'Total Posters'!$A$1:$L$1812,4,FALSE)</f>
        <v>Solohery RANDRIAMAMPANDRY</v>
      </c>
      <c r="I1083" s="12" t="str">
        <f>VLOOKUP($F1083,'Total Posters'!$A$1:$L$1812,5,FALSE)</f>
        <v>soloherymampionona@gmail.com</v>
      </c>
      <c r="J1083" s="12" t="str">
        <f>VLOOKUP($F1083,'Total Posters'!$A$1:$L$1812,10,FALSE)</f>
        <v>Solohery RANDRIAMAMPANDRY</v>
      </c>
      <c r="K1083" s="12" t="str">
        <f>VLOOKUP($I1083,'Total Attendees'!$D$2:$DB$3165,2,FALSE)</f>
        <v>Paid</v>
      </c>
      <c r="L1083" s="12" t="str">
        <f>VLOOKUP($I1083,'Total Attendees'!$D$2:$DB$3165,4,FALSE)</f>
        <v>In-person</v>
      </c>
      <c r="N1083" s="53"/>
      <c r="O1083" s="54"/>
      <c r="P1083" s="16"/>
    </row>
    <row r="1084" ht="15.75" customHeight="1">
      <c r="A1084" s="48" t="s">
        <v>102</v>
      </c>
      <c r="B1084" s="49" t="s">
        <v>103</v>
      </c>
      <c r="C1084" s="50">
        <v>0.4166666666666667</v>
      </c>
      <c r="D1084" s="50">
        <v>0.4375</v>
      </c>
      <c r="E1084" s="51">
        <v>45517.0</v>
      </c>
      <c r="F1084" s="60">
        <v>1475.0</v>
      </c>
      <c r="G1084" s="12" t="str">
        <f>VLOOKUP($F1084,'Total Posters'!$A$1:$L$1812,7,FALSE)</f>
        <v>Massive disc galaxies with high surface brightness plus low surface brightness stellar disks, hosted by massive dark matter halo  - a TNG50 simulation study
</v>
      </c>
      <c r="H1084" s="12" t="str">
        <f>VLOOKUP($F1084,'Total Posters'!$A$1:$L$1812,3,FALSE)&amp;" "&amp;VLOOKUP($F1084,'Total Posters'!$A$1:$L$1812,4,FALSE)</f>
        <v>Suchira Sarkar</v>
      </c>
      <c r="I1084" s="12" t="str">
        <f>VLOOKUP($F1084,'Total Posters'!$A$1:$L$1812,5,FALSE)</f>
        <v>suchira.sarkar.phys@gmail.com</v>
      </c>
      <c r="J1084" s="12" t="str">
        <f>VLOOKUP($F1084,'Total Posters'!$A$1:$L$1812,10,FALSE)</f>
        <v>Suchira Sarkar</v>
      </c>
      <c r="K1084" s="12" t="str">
        <f>VLOOKUP($I1084,'Total Attendees'!$D$2:$DB$3165,2,FALSE)</f>
        <v>Paid</v>
      </c>
      <c r="L1084" s="12" t="str">
        <f>VLOOKUP($I1084,'Total Attendees'!$D$2:$DB$3165,4,FALSE)</f>
        <v>Virtual</v>
      </c>
      <c r="N1084" s="53"/>
      <c r="O1084" s="54"/>
      <c r="P1084" s="16"/>
    </row>
    <row r="1085" ht="15.75" customHeight="1">
      <c r="A1085" s="48" t="s">
        <v>102</v>
      </c>
      <c r="B1085" s="49" t="s">
        <v>103</v>
      </c>
      <c r="C1085" s="50">
        <v>0.4166666666666667</v>
      </c>
      <c r="D1085" s="50">
        <v>0.4375</v>
      </c>
      <c r="E1085" s="51">
        <v>45517.0</v>
      </c>
      <c r="F1085" s="60">
        <v>509.0</v>
      </c>
      <c r="G1085" s="12" t="str">
        <f>VLOOKUP($F1085,'Total Posters'!$A$1:$L$1812,7,FALSE)</f>
        <v>Mapping HI and Dark Matter Distribution in Low and Intermediate Mass Galaxies through LADUMA</v>
      </c>
      <c r="H1085" s="12" t="str">
        <f>VLOOKUP($F1085,'Total Posters'!$A$1:$L$1812,3,FALSE)&amp;" "&amp;VLOOKUP($F1085,'Total Posters'!$A$1:$L$1812,4,FALSE)</f>
        <v>Toky Herimandimby Randriamampandry</v>
      </c>
      <c r="I1085" s="12" t="str">
        <f>VLOOKUP($F1085,'Total Posters'!$A$1:$L$1812,5,FALSE)</f>
        <v>tokyherimandimby@gmail.com</v>
      </c>
      <c r="J1085" s="12" t="str">
        <f>VLOOKUP($F1085,'Total Posters'!$A$1:$L$1812,10,FALSE)</f>
        <v>Toky Randriamampandry</v>
      </c>
      <c r="K1085" s="12" t="str">
        <f>VLOOKUP($I1085,'Total Attendees'!$D$2:$DB$3165,2,FALSE)</f>
        <v>Paid</v>
      </c>
      <c r="L1085" s="12" t="str">
        <f>VLOOKUP($I1085,'Total Attendees'!$D$2:$DB$3165,4,FALSE)</f>
        <v>In-person</v>
      </c>
      <c r="N1085" s="53"/>
      <c r="O1085" s="54"/>
      <c r="P1085" s="16"/>
    </row>
    <row r="1086" ht="15.75" customHeight="1">
      <c r="A1086" s="48" t="s">
        <v>102</v>
      </c>
      <c r="B1086" s="49" t="s">
        <v>103</v>
      </c>
      <c r="C1086" s="50">
        <v>0.4166666666666667</v>
      </c>
      <c r="D1086" s="50">
        <v>0.4375</v>
      </c>
      <c r="E1086" s="51">
        <v>45517.0</v>
      </c>
      <c r="F1086" s="60">
        <v>568.0</v>
      </c>
      <c r="G1086" s="12" t="str">
        <f>VLOOKUP($F1086,'Total Posters'!$A$1:$L$1812,7,FALSE)</f>
        <v>Dark matter searches among Fermi-Lat unidentified sources with Neural Networks</v>
      </c>
      <c r="H1086" s="12" t="str">
        <f>VLOOKUP($F1086,'Total Posters'!$A$1:$L$1812,3,FALSE)&amp;" "&amp;VLOOKUP($F1086,'Total Posters'!$A$1:$L$1812,4,FALSE)</f>
        <v>Viviana Gammaldi</v>
      </c>
      <c r="I1086" s="12" t="str">
        <f>VLOOKUP($F1086,'Total Posters'!$A$1:$L$1812,5,FALSE)</f>
        <v>viviana.gammaldi@gmail.com</v>
      </c>
      <c r="J1086" s="12" t="str">
        <f>VLOOKUP($F1086,'Total Posters'!$A$1:$L$1812,10,FALSE)</f>
        <v>Viviana Gammaldi</v>
      </c>
      <c r="K1086" s="12" t="str">
        <f>VLOOKUP($I1086,'Total Attendees'!$D$2:$DB$3165,2,FALSE)</f>
        <v>Paid</v>
      </c>
      <c r="L1086" s="12" t="str">
        <f>VLOOKUP($I1086,'Total Attendees'!$D$2:$DB$3165,4,FALSE)</f>
        <v>Virtual</v>
      </c>
      <c r="N1086" s="53"/>
      <c r="O1086" s="54"/>
      <c r="P1086" s="16"/>
    </row>
    <row r="1087" ht="15.75" customHeight="1">
      <c r="A1087" s="48" t="s">
        <v>102</v>
      </c>
      <c r="B1087" s="49" t="s">
        <v>103</v>
      </c>
      <c r="C1087" s="50">
        <v>0.4166666666666667</v>
      </c>
      <c r="D1087" s="50">
        <v>0.4375</v>
      </c>
      <c r="E1087" s="51">
        <v>45517.0</v>
      </c>
      <c r="F1087" s="60">
        <v>435.0</v>
      </c>
      <c r="G1087" s="12" t="str">
        <f>VLOOKUP($F1087,'Total Posters'!$A$1:$L$1812,7,FALSE)</f>
        <v>The GECKOS survey: Globular Clusters as kinematic tracers of Spiral Galaxies halos</v>
      </c>
      <c r="H1087" s="12" t="str">
        <f>VLOOKUP($F1087,'Total Posters'!$A$1:$L$1812,3,FALSE)&amp;" "&amp;VLOOKUP($F1087,'Total Posters'!$A$1:$L$1812,4,FALSE)</f>
        <v>Zahra Aliakbarzadeh</v>
      </c>
      <c r="I1087" s="12" t="str">
        <f>VLOOKUP($F1087,'Total Posters'!$A$1:$L$1812,5,FALSE)</f>
        <v>z.aliakbarzadeh@unsw.edu.au</v>
      </c>
      <c r="J1087" s="12" t="str">
        <f>VLOOKUP($F1087,'Total Posters'!$A$1:$L$1812,10,FALSE)</f>
        <v>Zahra Aliakbarzadeh</v>
      </c>
      <c r="K1087" s="12" t="str">
        <f>VLOOKUP($I1087,'Total Attendees'!$D$2:$DB$3165,2,FALSE)</f>
        <v>Paid</v>
      </c>
      <c r="L1087" s="12" t="str">
        <f>VLOOKUP($I1087,'Total Attendees'!$D$2:$DB$3165,4,FALSE)</f>
        <v>In-person</v>
      </c>
      <c r="N1087" s="53"/>
      <c r="O1087" s="54"/>
      <c r="P1087" s="16"/>
    </row>
    <row r="1088" ht="15.75" customHeight="1">
      <c r="A1088" s="48" t="s">
        <v>104</v>
      </c>
      <c r="B1088" s="48" t="s">
        <v>105</v>
      </c>
      <c r="C1088" s="50">
        <v>0.4166666666666667</v>
      </c>
      <c r="D1088" s="50">
        <v>0.4375</v>
      </c>
      <c r="E1088" s="51">
        <v>45517.0</v>
      </c>
      <c r="F1088" s="52">
        <v>3045.0</v>
      </c>
      <c r="G1088" s="12" t="str">
        <f>VLOOKUP($F1088,'Total Posters'!$A$1:$L$1812,7,FALSE)</f>
        <v>The control of the radial cold HI mass fraction by magnetic field</v>
      </c>
      <c r="H1088" s="12" t="str">
        <f>VLOOKUP($F1088,'Total Posters'!$A$1:$L$1812,3,FALSE)&amp;" "&amp;VLOOKUP($F1088,'Total Posters'!$A$1:$L$1812,4,FALSE)</f>
        <v>Adriana Gazol</v>
      </c>
      <c r="I1088" s="12" t="str">
        <f>VLOOKUP($F1088,'Total Posters'!$A$1:$L$1812,5,FALSE)</f>
        <v>a.gazol@irya.unam.mx</v>
      </c>
      <c r="J1088" s="12" t="str">
        <f>VLOOKUP($F1088,'Total Posters'!$A$1:$L$1812,10,FALSE)</f>
        <v>Adriana Gazol</v>
      </c>
      <c r="K1088" s="12" t="str">
        <f>VLOOKUP($I1088,'Total Attendees'!$D$2:$DB$3165,2,FALSE)</f>
        <v>Paid</v>
      </c>
      <c r="L1088" s="12" t="str">
        <f>VLOOKUP($I1088,'Total Attendees'!$D$2:$DB$3165,4,FALSE)</f>
        <v>In-person</v>
      </c>
      <c r="N1088" s="53"/>
      <c r="O1088" s="54"/>
      <c r="P1088" s="16"/>
    </row>
    <row r="1089" ht="15.75" customHeight="1">
      <c r="A1089" s="48" t="s">
        <v>104</v>
      </c>
      <c r="B1089" s="48" t="s">
        <v>105</v>
      </c>
      <c r="C1089" s="50">
        <v>0.4166666666666667</v>
      </c>
      <c r="D1089" s="50">
        <v>0.4375</v>
      </c>
      <c r="E1089" s="51">
        <v>45517.0</v>
      </c>
      <c r="F1089" s="52">
        <v>706.0</v>
      </c>
      <c r="G1089" s="12" t="str">
        <f>VLOOKUP($F1089,'Total Posters'!$A$1:$L$1812,7,FALSE)</f>
        <v>Exploring the young stellar objects within the "Arclike" molecular cloud in the Vel OB1 association</v>
      </c>
      <c r="H1089" s="12" t="str">
        <f>VLOOKUP($F1089,'Total Posters'!$A$1:$L$1812,3,FALSE)&amp;" "&amp;VLOOKUP($F1089,'Total Posters'!$A$1:$L$1812,4,FALSE)</f>
        <v>Anahit Samsonyan</v>
      </c>
      <c r="I1089" s="12" t="str">
        <f>VLOOKUP($F1089,'Total Posters'!$A$1:$L$1812,5,FALSE)</f>
        <v>anahit.sam@gmail.com</v>
      </c>
      <c r="J1089" s="12" t="str">
        <f>VLOOKUP($F1089,'Total Posters'!$A$1:$L$1812,10,FALSE)</f>
        <v>Anahit Samsonyan</v>
      </c>
      <c r="K1089" s="12" t="str">
        <f>VLOOKUP($I1089,'Total Attendees'!$D$2:$DB$3165,2,FALSE)</f>
        <v>Pending_payment</v>
      </c>
      <c r="L1089" s="12" t="str">
        <f>VLOOKUP($I1089,'Total Attendees'!$D$2:$DB$3165,4,FALSE)</f>
        <v>In-person</v>
      </c>
      <c r="N1089" s="53"/>
      <c r="O1089" s="54"/>
      <c r="P1089" s="16"/>
    </row>
    <row r="1090" ht="15.75" customHeight="1">
      <c r="A1090" s="48" t="s">
        <v>104</v>
      </c>
      <c r="B1090" s="48" t="s">
        <v>105</v>
      </c>
      <c r="C1090" s="50">
        <v>0.4166666666666667</v>
      </c>
      <c r="D1090" s="50">
        <v>0.4375</v>
      </c>
      <c r="E1090" s="51">
        <v>45517.0</v>
      </c>
      <c r="F1090" s="52">
        <v>1050.0</v>
      </c>
      <c r="G1090" s="12" t="str">
        <f>VLOOKUP($F1090,'Total Posters'!$A$1:$L$1812,7,FALSE)</f>
        <v>The Neutral Hydrogen and Mass Distribution in Two Dwarf Irregular Galaxies in the MeerKAT MHONGOOSE Large Survey Project Sample
The University of Witwatersrand
Galaxies: dwarf;  Galaxies: irregular; Galaxies: kinematics and dynamics, Galaxies; dark matter
</v>
      </c>
      <c r="H1090" s="12" t="str">
        <f>VLOOKUP($F1090,'Total Posters'!$A$1:$L$1812,3,FALSE)&amp;" "&amp;VLOOKUP($F1090,'Total Posters'!$A$1:$L$1812,4,FALSE)</f>
        <v>Brenda Namumba</v>
      </c>
      <c r="I1090" s="12" t="str">
        <f>VLOOKUP($F1090,'Total Posters'!$A$1:$L$1812,5,FALSE)</f>
        <v>bnamumba@gmail.com</v>
      </c>
      <c r="J1090" s="12" t="str">
        <f>VLOOKUP($F1090,'Total Posters'!$A$1:$L$1812,10,FALSE)</f>
        <v>Brenda Namumba</v>
      </c>
      <c r="K1090" s="12" t="str">
        <f>VLOOKUP($I1090,'Total Attendees'!$D$2:$DB$3165,2,FALSE)</f>
        <v>Paid</v>
      </c>
      <c r="L1090" s="12" t="str">
        <f>VLOOKUP($I1090,'Total Attendees'!$D$2:$DB$3165,4,FALSE)</f>
        <v>In-person</v>
      </c>
      <c r="N1090" s="53"/>
      <c r="O1090" s="54"/>
      <c r="P1090" s="16"/>
    </row>
    <row r="1091" ht="15.75" customHeight="1">
      <c r="A1091" s="48" t="s">
        <v>104</v>
      </c>
      <c r="B1091" s="48" t="s">
        <v>105</v>
      </c>
      <c r="C1091" s="50">
        <v>0.4166666666666667</v>
      </c>
      <c r="D1091" s="50">
        <v>0.4375</v>
      </c>
      <c r="E1091" s="51">
        <v>45517.0</v>
      </c>
      <c r="F1091" s="52">
        <v>3200.0</v>
      </c>
      <c r="G1091" s="12" t="str">
        <f>VLOOKUP($F1091,'Total Posters'!$A$1:$L$1812,7,FALSE)</f>
        <v>Application of persistence homology in 21cm observation</v>
      </c>
      <c r="H1091" s="12" t="str">
        <f>VLOOKUP($F1091,'Total Posters'!$A$1:$L$1812,3,FALSE)&amp;" "&amp;VLOOKUP($F1091,'Total Posters'!$A$1:$L$1812,4,FALSE)</f>
        <v>Cheng Cheng</v>
      </c>
      <c r="I1091" s="12" t="str">
        <f>VLOOKUP($F1091,'Total Posters'!$A$1:$L$1812,5,FALSE)</f>
        <v>chc2259@gmail.com</v>
      </c>
      <c r="J1091" s="12" t="str">
        <f>VLOOKUP($F1091,'Total Posters'!$A$1:$L$1812,10,FALSE)</f>
        <v>Cheng Cheng</v>
      </c>
      <c r="K1091" s="42" t="s">
        <v>32</v>
      </c>
      <c r="L1091" s="42" t="s">
        <v>33</v>
      </c>
      <c r="M1091" s="43" t="s">
        <v>34</v>
      </c>
      <c r="N1091" s="53"/>
      <c r="O1091" s="54"/>
      <c r="P1091" s="16"/>
    </row>
    <row r="1092" ht="15.75" customHeight="1">
      <c r="A1092" s="48" t="s">
        <v>104</v>
      </c>
      <c r="B1092" s="48" t="s">
        <v>105</v>
      </c>
      <c r="C1092" s="50">
        <v>0.4166666666666667</v>
      </c>
      <c r="D1092" s="50">
        <v>0.4375</v>
      </c>
      <c r="E1092" s="51">
        <v>45517.0</v>
      </c>
      <c r="F1092" s="52">
        <v>325.0</v>
      </c>
      <c r="G1092" s="12" t="str">
        <f>VLOOKUP($F1092,'Total Posters'!$A$1:$L$1812,7,FALSE)</f>
        <v>Using LADUMA to study the dark matter properties of galaxies</v>
      </c>
      <c r="H1092" s="12" t="str">
        <f>VLOOKUP($F1092,'Total Posters'!$A$1:$L$1812,3,FALSE)&amp;" "&amp;VLOOKUP($F1092,'Total Posters'!$A$1:$L$1812,4,FALSE)</f>
        <v>CRAIG BRYAN SMITH</v>
      </c>
      <c r="I1092" s="12" t="str">
        <f>VLOOKUP($F1092,'Total Posters'!$A$1:$L$1812,5,FALSE)</f>
        <v>3840849@myuwc.ac.za</v>
      </c>
      <c r="J1092" s="12" t="str">
        <f>VLOOKUP($F1092,'Total Posters'!$A$1:$L$1812,10,FALSE)</f>
        <v>Craig Smith</v>
      </c>
      <c r="K1092" s="12" t="str">
        <f>VLOOKUP($I1092,'Total Attendees'!$D$2:$DB$3165,2,FALSE)</f>
        <v>Paid</v>
      </c>
      <c r="L1092" s="12" t="str">
        <f>VLOOKUP($I1092,'Total Attendees'!$D$2:$DB$3165,4,FALSE)</f>
        <v>In-person</v>
      </c>
      <c r="N1092" s="53"/>
      <c r="O1092" s="54"/>
      <c r="P1092" s="16"/>
    </row>
    <row r="1093" ht="15.75" customHeight="1">
      <c r="A1093" s="48" t="s">
        <v>104</v>
      </c>
      <c r="B1093" s="48" t="s">
        <v>105</v>
      </c>
      <c r="C1093" s="50">
        <v>0.4166666666666667</v>
      </c>
      <c r="D1093" s="50">
        <v>0.4375</v>
      </c>
      <c r="E1093" s="51">
        <v>45517.0</v>
      </c>
      <c r="F1093" s="52">
        <v>879.0</v>
      </c>
      <c r="G1093" s="12" t="str">
        <f>VLOOKUP($F1093,'Total Posters'!$A$1:$L$1812,7,FALSE)</f>
        <v>Gas cycle and star formation in turbulent and magnetized media as seen from high resolution MHD numerical simulations</v>
      </c>
      <c r="H1093" s="12" t="str">
        <f>VLOOKUP($F1093,'Total Posters'!$A$1:$L$1812,3,FALSE)&amp;" "&amp;VLOOKUP($F1093,'Total Posters'!$A$1:$L$1812,4,FALSE)</f>
        <v>Diego Falceta-Goncalves</v>
      </c>
      <c r="I1093" s="12" t="str">
        <f>VLOOKUP($F1093,'Total Posters'!$A$1:$L$1812,5,FALSE)</f>
        <v>dfalceta@usp.br</v>
      </c>
      <c r="J1093" s="12" t="str">
        <f>VLOOKUP($F1093,'Total Posters'!$A$1:$L$1812,10,FALSE)</f>
        <v>Diego Falceta-Gonçalves</v>
      </c>
      <c r="K1093" s="12" t="str">
        <f>VLOOKUP($I1093,'Total Attendees'!$D$2:$DB$3165,2,FALSE)</f>
        <v>Paid</v>
      </c>
      <c r="L1093" s="12" t="str">
        <f>VLOOKUP($I1093,'Total Attendees'!$D$2:$DB$3165,4,FALSE)</f>
        <v>In-person</v>
      </c>
      <c r="N1093" s="53"/>
      <c r="O1093" s="54"/>
      <c r="P1093" s="16"/>
    </row>
    <row r="1094" ht="15.75" customHeight="1">
      <c r="A1094" s="48" t="s">
        <v>104</v>
      </c>
      <c r="B1094" s="48" t="s">
        <v>105</v>
      </c>
      <c r="C1094" s="50">
        <v>0.4166666666666667</v>
      </c>
      <c r="D1094" s="50">
        <v>0.4375</v>
      </c>
      <c r="E1094" s="51">
        <v>45517.0</v>
      </c>
      <c r="F1094" s="52">
        <v>1856.0</v>
      </c>
      <c r="G1094" s="12" t="str">
        <f>VLOOKUP($F1094,'Total Posters'!$A$1:$L$1812,7,FALSE)</f>
        <v>DESIGN AND DEVELOPMENT OF A L-BAND FOUR-ELEMENT INTERFEROMETER FOR THE STUDY OF GALACTIC NEUTRAL HYDROGEN EMISSION</v>
      </c>
      <c r="H1094" s="12" t="str">
        <f>VLOOKUP($F1094,'Total Posters'!$A$1:$L$1812,3,FALSE)&amp;" "&amp;VLOOKUP($F1094,'Total Posters'!$A$1:$L$1812,4,FALSE)</f>
        <v>Forson Albert</v>
      </c>
      <c r="I1094" s="12" t="str">
        <f>VLOOKUP($F1094,'Total Posters'!$A$1:$L$1812,5,FALSE)</f>
        <v>forsonalbert@gmail.com</v>
      </c>
      <c r="J1094" s="12" t="str">
        <f>VLOOKUP($F1094,'Total Posters'!$A$1:$L$1812,10,FALSE)</f>
        <v>Albert Kuntu Forson</v>
      </c>
      <c r="K1094" s="12" t="str">
        <f>VLOOKUP($I1094,'Total Attendees'!$D$2:$DB$3165,2,FALSE)</f>
        <v>Paid</v>
      </c>
      <c r="L1094" s="12" t="str">
        <f>VLOOKUP($I1094,'Total Attendees'!$D$2:$DB$3165,4,FALSE)</f>
        <v>In-person</v>
      </c>
      <c r="N1094" s="53"/>
      <c r="O1094" s="54"/>
      <c r="P1094" s="16"/>
    </row>
    <row r="1095" ht="15.75" customHeight="1">
      <c r="A1095" s="48" t="s">
        <v>104</v>
      </c>
      <c r="B1095" s="48" t="s">
        <v>105</v>
      </c>
      <c r="C1095" s="50">
        <v>0.4166666666666667</v>
      </c>
      <c r="D1095" s="50">
        <v>0.4375</v>
      </c>
      <c r="E1095" s="51">
        <v>45517.0</v>
      </c>
      <c r="F1095" s="52">
        <v>3180.0</v>
      </c>
      <c r="G1095" s="12" t="str">
        <f>VLOOKUP($F1095,'Total Posters'!$A$1:$L$1812,7,FALSE)</f>
        <v>Using gas kinematics to measure resonant structures in disc galaxies: the interaction of M51 with NGC 5195</v>
      </c>
      <c r="H1095" s="12" t="str">
        <f>VLOOKUP($F1095,'Total Posters'!$A$1:$L$1812,3,FALSE)&amp;" "&amp;VLOOKUP($F1095,'Total Posters'!$A$1:$L$1812,4,FALSE)</f>
        <v>Joan Font</v>
      </c>
      <c r="I1095" s="12" t="str">
        <f>VLOOKUP($F1095,'Total Posters'!$A$1:$L$1812,5,FALSE)</f>
        <v>joan.font@noirlab.edu</v>
      </c>
      <c r="J1095" s="12" t="str">
        <f>VLOOKUP($F1095,'Total Posters'!$A$1:$L$1812,10,FALSE)</f>
        <v>Joan Font</v>
      </c>
      <c r="K1095" s="12" t="str">
        <f>VLOOKUP($I1095,'Total Attendees'!$D$2:$DB$3165,2,FALSE)</f>
        <v>Paid</v>
      </c>
      <c r="L1095" s="12" t="str">
        <f>VLOOKUP($I1095,'Total Attendees'!$D$2:$DB$3165,4,FALSE)</f>
        <v>In-person</v>
      </c>
      <c r="N1095" s="53"/>
      <c r="O1095" s="54"/>
      <c r="P1095" s="16"/>
    </row>
    <row r="1096" ht="15.75" customHeight="1">
      <c r="A1096" s="48" t="s">
        <v>104</v>
      </c>
      <c r="B1096" s="48" t="s">
        <v>105</v>
      </c>
      <c r="C1096" s="50">
        <v>0.4166666666666667</v>
      </c>
      <c r="D1096" s="50">
        <v>0.4375</v>
      </c>
      <c r="E1096" s="51">
        <v>45517.0</v>
      </c>
      <c r="F1096" s="52">
        <v>119.0</v>
      </c>
      <c r="G1096" s="12" t="str">
        <f>VLOOKUP($F1096,'Total Posters'!$A$1:$L$1812,7,FALSE)</f>
        <v>HI View of the Norma Galaxy Cluster with MeerKAT</v>
      </c>
      <c r="H1096" s="12" t="str">
        <f>VLOOKUP($F1096,'Total Posters'!$A$1:$L$1812,3,FALSE)&amp;" "&amp;VLOOKUP($F1096,'Total Posters'!$A$1:$L$1812,4,FALSE)</f>
        <v>Koketso Vincent Mophahlane</v>
      </c>
      <c r="I1096" s="12" t="str">
        <f>VLOOKUP($F1096,'Total Posters'!$A$1:$L$1812,5,FALSE)</f>
        <v>kmophahlane@gmail.com</v>
      </c>
      <c r="J1096" s="12" t="str">
        <f>VLOOKUP($F1096,'Total Posters'!$A$1:$L$1812,10,FALSE)</f>
        <v>Koketso MOPHAHLANE</v>
      </c>
      <c r="K1096" s="12" t="str">
        <f>VLOOKUP($I1096,'Total Attendees'!$D$2:$DB$3165,2,FALSE)</f>
        <v>Paid</v>
      </c>
      <c r="L1096" s="12" t="str">
        <f>VLOOKUP($I1096,'Total Attendees'!$D$2:$DB$3165,4,FALSE)</f>
        <v>In-person</v>
      </c>
      <c r="N1096" s="53"/>
      <c r="O1096" s="54"/>
      <c r="P1096" s="16"/>
    </row>
    <row r="1097" ht="15.75" customHeight="1">
      <c r="A1097" s="48" t="s">
        <v>104</v>
      </c>
      <c r="B1097" s="48" t="s">
        <v>105</v>
      </c>
      <c r="C1097" s="50">
        <v>0.4166666666666667</v>
      </c>
      <c r="D1097" s="50">
        <v>0.4375</v>
      </c>
      <c r="E1097" s="51">
        <v>45517.0</v>
      </c>
      <c r="F1097" s="52">
        <v>507.0</v>
      </c>
      <c r="G1097" s="12" t="str">
        <f>VLOOKUP($F1097,'Total Posters'!$A$1:$L$1812,7,FALSE)</f>
        <v>Simulations of SKA observations of radio continuum and HI 21-cm line emission from M51 analogs</v>
      </c>
      <c r="H1097" s="12" t="str">
        <f>VLOOKUP($F1097,'Total Posters'!$A$1:$L$1812,3,FALSE)&amp;" "&amp;VLOOKUP($F1097,'Total Posters'!$A$1:$L$1812,4,FALSE)</f>
        <v>Masoumeh Ghasemi Nodehi</v>
      </c>
      <c r="I1097" s="12" t="str">
        <f>VLOOKUP($F1097,'Total Posters'!$A$1:$L$1812,5,FALSE)</f>
        <v>masoumehghn@hotmail.com</v>
      </c>
      <c r="J1097" s="12" t="str">
        <f>VLOOKUP($F1097,'Total Posters'!$A$1:$L$1812,10,FALSE)</f>
        <v>Masoumeh Ghasemi Nodehi</v>
      </c>
      <c r="K1097" s="12" t="str">
        <f>VLOOKUP($I1097,'Total Attendees'!$D$2:$DB$3165,2,FALSE)</f>
        <v>Pending_payment</v>
      </c>
      <c r="L1097" s="12" t="str">
        <f>VLOOKUP($I1097,'Total Attendees'!$D$2:$DB$3165,4,FALSE)</f>
        <v>In-person</v>
      </c>
      <c r="N1097" s="53"/>
      <c r="O1097" s="54"/>
      <c r="P1097" s="16"/>
    </row>
    <row r="1098" ht="15.75" customHeight="1">
      <c r="A1098" s="48" t="s">
        <v>104</v>
      </c>
      <c r="B1098" s="48" t="s">
        <v>105</v>
      </c>
      <c r="C1098" s="50">
        <v>0.4166666666666667</v>
      </c>
      <c r="D1098" s="50">
        <v>0.4375</v>
      </c>
      <c r="E1098" s="51">
        <v>45517.0</v>
      </c>
      <c r="F1098" s="52">
        <v>3039.0</v>
      </c>
      <c r="G1098" s="12" t="str">
        <f>VLOOKUP($F1098,'Total Posters'!$A$1:$L$1812,7,FALSE)</f>
        <v>New infrared galaxy candidates near the Ophiuchus supercluster</v>
      </c>
      <c r="H1098" s="12" t="str">
        <f>VLOOKUP($F1098,'Total Posters'!$A$1:$L$1812,3,FALSE)&amp;" "&amp;VLOOKUP($F1098,'Total Posters'!$A$1:$L$1812,4,FALSE)</f>
        <v>Mayra Lebron</v>
      </c>
      <c r="I1098" s="12" t="str">
        <f>VLOOKUP($F1098,'Total Posters'!$A$1:$L$1812,5,FALSE)</f>
        <v>mayra.lebron3@upr.edu</v>
      </c>
      <c r="J1098" s="12" t="str">
        <f>VLOOKUP($F1098,'Total Posters'!$A$1:$L$1812,10,FALSE)</f>
        <v>Mayra Lebron</v>
      </c>
      <c r="K1098" s="12" t="str">
        <f>VLOOKUP($I1098,'Total Attendees'!$D$2:$DB$3165,2,FALSE)</f>
        <v>Paid</v>
      </c>
      <c r="L1098" s="12" t="str">
        <f>VLOOKUP($I1098,'Total Attendees'!$D$2:$DB$3165,4,FALSE)</f>
        <v>In-person</v>
      </c>
      <c r="N1098" s="53"/>
      <c r="O1098" s="54"/>
      <c r="P1098" s="16"/>
    </row>
    <row r="1099" ht="15.75" customHeight="1">
      <c r="A1099" s="48" t="s">
        <v>104</v>
      </c>
      <c r="B1099" s="48" t="s">
        <v>105</v>
      </c>
      <c r="C1099" s="50">
        <v>0.4166666666666667</v>
      </c>
      <c r="D1099" s="50">
        <v>0.4375</v>
      </c>
      <c r="E1099" s="51">
        <v>45517.0</v>
      </c>
      <c r="F1099" s="52">
        <v>1706.0</v>
      </c>
      <c r="G1099" s="12" t="str">
        <f>VLOOKUP($F1099,'Total Posters'!$A$1:$L$1812,7,FALSE)</f>
        <v>Multi-tracing the primordial Universe with future surveys</v>
      </c>
      <c r="H1099" s="12" t="str">
        <f>VLOOKUP($F1099,'Total Posters'!$A$1:$L$1812,3,FALSE)&amp;" "&amp;VLOOKUP($F1099,'Total Posters'!$A$1:$L$1812,4,FALSE)</f>
        <v>mponeng kopana</v>
      </c>
      <c r="I1099" s="12" t="str">
        <f>VLOOKUP($F1099,'Total Posters'!$A$1:$L$1812,5,FALSE)</f>
        <v>pheladi.kopana@gmail.com</v>
      </c>
      <c r="J1099" s="12" t="str">
        <f>VLOOKUP($F1099,'Total Posters'!$A$1:$L$1812,10,FALSE)</f>
        <v>Mponeng Kopana</v>
      </c>
      <c r="K1099" s="12" t="str">
        <f>VLOOKUP($I1099,'Total Attendees'!$D$2:$DB$3165,2,FALSE)</f>
        <v>Paid</v>
      </c>
      <c r="L1099" s="12" t="str">
        <f>VLOOKUP($I1099,'Total Attendees'!$D$2:$DB$3165,4,FALSE)</f>
        <v>In-person</v>
      </c>
      <c r="N1099" s="53"/>
      <c r="O1099" s="54"/>
      <c r="P1099" s="16"/>
    </row>
    <row r="1100" ht="15.75" customHeight="1">
      <c r="A1100" s="48" t="s">
        <v>104</v>
      </c>
      <c r="B1100" s="48" t="s">
        <v>105</v>
      </c>
      <c r="C1100" s="50">
        <v>0.4166666666666667</v>
      </c>
      <c r="D1100" s="50">
        <v>0.4375</v>
      </c>
      <c r="E1100" s="51">
        <v>45517.0</v>
      </c>
      <c r="F1100" s="52">
        <v>718.0</v>
      </c>
      <c r="G1100" s="12" t="str">
        <f>VLOOKUP($F1100,'Total Posters'!$A$1:$L$1812,7,FALSE)</f>
        <v>The angular momentum-mass relation for LADUMA data</v>
      </c>
      <c r="H1100" s="12" t="str">
        <f>VLOOKUP($F1100,'Total Posters'!$A$1:$L$1812,3,FALSE)&amp;" "&amp;VLOOKUP($F1100,'Total Posters'!$A$1:$L$1812,4,FALSE)</f>
        <v>Narusha Isaacs</v>
      </c>
      <c r="I1100" s="12" t="str">
        <f>VLOOKUP($F1100,'Total Posters'!$A$1:$L$1812,5,FALSE)</f>
        <v>narusha.isaacs@gmail.com</v>
      </c>
      <c r="J1100" s="12" t="str">
        <f>VLOOKUP($F1100,'Total Posters'!$A$1:$L$1812,10,FALSE)</f>
        <v>Narusha Isaacs-Klein</v>
      </c>
      <c r="K1100" s="12" t="str">
        <f>VLOOKUP($I1100,'Total Attendees'!$D$2:$DB$3165,2,FALSE)</f>
        <v>Paid</v>
      </c>
      <c r="L1100" s="12" t="str">
        <f>VLOOKUP($I1100,'Total Attendees'!$D$2:$DB$3165,4,FALSE)</f>
        <v>In-person</v>
      </c>
      <c r="N1100" s="53"/>
      <c r="O1100" s="54"/>
      <c r="P1100" s="16"/>
    </row>
    <row r="1101" ht="15.75" customHeight="1">
      <c r="A1101" s="48" t="s">
        <v>104</v>
      </c>
      <c r="B1101" s="48" t="s">
        <v>105</v>
      </c>
      <c r="C1101" s="50">
        <v>0.4166666666666667</v>
      </c>
      <c r="D1101" s="50">
        <v>0.4375</v>
      </c>
      <c r="E1101" s="51">
        <v>45517.0</v>
      </c>
      <c r="F1101" s="52">
        <v>1079.0</v>
      </c>
      <c r="G1101" s="12" t="str">
        <f>VLOOKUP($F1101,'Total Posters'!$A$1:$L$1812,7,FALSE)</f>
        <v>HI Polar Ring Galaxies in the SKA era: Lessons from the detection of the potential polar rings NGC 4632 and NGC 6156</v>
      </c>
      <c r="H1101" s="12" t="str">
        <f>VLOOKUP($F1101,'Total Posters'!$A$1:$L$1812,3,FALSE)&amp;" "&amp;VLOOKUP($F1101,'Total Posters'!$A$1:$L$1812,4,FALSE)</f>
        <v>Nathan Deg</v>
      </c>
      <c r="I1101" s="12" t="str">
        <f>VLOOKUP($F1101,'Total Posters'!$A$1:$L$1812,5,FALSE)</f>
        <v>nathan.j.deg@gmail.com</v>
      </c>
      <c r="J1101" s="12" t="str">
        <f>VLOOKUP($F1101,'Total Posters'!$A$1:$L$1812,10,FALSE)</f>
        <v>Nathan Deg</v>
      </c>
      <c r="K1101" s="12" t="str">
        <f>VLOOKUP($I1101,'Total Attendees'!$D$2:$DB$3165,2,FALSE)</f>
        <v>Paid</v>
      </c>
      <c r="L1101" s="12" t="str">
        <f>VLOOKUP($I1101,'Total Attendees'!$D$2:$DB$3165,4,FALSE)</f>
        <v>In-person</v>
      </c>
      <c r="N1101" s="53"/>
      <c r="O1101" s="54"/>
      <c r="P1101" s="16"/>
    </row>
    <row r="1102" ht="15.75" customHeight="1">
      <c r="A1102" s="48" t="s">
        <v>104</v>
      </c>
      <c r="B1102" s="48" t="s">
        <v>105</v>
      </c>
      <c r="C1102" s="50">
        <v>0.4166666666666667</v>
      </c>
      <c r="D1102" s="50">
        <v>0.4375</v>
      </c>
      <c r="E1102" s="51">
        <v>45517.0</v>
      </c>
      <c r="F1102" s="52">
        <v>2423.0</v>
      </c>
      <c r="G1102" s="12" t="str">
        <f>VLOOKUP($F1102,'Total Posters'!$A$1:$L$1812,7,FALSE)</f>
        <v>Unlocking mysteries of the early Universe with 
improved upper limits using MWA</v>
      </c>
      <c r="H1102" s="12" t="str">
        <f>VLOOKUP($F1102,'Total Posters'!$A$1:$L$1812,3,FALSE)&amp;" "&amp;VLOOKUP($F1102,'Total Posters'!$A$1:$L$1812,4,FALSE)</f>
        <v>Ridhima Nunhokee</v>
      </c>
      <c r="I1102" s="12" t="str">
        <f>VLOOKUP($F1102,'Total Posters'!$A$1:$L$1812,5,FALSE)</f>
        <v>ridhima.nunhokee@curtin.edu.au</v>
      </c>
      <c r="J1102" s="12" t="str">
        <f>VLOOKUP($F1102,'Total Posters'!$A$1:$L$1812,10,FALSE)</f>
        <v>Ridhima Nunhokee</v>
      </c>
      <c r="K1102" s="12" t="str">
        <f>VLOOKUP($I1102,'Total Attendees'!$D$2:$DB$3165,2,FALSE)</f>
        <v>Pending_payment</v>
      </c>
      <c r="L1102" s="12" t="str">
        <f>VLOOKUP($I1102,'Total Attendees'!$D$2:$DB$3165,4,FALSE)</f>
        <v>In-person</v>
      </c>
      <c r="N1102" s="53"/>
      <c r="O1102" s="54"/>
      <c r="P1102" s="16"/>
    </row>
    <row r="1103" ht="15.75" customHeight="1">
      <c r="A1103" s="48" t="s">
        <v>104</v>
      </c>
      <c r="B1103" s="48" t="s">
        <v>105</v>
      </c>
      <c r="C1103" s="50">
        <v>0.4166666666666667</v>
      </c>
      <c r="D1103" s="50">
        <v>0.4375</v>
      </c>
      <c r="E1103" s="51">
        <v>45517.0</v>
      </c>
      <c r="F1103" s="52">
        <v>3086.0</v>
      </c>
      <c r="G1103" s="12" t="str">
        <f>VLOOKUP($F1103,'Total Posters'!$A$1:$L$1812,7,FALSE)</f>
        <v>Separating Point Source Contaminants at the Visibility Level</v>
      </c>
      <c r="H1103" s="12" t="str">
        <f>VLOOKUP($F1103,'Total Posters'!$A$1:$L$1812,3,FALSE)&amp;" "&amp;VLOOKUP($F1103,'Total Posters'!$A$1:$L$1812,4,FALSE)</f>
        <v>Shreyam Krishna</v>
      </c>
      <c r="I1103" s="12" t="str">
        <f>VLOOKUP($F1103,'Total Posters'!$A$1:$L$1812,5,FALSE)</f>
        <v>shreyamkrishna@gmail.com</v>
      </c>
      <c r="J1103" s="12" t="str">
        <f>VLOOKUP($F1103,'Total Posters'!$A$1:$L$1812,10,FALSE)</f>
        <v>Shreyam Parth Krishna</v>
      </c>
      <c r="K1103" s="12" t="str">
        <f>VLOOKUP($I1103,'Total Attendees'!$D$2:$DB$3165,2,FALSE)</f>
        <v>#N/A</v>
      </c>
      <c r="L1103" s="12" t="str">
        <f>VLOOKUP($I1103,'Total Attendees'!$D$2:$DB$3165,4,FALSE)</f>
        <v>#N/A</v>
      </c>
      <c r="N1103" s="53"/>
      <c r="O1103" s="54"/>
      <c r="P1103" s="16"/>
    </row>
    <row r="1104" ht="15.75" customHeight="1">
      <c r="A1104" s="48" t="s">
        <v>104</v>
      </c>
      <c r="B1104" s="48" t="s">
        <v>105</v>
      </c>
      <c r="C1104" s="50">
        <v>0.4166666666666667</v>
      </c>
      <c r="D1104" s="50">
        <v>0.4375</v>
      </c>
      <c r="E1104" s="51">
        <v>45517.0</v>
      </c>
      <c r="F1104" s="52">
        <v>2279.0</v>
      </c>
      <c r="G1104" s="12" t="str">
        <f>VLOOKUP($F1104,'Total Posters'!$A$1:$L$1812,7,FALSE)</f>
        <v>Investigating Star-Formation and Supernavae in Messier-82</v>
      </c>
      <c r="H1104" s="12" t="str">
        <f>VLOOKUP($F1104,'Total Posters'!$A$1:$L$1812,3,FALSE)&amp;" "&amp;VLOOKUP($F1104,'Total Posters'!$A$1:$L$1812,4,FALSE)</f>
        <v>Sibongumusa WS</v>
      </c>
      <c r="I1104" s="12" t="str">
        <f>VLOOKUP($F1104,'Total Posters'!$A$1:$L$1812,5,FALSE)</f>
        <v>sibongumusa.ws@gmail.com</v>
      </c>
      <c r="J1104" s="12" t="str">
        <f>VLOOKUP($F1104,'Total Posters'!$A$1:$L$1812,10,FALSE)</f>
        <v>Sibongumusa Shungube</v>
      </c>
      <c r="K1104" s="12" t="str">
        <f>VLOOKUP($I1104,'Total Attendees'!$D$2:$DB$3165,2,FALSE)</f>
        <v>Paid</v>
      </c>
      <c r="L1104" s="12" t="str">
        <f>VLOOKUP($I1104,'Total Attendees'!$D$2:$DB$3165,4,FALSE)</f>
        <v>In-person</v>
      </c>
      <c r="N1104" s="53"/>
      <c r="O1104" s="54"/>
      <c r="P1104" s="16"/>
    </row>
    <row r="1105" ht="15.75" customHeight="1">
      <c r="A1105" s="48" t="s">
        <v>104</v>
      </c>
      <c r="B1105" s="48" t="s">
        <v>105</v>
      </c>
      <c r="C1105" s="50">
        <v>0.4166666666666667</v>
      </c>
      <c r="D1105" s="50">
        <v>0.4375</v>
      </c>
      <c r="E1105" s="51">
        <v>45517.0</v>
      </c>
      <c r="F1105" s="52">
        <v>1740.0</v>
      </c>
      <c r="G1105" s="12" t="str">
        <f>VLOOKUP($F1105,'Total Posters'!$A$1:$L$1812,7,FALSE)</f>
        <v>Calculating the spectral index of the Galactic synchrotron emission using UHF MeerKAT data</v>
      </c>
      <c r="H1105" s="12" t="str">
        <f>VLOOKUP($F1105,'Total Posters'!$A$1:$L$1812,3,FALSE)&amp;" "&amp;VLOOKUP($F1105,'Total Posters'!$A$1:$L$1812,4,FALSE)</f>
        <v>SIFISO MAHLALELA</v>
      </c>
      <c r="I1105" s="12" t="str">
        <f>VLOOKUP($F1105,'Total Posters'!$A$1:$L$1812,5,FALSE)</f>
        <v>3826024@myuwc.ac.za</v>
      </c>
      <c r="J1105" s="12" t="str">
        <f>VLOOKUP($F1105,'Total Posters'!$A$1:$L$1812,10,FALSE)</f>
        <v>Sifiso Mahlalela</v>
      </c>
      <c r="K1105" s="12" t="str">
        <f>VLOOKUP($I1105,'Total Attendees'!$D$2:$DB$3165,2,FALSE)</f>
        <v>Pending_payment</v>
      </c>
      <c r="L1105" s="12" t="str">
        <f>VLOOKUP($I1105,'Total Attendees'!$D$2:$DB$3165,4,FALSE)</f>
        <v>In-person</v>
      </c>
      <c r="N1105" s="53"/>
      <c r="O1105" s="54"/>
      <c r="P1105" s="16"/>
    </row>
    <row r="1106" ht="15.75" customHeight="1">
      <c r="A1106" s="48" t="s">
        <v>104</v>
      </c>
      <c r="B1106" s="48" t="s">
        <v>105</v>
      </c>
      <c r="C1106" s="50">
        <v>0.4166666666666667</v>
      </c>
      <c r="D1106" s="50">
        <v>0.4375</v>
      </c>
      <c r="E1106" s="51">
        <v>45517.0</v>
      </c>
      <c r="F1106" s="52">
        <v>210.0</v>
      </c>
      <c r="G1106" s="12" t="str">
        <f>VLOOKUP($F1106,'Total Posters'!$A$1:$L$1812,7,FALSE)</f>
        <v>Exploring redshift-space distortions by combining SKAO and DESI spectroscopic surveys.</v>
      </c>
      <c r="H1106" s="12" t="str">
        <f>VLOOKUP($F1106,'Total Posters'!$A$1:$L$1812,3,FALSE)&amp;" "&amp;VLOOKUP($F1106,'Total Posters'!$A$1:$L$1812,4,FALSE)</f>
        <v>Sim Dlamini</v>
      </c>
      <c r="I1106" s="12" t="str">
        <f>VLOOKUP($F1106,'Total Posters'!$A$1:$L$1812,5,FALSE)</f>
        <v>simther4111@gmail.com</v>
      </c>
      <c r="J1106" s="12" t="str">
        <f>VLOOKUP($F1106,'Total Posters'!$A$1:$L$1812,10,FALSE)</f>
        <v>Simthembile Dlamini</v>
      </c>
      <c r="K1106" s="12" t="str">
        <f>VLOOKUP($I1106,'Total Attendees'!$D$2:$DB$3165,2,FALSE)</f>
        <v>Paid</v>
      </c>
      <c r="L1106" s="12" t="str">
        <f>VLOOKUP($I1106,'Total Attendees'!$D$2:$DB$3165,4,FALSE)</f>
        <v>In-person</v>
      </c>
      <c r="N1106" s="53"/>
      <c r="O1106" s="54"/>
      <c r="P1106" s="16"/>
    </row>
    <row r="1107" ht="15.75" customHeight="1">
      <c r="A1107" s="48" t="s">
        <v>104</v>
      </c>
      <c r="B1107" s="48" t="s">
        <v>105</v>
      </c>
      <c r="C1107" s="50">
        <v>0.4166666666666667</v>
      </c>
      <c r="D1107" s="50">
        <v>0.4375</v>
      </c>
      <c r="E1107" s="51">
        <v>45517.0</v>
      </c>
      <c r="F1107" s="52">
        <v>1241.0</v>
      </c>
      <c r="G1107" s="12" t="str">
        <f>VLOOKUP($F1107,'Total Posters'!$A$1:$L$1812,7,FALSE)</f>
        <v>Charting the SKA Era: Representation Learning for Neutral Hydrogen Mapping with TPCNet</v>
      </c>
      <c r="H1107" s="12" t="str">
        <f>VLOOKUP($F1107,'Total Posters'!$A$1:$L$1812,3,FALSE)&amp;" "&amp;VLOOKUP($F1107,'Total Posters'!$A$1:$L$1812,4,FALSE)</f>
        <v>Van Hiep Nguyen</v>
      </c>
      <c r="I1107" s="12" t="str">
        <f>VLOOKUP($F1107,'Total Posters'!$A$1:$L$1812,5,FALSE)</f>
        <v>vanhiep.nguyen@anu.edu.au</v>
      </c>
      <c r="J1107" s="12" t="str">
        <f>VLOOKUP($F1107,'Total Posters'!$A$1:$L$1812,10,FALSE)</f>
        <v>Hiep Nguyen</v>
      </c>
      <c r="K1107" s="12" t="str">
        <f>VLOOKUP($I1107,'Total Attendees'!$D$2:$DB$3165,2,FALSE)</f>
        <v>#N/A</v>
      </c>
      <c r="L1107" s="12" t="str">
        <f>VLOOKUP($I1107,'Total Attendees'!$D$2:$DB$3165,4,FALSE)</f>
        <v>#N/A</v>
      </c>
      <c r="N1107" s="53"/>
      <c r="O1107" s="54"/>
      <c r="P1107" s="16"/>
    </row>
    <row r="1108" ht="15.75" customHeight="1">
      <c r="A1108" s="48" t="s">
        <v>104</v>
      </c>
      <c r="B1108" s="48" t="s">
        <v>105</v>
      </c>
      <c r="C1108" s="50">
        <v>0.4166666666666667</v>
      </c>
      <c r="D1108" s="50">
        <v>0.4375</v>
      </c>
      <c r="E1108" s="51">
        <v>45517.0</v>
      </c>
      <c r="F1108" s="52">
        <v>236.0</v>
      </c>
      <c r="G1108" s="12" t="str">
        <f>VLOOKUP($F1108,'Total Posters'!$A$1:$L$1812,7,FALSE)</f>
        <v>The 21-cm forest as a simultaneous probe of the dark and bright of the universe</v>
      </c>
      <c r="H1108" s="12" t="str">
        <f>VLOOKUP($F1108,'Total Posters'!$A$1:$L$1812,3,FALSE)&amp;" "&amp;VLOOKUP($F1108,'Total Posters'!$A$1:$L$1812,4,FALSE)</f>
        <v>Yidong Xu</v>
      </c>
      <c r="I1108" s="12" t="str">
        <f>VLOOKUP($F1108,'Total Posters'!$A$1:$L$1812,5,FALSE)</f>
        <v>xuyd@nao.cas.cn</v>
      </c>
      <c r="J1108" s="12" t="str">
        <f>VLOOKUP($F1108,'Total Posters'!$A$1:$L$1812,10,FALSE)</f>
        <v>Yidong Xu</v>
      </c>
      <c r="K1108" s="12" t="str">
        <f>VLOOKUP($I1108,'Total Attendees'!$D$2:$DB$3165,2,FALSE)</f>
        <v>Paid</v>
      </c>
      <c r="L1108" s="12" t="str">
        <f>VLOOKUP($I1108,'Total Attendees'!$D$2:$DB$3165,4,FALSE)</f>
        <v>In-person</v>
      </c>
      <c r="N1108" s="53"/>
      <c r="O1108" s="54"/>
      <c r="P1108" s="16"/>
    </row>
    <row r="1109" ht="15.75" customHeight="1">
      <c r="A1109" s="48" t="s">
        <v>106</v>
      </c>
      <c r="B1109" s="48" t="s">
        <v>107</v>
      </c>
      <c r="C1109" s="50">
        <v>0.4166666666666667</v>
      </c>
      <c r="D1109" s="50">
        <v>0.4375</v>
      </c>
      <c r="E1109" s="51">
        <v>45517.0</v>
      </c>
      <c r="F1109" s="52">
        <v>2780.0</v>
      </c>
      <c r="G1109" s="12" t="str">
        <f>VLOOKUP($F1109,'Total Posters'!$A$1:$L$1812,7,FALSE)</f>
        <v>Super-Earth Discovery: TOI-1680 b Revealed by TESS and Ground-based Observations
</v>
      </c>
      <c r="H1109" s="12" t="str">
        <f>VLOOKUP($F1109,'Total Posters'!$A$1:$L$1812,3,FALSE)&amp;" "&amp;VLOOKUP($F1109,'Total Posters'!$A$1:$L$1812,4,FALSE)</f>
        <v>Abderahmane Soubkiou</v>
      </c>
      <c r="I1109" s="12" t="str">
        <f>VLOOKUP($F1109,'Total Posters'!$A$1:$L$1812,5,FALSE)</f>
        <v>abdousoubkiou@gmail.com</v>
      </c>
      <c r="J1109" s="12" t="str">
        <f>VLOOKUP($F1109,'Total Posters'!$A$1:$L$1812,10,FALSE)</f>
        <v>Abderahmane Soubkiou</v>
      </c>
      <c r="K1109" s="12" t="str">
        <f>VLOOKUP($I1109,'Total Attendees'!$D$2:$DB$3165,2,FALSE)</f>
        <v>Paid</v>
      </c>
      <c r="L1109" s="12" t="str">
        <f>VLOOKUP($I1109,'Total Attendees'!$D$2:$DB$3165,4,FALSE)</f>
        <v>In-person</v>
      </c>
      <c r="N1109" s="53"/>
      <c r="O1109" s="54"/>
      <c r="P1109" s="16"/>
    </row>
    <row r="1110" ht="15.75" customHeight="1">
      <c r="A1110" s="48" t="s">
        <v>106</v>
      </c>
      <c r="B1110" s="48" t="s">
        <v>107</v>
      </c>
      <c r="C1110" s="50">
        <v>0.4166666666666667</v>
      </c>
      <c r="D1110" s="50">
        <v>0.4375</v>
      </c>
      <c r="E1110" s="51">
        <v>45517.0</v>
      </c>
      <c r="F1110" s="52">
        <v>1518.0</v>
      </c>
      <c r="G1110" s="12" t="str">
        <f>VLOOKUP($F1110,'Total Posters'!$A$1:$L$1812,7,FALSE)</f>
        <v>A Comprehensive  Review on Past, Present, and Future Prospect on Exoplanet Detection. 
by Abel T. Sisaye,  Debre Berhan University, North Shawa, Ethiopia.</v>
      </c>
      <c r="H1110" s="12" t="str">
        <f>VLOOKUP($F1110,'Total Posters'!$A$1:$L$1812,3,FALSE)&amp;" "&amp;VLOOKUP($F1110,'Total Posters'!$A$1:$L$1812,4,FALSE)</f>
        <v>Abel Tesfaye Sisaye</v>
      </c>
      <c r="I1110" s="12" t="str">
        <f>VLOOKUP($F1110,'Total Posters'!$A$1:$L$1812,5,FALSE)</f>
        <v>abel_tesfaye@dbu.edu.et</v>
      </c>
      <c r="J1110" s="12" t="str">
        <f>VLOOKUP($F1110,'Total Posters'!$A$1:$L$1812,10,FALSE)</f>
        <v>Abel T. Sisaye</v>
      </c>
      <c r="K1110" s="12" t="str">
        <f>VLOOKUP($I1110,'Total Attendees'!$D$2:$DB$3165,2,FALSE)</f>
        <v>Paid</v>
      </c>
      <c r="L1110" s="12" t="str">
        <f>VLOOKUP($I1110,'Total Attendees'!$D$2:$DB$3165,4,FALSE)</f>
        <v>In-person</v>
      </c>
      <c r="N1110" s="53"/>
      <c r="O1110" s="54"/>
      <c r="P1110" s="16"/>
    </row>
    <row r="1111" ht="15.75" customHeight="1">
      <c r="A1111" s="48" t="s">
        <v>106</v>
      </c>
      <c r="B1111" s="48" t="s">
        <v>107</v>
      </c>
      <c r="C1111" s="50">
        <v>0.4166666666666667</v>
      </c>
      <c r="D1111" s="50">
        <v>0.4375</v>
      </c>
      <c r="E1111" s="51">
        <v>45517.0</v>
      </c>
      <c r="F1111" s="52">
        <v>426.0</v>
      </c>
      <c r="G1111" s="12" t="str">
        <f>VLOOKUP($F1111,'Total Posters'!$A$1:$L$1812,7,FALSE)</f>
        <v>A Search for White Dwarf Planets by Detecting the Unipolar Star-Planet Interaction</v>
      </c>
      <c r="H1111" s="12" t="str">
        <f>VLOOKUP($F1111,'Total Posters'!$A$1:$L$1812,3,FALSE)&amp;" "&amp;VLOOKUP($F1111,'Total Posters'!$A$1:$L$1812,4,FALSE)</f>
        <v>Alexander Wolszczan</v>
      </c>
      <c r="I1111" s="12" t="str">
        <f>VLOOKUP($F1111,'Total Posters'!$A$1:$L$1812,5,FALSE)</f>
        <v>alex@astro.psu.edu</v>
      </c>
      <c r="J1111" s="12" t="str">
        <f>VLOOKUP($F1111,'Total Posters'!$A$1:$L$1812,10,FALSE)</f>
        <v>Alex Wolszczan</v>
      </c>
      <c r="K1111" s="12" t="str">
        <f>VLOOKUP($I1111,'Total Attendees'!$D$2:$DB$3165,2,FALSE)</f>
        <v>Paid</v>
      </c>
      <c r="L1111" s="12" t="str">
        <f>VLOOKUP($I1111,'Total Attendees'!$D$2:$DB$3165,4,FALSE)</f>
        <v>In-person</v>
      </c>
      <c r="N1111" s="53"/>
      <c r="O1111" s="54"/>
      <c r="P1111" s="16"/>
    </row>
    <row r="1112" ht="15.75" customHeight="1">
      <c r="A1112" s="48" t="s">
        <v>106</v>
      </c>
      <c r="B1112" s="48" t="s">
        <v>107</v>
      </c>
      <c r="C1112" s="50">
        <v>0.4166666666666667</v>
      </c>
      <c r="D1112" s="50">
        <v>0.4375</v>
      </c>
      <c r="E1112" s="51">
        <v>45517.0</v>
      </c>
      <c r="F1112" s="52">
        <v>1701.0</v>
      </c>
      <c r="G1112" s="12" t="str">
        <f>VLOOKUP($F1112,'Total Posters'!$A$1:$L$1812,7,FALSE)</f>
        <v>Dynamical Chaos and Disappearing Dust in the TYC 8830 410 1 Planetary System</v>
      </c>
      <c r="H1112" s="12" t="str">
        <f>VLOOKUP($F1112,'Total Posters'!$A$1:$L$1812,3,FALSE)&amp;" "&amp;VLOOKUP($F1112,'Total Posters'!$A$1:$L$1812,4,FALSE)</f>
        <v>Carl Melis</v>
      </c>
      <c r="I1112" s="12" t="str">
        <f>VLOOKUP($F1112,'Total Posters'!$A$1:$L$1812,5,FALSE)</f>
        <v>cmelis@ucsd.edu</v>
      </c>
      <c r="J1112" s="12" t="str">
        <f>VLOOKUP($F1112,'Total Posters'!$A$1:$L$1812,10,FALSE)</f>
        <v>Carl Melis</v>
      </c>
      <c r="K1112" s="12" t="str">
        <f>VLOOKUP($I1112,'Total Attendees'!$D$2:$DB$3165,2,FALSE)</f>
        <v>Paid</v>
      </c>
      <c r="L1112" s="12" t="str">
        <f>VLOOKUP($I1112,'Total Attendees'!$D$2:$DB$3165,4,FALSE)</f>
        <v>In-person</v>
      </c>
      <c r="N1112" s="53"/>
      <c r="O1112" s="54"/>
      <c r="P1112" s="16"/>
    </row>
    <row r="1113" ht="15.75" customHeight="1">
      <c r="A1113" s="48" t="s">
        <v>106</v>
      </c>
      <c r="B1113" s="48" t="s">
        <v>107</v>
      </c>
      <c r="C1113" s="50">
        <v>0.4166666666666667</v>
      </c>
      <c r="D1113" s="50">
        <v>0.4375</v>
      </c>
      <c r="E1113" s="51">
        <v>45517.0</v>
      </c>
      <c r="F1113" s="52">
        <v>470.0</v>
      </c>
      <c r="G1113" s="12" t="str">
        <f>VLOOKUP($F1113,'Total Posters'!$A$1:$L$1812,7,FALSE)</f>
        <v>Dynamic evolution of the compact planetary system K2-72</v>
      </c>
      <c r="H1113" s="12" t="str">
        <f>VLOOKUP($F1113,'Total Posters'!$A$1:$L$1812,3,FALSE)&amp;" "&amp;VLOOKUP($F1113,'Total Posters'!$A$1:$L$1812,4,FALSE)</f>
        <v>Eduard Kuznetsov</v>
      </c>
      <c r="I1113" s="12" t="str">
        <f>VLOOKUP($F1113,'Total Posters'!$A$1:$L$1812,5,FALSE)</f>
        <v>edastro@gmail.com</v>
      </c>
      <c r="J1113" s="12" t="str">
        <f>VLOOKUP($F1113,'Total Posters'!$A$1:$L$1812,10,FALSE)</f>
        <v>Eduard Kuznetsov</v>
      </c>
      <c r="K1113" s="12" t="str">
        <f>VLOOKUP($I1113,'Total Attendees'!$D$2:$DB$3165,2,FALSE)</f>
        <v>Paid</v>
      </c>
      <c r="L1113" s="12" t="str">
        <f>VLOOKUP($I1113,'Total Attendees'!$D$2:$DB$3165,4,FALSE)</f>
        <v>In-person</v>
      </c>
      <c r="N1113" s="53"/>
      <c r="O1113" s="54"/>
      <c r="P1113" s="16"/>
    </row>
    <row r="1114" ht="15.75" customHeight="1">
      <c r="A1114" s="48" t="s">
        <v>106</v>
      </c>
      <c r="B1114" s="48" t="s">
        <v>107</v>
      </c>
      <c r="C1114" s="50">
        <v>0.4166666666666667</v>
      </c>
      <c r="D1114" s="50">
        <v>0.4375</v>
      </c>
      <c r="E1114" s="51">
        <v>45517.0</v>
      </c>
      <c r="F1114" s="52">
        <v>1606.0</v>
      </c>
      <c r="G1114" s="12" t="str">
        <f>VLOOKUP($F1114,'Total Posters'!$A$1:$L$1812,7,FALSE)</f>
        <v>Increased Precision in Stellar Parameters of HD189733b and HD209458 Using TESS Light Curves</v>
      </c>
      <c r="H1114" s="12" t="str">
        <f>VLOOKUP($F1114,'Total Posters'!$A$1:$L$1812,3,FALSE)&amp;" "&amp;VLOOKUP($F1114,'Total Posters'!$A$1:$L$1812,4,FALSE)</f>
        <v>Jaeyi Song</v>
      </c>
      <c r="I1114" s="12" t="str">
        <f>VLOOKUP($F1114,'Total Posters'!$A$1:$L$1812,5,FALSE)</f>
        <v>jsong2024@gmail.com</v>
      </c>
      <c r="J1114" s="12" t="str">
        <f>VLOOKUP($F1114,'Total Posters'!$A$1:$L$1812,10,FALSE)</f>
        <v>Jaeyi Song</v>
      </c>
      <c r="K1114" s="12" t="str">
        <f>VLOOKUP($I1114,'Total Attendees'!$D$2:$DB$3165,2,FALSE)</f>
        <v>Paid</v>
      </c>
      <c r="L1114" s="12" t="str">
        <f>VLOOKUP($I1114,'Total Attendees'!$D$2:$DB$3165,4,FALSE)</f>
        <v>Virtual</v>
      </c>
      <c r="N1114" s="53"/>
      <c r="O1114" s="54"/>
      <c r="P1114" s="16"/>
    </row>
    <row r="1115" ht="15.75" customHeight="1">
      <c r="A1115" s="48" t="s">
        <v>106</v>
      </c>
      <c r="B1115" s="48" t="s">
        <v>107</v>
      </c>
      <c r="C1115" s="50">
        <v>0.4166666666666667</v>
      </c>
      <c r="D1115" s="50">
        <v>0.4375</v>
      </c>
      <c r="E1115" s="51">
        <v>45517.0</v>
      </c>
      <c r="F1115" s="52">
        <v>137.0</v>
      </c>
      <c r="G1115" s="12" t="str">
        <f>VLOOKUP($F1115,'Total Posters'!$A$1:$L$1812,7,FALSE)</f>
        <v>A machine learning insight into the exoplanet populations</v>
      </c>
      <c r="H1115" s="12" t="str">
        <f>VLOOKUP($F1115,'Total Posters'!$A$1:$L$1812,3,FALSE)&amp;" "&amp;VLOOKUP($F1115,'Total Posters'!$A$1:$L$1812,4,FALSE)</f>
        <v>Mahdiyar Mousavi-Sadr</v>
      </c>
      <c r="I1115" s="12" t="str">
        <f>VLOOKUP($F1115,'Total Posters'!$A$1:$L$1812,5,FALSE)</f>
        <v>mahdiyar.mousavi@gmail.com</v>
      </c>
      <c r="J1115" s="12" t="str">
        <f>VLOOKUP($F1115,'Total Posters'!$A$1:$L$1812,10,FALSE)</f>
        <v>Mahdiyar Mousavi-Sadr</v>
      </c>
      <c r="K1115" s="12" t="str">
        <f>VLOOKUP($I1115,'Total Attendees'!$D$2:$DB$3165,2,FALSE)</f>
        <v>Paid</v>
      </c>
      <c r="L1115" s="12" t="str">
        <f>VLOOKUP($I1115,'Total Attendees'!$D$2:$DB$3165,4,FALSE)</f>
        <v>In-person</v>
      </c>
      <c r="N1115" s="53"/>
      <c r="O1115" s="54"/>
      <c r="P1115" s="16"/>
    </row>
    <row r="1116" ht="15.75" customHeight="1">
      <c r="A1116" s="48" t="s">
        <v>106</v>
      </c>
      <c r="B1116" s="48" t="s">
        <v>107</v>
      </c>
      <c r="C1116" s="50">
        <v>0.4166666666666667</v>
      </c>
      <c r="D1116" s="50">
        <v>0.4375</v>
      </c>
      <c r="E1116" s="51">
        <v>45517.0</v>
      </c>
      <c r="F1116" s="52">
        <v>3055.0</v>
      </c>
      <c r="G1116" s="12" t="str">
        <f>VLOOKUP($F1116,'Total Posters'!$A$1:$L$1812,7,FALSE)</f>
        <v>Charting new waters: JWST and the sub-Neptune realm</v>
      </c>
      <c r="H1116" s="12" t="str">
        <f>VLOOKUP($F1116,'Total Posters'!$A$1:$L$1812,3,FALSE)&amp;" "&amp;VLOOKUP($F1116,'Total Posters'!$A$1:$L$1812,4,FALSE)</f>
        <v>Rafael Luque</v>
      </c>
      <c r="I1116" s="12" t="str">
        <f>VLOOKUP($F1116,'Total Posters'!$A$1:$L$1812,5,FALSE)</f>
        <v>rluque@uchicago.edu</v>
      </c>
      <c r="J1116" s="12" t="str">
        <f>VLOOKUP($F1116,'Total Posters'!$A$1:$L$1812,10,FALSE)</f>
        <v>Rafael Luque</v>
      </c>
      <c r="K1116" s="12" t="str">
        <f>VLOOKUP($I1116,'Total Attendees'!$D$2:$DB$3165,2,FALSE)</f>
        <v>Paid</v>
      </c>
      <c r="L1116" s="12" t="str">
        <f>VLOOKUP($I1116,'Total Attendees'!$D$2:$DB$3165,4,FALSE)</f>
        <v>In-person</v>
      </c>
      <c r="N1116" s="53"/>
      <c r="O1116" s="54"/>
      <c r="P1116" s="16"/>
    </row>
    <row r="1117" ht="15.75" customHeight="1">
      <c r="A1117" s="48" t="s">
        <v>106</v>
      </c>
      <c r="B1117" s="48" t="s">
        <v>107</v>
      </c>
      <c r="C1117" s="50">
        <v>0.4166666666666667</v>
      </c>
      <c r="D1117" s="50">
        <v>0.4375</v>
      </c>
      <c r="E1117" s="51">
        <v>45517.0</v>
      </c>
      <c r="F1117" s="52">
        <v>1399.0</v>
      </c>
      <c r="G1117" s="12" t="str">
        <f>VLOOKUP($F1117,'Total Posters'!$A$1:$L$1812,7,FALSE)</f>
        <v>The Varied Outcomes of Sub-Neptune Collisions</v>
      </c>
      <c r="H1117" s="12" t="str">
        <f>VLOOKUP($F1117,'Total Posters'!$A$1:$L$1812,3,FALSE)&amp;" "&amp;VLOOKUP($F1117,'Total Posters'!$A$1:$L$1812,4,FALSE)</f>
        <v>Sourav Chatterjee</v>
      </c>
      <c r="I1117" s="12" t="str">
        <f>VLOOKUP($F1117,'Total Posters'!$A$1:$L$1812,5,FALSE)</f>
        <v>souravchatterjee.tifr@gmail.com</v>
      </c>
      <c r="J1117" s="12" t="str">
        <f>VLOOKUP($F1117,'Total Posters'!$A$1:$L$1812,10,FALSE)</f>
        <v>Sourav Chatterjee</v>
      </c>
      <c r="K1117" s="12" t="str">
        <f>VLOOKUP($I1117,'Total Attendees'!$D$2:$DB$3165,2,FALSE)</f>
        <v>Paid</v>
      </c>
      <c r="L1117" s="12" t="str">
        <f>VLOOKUP($I1117,'Total Attendees'!$D$2:$DB$3165,4,FALSE)</f>
        <v>In-person</v>
      </c>
      <c r="N1117" s="53"/>
      <c r="O1117" s="54"/>
      <c r="P1117" s="16"/>
    </row>
    <row r="1118" ht="15.75" customHeight="1">
      <c r="A1118" s="48" t="s">
        <v>106</v>
      </c>
      <c r="B1118" s="48" t="s">
        <v>107</v>
      </c>
      <c r="C1118" s="50">
        <v>0.4166666666666667</v>
      </c>
      <c r="D1118" s="50">
        <v>0.4375</v>
      </c>
      <c r="E1118" s="51">
        <v>45517.0</v>
      </c>
      <c r="F1118" s="52">
        <v>72.0</v>
      </c>
      <c r="G1118" s="12" t="str">
        <f>VLOOKUP($F1118,'Total Posters'!$A$1:$L$1812,7,FALSE)</f>
        <v>#N/A</v>
      </c>
      <c r="H1118" s="12" t="str">
        <f>VLOOKUP($F1118,'Total Posters'!$A$1:$L$1812,3,FALSE)&amp;" "&amp;VLOOKUP($F1118,'Total Posters'!$A$1:$L$1812,4,FALSE)</f>
        <v>#N/A</v>
      </c>
      <c r="I1118" s="12" t="str">
        <f>VLOOKUP($F1118,'Total Posters'!$A$1:$L$1812,5,FALSE)</f>
        <v>#N/A</v>
      </c>
      <c r="J1118" s="12" t="str">
        <f>VLOOKUP($F1118,'Total Posters'!$A$1:$L$1812,10,FALSE)</f>
        <v>#N/A</v>
      </c>
      <c r="K1118" s="12" t="str">
        <f>VLOOKUP($I1118,'Total Attendees'!$D$2:$DB$3165,2,FALSE)</f>
        <v>#N/A</v>
      </c>
      <c r="L1118" s="12" t="str">
        <f>VLOOKUP($I1118,'Total Attendees'!$D$2:$DB$3165,4,FALSE)</f>
        <v>#N/A</v>
      </c>
      <c r="N1118" s="53"/>
      <c r="O1118" s="54"/>
      <c r="P1118" s="16"/>
    </row>
    <row r="1119" ht="15.75" customHeight="1">
      <c r="A1119" s="48" t="s">
        <v>96</v>
      </c>
      <c r="B1119" s="48" t="s">
        <v>108</v>
      </c>
      <c r="C1119" s="50">
        <v>0.625</v>
      </c>
      <c r="D1119" s="50">
        <v>0.6458333333333334</v>
      </c>
      <c r="E1119" s="51">
        <v>45517.0</v>
      </c>
      <c r="F1119" s="52">
        <v>2548.0</v>
      </c>
      <c r="G1119" s="12" t="str">
        <f>VLOOKUP($F1119,'Total Posters'!$A$1:$L$1812,7,FALSE)</f>
        <v>Automation of the Dongla Observatory and Proposal to include it as a part of Global Network</v>
      </c>
      <c r="H1119" s="12" t="str">
        <f>VLOOKUP($F1119,'Total Posters'!$A$1:$L$1812,3,FALSE)&amp;" "&amp;VLOOKUP($F1119,'Total Posters'!$A$1:$L$1812,4,FALSE)</f>
        <v>Abhirup Datta</v>
      </c>
      <c r="I1119" s="12" t="str">
        <f>VLOOKUP($F1119,'Total Posters'!$A$1:$L$1812,5,FALSE)</f>
        <v>abhirup.datta@iiti.ac.in</v>
      </c>
      <c r="J1119" s="12" t="str">
        <f>VLOOKUP($F1119,'Total Posters'!$A$1:$L$1812,10,FALSE)</f>
        <v>Abhirup Datta</v>
      </c>
      <c r="K1119" s="12" t="str">
        <f>VLOOKUP($I1119,'Total Attendees'!$D$2:$DB$3165,2,FALSE)</f>
        <v>Paid</v>
      </c>
      <c r="L1119" s="12" t="str">
        <f>VLOOKUP($I1119,'Total Attendees'!$D$2:$DB$3165,4,FALSE)</f>
        <v>In-person</v>
      </c>
      <c r="N1119" s="53"/>
      <c r="O1119" s="54"/>
      <c r="P1119" s="16"/>
    </row>
    <row r="1120" ht="15.75" customHeight="1">
      <c r="A1120" s="48" t="s">
        <v>96</v>
      </c>
      <c r="B1120" s="48" t="s">
        <v>108</v>
      </c>
      <c r="C1120" s="50">
        <v>0.625</v>
      </c>
      <c r="D1120" s="50">
        <v>0.6458333333333334</v>
      </c>
      <c r="E1120" s="51">
        <v>45517.0</v>
      </c>
      <c r="F1120" s="52">
        <v>1467.0</v>
      </c>
      <c r="G1120" s="12" t="str">
        <f>VLOOKUP($F1120,'Total Posters'!$A$1:$L$1812,7,FALSE)</f>
        <v>Robotic telescopes can change the trajectory of student’s study and careers in STEM. Perspectives on the impacts and lessons learned from building a high school based remotely accessible observatory and how it has changed my own career trajectory.
</v>
      </c>
      <c r="H1120" s="12" t="str">
        <f>VLOOKUP($F1120,'Total Posters'!$A$1:$L$1812,3,FALSE)&amp;" "&amp;VLOOKUP($F1120,'Total Posters'!$A$1:$L$1812,4,FALSE)</f>
        <v>Andrew Yen</v>
      </c>
      <c r="I1120" s="12" t="str">
        <f>VLOOKUP($F1120,'Total Posters'!$A$1:$L$1812,5,FALSE)</f>
        <v>a.c.l.yen@gmail.com</v>
      </c>
      <c r="J1120" s="12" t="str">
        <f>VLOOKUP($F1120,'Total Posters'!$A$1:$L$1812,10,FALSE)</f>
        <v>Andrew Yen</v>
      </c>
      <c r="K1120" s="42" t="s">
        <v>32</v>
      </c>
      <c r="L1120" s="42" t="s">
        <v>33</v>
      </c>
      <c r="M1120" s="43" t="s">
        <v>34</v>
      </c>
      <c r="N1120" s="53"/>
      <c r="O1120" s="54"/>
      <c r="P1120" s="16"/>
    </row>
    <row r="1121" ht="15.75" customHeight="1">
      <c r="A1121" s="48" t="s">
        <v>96</v>
      </c>
      <c r="B1121" s="48" t="s">
        <v>108</v>
      </c>
      <c r="C1121" s="50">
        <v>0.625</v>
      </c>
      <c r="D1121" s="50">
        <v>0.6458333333333334</v>
      </c>
      <c r="E1121" s="51">
        <v>45517.0</v>
      </c>
      <c r="F1121" s="52">
        <v>979.0</v>
      </c>
      <c r="G1121" s="12" t="str">
        <f>VLOOKUP($F1121,'Total Posters'!$A$1:$L$1812,7,FALSE)</f>
        <v>Finding Space for Observational Astronomy in the Secondary Science Curriculum</v>
      </c>
      <c r="H1121" s="45" t="str">
        <f>VLOOKUP($F1121,'Total Posters'!$A$1:$L$1812,3,FALSE)&amp;" "&amp;VLOOKUP($F1121,'Total Posters'!$A$1:$L$1812,4,FALSE)</f>
        <v>Dorothy Hill Observatory</v>
      </c>
      <c r="I1121" s="12" t="str">
        <f>VLOOKUP($F1121,'Total Posters'!$A$1:$L$1812,5,FALSE)</f>
        <v>dorothyhillobservatory@gmail.com</v>
      </c>
      <c r="J1121" s="45" t="str">
        <f>VLOOKUP($F1121,'Total Posters'!$A$1:$L$1812,10,FALSE)</f>
        <v>Gerri Bernard</v>
      </c>
      <c r="K1121" s="42" t="s">
        <v>32</v>
      </c>
      <c r="L1121" s="42" t="s">
        <v>38</v>
      </c>
      <c r="M1121" s="43" t="s">
        <v>34</v>
      </c>
      <c r="N1121" s="53"/>
      <c r="O1121" s="54"/>
      <c r="P1121" s="16"/>
    </row>
    <row r="1122" ht="15.75" customHeight="1">
      <c r="A1122" s="48" t="s">
        <v>96</v>
      </c>
      <c r="B1122" s="48" t="s">
        <v>108</v>
      </c>
      <c r="C1122" s="50">
        <v>0.625</v>
      </c>
      <c r="D1122" s="50">
        <v>0.6458333333333334</v>
      </c>
      <c r="E1122" s="51">
        <v>45517.0</v>
      </c>
      <c r="F1122" s="52">
        <v>959.0</v>
      </c>
      <c r="G1122" s="12" t="str">
        <f>VLOOKUP($F1122,'Total Posters'!$A$1:$L$1812,7,FALSE)</f>
        <v>Empowering Ghana's STEM Education: Bridging the Gap through Capacity Building in Astronomy Instrumentation</v>
      </c>
      <c r="H1122" s="12" t="str">
        <f>VLOOKUP($F1122,'Total Posters'!$A$1:$L$1812,3,FALSE)&amp;" "&amp;VLOOKUP($F1122,'Total Posters'!$A$1:$L$1812,4,FALSE)</f>
        <v>Forson Albert</v>
      </c>
      <c r="I1122" s="12" t="str">
        <f>VLOOKUP($F1122,'Total Posters'!$A$1:$L$1812,5,FALSE)</f>
        <v>forsonalbert@gmail.com</v>
      </c>
      <c r="J1122" s="12" t="str">
        <f>VLOOKUP($F1122,'Total Posters'!$A$1:$L$1812,10,FALSE)</f>
        <v>Albert Kuntu Forson</v>
      </c>
      <c r="K1122" s="12" t="str">
        <f>VLOOKUP($I1122,'Total Attendees'!$D$2:$DB$3165,2,FALSE)</f>
        <v>Paid</v>
      </c>
      <c r="L1122" s="12" t="str">
        <f>VLOOKUP($I1122,'Total Attendees'!$D$2:$DB$3165,4,FALSE)</f>
        <v>In-person</v>
      </c>
      <c r="N1122" s="53"/>
      <c r="O1122" s="54"/>
      <c r="P1122" s="16"/>
    </row>
    <row r="1123" ht="15.75" customHeight="1">
      <c r="A1123" s="48" t="s">
        <v>96</v>
      </c>
      <c r="B1123" s="48" t="s">
        <v>108</v>
      </c>
      <c r="C1123" s="50">
        <v>0.625</v>
      </c>
      <c r="D1123" s="50">
        <v>0.6458333333333334</v>
      </c>
      <c r="E1123" s="51">
        <v>45517.0</v>
      </c>
      <c r="F1123" s="52">
        <v>152.0</v>
      </c>
      <c r="G1123" s="12" t="str">
        <f>VLOOKUP($F1123,'Total Posters'!$A$1:$L$1812,7,FALSE)</f>
        <v>The Building of the Thacher Observatory and its Successful High School Curriculum and Research Programs</v>
      </c>
      <c r="H1123" s="12" t="str">
        <f>VLOOKUP($F1123,'Total Posters'!$A$1:$L$1812,3,FALSE)&amp;" "&amp;VLOOKUP($F1123,'Total Posters'!$A$1:$L$1812,4,FALSE)</f>
        <v>Jonathan Swift</v>
      </c>
      <c r="I1123" s="12" t="str">
        <f>VLOOKUP($F1123,'Total Posters'!$A$1:$L$1812,5,FALSE)</f>
        <v>jswift@thacher.org</v>
      </c>
      <c r="J1123" s="12" t="str">
        <f>VLOOKUP($F1123,'Total Posters'!$A$1:$L$1812,10,FALSE)</f>
        <v>Jonathan Swift</v>
      </c>
      <c r="K1123" s="12" t="str">
        <f>VLOOKUP($I1123,'Total Attendees'!$D$2:$DB$3165,2,FALSE)</f>
        <v>#N/A</v>
      </c>
      <c r="L1123" s="12" t="str">
        <f>VLOOKUP($I1123,'Total Attendees'!$D$2:$DB$3165,4,FALSE)</f>
        <v>#N/A</v>
      </c>
      <c r="N1123" s="53"/>
      <c r="O1123" s="54"/>
      <c r="P1123" s="16"/>
    </row>
    <row r="1124" ht="15.75" customHeight="1">
      <c r="A1124" s="48" t="s">
        <v>96</v>
      </c>
      <c r="B1124" s="48" t="s">
        <v>108</v>
      </c>
      <c r="C1124" s="50">
        <v>0.625</v>
      </c>
      <c r="D1124" s="50">
        <v>0.6458333333333334</v>
      </c>
      <c r="E1124" s="51">
        <v>45517.0</v>
      </c>
      <c r="F1124" s="52">
        <v>590.0</v>
      </c>
      <c r="G1124" s="12" t="str">
        <f>VLOOKUP($F1124,'Total Posters'!$A$1:$L$1812,7,FALSE)</f>
        <v>Evaluation of Astronomy Education and Outreach Projects -- What, Why and How?</v>
      </c>
      <c r="H1124" s="12" t="str">
        <f>VLOOKUP($F1124,'Total Posters'!$A$1:$L$1812,3,FALSE)&amp;" "&amp;VLOOKUP($F1124,'Total Posters'!$A$1:$L$1812,4,FALSE)</f>
        <v>Linda Strubbe</v>
      </c>
      <c r="I1124" s="12" t="str">
        <f>VLOOKUP($F1124,'Total Posters'!$A$1:$L$1812,5,FALSE)</f>
        <v>lestrubbe@gmail.com</v>
      </c>
      <c r="J1124" s="12" t="str">
        <f>VLOOKUP($F1124,'Total Posters'!$A$1:$L$1812,10,FALSE)</f>
        <v>Linda Strubbe</v>
      </c>
      <c r="K1124" s="12" t="str">
        <f>VLOOKUP($I1124,'Total Attendees'!$D$2:$DB$3165,2,FALSE)</f>
        <v>Paid</v>
      </c>
      <c r="L1124" s="12" t="str">
        <f>VLOOKUP($I1124,'Total Attendees'!$D$2:$DB$3165,4,FALSE)</f>
        <v>In-person</v>
      </c>
      <c r="N1124" s="53"/>
      <c r="O1124" s="54"/>
      <c r="P1124" s="16"/>
    </row>
    <row r="1125" ht="15.75" customHeight="1">
      <c r="A1125" s="48" t="s">
        <v>96</v>
      </c>
      <c r="B1125" s="48" t="s">
        <v>108</v>
      </c>
      <c r="C1125" s="50">
        <v>0.625</v>
      </c>
      <c r="D1125" s="50">
        <v>0.6458333333333334</v>
      </c>
      <c r="E1125" s="51">
        <v>45517.0</v>
      </c>
      <c r="F1125" s="52">
        <v>3015.0</v>
      </c>
      <c r="G1125" s="12" t="str">
        <f>VLOOKUP($F1125,'Total Posters'!$A$1:$L$1812,7,FALSE)</f>
        <v>The use of robotic telescopes in astronomy and physical sciences classes at university level in Puerto Rico
</v>
      </c>
      <c r="H1125" s="12" t="str">
        <f>VLOOKUP($F1125,'Total Posters'!$A$1:$L$1812,3,FALSE)&amp;" "&amp;VLOOKUP($F1125,'Total Posters'!$A$1:$L$1812,4,FALSE)</f>
        <v>Mayra Lebron</v>
      </c>
      <c r="I1125" s="12" t="str">
        <f>VLOOKUP($F1125,'Total Posters'!$A$1:$L$1812,5,FALSE)</f>
        <v>mayra.lebron3@upr.edu</v>
      </c>
      <c r="J1125" s="12" t="str">
        <f>VLOOKUP($F1125,'Total Posters'!$A$1:$L$1812,10,FALSE)</f>
        <v>Mayra Lebron</v>
      </c>
      <c r="K1125" s="12" t="str">
        <f>VLOOKUP($I1125,'Total Attendees'!$D$2:$DB$3165,2,FALSE)</f>
        <v>Paid</v>
      </c>
      <c r="L1125" s="12" t="str">
        <f>VLOOKUP($I1125,'Total Attendees'!$D$2:$DB$3165,4,FALSE)</f>
        <v>In-person</v>
      </c>
      <c r="N1125" s="53"/>
      <c r="O1125" s="54"/>
      <c r="P1125" s="16"/>
    </row>
    <row r="1126" ht="15.75" customHeight="1">
      <c r="A1126" s="48" t="s">
        <v>96</v>
      </c>
      <c r="B1126" s="48" t="s">
        <v>108</v>
      </c>
      <c r="C1126" s="50">
        <v>0.625</v>
      </c>
      <c r="D1126" s="50">
        <v>0.6458333333333334</v>
      </c>
      <c r="E1126" s="51">
        <v>45517.0</v>
      </c>
      <c r="F1126" s="52">
        <v>1114.0</v>
      </c>
      <c r="G1126" s="12" t="str">
        <f>VLOOKUP($F1126,'Total Posters'!$A$1:$L$1812,7,FALSE)</f>
        <v>Empowering High School Students through Remote Asteroid Science Education: A Case Study of the Pan-Africa Asteroid Search Campaign</v>
      </c>
      <c r="H1126" s="12" t="str">
        <f>VLOOKUP($F1126,'Total Posters'!$A$1:$L$1812,3,FALSE)&amp;" "&amp;VLOOKUP($F1126,'Total Posters'!$A$1:$L$1812,4,FALSE)</f>
        <v>meryem guennoun</v>
      </c>
      <c r="I1126" s="12" t="str">
        <f>VLOOKUP($F1126,'Total Posters'!$A$1:$L$1812,5,FALSE)</f>
        <v>guennoun.meryem27@gmail.com</v>
      </c>
      <c r="J1126" s="12" t="str">
        <f>VLOOKUP($F1126,'Total Posters'!$A$1:$L$1812,10,FALSE)</f>
        <v>Meryem Guennoun</v>
      </c>
      <c r="K1126" s="12" t="str">
        <f>VLOOKUP($I1126,'Total Attendees'!$D$2:$DB$3165,2,FALSE)</f>
        <v>Paid</v>
      </c>
      <c r="L1126" s="12" t="str">
        <f>VLOOKUP($I1126,'Total Attendees'!$D$2:$DB$3165,4,FALSE)</f>
        <v>In-person</v>
      </c>
      <c r="N1126" s="53"/>
      <c r="O1126" s="54"/>
      <c r="P1126" s="16"/>
    </row>
    <row r="1127" ht="15.75" customHeight="1">
      <c r="A1127" s="48" t="s">
        <v>96</v>
      </c>
      <c r="B1127" s="48" t="s">
        <v>108</v>
      </c>
      <c r="C1127" s="50">
        <v>0.625</v>
      </c>
      <c r="D1127" s="50">
        <v>0.6458333333333334</v>
      </c>
      <c r="E1127" s="51">
        <v>45517.0</v>
      </c>
      <c r="F1127" s="52">
        <v>2546.0</v>
      </c>
      <c r="G1127" s="12" t="str">
        <f>VLOOKUP($F1127,'Total Posters'!$A$1:$L$1812,7,FALSE)</f>
        <v>Remote-controlled telescope as a tool for popularizing STEM subjects for high school students.
</v>
      </c>
      <c r="H1127" s="12" t="str">
        <f>VLOOKUP($F1127,'Total Posters'!$A$1:$L$1812,3,FALSE)&amp;" "&amp;VLOOKUP($F1127,'Total Posters'!$A$1:$L$1812,4,FALSE)</f>
        <v>Michał Żejmo</v>
      </c>
      <c r="I1127" s="12" t="str">
        <f>VLOOKUP($F1127,'Total Posters'!$A$1:$L$1812,5,FALSE)</f>
        <v>michalzejmo@gmail.com</v>
      </c>
      <c r="J1127" s="12" t="str">
        <f>VLOOKUP($F1127,'Total Posters'!$A$1:$L$1812,10,FALSE)</f>
        <v>Michal Zejmo</v>
      </c>
      <c r="K1127" s="12" t="str">
        <f>VLOOKUP($I1127,'Total Attendees'!$D$2:$DB$3165,2,FALSE)</f>
        <v>Paid</v>
      </c>
      <c r="L1127" s="12" t="str">
        <f>VLOOKUP($I1127,'Total Attendees'!$D$2:$DB$3165,4,FALSE)</f>
        <v>In-person</v>
      </c>
      <c r="N1127" s="53"/>
      <c r="O1127" s="54"/>
      <c r="P1127" s="16"/>
    </row>
    <row r="1128" ht="15.75" customHeight="1">
      <c r="A1128" s="48" t="s">
        <v>96</v>
      </c>
      <c r="B1128" s="48" t="s">
        <v>108</v>
      </c>
      <c r="C1128" s="50">
        <v>0.625</v>
      </c>
      <c r="D1128" s="50">
        <v>0.6458333333333334</v>
      </c>
      <c r="E1128" s="51">
        <v>45517.0</v>
      </c>
      <c r="F1128" s="52">
        <v>1795.0</v>
      </c>
      <c r="G1128" s="12" t="str">
        <f>VLOOKUP($F1128,'Total Posters'!$A$1:$L$1812,7,FALSE)</f>
        <v>Remote telescope-based curricula for undergraduate introductory astronomy</v>
      </c>
      <c r="H1128" s="12" t="str">
        <f>VLOOKUP($F1128,'Total Posters'!$A$1:$L$1812,3,FALSE)&amp;" "&amp;VLOOKUP($F1128,'Total Posters'!$A$1:$L$1812,4,FALSE)</f>
        <v>Rachel Freed</v>
      </c>
      <c r="I1128" s="12" t="str">
        <f>VLOOKUP($F1128,'Total Posters'!$A$1:$L$1812,5,FALSE)</f>
        <v>r.freed2010@gmail.com</v>
      </c>
      <c r="J1128" s="12" t="str">
        <f>VLOOKUP($F1128,'Total Posters'!$A$1:$L$1812,10,FALSE)</f>
        <v>Rachel Freed</v>
      </c>
      <c r="K1128" s="12" t="str">
        <f>VLOOKUP($I1128,'Total Attendees'!$D$2:$DB$3165,2,FALSE)</f>
        <v>Paid</v>
      </c>
      <c r="L1128" s="12" t="str">
        <f>VLOOKUP($I1128,'Total Attendees'!$D$2:$DB$3165,4,FALSE)</f>
        <v>In-person</v>
      </c>
      <c r="N1128" s="53"/>
      <c r="O1128" s="54"/>
      <c r="P1128" s="16"/>
    </row>
    <row r="1129" ht="15.75" customHeight="1">
      <c r="A1129" s="48" t="s">
        <v>98</v>
      </c>
      <c r="B1129" s="48" t="s">
        <v>109</v>
      </c>
      <c r="C1129" s="50">
        <v>0.625</v>
      </c>
      <c r="D1129" s="50">
        <v>0.6458333333333334</v>
      </c>
      <c r="E1129" s="51">
        <v>45517.0</v>
      </c>
      <c r="F1129" s="52">
        <v>2638.0</v>
      </c>
      <c r="G1129" s="12" t="str">
        <f>VLOOKUP($F1129,'Total Posters'!$A$1:$L$1812,7,FALSE)</f>
        <v>Progenitors of different stellar explosions: can the environment give us further clues?</v>
      </c>
      <c r="H1129" s="12" t="str">
        <f>VLOOKUP($F1129,'Total Posters'!$A$1:$L$1812,3,FALSE)&amp;" "&amp;VLOOKUP($F1129,'Total Posters'!$A$1:$L$1812,4,FALSE)</f>
        <v>Christina Thöne</v>
      </c>
      <c r="I1129" s="12" t="str">
        <f>VLOOKUP($F1129,'Total Posters'!$A$1:$L$1812,5,FALSE)</f>
        <v>christina.thoene@gmail.com</v>
      </c>
      <c r="J1129" s="12" t="str">
        <f>VLOOKUP($F1129,'Total Posters'!$A$1:$L$1812,10,FALSE)</f>
        <v>Christina Thöne</v>
      </c>
      <c r="K1129" s="12" t="str">
        <f>VLOOKUP($I1129,'Total Attendees'!$D$2:$DB$3165,2,FALSE)</f>
        <v>Paid</v>
      </c>
      <c r="L1129" s="12" t="str">
        <f>VLOOKUP($I1129,'Total Attendees'!$D$2:$DB$3165,4,FALSE)</f>
        <v>In-person</v>
      </c>
      <c r="N1129" s="53"/>
      <c r="O1129" s="54"/>
      <c r="P1129" s="16"/>
    </row>
    <row r="1130" ht="15.75" customHeight="1">
      <c r="A1130" s="48" t="s">
        <v>98</v>
      </c>
      <c r="B1130" s="48" t="s">
        <v>109</v>
      </c>
      <c r="C1130" s="50">
        <v>0.625</v>
      </c>
      <c r="D1130" s="50">
        <v>0.6458333333333334</v>
      </c>
      <c r="E1130" s="51">
        <v>45517.0</v>
      </c>
      <c r="F1130" s="52">
        <v>1028.0</v>
      </c>
      <c r="G1130" s="12" t="str">
        <f>VLOOKUP($F1130,'Total Posters'!$A$1:$L$1812,7,FALSE)</f>
        <v>Resolved spectroscopic binaries orbital and stellar parameters distributions.</v>
      </c>
      <c r="H1130" s="12" t="str">
        <f>VLOOKUP($F1130,'Total Posters'!$A$1:$L$1812,3,FALSE)&amp;" "&amp;VLOOKUP($F1130,'Total Posters'!$A$1:$L$1812,4,FALSE)</f>
        <v>Dugasa Belay</v>
      </c>
      <c r="I1130" s="12" t="str">
        <f>VLOOKUP($F1130,'Total Posters'!$A$1:$L$1812,5,FALSE)</f>
        <v>dugasa32@gmail.com</v>
      </c>
      <c r="J1130" s="12" t="str">
        <f>VLOOKUP($F1130,'Total Posters'!$A$1:$L$1812,10,FALSE)</f>
        <v>Dugasa Belay</v>
      </c>
      <c r="K1130" s="12" t="str">
        <f>VLOOKUP($I1130,'Total Attendees'!$D$2:$DB$3165,2,FALSE)</f>
        <v>#N/A</v>
      </c>
      <c r="L1130" s="12" t="str">
        <f>VLOOKUP($I1130,'Total Attendees'!$D$2:$DB$3165,4,FALSE)</f>
        <v>#N/A</v>
      </c>
      <c r="N1130" s="53"/>
      <c r="O1130" s="54"/>
      <c r="P1130" s="16"/>
    </row>
    <row r="1131" ht="15.75" customHeight="1">
      <c r="A1131" s="48" t="s">
        <v>98</v>
      </c>
      <c r="B1131" s="48" t="s">
        <v>109</v>
      </c>
      <c r="C1131" s="50">
        <v>0.625</v>
      </c>
      <c r="D1131" s="50">
        <v>0.6458333333333334</v>
      </c>
      <c r="E1131" s="51">
        <v>45517.0</v>
      </c>
      <c r="F1131" s="52">
        <v>2432.0</v>
      </c>
      <c r="G1131" s="12" t="str">
        <f>VLOOKUP($F1131,'Total Posters'!$A$1:$L$1812,7,FALSE)</f>
        <v>Chemical enrichment from the first stars in cosmological simulations.
</v>
      </c>
      <c r="H1131" s="12" t="str">
        <f>VLOOKUP($F1131,'Total Posters'!$A$1:$L$1812,3,FALSE)&amp;" "&amp;VLOOKUP($F1131,'Total Posters'!$A$1:$L$1812,4,FALSE)</f>
        <v>Dyna Ibrahim</v>
      </c>
      <c r="I1131" s="12" t="str">
        <f>VLOOKUP($F1131,'Total Posters'!$A$1:$L$1812,5,FALSE)</f>
        <v>d.ibrahim3@herts.ac.uk</v>
      </c>
      <c r="J1131" s="12" t="str">
        <f>VLOOKUP($F1131,'Total Posters'!$A$1:$L$1812,10,FALSE)</f>
        <v>Dyna Ibrahim</v>
      </c>
      <c r="K1131" s="12" t="str">
        <f>VLOOKUP($I1131,'Total Attendees'!$D$2:$DB$3165,2,FALSE)</f>
        <v>Paid</v>
      </c>
      <c r="L1131" s="12" t="str">
        <f>VLOOKUP($I1131,'Total Attendees'!$D$2:$DB$3165,4,FALSE)</f>
        <v>In-person</v>
      </c>
      <c r="N1131" s="53"/>
      <c r="O1131" s="54"/>
      <c r="P1131" s="16"/>
    </row>
    <row r="1132" ht="15.75" customHeight="1">
      <c r="A1132" s="48" t="s">
        <v>98</v>
      </c>
      <c r="B1132" s="48" t="s">
        <v>109</v>
      </c>
      <c r="C1132" s="50">
        <v>0.625</v>
      </c>
      <c r="D1132" s="50">
        <v>0.6458333333333334</v>
      </c>
      <c r="E1132" s="51">
        <v>45517.0</v>
      </c>
      <c r="F1132" s="52">
        <v>219.0</v>
      </c>
      <c r="G1132" s="12" t="str">
        <f>VLOOKUP($F1132,'Total Posters'!$A$1:$L$1812,7,FALSE)</f>
        <v>Using interferometry to model the effect of winds on atmospheric layers of red supergiants</v>
      </c>
      <c r="H1132" s="12" t="str">
        <f>VLOOKUP($F1132,'Total Posters'!$A$1:$L$1812,3,FALSE)&amp;" "&amp;VLOOKUP($F1132,'Total Posters'!$A$1:$L$1812,4,FALSE)</f>
        <v>Gemma Gonzalez i Tora</v>
      </c>
      <c r="I1132" s="12" t="str">
        <f>VLOOKUP($F1132,'Total Posters'!$A$1:$L$1812,5,FALSE)</f>
        <v>gemma.gonzalez-tora@uni-heidelberg.de</v>
      </c>
      <c r="J1132" s="12" t="str">
        <f>VLOOKUP($F1132,'Total Posters'!$A$1:$L$1812,10,FALSE)</f>
        <v>Gemma Gonzalez-Tora</v>
      </c>
      <c r="K1132" s="12" t="str">
        <f>VLOOKUP($I1132,'Total Attendees'!$D$2:$DB$3165,2,FALSE)</f>
        <v>#N/A</v>
      </c>
      <c r="L1132" s="12" t="str">
        <f>VLOOKUP($I1132,'Total Attendees'!$D$2:$DB$3165,4,FALSE)</f>
        <v>#N/A</v>
      </c>
      <c r="N1132" s="53"/>
      <c r="O1132" s="54"/>
      <c r="P1132" s="16"/>
    </row>
    <row r="1133" ht="15.75" customHeight="1">
      <c r="A1133" s="48" t="s">
        <v>98</v>
      </c>
      <c r="B1133" s="48" t="s">
        <v>109</v>
      </c>
      <c r="C1133" s="50">
        <v>0.625</v>
      </c>
      <c r="D1133" s="50">
        <v>0.6458333333333334</v>
      </c>
      <c r="E1133" s="51">
        <v>45517.0</v>
      </c>
      <c r="F1133" s="52">
        <v>220.0</v>
      </c>
      <c r="G1133" s="12" t="str">
        <f>VLOOKUP($F1133,'Total Posters'!$A$1:$L$1812,7,FALSE)</f>
        <v>Combined efforts: 1D vs multi-dimensional atmospheric model comparison for O and WR stars</v>
      </c>
      <c r="H1133" s="12" t="str">
        <f>VLOOKUP($F1133,'Total Posters'!$A$1:$L$1812,3,FALSE)&amp;" "&amp;VLOOKUP($F1133,'Total Posters'!$A$1:$L$1812,4,FALSE)</f>
        <v>Gemma Gonzalez i Tora</v>
      </c>
      <c r="I1133" s="12" t="str">
        <f>VLOOKUP($F1133,'Total Posters'!$A$1:$L$1812,5,FALSE)</f>
        <v>gemma.gonzalez-tora@uni-heidelberg.de</v>
      </c>
      <c r="J1133" s="12" t="str">
        <f>VLOOKUP($F1133,'Total Posters'!$A$1:$L$1812,10,FALSE)</f>
        <v>Gemma Gonzalez-Tora</v>
      </c>
      <c r="K1133" s="12" t="str">
        <f>VLOOKUP($I1133,'Total Attendees'!$D$2:$DB$3165,2,FALSE)</f>
        <v>#N/A</v>
      </c>
      <c r="L1133" s="12" t="str">
        <f>VLOOKUP($I1133,'Total Attendees'!$D$2:$DB$3165,4,FALSE)</f>
        <v>#N/A</v>
      </c>
      <c r="N1133" s="53"/>
      <c r="O1133" s="54"/>
      <c r="P1133" s="16"/>
    </row>
    <row r="1134" ht="15.75" customHeight="1">
      <c r="A1134" s="48" t="s">
        <v>98</v>
      </c>
      <c r="B1134" s="48" t="s">
        <v>109</v>
      </c>
      <c r="C1134" s="50">
        <v>0.625</v>
      </c>
      <c r="D1134" s="50">
        <v>0.6458333333333334</v>
      </c>
      <c r="E1134" s="51">
        <v>45517.0</v>
      </c>
      <c r="F1134" s="52">
        <v>457.0</v>
      </c>
      <c r="G1134" s="12" t="str">
        <f>VLOOKUP($F1134,'Total Posters'!$A$1:$L$1812,7,FALSE)</f>
        <v>Eruptive novae in symbiotic systems
</v>
      </c>
      <c r="H1134" s="12" t="str">
        <f>VLOOKUP($F1134,'Total Posters'!$A$1:$L$1812,3,FALSE)&amp;" "&amp;VLOOKUP($F1134,'Total Posters'!$A$1:$L$1812,4,FALSE)</f>
        <v>Irin Babu</v>
      </c>
      <c r="I1134" s="12" t="str">
        <f>VLOOKUP($F1134,'Total Posters'!$A$1:$L$1812,5,FALSE)</f>
        <v>irinbabu00@gmail.com</v>
      </c>
      <c r="J1134" s="12" t="str">
        <f>VLOOKUP($F1134,'Total Posters'!$A$1:$L$1812,10,FALSE)</f>
        <v>Irin Babu Vathachira</v>
      </c>
      <c r="K1134" s="12" t="str">
        <f>VLOOKUP($I1134,'Total Attendees'!$D$2:$DB$3165,2,FALSE)</f>
        <v>Pending_payment</v>
      </c>
      <c r="L1134" s="12" t="str">
        <f>VLOOKUP($I1134,'Total Attendees'!$D$2:$DB$3165,4,FALSE)</f>
        <v>In-person</v>
      </c>
      <c r="N1134" s="53"/>
      <c r="O1134" s="54"/>
      <c r="P1134" s="16"/>
    </row>
    <row r="1135" ht="15.75" customHeight="1">
      <c r="A1135" s="48" t="s">
        <v>98</v>
      </c>
      <c r="B1135" s="48" t="s">
        <v>109</v>
      </c>
      <c r="C1135" s="50">
        <v>0.625</v>
      </c>
      <c r="D1135" s="50">
        <v>0.6458333333333334</v>
      </c>
      <c r="E1135" s="51">
        <v>45517.0</v>
      </c>
      <c r="F1135" s="52">
        <v>2346.0</v>
      </c>
      <c r="G1135" s="12" t="str">
        <f>VLOOKUP($F1135,'Total Posters'!$A$1:$L$1812,7,FALSE)</f>
        <v>The molecular environment of the LBV star AFGL 2298</v>
      </c>
      <c r="H1135" s="12" t="str">
        <f>VLOOKUP($F1135,'Total Posters'!$A$1:$L$1812,3,FALSE)&amp;" "&amp;VLOOKUP($F1135,'Total Posters'!$A$1:$L$1812,4,FALSE)</f>
        <v>J. Ricardo Rizzo</v>
      </c>
      <c r="I1135" s="12" t="str">
        <f>VLOOKUP($F1135,'Total Posters'!$A$1:$L$1812,5,FALSE)</f>
        <v>ricardo.rizzo@cab.inta-csic.es</v>
      </c>
      <c r="J1135" s="12" t="str">
        <f>VLOOKUP($F1135,'Total Posters'!$A$1:$L$1812,10,FALSE)</f>
        <v>J. Ricardo Rizzo</v>
      </c>
      <c r="K1135" s="12" t="str">
        <f>VLOOKUP($I1135,'Total Attendees'!$D$2:$DB$3165,2,FALSE)</f>
        <v>Pending_payment</v>
      </c>
      <c r="L1135" s="12" t="str">
        <f>VLOOKUP($I1135,'Total Attendees'!$D$2:$DB$3165,4,FALSE)</f>
        <v>In-person</v>
      </c>
      <c r="N1135" s="53"/>
      <c r="O1135" s="54"/>
      <c r="P1135" s="16"/>
    </row>
    <row r="1136" ht="15.75" customHeight="1">
      <c r="A1136" s="48" t="s">
        <v>98</v>
      </c>
      <c r="B1136" s="48" t="s">
        <v>109</v>
      </c>
      <c r="C1136" s="50">
        <v>0.625</v>
      </c>
      <c r="D1136" s="50">
        <v>0.6458333333333334</v>
      </c>
      <c r="E1136" s="51">
        <v>45517.0</v>
      </c>
      <c r="F1136" s="52">
        <v>1654.0</v>
      </c>
      <c r="G1136" s="12" t="str">
        <f>VLOOKUP($F1136,'Total Posters'!$A$1:$L$1812,7,FALSE)</f>
        <v>Neutron star X-ray binary jets with MeerKAT</v>
      </c>
      <c r="H1136" s="12" t="str">
        <f>VLOOKUP($F1136,'Total Posters'!$A$1:$L$1812,3,FALSE)&amp;" "&amp;VLOOKUP($F1136,'Total Posters'!$A$1:$L$1812,4,FALSE)</f>
        <v>Kelebogile Gasealahwe</v>
      </c>
      <c r="I1136" s="12" t="str">
        <f>VLOOKUP($F1136,'Total Posters'!$A$1:$L$1812,5,FALSE)</f>
        <v>kelebogile@saao.ac.za</v>
      </c>
      <c r="J1136" s="12" t="str">
        <f>VLOOKUP($F1136,'Total Posters'!$A$1:$L$1812,10,FALSE)</f>
        <v>Kelebogile Gasealahwe</v>
      </c>
      <c r="K1136" s="12" t="str">
        <f>VLOOKUP($I1136,'Total Attendees'!$D$2:$DB$3165,2,FALSE)</f>
        <v>Paid</v>
      </c>
      <c r="L1136" s="12" t="str">
        <f>VLOOKUP($I1136,'Total Attendees'!$D$2:$DB$3165,4,FALSE)</f>
        <v>In-person</v>
      </c>
      <c r="N1136" s="53"/>
      <c r="O1136" s="54"/>
      <c r="P1136" s="16"/>
    </row>
    <row r="1137" ht="15.75" customHeight="1">
      <c r="A1137" s="48" t="s">
        <v>98</v>
      </c>
      <c r="B1137" s="48" t="s">
        <v>109</v>
      </c>
      <c r="C1137" s="50">
        <v>0.625</v>
      </c>
      <c r="D1137" s="50">
        <v>0.6458333333333334</v>
      </c>
      <c r="E1137" s="51">
        <v>45517.0</v>
      </c>
      <c r="F1137" s="52">
        <v>255.0</v>
      </c>
      <c r="G1137" s="12" t="str">
        <f>VLOOKUP($F1137,'Total Posters'!$A$1:$L$1812,7,FALSE)</f>
        <v>Transients and Fast Radio Bursts in simultaneous optical-radio data</v>
      </c>
      <c r="H1137" s="12" t="str">
        <f>VLOOKUP($F1137,'Total Posters'!$A$1:$L$1812,3,FALSE)&amp;" "&amp;VLOOKUP($F1137,'Total Posters'!$A$1:$L$1812,4,FALSE)</f>
        <v>Kira Hanmer</v>
      </c>
      <c r="I1137" s="12" t="str">
        <f>VLOOKUP($F1137,'Total Posters'!$A$1:$L$1812,5,FALSE)</f>
        <v>hnmkir001@myuct.ac.za</v>
      </c>
      <c r="J1137" s="12" t="str">
        <f>VLOOKUP($F1137,'Total Posters'!$A$1:$L$1812,10,FALSE)</f>
        <v>Kira Hanmer</v>
      </c>
      <c r="K1137" s="12" t="str">
        <f>VLOOKUP($I1137,'Total Attendees'!$D$2:$DB$3165,2,FALSE)</f>
        <v>Pending_refund</v>
      </c>
      <c r="L1137" s="12" t="str">
        <f>VLOOKUP($I1137,'Total Attendees'!$D$2:$DB$3165,4,FALSE)</f>
        <v>In-person</v>
      </c>
      <c r="N1137" s="53"/>
      <c r="O1137" s="54"/>
      <c r="P1137" s="16"/>
    </row>
    <row r="1138" ht="15.75" customHeight="1">
      <c r="A1138" s="48" t="s">
        <v>98</v>
      </c>
      <c r="B1138" s="48" t="s">
        <v>109</v>
      </c>
      <c r="C1138" s="50">
        <v>0.625</v>
      </c>
      <c r="D1138" s="50">
        <v>0.6458333333333334</v>
      </c>
      <c r="E1138" s="51">
        <v>45517.0</v>
      </c>
      <c r="F1138" s="52">
        <v>1592.0</v>
      </c>
      <c r="G1138" s="12" t="str">
        <f>VLOOKUP($F1138,'Total Posters'!$A$1:$L$1812,7,FALSE)</f>
        <v>Establishing a mass-loss rate relation for Red Supergiants</v>
      </c>
      <c r="H1138" s="12" t="str">
        <f>VLOOKUP($F1138,'Total Posters'!$A$1:$L$1812,3,FALSE)&amp;" "&amp;VLOOKUP($F1138,'Total Posters'!$A$1:$L$1812,4,FALSE)</f>
        <v>Konstantinos Antoniadis</v>
      </c>
      <c r="I1138" s="12" t="str">
        <f>VLOOKUP($F1138,'Total Posters'!$A$1:$L$1812,5,FALSE)</f>
        <v>k.antoniadis@noa.gr</v>
      </c>
      <c r="J1138" s="12" t="str">
        <f>VLOOKUP($F1138,'Total Posters'!$A$1:$L$1812,10,FALSE)</f>
        <v>Konstantinos Antoniadis</v>
      </c>
      <c r="K1138" s="12" t="str">
        <f>VLOOKUP($I1138,'Total Attendees'!$D$2:$DB$3165,2,FALSE)</f>
        <v>Paid</v>
      </c>
      <c r="L1138" s="12" t="str">
        <f>VLOOKUP($I1138,'Total Attendees'!$D$2:$DB$3165,4,FALSE)</f>
        <v>In-person</v>
      </c>
      <c r="N1138" s="53"/>
      <c r="O1138" s="54"/>
      <c r="P1138" s="16"/>
    </row>
    <row r="1139" ht="15.75" customHeight="1">
      <c r="A1139" s="48" t="s">
        <v>98</v>
      </c>
      <c r="B1139" s="48" t="s">
        <v>109</v>
      </c>
      <c r="C1139" s="50">
        <v>0.625</v>
      </c>
      <c r="D1139" s="50">
        <v>0.6458333333333334</v>
      </c>
      <c r="E1139" s="51">
        <v>45517.0</v>
      </c>
      <c r="F1139" s="52">
        <v>88.0</v>
      </c>
      <c r="G1139" s="12" t="str">
        <f>VLOOKUP($F1139,'Total Posters'!$A$1:$L$1812,7,FALSE)</f>
        <v>DUST PROPERTIES AROUND ASYMPTOTIC GIANT BRANCH STARS: IRAS 20263+4245 UNDER IRIS, AKARI AND WISE SURVEY</v>
      </c>
      <c r="H1139" s="45" t="str">
        <f>VLOOKUP($F1139,'Total Posters'!$A$1:$L$1812,3,FALSE)&amp;" "&amp;VLOOKUP($F1139,'Total Posters'!$A$1:$L$1812,4,FALSE)</f>
        <v>Lochan Khanal</v>
      </c>
      <c r="I1139" s="12" t="str">
        <f>VLOOKUP($F1139,'Total Posters'!$A$1:$L$1812,5,FALSE)</f>
        <v>lochan.khanal@gmail.com</v>
      </c>
      <c r="J1139" s="45" t="str">
        <f>VLOOKUP($F1139,'Total Posters'!$A$1:$L$1812,10,FALSE)</f>
        <v>Lochan, Devendra Raj Khanal, Upadhyay</v>
      </c>
      <c r="K1139" s="12" t="str">
        <f>VLOOKUP($I1139,'Total Attendees'!$D$2:$DB$3165,2,FALSE)</f>
        <v>#N/A</v>
      </c>
      <c r="L1139" s="12" t="str">
        <f>VLOOKUP($I1139,'Total Attendees'!$D$2:$DB$3165,4,FALSE)</f>
        <v>#N/A</v>
      </c>
      <c r="N1139" s="53"/>
      <c r="O1139" s="54"/>
      <c r="P1139" s="16"/>
    </row>
    <row r="1140" ht="15.75" customHeight="1">
      <c r="A1140" s="48" t="s">
        <v>98</v>
      </c>
      <c r="B1140" s="48" t="s">
        <v>109</v>
      </c>
      <c r="C1140" s="50">
        <v>0.625</v>
      </c>
      <c r="D1140" s="50">
        <v>0.6458333333333334</v>
      </c>
      <c r="E1140" s="51">
        <v>45517.0</v>
      </c>
      <c r="F1140" s="52">
        <v>837.0</v>
      </c>
      <c r="G1140" s="12" t="str">
        <f>VLOOKUP($F1140,'Total Posters'!$A$1:$L$1812,7,FALSE)</f>
        <v>Multi-wavelength and multi-messenger signatures of early-time particle acceleration in the remarkable core-collapse supernova SN 2023ixf</v>
      </c>
      <c r="H1140" s="12" t="str">
        <f>VLOOKUP($F1140,'Total Posters'!$A$1:$L$1812,3,FALSE)&amp;" "&amp;VLOOKUP($F1140,'Total Posters'!$A$1:$L$1812,4,FALSE)</f>
        <v>Matthieu Renaud</v>
      </c>
      <c r="I1140" s="12" t="str">
        <f>VLOOKUP($F1140,'Total Posters'!$A$1:$L$1812,5,FALSE)</f>
        <v>matthieu.renaud@umontpellier.fr</v>
      </c>
      <c r="J1140" s="12" t="str">
        <f>VLOOKUP($F1140,'Total Posters'!$A$1:$L$1812,10,FALSE)</f>
        <v>Matthieu Renaud</v>
      </c>
      <c r="K1140" s="12" t="str">
        <f>VLOOKUP($I1140,'Total Attendees'!$D$2:$DB$3165,2,FALSE)</f>
        <v>Pending_payment</v>
      </c>
      <c r="L1140" s="12" t="str">
        <f>VLOOKUP($I1140,'Total Attendees'!$D$2:$DB$3165,4,FALSE)</f>
        <v>In-person</v>
      </c>
      <c r="N1140" s="53"/>
      <c r="O1140" s="54"/>
      <c r="P1140" s="16"/>
    </row>
    <row r="1141" ht="15.75" customHeight="1">
      <c r="A1141" s="48" t="s">
        <v>98</v>
      </c>
      <c r="B1141" s="48" t="s">
        <v>109</v>
      </c>
      <c r="C1141" s="50">
        <v>0.625</v>
      </c>
      <c r="D1141" s="50">
        <v>0.6458333333333334</v>
      </c>
      <c r="E1141" s="51">
        <v>45517.0</v>
      </c>
      <c r="F1141" s="52">
        <v>3049.0</v>
      </c>
      <c r="G1141" s="12" t="str">
        <f>VLOOKUP($F1141,'Total Posters'!$A$1:$L$1812,7,FALSE)</f>
        <v>The Life Story of Stripped-Envelope Supernovae as told through JWST Observations</v>
      </c>
      <c r="H1141" s="12" t="str">
        <f>VLOOKUP($F1141,'Total Posters'!$A$1:$L$1812,3,FALSE)&amp;" "&amp;VLOOKUP($F1141,'Total Posters'!$A$1:$L$1812,4,FALSE)</f>
        <v>Melissa Shahbandeh</v>
      </c>
      <c r="I1141" s="12" t="str">
        <f>VLOOKUP($F1141,'Total Posters'!$A$1:$L$1812,5,FALSE)</f>
        <v>melissa.shahbandeh@gmail.com</v>
      </c>
      <c r="J1141" s="12" t="str">
        <f>VLOOKUP($F1141,'Total Posters'!$A$1:$L$1812,10,FALSE)</f>
        <v>Melissa Shahbandeh</v>
      </c>
      <c r="K1141" s="12" t="str">
        <f>VLOOKUP($I1141,'Total Attendees'!$D$2:$DB$3165,2,FALSE)</f>
        <v>#N/A</v>
      </c>
      <c r="L1141" s="12" t="str">
        <f>VLOOKUP($I1141,'Total Attendees'!$D$2:$DB$3165,4,FALSE)</f>
        <v>#N/A</v>
      </c>
      <c r="N1141" s="53"/>
      <c r="O1141" s="54"/>
      <c r="P1141" s="16"/>
    </row>
    <row r="1142" ht="15.75" customHeight="1">
      <c r="A1142" s="48" t="s">
        <v>98</v>
      </c>
      <c r="B1142" s="48" t="s">
        <v>109</v>
      </c>
      <c r="C1142" s="50">
        <v>0.625</v>
      </c>
      <c r="D1142" s="50">
        <v>0.6458333333333334</v>
      </c>
      <c r="E1142" s="51">
        <v>45517.0</v>
      </c>
      <c r="F1142" s="52">
        <v>124.0</v>
      </c>
      <c r="G1142" s="12" t="str">
        <f>VLOOKUP($F1142,'Total Posters'!$A$1:$L$1812,7,FALSE)</f>
        <v>Illuminating Our Universe with Gamma-ray Bursts</v>
      </c>
      <c r="H1142" s="12" t="str">
        <f>VLOOKUP($F1142,'Total Posters'!$A$1:$L$1812,3,FALSE)&amp;" "&amp;VLOOKUP($F1142,'Total Posters'!$A$1:$L$1812,4,FALSE)</f>
        <v>Nicole Lloyd-Ronning</v>
      </c>
      <c r="I1142" s="12" t="str">
        <f>VLOOKUP($F1142,'Total Posters'!$A$1:$L$1812,5,FALSE)</f>
        <v>lloydronning@gmail.com</v>
      </c>
      <c r="J1142" s="12" t="str">
        <f>VLOOKUP($F1142,'Total Posters'!$A$1:$L$1812,10,FALSE)</f>
        <v>Nicole Lloyd-Ronning</v>
      </c>
      <c r="K1142" s="12" t="str">
        <f>VLOOKUP($I1142,'Total Attendees'!$D$2:$DB$3165,2,FALSE)</f>
        <v>Paid</v>
      </c>
      <c r="L1142" s="12" t="str">
        <f>VLOOKUP($I1142,'Total Attendees'!$D$2:$DB$3165,4,FALSE)</f>
        <v>In-person</v>
      </c>
      <c r="N1142" s="53"/>
      <c r="O1142" s="54"/>
      <c r="P1142" s="16"/>
    </row>
    <row r="1143" ht="15.75" customHeight="1">
      <c r="A1143" s="48" t="s">
        <v>98</v>
      </c>
      <c r="B1143" s="48" t="s">
        <v>109</v>
      </c>
      <c r="C1143" s="50">
        <v>0.625</v>
      </c>
      <c r="D1143" s="50">
        <v>0.6458333333333334</v>
      </c>
      <c r="E1143" s="51">
        <v>45517.0</v>
      </c>
      <c r="F1143" s="52">
        <v>1247.0</v>
      </c>
      <c r="G1143" s="12" t="str">
        <f>VLOOKUP($F1143,'Total Posters'!$A$1:$L$1812,7,FALSE)</f>
        <v>Getting all our Messengers in a row: Red supergiants and Multi-messenger efforts to prepare for the next Galactic Supernova</v>
      </c>
      <c r="H1143" s="12" t="str">
        <f>VLOOKUP($F1143,'Total Posters'!$A$1:$L$1812,3,FALSE)&amp;" "&amp;VLOOKUP($F1143,'Total Posters'!$A$1:$L$1812,4,FALSE)</f>
        <v>sarah healy</v>
      </c>
      <c r="I1143" s="12" t="str">
        <f>VLOOKUP($F1143,'Total Posters'!$A$1:$L$1812,5,FALSE)</f>
        <v>sarah.healy642@gmail.com</v>
      </c>
      <c r="J1143" s="12" t="str">
        <f>VLOOKUP($F1143,'Total Posters'!$A$1:$L$1812,10,FALSE)</f>
        <v>sarah healy</v>
      </c>
      <c r="K1143" s="42" t="s">
        <v>32</v>
      </c>
      <c r="L1143" s="42" t="s">
        <v>33</v>
      </c>
      <c r="M1143" s="43" t="s">
        <v>34</v>
      </c>
      <c r="N1143" s="53"/>
      <c r="O1143" s="54"/>
      <c r="P1143" s="16"/>
    </row>
    <row r="1144" ht="15.75" customHeight="1">
      <c r="A1144" s="48" t="s">
        <v>98</v>
      </c>
      <c r="B1144" s="48" t="s">
        <v>109</v>
      </c>
      <c r="C1144" s="50">
        <v>0.625</v>
      </c>
      <c r="D1144" s="50">
        <v>0.6458333333333334</v>
      </c>
      <c r="E1144" s="51">
        <v>45517.0</v>
      </c>
      <c r="F1144" s="52">
        <v>2735.0</v>
      </c>
      <c r="G1144" s="12" t="str">
        <f>VLOOKUP($F1144,'Total Posters'!$A$1:$L$1812,7,FALSE)</f>
        <v>TRAPUM search for radio pulsars in the Large Magellanic Cloud with MeerKAT: First discoveries.</v>
      </c>
      <c r="H1144" s="12" t="str">
        <f>VLOOKUP($F1144,'Total Posters'!$A$1:$L$1812,3,FALSE)&amp;" "&amp;VLOOKUP($F1144,'Total Posters'!$A$1:$L$1812,4,FALSE)</f>
        <v>Venu Prayag</v>
      </c>
      <c r="I1144" s="12" t="str">
        <f>VLOOKUP($F1144,'Total Posters'!$A$1:$L$1812,5,FALSE)</f>
        <v>pryven001@myuct.ac.za</v>
      </c>
      <c r="J1144" s="12" t="str">
        <f>VLOOKUP($F1144,'Total Posters'!$A$1:$L$1812,10,FALSE)</f>
        <v>Venu Prayag</v>
      </c>
      <c r="K1144" s="12" t="str">
        <f>VLOOKUP($I1144,'Total Attendees'!$D$2:$DB$3165,2,FALSE)</f>
        <v>Paid</v>
      </c>
      <c r="L1144" s="12" t="str">
        <f>VLOOKUP($I1144,'Total Attendees'!$D$2:$DB$3165,4,FALSE)</f>
        <v>In-person</v>
      </c>
      <c r="N1144" s="53"/>
      <c r="O1144" s="54"/>
      <c r="P1144" s="16"/>
    </row>
    <row r="1145" ht="15.75" customHeight="1">
      <c r="A1145" s="48" t="s">
        <v>98</v>
      </c>
      <c r="B1145" s="48" t="s">
        <v>109</v>
      </c>
      <c r="C1145" s="50">
        <v>0.625</v>
      </c>
      <c r="D1145" s="50">
        <v>0.6458333333333334</v>
      </c>
      <c r="E1145" s="51">
        <v>45517.0</v>
      </c>
      <c r="F1145" s="52">
        <v>1897.0</v>
      </c>
      <c r="G1145" s="12" t="str">
        <f>VLOOKUP($F1145,'Total Posters'!$A$1:$L$1812,7,FALSE)</f>
        <v>#N/A</v>
      </c>
      <c r="H1145" s="12" t="str">
        <f>VLOOKUP($F1145,'Total Posters'!$A$1:$L$1812,3,FALSE)&amp;" "&amp;VLOOKUP($F1145,'Total Posters'!$A$1:$L$1812,4,FALSE)</f>
        <v>#N/A</v>
      </c>
      <c r="I1145" s="12" t="str">
        <f>VLOOKUP($F1145,'Total Posters'!$A$1:$L$1812,5,FALSE)</f>
        <v>#N/A</v>
      </c>
      <c r="J1145" s="12" t="str">
        <f>VLOOKUP($F1145,'Total Posters'!$A$1:$L$1812,10,FALSE)</f>
        <v>#N/A</v>
      </c>
      <c r="K1145" s="12" t="str">
        <f>VLOOKUP($I1145,'Total Attendees'!$D$2:$DB$3165,2,FALSE)</f>
        <v>#N/A</v>
      </c>
      <c r="L1145" s="12" t="str">
        <f>VLOOKUP($I1145,'Total Attendees'!$D$2:$DB$3165,4,FALSE)</f>
        <v>#N/A</v>
      </c>
      <c r="N1145" s="53"/>
      <c r="O1145" s="54"/>
      <c r="P1145" s="16"/>
    </row>
    <row r="1146" ht="15.75" customHeight="1">
      <c r="A1146" s="48" t="s">
        <v>98</v>
      </c>
      <c r="B1146" s="48" t="s">
        <v>109</v>
      </c>
      <c r="C1146" s="50">
        <v>0.625</v>
      </c>
      <c r="D1146" s="50">
        <v>0.6458333333333334</v>
      </c>
      <c r="E1146" s="51">
        <v>45517.0</v>
      </c>
      <c r="F1146" s="52">
        <v>1900.0</v>
      </c>
      <c r="G1146" s="12" t="str">
        <f>VLOOKUP($F1146,'Total Posters'!$A$1:$L$1812,7,FALSE)</f>
        <v>#N/A</v>
      </c>
      <c r="H1146" s="12" t="str">
        <f>VLOOKUP($F1146,'Total Posters'!$A$1:$L$1812,3,FALSE)&amp;" "&amp;VLOOKUP($F1146,'Total Posters'!$A$1:$L$1812,4,FALSE)</f>
        <v>#N/A</v>
      </c>
      <c r="I1146" s="12" t="str">
        <f>VLOOKUP($F1146,'Total Posters'!$A$1:$L$1812,5,FALSE)</f>
        <v>#N/A</v>
      </c>
      <c r="J1146" s="12" t="str">
        <f>VLOOKUP($F1146,'Total Posters'!$A$1:$L$1812,10,FALSE)</f>
        <v>#N/A</v>
      </c>
      <c r="K1146" s="12" t="str">
        <f>VLOOKUP($I1146,'Total Attendees'!$D$2:$DB$3165,2,FALSE)</f>
        <v>#N/A</v>
      </c>
      <c r="L1146" s="12" t="str">
        <f>VLOOKUP($I1146,'Total Attendees'!$D$2:$DB$3165,4,FALSE)</f>
        <v>#N/A</v>
      </c>
      <c r="N1146" s="53"/>
      <c r="O1146" s="54"/>
      <c r="P1146" s="16"/>
    </row>
    <row r="1147" ht="15.75" customHeight="1">
      <c r="A1147" s="48" t="s">
        <v>100</v>
      </c>
      <c r="B1147" s="48" t="s">
        <v>110</v>
      </c>
      <c r="C1147" s="50">
        <v>0.625</v>
      </c>
      <c r="D1147" s="50">
        <v>0.6458333333333334</v>
      </c>
      <c r="E1147" s="51">
        <v>45517.0</v>
      </c>
      <c r="F1147" s="52">
        <v>557.0</v>
      </c>
      <c r="G1147" s="12" t="str">
        <f>VLOOKUP($F1147,'Total Posters'!$A$1:$L$1812,7,FALSE)</f>
        <v>Near-Surface Azimuthal Magnetic Fields and new solar dynamo model</v>
      </c>
      <c r="H1147" s="12" t="str">
        <f>VLOOKUP($F1147,'Total Posters'!$A$1:$L$1812,3,FALSE)&amp;" "&amp;VLOOKUP($F1147,'Total Posters'!$A$1:$L$1812,4,FALSE)</f>
        <v>Andrei Tlatov</v>
      </c>
      <c r="I1147" s="12" t="str">
        <f>VLOOKUP($F1147,'Total Posters'!$A$1:$L$1812,5,FALSE)</f>
        <v>tlatov@mail.ru</v>
      </c>
      <c r="J1147" s="12" t="str">
        <f>VLOOKUP($F1147,'Total Posters'!$A$1:$L$1812,10,FALSE)</f>
        <v>Andrei Tlatov</v>
      </c>
      <c r="K1147" s="12" t="str">
        <f>VLOOKUP($I1147,'Total Attendees'!$D$2:$DB$3165,2,FALSE)</f>
        <v>#N/A</v>
      </c>
      <c r="L1147" s="12" t="str">
        <f>VLOOKUP($I1147,'Total Attendees'!$D$2:$DB$3165,4,FALSE)</f>
        <v>#N/A</v>
      </c>
      <c r="N1147" s="53"/>
      <c r="O1147" s="54"/>
      <c r="P1147" s="16"/>
    </row>
    <row r="1148" ht="15.75" customHeight="1">
      <c r="A1148" s="48" t="s">
        <v>100</v>
      </c>
      <c r="B1148" s="48" t="s">
        <v>110</v>
      </c>
      <c r="C1148" s="50">
        <v>0.625</v>
      </c>
      <c r="D1148" s="50">
        <v>0.6458333333333334</v>
      </c>
      <c r="E1148" s="51">
        <v>45517.0</v>
      </c>
      <c r="F1148" s="52">
        <v>1290.0</v>
      </c>
      <c r="G1148" s="12" t="str">
        <f>VLOOKUP($F1148,'Total Posters'!$A$1:$L$1812,7,FALSE)</f>
        <v>AutoTAB: Automatic Tracking Algorithm for Bipolar Magnetic Regions</v>
      </c>
      <c r="H1148" s="12" t="str">
        <f>VLOOKUP($F1148,'Total Posters'!$A$1:$L$1812,3,FALSE)&amp;" "&amp;VLOOKUP($F1148,'Total Posters'!$A$1:$L$1812,4,FALSE)</f>
        <v>Anu Sreedevi</v>
      </c>
      <c r="I1148" s="12" t="str">
        <f>VLOOKUP($F1148,'Total Posters'!$A$1:$L$1812,5,FALSE)</f>
        <v>anubsreedevi.rs.phy20@itbhu.ac.in</v>
      </c>
      <c r="J1148" s="12" t="str">
        <f>VLOOKUP($F1148,'Total Posters'!$A$1:$L$1812,10,FALSE)</f>
        <v>Anu Sreedevi</v>
      </c>
      <c r="K1148" s="12" t="str">
        <f>VLOOKUP($I1148,'Total Attendees'!$D$2:$DB$3165,2,FALSE)</f>
        <v>Paid</v>
      </c>
      <c r="L1148" s="12" t="str">
        <f>VLOOKUP($I1148,'Total Attendees'!$D$2:$DB$3165,4,FALSE)</f>
        <v>Virtual</v>
      </c>
      <c r="N1148" s="53"/>
      <c r="O1148" s="54"/>
      <c r="P1148" s="16"/>
    </row>
    <row r="1149" ht="15.75" customHeight="1">
      <c r="A1149" s="48" t="s">
        <v>100</v>
      </c>
      <c r="B1149" s="48" t="s">
        <v>110</v>
      </c>
      <c r="C1149" s="50">
        <v>0.625</v>
      </c>
      <c r="D1149" s="50">
        <v>0.6458333333333334</v>
      </c>
      <c r="E1149" s="51">
        <v>45517.0</v>
      </c>
      <c r="F1149" s="52">
        <v>1285.0</v>
      </c>
      <c r="G1149" s="12" t="str">
        <f>VLOOKUP($F1149,'Total Posters'!$A$1:$L$1812,7,FALSE)</f>
        <v>Analysis of BMR tilt from AutoTAB catalog: Hinting towards the thin flux tube model?</v>
      </c>
      <c r="H1149" s="12" t="str">
        <f>VLOOKUP($F1149,'Total Posters'!$A$1:$L$1812,3,FALSE)&amp;" "&amp;VLOOKUP($F1149,'Total Posters'!$A$1:$L$1812,4,FALSE)</f>
        <v>Anu Sreedevi</v>
      </c>
      <c r="I1149" s="12" t="str">
        <f>VLOOKUP($F1149,'Total Posters'!$A$1:$L$1812,5,FALSE)</f>
        <v>anubsreedevi.rs.phy20@itbhu.ac.in</v>
      </c>
      <c r="J1149" s="12" t="str">
        <f>VLOOKUP($F1149,'Total Posters'!$A$1:$L$1812,10,FALSE)</f>
        <v>Anu Sreedevi</v>
      </c>
      <c r="K1149" s="12" t="str">
        <f>VLOOKUP($I1149,'Total Attendees'!$D$2:$DB$3165,2,FALSE)</f>
        <v>Paid</v>
      </c>
      <c r="L1149" s="12" t="str">
        <f>VLOOKUP($I1149,'Total Attendees'!$D$2:$DB$3165,4,FALSE)</f>
        <v>Virtual</v>
      </c>
      <c r="N1149" s="53"/>
      <c r="O1149" s="54"/>
      <c r="P1149" s="16"/>
    </row>
    <row r="1150" ht="15.75" customHeight="1">
      <c r="A1150" s="48" t="s">
        <v>100</v>
      </c>
      <c r="B1150" s="48" t="s">
        <v>110</v>
      </c>
      <c r="C1150" s="50">
        <v>0.625</v>
      </c>
      <c r="D1150" s="50">
        <v>0.6458333333333334</v>
      </c>
      <c r="E1150" s="51">
        <v>45517.0</v>
      </c>
      <c r="F1150" s="52">
        <v>186.0</v>
      </c>
      <c r="G1150" s="12" t="str">
        <f>VLOOKUP($F1150,'Total Posters'!$A$1:$L$1812,7,FALSE)</f>
        <v>
Nonequilibrium radiation transport in the solar chromosphere
</v>
      </c>
      <c r="H1150" s="12" t="str">
        <f>VLOOKUP($F1150,'Total Posters'!$A$1:$L$1812,3,FALSE)&amp;" "&amp;VLOOKUP($F1150,'Total Posters'!$A$1:$L$1812,4,FALSE)</f>
        <v>Anusha L S Bhasari</v>
      </c>
      <c r="I1150" s="12" t="str">
        <f>VLOOKUP($F1150,'Total Posters'!$A$1:$L$1812,5,FALSE)</f>
        <v>anusha.ls@iiap.res.in</v>
      </c>
      <c r="J1150" s="12" t="str">
        <f>VLOOKUP($F1150,'Total Posters'!$A$1:$L$1812,10,FALSE)</f>
        <v>Anusha L S</v>
      </c>
      <c r="K1150" s="12" t="str">
        <f>VLOOKUP($I1150,'Total Attendees'!$D$2:$DB$3165,2,FALSE)</f>
        <v>Pending_payment</v>
      </c>
      <c r="L1150" s="12" t="str">
        <f>VLOOKUP($I1150,'Total Attendees'!$D$2:$DB$3165,4,FALSE)</f>
        <v>In-person</v>
      </c>
      <c r="N1150" s="53"/>
      <c r="O1150" s="54"/>
      <c r="P1150" s="16"/>
    </row>
    <row r="1151" ht="15.75" customHeight="1">
      <c r="A1151" s="48" t="s">
        <v>100</v>
      </c>
      <c r="B1151" s="48" t="s">
        <v>110</v>
      </c>
      <c r="C1151" s="50">
        <v>0.625</v>
      </c>
      <c r="D1151" s="50">
        <v>0.6458333333333334</v>
      </c>
      <c r="E1151" s="51">
        <v>45517.0</v>
      </c>
      <c r="F1151" s="52">
        <v>57.0</v>
      </c>
      <c r="G1151" s="12" t="str">
        <f>VLOOKUP($F1151,'Total Posters'!$A$1:$L$1812,7,FALSE)</f>
        <v>#N/A</v>
      </c>
      <c r="H1151" s="12" t="str">
        <f>VLOOKUP($F1151,'Total Posters'!$A$1:$L$1812,3,FALSE)&amp;" "&amp;VLOOKUP($F1151,'Total Posters'!$A$1:$L$1812,4,FALSE)</f>
        <v>#N/A</v>
      </c>
      <c r="I1151" s="12" t="str">
        <f>VLOOKUP($F1151,'Total Posters'!$A$1:$L$1812,5,FALSE)</f>
        <v>#N/A</v>
      </c>
      <c r="J1151" s="12" t="str">
        <f>VLOOKUP($F1151,'Total Posters'!$A$1:$L$1812,10,FALSE)</f>
        <v>#N/A</v>
      </c>
      <c r="K1151" s="12" t="str">
        <f>VLOOKUP($I1151,'Total Attendees'!$D$2:$DB$3165,2,FALSE)</f>
        <v>#N/A</v>
      </c>
      <c r="L1151" s="12" t="str">
        <f>VLOOKUP($I1151,'Total Attendees'!$D$2:$DB$3165,4,FALSE)</f>
        <v>#N/A</v>
      </c>
      <c r="N1151" s="53"/>
      <c r="O1151" s="54"/>
      <c r="P1151" s="16"/>
    </row>
    <row r="1152" ht="15.75" customHeight="1">
      <c r="A1152" s="48" t="s">
        <v>100</v>
      </c>
      <c r="B1152" s="48" t="s">
        <v>110</v>
      </c>
      <c r="C1152" s="50">
        <v>0.625</v>
      </c>
      <c r="D1152" s="50">
        <v>0.6458333333333334</v>
      </c>
      <c r="E1152" s="51">
        <v>45517.0</v>
      </c>
      <c r="F1152" s="52">
        <v>458.0</v>
      </c>
      <c r="G1152" s="12" t="str">
        <f>VLOOKUP($F1152,'Total Posters'!$A$1:$L$1812,7,FALSE)</f>
        <v> Estimation of  Polar Magnetic Fields using Ca II K Polar Network as a Proxy</v>
      </c>
      <c r="H1152" s="12" t="str">
        <f>VLOOKUP($F1152,'Total Posters'!$A$1:$L$1812,3,FALSE)&amp;" "&amp;VLOOKUP($F1152,'Total Posters'!$A$1:$L$1812,4,FALSE)</f>
        <v>dibya kirti mishra</v>
      </c>
      <c r="I1152" s="12" t="str">
        <f>VLOOKUP($F1152,'Total Posters'!$A$1:$L$1812,5,FALSE)</f>
        <v>dibyakirtimishra@gmail.com</v>
      </c>
      <c r="J1152" s="12" t="str">
        <f>VLOOKUP($F1152,'Total Posters'!$A$1:$L$1812,10,FALSE)</f>
        <v>Dibya Kirti Mishra</v>
      </c>
      <c r="K1152" s="42" t="s">
        <v>32</v>
      </c>
      <c r="L1152" s="42" t="s">
        <v>33</v>
      </c>
      <c r="M1152" s="43" t="s">
        <v>34</v>
      </c>
      <c r="N1152" s="53"/>
      <c r="O1152" s="54"/>
      <c r="P1152" s="16"/>
    </row>
    <row r="1153" ht="15.75" customHeight="1">
      <c r="A1153" s="48" t="s">
        <v>100</v>
      </c>
      <c r="B1153" s="48" t="s">
        <v>110</v>
      </c>
      <c r="C1153" s="50">
        <v>0.625</v>
      </c>
      <c r="D1153" s="50">
        <v>0.6458333333333334</v>
      </c>
      <c r="E1153" s="51">
        <v>45517.0</v>
      </c>
      <c r="F1153" s="52">
        <v>927.0</v>
      </c>
      <c r="G1153" s="12" t="str">
        <f>VLOOKUP($F1153,'Total Posters'!$A$1:$L$1812,7,FALSE)</f>
        <v>Effect of the inclination angle of the solar rotation axis on disk-resolved indices from full-disk solar images in the Ca II K line.</v>
      </c>
      <c r="H1153" s="12" t="str">
        <f>VLOOKUP($F1153,'Total Posters'!$A$1:$L$1812,3,FALSE)&amp;" "&amp;VLOOKUP($F1153,'Total Posters'!$A$1:$L$1812,4,FALSE)</f>
        <v>Grégory Vanden Broeck</v>
      </c>
      <c r="I1153" s="12" t="str">
        <f>VLOOKUP($F1153,'Total Posters'!$A$1:$L$1812,5,FALSE)</f>
        <v>gregory.vandenbroeck@observatory.be</v>
      </c>
      <c r="J1153" s="12" t="str">
        <f>VLOOKUP($F1153,'Total Posters'!$A$1:$L$1812,10,FALSE)</f>
        <v>Grégory Vanden Broeck</v>
      </c>
      <c r="K1153" s="12" t="str">
        <f>VLOOKUP($I1153,'Total Attendees'!$D$2:$DB$3165,2,FALSE)</f>
        <v>Paid</v>
      </c>
      <c r="L1153" s="12" t="str">
        <f>VLOOKUP($I1153,'Total Attendees'!$D$2:$DB$3165,4,FALSE)</f>
        <v>In-person</v>
      </c>
      <c r="N1153" s="53"/>
      <c r="O1153" s="54"/>
      <c r="P1153" s="16"/>
    </row>
    <row r="1154" ht="15.75" customHeight="1">
      <c r="A1154" s="48" t="s">
        <v>100</v>
      </c>
      <c r="B1154" s="48" t="s">
        <v>110</v>
      </c>
      <c r="C1154" s="50">
        <v>0.625</v>
      </c>
      <c r="D1154" s="50">
        <v>0.6458333333333334</v>
      </c>
      <c r="E1154" s="51">
        <v>45517.0</v>
      </c>
      <c r="F1154" s="52">
        <v>1621.0</v>
      </c>
      <c r="G1154" s="12" t="str">
        <f>VLOOKUP($F1154,'Total Posters'!$A$1:$L$1812,7,FALSE)</f>
        <v>The Structure and Stability of a Quasi-Keplerian Accretion Disc around a Compact Objects</v>
      </c>
      <c r="H1154" s="12" t="str">
        <f>VLOOKUP($F1154,'Total Posters'!$A$1:$L$1812,3,FALSE)&amp;" "&amp;VLOOKUP($F1154,'Total Posters'!$A$1:$L$1812,4,FALSE)</f>
        <v>Habumugisha Isaac</v>
      </c>
      <c r="I1154" s="12" t="str">
        <f>VLOOKUP($F1154,'Total Posters'!$A$1:$L$1812,5,FALSE)</f>
        <v>ihabumugisha@kab.ac.ug</v>
      </c>
      <c r="J1154" s="12" t="str">
        <f>VLOOKUP($F1154,'Total Posters'!$A$1:$L$1812,10,FALSE)</f>
        <v>Isaac Habumugisha</v>
      </c>
      <c r="K1154" s="12" t="str">
        <f>VLOOKUP($I1154,'Total Attendees'!$D$2:$DB$3165,2,FALSE)</f>
        <v>Paid</v>
      </c>
      <c r="L1154" s="12" t="str">
        <f>VLOOKUP($I1154,'Total Attendees'!$D$2:$DB$3165,4,FALSE)</f>
        <v>In-person</v>
      </c>
      <c r="N1154" s="53"/>
      <c r="O1154" s="54"/>
      <c r="P1154" s="16"/>
    </row>
    <row r="1155" ht="15.75" customHeight="1">
      <c r="A1155" s="48" t="s">
        <v>100</v>
      </c>
      <c r="B1155" s="48" t="s">
        <v>110</v>
      </c>
      <c r="C1155" s="50">
        <v>0.625</v>
      </c>
      <c r="D1155" s="50">
        <v>0.6458333333333334</v>
      </c>
      <c r="E1155" s="51">
        <v>45517.0</v>
      </c>
      <c r="F1155" s="52">
        <v>1218.0</v>
      </c>
      <c r="G1155" s="12" t="str">
        <f>VLOOKUP($F1155,'Total Posters'!$A$1:$L$1812,7,FALSE)</f>
        <v>Mid-term Periodicities in Helioseismic Observations – A challenge to Solar Dynamo Models</v>
      </c>
      <c r="H1155" s="12" t="str">
        <f>VLOOKUP($F1155,'Total Posters'!$A$1:$L$1812,3,FALSE)&amp;" "&amp;VLOOKUP($F1155,'Total Posters'!$A$1:$L$1812,4,FALSE)</f>
        <v>Kiran Jain</v>
      </c>
      <c r="I1155" s="12" t="str">
        <f>VLOOKUP($F1155,'Total Posters'!$A$1:$L$1812,5,FALSE)</f>
        <v>kjain@nso.edu</v>
      </c>
      <c r="J1155" s="12" t="str">
        <f>VLOOKUP($F1155,'Total Posters'!$A$1:$L$1812,10,FALSE)</f>
        <v>Kiran Jain</v>
      </c>
      <c r="K1155" s="12" t="str">
        <f>VLOOKUP($I1155,'Total Attendees'!$D$2:$DB$3165,2,FALSE)</f>
        <v>#N/A</v>
      </c>
      <c r="L1155" s="12" t="str">
        <f>VLOOKUP($I1155,'Total Attendees'!$D$2:$DB$3165,4,FALSE)</f>
        <v>#N/A</v>
      </c>
      <c r="N1155" s="53"/>
      <c r="O1155" s="54"/>
      <c r="P1155" s="16"/>
    </row>
    <row r="1156" ht="15.75" customHeight="1">
      <c r="A1156" s="48" t="s">
        <v>100</v>
      </c>
      <c r="B1156" s="48" t="s">
        <v>110</v>
      </c>
      <c r="C1156" s="50">
        <v>0.625</v>
      </c>
      <c r="D1156" s="50">
        <v>0.6458333333333334</v>
      </c>
      <c r="E1156" s="51">
        <v>45517.0</v>
      </c>
      <c r="F1156" s="52">
        <v>916.0</v>
      </c>
      <c r="G1156" s="12" t="str">
        <f>VLOOKUP($F1156,'Total Posters'!$A$1:$L$1812,7,FALSE)</f>
        <v>Combined effects of disk-locking and magnetic fields on convective turnover times of low-mass stars
</v>
      </c>
      <c r="H1156" s="12" t="str">
        <f>VLOOKUP($F1156,'Total Posters'!$A$1:$L$1812,3,FALSE)&amp;" "&amp;VLOOKUP($F1156,'Total Posters'!$A$1:$L$1812,4,FALSE)</f>
        <v>Luiz Themystokliz Sanctos Mendes</v>
      </c>
      <c r="I1156" s="12" t="str">
        <f>VLOOKUP($F1156,'Total Posters'!$A$1:$L$1812,5,FALSE)</f>
        <v>luizt@cpdee.ufmg.br</v>
      </c>
      <c r="J1156" s="12" t="str">
        <f>VLOOKUP($F1156,'Total Posters'!$A$1:$L$1812,10,FALSE)</f>
        <v>Luiz Themystokliz Sanctos Mendes</v>
      </c>
      <c r="K1156" s="12" t="str">
        <f>VLOOKUP($I1156,'Total Attendees'!$D$2:$DB$3165,2,FALSE)</f>
        <v>Pending_payment</v>
      </c>
      <c r="L1156" s="12" t="str">
        <f>VLOOKUP($I1156,'Total Attendees'!$D$2:$DB$3165,4,FALSE)</f>
        <v>In-person</v>
      </c>
      <c r="N1156" s="53"/>
      <c r="O1156" s="54"/>
      <c r="P1156" s="16"/>
    </row>
    <row r="1157" ht="15.75" customHeight="1">
      <c r="A1157" s="48" t="s">
        <v>100</v>
      </c>
      <c r="B1157" s="48" t="s">
        <v>110</v>
      </c>
      <c r="C1157" s="50">
        <v>0.625</v>
      </c>
      <c r="D1157" s="50">
        <v>0.6458333333333334</v>
      </c>
      <c r="E1157" s="51">
        <v>45517.0</v>
      </c>
      <c r="F1157" s="52">
        <v>281.0</v>
      </c>
      <c r="G1157" s="12" t="str">
        <f>VLOOKUP($F1157,'Total Posters'!$A$1:$L$1812,7,FALSE)</f>
        <v>
 TEMPORAL &amp; SPATIAL CHANGES IN SOCIAL VULNERABILITY &amp; REHABILITATION DUE TO 2015 EXTREME SPACE WEATHER EVENTS OVER ETHIOPIA
</v>
      </c>
      <c r="H1157" s="12" t="str">
        <f>VLOOKUP($F1157,'Total Posters'!$A$1:$L$1812,3,FALSE)&amp;" "&amp;VLOOKUP($F1157,'Total Posters'!$A$1:$L$1812,4,FALSE)</f>
        <v>Rabyatalhabesha Bilal</v>
      </c>
      <c r="I1157" s="12" t="str">
        <f>VLOOKUP($F1157,'Total Posters'!$A$1:$L$1812,5,FALSE)</f>
        <v>rabyatalhabesha@gmail.com</v>
      </c>
      <c r="J1157" s="12" t="str">
        <f>VLOOKUP($F1157,'Total Posters'!$A$1:$L$1812,10,FALSE)</f>
        <v>Rabyatalhabesha Bilal Assefa</v>
      </c>
      <c r="K1157" s="12" t="str">
        <f>VLOOKUP($I1157,'Total Attendees'!$D$2:$DB$3165,2,FALSE)</f>
        <v>#N/A</v>
      </c>
      <c r="L1157" s="12" t="str">
        <f>VLOOKUP($I1157,'Total Attendees'!$D$2:$DB$3165,4,FALSE)</f>
        <v>#N/A</v>
      </c>
      <c r="N1157" s="53"/>
      <c r="O1157" s="54"/>
      <c r="P1157" s="16"/>
    </row>
    <row r="1158" ht="15.75" customHeight="1">
      <c r="A1158" s="48" t="s">
        <v>100</v>
      </c>
      <c r="B1158" s="48" t="s">
        <v>110</v>
      </c>
      <c r="C1158" s="50">
        <v>0.625</v>
      </c>
      <c r="D1158" s="50">
        <v>0.6458333333333334</v>
      </c>
      <c r="E1158" s="51">
        <v>45517.0</v>
      </c>
      <c r="F1158" s="52">
        <v>389.0</v>
      </c>
      <c r="G1158" s="12" t="str">
        <f>VLOOKUP($F1158,'Total Posters'!$A$1:$L$1812,7,FALSE)</f>
        <v>MAGNETIC BRAKING OF RECENTLY STUDIED SOLAR TYPE BINARIES AND THEIR GYROCHRONOLOGY III
</v>
      </c>
      <c r="H1158" s="12" t="str">
        <f>VLOOKUP($F1158,'Total Posters'!$A$1:$L$1812,3,FALSE)&amp;" "&amp;VLOOKUP($F1158,'Total Posters'!$A$1:$L$1812,4,FALSE)</f>
        <v>Ronald Samec</v>
      </c>
      <c r="I1158" s="12" t="str">
        <f>VLOOKUP($F1158,'Total Posters'!$A$1:$L$1812,5,FALSE)</f>
        <v>ronaldsamec@gmail.com</v>
      </c>
      <c r="J1158" s="12" t="str">
        <f>VLOOKUP($F1158,'Total Posters'!$A$1:$L$1812,10,FALSE)</f>
        <v>Ronald Samec</v>
      </c>
      <c r="K1158" s="12" t="str">
        <f>VLOOKUP($I1158,'Total Attendees'!$D$2:$DB$3165,2,FALSE)</f>
        <v>Paid</v>
      </c>
      <c r="L1158" s="12" t="str">
        <f>VLOOKUP($I1158,'Total Attendees'!$D$2:$DB$3165,4,FALSE)</f>
        <v>In-person</v>
      </c>
      <c r="N1158" s="53"/>
      <c r="O1158" s="54"/>
      <c r="P1158" s="16"/>
    </row>
    <row r="1159" ht="15.75" customHeight="1">
      <c r="A1159" s="48" t="s">
        <v>100</v>
      </c>
      <c r="B1159" s="48" t="s">
        <v>110</v>
      </c>
      <c r="C1159" s="50">
        <v>0.625</v>
      </c>
      <c r="D1159" s="50">
        <v>0.6458333333333334</v>
      </c>
      <c r="E1159" s="51">
        <v>45517.0</v>
      </c>
      <c r="F1159" s="52">
        <v>1404.0</v>
      </c>
      <c r="G1159" s="12" t="str">
        <f>VLOOKUP($F1159,'Total Posters'!$A$1:$L$1812,7,FALSE)</f>
        <v>Exploring the Dynamic rotational Profile of the Solar atmosphere: A multiwavelength approach</v>
      </c>
      <c r="H1159" s="12" t="str">
        <f>VLOOKUP($F1159,'Total Posters'!$A$1:$L$1812,3,FALSE)&amp;" "&amp;VLOOKUP($F1159,'Total Posters'!$A$1:$L$1812,4,FALSE)</f>
        <v>Srinjana Routh</v>
      </c>
      <c r="I1159" s="12" t="str">
        <f>VLOOKUP($F1159,'Total Posters'!$A$1:$L$1812,5,FALSE)</f>
        <v>srinjana.routh@gmail.com</v>
      </c>
      <c r="J1159" s="12" t="str">
        <f>VLOOKUP($F1159,'Total Posters'!$A$1:$L$1812,10,FALSE)</f>
        <v>Srinjana Routh</v>
      </c>
      <c r="K1159" s="12" t="str">
        <f>VLOOKUP($I1159,'Total Attendees'!$D$2:$DB$3165,2,FALSE)</f>
        <v>Paid</v>
      </c>
      <c r="L1159" s="12" t="str">
        <f>VLOOKUP($I1159,'Total Attendees'!$D$2:$DB$3165,4,FALSE)</f>
        <v>In-person</v>
      </c>
      <c r="N1159" s="53"/>
      <c r="O1159" s="54"/>
      <c r="P1159" s="16"/>
    </row>
    <row r="1160" ht="15.75" customHeight="1">
      <c r="A1160" s="48" t="s">
        <v>100</v>
      </c>
      <c r="B1160" s="48" t="s">
        <v>110</v>
      </c>
      <c r="C1160" s="50">
        <v>0.625</v>
      </c>
      <c r="D1160" s="50">
        <v>0.6458333333333334</v>
      </c>
      <c r="E1160" s="51">
        <v>45517.0</v>
      </c>
      <c r="F1160" s="52">
        <v>360.0</v>
      </c>
      <c r="G1160" s="12" t="str">
        <f>VLOOKUP($F1160,'Total Posters'!$A$1:$L$1812,7,FALSE)</f>
        <v>A  Database of 3D Magnetic Loop Models as a Tool for Flare Analysis: Case Study of the GOES C6.2 Flare on 27 October 2003</v>
      </c>
      <c r="H1160" s="12" t="str">
        <f>VLOOKUP($F1160,'Total Posters'!$A$1:$L$1812,3,FALSE)&amp;" "&amp;VLOOKUP($F1160,'Total Posters'!$A$1:$L$1812,4,FALSE)</f>
        <v>Valente A. Cuambe</v>
      </c>
      <c r="I1160" s="12" t="str">
        <f>VLOOKUP($F1160,'Total Posters'!$A$1:$L$1812,5,FALSE)</f>
        <v>valentecuambe@gmail.com</v>
      </c>
      <c r="J1160" s="12" t="str">
        <f>VLOOKUP($F1160,'Total Posters'!$A$1:$L$1812,10,FALSE)</f>
        <v>Valente Cuambe</v>
      </c>
      <c r="K1160" s="42" t="s">
        <v>35</v>
      </c>
      <c r="L1160" s="42" t="s">
        <v>33</v>
      </c>
      <c r="M1160" s="43" t="s">
        <v>34</v>
      </c>
      <c r="N1160" s="53"/>
      <c r="O1160" s="54"/>
      <c r="P1160" s="16"/>
    </row>
    <row r="1161" ht="15.75" customHeight="1">
      <c r="A1161" s="48" t="s">
        <v>100</v>
      </c>
      <c r="B1161" s="48" t="s">
        <v>110</v>
      </c>
      <c r="C1161" s="50">
        <v>0.625</v>
      </c>
      <c r="D1161" s="50">
        <v>0.6458333333333334</v>
      </c>
      <c r="E1161" s="51">
        <v>45517.0</v>
      </c>
      <c r="F1161" s="52">
        <v>1291.0</v>
      </c>
      <c r="G1161" s="12" t="str">
        <f>VLOOKUP($F1161,'Total Posters'!$A$1:$L$1812,7,FALSE)</f>
        <v>Exploring the role of meridional circulation in the solar and stellar dynamos</v>
      </c>
      <c r="H1161" s="12" t="str">
        <f>VLOOKUP($F1161,'Total Posters'!$A$1:$L$1812,3,FALSE)&amp;" "&amp;VLOOKUP($F1161,'Total Posters'!$A$1:$L$1812,4,FALSE)</f>
        <v>VINDYA VASHISHTH</v>
      </c>
      <c r="I1161" s="12" t="str">
        <f>VLOOKUP($F1161,'Total Posters'!$A$1:$L$1812,5,FALSE)</f>
        <v>vindyavashishth.rs.phy19@itbhu.ac.in</v>
      </c>
      <c r="J1161" s="12" t="str">
        <f>VLOOKUP($F1161,'Total Posters'!$A$1:$L$1812,10,FALSE)</f>
        <v>Vindya Vashishth</v>
      </c>
      <c r="K1161" s="12" t="str">
        <f>VLOOKUP($I1161,'Total Attendees'!$D$2:$DB$3165,2,FALSE)</f>
        <v>Paid</v>
      </c>
      <c r="L1161" s="12" t="str">
        <f>VLOOKUP($I1161,'Total Attendees'!$D$2:$DB$3165,4,FALSE)</f>
        <v>In-person</v>
      </c>
      <c r="N1161" s="53"/>
      <c r="O1161" s="54"/>
      <c r="P1161" s="16"/>
    </row>
    <row r="1162" ht="15.75" customHeight="1">
      <c r="A1162" s="48" t="s">
        <v>100</v>
      </c>
      <c r="B1162" s="48" t="s">
        <v>110</v>
      </c>
      <c r="C1162" s="50">
        <v>0.625</v>
      </c>
      <c r="D1162" s="50">
        <v>0.6458333333333334</v>
      </c>
      <c r="E1162" s="51">
        <v>45517.0</v>
      </c>
      <c r="F1162" s="52">
        <v>1293.0</v>
      </c>
      <c r="G1162" s="12" t="str">
        <f>VLOOKUP($F1162,'Total Posters'!$A$1:$L$1812,7,FALSE)</f>
        <v>Dynamo modelling for cycle variability and occurrence of grand minima in Sun-like stars: Rotation rate dependence</v>
      </c>
      <c r="H1162" s="12" t="str">
        <f>VLOOKUP($F1162,'Total Posters'!$A$1:$L$1812,3,FALSE)&amp;" "&amp;VLOOKUP($F1162,'Total Posters'!$A$1:$L$1812,4,FALSE)</f>
        <v>VINDYA VASHISHTH</v>
      </c>
      <c r="I1162" s="12" t="str">
        <f>VLOOKUP($F1162,'Total Posters'!$A$1:$L$1812,5,FALSE)</f>
        <v>vindyavashishth.rs.phy19@itbhu.ac.in</v>
      </c>
      <c r="J1162" s="12" t="str">
        <f>VLOOKUP($F1162,'Total Posters'!$A$1:$L$1812,10,FALSE)</f>
        <v>Vindya Vashishth</v>
      </c>
      <c r="K1162" s="12" t="str">
        <f>VLOOKUP($I1162,'Total Attendees'!$D$2:$DB$3165,2,FALSE)</f>
        <v>Paid</v>
      </c>
      <c r="L1162" s="12" t="str">
        <f>VLOOKUP($I1162,'Total Attendees'!$D$2:$DB$3165,4,FALSE)</f>
        <v>In-person</v>
      </c>
      <c r="N1162" s="53"/>
      <c r="O1162" s="54"/>
      <c r="P1162" s="16"/>
    </row>
    <row r="1163" ht="15.75" customHeight="1">
      <c r="A1163" s="48" t="s">
        <v>100</v>
      </c>
      <c r="B1163" s="48" t="s">
        <v>110</v>
      </c>
      <c r="C1163" s="50">
        <v>0.625</v>
      </c>
      <c r="D1163" s="50">
        <v>0.6458333333333334</v>
      </c>
      <c r="E1163" s="51">
        <v>45517.0</v>
      </c>
      <c r="F1163" s="52">
        <v>1250.0</v>
      </c>
      <c r="G1163" s="12" t="str">
        <f>VLOOKUP($F1163,'Total Posters'!$A$1:$L$1812,7,FALSE)</f>
        <v>The effects of surface fossil magnetic fields on massive star evolution</v>
      </c>
      <c r="H1163" s="12" t="str">
        <f>VLOOKUP($F1163,'Total Posters'!$A$1:$L$1812,3,FALSE)&amp;" "&amp;VLOOKUP($F1163,'Total Posters'!$A$1:$L$1812,4,FALSE)</f>
        <v>Zsolt Keszthelyi</v>
      </c>
      <c r="I1163" s="12" t="str">
        <f>VLOOKUP($F1163,'Total Posters'!$A$1:$L$1812,5,FALSE)</f>
        <v>zsolt.keszthelyi@nao.ac.jp</v>
      </c>
      <c r="J1163" s="12" t="str">
        <f>VLOOKUP($F1163,'Total Posters'!$A$1:$L$1812,10,FALSE)</f>
        <v>Zsolt Keszthelyi</v>
      </c>
      <c r="K1163" s="12" t="str">
        <f>VLOOKUP($I1163,'Total Attendees'!$D$2:$DB$3165,2,FALSE)</f>
        <v>Paid</v>
      </c>
      <c r="L1163" s="12" t="str">
        <f>VLOOKUP($I1163,'Total Attendees'!$D$2:$DB$3165,4,FALSE)</f>
        <v>Virtual</v>
      </c>
      <c r="N1163" s="53"/>
      <c r="O1163" s="54"/>
      <c r="P1163" s="16"/>
    </row>
    <row r="1164" ht="15.75" customHeight="1">
      <c r="A1164" s="48" t="s">
        <v>102</v>
      </c>
      <c r="B1164" s="49" t="s">
        <v>111</v>
      </c>
      <c r="C1164" s="50">
        <v>0.625</v>
      </c>
      <c r="D1164" s="50">
        <v>0.6458333333333334</v>
      </c>
      <c r="E1164" s="51">
        <v>45517.0</v>
      </c>
      <c r="F1164" s="60">
        <v>1024.0</v>
      </c>
      <c r="G1164" s="12" t="str">
        <f>VLOOKUP($F1164,'Total Posters'!$A$1:$L$1812,7,FALSE)</f>
        <v>Obtaining Einstein-A coefficients and eigenstates for particles in Navarro-Frenk-White density-profiled gravitational potential wells
</v>
      </c>
      <c r="H1164" s="12" t="str">
        <f>VLOOKUP($F1164,'Total Posters'!$A$1:$L$1812,3,FALSE)&amp;" "&amp;VLOOKUP($F1164,'Total Posters'!$A$1:$L$1812,4,FALSE)</f>
        <v>Allan Ernest</v>
      </c>
      <c r="I1164" s="12" t="str">
        <f>VLOOKUP($F1164,'Total Posters'!$A$1:$L$1812,5,FALSE)</f>
        <v>aernest@csu.edu.au</v>
      </c>
      <c r="J1164" s="12" t="str">
        <f>VLOOKUP($F1164,'Total Posters'!$A$1:$L$1812,10,FALSE)</f>
        <v>Allan Ernest</v>
      </c>
      <c r="K1164" s="12" t="str">
        <f>VLOOKUP($I1164,'Total Attendees'!$D$2:$DB$3165,2,FALSE)</f>
        <v>Pending_payment</v>
      </c>
      <c r="L1164" s="12" t="str">
        <f>VLOOKUP($I1164,'Total Attendees'!$D$2:$DB$3165,4,FALSE)</f>
        <v>In-person</v>
      </c>
      <c r="N1164" s="53"/>
      <c r="O1164" s="54"/>
      <c r="P1164" s="16"/>
    </row>
    <row r="1165" ht="15.75" customHeight="1">
      <c r="A1165" s="48" t="s">
        <v>102</v>
      </c>
      <c r="B1165" s="49" t="s">
        <v>111</v>
      </c>
      <c r="C1165" s="50">
        <v>0.625</v>
      </c>
      <c r="D1165" s="50">
        <v>0.6458333333333334</v>
      </c>
      <c r="E1165" s="51">
        <v>45517.0</v>
      </c>
      <c r="F1165" s="60">
        <v>1027.0</v>
      </c>
      <c r="G1165" s="12" t="str">
        <f>VLOOKUP($F1165,'Total Posters'!$A$1:$L$1812,7,FALSE)</f>
        <v>Dark Matter from quantized gravity – Schrodinger takes Newton to the dark side.</v>
      </c>
      <c r="H1165" s="12" t="str">
        <f>VLOOKUP($F1165,'Total Posters'!$A$1:$L$1812,3,FALSE)&amp;" "&amp;VLOOKUP($F1165,'Total Posters'!$A$1:$L$1812,4,FALSE)</f>
        <v>Allan Ernest</v>
      </c>
      <c r="I1165" s="12" t="str">
        <f>VLOOKUP($F1165,'Total Posters'!$A$1:$L$1812,5,FALSE)</f>
        <v>aernest@csu.edu.au</v>
      </c>
      <c r="J1165" s="12" t="str">
        <f>VLOOKUP($F1165,'Total Posters'!$A$1:$L$1812,10,FALSE)</f>
        <v>Allan Ernest</v>
      </c>
      <c r="K1165" s="12" t="str">
        <f>VLOOKUP($I1165,'Total Attendees'!$D$2:$DB$3165,2,FALSE)</f>
        <v>Pending_payment</v>
      </c>
      <c r="L1165" s="12" t="str">
        <f>VLOOKUP($I1165,'Total Attendees'!$D$2:$DB$3165,4,FALSE)</f>
        <v>In-person</v>
      </c>
      <c r="N1165" s="53"/>
      <c r="O1165" s="54"/>
      <c r="P1165" s="16"/>
    </row>
    <row r="1166" ht="15.75" customHeight="1">
      <c r="A1166" s="48" t="s">
        <v>102</v>
      </c>
      <c r="B1166" s="49" t="s">
        <v>111</v>
      </c>
      <c r="C1166" s="50">
        <v>0.625</v>
      </c>
      <c r="D1166" s="50">
        <v>0.6458333333333334</v>
      </c>
      <c r="E1166" s="51">
        <v>45517.0</v>
      </c>
      <c r="F1166" s="60">
        <v>1131.0</v>
      </c>
      <c r="G1166" s="12" t="str">
        <f>VLOOKUP($F1166,'Total Posters'!$A$1:$L$1812,7,FALSE)</f>
        <v>The fall of the dwarfs and the mass of the Local Group</v>
      </c>
      <c r="H1166" s="12" t="str">
        <f>VLOOKUP($F1166,'Total Posters'!$A$1:$L$1812,3,FALSE)&amp;" "&amp;VLOOKUP($F1166,'Total Posters'!$A$1:$L$1812,4,FALSE)</f>
        <v>Danila Makarov</v>
      </c>
      <c r="I1166" s="12" t="str">
        <f>VLOOKUP($F1166,'Total Posters'!$A$1:$L$1812,5,FALSE)</f>
        <v>danila.makarov@gmail.com</v>
      </c>
      <c r="J1166" s="12" t="str">
        <f>VLOOKUP($F1166,'Total Posters'!$A$1:$L$1812,10,FALSE)</f>
        <v>Danila Makarov</v>
      </c>
      <c r="K1166" s="12" t="str">
        <f>VLOOKUP($I1166,'Total Attendees'!$D$2:$DB$3165,2,FALSE)</f>
        <v>Paid</v>
      </c>
      <c r="L1166" s="12" t="str">
        <f>VLOOKUP($I1166,'Total Attendees'!$D$2:$DB$3165,4,FALSE)</f>
        <v>In-person</v>
      </c>
      <c r="N1166" s="53"/>
      <c r="O1166" s="54"/>
      <c r="P1166" s="16"/>
    </row>
    <row r="1167" ht="15.75" customHeight="1">
      <c r="A1167" s="48" t="s">
        <v>102</v>
      </c>
      <c r="B1167" s="49" t="s">
        <v>111</v>
      </c>
      <c r="C1167" s="50">
        <v>0.625</v>
      </c>
      <c r="D1167" s="50">
        <v>0.6458333333333334</v>
      </c>
      <c r="E1167" s="51">
        <v>45517.0</v>
      </c>
      <c r="F1167" s="60">
        <v>646.0</v>
      </c>
      <c r="G1167" s="12" t="str">
        <f>VLOOKUP($F1167,'Total Posters'!$A$1:$L$1812,7,FALSE)</f>
        <v>Comparative analysis of dark matter distribution in HI-rich galaxies</v>
      </c>
      <c r="H1167" s="12" t="str">
        <f>VLOOKUP($F1167,'Total Posters'!$A$1:$L$1812,3,FALSE)&amp;" "&amp;VLOOKUP($F1167,'Total Posters'!$A$1:$L$1812,4,FALSE)</f>
        <v>Famenontsoa Rakotondrainy</v>
      </c>
      <c r="I1167" s="12" t="str">
        <f>VLOOKUP($F1167,'Total Posters'!$A$1:$L$1812,5,FALSE)</f>
        <v>famenontsoa.rk@gmail.com</v>
      </c>
      <c r="J1167" s="12" t="str">
        <f>VLOOKUP($F1167,'Total Posters'!$A$1:$L$1812,10,FALSE)</f>
        <v>Famenontsoa Lovanarivo Rakotondrainy</v>
      </c>
      <c r="K1167" s="12" t="str">
        <f>VLOOKUP($I1167,'Total Attendees'!$D$2:$DB$3165,2,FALSE)</f>
        <v>Paid</v>
      </c>
      <c r="L1167" s="12" t="str">
        <f>VLOOKUP($I1167,'Total Attendees'!$D$2:$DB$3165,4,FALSE)</f>
        <v>In-person</v>
      </c>
      <c r="N1167" s="53"/>
      <c r="O1167" s="54"/>
      <c r="P1167" s="16"/>
    </row>
    <row r="1168" ht="15.75" customHeight="1">
      <c r="A1168" s="48" t="s">
        <v>102</v>
      </c>
      <c r="B1168" s="49" t="s">
        <v>111</v>
      </c>
      <c r="C1168" s="50">
        <v>0.625</v>
      </c>
      <c r="D1168" s="50">
        <v>0.6458333333333334</v>
      </c>
      <c r="E1168" s="51">
        <v>45517.0</v>
      </c>
      <c r="F1168" s="60">
        <v>862.0</v>
      </c>
      <c r="G1168" s="12" t="str">
        <f>VLOOKUP($F1168,'Total Posters'!$A$1:$L$1812,7,FALSE)</f>
        <v>Multi-TeV dark matter density in the inner Milky Way halo: spectral and dynamical constraints</v>
      </c>
      <c r="H1168" s="12" t="str">
        <f>VLOOKUP($F1168,'Total Posters'!$A$1:$L$1812,3,FALSE)&amp;" "&amp;VLOOKUP($F1168,'Total Posters'!$A$1:$L$1812,4,FALSE)</f>
        <v>Jaume Zuriaga Puig</v>
      </c>
      <c r="I1168" s="12" t="str">
        <f>VLOOKUP($F1168,'Total Posters'!$A$1:$L$1812,5,FALSE)</f>
        <v>jaume.zuriaga.puig@gmail.com</v>
      </c>
      <c r="J1168" s="12" t="str">
        <f>VLOOKUP($F1168,'Total Posters'!$A$1:$L$1812,10,FALSE)</f>
        <v>Jaume Zuriaga-Puig</v>
      </c>
      <c r="K1168" s="12" t="str">
        <f>VLOOKUP($I1168,'Total Attendees'!$D$2:$DB$3165,2,FALSE)</f>
        <v>Pending_payment</v>
      </c>
      <c r="L1168" s="12" t="str">
        <f>VLOOKUP($I1168,'Total Attendees'!$D$2:$DB$3165,4,FALSE)</f>
        <v>In-person</v>
      </c>
      <c r="N1168" s="53"/>
      <c r="O1168" s="54"/>
      <c r="P1168" s="16"/>
    </row>
    <row r="1169" ht="15.75" customHeight="1">
      <c r="A1169" s="48" t="s">
        <v>102</v>
      </c>
      <c r="B1169" s="49" t="s">
        <v>111</v>
      </c>
      <c r="C1169" s="50">
        <v>0.625</v>
      </c>
      <c r="D1169" s="50">
        <v>0.6458333333333334</v>
      </c>
      <c r="E1169" s="51">
        <v>45517.0</v>
      </c>
      <c r="F1169" s="60">
        <v>1265.0</v>
      </c>
      <c r="G1169" s="12" t="str">
        <f>VLOOKUP($F1169,'Total Posters'!$A$1:$L$1812,7,FALSE)</f>
        <v>The Formation of Late-type Galaxies: Nature versus Nurture</v>
      </c>
      <c r="H1169" s="12" t="str">
        <f>VLOOKUP($F1169,'Total Posters'!$A$1:$L$1812,3,FALSE)&amp;" "&amp;VLOOKUP($F1169,'Total Posters'!$A$1:$L$1812,4,FALSE)</f>
        <v>Ji Hoon Kim</v>
      </c>
      <c r="I1169" s="12" t="str">
        <f>VLOOKUP($F1169,'Total Posters'!$A$1:$L$1812,5,FALSE)</f>
        <v>jhkim.astrosnu@gmail.com</v>
      </c>
      <c r="J1169" s="12" t="str">
        <f>VLOOKUP($F1169,'Total Posters'!$A$1:$L$1812,10,FALSE)</f>
        <v>Ji Hoon Kim</v>
      </c>
      <c r="K1169" s="12" t="str">
        <f>VLOOKUP($I1169,'Total Attendees'!$D$2:$DB$3165,2,FALSE)</f>
        <v>Paid</v>
      </c>
      <c r="L1169" s="12" t="str">
        <f>VLOOKUP($I1169,'Total Attendees'!$D$2:$DB$3165,4,FALSE)</f>
        <v>In-person</v>
      </c>
      <c r="N1169" s="53"/>
      <c r="O1169" s="54"/>
      <c r="P1169" s="16"/>
    </row>
    <row r="1170" ht="15.75" customHeight="1">
      <c r="A1170" s="48" t="s">
        <v>102</v>
      </c>
      <c r="B1170" s="49" t="s">
        <v>111</v>
      </c>
      <c r="C1170" s="50">
        <v>0.625</v>
      </c>
      <c r="D1170" s="50">
        <v>0.6458333333333334</v>
      </c>
      <c r="E1170" s="51">
        <v>45517.0</v>
      </c>
      <c r="F1170" s="60">
        <v>1224.0</v>
      </c>
      <c r="G1170" s="12" t="str">
        <f>VLOOKUP($F1170,'Total Posters'!$A$1:$L$1812,7,FALSE)</f>
        <v>The depletion radius of dark matter halo--from theory to observations</v>
      </c>
      <c r="H1170" s="12" t="str">
        <f>VLOOKUP($F1170,'Total Posters'!$A$1:$L$1812,3,FALSE)&amp;" "&amp;VLOOKUP($F1170,'Total Posters'!$A$1:$L$1812,4,FALSE)</f>
        <v>Jiaxin Han</v>
      </c>
      <c r="I1170" s="12" t="str">
        <f>VLOOKUP($F1170,'Total Posters'!$A$1:$L$1812,5,FALSE)</f>
        <v>hanjiaxin@gmail.com</v>
      </c>
      <c r="J1170" s="12" t="str">
        <f>VLOOKUP($F1170,'Total Posters'!$A$1:$L$1812,10,FALSE)</f>
        <v>Jiaxin Han</v>
      </c>
      <c r="K1170" s="12" t="str">
        <f>VLOOKUP($I1170,'Total Attendees'!$D$2:$DB$3165,2,FALSE)</f>
        <v>Paid</v>
      </c>
      <c r="L1170" s="12" t="str">
        <f>VLOOKUP($I1170,'Total Attendees'!$D$2:$DB$3165,4,FALSE)</f>
        <v>Virtual</v>
      </c>
      <c r="N1170" s="53"/>
      <c r="O1170" s="54"/>
      <c r="P1170" s="16"/>
    </row>
    <row r="1171" ht="15.75" customHeight="1">
      <c r="A1171" s="48" t="s">
        <v>102</v>
      </c>
      <c r="B1171" s="49" t="s">
        <v>111</v>
      </c>
      <c r="C1171" s="50">
        <v>0.625</v>
      </c>
      <c r="D1171" s="50">
        <v>0.6458333333333334</v>
      </c>
      <c r="E1171" s="51">
        <v>45517.0</v>
      </c>
      <c r="F1171" s="60">
        <v>2974.0</v>
      </c>
      <c r="G1171" s="12" t="str">
        <f>VLOOKUP($F1171,'Total Posters'!$A$1:$L$1812,7,FALSE)</f>
        <v>Stellar Mass Calibrations in Low-Mass Galaxies</v>
      </c>
      <c r="H1171" s="12" t="str">
        <f>VLOOKUP($F1171,'Total Posters'!$A$1:$L$1812,3,FALSE)&amp;" "&amp;VLOOKUP($F1171,'Total Posters'!$A$1:$L$1812,4,FALSE)</f>
        <v>Mithi Alexa de los Reyes</v>
      </c>
      <c r="I1171" s="12" t="str">
        <f>VLOOKUP($F1171,'Total Posters'!$A$1:$L$1812,5,FALSE)</f>
        <v>mdelosreyes@amherst.edu</v>
      </c>
      <c r="J1171" s="12" t="str">
        <f>VLOOKUP($F1171,'Total Posters'!$A$1:$L$1812,10,FALSE)</f>
        <v>Mithi Alexa de los Reyes</v>
      </c>
      <c r="K1171" s="12" t="str">
        <f>VLOOKUP($I1171,'Total Attendees'!$D$2:$DB$3165,2,FALSE)</f>
        <v>#N/A</v>
      </c>
      <c r="L1171" s="12" t="str">
        <f>VLOOKUP($I1171,'Total Attendees'!$D$2:$DB$3165,4,FALSE)</f>
        <v>#N/A</v>
      </c>
      <c r="N1171" s="53"/>
      <c r="O1171" s="54"/>
      <c r="P1171" s="16"/>
    </row>
    <row r="1172" ht="15.75" customHeight="1">
      <c r="A1172" s="48" t="s">
        <v>102</v>
      </c>
      <c r="B1172" s="49" t="s">
        <v>111</v>
      </c>
      <c r="C1172" s="50">
        <v>0.625</v>
      </c>
      <c r="D1172" s="50">
        <v>0.6458333333333334</v>
      </c>
      <c r="E1172" s="51">
        <v>45517.0</v>
      </c>
      <c r="F1172" s="60">
        <v>1082.0</v>
      </c>
      <c r="G1172" s="12" t="str">
        <f>VLOOKUP($F1172,'Total Posters'!$A$1:$L$1812,7,FALSE)</f>
        <v>The Kinematic Scaling Relations of the WALLABY Pilot Galaxies
</v>
      </c>
      <c r="H1172" s="12" t="str">
        <f>VLOOKUP($F1172,'Total Posters'!$A$1:$L$1812,3,FALSE)&amp;" "&amp;VLOOKUP($F1172,'Total Posters'!$A$1:$L$1812,4,FALSE)</f>
        <v>Nathan Deg</v>
      </c>
      <c r="I1172" s="12" t="str">
        <f>VLOOKUP($F1172,'Total Posters'!$A$1:$L$1812,5,FALSE)</f>
        <v>nathan.j.deg@gmail.com</v>
      </c>
      <c r="J1172" s="12" t="str">
        <f>VLOOKUP($F1172,'Total Posters'!$A$1:$L$1812,10,FALSE)</f>
        <v>Nathan Deg</v>
      </c>
      <c r="K1172" s="12" t="str">
        <f>VLOOKUP($I1172,'Total Attendees'!$D$2:$DB$3165,2,FALSE)</f>
        <v>Paid</v>
      </c>
      <c r="L1172" s="12" t="str">
        <f>VLOOKUP($I1172,'Total Attendees'!$D$2:$DB$3165,4,FALSE)</f>
        <v>In-person</v>
      </c>
      <c r="N1172" s="53"/>
      <c r="O1172" s="54"/>
      <c r="P1172" s="16"/>
    </row>
    <row r="1173" ht="15.75" customHeight="1">
      <c r="A1173" s="48" t="s">
        <v>102</v>
      </c>
      <c r="B1173" s="49" t="s">
        <v>111</v>
      </c>
      <c r="C1173" s="50">
        <v>0.625</v>
      </c>
      <c r="D1173" s="50">
        <v>0.6458333333333334</v>
      </c>
      <c r="E1173" s="51">
        <v>45517.0</v>
      </c>
      <c r="F1173" s="60">
        <v>792.0</v>
      </c>
      <c r="G1173" s="12" t="str">
        <f>VLOOKUP($F1173,'Total Posters'!$A$1:$L$1812,7,FALSE)</f>
        <v>Quantifying the inner halo response to active galactic nuclei feedback in galaxies</v>
      </c>
      <c r="H1173" s="12" t="str">
        <f>VLOOKUP($F1173,'Total Posters'!$A$1:$L$1812,3,FALSE)&amp;" "&amp;VLOOKUP($F1173,'Total Posters'!$A$1:$L$1812,4,FALSE)</f>
        <v>Nikhil Arora</v>
      </c>
      <c r="I1173" s="12" t="str">
        <f>VLOOKUP($F1173,'Total Posters'!$A$1:$L$1812,5,FALSE)</f>
        <v>nikhil.arora@queensu.ca</v>
      </c>
      <c r="J1173" s="12" t="str">
        <f>VLOOKUP($F1173,'Total Posters'!$A$1:$L$1812,10,FALSE)</f>
        <v>Nikhil Arora</v>
      </c>
      <c r="K1173" s="12" t="str">
        <f>VLOOKUP($I1173,'Total Attendees'!$D$2:$DB$3165,2,FALSE)</f>
        <v>Paid</v>
      </c>
      <c r="L1173" s="12" t="str">
        <f>VLOOKUP($I1173,'Total Attendees'!$D$2:$DB$3165,4,FALSE)</f>
        <v>In-person</v>
      </c>
      <c r="N1173" s="53"/>
      <c r="O1173" s="54"/>
      <c r="P1173" s="16"/>
    </row>
    <row r="1174" ht="15.75" customHeight="1">
      <c r="A1174" s="48" t="s">
        <v>102</v>
      </c>
      <c r="B1174" s="49" t="s">
        <v>111</v>
      </c>
      <c r="C1174" s="50">
        <v>0.625</v>
      </c>
      <c r="D1174" s="50">
        <v>0.6458333333333334</v>
      </c>
      <c r="E1174" s="51">
        <v>45517.0</v>
      </c>
      <c r="F1174" s="60">
        <v>2037.0</v>
      </c>
      <c r="G1174" s="12" t="str">
        <f>VLOOKUP($F1174,'Total Posters'!$A$1:$L$1812,7,FALSE)</f>
        <v>The evolution of total mass density slopes, dark matter content, and orbital structure since z=0.3 from resolved integral field stellar kinematics from MAGPI</v>
      </c>
      <c r="H1174" s="12" t="str">
        <f>VLOOKUP($F1174,'Total Posters'!$A$1:$L$1812,3,FALSE)&amp;" "&amp;VLOOKUP($F1174,'Total Posters'!$A$1:$L$1812,4,FALSE)</f>
        <v>Richard McDermid</v>
      </c>
      <c r="I1174" s="12" t="str">
        <f>VLOOKUP($F1174,'Total Posters'!$A$1:$L$1812,5,FALSE)</f>
        <v>richard.mcdermid@mq.edu.au</v>
      </c>
      <c r="J1174" s="12" t="str">
        <f>VLOOKUP($F1174,'Total Posters'!$A$1:$L$1812,10,FALSE)</f>
        <v>Richard McDermid</v>
      </c>
      <c r="K1174" s="12" t="str">
        <f>VLOOKUP($I1174,'Total Attendees'!$D$2:$DB$3165,2,FALSE)</f>
        <v>Paid</v>
      </c>
      <c r="L1174" s="12" t="str">
        <f>VLOOKUP($I1174,'Total Attendees'!$D$2:$DB$3165,4,FALSE)</f>
        <v>In-person</v>
      </c>
      <c r="N1174" s="53"/>
      <c r="O1174" s="54"/>
      <c r="P1174" s="16"/>
    </row>
    <row r="1175" ht="15.75" customHeight="1">
      <c r="A1175" s="48" t="s">
        <v>102</v>
      </c>
      <c r="B1175" s="49" t="s">
        <v>111</v>
      </c>
      <c r="C1175" s="50">
        <v>0.625</v>
      </c>
      <c r="D1175" s="50">
        <v>0.6458333333333334</v>
      </c>
      <c r="E1175" s="51">
        <v>45517.0</v>
      </c>
      <c r="F1175" s="60">
        <v>1475.0</v>
      </c>
      <c r="G1175" s="12" t="str">
        <f>VLOOKUP($F1175,'Total Posters'!$A$1:$L$1812,7,FALSE)</f>
        <v>Massive disc galaxies with high surface brightness plus low surface brightness stellar disks, hosted by massive dark matter halo  - a TNG50 simulation study
</v>
      </c>
      <c r="H1175" s="12" t="str">
        <f>VLOOKUP($F1175,'Total Posters'!$A$1:$L$1812,3,FALSE)&amp;" "&amp;VLOOKUP($F1175,'Total Posters'!$A$1:$L$1812,4,FALSE)</f>
        <v>Suchira Sarkar</v>
      </c>
      <c r="I1175" s="12" t="str">
        <f>VLOOKUP($F1175,'Total Posters'!$A$1:$L$1812,5,FALSE)</f>
        <v>suchira.sarkar.phys@gmail.com</v>
      </c>
      <c r="J1175" s="12" t="str">
        <f>VLOOKUP($F1175,'Total Posters'!$A$1:$L$1812,10,FALSE)</f>
        <v>Suchira Sarkar</v>
      </c>
      <c r="K1175" s="12" t="str">
        <f>VLOOKUP($I1175,'Total Attendees'!$D$2:$DB$3165,2,FALSE)</f>
        <v>Paid</v>
      </c>
      <c r="L1175" s="12" t="str">
        <f>VLOOKUP($I1175,'Total Attendees'!$D$2:$DB$3165,4,FALSE)</f>
        <v>Virtual</v>
      </c>
      <c r="N1175" s="53"/>
      <c r="O1175" s="54"/>
      <c r="P1175" s="16"/>
    </row>
    <row r="1176" ht="15.75" customHeight="1">
      <c r="A1176" s="48" t="s">
        <v>102</v>
      </c>
      <c r="B1176" s="49" t="s">
        <v>111</v>
      </c>
      <c r="C1176" s="50">
        <v>0.625</v>
      </c>
      <c r="D1176" s="50">
        <v>0.6458333333333334</v>
      </c>
      <c r="E1176" s="51">
        <v>45517.0</v>
      </c>
      <c r="F1176" s="60">
        <v>973.0</v>
      </c>
      <c r="G1176" s="12" t="str">
        <f>VLOOKUP($F1176,'Total Posters'!$A$1:$L$1812,7,FALSE)</f>
        <v>Galaxy-galaxy lensing: Probing Dark Matter Surrounding Galaxies </v>
      </c>
      <c r="H1176" s="12" t="str">
        <f>VLOOKUP($F1176,'Total Posters'!$A$1:$L$1812,3,FALSE)&amp;" "&amp;VLOOKUP($F1176,'Total Posters'!$A$1:$L$1812,4,FALSE)</f>
        <v>Vanshika Kansal</v>
      </c>
      <c r="I1176" s="12" t="str">
        <f>VLOOKUP($F1176,'Total Posters'!$A$1:$L$1812,5,FALSE)</f>
        <v>vkansal@swin.edu.au</v>
      </c>
      <c r="J1176" s="12" t="str">
        <f>VLOOKUP($F1176,'Total Posters'!$A$1:$L$1812,10,FALSE)</f>
        <v>Vanshika Kansal</v>
      </c>
      <c r="K1176" s="12" t="str">
        <f>VLOOKUP($I1176,'Total Attendees'!$D$2:$DB$3165,2,FALSE)</f>
        <v>Paid</v>
      </c>
      <c r="L1176" s="12" t="str">
        <f>VLOOKUP($I1176,'Total Attendees'!$D$2:$DB$3165,4,FALSE)</f>
        <v>In-person</v>
      </c>
      <c r="N1176" s="53"/>
      <c r="O1176" s="54"/>
      <c r="P1176" s="16"/>
    </row>
    <row r="1177" ht="15.75" customHeight="1">
      <c r="A1177" s="48" t="s">
        <v>102</v>
      </c>
      <c r="B1177" s="49" t="s">
        <v>111</v>
      </c>
      <c r="C1177" s="50">
        <v>0.625</v>
      </c>
      <c r="D1177" s="50">
        <v>0.6458333333333334</v>
      </c>
      <c r="E1177" s="51">
        <v>45517.0</v>
      </c>
      <c r="F1177" s="60">
        <v>867.0</v>
      </c>
      <c r="G1177" s="12" t="str">
        <f>VLOOKUP($F1177,'Total Posters'!$A$1:$L$1812,7,FALSE)</f>
        <v>Testing models for dark matter with high resolution imaging of gravitational lenses.</v>
      </c>
      <c r="H1177" s="12" t="str">
        <f>VLOOKUP($F1177,'Total Posters'!$A$1:$L$1812,3,FALSE)&amp;" "&amp;VLOOKUP($F1177,'Total Posters'!$A$1:$L$1812,4,FALSE)</f>
        <v>Zane Lentz</v>
      </c>
      <c r="I1177" s="12" t="str">
        <f>VLOOKUP($F1177,'Total Posters'!$A$1:$L$1812,5,FALSE)</f>
        <v>zane19.zl@gmail.com</v>
      </c>
      <c r="J1177" s="12" t="str">
        <f>VLOOKUP($F1177,'Total Posters'!$A$1:$L$1812,10,FALSE)</f>
        <v>Zane Lentz</v>
      </c>
      <c r="K1177" s="12" t="str">
        <f>VLOOKUP($I1177,'Total Attendees'!$D$2:$DB$3165,2,FALSE)</f>
        <v>Paid</v>
      </c>
      <c r="L1177" s="12" t="str">
        <f>VLOOKUP($I1177,'Total Attendees'!$D$2:$DB$3165,4,FALSE)</f>
        <v>In-person</v>
      </c>
      <c r="N1177" s="53"/>
      <c r="O1177" s="54"/>
      <c r="P1177" s="16"/>
    </row>
    <row r="1178" ht="15.75" customHeight="1">
      <c r="A1178" s="48" t="s">
        <v>102</v>
      </c>
      <c r="B1178" s="49" t="s">
        <v>111</v>
      </c>
      <c r="C1178" s="50">
        <v>0.625</v>
      </c>
      <c r="D1178" s="50">
        <v>0.6458333333333334</v>
      </c>
      <c r="E1178" s="51">
        <v>45517.0</v>
      </c>
      <c r="F1178" s="60">
        <v>1734.0</v>
      </c>
      <c r="G1178" s="12" t="str">
        <f>VLOOKUP($F1178,'Total Posters'!$A$1:$L$1812,7,FALSE)</f>
        <v>#N/A</v>
      </c>
      <c r="H1178" s="12" t="str">
        <f>VLOOKUP($F1178,'Total Posters'!$A$1:$L$1812,3,FALSE)&amp;" "&amp;VLOOKUP($F1178,'Total Posters'!$A$1:$L$1812,4,FALSE)</f>
        <v>#N/A</v>
      </c>
      <c r="I1178" s="12" t="str">
        <f>VLOOKUP($F1178,'Total Posters'!$A$1:$L$1812,5,FALSE)</f>
        <v>#N/A</v>
      </c>
      <c r="J1178" s="12" t="str">
        <f>VLOOKUP($F1178,'Total Posters'!$A$1:$L$1812,10,FALSE)</f>
        <v>#N/A</v>
      </c>
      <c r="K1178" s="12" t="str">
        <f>VLOOKUP($I1178,'Total Attendees'!$D$2:$DB$3165,2,FALSE)</f>
        <v>#N/A</v>
      </c>
      <c r="L1178" s="12" t="str">
        <f>VLOOKUP($I1178,'Total Attendees'!$D$2:$DB$3165,4,FALSE)</f>
        <v>#N/A</v>
      </c>
      <c r="N1178" s="53"/>
      <c r="O1178" s="54"/>
      <c r="P1178" s="16"/>
    </row>
    <row r="1179" ht="15.75" customHeight="1">
      <c r="A1179" s="48" t="s">
        <v>104</v>
      </c>
      <c r="B1179" s="48" t="s">
        <v>112</v>
      </c>
      <c r="C1179" s="50">
        <v>0.625</v>
      </c>
      <c r="D1179" s="50">
        <v>0.6458333333333334</v>
      </c>
      <c r="E1179" s="51">
        <v>45517.0</v>
      </c>
      <c r="F1179" s="52">
        <v>2224.0</v>
      </c>
      <c r="G1179" s="12" t="str">
        <f>VLOOKUP($F1179,'Total Posters'!$A$1:$L$1812,7,FALSE)</f>
        <v>Diffuse Gas in and around Galaxies: our understanding of cosmic ecosystems</v>
      </c>
      <c r="H1179" s="12" t="str">
        <f>VLOOKUP($F1179,'Total Posters'!$A$1:$L$1812,3,FALSE)&amp;" "&amp;VLOOKUP($F1179,'Total Posters'!$A$1:$L$1812,4,FALSE)</f>
        <v>Abhisek Mohapatra</v>
      </c>
      <c r="I1179" s="12" t="str">
        <f>VLOOKUP($F1179,'Total Posters'!$A$1:$L$1812,5,FALSE)</f>
        <v>abhisek.mohapatra@uct.ac.za</v>
      </c>
      <c r="J1179" s="12" t="str">
        <f>VLOOKUP($F1179,'Total Posters'!$A$1:$L$1812,10,FALSE)</f>
        <v>Abhisek Mohapatra</v>
      </c>
      <c r="K1179" s="12" t="str">
        <f>VLOOKUP($I1179,'Total Attendees'!$D$2:$DB$3165,2,FALSE)</f>
        <v>Paid</v>
      </c>
      <c r="L1179" s="12" t="str">
        <f>VLOOKUP($I1179,'Total Attendees'!$D$2:$DB$3165,4,FALSE)</f>
        <v>In-person</v>
      </c>
      <c r="N1179" s="53"/>
      <c r="O1179" s="54"/>
      <c r="P1179" s="16"/>
    </row>
    <row r="1180" ht="15.75" customHeight="1">
      <c r="A1180" s="48" t="s">
        <v>104</v>
      </c>
      <c r="B1180" s="48" t="s">
        <v>112</v>
      </c>
      <c r="C1180" s="50">
        <v>0.625</v>
      </c>
      <c r="D1180" s="50">
        <v>0.6458333333333334</v>
      </c>
      <c r="E1180" s="51">
        <v>45517.0</v>
      </c>
      <c r="F1180" s="52">
        <v>1631.0</v>
      </c>
      <c r="G1180" s="12" t="str">
        <f>VLOOKUP($F1180,'Total Posters'!$A$1:$L$1812,7,FALSE)</f>
        <v>Large-scale HI content of late-phase Hickson Compact Groups</v>
      </c>
      <c r="H1180" s="12" t="str">
        <f>VLOOKUP($F1180,'Total Posters'!$A$1:$L$1812,3,FALSE)&amp;" "&amp;VLOOKUP($F1180,'Total Posters'!$A$1:$L$1812,4,FALSE)</f>
        <v>Amidou S</v>
      </c>
      <c r="I1180" s="12" t="str">
        <f>VLOOKUP($F1180,'Total Posters'!$A$1:$L$1812,5,FALSE)</f>
        <v>asorgho@iaa.es</v>
      </c>
      <c r="J1180" s="12" t="str">
        <f>VLOOKUP($F1180,'Total Posters'!$A$1:$L$1812,10,FALSE)</f>
        <v>Amidou Sorgho</v>
      </c>
      <c r="K1180" s="12" t="str">
        <f>VLOOKUP($I1180,'Total Attendees'!$D$2:$DB$3165,2,FALSE)</f>
        <v>Paid</v>
      </c>
      <c r="L1180" s="12" t="str">
        <f>VLOOKUP($I1180,'Total Attendees'!$D$2:$DB$3165,4,FALSE)</f>
        <v>Virtual</v>
      </c>
      <c r="N1180" s="53"/>
      <c r="O1180" s="54"/>
      <c r="P1180" s="16"/>
    </row>
    <row r="1181" ht="15.75" customHeight="1">
      <c r="A1181" s="48" t="s">
        <v>104</v>
      </c>
      <c r="B1181" s="48" t="s">
        <v>112</v>
      </c>
      <c r="C1181" s="50">
        <v>0.625</v>
      </c>
      <c r="D1181" s="50">
        <v>0.6458333333333334</v>
      </c>
      <c r="E1181" s="51">
        <v>45517.0</v>
      </c>
      <c r="F1181" s="52">
        <v>1730.0</v>
      </c>
      <c r="G1181" s="12" t="str">
        <f>VLOOKUP($F1181,'Total Posters'!$A$1:$L$1812,7,FALSE)</f>
        <v>The rapid removal of HI from dwarf galaxies</v>
      </c>
      <c r="H1181" s="12" t="str">
        <f>VLOOKUP($F1181,'Total Posters'!$A$1:$L$1812,3,FALSE)&amp;" "&amp;VLOOKUP($F1181,'Total Posters'!$A$1:$L$1812,4,FALSE)</f>
        <v>Dane Kleiner</v>
      </c>
      <c r="I1181" s="12" t="str">
        <f>VLOOKUP($F1181,'Total Posters'!$A$1:$L$1812,5,FALSE)</f>
        <v>kleiner@astron.nl</v>
      </c>
      <c r="J1181" s="12" t="str">
        <f>VLOOKUP($F1181,'Total Posters'!$A$1:$L$1812,10,FALSE)</f>
        <v>Dane Kleiner</v>
      </c>
      <c r="K1181" s="12" t="str">
        <f>VLOOKUP($I1181,'Total Attendees'!$D$2:$DB$3165,2,FALSE)</f>
        <v>Paid</v>
      </c>
      <c r="L1181" s="12" t="str">
        <f>VLOOKUP($I1181,'Total Attendees'!$D$2:$DB$3165,4,FALSE)</f>
        <v>In-person</v>
      </c>
      <c r="N1181" s="53"/>
      <c r="O1181" s="54"/>
      <c r="P1181" s="16"/>
    </row>
    <row r="1182" ht="15.75" customHeight="1">
      <c r="A1182" s="48" t="s">
        <v>104</v>
      </c>
      <c r="B1182" s="48" t="s">
        <v>112</v>
      </c>
      <c r="C1182" s="50">
        <v>0.625</v>
      </c>
      <c r="D1182" s="50">
        <v>0.6458333333333334</v>
      </c>
      <c r="E1182" s="51">
        <v>45517.0</v>
      </c>
      <c r="F1182" s="52">
        <v>2178.0</v>
      </c>
      <c r="G1182" s="12" t="str">
        <f>VLOOKUP($F1182,'Total Posters'!$A$1:$L$1812,7,FALSE)</f>
        <v>The Distribution and Impact of Mid-Infrared Emission on Neutral Gas Disks in Nearby Galaxies</v>
      </c>
      <c r="H1182" s="12" t="str">
        <f>VLOOKUP($F1182,'Total Posters'!$A$1:$L$1812,3,FALSE)&amp;" "&amp;VLOOKUP($F1182,'Total Posters'!$A$1:$L$1812,4,FALSE)</f>
        <v>Debosmita Pathak</v>
      </c>
      <c r="I1182" s="12" t="str">
        <f>VLOOKUP($F1182,'Total Posters'!$A$1:$L$1812,5,FALSE)</f>
        <v>pathak.89@buckeyemail.osu.edu</v>
      </c>
      <c r="J1182" s="12" t="str">
        <f>VLOOKUP($F1182,'Total Posters'!$A$1:$L$1812,10,FALSE)</f>
        <v>Debosmita Pathak</v>
      </c>
      <c r="K1182" s="12" t="str">
        <f>VLOOKUP($I1182,'Total Attendees'!$D$2:$DB$3165,2,FALSE)</f>
        <v>Paid</v>
      </c>
      <c r="L1182" s="12" t="str">
        <f>VLOOKUP($I1182,'Total Attendees'!$D$2:$DB$3165,4,FALSE)</f>
        <v>In-person</v>
      </c>
      <c r="N1182" s="53"/>
      <c r="O1182" s="54"/>
      <c r="P1182" s="16"/>
    </row>
    <row r="1183" ht="15.75" customHeight="1">
      <c r="A1183" s="48" t="s">
        <v>104</v>
      </c>
      <c r="B1183" s="48" t="s">
        <v>112</v>
      </c>
      <c r="C1183" s="50">
        <v>0.625</v>
      </c>
      <c r="D1183" s="50">
        <v>0.6458333333333334</v>
      </c>
      <c r="E1183" s="51">
        <v>45517.0</v>
      </c>
      <c r="F1183" s="52">
        <v>2076.0</v>
      </c>
      <c r="G1183" s="12" t="str">
        <f>VLOOKUP($F1183,'Total Posters'!$A$1:$L$1812,7,FALSE)</f>
        <v>The Local Group L-band Survey: The VLA's Legacy of HI in Our Nearest Neighbors</v>
      </c>
      <c r="H1183" s="12" t="str">
        <f>VLOOKUP($F1183,'Total Posters'!$A$1:$L$1812,3,FALSE)&amp;" "&amp;VLOOKUP($F1183,'Total Posters'!$A$1:$L$1812,4,FALSE)</f>
        <v>Eric Koch</v>
      </c>
      <c r="I1183" s="12" t="str">
        <f>VLOOKUP($F1183,'Total Posters'!$A$1:$L$1812,5,FALSE)</f>
        <v>eric.koch@cfa.harvard.edu</v>
      </c>
      <c r="J1183" s="12" t="str">
        <f>VLOOKUP($F1183,'Total Posters'!$A$1:$L$1812,10,FALSE)</f>
        <v>Eric Koch</v>
      </c>
      <c r="K1183" s="12" t="str">
        <f>VLOOKUP($I1183,'Total Attendees'!$D$2:$DB$3165,2,FALSE)</f>
        <v>Paid</v>
      </c>
      <c r="L1183" s="12" t="str">
        <f>VLOOKUP($I1183,'Total Attendees'!$D$2:$DB$3165,4,FALSE)</f>
        <v>Virtual</v>
      </c>
      <c r="N1183" s="53"/>
      <c r="O1183" s="54"/>
      <c r="P1183" s="16"/>
    </row>
    <row r="1184" ht="15.75" customHeight="1">
      <c r="A1184" s="48" t="s">
        <v>104</v>
      </c>
      <c r="B1184" s="48" t="s">
        <v>112</v>
      </c>
      <c r="C1184" s="50">
        <v>0.625</v>
      </c>
      <c r="D1184" s="50">
        <v>0.6458333333333334</v>
      </c>
      <c r="E1184" s="51">
        <v>45517.0</v>
      </c>
      <c r="F1184" s="52">
        <v>2169.0</v>
      </c>
      <c r="G1184" s="12" t="str">
        <f>VLOOKUP($F1184,'Total Posters'!$A$1:$L$1812,7,FALSE)</f>
        <v>The LADUMA DR1 source catalogue: a behind-the-scenes look at source finding strategies</v>
      </c>
      <c r="H1184" s="12" t="str">
        <f>VLOOKUP($F1184,'Total Posters'!$A$1:$L$1812,3,FALSE)&amp;" "&amp;VLOOKUP($F1184,'Total Posters'!$A$1:$L$1812,4,FALSE)</f>
        <v>Jacinta Delhaize</v>
      </c>
      <c r="I1184" s="12" t="str">
        <f>VLOOKUP($F1184,'Total Posters'!$A$1:$L$1812,5,FALSE)</f>
        <v>drjdelhaize@gmail.com</v>
      </c>
      <c r="J1184" s="12" t="str">
        <f>VLOOKUP($F1184,'Total Posters'!$A$1:$L$1812,10,FALSE)</f>
        <v>Jacinta Delhaize</v>
      </c>
      <c r="K1184" s="12" t="str">
        <f>VLOOKUP($I1184,'Total Attendees'!$D$2:$DB$3165,2,FALSE)</f>
        <v>Pending_payment</v>
      </c>
      <c r="L1184" s="12" t="str">
        <f>VLOOKUP($I1184,'Total Attendees'!$D$2:$DB$3165,4,FALSE)</f>
        <v>In-person</v>
      </c>
      <c r="N1184" s="53"/>
      <c r="O1184" s="54"/>
      <c r="P1184" s="16"/>
    </row>
    <row r="1185" ht="15.75" customHeight="1">
      <c r="A1185" s="48" t="s">
        <v>104</v>
      </c>
      <c r="B1185" s="48" t="s">
        <v>112</v>
      </c>
      <c r="C1185" s="50">
        <v>0.625</v>
      </c>
      <c r="D1185" s="50">
        <v>0.6458333333333334</v>
      </c>
      <c r="E1185" s="51">
        <v>45517.0</v>
      </c>
      <c r="F1185" s="52">
        <v>1452.0</v>
      </c>
      <c r="G1185" s="12" t="str">
        <f>VLOOKUP($F1185,'Total Posters'!$A$1:$L$1812,7,FALSE)</f>
        <v>Determining the properties of galaxies in MeerChoirs groups</v>
      </c>
      <c r="H1185" s="12" t="str">
        <f>VLOOKUP($F1185,'Total Posters'!$A$1:$L$1812,3,FALSE)&amp;" "&amp;VLOOKUP($F1185,'Total Posters'!$A$1:$L$1812,4,FALSE)</f>
        <v>JC Viljoen</v>
      </c>
      <c r="I1185" s="12" t="str">
        <f>VLOOKUP($F1185,'Total Posters'!$A$1:$L$1812,5,FALSE)</f>
        <v>jcviljoen3@gmail.com</v>
      </c>
      <c r="J1185" s="12" t="str">
        <f>VLOOKUP($F1185,'Total Posters'!$A$1:$L$1812,10,FALSE)</f>
        <v>JC Viljoen</v>
      </c>
      <c r="K1185" s="12" t="str">
        <f>VLOOKUP($I1185,'Total Attendees'!$D$2:$DB$3165,2,FALSE)</f>
        <v>Paid</v>
      </c>
      <c r="L1185" s="12" t="str">
        <f>VLOOKUP($I1185,'Total Attendees'!$D$2:$DB$3165,4,FALSE)</f>
        <v>In-person</v>
      </c>
      <c r="N1185" s="53"/>
      <c r="O1185" s="54"/>
      <c r="P1185" s="16"/>
    </row>
    <row r="1186" ht="15.75" customHeight="1">
      <c r="A1186" s="48" t="s">
        <v>104</v>
      </c>
      <c r="B1186" s="48" t="s">
        <v>112</v>
      </c>
      <c r="C1186" s="50">
        <v>0.625</v>
      </c>
      <c r="D1186" s="50">
        <v>0.6458333333333334</v>
      </c>
      <c r="E1186" s="51">
        <v>45517.0</v>
      </c>
      <c r="F1186" s="52">
        <v>1271.0</v>
      </c>
      <c r="G1186" s="12" t="str">
        <f>VLOOKUP($F1186,'Total Posters'!$A$1:$L$1812,7,FALSE)</f>
        <v>The simulation of the 21cm interferometer signals for HI gas in galaxies
</v>
      </c>
      <c r="H1186" s="12" t="str">
        <f>VLOOKUP($F1186,'Total Posters'!$A$1:$L$1812,3,FALSE)&amp;" "&amp;VLOOKUP($F1186,'Total Posters'!$A$1:$L$1812,4,FALSE)</f>
        <v>Jian Fu</v>
      </c>
      <c r="I1186" s="12" t="str">
        <f>VLOOKUP($F1186,'Total Posters'!$A$1:$L$1812,5,FALSE)</f>
        <v>fujian@shao.ac.cn</v>
      </c>
      <c r="J1186" s="12" t="str">
        <f>VLOOKUP($F1186,'Total Posters'!$A$1:$L$1812,10,FALSE)</f>
        <v>Jian Fu</v>
      </c>
      <c r="K1186" s="42" t="s">
        <v>35</v>
      </c>
      <c r="L1186" s="42" t="s">
        <v>33</v>
      </c>
      <c r="M1186" s="43" t="s">
        <v>34</v>
      </c>
      <c r="N1186" s="53"/>
      <c r="O1186" s="54"/>
      <c r="P1186" s="16"/>
    </row>
    <row r="1187" ht="15.75" customHeight="1">
      <c r="A1187" s="48" t="s">
        <v>104</v>
      </c>
      <c r="B1187" s="48" t="s">
        <v>112</v>
      </c>
      <c r="C1187" s="50">
        <v>0.625</v>
      </c>
      <c r="D1187" s="50">
        <v>0.6458333333333334</v>
      </c>
      <c r="E1187" s="51">
        <v>45517.0</v>
      </c>
      <c r="F1187" s="52">
        <v>911.0</v>
      </c>
      <c r="G1187" s="12" t="str">
        <f>VLOOKUP($F1187,'Total Posters'!$A$1:$L$1812,7,FALSE)</f>
        <v>HI-MaNGA: (21cm-HI) single-dish observations of MaNGA Survey Galaxies
</v>
      </c>
      <c r="H1187" s="12" t="str">
        <f>VLOOKUP($F1187,'Total Posters'!$A$1:$L$1812,3,FALSE)&amp;" "&amp;VLOOKUP($F1187,'Total Posters'!$A$1:$L$1812,4,FALSE)</f>
        <v>Karen Masters</v>
      </c>
      <c r="I1187" s="12" t="str">
        <f>VLOOKUP($F1187,'Total Posters'!$A$1:$L$1812,5,FALSE)</f>
        <v>klmasters@haverford.edu</v>
      </c>
      <c r="J1187" s="12" t="str">
        <f>VLOOKUP($F1187,'Total Posters'!$A$1:$L$1812,10,FALSE)</f>
        <v>Karen Masters</v>
      </c>
      <c r="K1187" s="12" t="str">
        <f>VLOOKUP($I1187,'Total Attendees'!$D$2:$DB$3165,2,FALSE)</f>
        <v>Paid</v>
      </c>
      <c r="L1187" s="12" t="str">
        <f>VLOOKUP($I1187,'Total Attendees'!$D$2:$DB$3165,4,FALSE)</f>
        <v>In-person</v>
      </c>
      <c r="N1187" s="53"/>
      <c r="O1187" s="54"/>
      <c r="P1187" s="16"/>
    </row>
    <row r="1188" ht="15.75" customHeight="1">
      <c r="A1188" s="48" t="s">
        <v>104</v>
      </c>
      <c r="B1188" s="48" t="s">
        <v>112</v>
      </c>
      <c r="C1188" s="50">
        <v>0.625</v>
      </c>
      <c r="D1188" s="50">
        <v>0.6458333333333334</v>
      </c>
      <c r="E1188" s="51">
        <v>45517.0</v>
      </c>
      <c r="F1188" s="52">
        <v>1473.0</v>
      </c>
      <c r="G1188" s="12" t="str">
        <f>VLOOKUP($F1188,'Total Posters'!$A$1:$L$1812,7,FALSE)</f>
        <v>First MeerKAT Observations of the Brightest M31-M33 Neutral Hydrogen Cloud in the Circumgalactic Medium of M31</v>
      </c>
      <c r="H1188" s="12" t="str">
        <f>VLOOKUP($F1188,'Total Posters'!$A$1:$L$1812,3,FALSE)&amp;" "&amp;VLOOKUP($F1188,'Total Posters'!$A$1:$L$1812,4,FALSE)</f>
        <v>Kyra Kummer</v>
      </c>
      <c r="I1188" s="12" t="str">
        <f>VLOOKUP($F1188,'Total Posters'!$A$1:$L$1812,5,FALSE)</f>
        <v>kyraluthien@gmail.com</v>
      </c>
      <c r="J1188" s="12" t="str">
        <f>VLOOKUP($F1188,'Total Posters'!$A$1:$L$1812,10,FALSE)</f>
        <v>Kyra Kummer</v>
      </c>
      <c r="K1188" s="12" t="str">
        <f>VLOOKUP($I1188,'Total Attendees'!$D$2:$DB$3165,2,FALSE)</f>
        <v>Paid</v>
      </c>
      <c r="L1188" s="12" t="str">
        <f>VLOOKUP($I1188,'Total Attendees'!$D$2:$DB$3165,4,FALSE)</f>
        <v>In-person</v>
      </c>
      <c r="N1188" s="53"/>
      <c r="O1188" s="54"/>
      <c r="P1188" s="16"/>
    </row>
    <row r="1189" ht="15.75" customHeight="1">
      <c r="A1189" s="48" t="s">
        <v>104</v>
      </c>
      <c r="B1189" s="48" t="s">
        <v>112</v>
      </c>
      <c r="C1189" s="50">
        <v>0.625</v>
      </c>
      <c r="D1189" s="50">
        <v>0.6458333333333334</v>
      </c>
      <c r="E1189" s="51">
        <v>45517.0</v>
      </c>
      <c r="F1189" s="52">
        <v>1053.0</v>
      </c>
      <c r="G1189" s="12" t="str">
        <f>VLOOKUP($F1189,'Total Posters'!$A$1:$L$1812,7,FALSE)</f>
        <v>Galaxy evolution in the diverse environment of the Shapley Supercluster through HI
observations.</v>
      </c>
      <c r="H1189" s="12" t="str">
        <f>VLOOKUP($F1189,'Total Posters'!$A$1:$L$1812,3,FALSE)&amp;" "&amp;VLOOKUP($F1189,'Total Posters'!$A$1:$L$1812,4,FALSE)</f>
        <v>Lwandile gwebushe</v>
      </c>
      <c r="I1189" s="12" t="str">
        <f>VLOOKUP($F1189,'Total Posters'!$A$1:$L$1812,5,FALSE)</f>
        <v>nobonke123@gmail.com</v>
      </c>
      <c r="J1189" s="12" t="str">
        <f>VLOOKUP($F1189,'Total Posters'!$A$1:$L$1812,10,FALSE)</f>
        <v>Lwandile Gwebushe</v>
      </c>
      <c r="K1189" s="12" t="str">
        <f>VLOOKUP($I1189,'Total Attendees'!$D$2:$DB$3165,2,FALSE)</f>
        <v>Paid</v>
      </c>
      <c r="L1189" s="12" t="str">
        <f>VLOOKUP($I1189,'Total Attendees'!$D$2:$DB$3165,4,FALSE)</f>
        <v>In-person</v>
      </c>
      <c r="N1189" s="53"/>
      <c r="O1189" s="54"/>
      <c r="P1189" s="16"/>
    </row>
    <row r="1190" ht="15.75" customHeight="1">
      <c r="A1190" s="48" t="s">
        <v>104</v>
      </c>
      <c r="B1190" s="48" t="s">
        <v>112</v>
      </c>
      <c r="C1190" s="50">
        <v>0.625</v>
      </c>
      <c r="D1190" s="50">
        <v>0.6458333333333334</v>
      </c>
      <c r="E1190" s="51">
        <v>45517.0</v>
      </c>
      <c r="F1190" s="52">
        <v>2349.0</v>
      </c>
      <c r="G1190" s="12" t="str">
        <f>VLOOKUP($F1190,'Total Posters'!$A$1:$L$1812,7,FALSE)</f>
        <v>Searching for UDG and LSBs in the Hydra cluster with MeerKAT HI</v>
      </c>
      <c r="H1190" s="12" t="str">
        <f>VLOOKUP($F1190,'Total Posters'!$A$1:$L$1812,3,FALSE)&amp;" "&amp;VLOOKUP($F1190,'Total Posters'!$A$1:$L$1812,4,FALSE)</f>
        <v>Nazir Makda</v>
      </c>
      <c r="I1190" s="12" t="str">
        <f>VLOOKUP($F1190,'Total Posters'!$A$1:$L$1812,5,FALSE)</f>
        <v>nazir@saao.ac.za</v>
      </c>
      <c r="J1190" s="12" t="str">
        <f>VLOOKUP($F1190,'Total Posters'!$A$1:$L$1812,10,FALSE)</f>
        <v>Nazir Makda</v>
      </c>
      <c r="K1190" s="12" t="str">
        <f>VLOOKUP($I1190,'Total Attendees'!$D$2:$DB$3165,2,FALSE)</f>
        <v>Paid</v>
      </c>
      <c r="L1190" s="12" t="str">
        <f>VLOOKUP($I1190,'Total Attendees'!$D$2:$DB$3165,4,FALSE)</f>
        <v>In-person</v>
      </c>
      <c r="N1190" s="53"/>
      <c r="O1190" s="54"/>
      <c r="P1190" s="16"/>
    </row>
    <row r="1191" ht="15.75" customHeight="1">
      <c r="A1191" s="48" t="s">
        <v>104</v>
      </c>
      <c r="B1191" s="48" t="s">
        <v>112</v>
      </c>
      <c r="C1191" s="50">
        <v>0.625</v>
      </c>
      <c r="D1191" s="50">
        <v>0.6458333333333334</v>
      </c>
      <c r="E1191" s="51">
        <v>45517.0</v>
      </c>
      <c r="F1191" s="52">
        <v>1628.0</v>
      </c>
      <c r="G1191" s="12" t="str">
        <f>VLOOKUP($F1191,'Total Posters'!$A$1:$L$1812,7,FALSE)</f>
        <v>Rotation Curves from Cosmological Simulation with Mock HI Cubes for Comparison with Observations
</v>
      </c>
      <c r="H1191" s="12" t="str">
        <f>VLOOKUP($F1191,'Total Posters'!$A$1:$L$1812,3,FALSE)&amp;" "&amp;VLOOKUP($F1191,'Total Posters'!$A$1:$L$1812,4,FALSE)</f>
        <v>NHLAKANIPHO SABELO KUNENE</v>
      </c>
      <c r="I1191" s="12" t="str">
        <f>VLOOKUP($F1191,'Total Posters'!$A$1:$L$1812,5,FALSE)</f>
        <v>3941709@myuwc.ac.za</v>
      </c>
      <c r="J1191" s="12" t="str">
        <f>VLOOKUP($F1191,'Total Posters'!$A$1:$L$1812,10,FALSE)</f>
        <v>Nhlakanipho Kunene</v>
      </c>
      <c r="K1191" s="12" t="str">
        <f>VLOOKUP($I1191,'Total Attendees'!$D$2:$DB$3165,2,FALSE)</f>
        <v>Paid</v>
      </c>
      <c r="L1191" s="12" t="str">
        <f>VLOOKUP($I1191,'Total Attendees'!$D$2:$DB$3165,4,FALSE)</f>
        <v>In-person</v>
      </c>
      <c r="N1191" s="53"/>
      <c r="O1191" s="54"/>
      <c r="P1191" s="16"/>
    </row>
    <row r="1192" ht="15.75" customHeight="1">
      <c r="A1192" s="48" t="s">
        <v>104</v>
      </c>
      <c r="B1192" s="48" t="s">
        <v>112</v>
      </c>
      <c r="C1192" s="50">
        <v>0.625</v>
      </c>
      <c r="D1192" s="50">
        <v>0.6458333333333334</v>
      </c>
      <c r="E1192" s="51">
        <v>45517.0</v>
      </c>
      <c r="F1192" s="52">
        <v>1430.0</v>
      </c>
      <c r="G1192" s="12" t="str">
        <f>VLOOKUP($F1192,'Total Posters'!$A$1:$L$1812,7,FALSE)</f>
        <v>Exploring the disk thickness of HI galaxies in MHONGOOSE</v>
      </c>
      <c r="H1192" s="12" t="str">
        <f>VLOOKUP($F1192,'Total Posters'!$A$1:$L$1812,3,FALSE)&amp;" "&amp;VLOOKUP($F1192,'Total Posters'!$A$1:$L$1812,4,FALSE)</f>
        <v>Notahiana Ranaivoharimina</v>
      </c>
      <c r="I1192" s="12" t="str">
        <f>VLOOKUP($F1192,'Total Posters'!$A$1:$L$1812,5,FALSE)</f>
        <v>notahianaranaivoharimina@gmail.com</v>
      </c>
      <c r="J1192" s="12" t="str">
        <f>VLOOKUP($F1192,'Total Posters'!$A$1:$L$1812,10,FALSE)</f>
        <v>Notahiana Ranaivoharimina</v>
      </c>
      <c r="K1192" s="12" t="str">
        <f>VLOOKUP($I1192,'Total Attendees'!$D$2:$DB$3165,2,FALSE)</f>
        <v>Paid</v>
      </c>
      <c r="L1192" s="12" t="str">
        <f>VLOOKUP($I1192,'Total Attendees'!$D$2:$DB$3165,4,FALSE)</f>
        <v>In-person</v>
      </c>
      <c r="N1192" s="53"/>
      <c r="O1192" s="54"/>
      <c r="P1192" s="16"/>
    </row>
    <row r="1193" ht="15.75" customHeight="1">
      <c r="A1193" s="48" t="s">
        <v>104</v>
      </c>
      <c r="B1193" s="48" t="s">
        <v>112</v>
      </c>
      <c r="C1193" s="50">
        <v>0.625</v>
      </c>
      <c r="D1193" s="50">
        <v>0.6458333333333334</v>
      </c>
      <c r="E1193" s="51">
        <v>45517.0</v>
      </c>
      <c r="F1193" s="52">
        <v>2259.0</v>
      </c>
      <c r="G1193" s="12" t="str">
        <f>VLOOKUP($F1193,'Total Posters'!$A$1:$L$1812,7,FALSE)</f>
        <v>The cosmic web in the LADUMA field</v>
      </c>
      <c r="H1193" s="12" t="str">
        <f>VLOOKUP($F1193,'Total Posters'!$A$1:$L$1812,3,FALSE)&amp;" "&amp;VLOOKUP($F1193,'Total Posters'!$A$1:$L$1812,4,FALSE)</f>
        <v>Tilman Oelgeschläger</v>
      </c>
      <c r="I1193" s="12" t="str">
        <f>VLOOKUP($F1193,'Total Posters'!$A$1:$L$1812,5,FALSE)</f>
        <v>tilman96@gmail.com</v>
      </c>
      <c r="J1193" s="12" t="str">
        <f>VLOOKUP($F1193,'Total Posters'!$A$1:$L$1812,10,FALSE)</f>
        <v>Tilman Oelgeschläger</v>
      </c>
      <c r="K1193" s="12" t="str">
        <f>VLOOKUP($I1193,'Total Attendees'!$D$2:$DB$3165,2,FALSE)</f>
        <v>Paid</v>
      </c>
      <c r="L1193" s="12" t="str">
        <f>VLOOKUP($I1193,'Total Attendees'!$D$2:$DB$3165,4,FALSE)</f>
        <v>In-person</v>
      </c>
      <c r="N1193" s="53"/>
      <c r="O1193" s="54"/>
      <c r="P1193" s="16"/>
    </row>
    <row r="1194" ht="15.75" customHeight="1">
      <c r="A1194" s="48" t="s">
        <v>104</v>
      </c>
      <c r="B1194" s="48" t="s">
        <v>112</v>
      </c>
      <c r="C1194" s="50">
        <v>0.625</v>
      </c>
      <c r="D1194" s="50">
        <v>0.6458333333333334</v>
      </c>
      <c r="E1194" s="51">
        <v>45517.0</v>
      </c>
      <c r="F1194" s="52">
        <v>1047.0</v>
      </c>
      <c r="G1194" s="12" t="str">
        <f>VLOOKUP($F1194,'Total Posters'!$A$1:$L$1812,7,FALSE)</f>
        <v>Unveiling the dynamics and cluster environmental impacts on the Abell 3408 galaxies using MeerKAT.</v>
      </c>
      <c r="H1194" s="12" t="str">
        <f>VLOOKUP($F1194,'Total Posters'!$A$1:$L$1812,3,FALSE)&amp;" "&amp;VLOOKUP($F1194,'Total Posters'!$A$1:$L$1812,4,FALSE)</f>
        <v>xola ndaliso</v>
      </c>
      <c r="I1194" s="12" t="str">
        <f>VLOOKUP($F1194,'Total Posters'!$A$1:$L$1812,5,FALSE)</f>
        <v>xola.ndaliso@gmail.com</v>
      </c>
      <c r="J1194" s="12" t="str">
        <f>VLOOKUP($F1194,'Total Posters'!$A$1:$L$1812,10,FALSE)</f>
        <v>Xola Ndaliso</v>
      </c>
      <c r="K1194" s="12" t="str">
        <f>VLOOKUP($I1194,'Total Attendees'!$D$2:$DB$3165,2,FALSE)</f>
        <v>Paid</v>
      </c>
      <c r="L1194" s="12" t="str">
        <f>VLOOKUP($I1194,'Total Attendees'!$D$2:$DB$3165,4,FALSE)</f>
        <v>In-person</v>
      </c>
      <c r="N1194" s="53"/>
      <c r="O1194" s="54"/>
      <c r="P1194" s="16"/>
    </row>
    <row r="1195" ht="15.75" customHeight="1">
      <c r="A1195" s="48" t="s">
        <v>104</v>
      </c>
      <c r="B1195" s="48" t="s">
        <v>112</v>
      </c>
      <c r="C1195" s="50">
        <v>0.625</v>
      </c>
      <c r="D1195" s="50">
        <v>0.6458333333333334</v>
      </c>
      <c r="E1195" s="51">
        <v>45517.0</v>
      </c>
      <c r="F1195" s="52">
        <v>534.0</v>
      </c>
      <c r="G1195" s="12" t="str">
        <f>VLOOKUP($F1195,'Total Posters'!$A$1:$L$1812,7,FALSE)</f>
        <v>Mass Modelling of galaxies Over a Billion Years of Cosmic Time</v>
      </c>
      <c r="H1195" s="12" t="str">
        <f>VLOOKUP($F1195,'Total Posters'!$A$1:$L$1812,3,FALSE)&amp;" "&amp;VLOOKUP($F1195,'Total Posters'!$A$1:$L$1812,4,FALSE)</f>
        <v>Yara Simango</v>
      </c>
      <c r="I1195" s="12" t="str">
        <f>VLOOKUP($F1195,'Total Posters'!$A$1:$L$1812,5,FALSE)</f>
        <v>yara.simango@bristol.ac.uk</v>
      </c>
      <c r="J1195" s="12" t="str">
        <f>VLOOKUP($F1195,'Total Posters'!$A$1:$L$1812,10,FALSE)</f>
        <v>Yara Simango</v>
      </c>
      <c r="K1195" s="12" t="str">
        <f>VLOOKUP($I1195,'Total Attendees'!$D$2:$DB$3165,2,FALSE)</f>
        <v>Paid</v>
      </c>
      <c r="L1195" s="12" t="str">
        <f>VLOOKUP($I1195,'Total Attendees'!$D$2:$DB$3165,4,FALSE)</f>
        <v>In-person</v>
      </c>
      <c r="N1195" s="53"/>
      <c r="O1195" s="54"/>
      <c r="P1195" s="16"/>
    </row>
    <row r="1196" ht="15.75" customHeight="1">
      <c r="A1196" s="48" t="s">
        <v>104</v>
      </c>
      <c r="B1196" s="48" t="s">
        <v>112</v>
      </c>
      <c r="C1196" s="50">
        <v>0.625</v>
      </c>
      <c r="D1196" s="50">
        <v>0.6458333333333334</v>
      </c>
      <c r="E1196" s="51">
        <v>45517.0</v>
      </c>
      <c r="F1196" s="52">
        <v>1961.0</v>
      </c>
      <c r="G1196" s="12" t="str">
        <f>VLOOKUP($F1196,'Total Posters'!$A$1:$L$1812,7,FALSE)</f>
        <v>FAST HI and OH absorption survey towards radio AGNs</v>
      </c>
      <c r="H1196" s="12" t="str">
        <f>VLOOKUP($F1196,'Total Posters'!$A$1:$L$1812,3,FALSE)&amp;" "&amp;VLOOKUP($F1196,'Total Posters'!$A$1:$L$1812,4,FALSE)</f>
        <v>Yogesh Chandola</v>
      </c>
      <c r="I1196" s="12" t="str">
        <f>VLOOKUP($F1196,'Total Posters'!$A$1:$L$1812,5,FALSE)</f>
        <v>yogesh.chandola@pmo.ac.cn</v>
      </c>
      <c r="J1196" s="12" t="str">
        <f>VLOOKUP($F1196,'Total Posters'!$A$1:$L$1812,10,FALSE)</f>
        <v>Yogesh Chandola</v>
      </c>
      <c r="K1196" s="12" t="str">
        <f>VLOOKUP($I1196,'Total Attendees'!$D$2:$DB$3165,2,FALSE)</f>
        <v>Pending_payment</v>
      </c>
      <c r="L1196" s="12" t="str">
        <f>VLOOKUP($I1196,'Total Attendees'!$D$2:$DB$3165,4,FALSE)</f>
        <v>In-person</v>
      </c>
      <c r="N1196" s="53"/>
      <c r="O1196" s="54"/>
      <c r="P1196" s="16"/>
    </row>
    <row r="1197" ht="15.75" customHeight="1">
      <c r="A1197" s="48" t="s">
        <v>104</v>
      </c>
      <c r="B1197" s="48" t="s">
        <v>112</v>
      </c>
      <c r="C1197" s="50">
        <v>0.625</v>
      </c>
      <c r="D1197" s="50">
        <v>0.6458333333333334</v>
      </c>
      <c r="E1197" s="51">
        <v>45517.0</v>
      </c>
      <c r="F1197" s="52">
        <v>2302.0</v>
      </c>
      <c r="G1197" s="12" t="str">
        <f>VLOOKUP($F1197,'Total Posters'!$A$1:$L$1812,7,FALSE)</f>
        <v>#N/A</v>
      </c>
      <c r="H1197" s="12" t="str">
        <f>VLOOKUP($F1197,'Total Posters'!$A$1:$L$1812,3,FALSE)&amp;" "&amp;VLOOKUP($F1197,'Total Posters'!$A$1:$L$1812,4,FALSE)</f>
        <v>#N/A</v>
      </c>
      <c r="I1197" s="12" t="str">
        <f>VLOOKUP($F1197,'Total Posters'!$A$1:$L$1812,5,FALSE)</f>
        <v>#N/A</v>
      </c>
      <c r="J1197" s="12" t="str">
        <f>VLOOKUP($F1197,'Total Posters'!$A$1:$L$1812,10,FALSE)</f>
        <v>#N/A</v>
      </c>
      <c r="K1197" s="12" t="str">
        <f>VLOOKUP($I1197,'Total Attendees'!$D$2:$DB$3165,2,FALSE)</f>
        <v>#N/A</v>
      </c>
      <c r="L1197" s="12" t="str">
        <f>VLOOKUP($I1197,'Total Attendees'!$D$2:$DB$3165,4,FALSE)</f>
        <v>#N/A</v>
      </c>
      <c r="N1197" s="53"/>
      <c r="O1197" s="54"/>
      <c r="P1197" s="16"/>
    </row>
    <row r="1198" ht="15.75" customHeight="1">
      <c r="A1198" s="48" t="s">
        <v>104</v>
      </c>
      <c r="B1198" s="48" t="s">
        <v>112</v>
      </c>
      <c r="C1198" s="50">
        <v>0.625</v>
      </c>
      <c r="D1198" s="50">
        <v>0.6458333333333334</v>
      </c>
      <c r="E1198" s="51">
        <v>45517.0</v>
      </c>
      <c r="F1198" s="52">
        <v>2701.0</v>
      </c>
      <c r="G1198" s="12" t="str">
        <f>VLOOKUP($F1198,'Total Posters'!$A$1:$L$1812,7,FALSE)</f>
        <v>#N/A</v>
      </c>
      <c r="H1198" s="12" t="str">
        <f>VLOOKUP($F1198,'Total Posters'!$A$1:$L$1812,3,FALSE)&amp;" "&amp;VLOOKUP($F1198,'Total Posters'!$A$1:$L$1812,4,FALSE)</f>
        <v>#N/A</v>
      </c>
      <c r="I1198" s="12" t="str">
        <f>VLOOKUP($F1198,'Total Posters'!$A$1:$L$1812,5,FALSE)</f>
        <v>#N/A</v>
      </c>
      <c r="J1198" s="12" t="str">
        <f>VLOOKUP($F1198,'Total Posters'!$A$1:$L$1812,10,FALSE)</f>
        <v>#N/A</v>
      </c>
      <c r="K1198" s="12" t="str">
        <f>VLOOKUP($I1198,'Total Attendees'!$D$2:$DB$3165,2,FALSE)</f>
        <v>#N/A</v>
      </c>
      <c r="L1198" s="12" t="str">
        <f>VLOOKUP($I1198,'Total Attendees'!$D$2:$DB$3165,4,FALSE)</f>
        <v>#N/A</v>
      </c>
      <c r="N1198" s="53"/>
      <c r="O1198" s="54"/>
      <c r="P1198" s="16"/>
    </row>
    <row r="1199" ht="15.75" customHeight="1">
      <c r="A1199" s="48" t="s">
        <v>106</v>
      </c>
      <c r="B1199" s="48" t="s">
        <v>107</v>
      </c>
      <c r="C1199" s="50">
        <v>0.625</v>
      </c>
      <c r="D1199" s="50">
        <v>0.6458333333333334</v>
      </c>
      <c r="E1199" s="51">
        <v>45517.0</v>
      </c>
      <c r="F1199" s="52">
        <v>1253.0</v>
      </c>
      <c r="G1199" s="12" t="str">
        <f>VLOOKUP($F1199,'Total Posters'!$A$1:$L$1812,7,FALSE)</f>
        <v>Photometric monitoring of galactic star clusters and its relevance to JWST</v>
      </c>
      <c r="H1199" s="12" t="str">
        <f>VLOOKUP($F1199,'Total Posters'!$A$1:$L$1812,3,FALSE)&amp;" "&amp;VLOOKUP($F1199,'Total Posters'!$A$1:$L$1812,4,FALSE)</f>
        <v>Alisher S. Hojaev</v>
      </c>
      <c r="I1199" s="12" t="str">
        <f>VLOOKUP($F1199,'Total Posters'!$A$1:$L$1812,5,FALSE)</f>
        <v>hojaev@yahoo.com</v>
      </c>
      <c r="J1199" s="12" t="str">
        <f>VLOOKUP($F1199,'Total Posters'!$A$1:$L$1812,10,FALSE)</f>
        <v>Alisher S. Hojaev</v>
      </c>
      <c r="K1199" s="12" t="str">
        <f>VLOOKUP($I1199,'Total Attendees'!$D$2:$DB$3165,2,FALSE)</f>
        <v>Paid</v>
      </c>
      <c r="L1199" s="12" t="str">
        <f>VLOOKUP($I1199,'Total Attendees'!$D$2:$DB$3165,4,FALSE)</f>
        <v>In-person</v>
      </c>
      <c r="N1199" s="53"/>
      <c r="O1199" s="54"/>
      <c r="P1199" s="16"/>
    </row>
    <row r="1200" ht="15.75" customHeight="1">
      <c r="A1200" s="48" t="s">
        <v>106</v>
      </c>
      <c r="B1200" s="48" t="s">
        <v>107</v>
      </c>
      <c r="C1200" s="50">
        <v>0.625</v>
      </c>
      <c r="D1200" s="50">
        <v>0.6458333333333334</v>
      </c>
      <c r="E1200" s="51">
        <v>45517.0</v>
      </c>
      <c r="F1200" s="52">
        <v>992.0</v>
      </c>
      <c r="G1200" s="12" t="str">
        <f>VLOOKUP($F1200,'Total Posters'!$A$1:$L$1812,7,FALSE)</f>
        <v>Comprehensive homogeneous investigation of orbital ephemeris and transmission spectrum of a Ultra-hot Jupiter: WASP-19 b using archival data of ground-based and space-based telescopes</v>
      </c>
      <c r="H1200" s="12" t="str">
        <f>VLOOKUP($F1200,'Total Posters'!$A$1:$L$1812,3,FALSE)&amp;" "&amp;VLOOKUP($F1200,'Total Posters'!$A$1:$L$1812,4,FALSE)</f>
        <v>ANITHA RAJ RAJKUMAR</v>
      </c>
      <c r="I1200" s="12" t="str">
        <f>VLOOKUP($F1200,'Total Posters'!$A$1:$L$1812,5,FALSE)</f>
        <v>anitha.raj.21@alumnos.uda.cl</v>
      </c>
      <c r="J1200" s="12" t="str">
        <f>VLOOKUP($F1200,'Total Posters'!$A$1:$L$1812,10,FALSE)</f>
        <v>Anitha Raj Rajkumar</v>
      </c>
      <c r="K1200" s="12" t="str">
        <f>VLOOKUP($I1200,'Total Attendees'!$D$2:$DB$3165,2,FALSE)</f>
        <v>Paid</v>
      </c>
      <c r="L1200" s="12" t="str">
        <f>VLOOKUP($I1200,'Total Attendees'!$D$2:$DB$3165,4,FALSE)</f>
        <v>In-person</v>
      </c>
      <c r="N1200" s="53"/>
      <c r="O1200" s="54"/>
      <c r="P1200" s="16"/>
    </row>
    <row r="1201" ht="15.75" customHeight="1">
      <c r="A1201" s="48" t="s">
        <v>106</v>
      </c>
      <c r="B1201" s="48" t="s">
        <v>107</v>
      </c>
      <c r="C1201" s="50">
        <v>0.625</v>
      </c>
      <c r="D1201" s="50">
        <v>0.6458333333333334</v>
      </c>
      <c r="E1201" s="51">
        <v>45517.0</v>
      </c>
      <c r="F1201" s="52">
        <v>1543.0</v>
      </c>
      <c r="G1201" s="12" t="str">
        <f>VLOOKUP($F1201,'Total Posters'!$A$1:$L$1812,7,FALSE)</f>
        <v>Interferometric Apodization using Deformable Mirror in a Michelson Interferometer to Improve Exoplanet Detection</v>
      </c>
      <c r="H1201" s="12" t="str">
        <f>VLOOKUP($F1201,'Total Posters'!$A$1:$L$1812,3,FALSE)&amp;" "&amp;VLOOKUP($F1201,'Total Posters'!$A$1:$L$1812,4,FALSE)</f>
        <v>Aziz Qazbour</v>
      </c>
      <c r="I1201" s="12" t="str">
        <f>VLOOKUP($F1201,'Total Posters'!$A$1:$L$1812,5,FALSE)</f>
        <v>azizqazbourr@gmail.com</v>
      </c>
      <c r="J1201" s="12" t="str">
        <f>VLOOKUP($F1201,'Total Posters'!$A$1:$L$1812,10,FALSE)</f>
        <v>AZIZ QAZBOUR</v>
      </c>
      <c r="K1201" s="12" t="str">
        <f>VLOOKUP($I1201,'Total Attendees'!$D$2:$DB$3165,2,FALSE)</f>
        <v>Paid</v>
      </c>
      <c r="L1201" s="12" t="str">
        <f>VLOOKUP($I1201,'Total Attendees'!$D$2:$DB$3165,4,FALSE)</f>
        <v>Virtual</v>
      </c>
      <c r="N1201" s="53"/>
      <c r="O1201" s="54"/>
      <c r="P1201" s="16"/>
    </row>
    <row r="1202" ht="15.75" customHeight="1">
      <c r="A1202" s="48" t="s">
        <v>106</v>
      </c>
      <c r="B1202" s="48" t="s">
        <v>107</v>
      </c>
      <c r="C1202" s="50">
        <v>0.625</v>
      </c>
      <c r="D1202" s="50">
        <v>0.6458333333333334</v>
      </c>
      <c r="E1202" s="51">
        <v>45517.0</v>
      </c>
      <c r="F1202" s="52">
        <v>652.0</v>
      </c>
      <c r="G1202" s="12" t="str">
        <f>VLOOKUP($F1202,'Total Posters'!$A$1:$L$1812,7,FALSE)</f>
        <v>VLT/JWST imaging survey of giant planets around nearby, young white dwarfs</v>
      </c>
      <c r="H1202" s="12" t="str">
        <f>VLOOKUP($F1202,'Total Posters'!$A$1:$L$1812,3,FALSE)&amp;" "&amp;VLOOKUP($F1202,'Total Posters'!$A$1:$L$1812,4,FALSE)</f>
        <v>Hans Zinnecker</v>
      </c>
      <c r="I1202" s="12" t="str">
        <f>VLOOKUP($F1202,'Total Posters'!$A$1:$L$1812,5,FALSE)</f>
        <v>hzinnecker50@gmail.com</v>
      </c>
      <c r="J1202" s="12" t="str">
        <f>VLOOKUP($F1202,'Total Posters'!$A$1:$L$1812,10,FALSE)</f>
        <v>Hans Zinnecker</v>
      </c>
      <c r="K1202" s="12" t="str">
        <f>VLOOKUP($I1202,'Total Attendees'!$D$2:$DB$3165,2,FALSE)</f>
        <v>Paid</v>
      </c>
      <c r="L1202" s="12" t="str">
        <f>VLOOKUP($I1202,'Total Attendees'!$D$2:$DB$3165,4,FALSE)</f>
        <v>In-person</v>
      </c>
      <c r="N1202" s="53"/>
      <c r="O1202" s="54"/>
      <c r="P1202" s="16"/>
    </row>
    <row r="1203" ht="15.75" customHeight="1">
      <c r="A1203" s="48" t="s">
        <v>106</v>
      </c>
      <c r="B1203" s="48" t="s">
        <v>107</v>
      </c>
      <c r="C1203" s="50">
        <v>0.625</v>
      </c>
      <c r="D1203" s="50">
        <v>0.6458333333333334</v>
      </c>
      <c r="E1203" s="51">
        <v>45517.0</v>
      </c>
      <c r="F1203" s="52">
        <v>2962.0</v>
      </c>
      <c r="G1203" s="12" t="str">
        <f>VLOOKUP($F1203,'Total Posters'!$A$1:$L$1812,7,FALSE)</f>
        <v>Spectral Characterization of a Complete Equatorial Sample of 615 K Dwarfs</v>
      </c>
      <c r="H1203" s="12" t="str">
        <f>VLOOKUP($F1203,'Total Posters'!$A$1:$L$1812,3,FALSE)&amp;" "&amp;VLOOKUP($F1203,'Total Posters'!$A$1:$L$1812,4,FALSE)</f>
        <v>Hodari-Sadiki James</v>
      </c>
      <c r="I1203" s="12" t="str">
        <f>VLOOKUP($F1203,'Total Posters'!$A$1:$L$1812,5,FALSE)</f>
        <v>hodarijames@gmail.com</v>
      </c>
      <c r="J1203" s="12" t="str">
        <f>VLOOKUP($F1203,'Total Posters'!$A$1:$L$1812,10,FALSE)</f>
        <v>Hodari-Sadiki Hubbard-James</v>
      </c>
      <c r="K1203" s="12" t="str">
        <f>VLOOKUP($I1203,'Total Attendees'!$D$2:$DB$3165,2,FALSE)</f>
        <v>Paid</v>
      </c>
      <c r="L1203" s="12" t="str">
        <f>VLOOKUP($I1203,'Total Attendees'!$D$2:$DB$3165,4,FALSE)</f>
        <v>In-person</v>
      </c>
      <c r="N1203" s="53"/>
      <c r="O1203" s="54"/>
      <c r="P1203" s="16"/>
    </row>
    <row r="1204" ht="15.75" customHeight="1">
      <c r="A1204" s="48" t="s">
        <v>106</v>
      </c>
      <c r="B1204" s="48" t="s">
        <v>107</v>
      </c>
      <c r="C1204" s="50">
        <v>0.625</v>
      </c>
      <c r="D1204" s="50">
        <v>0.6458333333333334</v>
      </c>
      <c r="E1204" s="51">
        <v>45517.0</v>
      </c>
      <c r="F1204" s="52">
        <v>497.0</v>
      </c>
      <c r="G1204" s="12" t="str">
        <f>VLOOKUP($F1204,'Total Posters'!$A$1:$L$1812,7,FALSE)</f>
        <v>Reconstructing the host star's extreme ultraviolet and Lyman-alpha emission that drive exoplanet mass loss and photochemistry</v>
      </c>
      <c r="H1204" s="12" t="str">
        <f>VLOOKUP($F1204,'Total Posters'!$A$1:$L$1812,3,FALSE)&amp;" "&amp;VLOOKUP($F1204,'Total Posters'!$A$1:$L$1812,4,FALSE)</f>
        <v>Jeffrey Linsky</v>
      </c>
      <c r="I1204" s="12" t="str">
        <f>VLOOKUP($F1204,'Total Posters'!$A$1:$L$1812,5,FALSE)</f>
        <v>jlinsky@jila.colorado.edu</v>
      </c>
      <c r="J1204" s="12" t="str">
        <f>VLOOKUP($F1204,'Total Posters'!$A$1:$L$1812,10,FALSE)</f>
        <v>Jeffrey Linsky</v>
      </c>
      <c r="K1204" s="12" t="str">
        <f>VLOOKUP($I1204,'Total Attendees'!$D$2:$DB$3165,2,FALSE)</f>
        <v>Paid</v>
      </c>
      <c r="L1204" s="12" t="str">
        <f>VLOOKUP($I1204,'Total Attendees'!$D$2:$DB$3165,4,FALSE)</f>
        <v>In-person</v>
      </c>
      <c r="N1204" s="53"/>
      <c r="O1204" s="54"/>
      <c r="P1204" s="16"/>
    </row>
    <row r="1205" ht="15.75" customHeight="1">
      <c r="A1205" s="48" t="s">
        <v>106</v>
      </c>
      <c r="B1205" s="48" t="s">
        <v>107</v>
      </c>
      <c r="C1205" s="50">
        <v>0.625</v>
      </c>
      <c r="D1205" s="50">
        <v>0.6458333333333334</v>
      </c>
      <c r="E1205" s="51">
        <v>45517.0</v>
      </c>
      <c r="F1205" s="52">
        <v>1097.0</v>
      </c>
      <c r="G1205" s="12" t="str">
        <f>VLOOKUP($F1205,'Total Posters'!$A$1:$L$1812,7,FALSE)</f>
        <v>Validation and study of exoplanets with sizes between Earth and Neptune for insights into their formation and evolution mechanisms</v>
      </c>
      <c r="H1205" s="12" t="str">
        <f>VLOOKUP($F1205,'Total Posters'!$A$1:$L$1812,3,FALSE)&amp;" "&amp;VLOOKUP($F1205,'Total Posters'!$A$1:$L$1812,4,FALSE)</f>
        <v>Mourad Ghachoui</v>
      </c>
      <c r="I1205" s="12" t="str">
        <f>VLOOKUP($F1205,'Total Posters'!$A$1:$L$1812,5,FALSE)</f>
        <v>mr.ghachoui@gmail.com</v>
      </c>
      <c r="J1205" s="12" t="str">
        <f>VLOOKUP($F1205,'Total Posters'!$A$1:$L$1812,10,FALSE)</f>
        <v>Mourad Ghachoui</v>
      </c>
      <c r="K1205" s="12" t="str">
        <f>VLOOKUP($I1205,'Total Attendees'!$D$2:$DB$3165,2,FALSE)</f>
        <v>#N/A</v>
      </c>
      <c r="L1205" s="12" t="str">
        <f>VLOOKUP($I1205,'Total Attendees'!$D$2:$DB$3165,4,FALSE)</f>
        <v>#N/A</v>
      </c>
      <c r="N1205" s="53"/>
      <c r="O1205" s="54"/>
      <c r="P1205" s="16"/>
    </row>
    <row r="1206" ht="15.75" customHeight="1">
      <c r="A1206" s="48" t="s">
        <v>106</v>
      </c>
      <c r="B1206" s="48" t="s">
        <v>107</v>
      </c>
      <c r="C1206" s="50">
        <v>0.625</v>
      </c>
      <c r="D1206" s="50">
        <v>0.6458333333333334</v>
      </c>
      <c r="E1206" s="51">
        <v>45517.0</v>
      </c>
      <c r="F1206" s="52">
        <v>328.0</v>
      </c>
      <c r="G1206" s="12" t="str">
        <f>VLOOKUP($F1206,'Total Posters'!$A$1:$L$1812,7,FALSE)</f>
        <v>Exploring the collinear Lagrangian points of exoplanet systems with P-R drag and oblateness.</v>
      </c>
      <c r="H1206" s="12" t="str">
        <f>VLOOKUP($F1206,'Total Posters'!$A$1:$L$1812,3,FALSE)&amp;" "&amp;VLOOKUP($F1206,'Total Posters'!$A$1:$L$1812,4,FALSE)</f>
        <v>Najam Hasan</v>
      </c>
      <c r="I1206" s="12" t="str">
        <f>VLOOKUP($F1206,'Total Posters'!$A$1:$L$1812,5,FALSE)</f>
        <v>hasan.najam@gmail.com</v>
      </c>
      <c r="J1206" s="12" t="str">
        <f>VLOOKUP($F1206,'Total Posters'!$A$1:$L$1812,10,FALSE)</f>
        <v>Syed Najamul Hasan</v>
      </c>
      <c r="K1206" s="12" t="str">
        <f>VLOOKUP($I1206,'Total Attendees'!$D$2:$DB$3165,2,FALSE)</f>
        <v>Paid</v>
      </c>
      <c r="L1206" s="12" t="str">
        <f>VLOOKUP($I1206,'Total Attendees'!$D$2:$DB$3165,4,FALSE)</f>
        <v>In-person</v>
      </c>
      <c r="N1206" s="53"/>
      <c r="O1206" s="54"/>
      <c r="P1206" s="16"/>
    </row>
    <row r="1207" ht="15.75" customHeight="1">
      <c r="A1207" s="48" t="s">
        <v>106</v>
      </c>
      <c r="B1207" s="48" t="s">
        <v>107</v>
      </c>
      <c r="C1207" s="50">
        <v>0.625</v>
      </c>
      <c r="D1207" s="50">
        <v>0.6458333333333334</v>
      </c>
      <c r="E1207" s="51">
        <v>45517.0</v>
      </c>
      <c r="F1207" s="52">
        <v>2348.0</v>
      </c>
      <c r="G1207" s="12" t="str">
        <f>VLOOKUP($F1207,'Total Posters'!$A$1:$L$1812,7,FALSE)</f>
        <v>Atmospheric Thermal Emission effect on Chandrasekhar's diffuse reflection problem</v>
      </c>
      <c r="H1207" s="12" t="str">
        <f>VLOOKUP($F1207,'Total Posters'!$A$1:$L$1812,3,FALSE)&amp;" "&amp;VLOOKUP($F1207,'Total Posters'!$A$1:$L$1812,4,FALSE)</f>
        <v>Soumya Sengupta</v>
      </c>
      <c r="I1207" s="12" t="str">
        <f>VLOOKUP($F1207,'Total Posters'!$A$1:$L$1812,5,FALSE)</f>
        <v>ssengupta@ice.csic.es</v>
      </c>
      <c r="J1207" s="12" t="str">
        <f>VLOOKUP($F1207,'Total Posters'!$A$1:$L$1812,10,FALSE)</f>
        <v>Soumya Sengupta</v>
      </c>
      <c r="K1207" s="12" t="str">
        <f>VLOOKUP($I1207,'Total Attendees'!$D$2:$DB$3165,2,FALSE)</f>
        <v>#N/A</v>
      </c>
      <c r="L1207" s="12" t="str">
        <f>VLOOKUP($I1207,'Total Attendees'!$D$2:$DB$3165,4,FALSE)</f>
        <v>#N/A</v>
      </c>
      <c r="N1207" s="53"/>
      <c r="O1207" s="54"/>
      <c r="P1207" s="16"/>
    </row>
    <row r="1208" ht="15.75" customHeight="1">
      <c r="A1208" s="48" t="s">
        <v>106</v>
      </c>
      <c r="B1208" s="48" t="s">
        <v>107</v>
      </c>
      <c r="C1208" s="50">
        <v>0.625</v>
      </c>
      <c r="D1208" s="50">
        <v>0.6458333333333334</v>
      </c>
      <c r="E1208" s="51">
        <v>45517.0</v>
      </c>
      <c r="F1208" s="52">
        <v>1289.0</v>
      </c>
      <c r="G1208" s="12" t="str">
        <f>VLOOKUP($F1208,'Total Posters'!$A$1:$L$1812,7,FALSE)</f>
        <v>Exoplanet Habitability: A multidimensional  Approach (Using AI to study and Predict Planet Habitability)</v>
      </c>
      <c r="H1208" s="12" t="str">
        <f>VLOOKUP($F1208,'Total Posters'!$A$1:$L$1812,3,FALSE)&amp;" "&amp;VLOOKUP($F1208,'Total Posters'!$A$1:$L$1812,4,FALSE)</f>
        <v>Vasuda Trehan</v>
      </c>
      <c r="I1208" s="12" t="str">
        <f>VLOOKUP($F1208,'Total Posters'!$A$1:$L$1812,5,FALSE)</f>
        <v>vasudatrehan@gmail.com</v>
      </c>
      <c r="J1208" s="12" t="str">
        <f>VLOOKUP($F1208,'Total Posters'!$A$1:$L$1812,10,FALSE)</f>
        <v>Vasuda Trehan</v>
      </c>
      <c r="K1208" s="12" t="str">
        <f>VLOOKUP($I1208,'Total Attendees'!$D$2:$DB$3165,2,FALSE)</f>
        <v>Paid</v>
      </c>
      <c r="L1208" s="12" t="str">
        <f>VLOOKUP($I1208,'Total Attendees'!$D$2:$DB$3165,4,FALSE)</f>
        <v>Virtual</v>
      </c>
      <c r="N1208" s="53"/>
      <c r="O1208" s="54"/>
      <c r="P1208" s="16"/>
    </row>
    <row r="1209" ht="15.75" customHeight="1">
      <c r="A1209" s="48" t="s">
        <v>106</v>
      </c>
      <c r="B1209" s="48" t="s">
        <v>107</v>
      </c>
      <c r="C1209" s="50">
        <v>0.625</v>
      </c>
      <c r="D1209" s="50">
        <v>0.6458333333333334</v>
      </c>
      <c r="E1209" s="51">
        <v>45517.0</v>
      </c>
      <c r="F1209" s="52">
        <v>1746.0</v>
      </c>
      <c r="G1209" s="12" t="str">
        <f>VLOOKUP($F1209,'Total Posters'!$A$1:$L$1812,7,FALSE)</f>
        <v>A New Tool for High-Precision Radial Velocity Measurements</v>
      </c>
      <c r="H1209" s="12" t="str">
        <f>VLOOKUP($F1209,'Total Posters'!$A$1:$L$1812,3,FALSE)&amp;" "&amp;VLOOKUP($F1209,'Total Posters'!$A$1:$L$1812,4,FALSE)</f>
        <v>William Welsh</v>
      </c>
      <c r="I1209" s="12" t="str">
        <f>VLOOKUP($F1209,'Total Posters'!$A$1:$L$1812,5,FALSE)</f>
        <v>wwelsh@sdsu.edu</v>
      </c>
      <c r="J1209" s="12" t="str">
        <f>VLOOKUP($F1209,'Total Posters'!$A$1:$L$1812,10,FALSE)</f>
        <v>William Welsh</v>
      </c>
      <c r="K1209" s="12" t="str">
        <f>VLOOKUP($I1209,'Total Attendees'!$D$2:$DB$3165,2,FALSE)</f>
        <v>Paid</v>
      </c>
      <c r="L1209" s="12" t="str">
        <f>VLOOKUP($I1209,'Total Attendees'!$D$2:$DB$3165,4,FALSE)</f>
        <v>In-person</v>
      </c>
      <c r="N1209" s="53"/>
      <c r="O1209" s="54"/>
      <c r="P1209" s="16"/>
    </row>
    <row r="1210" ht="15.75" customHeight="1">
      <c r="A1210" s="48" t="s">
        <v>113</v>
      </c>
      <c r="B1210" s="48" t="s">
        <v>114</v>
      </c>
      <c r="C1210" s="50">
        <v>0.4166666666666667</v>
      </c>
      <c r="D1210" s="50">
        <v>0.4375</v>
      </c>
      <c r="E1210" s="51">
        <v>45518.0</v>
      </c>
      <c r="F1210" s="52">
        <v>1267.0</v>
      </c>
      <c r="G1210" s="12" t="str">
        <f>VLOOKUP($F1210,'Total Posters'!$A$1:$L$1812,7,FALSE)</f>
        <v>Astrometry of Variable Stars in Clusters 
</v>
      </c>
      <c r="H1210" s="12" t="str">
        <f>VLOOKUP($F1210,'Total Posters'!$A$1:$L$1812,3,FALSE)&amp;" "&amp;VLOOKUP($F1210,'Total Posters'!$A$1:$L$1812,4,FALSE)</f>
        <v>Alisher S. Hojaev</v>
      </c>
      <c r="I1210" s="12" t="str">
        <f>VLOOKUP($F1210,'Total Posters'!$A$1:$L$1812,5,FALSE)</f>
        <v>hojaev@yahoo.com</v>
      </c>
      <c r="J1210" s="12" t="str">
        <f>VLOOKUP($F1210,'Total Posters'!$A$1:$L$1812,10,FALSE)</f>
        <v>Alisher S. Hojaev</v>
      </c>
      <c r="K1210" s="12" t="str">
        <f>VLOOKUP($I1210,'Total Attendees'!$D$2:$DB$3165,2,FALSE)</f>
        <v>Paid</v>
      </c>
      <c r="L1210" s="12" t="str">
        <f>VLOOKUP($I1210,'Total Attendees'!$D$2:$DB$3165,4,FALSE)</f>
        <v>In-person</v>
      </c>
      <c r="N1210" s="53"/>
      <c r="O1210" s="54"/>
      <c r="P1210" s="16"/>
    </row>
    <row r="1211" ht="15.75" customHeight="1">
      <c r="A1211" s="48" t="s">
        <v>113</v>
      </c>
      <c r="B1211" s="48" t="s">
        <v>114</v>
      </c>
      <c r="C1211" s="50">
        <v>0.4166666666666667</v>
      </c>
      <c r="D1211" s="50">
        <v>0.4375</v>
      </c>
      <c r="E1211" s="51">
        <v>45518.0</v>
      </c>
      <c r="F1211" s="52">
        <v>596.0</v>
      </c>
      <c r="G1211" s="12" t="str">
        <f>VLOOKUP($F1211,'Total Posters'!$A$1:$L$1812,7,FALSE)</f>
        <v>X/S versus K Band Source Stabilities from Time Series Analysis</v>
      </c>
      <c r="H1211" s="12" t="str">
        <f>VLOOKUP($F1211,'Total Posters'!$A$1:$L$1812,3,FALSE)&amp;" "&amp;VLOOKUP($F1211,'Total Posters'!$A$1:$L$1812,4,FALSE)</f>
        <v>David Gordon</v>
      </c>
      <c r="I1211" s="12" t="str">
        <f>VLOOKUP($F1211,'Total Posters'!$A$1:$L$1812,5,FALSE)</f>
        <v>david.gordon126.civ@us.navy.mil</v>
      </c>
      <c r="J1211" s="12" t="str">
        <f>VLOOKUP($F1211,'Total Posters'!$A$1:$L$1812,10,FALSE)</f>
        <v>David Gordon</v>
      </c>
      <c r="K1211" s="12" t="str">
        <f>VLOOKUP($I1211,'Total Attendees'!$D$2:$DB$3165,2,FALSE)</f>
        <v>Paid</v>
      </c>
      <c r="L1211" s="12" t="str">
        <f>VLOOKUP($I1211,'Total Attendees'!$D$2:$DB$3165,4,FALSE)</f>
        <v>In-person</v>
      </c>
      <c r="N1211" s="53"/>
      <c r="O1211" s="54"/>
      <c r="P1211" s="16"/>
    </row>
    <row r="1212" ht="15.75" customHeight="1">
      <c r="A1212" s="48" t="s">
        <v>113</v>
      </c>
      <c r="B1212" s="48" t="s">
        <v>114</v>
      </c>
      <c r="C1212" s="50">
        <v>0.4166666666666667</v>
      </c>
      <c r="D1212" s="50">
        <v>0.4375</v>
      </c>
      <c r="E1212" s="51">
        <v>45518.0</v>
      </c>
      <c r="F1212" s="52">
        <v>504.0</v>
      </c>
      <c r="G1212" s="12" t="str">
        <f>VLOOKUP($F1212,'Total Posters'!$A$1:$L$1812,7,FALSE)</f>
        <v>STEP II:  Precision Narrow-Angle Space Astrometry in Orbit</v>
      </c>
      <c r="H1212" s="12" t="str">
        <f>VLOOKUP($F1212,'Total Posters'!$A$1:$L$1812,3,FALSE)&amp;" "&amp;VLOOKUP($F1212,'Total Posters'!$A$1:$L$1812,4,FALSE)</f>
        <v>Ding Chen</v>
      </c>
      <c r="I1212" s="12" t="str">
        <f>VLOOKUP($F1212,'Total Posters'!$A$1:$L$1812,5,FALSE)</f>
        <v>clusters@sina.com</v>
      </c>
      <c r="J1212" s="12" t="str">
        <f>VLOOKUP($F1212,'Total Posters'!$A$1:$L$1812,10,FALSE)</f>
        <v>Heqing Wang</v>
      </c>
      <c r="K1212" s="12" t="str">
        <f>VLOOKUP($I1212,'Total Attendees'!$D$2:$DB$3165,2,FALSE)</f>
        <v>Paid</v>
      </c>
      <c r="L1212" s="12" t="str">
        <f>VLOOKUP($I1212,'Total Attendees'!$D$2:$DB$3165,4,FALSE)</f>
        <v>In-person</v>
      </c>
      <c r="N1212" s="53"/>
      <c r="O1212" s="54"/>
      <c r="P1212" s="16"/>
    </row>
    <row r="1213" ht="15.75" customHeight="1">
      <c r="A1213" s="48" t="s">
        <v>113</v>
      </c>
      <c r="B1213" s="48" t="s">
        <v>114</v>
      </c>
      <c r="C1213" s="50">
        <v>0.4166666666666667</v>
      </c>
      <c r="D1213" s="50">
        <v>0.4375</v>
      </c>
      <c r="E1213" s="51">
        <v>45518.0</v>
      </c>
      <c r="F1213" s="52">
        <v>803.0</v>
      </c>
      <c r="G1213" s="12" t="str">
        <f>VLOOKUP($F1213,'Total Posters'!$A$1:$L$1812,7,FALSE)</f>
        <v>VGOS CRF 2024a: using radio multiband data to create a CRF for geodesy</v>
      </c>
      <c r="H1213" s="12" t="str">
        <f>VLOOKUP($F1213,'Total Posters'!$A$1:$L$1812,3,FALSE)&amp;" "&amp;VLOOKUP($F1213,'Total Posters'!$A$1:$L$1812,4,FALSE)</f>
        <v>Hana Krasna</v>
      </c>
      <c r="I1213" s="12" t="str">
        <f>VLOOKUP($F1213,'Total Posters'!$A$1:$L$1812,5,FALSE)</f>
        <v>hana.krasna@geo.tuwien.ac.at</v>
      </c>
      <c r="J1213" s="12" t="str">
        <f>VLOOKUP($F1213,'Total Posters'!$A$1:$L$1812,10,FALSE)</f>
        <v>Hana Krasna</v>
      </c>
      <c r="K1213" s="12" t="str">
        <f>VLOOKUP($I1213,'Total Attendees'!$D$2:$DB$3165,2,FALSE)</f>
        <v>Paid</v>
      </c>
      <c r="L1213" s="12" t="str">
        <f>VLOOKUP($I1213,'Total Attendees'!$D$2:$DB$3165,4,FALSE)</f>
        <v>Virtual</v>
      </c>
      <c r="N1213" s="53"/>
      <c r="O1213" s="54"/>
      <c r="P1213" s="16"/>
    </row>
    <row r="1214" ht="15.75" customHeight="1">
      <c r="A1214" s="48" t="s">
        <v>113</v>
      </c>
      <c r="B1214" s="48" t="s">
        <v>114</v>
      </c>
      <c r="C1214" s="50">
        <v>0.4166666666666667</v>
      </c>
      <c r="D1214" s="50">
        <v>0.4375</v>
      </c>
      <c r="E1214" s="51">
        <v>45518.0</v>
      </c>
      <c r="F1214" s="52">
        <v>804.0</v>
      </c>
      <c r="G1214" s="12" t="str">
        <f>VLOOKUP($F1214,'Total Posters'!$A$1:$L$1812,7,FALSE)</f>
        <v>Status of the Q-band CRF in 2024 and roadmap forward: extending the CRF to higher radio frequencies</v>
      </c>
      <c r="H1214" s="12" t="str">
        <f>VLOOKUP($F1214,'Total Posters'!$A$1:$L$1812,3,FALSE)&amp;" "&amp;VLOOKUP($F1214,'Total Posters'!$A$1:$L$1812,4,FALSE)</f>
        <v>Hana Krasna</v>
      </c>
      <c r="I1214" s="12" t="str">
        <f>VLOOKUP($F1214,'Total Posters'!$A$1:$L$1812,5,FALSE)</f>
        <v>hana.krasna@geo.tuwien.ac.at</v>
      </c>
      <c r="J1214" s="12" t="str">
        <f>VLOOKUP($F1214,'Total Posters'!$A$1:$L$1812,10,FALSE)</f>
        <v>Hana Krasna</v>
      </c>
      <c r="K1214" s="12" t="str">
        <f>VLOOKUP($I1214,'Total Attendees'!$D$2:$DB$3165,2,FALSE)</f>
        <v>Paid</v>
      </c>
      <c r="L1214" s="12" t="str">
        <f>VLOOKUP($I1214,'Total Attendees'!$D$2:$DB$3165,4,FALSE)</f>
        <v>Virtual</v>
      </c>
      <c r="N1214" s="53"/>
      <c r="O1214" s="54"/>
      <c r="P1214" s="16"/>
    </row>
    <row r="1215" ht="15.75" customHeight="1">
      <c r="A1215" s="48" t="s">
        <v>113</v>
      </c>
      <c r="B1215" s="48" t="s">
        <v>114</v>
      </c>
      <c r="C1215" s="50">
        <v>0.4166666666666667</v>
      </c>
      <c r="D1215" s="50">
        <v>0.4375</v>
      </c>
      <c r="E1215" s="51">
        <v>45518.0</v>
      </c>
      <c r="F1215" s="52">
        <v>2136.0</v>
      </c>
      <c r="G1215" s="12" t="str">
        <f>VLOOKUP($F1215,'Total Posters'!$A$1:$L$1812,7,FALSE)</f>
        <v>A digital-spectroscopy-type water vapor radiometer for high accuracy radio astrometry</v>
      </c>
      <c r="H1215" s="12" t="str">
        <f>VLOOKUP($F1215,'Total Posters'!$A$1:$L$1812,3,FALSE)&amp;" "&amp;VLOOKUP($F1215,'Total Posters'!$A$1:$L$1812,4,FALSE)</f>
        <v>Hiroshi Imai</v>
      </c>
      <c r="I1215" s="12" t="str">
        <f>VLOOKUP($F1215,'Total Posters'!$A$1:$L$1812,5,FALSE)</f>
        <v>hiroimai@km.kagoshima-u.ac.jp</v>
      </c>
      <c r="J1215" s="12" t="str">
        <f>VLOOKUP($F1215,'Total Posters'!$A$1:$L$1812,10,FALSE)</f>
        <v>Hiroshi Imai</v>
      </c>
      <c r="K1215" s="12" t="str">
        <f>VLOOKUP($I1215,'Total Attendees'!$D$2:$DB$3165,2,FALSE)</f>
        <v>Paid</v>
      </c>
      <c r="L1215" s="12" t="str">
        <f>VLOOKUP($I1215,'Total Attendees'!$D$2:$DB$3165,4,FALSE)</f>
        <v>In-person</v>
      </c>
      <c r="N1215" s="53"/>
      <c r="O1215" s="54"/>
      <c r="P1215" s="16"/>
    </row>
    <row r="1216" ht="15.75" customHeight="1">
      <c r="A1216" s="48" t="s">
        <v>113</v>
      </c>
      <c r="B1216" s="48" t="s">
        <v>114</v>
      </c>
      <c r="C1216" s="50">
        <v>0.4166666666666667</v>
      </c>
      <c r="D1216" s="50">
        <v>0.4375</v>
      </c>
      <c r="E1216" s="51">
        <v>45518.0</v>
      </c>
      <c r="F1216" s="52">
        <v>2150.0</v>
      </c>
      <c r="G1216" s="12" t="str">
        <f>VLOOKUP($F1216,'Total Posters'!$A$1:$L$1812,7,FALSE)</f>
        <v>The scientific goals of the Lunar-based UV-Optical-IR Telescope/Array for ILRS</v>
      </c>
      <c r="H1216" s="12" t="str">
        <f>VLOOKUP($F1216,'Total Posters'!$A$1:$L$1812,3,FALSE)&amp;" "&amp;VLOOKUP($F1216,'Total Posters'!$A$1:$L$1812,4,FALSE)</f>
        <v>Huijuan Wang</v>
      </c>
      <c r="I1216" s="12" t="str">
        <f>VLOOKUP($F1216,'Total Posters'!$A$1:$L$1812,5,FALSE)</f>
        <v>wanghj@nao.cas.cn</v>
      </c>
      <c r="J1216" s="12" t="str">
        <f>VLOOKUP($F1216,'Total Posters'!$A$1:$L$1812,10,FALSE)</f>
        <v>Huijuan Wang</v>
      </c>
      <c r="K1216" s="12" t="str">
        <f>VLOOKUP($I1216,'Total Attendees'!$D$2:$DB$3165,2,FALSE)</f>
        <v>Paid</v>
      </c>
      <c r="L1216" s="12" t="str">
        <f>VLOOKUP($I1216,'Total Attendees'!$D$2:$DB$3165,4,FALSE)</f>
        <v>In-person</v>
      </c>
      <c r="N1216" s="53"/>
      <c r="O1216" s="54"/>
      <c r="P1216" s="16"/>
    </row>
    <row r="1217" ht="15.75" customHeight="1">
      <c r="A1217" s="48" t="s">
        <v>113</v>
      </c>
      <c r="B1217" s="48" t="s">
        <v>114</v>
      </c>
      <c r="C1217" s="50">
        <v>0.4166666666666667</v>
      </c>
      <c r="D1217" s="50">
        <v>0.4375</v>
      </c>
      <c r="E1217" s="51">
        <v>45518.0</v>
      </c>
      <c r="F1217" s="52">
        <v>1023.0</v>
      </c>
      <c r="G1217" s="12" t="str">
        <f>VLOOKUP($F1217,'Total Posters'!$A$1:$L$1812,7,FALSE)</f>
        <v>The masses of Milky Way globular clusters using GAIA data.</v>
      </c>
      <c r="H1217" s="12" t="str">
        <f>VLOOKUP($F1217,'Total Posters'!$A$1:$L$1812,3,FALSE)&amp;" "&amp;VLOOKUP($F1217,'Total Posters'!$A$1:$L$1812,4,FALSE)</f>
        <v>Jane Letsoalo</v>
      </c>
      <c r="I1217" s="12" t="str">
        <f>VLOOKUP($F1217,'Total Posters'!$A$1:$L$1812,5,FALSE)</f>
        <v>janemankhubu88@gmail.com</v>
      </c>
      <c r="J1217" s="12" t="str">
        <f>VLOOKUP($F1217,'Total Posters'!$A$1:$L$1812,10,FALSE)</f>
        <v>Jane Letsoalo</v>
      </c>
      <c r="K1217" s="12" t="str">
        <f>VLOOKUP($I1217,'Total Attendees'!$D$2:$DB$3165,2,FALSE)</f>
        <v>Partially_paid</v>
      </c>
      <c r="L1217" s="12" t="str">
        <f>VLOOKUP($I1217,'Total Attendees'!$D$2:$DB$3165,4,FALSE)</f>
        <v>In-person</v>
      </c>
      <c r="N1217" s="53"/>
      <c r="O1217" s="54"/>
      <c r="P1217" s="16"/>
    </row>
    <row r="1218" ht="15.75" customHeight="1">
      <c r="A1218" s="48" t="s">
        <v>113</v>
      </c>
      <c r="B1218" s="48" t="s">
        <v>114</v>
      </c>
      <c r="C1218" s="50">
        <v>0.4166666666666667</v>
      </c>
      <c r="D1218" s="50">
        <v>0.4375</v>
      </c>
      <c r="E1218" s="51">
        <v>45518.0</v>
      </c>
      <c r="F1218" s="52">
        <v>2201.0</v>
      </c>
      <c r="G1218" s="12" t="str">
        <f>VLOOKUP($F1218,'Total Posters'!$A$1:$L$1812,7,FALSE)</f>
        <v>Insights into the Synchrotron Polarization Emission from the Bright Gamma Ray Blazars</v>
      </c>
      <c r="H1218" s="12" t="str">
        <f>VLOOKUP($F1218,'Total Posters'!$A$1:$L$1812,3,FALSE)&amp;" "&amp;VLOOKUP($F1218,'Total Posters'!$A$1:$L$1812,4,FALSE)</f>
        <v>Krishna Kumar Singh</v>
      </c>
      <c r="I1218" s="12" t="str">
        <f>VLOOKUP($F1218,'Total Posters'!$A$1:$L$1812,5,FALSE)</f>
        <v>kksastro@barc.gov.in</v>
      </c>
      <c r="J1218" s="12" t="str">
        <f>VLOOKUP($F1218,'Total Posters'!$A$1:$L$1812,10,FALSE)</f>
        <v>Krishna Kumar Singh</v>
      </c>
      <c r="K1218" s="12" t="str">
        <f>VLOOKUP($I1218,'Total Attendees'!$D$2:$DB$3165,2,FALSE)</f>
        <v>#N/A</v>
      </c>
      <c r="L1218" s="12" t="str">
        <f>VLOOKUP($I1218,'Total Attendees'!$D$2:$DB$3165,4,FALSE)</f>
        <v>#N/A</v>
      </c>
      <c r="N1218" s="53"/>
      <c r="O1218" s="54"/>
      <c r="P1218" s="16"/>
    </row>
    <row r="1219" ht="15.75" customHeight="1">
      <c r="A1219" s="48" t="s">
        <v>113</v>
      </c>
      <c r="B1219" s="48" t="s">
        <v>114</v>
      </c>
      <c r="C1219" s="50">
        <v>0.4166666666666667</v>
      </c>
      <c r="D1219" s="50">
        <v>0.4375</v>
      </c>
      <c r="E1219" s="51">
        <v>45518.0</v>
      </c>
      <c r="F1219" s="52">
        <v>1708.0</v>
      </c>
      <c r="G1219" s="12" t="str">
        <f>VLOOKUP($F1219,'Total Posters'!$A$1:$L$1812,7,FALSE)</f>
        <v>Study of the hadronic synchrotron mirror model for orphan flares in blazars - Application to
3C279</v>
      </c>
      <c r="H1219" s="12" t="str">
        <f>VLOOKUP($F1219,'Total Posters'!$A$1:$L$1812,3,FALSE)&amp;" "&amp;VLOOKUP($F1219,'Total Posters'!$A$1:$L$1812,4,FALSE)</f>
        <v>Laenita De Jonge</v>
      </c>
      <c r="I1219" s="12" t="str">
        <f>VLOOKUP($F1219,'Total Posters'!$A$1:$L$1812,5,FALSE)</f>
        <v>laenitaoberholzer@gmail.com</v>
      </c>
      <c r="J1219" s="12" t="str">
        <f>VLOOKUP($F1219,'Total Posters'!$A$1:$L$1812,10,FALSE)</f>
        <v>Laenita De Jonge</v>
      </c>
      <c r="K1219" s="12" t="str">
        <f>VLOOKUP($I1219,'Total Attendees'!$D$2:$DB$3165,2,FALSE)</f>
        <v>Paid</v>
      </c>
      <c r="L1219" s="12" t="str">
        <f>VLOOKUP($I1219,'Total Attendees'!$D$2:$DB$3165,4,FALSE)</f>
        <v>In-person</v>
      </c>
      <c r="N1219" s="53"/>
      <c r="O1219" s="54"/>
      <c r="P1219" s="16"/>
    </row>
    <row r="1220" ht="15.75" customHeight="1">
      <c r="A1220" s="48" t="s">
        <v>113</v>
      </c>
      <c r="B1220" s="48" t="s">
        <v>114</v>
      </c>
      <c r="C1220" s="50">
        <v>0.4166666666666667</v>
      </c>
      <c r="D1220" s="50">
        <v>0.4375</v>
      </c>
      <c r="E1220" s="51">
        <v>45518.0</v>
      </c>
      <c r="F1220" s="52">
        <v>2090.0</v>
      </c>
      <c r="G1220" s="12" t="str">
        <f>VLOOKUP($F1220,'Total Posters'!$A$1:$L$1812,7,FALSE)</f>
        <v>Photometry of a Select Sample of Large Magellanic Cloud Cepheids: Light Curves, Color Curves, Amplitudes, Mean magnitudes and Multi-Wavelength Covariance across the Optical (BVI), Near-Infrared (JHK) and Mid-Infrared (3.5 and 4.5 micron) Bands.</v>
      </c>
      <c r="H1220" s="12" t="str">
        <f>VLOOKUP($F1220,'Total Posters'!$A$1:$L$1812,3,FALSE)&amp;" "&amp;VLOOKUP($F1220,'Total Posters'!$A$1:$L$1812,4,FALSE)</f>
        <v>mahdi abdollahi</v>
      </c>
      <c r="I1220" s="12" t="str">
        <f>VLOOKUP($F1220,'Total Posters'!$A$1:$L$1812,5,FALSE)</f>
        <v>mahdiabdollahii96@gmail.com</v>
      </c>
      <c r="J1220" s="12" t="str">
        <f>VLOOKUP($F1220,'Total Posters'!$A$1:$L$1812,10,FALSE)</f>
        <v>Mahdi Abdollahi</v>
      </c>
      <c r="K1220" s="12" t="str">
        <f>VLOOKUP($I1220,'Total Attendees'!$D$2:$DB$3165,2,FALSE)</f>
        <v>Pending_payment</v>
      </c>
      <c r="L1220" s="12" t="str">
        <f>VLOOKUP($I1220,'Total Attendees'!$D$2:$DB$3165,4,FALSE)</f>
        <v>In-person</v>
      </c>
      <c r="N1220" s="53"/>
      <c r="O1220" s="54"/>
      <c r="P1220" s="16"/>
    </row>
    <row r="1221" ht="15.75" customHeight="1">
      <c r="A1221" s="48" t="s">
        <v>113</v>
      </c>
      <c r="B1221" s="48" t="s">
        <v>114</v>
      </c>
      <c r="C1221" s="50">
        <v>0.4166666666666667</v>
      </c>
      <c r="D1221" s="50">
        <v>0.4375</v>
      </c>
      <c r="E1221" s="51">
        <v>45518.0</v>
      </c>
      <c r="F1221" s="52">
        <v>2243.0</v>
      </c>
      <c r="G1221" s="12" t="str">
        <f>VLOOKUP($F1221,'Total Posters'!$A$1:$L$1812,7,FALSE)</f>
        <v>Quasiperiodic Oscillation in the Gamma-Ray Light Curves of selected Blazar Sources</v>
      </c>
      <c r="H1221" s="12" t="str">
        <f>VLOOKUP($F1221,'Total Posters'!$A$1:$L$1812,3,FALSE)&amp;" "&amp;VLOOKUP($F1221,'Total Posters'!$A$1:$L$1812,4,FALSE)</f>
        <v>Manisha Dwa</v>
      </c>
      <c r="I1221" s="12" t="str">
        <f>VLOOKUP($F1221,'Total Posters'!$A$1:$L$1812,5,FALSE)</f>
        <v>manisha@nepalastronomicalsociety.org</v>
      </c>
      <c r="J1221" s="12" t="str">
        <f>VLOOKUP($F1221,'Total Posters'!$A$1:$L$1812,10,FALSE)</f>
        <v>Manisha Dwa</v>
      </c>
      <c r="K1221" s="12" t="str">
        <f>VLOOKUP($I1221,'Total Attendees'!$D$2:$DB$3165,2,FALSE)</f>
        <v>Paid</v>
      </c>
      <c r="L1221" s="12" t="str">
        <f>VLOOKUP($I1221,'Total Attendees'!$D$2:$DB$3165,4,FALSE)</f>
        <v>In-person</v>
      </c>
      <c r="N1221" s="53"/>
      <c r="O1221" s="54"/>
      <c r="P1221" s="16"/>
    </row>
    <row r="1222" ht="15.75" customHeight="1">
      <c r="A1222" s="48" t="s">
        <v>113</v>
      </c>
      <c r="B1222" s="48" t="s">
        <v>114</v>
      </c>
      <c r="C1222" s="50">
        <v>0.4166666666666667</v>
      </c>
      <c r="D1222" s="50">
        <v>0.4375</v>
      </c>
      <c r="E1222" s="51">
        <v>45518.0</v>
      </c>
      <c r="F1222" s="52">
        <v>2063.0</v>
      </c>
      <c r="G1222" s="12" t="str">
        <f>VLOOKUP($F1222,'Total Posters'!$A$1:$L$1812,7,FALSE)</f>
        <v>Comprehensive Compilation of Stellar Data in M33's Central Region: Unveiling the Final-Stage Evolution Through Near-Infrared Survey</v>
      </c>
      <c r="H1222" s="12" t="str">
        <f>VLOOKUP($F1222,'Total Posters'!$A$1:$L$1812,3,FALSE)&amp;" "&amp;VLOOKUP($F1222,'Total Posters'!$A$1:$L$1812,4,FALSE)</f>
        <v>Mina Alizadeh</v>
      </c>
      <c r="I1222" s="12" t="str">
        <f>VLOOKUP($F1222,'Total Posters'!$A$1:$L$1812,5,FALSE)</f>
        <v>minaalizadah@gmail.com</v>
      </c>
      <c r="J1222" s="12" t="str">
        <f>VLOOKUP($F1222,'Total Posters'!$A$1:$L$1812,10,FALSE)</f>
        <v>Mina Alizadeh</v>
      </c>
      <c r="K1222" s="12" t="str">
        <f>VLOOKUP($I1222,'Total Attendees'!$D$2:$DB$3165,2,FALSE)</f>
        <v>Paid</v>
      </c>
      <c r="L1222" s="12" t="str">
        <f>VLOOKUP($I1222,'Total Attendees'!$D$2:$DB$3165,4,FALSE)</f>
        <v>Virtual</v>
      </c>
      <c r="N1222" s="53"/>
      <c r="O1222" s="54"/>
      <c r="P1222" s="16"/>
    </row>
    <row r="1223" ht="15.75" customHeight="1">
      <c r="A1223" s="48" t="s">
        <v>113</v>
      </c>
      <c r="B1223" s="48" t="s">
        <v>114</v>
      </c>
      <c r="C1223" s="50">
        <v>0.4166666666666667</v>
      </c>
      <c r="D1223" s="50">
        <v>0.4375</v>
      </c>
      <c r="E1223" s="51">
        <v>45518.0</v>
      </c>
      <c r="F1223" s="52">
        <v>2366.0</v>
      </c>
      <c r="G1223" s="12" t="str">
        <f>VLOOKUP($F1223,'Total Posters'!$A$1:$L$1812,7,FALSE)</f>
        <v>VLBI monitoring of the structure of the ICRF sources - The Bordeaux VLBI Image Database</v>
      </c>
      <c r="H1223" s="12" t="str">
        <f>VLOOKUP($F1223,'Total Posters'!$A$1:$L$1812,3,FALSE)&amp;" "&amp;VLOOKUP($F1223,'Total Posters'!$A$1:$L$1812,4,FALSE)</f>
        <v>Patrick Charlot</v>
      </c>
      <c r="I1223" s="12" t="str">
        <f>VLOOKUP($F1223,'Total Posters'!$A$1:$L$1812,5,FALSE)</f>
        <v>patrick.charlot@u-bordeaux.fr</v>
      </c>
      <c r="J1223" s="12" t="str">
        <f>VLOOKUP($F1223,'Total Posters'!$A$1:$L$1812,10,FALSE)</f>
        <v>Patrick Charlot</v>
      </c>
      <c r="K1223" s="12" t="str">
        <f>VLOOKUP($I1223,'Total Attendees'!$D$2:$DB$3165,2,FALSE)</f>
        <v>Paid</v>
      </c>
      <c r="L1223" s="12" t="str">
        <f>VLOOKUP($I1223,'Total Attendees'!$D$2:$DB$3165,4,FALSE)</f>
        <v>In-person</v>
      </c>
      <c r="N1223" s="53"/>
      <c r="O1223" s="54"/>
      <c r="P1223" s="16"/>
    </row>
    <row r="1224" ht="15.75" customHeight="1">
      <c r="A1224" s="48" t="s">
        <v>113</v>
      </c>
      <c r="B1224" s="48" t="s">
        <v>114</v>
      </c>
      <c r="C1224" s="50">
        <v>0.4166666666666667</v>
      </c>
      <c r="D1224" s="50">
        <v>0.4375</v>
      </c>
      <c r="E1224" s="51">
        <v>45518.0</v>
      </c>
      <c r="F1224" s="52">
        <v>200.0</v>
      </c>
      <c r="G1224" s="12" t="str">
        <f>VLOOKUP($F1224,'Total Posters'!$A$1:$L$1812,7,FALSE)</f>
        <v>Correlating IceCube-170922A Neutrino Event with γ-Ray Spectrum from TXS 0506+056 using Fermi/LAT Data
</v>
      </c>
      <c r="H1224" s="12" t="str">
        <f>VLOOKUP($F1224,'Total Posters'!$A$1:$L$1812,3,FALSE)&amp;" "&amp;VLOOKUP($F1224,'Total Posters'!$A$1:$L$1812,4,FALSE)</f>
        <v>Rajendra Neupane</v>
      </c>
      <c r="I1224" s="12" t="str">
        <f>VLOOKUP($F1224,'Total Posters'!$A$1:$L$1812,5,FALSE)</f>
        <v>rajendra.785711@iost.tu.edu.np</v>
      </c>
      <c r="J1224" s="12" t="str">
        <f>VLOOKUP($F1224,'Total Posters'!$A$1:$L$1812,10,FALSE)</f>
        <v>Rajendra Neupane</v>
      </c>
      <c r="K1224" s="40" t="s">
        <v>32</v>
      </c>
      <c r="L1224" s="42" t="s">
        <v>38</v>
      </c>
      <c r="M1224" s="41" t="s">
        <v>34</v>
      </c>
      <c r="N1224" s="53"/>
      <c r="O1224" s="54"/>
      <c r="P1224" s="16"/>
    </row>
    <row r="1225" ht="15.75" customHeight="1">
      <c r="A1225" s="48" t="s">
        <v>113</v>
      </c>
      <c r="B1225" s="48" t="s">
        <v>114</v>
      </c>
      <c r="C1225" s="50">
        <v>0.4166666666666667</v>
      </c>
      <c r="D1225" s="50">
        <v>0.4375</v>
      </c>
      <c r="E1225" s="51">
        <v>45518.0</v>
      </c>
      <c r="F1225" s="52">
        <v>2861.0</v>
      </c>
      <c r="G1225" s="12" t="str">
        <f>VLOOKUP($F1225,'Total Posters'!$A$1:$L$1812,7,FALSE)</f>
        <v>VLBI detections of nearby (&lt;100 pc) young stars</v>
      </c>
      <c r="H1225" s="12" t="str">
        <f>VLOOKUP($F1225,'Total Posters'!$A$1:$L$1812,3,FALSE)&amp;" "&amp;VLOOKUP($F1225,'Total Posters'!$A$1:$L$1812,4,FALSE)</f>
        <v>Sergio Abraham Dzib Quijano</v>
      </c>
      <c r="I1225" s="12" t="str">
        <f>VLOOKUP($F1225,'Total Posters'!$A$1:$L$1812,5,FALSE)</f>
        <v>serdzipo@gmail.com</v>
      </c>
      <c r="J1225" s="12" t="str">
        <f>VLOOKUP($F1225,'Total Posters'!$A$1:$L$1812,10,FALSE)</f>
        <v>Sergio Dzib</v>
      </c>
      <c r="K1225" s="12" t="str">
        <f>VLOOKUP($I1225,'Total Attendees'!$D$2:$DB$3165,2,FALSE)</f>
        <v>Pending_payment</v>
      </c>
      <c r="L1225" s="12" t="str">
        <f>VLOOKUP($I1225,'Total Attendees'!$D$2:$DB$3165,4,FALSE)</f>
        <v>Virtual</v>
      </c>
      <c r="N1225" s="53"/>
      <c r="O1225" s="54"/>
      <c r="P1225" s="16"/>
    </row>
    <row r="1226" ht="15.75" customHeight="1">
      <c r="A1226" s="48" t="s">
        <v>113</v>
      </c>
      <c r="B1226" s="48" t="s">
        <v>114</v>
      </c>
      <c r="C1226" s="50">
        <v>0.4166666666666667</v>
      </c>
      <c r="D1226" s="50">
        <v>0.4375</v>
      </c>
      <c r="E1226" s="51">
        <v>45518.0</v>
      </c>
      <c r="F1226" s="52">
        <v>759.0</v>
      </c>
      <c r="G1226" s="12" t="str">
        <f>VLOOKUP($F1226,'Total Posters'!$A$1:$L$1812,7,FALSE)</f>
        <v>Towards ephemerides of ICRF quasars</v>
      </c>
      <c r="H1226" s="12" t="str">
        <f>VLOOKUP($F1226,'Total Posters'!$A$1:$L$1812,3,FALSE)&amp;" "&amp;VLOOKUP($F1226,'Total Posters'!$A$1:$L$1812,4,FALSE)</f>
        <v>Valeri Makarov</v>
      </c>
      <c r="I1226" s="12" t="str">
        <f>VLOOKUP($F1226,'Total Posters'!$A$1:$L$1812,5,FALSE)</f>
        <v>valeri.makarov@gmail.com</v>
      </c>
      <c r="J1226" s="12" t="str">
        <f>VLOOKUP($F1226,'Total Posters'!$A$1:$L$1812,10,FALSE)</f>
        <v>Valeri Makarov</v>
      </c>
      <c r="K1226" s="12" t="str">
        <f>VLOOKUP($I1226,'Total Attendees'!$D$2:$DB$3165,2,FALSE)</f>
        <v>#N/A</v>
      </c>
      <c r="L1226" s="12" t="str">
        <f>VLOOKUP($I1226,'Total Attendees'!$D$2:$DB$3165,4,FALSE)</f>
        <v>#N/A</v>
      </c>
      <c r="N1226" s="53"/>
      <c r="O1226" s="54"/>
      <c r="P1226" s="16"/>
    </row>
    <row r="1227" ht="15.75" customHeight="1">
      <c r="A1227" s="48" t="s">
        <v>113</v>
      </c>
      <c r="B1227" s="48" t="s">
        <v>114</v>
      </c>
      <c r="C1227" s="50">
        <v>0.4166666666666667</v>
      </c>
      <c r="D1227" s="50">
        <v>0.4375</v>
      </c>
      <c r="E1227" s="51">
        <v>45518.0</v>
      </c>
      <c r="F1227" s="52">
        <v>629.0</v>
      </c>
      <c r="G1227" s="12" t="str">
        <f>VLOOKUP($F1227,'Total Posters'!$A$1:$L$1812,7,FALSE)</f>
        <v>The statistics of Gamma-Ray Burst redshifts
</v>
      </c>
      <c r="H1227" s="12" t="str">
        <f>VLOOKUP($F1227,'Total Posters'!$A$1:$L$1812,3,FALSE)&amp;" "&amp;VLOOKUP($F1227,'Total Posters'!$A$1:$L$1812,4,FALSE)</f>
        <v>Zsolt Bagoly</v>
      </c>
      <c r="I1227" s="12" t="str">
        <f>VLOOKUP($F1227,'Total Posters'!$A$1:$L$1812,5,FALSE)</f>
        <v>bagoly.zsolt@uni-nke.hu</v>
      </c>
      <c r="J1227" s="12" t="str">
        <f>VLOOKUP($F1227,'Total Posters'!$A$1:$L$1812,10,FALSE)</f>
        <v>Zsolt Bagoly</v>
      </c>
      <c r="K1227" s="12" t="str">
        <f>VLOOKUP($I1227,'Total Attendees'!$D$2:$DB$3165,2,FALSE)</f>
        <v>Paid</v>
      </c>
      <c r="L1227" s="12" t="str">
        <f>VLOOKUP($I1227,'Total Attendees'!$D$2:$DB$3165,4,FALSE)</f>
        <v>In-person</v>
      </c>
      <c r="N1227" s="53"/>
      <c r="O1227" s="54"/>
      <c r="P1227" s="16"/>
    </row>
    <row r="1228" ht="15.75" customHeight="1">
      <c r="A1228" s="48" t="s">
        <v>115</v>
      </c>
      <c r="B1228" s="48" t="s">
        <v>116</v>
      </c>
      <c r="C1228" s="50">
        <v>0.4166666666666667</v>
      </c>
      <c r="D1228" s="50">
        <v>0.4375</v>
      </c>
      <c r="E1228" s="51">
        <v>45518.0</v>
      </c>
      <c r="F1228" s="52">
        <v>1611.0</v>
      </c>
      <c r="G1228" s="12" t="str">
        <f>VLOOKUP($F1228,'Total Posters'!$A$1:$L$1812,7,FALSE)</f>
        <v>Global and local particle feedback on 3D PIC-RMHD simulations of astrophysical jets</v>
      </c>
      <c r="H1228" s="12" t="str">
        <f>VLOOKUP($F1228,'Total Posters'!$A$1:$L$1812,3,FALSE)&amp;" "&amp;VLOOKUP($F1228,'Total Posters'!$A$1:$L$1812,4,FALSE)</f>
        <v>Augusto Carvalho</v>
      </c>
      <c r="I1228" s="12" t="str">
        <f>VLOOKUP($F1228,'Total Posters'!$A$1:$L$1812,5,FALSE)</f>
        <v>augustocarvalho@usp.br</v>
      </c>
      <c r="J1228" s="12" t="str">
        <f>VLOOKUP($F1228,'Total Posters'!$A$1:$L$1812,10,FALSE)</f>
        <v>Augusto Carvalho</v>
      </c>
      <c r="K1228" s="12" t="str">
        <f>VLOOKUP($I1228,'Total Attendees'!$D$2:$DB$3165,2,FALSE)</f>
        <v>Paid</v>
      </c>
      <c r="L1228" s="12" t="str">
        <f>VLOOKUP($I1228,'Total Attendees'!$D$2:$DB$3165,4,FALSE)</f>
        <v>Virtual</v>
      </c>
      <c r="N1228" s="53"/>
      <c r="O1228" s="54"/>
      <c r="P1228" s="16"/>
    </row>
    <row r="1229" ht="15.75" customHeight="1">
      <c r="A1229" s="48" t="s">
        <v>115</v>
      </c>
      <c r="B1229" s="48" t="s">
        <v>116</v>
      </c>
      <c r="C1229" s="50">
        <v>0.4166666666666667</v>
      </c>
      <c r="D1229" s="50">
        <v>0.4375</v>
      </c>
      <c r="E1229" s="51">
        <v>45518.0</v>
      </c>
      <c r="F1229" s="52">
        <v>909.0</v>
      </c>
      <c r="G1229" s="12" t="str">
        <f>VLOOKUP($F1229,'Total Posters'!$A$1:$L$1812,7,FALSE)</f>
        <v>SST-1M mini-array progress at the Ondřejov observatory</v>
      </c>
      <c r="H1229" s="12" t="str">
        <f>VLOOKUP($F1229,'Total Posters'!$A$1:$L$1812,3,FALSE)&amp;" "&amp;VLOOKUP($F1229,'Total Posters'!$A$1:$L$1812,4,FALSE)</f>
        <v>Marek Nikolajuk</v>
      </c>
      <c r="I1229" s="12" t="str">
        <f>VLOOKUP($F1229,'Total Posters'!$A$1:$L$1812,5,FALSE)</f>
        <v>marek.nikolajuk@gmail.com</v>
      </c>
      <c r="J1229" s="12" t="str">
        <f>VLOOKUP($F1229,'Total Posters'!$A$1:$L$1812,10,FALSE)</f>
        <v>Marek Nikolajuk</v>
      </c>
      <c r="K1229" s="12" t="str">
        <f>VLOOKUP($I1229,'Total Attendees'!$D$2:$DB$3165,2,FALSE)</f>
        <v>Paid</v>
      </c>
      <c r="L1229" s="12" t="str">
        <f>VLOOKUP($I1229,'Total Attendees'!$D$2:$DB$3165,4,FALSE)</f>
        <v>In-person</v>
      </c>
      <c r="N1229" s="53"/>
      <c r="O1229" s="54"/>
      <c r="P1229" s="16"/>
    </row>
    <row r="1230" ht="15.75" customHeight="1">
      <c r="A1230" s="48" t="s">
        <v>115</v>
      </c>
      <c r="B1230" s="48" t="s">
        <v>116</v>
      </c>
      <c r="C1230" s="50">
        <v>0.4166666666666667</v>
      </c>
      <c r="D1230" s="50">
        <v>0.4375</v>
      </c>
      <c r="E1230" s="51">
        <v>45518.0</v>
      </c>
      <c r="F1230" s="52">
        <v>117.0</v>
      </c>
      <c r="G1230" s="12" t="str">
        <f>VLOOKUP($F1230,'Total Posters'!$A$1:$L$1812,7,FALSE)</f>
        <v>Mapping the Distribution of Gamma-Ray Bursts using Open Data GIS</v>
      </c>
      <c r="H1230" s="12" t="str">
        <f>VLOOKUP($F1230,'Total Posters'!$A$1:$L$1812,3,FALSE)&amp;" "&amp;VLOOKUP($F1230,'Total Posters'!$A$1:$L$1812,4,FALSE)</f>
        <v>Mercy Akintola</v>
      </c>
      <c r="I1230" s="12" t="str">
        <f>VLOOKUP($F1230,'Total Posters'!$A$1:$L$1812,5,FALSE)</f>
        <v>akintolamercy21@gmail.com</v>
      </c>
      <c r="J1230" s="12" t="str">
        <f>VLOOKUP($F1230,'Total Posters'!$A$1:$L$1812,10,FALSE)</f>
        <v>Mercy Akintola</v>
      </c>
      <c r="K1230" s="12" t="str">
        <f>VLOOKUP($I1230,'Total Attendees'!$D$2:$DB$3165,2,FALSE)</f>
        <v>Paid</v>
      </c>
      <c r="L1230" s="12" t="str">
        <f>VLOOKUP($I1230,'Total Attendees'!$D$2:$DB$3165,4,FALSE)</f>
        <v>Virtual</v>
      </c>
      <c r="N1230" s="53"/>
      <c r="O1230" s="54"/>
      <c r="P1230" s="16"/>
    </row>
    <row r="1231" ht="15.75" customHeight="1">
      <c r="A1231" s="48" t="s">
        <v>98</v>
      </c>
      <c r="B1231" s="48" t="s">
        <v>117</v>
      </c>
      <c r="C1231" s="50">
        <v>0.4166666666666667</v>
      </c>
      <c r="D1231" s="50">
        <v>0.4375</v>
      </c>
      <c r="E1231" s="51">
        <v>45518.0</v>
      </c>
      <c r="F1231" s="52">
        <v>890.0</v>
      </c>
      <c r="G1231" s="12" t="str">
        <f>VLOOKUP($F1231,'Total Posters'!$A$1:$L$1812,7,FALSE)</f>
        <v>3D hydrodynamic simulations of white dwarf-main-sequence star collisions.</v>
      </c>
      <c r="H1231" s="12" t="str">
        <f>VLOOKUP($F1231,'Total Posters'!$A$1:$L$1812,3,FALSE)&amp;" "&amp;VLOOKUP($F1231,'Total Posters'!$A$1:$L$1812,4,FALSE)</f>
        <v>Christian Van Der Merwe</v>
      </c>
      <c r="I1231" s="12" t="str">
        <f>VLOOKUP($F1231,'Total Posters'!$A$1:$L$1812,5,FALSE)</f>
        <v>christianvdm18@gmail.com</v>
      </c>
      <c r="J1231" s="12" t="str">
        <f>VLOOKUP($F1231,'Total Posters'!$A$1:$L$1812,10,FALSE)</f>
        <v>Christian van der Merwe</v>
      </c>
      <c r="K1231" s="12" t="str">
        <f>VLOOKUP($I1231,'Total Attendees'!$D$2:$DB$3165,2,FALSE)</f>
        <v>Paid</v>
      </c>
      <c r="L1231" s="12" t="str">
        <f>VLOOKUP($I1231,'Total Attendees'!$D$2:$DB$3165,4,FALSE)</f>
        <v>In-person</v>
      </c>
      <c r="N1231" s="53"/>
      <c r="O1231" s="54"/>
      <c r="P1231" s="16"/>
    </row>
    <row r="1232" ht="15.75" customHeight="1">
      <c r="A1232" s="48" t="s">
        <v>98</v>
      </c>
      <c r="B1232" s="48" t="s">
        <v>117</v>
      </c>
      <c r="C1232" s="50">
        <v>0.4166666666666667</v>
      </c>
      <c r="D1232" s="50">
        <v>0.4375</v>
      </c>
      <c r="E1232" s="51">
        <v>45518.0</v>
      </c>
      <c r="F1232" s="52">
        <v>2466.0</v>
      </c>
      <c r="G1232" s="12" t="str">
        <f>VLOOKUP($F1232,'Total Posters'!$A$1:$L$1812,7,FALSE)</f>
        <v>It‘s written in the massive stars: How stellar physics determines the formation of black holes and supernovae</v>
      </c>
      <c r="H1232" s="12" t="str">
        <f>VLOOKUP($F1232,'Total Posters'!$A$1:$L$1812,3,FALSE)&amp;" "&amp;VLOOKUP($F1232,'Total Posters'!$A$1:$L$1812,4,FALSE)</f>
        <v>Eva Laplace</v>
      </c>
      <c r="I1232" s="12" t="str">
        <f>VLOOKUP($F1232,'Total Posters'!$A$1:$L$1812,5,FALSE)</f>
        <v>eva.laplace@h-its.org</v>
      </c>
      <c r="J1232" s="12" t="str">
        <f>VLOOKUP($F1232,'Total Posters'!$A$1:$L$1812,10,FALSE)</f>
        <v>Eva Laplace</v>
      </c>
      <c r="K1232" s="12" t="str">
        <f>VLOOKUP($I1232,'Total Attendees'!$D$2:$DB$3165,2,FALSE)</f>
        <v>#N/A</v>
      </c>
      <c r="L1232" s="12" t="str">
        <f>VLOOKUP($I1232,'Total Attendees'!$D$2:$DB$3165,4,FALSE)</f>
        <v>#N/A</v>
      </c>
      <c r="N1232" s="53"/>
      <c r="O1232" s="54"/>
      <c r="P1232" s="16"/>
    </row>
    <row r="1233" ht="15.75" customHeight="1">
      <c r="A1233" s="48" t="s">
        <v>98</v>
      </c>
      <c r="B1233" s="48" t="s">
        <v>117</v>
      </c>
      <c r="C1233" s="50">
        <v>0.4166666666666667</v>
      </c>
      <c r="D1233" s="50">
        <v>0.4375</v>
      </c>
      <c r="E1233" s="51">
        <v>45518.0</v>
      </c>
      <c r="F1233" s="52">
        <v>2160.0</v>
      </c>
      <c r="G1233" s="12" t="str">
        <f>VLOOKUP($F1233,'Total Posters'!$A$1:$L$1812,7,FALSE)</f>
        <v>GalRSG: A long-term monitoring campaign of Galactic Red Supergiants and the quest for SN explosions’ premonitory signs</v>
      </c>
      <c r="H1233" s="12" t="str">
        <f>VLOOKUP($F1233,'Total Posters'!$A$1:$L$1812,3,FALSE)&amp;" "&amp;VLOOKUP($F1233,'Total Posters'!$A$1:$L$1812,4,FALSE)</f>
        <v>Fabrizio Bocchino</v>
      </c>
      <c r="I1233" s="12" t="str">
        <f>VLOOKUP($F1233,'Total Posters'!$A$1:$L$1812,5,FALSE)</f>
        <v>fabrizio.bocchino@inaf.it</v>
      </c>
      <c r="J1233" s="12" t="str">
        <f>VLOOKUP($F1233,'Total Posters'!$A$1:$L$1812,10,FALSE)</f>
        <v>Fabrizio Bocchino</v>
      </c>
      <c r="K1233" s="12" t="str">
        <f>VLOOKUP($I1233,'Total Attendees'!$D$2:$DB$3165,2,FALSE)</f>
        <v>Paid</v>
      </c>
      <c r="L1233" s="12" t="str">
        <f>VLOOKUP($I1233,'Total Attendees'!$D$2:$DB$3165,4,FALSE)</f>
        <v>In-person</v>
      </c>
      <c r="N1233" s="53"/>
      <c r="O1233" s="54"/>
      <c r="P1233" s="16"/>
    </row>
    <row r="1234" ht="15.75" customHeight="1">
      <c r="A1234" s="48" t="s">
        <v>98</v>
      </c>
      <c r="B1234" s="48" t="s">
        <v>117</v>
      </c>
      <c r="C1234" s="50">
        <v>0.4166666666666667</v>
      </c>
      <c r="D1234" s="50">
        <v>0.4375</v>
      </c>
      <c r="E1234" s="51">
        <v>45518.0</v>
      </c>
      <c r="F1234" s="52">
        <v>3073.0</v>
      </c>
      <c r="G1234" s="12" t="str">
        <f>VLOOKUP($F1234,'Total Posters'!$A$1:$L$1812,7,FALSE)</f>
        <v>Disentangling Newly Formed and Pre-existing Dust in SN 2017eaw
</v>
      </c>
      <c r="H1234" s="12" t="str">
        <f>VLOOKUP($F1234,'Total Posters'!$A$1:$L$1812,3,FALSE)&amp;" "&amp;VLOOKUP($F1234,'Total Posters'!$A$1:$L$1812,4,FALSE)</f>
        <v>Jeniveve Pearson</v>
      </c>
      <c r="I1234" s="12" t="str">
        <f>VLOOKUP($F1234,'Total Posters'!$A$1:$L$1812,5,FALSE)</f>
        <v>jenivevepearson@arizona.edu</v>
      </c>
      <c r="J1234" s="12" t="str">
        <f>VLOOKUP($F1234,'Total Posters'!$A$1:$L$1812,10,FALSE)</f>
        <v>Jeniveve Pearson</v>
      </c>
      <c r="K1234" s="12" t="str">
        <f>VLOOKUP($I1234,'Total Attendees'!$D$2:$DB$3165,2,FALSE)</f>
        <v>#N/A</v>
      </c>
      <c r="L1234" s="12" t="str">
        <f>VLOOKUP($I1234,'Total Attendees'!$D$2:$DB$3165,4,FALSE)</f>
        <v>#N/A</v>
      </c>
      <c r="N1234" s="53"/>
      <c r="O1234" s="54"/>
      <c r="P1234" s="16"/>
    </row>
    <row r="1235" ht="15.75" customHeight="1">
      <c r="A1235" s="48" t="s">
        <v>98</v>
      </c>
      <c r="B1235" s="48" t="s">
        <v>117</v>
      </c>
      <c r="C1235" s="50">
        <v>0.4166666666666667</v>
      </c>
      <c r="D1235" s="50">
        <v>0.4375</v>
      </c>
      <c r="E1235" s="51">
        <v>45518.0</v>
      </c>
      <c r="F1235" s="52">
        <v>1508.0</v>
      </c>
      <c r="G1235" s="12" t="str">
        <f>VLOOKUP($F1235,'Total Posters'!$A$1:$L$1812,7,FALSE)</f>
        <v>Core-Collapse Supernova Progenitors from Light Curves and Stellar-Evolution Models</v>
      </c>
      <c r="H1235" s="12" t="str">
        <f>VLOOKUP($F1235,'Total Posters'!$A$1:$L$1812,3,FALSE)&amp;" "&amp;VLOOKUP($F1235,'Total Posters'!$A$1:$L$1812,4,FALSE)</f>
        <v>Melina Bersten</v>
      </c>
      <c r="I1235" s="12" t="str">
        <f>VLOOKUP($F1235,'Total Posters'!$A$1:$L$1812,5,FALSE)</f>
        <v>merlinada.bersten@gmail.com</v>
      </c>
      <c r="J1235" s="12" t="str">
        <f>VLOOKUP($F1235,'Total Posters'!$A$1:$L$1812,10,FALSE)</f>
        <v>Melina Bersten</v>
      </c>
      <c r="K1235" s="12" t="str">
        <f>VLOOKUP($I1235,'Total Attendees'!$D$2:$DB$3165,2,FALSE)</f>
        <v>Paid</v>
      </c>
      <c r="L1235" s="12" t="str">
        <f>VLOOKUP($I1235,'Total Attendees'!$D$2:$DB$3165,4,FALSE)</f>
        <v>Virtual</v>
      </c>
      <c r="N1235" s="53"/>
      <c r="O1235" s="54"/>
      <c r="P1235" s="16"/>
    </row>
    <row r="1236" ht="15.75" customHeight="1">
      <c r="A1236" s="48" t="s">
        <v>98</v>
      </c>
      <c r="B1236" s="48" t="s">
        <v>117</v>
      </c>
      <c r="C1236" s="50">
        <v>0.4166666666666667</v>
      </c>
      <c r="D1236" s="50">
        <v>0.4375</v>
      </c>
      <c r="E1236" s="51">
        <v>45518.0</v>
      </c>
      <c r="F1236" s="52">
        <v>2856.0</v>
      </c>
      <c r="G1236" s="12" t="str">
        <f>VLOOKUP($F1236,'Total Posters'!$A$1:$L$1812,7,FALSE)</f>
        <v>Archival supernovae detected with the MeerLICHT telescope: A quest for precursors</v>
      </c>
      <c r="H1236" s="12" t="str">
        <f>VLOOKUP($F1236,'Total Posters'!$A$1:$L$1812,3,FALSE)&amp;" "&amp;VLOOKUP($F1236,'Total Posters'!$A$1:$L$1812,4,FALSE)</f>
        <v>Orapeleng Mogawana</v>
      </c>
      <c r="I1236" s="12" t="str">
        <f>VLOOKUP($F1236,'Total Posters'!$A$1:$L$1812,5,FALSE)</f>
        <v>orapeleng@saao.ac.za</v>
      </c>
      <c r="J1236" s="12" t="str">
        <f>VLOOKUP($F1236,'Total Posters'!$A$1:$L$1812,10,FALSE)</f>
        <v>Orapeleng Mogawana</v>
      </c>
      <c r="K1236" s="12" t="str">
        <f>VLOOKUP($I1236,'Total Attendees'!$D$2:$DB$3165,2,FALSE)</f>
        <v>Paid</v>
      </c>
      <c r="L1236" s="12" t="str">
        <f>VLOOKUP($I1236,'Total Attendees'!$D$2:$DB$3165,4,FALSE)</f>
        <v>In-person</v>
      </c>
      <c r="N1236" s="53"/>
      <c r="O1236" s="54"/>
      <c r="P1236" s="16"/>
    </row>
    <row r="1237" ht="15.75" customHeight="1">
      <c r="A1237" s="48" t="s">
        <v>98</v>
      </c>
      <c r="B1237" s="48" t="s">
        <v>117</v>
      </c>
      <c r="C1237" s="50">
        <v>0.4166666666666667</v>
      </c>
      <c r="D1237" s="50">
        <v>0.4375</v>
      </c>
      <c r="E1237" s="51">
        <v>45518.0</v>
      </c>
      <c r="F1237" s="52">
        <v>3145.0</v>
      </c>
      <c r="G1237" s="12" t="str">
        <f>VLOOKUP($F1237,'Total Posters'!$A$1:$L$1812,7,FALSE)</f>
        <v>The first polarimetric catalogue of Be X-Ray Binaries</v>
      </c>
      <c r="H1237" s="12" t="str">
        <f>VLOOKUP($F1237,'Total Posters'!$A$1:$L$1812,3,FALSE)&amp;" "&amp;VLOOKUP($F1237,'Total Posters'!$A$1:$L$1812,4,FALSE)</f>
        <v>Pedro Jose Blay Serrano</v>
      </c>
      <c r="I1237" s="12" t="str">
        <f>VLOOKUP($F1237,'Total Posters'!$A$1:$L$1812,5,FALSE)</f>
        <v>pjblay@universidadviu.com</v>
      </c>
      <c r="J1237" s="12" t="str">
        <f>VLOOKUP($F1237,'Total Posters'!$A$1:$L$1812,10,FALSE)</f>
        <v>Pere Blay</v>
      </c>
      <c r="K1237" s="12" t="str">
        <f>VLOOKUP($I1237,'Total Attendees'!$D$2:$DB$3165,2,FALSE)</f>
        <v>Paid</v>
      </c>
      <c r="L1237" s="12" t="str">
        <f>VLOOKUP($I1237,'Total Attendees'!$D$2:$DB$3165,4,FALSE)</f>
        <v>In-person</v>
      </c>
      <c r="N1237" s="53"/>
      <c r="O1237" s="54"/>
      <c r="P1237" s="16"/>
    </row>
    <row r="1238" ht="15.75" customHeight="1">
      <c r="A1238" s="48" t="s">
        <v>98</v>
      </c>
      <c r="B1238" s="48" t="s">
        <v>117</v>
      </c>
      <c r="C1238" s="50">
        <v>0.4166666666666667</v>
      </c>
      <c r="D1238" s="50">
        <v>0.4375</v>
      </c>
      <c r="E1238" s="51">
        <v>45518.0</v>
      </c>
      <c r="F1238" s="52">
        <v>198.0</v>
      </c>
      <c r="G1238" s="12" t="str">
        <f>VLOOKUP($F1238,'Total Posters'!$A$1:$L$1812,7,FALSE)</f>
        <v>Simulation-Based Inference of BNS Kilonova Properties: A Case Study with AT2017gfo</v>
      </c>
      <c r="H1238" s="12" t="str">
        <f>VLOOKUP($F1238,'Total Posters'!$A$1:$L$1812,3,FALSE)&amp;" "&amp;VLOOKUP($F1238,'Total Posters'!$A$1:$L$1812,4,FALSE)</f>
        <v>Phelipe Darc</v>
      </c>
      <c r="I1238" s="12" t="str">
        <f>VLOOKUP($F1238,'Total Posters'!$A$1:$L$1812,5,FALSE)</f>
        <v>phelipedarc@gmail.com</v>
      </c>
      <c r="J1238" s="12" t="str">
        <f>VLOOKUP($F1238,'Total Posters'!$A$1:$L$1812,10,FALSE)</f>
        <v>Phelipe Darc</v>
      </c>
      <c r="K1238" s="12" t="str">
        <f>VLOOKUP($I1238,'Total Attendees'!$D$2:$DB$3165,2,FALSE)</f>
        <v>#N/A</v>
      </c>
      <c r="L1238" s="12" t="str">
        <f>VLOOKUP($I1238,'Total Attendees'!$D$2:$DB$3165,4,FALSE)</f>
        <v>#N/A</v>
      </c>
      <c r="N1238" s="53"/>
      <c r="O1238" s="54"/>
      <c r="P1238" s="16"/>
    </row>
    <row r="1239" ht="15.75" customHeight="1">
      <c r="A1239" s="48" t="s">
        <v>98</v>
      </c>
      <c r="B1239" s="48" t="s">
        <v>117</v>
      </c>
      <c r="C1239" s="50">
        <v>0.4166666666666667</v>
      </c>
      <c r="D1239" s="50">
        <v>0.4375</v>
      </c>
      <c r="E1239" s="51">
        <v>45518.0</v>
      </c>
      <c r="F1239" s="52">
        <v>199.0</v>
      </c>
      <c r="G1239" s="12" t="str">
        <f>VLOOKUP($F1239,'Total Posters'!$A$1:$L$1812,7,FALSE)</f>
        <v>DeepSTEP: A Deep learning tooI for identification of Astrophysical Transients and artifacts from Images in S-PLUS Transient Extension Program (STEP)
</v>
      </c>
      <c r="H1239" s="12" t="str">
        <f>VLOOKUP($F1239,'Total Posters'!$A$1:$L$1812,3,FALSE)&amp;" "&amp;VLOOKUP($F1239,'Total Posters'!$A$1:$L$1812,4,FALSE)</f>
        <v>Phelipe Darc</v>
      </c>
      <c r="I1239" s="12" t="str">
        <f>VLOOKUP($F1239,'Total Posters'!$A$1:$L$1812,5,FALSE)</f>
        <v>phelipedarc@gmail.com</v>
      </c>
      <c r="J1239" s="12" t="str">
        <f>VLOOKUP($F1239,'Total Posters'!$A$1:$L$1812,10,FALSE)</f>
        <v>Phelipe Darc</v>
      </c>
      <c r="K1239" s="12" t="str">
        <f>VLOOKUP($I1239,'Total Attendees'!$D$2:$DB$3165,2,FALSE)</f>
        <v>#N/A</v>
      </c>
      <c r="L1239" s="12" t="str">
        <f>VLOOKUP($I1239,'Total Attendees'!$D$2:$DB$3165,4,FALSE)</f>
        <v>#N/A</v>
      </c>
      <c r="N1239" s="53"/>
      <c r="O1239" s="54"/>
      <c r="P1239" s="16"/>
    </row>
    <row r="1240" ht="15.75" customHeight="1">
      <c r="A1240" s="48" t="s">
        <v>98</v>
      </c>
      <c r="B1240" s="48" t="s">
        <v>117</v>
      </c>
      <c r="C1240" s="50">
        <v>0.4166666666666667</v>
      </c>
      <c r="D1240" s="50">
        <v>0.4375</v>
      </c>
      <c r="E1240" s="51">
        <v>45518.0</v>
      </c>
      <c r="F1240" s="52">
        <v>1454.0</v>
      </c>
      <c r="G1240" s="12" t="str">
        <f>VLOOKUP($F1240,'Total Posters'!$A$1:$L$1812,7,FALSE)</f>
        <v>SN 2014C: a metamorphic supernova exploded in the intricate and hydrogen-rich surroundings</v>
      </c>
      <c r="H1240" s="12" t="str">
        <f>VLOOKUP($F1240,'Total Posters'!$A$1:$L$1812,3,FALSE)&amp;" "&amp;VLOOKUP($F1240,'Total Posters'!$A$1:$L$1812,4,FALSE)</f>
        <v>Qian Zhai</v>
      </c>
      <c r="I1240" s="12" t="str">
        <f>VLOOKUP($F1240,'Total Posters'!$A$1:$L$1812,5,FALSE)</f>
        <v>zhaiqian@ynao.ac.cn</v>
      </c>
      <c r="J1240" s="12" t="str">
        <f>VLOOKUP($F1240,'Total Posters'!$A$1:$L$1812,10,FALSE)</f>
        <v>Qian Zhai</v>
      </c>
      <c r="K1240" s="12" t="str">
        <f>VLOOKUP($I1240,'Total Attendees'!$D$2:$DB$3165,2,FALSE)</f>
        <v>Paid</v>
      </c>
      <c r="L1240" s="12" t="str">
        <f>VLOOKUP($I1240,'Total Attendees'!$D$2:$DB$3165,4,FALSE)</f>
        <v>In-person</v>
      </c>
      <c r="N1240" s="53"/>
      <c r="O1240" s="54"/>
      <c r="P1240" s="16"/>
    </row>
    <row r="1241" ht="15.75" customHeight="1">
      <c r="A1241" s="48" t="s">
        <v>98</v>
      </c>
      <c r="B1241" s="48" t="s">
        <v>117</v>
      </c>
      <c r="C1241" s="50">
        <v>0.4166666666666667</v>
      </c>
      <c r="D1241" s="50">
        <v>0.4375</v>
      </c>
      <c r="E1241" s="51">
        <v>45518.0</v>
      </c>
      <c r="F1241" s="52">
        <v>2309.0</v>
      </c>
      <c r="G1241" s="12" t="str">
        <f>VLOOKUP($F1241,'Total Posters'!$A$1:$L$1812,7,FALSE)</f>
        <v>Are single stars enough as progenitors of LGRBs</v>
      </c>
      <c r="H1241" s="12" t="str">
        <f>VLOOKUP($F1241,'Total Posters'!$A$1:$L$1812,3,FALSE)&amp;" "&amp;VLOOKUP($F1241,'Total Posters'!$A$1:$L$1812,4,FALSE)</f>
        <v>Rafia Sarwar</v>
      </c>
      <c r="I1241" s="12" t="str">
        <f>VLOOKUP($F1241,'Total Posters'!$A$1:$L$1812,5,FALSE)</f>
        <v>rafu2010@gmail.com</v>
      </c>
      <c r="J1241" s="12" t="str">
        <f>VLOOKUP($F1241,'Total Posters'!$A$1:$L$1812,10,FALSE)</f>
        <v>Rafia Sarwar</v>
      </c>
      <c r="K1241" s="12" t="str">
        <f>VLOOKUP($I1241,'Total Attendees'!$D$2:$DB$3165,2,FALSE)</f>
        <v>Pending_payment</v>
      </c>
      <c r="L1241" s="12" t="str">
        <f>VLOOKUP($I1241,'Total Attendees'!$D$2:$DB$3165,4,FALSE)</f>
        <v>In-person</v>
      </c>
      <c r="N1241" s="53"/>
      <c r="O1241" s="54"/>
      <c r="P1241" s="16"/>
    </row>
    <row r="1242" ht="15.75" customHeight="1">
      <c r="A1242" s="48" t="s">
        <v>98</v>
      </c>
      <c r="B1242" s="48" t="s">
        <v>117</v>
      </c>
      <c r="C1242" s="50">
        <v>0.4166666666666667</v>
      </c>
      <c r="D1242" s="50">
        <v>0.4375</v>
      </c>
      <c r="E1242" s="51">
        <v>45518.0</v>
      </c>
      <c r="F1242" s="52">
        <v>448.0</v>
      </c>
      <c r="G1242" s="12" t="str">
        <f>VLOOKUP($F1242,'Total Posters'!$A$1:$L$1812,7,FALSE)</f>
        <v>Magnetorotational supernovae, violation of mirror symmetry and neutron stars kicks.</v>
      </c>
      <c r="H1242" s="12" t="str">
        <f>VLOOKUP($F1242,'Total Posters'!$A$1:$L$1812,3,FALSE)&amp;" "&amp;VLOOKUP($F1242,'Total Posters'!$A$1:$L$1812,4,FALSE)</f>
        <v>Sergey Moiseenko</v>
      </c>
      <c r="I1242" s="12" t="str">
        <f>VLOOKUP($F1242,'Total Posters'!$A$1:$L$1812,5,FALSE)</f>
        <v>moiseenko@cosmos.ru</v>
      </c>
      <c r="J1242" s="12" t="str">
        <f>VLOOKUP($F1242,'Total Posters'!$A$1:$L$1812,10,FALSE)</f>
        <v>Sergey Moiseenko</v>
      </c>
      <c r="K1242" s="12" t="str">
        <f>VLOOKUP($I1242,'Total Attendees'!$D$2:$DB$3165,2,FALSE)</f>
        <v>Paid</v>
      </c>
      <c r="L1242" s="12" t="str">
        <f>VLOOKUP($I1242,'Total Attendees'!$D$2:$DB$3165,4,FALSE)</f>
        <v>In-person</v>
      </c>
      <c r="N1242" s="53"/>
      <c r="O1242" s="54"/>
      <c r="P1242" s="16"/>
    </row>
    <row r="1243" ht="15.75" customHeight="1">
      <c r="A1243" s="48" t="s">
        <v>98</v>
      </c>
      <c r="B1243" s="48" t="s">
        <v>117</v>
      </c>
      <c r="C1243" s="50">
        <v>0.4166666666666667</v>
      </c>
      <c r="D1243" s="50">
        <v>0.4375</v>
      </c>
      <c r="E1243" s="51">
        <v>45518.0</v>
      </c>
      <c r="F1243" s="52">
        <v>314.0</v>
      </c>
      <c r="G1243" s="12" t="str">
        <f>VLOOKUP($F1243,'Total Posters'!$A$1:$L$1812,7,FALSE)</f>
        <v>Nucleosynthesis of Magnetorotational Supernova with Three-dimensional Explosion Models</v>
      </c>
      <c r="H1243" s="12" t="str">
        <f>VLOOKUP($F1243,'Total Posters'!$A$1:$L$1812,3,FALSE)&amp;" "&amp;VLOOKUP($F1243,'Total Posters'!$A$1:$L$1812,4,FALSE)</f>
        <v>Shuai Zha</v>
      </c>
      <c r="I1243" s="12" t="str">
        <f>VLOOKUP($F1243,'Total Posters'!$A$1:$L$1812,5,FALSE)</f>
        <v>zhashuai@ynao.ac.cn</v>
      </c>
      <c r="J1243" s="12" t="str">
        <f>VLOOKUP($F1243,'Total Posters'!$A$1:$L$1812,10,FALSE)</f>
        <v>Shuai Zha</v>
      </c>
      <c r="K1243" s="12" t="str">
        <f>VLOOKUP($I1243,'Total Attendees'!$D$2:$DB$3165,2,FALSE)</f>
        <v>#N/A</v>
      </c>
      <c r="L1243" s="12" t="str">
        <f>VLOOKUP($I1243,'Total Attendees'!$D$2:$DB$3165,4,FALSE)</f>
        <v>#N/A</v>
      </c>
      <c r="N1243" s="53"/>
      <c r="O1243" s="54"/>
      <c r="P1243" s="16"/>
    </row>
    <row r="1244" ht="15.75" customHeight="1">
      <c r="A1244" s="48" t="s">
        <v>98</v>
      </c>
      <c r="B1244" s="48" t="s">
        <v>117</v>
      </c>
      <c r="C1244" s="50">
        <v>0.4166666666666667</v>
      </c>
      <c r="D1244" s="50">
        <v>0.4375</v>
      </c>
      <c r="E1244" s="51">
        <v>45518.0</v>
      </c>
      <c r="F1244" s="52">
        <v>1408.0</v>
      </c>
      <c r="G1244" s="12" t="str">
        <f>VLOOKUP($F1244,'Total Posters'!$A$1:$L$1812,7,FALSE)</f>
        <v>Detached Compact Object-Luminous Companion Binaries Discoverable by Gaia can Connect High-Mass Progenitors to the Compact Objects they Form</v>
      </c>
      <c r="H1244" s="12" t="str">
        <f>VLOOKUP($F1244,'Total Posters'!$A$1:$L$1812,3,FALSE)&amp;" "&amp;VLOOKUP($F1244,'Total Posters'!$A$1:$L$1812,4,FALSE)</f>
        <v>Sourav Chatterjee</v>
      </c>
      <c r="I1244" s="12" t="str">
        <f>VLOOKUP($F1244,'Total Posters'!$A$1:$L$1812,5,FALSE)</f>
        <v>souravchatterjee.tifr@gmail.com</v>
      </c>
      <c r="J1244" s="12" t="str">
        <f>VLOOKUP($F1244,'Total Posters'!$A$1:$L$1812,10,FALSE)</f>
        <v>Sourav Chatterjee</v>
      </c>
      <c r="K1244" s="12" t="str">
        <f>VLOOKUP($I1244,'Total Attendees'!$D$2:$DB$3165,2,FALSE)</f>
        <v>Paid</v>
      </c>
      <c r="L1244" s="12" t="str">
        <f>VLOOKUP($I1244,'Total Attendees'!$D$2:$DB$3165,4,FALSE)</f>
        <v>In-person</v>
      </c>
      <c r="N1244" s="53"/>
      <c r="O1244" s="54"/>
      <c r="P1244" s="16"/>
    </row>
    <row r="1245" ht="15.75" customHeight="1">
      <c r="A1245" s="48" t="s">
        <v>98</v>
      </c>
      <c r="B1245" s="48" t="s">
        <v>117</v>
      </c>
      <c r="C1245" s="50">
        <v>0.4166666666666667</v>
      </c>
      <c r="D1245" s="50">
        <v>0.4375</v>
      </c>
      <c r="E1245" s="51">
        <v>45518.0</v>
      </c>
      <c r="F1245" s="52">
        <v>2252.0</v>
      </c>
      <c r="G1245" s="12" t="str">
        <f>VLOOKUP($F1245,'Total Posters'!$A$1:$L$1812,7,FALSE)</f>
        <v>The enigmatic double-peaked stripped-envelope SN 2023aew</v>
      </c>
      <c r="H1245" s="12" t="str">
        <f>VLOOKUP($F1245,'Total Posters'!$A$1:$L$1812,3,FALSE)&amp;" "&amp;VLOOKUP($F1245,'Total Posters'!$A$1:$L$1812,4,FALSE)</f>
        <v>Tuomas Kangas</v>
      </c>
      <c r="I1245" s="12" t="str">
        <f>VLOOKUP($F1245,'Total Posters'!$A$1:$L$1812,5,FALSE)</f>
        <v>tjakangas@gmail.com</v>
      </c>
      <c r="J1245" s="12" t="str">
        <f>VLOOKUP($F1245,'Total Posters'!$A$1:$L$1812,10,FALSE)</f>
        <v>Tuomas Kangas</v>
      </c>
      <c r="K1245" s="12" t="str">
        <f>VLOOKUP($I1245,'Total Attendees'!$D$2:$DB$3165,2,FALSE)</f>
        <v>Paid</v>
      </c>
      <c r="L1245" s="12" t="str">
        <f>VLOOKUP($I1245,'Total Attendees'!$D$2:$DB$3165,4,FALSE)</f>
        <v>In-person</v>
      </c>
      <c r="N1245" s="53"/>
      <c r="O1245" s="54"/>
      <c r="P1245" s="16"/>
    </row>
    <row r="1246" ht="15.75" customHeight="1">
      <c r="A1246" s="48" t="s">
        <v>98</v>
      </c>
      <c r="B1246" s="48" t="s">
        <v>117</v>
      </c>
      <c r="C1246" s="50">
        <v>0.4166666666666667</v>
      </c>
      <c r="D1246" s="50">
        <v>0.4375</v>
      </c>
      <c r="E1246" s="51">
        <v>45518.0</v>
      </c>
      <c r="F1246" s="52">
        <v>3092.0</v>
      </c>
      <c r="G1246" s="12" t="str">
        <f>VLOOKUP($F1246,'Total Posters'!$A$1:$L$1812,7,FALSE)</f>
        <v>Rapid follow-up of gravitational wave events with a robotic meter-class optical telescope</v>
      </c>
      <c r="H1246" s="12" t="str">
        <f>VLOOKUP($F1246,'Total Posters'!$A$1:$L$1812,3,FALSE)&amp;" "&amp;VLOOKUP($F1246,'Total Posters'!$A$1:$L$1812,4,FALSE)</f>
        <v>vishwajeet vishwajeet</v>
      </c>
      <c r="I1246" s="12" t="str">
        <f>VLOOKUP($F1246,'Total Posters'!$A$1:$L$1812,5,FALSE)</f>
        <v>vishwajeet.s@iitb.ac.in</v>
      </c>
      <c r="J1246" s="12" t="str">
        <f>VLOOKUP($F1246,'Total Posters'!$A$1:$L$1812,10,FALSE)</f>
        <v>Vishwajeet Swain</v>
      </c>
      <c r="K1246" s="12" t="str">
        <f>VLOOKUP($I1246,'Total Attendees'!$D$2:$DB$3165,2,FALSE)</f>
        <v>Paid</v>
      </c>
      <c r="L1246" s="12" t="str">
        <f>VLOOKUP($I1246,'Total Attendees'!$D$2:$DB$3165,4,FALSE)</f>
        <v>In-person</v>
      </c>
      <c r="N1246" s="53"/>
      <c r="O1246" s="54"/>
      <c r="P1246" s="16"/>
    </row>
    <row r="1247" ht="15.75" customHeight="1">
      <c r="A1247" s="48" t="s">
        <v>98</v>
      </c>
      <c r="B1247" s="48" t="s">
        <v>117</v>
      </c>
      <c r="C1247" s="50">
        <v>0.4166666666666667</v>
      </c>
      <c r="D1247" s="50">
        <v>0.4375</v>
      </c>
      <c r="E1247" s="51">
        <v>45518.0</v>
      </c>
      <c r="F1247" s="52">
        <v>1278.0</v>
      </c>
      <c r="G1247" s="12" t="str">
        <f>VLOOKUP($F1247,'Total Posters'!$A$1:$L$1812,7,FALSE)</f>
        <v>Pan-Chromatic Observations of Short Duration Transients</v>
      </c>
      <c r="H1247" s="12" t="str">
        <f>VLOOKUP($F1247,'Total Posters'!$A$1:$L$1812,3,FALSE)&amp;" "&amp;VLOOKUP($F1247,'Total Posters'!$A$1:$L$1812,4,FALSE)</f>
        <v>Walid Majid</v>
      </c>
      <c r="I1247" s="12" t="str">
        <f>VLOOKUP($F1247,'Total Posters'!$A$1:$L$1812,5,FALSE)</f>
        <v>majidw@gmail.com</v>
      </c>
      <c r="J1247" s="12" t="str">
        <f>VLOOKUP($F1247,'Total Posters'!$A$1:$L$1812,10,FALSE)</f>
        <v>Walid Majid</v>
      </c>
      <c r="K1247" s="12" t="str">
        <f>VLOOKUP($I1247,'Total Attendees'!$D$2:$DB$3165,2,FALSE)</f>
        <v>#N/A</v>
      </c>
      <c r="L1247" s="12" t="str">
        <f>VLOOKUP($I1247,'Total Attendees'!$D$2:$DB$3165,4,FALSE)</f>
        <v>#N/A</v>
      </c>
      <c r="N1247" s="53"/>
      <c r="O1247" s="54"/>
      <c r="P1247" s="16"/>
    </row>
    <row r="1248" ht="15.75" customHeight="1">
      <c r="A1248" s="48" t="s">
        <v>98</v>
      </c>
      <c r="B1248" s="48" t="s">
        <v>117</v>
      </c>
      <c r="C1248" s="50">
        <v>0.4166666666666667</v>
      </c>
      <c r="D1248" s="50">
        <v>0.4375</v>
      </c>
      <c r="E1248" s="51">
        <v>45518.0</v>
      </c>
      <c r="F1248" s="52">
        <v>627.0</v>
      </c>
      <c r="G1248" s="12" t="str">
        <f>VLOOKUP($F1248,'Total Posters'!$A$1:$L$1812,7,FALSE)</f>
        <v>Properties of the common GRBs of the Swift &amp; Fermi catalogs
</v>
      </c>
      <c r="H1248" s="12" t="str">
        <f>VLOOKUP($F1248,'Total Posters'!$A$1:$L$1812,3,FALSE)&amp;" "&amp;VLOOKUP($F1248,'Total Posters'!$A$1:$L$1812,4,FALSE)</f>
        <v>Zsolt Bagoly</v>
      </c>
      <c r="I1248" s="12" t="str">
        <f>VLOOKUP($F1248,'Total Posters'!$A$1:$L$1812,5,FALSE)</f>
        <v>bagoly.zsolt@uni-nke.hu</v>
      </c>
      <c r="J1248" s="12" t="str">
        <f>VLOOKUP($F1248,'Total Posters'!$A$1:$L$1812,10,FALSE)</f>
        <v>Zsolt Bagoly</v>
      </c>
      <c r="K1248" s="12" t="str">
        <f>VLOOKUP($I1248,'Total Attendees'!$D$2:$DB$3165,2,FALSE)</f>
        <v>Paid</v>
      </c>
      <c r="L1248" s="12" t="str">
        <f>VLOOKUP($I1248,'Total Attendees'!$D$2:$DB$3165,4,FALSE)</f>
        <v>In-person</v>
      </c>
      <c r="N1248" s="53"/>
      <c r="O1248" s="54"/>
      <c r="P1248" s="16"/>
    </row>
    <row r="1249" ht="15.75" customHeight="1">
      <c r="A1249" s="48" t="s">
        <v>100</v>
      </c>
      <c r="B1249" s="48" t="s">
        <v>118</v>
      </c>
      <c r="C1249" s="50">
        <v>0.4166666666666667</v>
      </c>
      <c r="D1249" s="50">
        <v>0.4375</v>
      </c>
      <c r="E1249" s="51">
        <v>45518.0</v>
      </c>
      <c r="F1249" s="52">
        <v>2071.0</v>
      </c>
      <c r="G1249" s="12" t="str">
        <f>VLOOKUP($F1249,'Total Posters'!$A$1:$L$1812,7,FALSE)</f>
        <v>Effects of the Solar Dynamo on the Differential Rotation and Meridional Circulation</v>
      </c>
      <c r="H1249" s="12" t="str">
        <f>VLOOKUP($F1249,'Total Posters'!$A$1:$L$1812,3,FALSE)&amp;" "&amp;VLOOKUP($F1249,'Total Posters'!$A$1:$L$1812,4,FALSE)</f>
        <v>Alexander Kosovichev</v>
      </c>
      <c r="I1249" s="12" t="str">
        <f>VLOOKUP($F1249,'Total Posters'!$A$1:$L$1812,5,FALSE)</f>
        <v>alexander.g.kosovichev@njit.edu</v>
      </c>
      <c r="J1249" s="12" t="str">
        <f>VLOOKUP($F1249,'Total Posters'!$A$1:$L$1812,10,FALSE)</f>
        <v>Alexander Kosovichev</v>
      </c>
      <c r="K1249" s="12" t="str">
        <f>VLOOKUP($I1249,'Total Attendees'!$D$2:$DB$3165,2,FALSE)</f>
        <v>Paid</v>
      </c>
      <c r="L1249" s="12" t="str">
        <f>VLOOKUP($I1249,'Total Attendees'!$D$2:$DB$3165,4,FALSE)</f>
        <v>In-person</v>
      </c>
      <c r="N1249" s="53"/>
      <c r="O1249" s="54"/>
      <c r="P1249" s="16"/>
    </row>
    <row r="1250" ht="15.75" customHeight="1">
      <c r="A1250" s="48" t="s">
        <v>100</v>
      </c>
      <c r="B1250" s="48" t="s">
        <v>118</v>
      </c>
      <c r="C1250" s="50">
        <v>0.4166666666666667</v>
      </c>
      <c r="D1250" s="50">
        <v>0.4375</v>
      </c>
      <c r="E1250" s="51">
        <v>45518.0</v>
      </c>
      <c r="F1250" s="52">
        <v>2109.0</v>
      </c>
      <c r="G1250" s="12" t="str">
        <f>VLOOKUP($F1250,'Total Posters'!$A$1:$L$1812,7,FALSE)</f>
        <v>solar-cycle irregularities as revealed from Kodaikanal multi wavelength archive and its implications to the dynamo models</v>
      </c>
      <c r="H1250" s="12" t="str">
        <f>VLOOKUP($F1250,'Total Posters'!$A$1:$L$1812,3,FALSE)&amp;" "&amp;VLOOKUP($F1250,'Total Posters'!$A$1:$L$1812,4,FALSE)</f>
        <v>Dipankar Banerjee</v>
      </c>
      <c r="I1250" s="12" t="str">
        <f>VLOOKUP($F1250,'Total Posters'!$A$1:$L$1812,5,FALSE)</f>
        <v>dipubando@googlemail.com</v>
      </c>
      <c r="J1250" s="12" t="str">
        <f>VLOOKUP($F1250,'Total Posters'!$A$1:$L$1812,10,FALSE)</f>
        <v>Dipankar Banerjee</v>
      </c>
      <c r="K1250" s="12" t="str">
        <f>VLOOKUP($I1250,'Total Attendees'!$D$2:$DB$3165,2,FALSE)</f>
        <v>Paid</v>
      </c>
      <c r="L1250" s="12" t="str">
        <f>VLOOKUP($I1250,'Total Attendees'!$D$2:$DB$3165,4,FALSE)</f>
        <v>In-person</v>
      </c>
      <c r="N1250" s="53"/>
      <c r="O1250" s="54"/>
      <c r="P1250" s="16"/>
    </row>
    <row r="1251" ht="15.75" customHeight="1">
      <c r="A1251" s="48" t="s">
        <v>100</v>
      </c>
      <c r="B1251" s="48" t="s">
        <v>118</v>
      </c>
      <c r="C1251" s="50">
        <v>0.4166666666666667</v>
      </c>
      <c r="D1251" s="50">
        <v>0.4375</v>
      </c>
      <c r="E1251" s="51">
        <v>45518.0</v>
      </c>
      <c r="F1251" s="52">
        <v>3026.0</v>
      </c>
      <c r="G1251" s="12" t="str">
        <f>VLOOKUP($F1251,'Total Posters'!$A$1:$L$1812,7,FALSE)</f>
        <v>Using code coupling to study the turbulent transport coefficients in a system with tachocline </v>
      </c>
      <c r="H1251" s="12" t="str">
        <f>VLOOKUP($F1251,'Total Posters'!$A$1:$L$1812,3,FALSE)&amp;" "&amp;VLOOKUP($F1251,'Total Posters'!$A$1:$L$1812,4,FALSE)</f>
        <v>Guilherme Monteiro</v>
      </c>
      <c r="I1251" s="12" t="str">
        <f>VLOOKUP($F1251,'Total Posters'!$A$1:$L$1812,5,FALSE)</f>
        <v>gmonteiro.pesquisa@gmail.com</v>
      </c>
      <c r="J1251" s="12" t="str">
        <f>VLOOKUP($F1251,'Total Posters'!$A$1:$L$1812,10,FALSE)</f>
        <v>Guilherme Monteiro</v>
      </c>
      <c r="K1251" s="12" t="str">
        <f>VLOOKUP($I1251,'Total Attendees'!$D$2:$DB$3165,2,FALSE)</f>
        <v>#N/A</v>
      </c>
      <c r="L1251" s="12" t="str">
        <f>VLOOKUP($I1251,'Total Attendees'!$D$2:$DB$3165,4,FALSE)</f>
        <v>#N/A</v>
      </c>
      <c r="N1251" s="53"/>
      <c r="O1251" s="54"/>
      <c r="P1251" s="16"/>
    </row>
    <row r="1252" ht="15.75" customHeight="1">
      <c r="A1252" s="48" t="s">
        <v>100</v>
      </c>
      <c r="B1252" s="48" t="s">
        <v>118</v>
      </c>
      <c r="C1252" s="50">
        <v>0.4166666666666667</v>
      </c>
      <c r="D1252" s="50">
        <v>0.4375</v>
      </c>
      <c r="E1252" s="51">
        <v>45518.0</v>
      </c>
      <c r="F1252" s="52">
        <v>2961.0</v>
      </c>
      <c r="G1252" s="12" t="str">
        <f>VLOOKUP($F1252,'Total Posters'!$A$1:$L$1812,7,FALSE)</f>
        <v>The COFFIES Drive Science Center - A Concerted Effort to Understand the Sun’s Magnetic Activity Cycle and the Sources of Variability</v>
      </c>
      <c r="H1252" s="12" t="str">
        <f>VLOOKUP($F1252,'Total Posters'!$A$1:$L$1812,3,FALSE)&amp;" "&amp;VLOOKUP($F1252,'Total Posters'!$A$1:$L$1812,4,FALSE)</f>
        <v>J Todd Hoeksema</v>
      </c>
      <c r="I1252" s="12" t="str">
        <f>VLOOKUP($F1252,'Total Posters'!$A$1:$L$1812,5,FALSE)</f>
        <v>todd@sun.stanford.edu</v>
      </c>
      <c r="J1252" s="12" t="str">
        <f>VLOOKUP($F1252,'Total Posters'!$A$1:$L$1812,10,FALSE)</f>
        <v>J. Todd Hoeksema</v>
      </c>
      <c r="K1252" s="12" t="str">
        <f>VLOOKUP($I1252,'Total Attendees'!$D$2:$DB$3165,2,FALSE)</f>
        <v>Paid</v>
      </c>
      <c r="L1252" s="12" t="str">
        <f>VLOOKUP($I1252,'Total Attendees'!$D$2:$DB$3165,4,FALSE)</f>
        <v>In-person</v>
      </c>
      <c r="N1252" s="53"/>
      <c r="O1252" s="54"/>
      <c r="P1252" s="16"/>
    </row>
    <row r="1253" ht="15.75" customHeight="1">
      <c r="A1253" s="48" t="s">
        <v>100</v>
      </c>
      <c r="B1253" s="48" t="s">
        <v>118</v>
      </c>
      <c r="C1253" s="50">
        <v>0.4166666666666667</v>
      </c>
      <c r="D1253" s="50">
        <v>0.4375</v>
      </c>
      <c r="E1253" s="51">
        <v>45518.0</v>
      </c>
      <c r="F1253" s="52">
        <v>3141.0</v>
      </c>
      <c r="G1253" s="12" t="str">
        <f>VLOOKUP($F1253,'Total Posters'!$A$1:$L$1812,7,FALSE)</f>
        <v>Introducing the L4 Mission: A New Frontier in Heliophysics</v>
      </c>
      <c r="H1253" s="12" t="str">
        <f>VLOOKUP($F1253,'Total Posters'!$A$1:$L$1812,3,FALSE)&amp;" "&amp;VLOOKUP($F1253,'Total Posters'!$A$1:$L$1812,4,FALSE)</f>
        <v>Jeong-Yeol Han</v>
      </c>
      <c r="I1253" s="12" t="str">
        <f>VLOOKUP($F1253,'Total Posters'!$A$1:$L$1812,5,FALSE)</f>
        <v>jhan@kasi.re.kr</v>
      </c>
      <c r="J1253" s="12" t="str">
        <f>VLOOKUP($F1253,'Total Posters'!$A$1:$L$1812,10,FALSE)</f>
        <v>Jeong-Yeol Han</v>
      </c>
      <c r="K1253" s="12" t="str">
        <f>VLOOKUP($I1253,'Total Attendees'!$D$2:$DB$3165,2,FALSE)</f>
        <v>#N/A</v>
      </c>
      <c r="L1253" s="12" t="str">
        <f>VLOOKUP($I1253,'Total Attendees'!$D$2:$DB$3165,4,FALSE)</f>
        <v>#N/A</v>
      </c>
      <c r="N1253" s="53"/>
      <c r="O1253" s="54"/>
      <c r="P1253" s="16"/>
    </row>
    <row r="1254" ht="15.75" customHeight="1">
      <c r="A1254" s="48" t="s">
        <v>100</v>
      </c>
      <c r="B1254" s="48" t="s">
        <v>118</v>
      </c>
      <c r="C1254" s="50">
        <v>0.4166666666666667</v>
      </c>
      <c r="D1254" s="50">
        <v>0.4375</v>
      </c>
      <c r="E1254" s="51">
        <v>45518.0</v>
      </c>
      <c r="F1254" s="52">
        <v>2990.0</v>
      </c>
      <c r="G1254" s="12" t="str">
        <f>VLOOKUP($F1254,'Total Posters'!$A$1:$L$1812,7,FALSE)</f>
        <v>Unveiling Dynamo Waves in the Sun: a Helioseismic Approach</v>
      </c>
      <c r="H1254" s="12" t="str">
        <f>VLOOKUP($F1254,'Total Posters'!$A$1:$L$1812,3,FALSE)&amp;" "&amp;VLOOKUP($F1254,'Total Posters'!$A$1:$L$1812,4,FALSE)</f>
        <v>Krishnendu Mandal</v>
      </c>
      <c r="I1254" s="12" t="str">
        <f>VLOOKUP($F1254,'Total Posters'!$A$1:$L$1812,5,FALSE)</f>
        <v>krishnendu.mandal@njit.edu</v>
      </c>
      <c r="J1254" s="12" t="str">
        <f>VLOOKUP($F1254,'Total Posters'!$A$1:$L$1812,10,FALSE)</f>
        <v>Krishnendu Mandal</v>
      </c>
      <c r="K1254" s="12" t="str">
        <f>VLOOKUP($I1254,'Total Attendees'!$D$2:$DB$3165,2,FALSE)</f>
        <v>Paid</v>
      </c>
      <c r="L1254" s="12" t="str">
        <f>VLOOKUP($I1254,'Total Attendees'!$D$2:$DB$3165,4,FALSE)</f>
        <v>Virtual</v>
      </c>
      <c r="N1254" s="53"/>
      <c r="O1254" s="54"/>
      <c r="P1254" s="16"/>
    </row>
    <row r="1255" ht="15.75" customHeight="1">
      <c r="A1255" s="48" t="s">
        <v>100</v>
      </c>
      <c r="B1255" s="48" t="s">
        <v>118</v>
      </c>
      <c r="C1255" s="50">
        <v>0.4166666666666667</v>
      </c>
      <c r="D1255" s="50">
        <v>0.4375</v>
      </c>
      <c r="E1255" s="51">
        <v>45518.0</v>
      </c>
      <c r="F1255" s="52">
        <v>2956.0</v>
      </c>
      <c r="G1255" s="12" t="str">
        <f>VLOOKUP($F1255,'Total Posters'!$A$1:$L$1812,7,FALSE)</f>
        <v>Comparing sound-proof and compressible dynamics in global simulations of solar convection</v>
      </c>
      <c r="H1255" s="12" t="str">
        <f>VLOOKUP($F1255,'Total Posters'!$A$1:$L$1812,3,FALSE)&amp;" "&amp;VLOOKUP($F1255,'Total Posters'!$A$1:$L$1812,4,FALSE)</f>
        <v>Lucas Menicucci</v>
      </c>
      <c r="I1255" s="12" t="str">
        <f>VLOOKUP($F1255,'Total Posters'!$A$1:$L$1812,5,FALSE)</f>
        <v>lucamenimeni@gmail.com</v>
      </c>
      <c r="J1255" s="12" t="str">
        <f>VLOOKUP($F1255,'Total Posters'!$A$1:$L$1812,10,FALSE)</f>
        <v>Lucas Menicucci</v>
      </c>
      <c r="K1255" s="12" t="str">
        <f>VLOOKUP($I1255,'Total Attendees'!$D$2:$DB$3165,2,FALSE)</f>
        <v>#N/A</v>
      </c>
      <c r="L1255" s="12" t="str">
        <f>VLOOKUP($I1255,'Total Attendees'!$D$2:$DB$3165,4,FALSE)</f>
        <v>#N/A</v>
      </c>
      <c r="N1255" s="53"/>
      <c r="O1255" s="54"/>
      <c r="P1255" s="16"/>
    </row>
    <row r="1256" ht="15.75" customHeight="1">
      <c r="A1256" s="48" t="s">
        <v>100</v>
      </c>
      <c r="B1256" s="48" t="s">
        <v>118</v>
      </c>
      <c r="C1256" s="50">
        <v>0.4166666666666667</v>
      </c>
      <c r="D1256" s="50">
        <v>0.4375</v>
      </c>
      <c r="E1256" s="51">
        <v>45518.0</v>
      </c>
      <c r="F1256" s="52">
        <v>3104.0</v>
      </c>
      <c r="G1256" s="12" t="str">
        <f>VLOOKUP($F1256,'Total Posters'!$A$1:$L$1812,7,FALSE)</f>
        <v>Magnetic Buoyancy Instability at High Wave Numbers in Global Dynamo Simulation</v>
      </c>
      <c r="H1256" s="12" t="str">
        <f>VLOOKUP($F1256,'Total Posters'!$A$1:$L$1812,3,FALSE)&amp;" "&amp;VLOOKUP($F1256,'Total Posters'!$A$1:$L$1812,4,FALSE)</f>
        <v>Luiza Alkmim d'Ávila Fonseca</v>
      </c>
      <c r="I1256" s="12" t="str">
        <f>VLOOKUP($F1256,'Total Posters'!$A$1:$L$1812,5,FALSE)</f>
        <v>luiza.alkmim@gmail.com</v>
      </c>
      <c r="J1256" s="12" t="str">
        <f>VLOOKUP($F1256,'Total Posters'!$A$1:$L$1812,10,FALSE)</f>
        <v>Luiza Alkmim</v>
      </c>
      <c r="K1256" s="12" t="str">
        <f>VLOOKUP($I1256,'Total Attendees'!$D$2:$DB$3165,2,FALSE)</f>
        <v>#N/A</v>
      </c>
      <c r="L1256" s="12" t="str">
        <f>VLOOKUP($I1256,'Total Attendees'!$D$2:$DB$3165,4,FALSE)</f>
        <v>#N/A</v>
      </c>
      <c r="N1256" s="53"/>
      <c r="O1256" s="54"/>
      <c r="P1256" s="16"/>
    </row>
    <row r="1257" ht="15.75" customHeight="1">
      <c r="A1257" s="48" t="s">
        <v>100</v>
      </c>
      <c r="B1257" s="48" t="s">
        <v>118</v>
      </c>
      <c r="C1257" s="50">
        <v>0.4166666666666667</v>
      </c>
      <c r="D1257" s="50">
        <v>0.4375</v>
      </c>
      <c r="E1257" s="51">
        <v>45518.0</v>
      </c>
      <c r="F1257" s="52">
        <v>2950.0</v>
      </c>
      <c r="G1257" s="12" t="str">
        <f>VLOOKUP($F1257,'Total Posters'!$A$1:$L$1812,7,FALSE)</f>
        <v>Non-linear simulations of excitation and dynamics of inertial waves in the solar interior</v>
      </c>
      <c r="H1257" s="12" t="str">
        <f>VLOOKUP($F1257,'Total Posters'!$A$1:$L$1812,3,FALSE)&amp;" "&amp;VLOOKUP($F1257,'Total Posters'!$A$1:$L$1812,4,FALSE)</f>
        <v>Mariane Dias</v>
      </c>
      <c r="I1257" s="12" t="str">
        <f>VLOOKUP($F1257,'Total Posters'!$A$1:$L$1812,5,FALSE)</f>
        <v>diasmarianesg@gmail.com</v>
      </c>
      <c r="J1257" s="12" t="str">
        <f>VLOOKUP($F1257,'Total Posters'!$A$1:$L$1812,10,FALSE)</f>
        <v>Mariane Gomes</v>
      </c>
      <c r="K1257" s="12" t="str">
        <f>VLOOKUP($I1257,'Total Attendees'!$D$2:$DB$3165,2,FALSE)</f>
        <v>Paid</v>
      </c>
      <c r="L1257" s="12" t="str">
        <f>VLOOKUP($I1257,'Total Attendees'!$D$2:$DB$3165,4,FALSE)</f>
        <v>Virtual</v>
      </c>
      <c r="N1257" s="53"/>
      <c r="O1257" s="54"/>
      <c r="P1257" s="16"/>
    </row>
    <row r="1258" ht="15.75" customHeight="1">
      <c r="A1258" s="48" t="s">
        <v>100</v>
      </c>
      <c r="B1258" s="48" t="s">
        <v>118</v>
      </c>
      <c r="C1258" s="50">
        <v>0.4166666666666667</v>
      </c>
      <c r="D1258" s="50">
        <v>0.4375</v>
      </c>
      <c r="E1258" s="51">
        <v>45518.0</v>
      </c>
      <c r="F1258" s="52">
        <v>3004.0</v>
      </c>
      <c r="G1258" s="12" t="str">
        <f>VLOOKUP($F1258,'Total Posters'!$A$1:$L$1812,7,FALSE)</f>
        <v>Roles of global MHD tachocline instabilities in producing recurrent and sympathetic emergences of active regions </v>
      </c>
      <c r="H1258" s="12" t="str">
        <f>VLOOKUP($F1258,'Total Posters'!$A$1:$L$1812,3,FALSE)&amp;" "&amp;VLOOKUP($F1258,'Total Posters'!$A$1:$L$1812,4,FALSE)</f>
        <v>Mausumi Dikpati</v>
      </c>
      <c r="I1258" s="12" t="str">
        <f>VLOOKUP($F1258,'Total Posters'!$A$1:$L$1812,5,FALSE)</f>
        <v>dikpati@ucar.edu</v>
      </c>
      <c r="J1258" s="12" t="str">
        <f>VLOOKUP($F1258,'Total Posters'!$A$1:$L$1812,10,FALSE)</f>
        <v>Mausumi Dikpati</v>
      </c>
      <c r="K1258" s="12" t="str">
        <f>VLOOKUP($I1258,'Total Attendees'!$D$2:$DB$3165,2,FALSE)</f>
        <v>Pending_payment</v>
      </c>
      <c r="L1258" s="12" t="str">
        <f>VLOOKUP($I1258,'Total Attendees'!$D$2:$DB$3165,4,FALSE)</f>
        <v>Virtual</v>
      </c>
      <c r="N1258" s="53"/>
      <c r="O1258" s="54"/>
      <c r="P1258" s="16"/>
    </row>
    <row r="1259" ht="15.75" customHeight="1">
      <c r="A1259" s="48" t="s">
        <v>100</v>
      </c>
      <c r="B1259" s="48" t="s">
        <v>118</v>
      </c>
      <c r="C1259" s="50">
        <v>0.4166666666666667</v>
      </c>
      <c r="D1259" s="50">
        <v>0.4375</v>
      </c>
      <c r="E1259" s="51">
        <v>45518.0</v>
      </c>
      <c r="F1259" s="52">
        <v>2248.0</v>
      </c>
      <c r="G1259" s="12" t="str">
        <f>VLOOKUP($F1259,'Total Posters'!$A$1:$L$1812,7,FALSE)</f>
        <v>Nonlinear time series analysis and simulations at different amounts of dynamo supercriticality suggest solar dynamo is not highly supercritical</v>
      </c>
      <c r="H1259" s="12" t="str">
        <f>VLOOKUP($F1259,'Total Posters'!$A$1:$L$1812,3,FALSE)&amp;" "&amp;VLOOKUP($F1259,'Total Posters'!$A$1:$L$1812,4,FALSE)</f>
        <v>pawan kumar</v>
      </c>
      <c r="I1259" s="12" t="str">
        <f>VLOOKUP($F1259,'Total Posters'!$A$1:$L$1812,5,FALSE)</f>
        <v>pamit1011995@gmail.com</v>
      </c>
      <c r="J1259" s="12" t="str">
        <f>VLOOKUP($F1259,'Total Posters'!$A$1:$L$1812,10,FALSE)</f>
        <v>Pawan Kumar</v>
      </c>
      <c r="K1259" s="12" t="str">
        <f>VLOOKUP($I1259,'Total Attendees'!$D$2:$DB$3165,2,FALSE)</f>
        <v>Paid</v>
      </c>
      <c r="L1259" s="12" t="str">
        <f>VLOOKUP($I1259,'Total Attendees'!$D$2:$DB$3165,4,FALSE)</f>
        <v>Virtual</v>
      </c>
      <c r="N1259" s="53"/>
      <c r="O1259" s="54"/>
      <c r="P1259" s="16"/>
    </row>
    <row r="1260" ht="15.75" customHeight="1">
      <c r="A1260" s="48" t="s">
        <v>100</v>
      </c>
      <c r="B1260" s="48" t="s">
        <v>118</v>
      </c>
      <c r="C1260" s="50">
        <v>0.4166666666666667</v>
      </c>
      <c r="D1260" s="50">
        <v>0.4375</v>
      </c>
      <c r="E1260" s="51">
        <v>45518.0</v>
      </c>
      <c r="F1260" s="52">
        <v>2256.0</v>
      </c>
      <c r="G1260" s="12" t="str">
        <f>VLOOKUP($F1260,'Total Posters'!$A$1:$L$1812,7,FALSE)</f>
        <v>Exploring variabilities in the polar field and solar cycle due to irregular properties of BMRs using 3D Babcock-Leighton type dynamo</v>
      </c>
      <c r="H1260" s="12" t="str">
        <f>VLOOKUP($F1260,'Total Posters'!$A$1:$L$1812,3,FALSE)&amp;" "&amp;VLOOKUP($F1260,'Total Posters'!$A$1:$L$1812,4,FALSE)</f>
        <v>pawan kumar</v>
      </c>
      <c r="I1260" s="12" t="str">
        <f>VLOOKUP($F1260,'Total Posters'!$A$1:$L$1812,5,FALSE)</f>
        <v>pamit1011995@gmail.com</v>
      </c>
      <c r="J1260" s="12" t="str">
        <f>VLOOKUP($F1260,'Total Posters'!$A$1:$L$1812,10,FALSE)</f>
        <v>Pawan Kumar</v>
      </c>
      <c r="K1260" s="12" t="str">
        <f>VLOOKUP($I1260,'Total Attendees'!$D$2:$DB$3165,2,FALSE)</f>
        <v>Paid</v>
      </c>
      <c r="L1260" s="12" t="str">
        <f>VLOOKUP($I1260,'Total Attendees'!$D$2:$DB$3165,4,FALSE)</f>
        <v>Virtual</v>
      </c>
      <c r="N1260" s="53"/>
      <c r="O1260" s="54"/>
      <c r="P1260" s="16"/>
    </row>
    <row r="1261" ht="15.75" customHeight="1">
      <c r="A1261" s="48" t="s">
        <v>100</v>
      </c>
      <c r="B1261" s="48" t="s">
        <v>118</v>
      </c>
      <c r="C1261" s="50">
        <v>0.4166666666666667</v>
      </c>
      <c r="D1261" s="50">
        <v>0.4375</v>
      </c>
      <c r="E1261" s="51">
        <v>45518.0</v>
      </c>
      <c r="F1261" s="52">
        <v>2458.0</v>
      </c>
      <c r="G1261" s="12" t="str">
        <f>VLOOKUP($F1261,'Total Posters'!$A$1:$L$1812,7,FALSE)</f>
        <v>Tackling Systematics in Helioseismic Measurements of Solar Deep Meridional Flow</v>
      </c>
      <c r="H1261" s="12" t="str">
        <f>VLOOKUP($F1261,'Total Posters'!$A$1:$L$1812,3,FALSE)&amp;" "&amp;VLOOKUP($F1261,'Total Posters'!$A$1:$L$1812,4,FALSE)</f>
        <v>Ruizhu Chen</v>
      </c>
      <c r="I1261" s="12" t="str">
        <f>VLOOKUP($F1261,'Total Posters'!$A$1:$L$1812,5,FALSE)</f>
        <v>rzchen@stanford.edu</v>
      </c>
      <c r="J1261" s="12" t="str">
        <f>VLOOKUP($F1261,'Total Posters'!$A$1:$L$1812,10,FALSE)</f>
        <v>Ruizhu Chen</v>
      </c>
      <c r="K1261" s="12" t="str">
        <f>VLOOKUP($I1261,'Total Attendees'!$D$2:$DB$3165,2,FALSE)</f>
        <v>Pending_payment</v>
      </c>
      <c r="L1261" s="12" t="str">
        <f>VLOOKUP($I1261,'Total Attendees'!$D$2:$DB$3165,4,FALSE)</f>
        <v>In-person</v>
      </c>
      <c r="N1261" s="53"/>
      <c r="O1261" s="54"/>
      <c r="P1261" s="16"/>
    </row>
    <row r="1262" ht="15.75" customHeight="1">
      <c r="A1262" s="48" t="s">
        <v>100</v>
      </c>
      <c r="B1262" s="48" t="s">
        <v>118</v>
      </c>
      <c r="C1262" s="50">
        <v>0.4166666666666667</v>
      </c>
      <c r="D1262" s="50">
        <v>0.4375</v>
      </c>
      <c r="E1262" s="51">
        <v>45518.0</v>
      </c>
      <c r="F1262" s="52">
        <v>2195.0</v>
      </c>
      <c r="G1262" s="12" t="str">
        <f>VLOOKUP($F1262,'Total Posters'!$A$1:$L$1812,7,FALSE)</f>
        <v>Solar Cycle Variation of Cross-equator Meridional flows in the Near-Surface Shear Layer from SDO/HMI and GONG Observations
</v>
      </c>
      <c r="H1262" s="12" t="str">
        <f>VLOOKUP($F1262,'Total Posters'!$A$1:$L$1812,3,FALSE)&amp;" "&amp;VLOOKUP($F1262,'Total Posters'!$A$1:$L$1812,4,FALSE)</f>
        <v>S. Paul Rajaguru</v>
      </c>
      <c r="I1262" s="12" t="str">
        <f>VLOOKUP($F1262,'Total Posters'!$A$1:$L$1812,5,FALSE)</f>
        <v>rajaguru@iiap.res.in</v>
      </c>
      <c r="J1262" s="12" t="str">
        <f>VLOOKUP($F1262,'Total Posters'!$A$1:$L$1812,10,FALSE)</f>
        <v>S. Paul Rajaguru</v>
      </c>
      <c r="K1262" s="12" t="str">
        <f>VLOOKUP($I1262,'Total Attendees'!$D$2:$DB$3165,2,FALSE)</f>
        <v>Paid</v>
      </c>
      <c r="L1262" s="12" t="str">
        <f>VLOOKUP($I1262,'Total Attendees'!$D$2:$DB$3165,4,FALSE)</f>
        <v>In-person</v>
      </c>
      <c r="N1262" s="53"/>
      <c r="O1262" s="54"/>
      <c r="P1262" s="16"/>
    </row>
    <row r="1263" ht="15.75" customHeight="1">
      <c r="A1263" s="48" t="s">
        <v>100</v>
      </c>
      <c r="B1263" s="48" t="s">
        <v>118</v>
      </c>
      <c r="C1263" s="50">
        <v>0.4166666666666667</v>
      </c>
      <c r="D1263" s="50">
        <v>0.4375</v>
      </c>
      <c r="E1263" s="51">
        <v>45518.0</v>
      </c>
      <c r="F1263" s="52">
        <v>1753.0</v>
      </c>
      <c r="G1263" s="12" t="str">
        <f>VLOOKUP($F1263,'Total Posters'!$A$1:$L$1812,7,FALSE)</f>
        <v>Algebraic Quantification of the Sun's Dipole Moment: Probing the Role of Babcock-Leighton Mechanism in Solar Activity
</v>
      </c>
      <c r="H1263" s="12" t="str">
        <f>VLOOKUP($F1263,'Total Posters'!$A$1:$L$1812,3,FALSE)&amp;" "&amp;VLOOKUP($F1263,'Total Posters'!$A$1:$L$1812,4,FALSE)</f>
        <v>Shaonwita Pal</v>
      </c>
      <c r="I1263" s="12" t="str">
        <f>VLOOKUP($F1263,'Total Posters'!$A$1:$L$1812,5,FALSE)</f>
        <v>shao.physics@gmail.com</v>
      </c>
      <c r="J1263" s="12" t="str">
        <f>VLOOKUP($F1263,'Total Posters'!$A$1:$L$1812,10,FALSE)</f>
        <v>Shaonwita Pal</v>
      </c>
      <c r="K1263" s="12" t="str">
        <f>VLOOKUP($I1263,'Total Attendees'!$D$2:$DB$3165,2,FALSE)</f>
        <v>Paid</v>
      </c>
      <c r="L1263" s="12" t="str">
        <f>VLOOKUP($I1263,'Total Attendees'!$D$2:$DB$3165,4,FALSE)</f>
        <v>In-person</v>
      </c>
      <c r="N1263" s="53"/>
      <c r="O1263" s="54"/>
      <c r="P1263" s="16"/>
    </row>
    <row r="1264" ht="15.75" customHeight="1">
      <c r="A1264" s="48" t="s">
        <v>100</v>
      </c>
      <c r="B1264" s="48" t="s">
        <v>118</v>
      </c>
      <c r="C1264" s="50">
        <v>0.4166666666666667</v>
      </c>
      <c r="D1264" s="50">
        <v>0.4375</v>
      </c>
      <c r="E1264" s="51">
        <v>45518.0</v>
      </c>
      <c r="F1264" s="52">
        <v>2004.0</v>
      </c>
      <c r="G1264" s="12" t="str">
        <f>VLOOKUP($F1264,'Total Posters'!$A$1:$L$1812,7,FALSE)</f>
        <v>Using Long-Short Term Memory Models to Predict Solar Active Regions Emergence</v>
      </c>
      <c r="H1264" s="12" t="str">
        <f>VLOOKUP($F1264,'Total Posters'!$A$1:$L$1812,3,FALSE)&amp;" "&amp;VLOOKUP($F1264,'Total Posters'!$A$1:$L$1812,4,FALSE)</f>
        <v>Spyros Kasapis</v>
      </c>
      <c r="I1264" s="12" t="str">
        <f>VLOOKUP($F1264,'Total Posters'!$A$1:$L$1812,5,FALSE)</f>
        <v>skasapis@umich.edu</v>
      </c>
      <c r="J1264" s="12" t="str">
        <f>VLOOKUP($F1264,'Total Posters'!$A$1:$L$1812,10,FALSE)</f>
        <v>Spiridon Kasapis</v>
      </c>
      <c r="K1264" s="12" t="str">
        <f>VLOOKUP($I1264,'Total Attendees'!$D$2:$DB$3165,2,FALSE)</f>
        <v>Paid</v>
      </c>
      <c r="L1264" s="12" t="str">
        <f>VLOOKUP($I1264,'Total Attendees'!$D$2:$DB$3165,4,FALSE)</f>
        <v>In-person</v>
      </c>
      <c r="N1264" s="53"/>
      <c r="O1264" s="54"/>
      <c r="P1264" s="16"/>
    </row>
    <row r="1265" ht="15.75" customHeight="1">
      <c r="A1265" s="48" t="s">
        <v>104</v>
      </c>
      <c r="B1265" s="48" t="s">
        <v>119</v>
      </c>
      <c r="C1265" s="50">
        <v>0.4166666666666667</v>
      </c>
      <c r="D1265" s="50">
        <v>0.4375</v>
      </c>
      <c r="E1265" s="51">
        <v>45518.0</v>
      </c>
      <c r="F1265" s="52">
        <v>1208.0</v>
      </c>
      <c r="G1265" s="12" t="str">
        <f>VLOOKUP($F1265,'Total Posters'!$A$1:$L$1812,7,FALSE)</f>
        <v>Parsec-scale properties of HI 21-cm absorbers</v>
      </c>
      <c r="H1265" s="12" t="str">
        <f>VLOOKUP($F1265,'Total Posters'!$A$1:$L$1812,3,FALSE)&amp;" "&amp;VLOOKUP($F1265,'Total Posters'!$A$1:$L$1812,4,FALSE)</f>
        <v>Aditya J.N.H.S.</v>
      </c>
      <c r="I1265" s="12" t="str">
        <f>VLOOKUP($F1265,'Total Posters'!$A$1:$L$1812,5,FALSE)</f>
        <v>adi.jnhs@gmail.com</v>
      </c>
      <c r="J1265" s="12" t="str">
        <f>VLOOKUP($F1265,'Total Posters'!$A$1:$L$1812,10,FALSE)</f>
        <v>Aditya J.N.H.S.</v>
      </c>
      <c r="K1265" s="12" t="str">
        <f>VLOOKUP($I1265,'Total Attendees'!$D$2:$DB$3165,2,FALSE)</f>
        <v>Paid</v>
      </c>
      <c r="L1265" s="12" t="str">
        <f>VLOOKUP($I1265,'Total Attendees'!$D$2:$DB$3165,4,FALSE)</f>
        <v>Virtual</v>
      </c>
      <c r="N1265" s="53"/>
      <c r="O1265" s="54"/>
      <c r="P1265" s="16"/>
    </row>
    <row r="1266" ht="15.75" customHeight="1">
      <c r="A1266" s="48" t="s">
        <v>104</v>
      </c>
      <c r="B1266" s="48" t="s">
        <v>119</v>
      </c>
      <c r="C1266" s="50">
        <v>0.4166666666666667</v>
      </c>
      <c r="D1266" s="50">
        <v>0.4375</v>
      </c>
      <c r="E1266" s="51">
        <v>45518.0</v>
      </c>
      <c r="F1266" s="52">
        <v>2912.0</v>
      </c>
      <c r="G1266" s="12" t="str">
        <f>VLOOKUP($F1266,'Total Posters'!$A$1:$L$1812,7,FALSE)</f>
        <v>Automating Galaxy Parameter Determinations for Application of the BTFR</v>
      </c>
      <c r="H1266" s="12" t="str">
        <f>VLOOKUP($F1266,'Total Posters'!$A$1:$L$1812,3,FALSE)&amp;" "&amp;VLOOKUP($F1266,'Total Posters'!$A$1:$L$1812,4,FALSE)</f>
        <v>Aileen O'Donoghue</v>
      </c>
      <c r="I1266" s="12" t="str">
        <f>VLOOKUP($F1266,'Total Posters'!$A$1:$L$1812,5,FALSE)</f>
        <v>aodonoghue@stlawu.edu</v>
      </c>
      <c r="J1266" s="12" t="str">
        <f>VLOOKUP($F1266,'Total Posters'!$A$1:$L$1812,10,FALSE)</f>
        <v>Aileen O'Donoghue</v>
      </c>
      <c r="K1266" s="12" t="str">
        <f>VLOOKUP($I1266,'Total Attendees'!$D$2:$DB$3165,2,FALSE)</f>
        <v>Paid</v>
      </c>
      <c r="L1266" s="12" t="str">
        <f>VLOOKUP($I1266,'Total Attendees'!$D$2:$DB$3165,4,FALSE)</f>
        <v>Virtual</v>
      </c>
      <c r="N1266" s="53"/>
      <c r="O1266" s="54"/>
      <c r="P1266" s="16"/>
    </row>
    <row r="1267" ht="15.75" customHeight="1">
      <c r="A1267" s="48" t="s">
        <v>104</v>
      </c>
      <c r="B1267" s="48" t="s">
        <v>119</v>
      </c>
      <c r="C1267" s="50">
        <v>0.4166666666666667</v>
      </c>
      <c r="D1267" s="50">
        <v>0.4375</v>
      </c>
      <c r="E1267" s="51">
        <v>45518.0</v>
      </c>
      <c r="F1267" s="52">
        <v>2117.0</v>
      </c>
      <c r="G1267" s="12" t="str">
        <f>VLOOKUP($F1267,'Total Posters'!$A$1:$L$1812,7,FALSE)</f>
        <v>Linking atomic and molecular gas stripping with quenching in satellite galaxies at different infall stages
</v>
      </c>
      <c r="H1267" s="12" t="str">
        <f>VLOOKUP($F1267,'Total Posters'!$A$1:$L$1812,3,FALSE)&amp;" "&amp;VLOOKUP($F1267,'Total Posters'!$A$1:$L$1812,4,FALSE)</f>
        <v>Barbara Catinella</v>
      </c>
      <c r="I1267" s="12" t="str">
        <f>VLOOKUP($F1267,'Total Posters'!$A$1:$L$1812,5,FALSE)</f>
        <v>barbara.catinella@uwa.edu.au</v>
      </c>
      <c r="J1267" s="12" t="str">
        <f>VLOOKUP($F1267,'Total Posters'!$A$1:$L$1812,10,FALSE)</f>
        <v>Barbara Catinella</v>
      </c>
      <c r="K1267" s="12" t="str">
        <f>VLOOKUP($I1267,'Total Attendees'!$D$2:$DB$3165,2,FALSE)</f>
        <v>Paid</v>
      </c>
      <c r="L1267" s="12" t="str">
        <f>VLOOKUP($I1267,'Total Attendees'!$D$2:$DB$3165,4,FALSE)</f>
        <v>In-person</v>
      </c>
      <c r="N1267" s="53"/>
      <c r="O1267" s="54"/>
      <c r="P1267" s="16"/>
    </row>
    <row r="1268" ht="15.75" customHeight="1">
      <c r="A1268" s="48" t="s">
        <v>104</v>
      </c>
      <c r="B1268" s="48" t="s">
        <v>119</v>
      </c>
      <c r="C1268" s="50">
        <v>0.4166666666666667</v>
      </c>
      <c r="D1268" s="50">
        <v>0.4375</v>
      </c>
      <c r="E1268" s="51">
        <v>45518.0</v>
      </c>
      <c r="F1268" s="52">
        <v>977.0</v>
      </c>
      <c r="G1268" s="12" t="str">
        <f>VLOOKUP($F1268,'Total Posters'!$A$1:$L$1812,7,FALSE)</f>
        <v>WALLABY: Ultra Diffuse Galaxies in HI</v>
      </c>
      <c r="H1268" s="12" t="str">
        <f>VLOOKUP($F1268,'Total Posters'!$A$1:$L$1812,3,FALSE)&amp;" "&amp;VLOOKUP($F1268,'Total Posters'!$A$1:$L$1812,4,FALSE)</f>
        <v>Bi-Qing For</v>
      </c>
      <c r="I1268" s="12" t="str">
        <f>VLOOKUP($F1268,'Total Posters'!$A$1:$L$1812,5,FALSE)</f>
        <v>biqing.for@uwa.edu.au</v>
      </c>
      <c r="J1268" s="12" t="str">
        <f>VLOOKUP($F1268,'Total Posters'!$A$1:$L$1812,10,FALSE)</f>
        <v>Bi-Qing For</v>
      </c>
      <c r="K1268" s="12" t="str">
        <f>VLOOKUP($I1268,'Total Attendees'!$D$2:$DB$3165,2,FALSE)</f>
        <v>Paid</v>
      </c>
      <c r="L1268" s="12" t="str">
        <f>VLOOKUP($I1268,'Total Attendees'!$D$2:$DB$3165,4,FALSE)</f>
        <v>In-person</v>
      </c>
      <c r="N1268" s="53"/>
      <c r="O1268" s="54"/>
      <c r="P1268" s="16"/>
    </row>
    <row r="1269" ht="15.75" customHeight="1">
      <c r="A1269" s="48" t="s">
        <v>104</v>
      </c>
      <c r="B1269" s="48" t="s">
        <v>119</v>
      </c>
      <c r="C1269" s="50">
        <v>0.4166666666666667</v>
      </c>
      <c r="D1269" s="50">
        <v>0.4375</v>
      </c>
      <c r="E1269" s="51">
        <v>45518.0</v>
      </c>
      <c r="F1269" s="52">
        <v>1717.0</v>
      </c>
      <c r="G1269" s="12" t="str">
        <f>VLOOKUP($F1269,'Total Posters'!$A$1:$L$1812,7,FALSE)</f>
        <v>A new HI perspective of star forming galaxies in the Local Universe</v>
      </c>
      <c r="H1269" s="12" t="str">
        <f>VLOOKUP($F1269,'Total Posters'!$A$1:$L$1812,3,FALSE)&amp;" "&amp;VLOOKUP($F1269,'Total Posters'!$A$1:$L$1812,4,FALSE)</f>
        <v>Dane Kleiner</v>
      </c>
      <c r="I1269" s="12" t="str">
        <f>VLOOKUP($F1269,'Total Posters'!$A$1:$L$1812,5,FALSE)</f>
        <v>kleiner@astron.nl</v>
      </c>
      <c r="J1269" s="12" t="str">
        <f>VLOOKUP($F1269,'Total Posters'!$A$1:$L$1812,10,FALSE)</f>
        <v>Dane Kleiner</v>
      </c>
      <c r="K1269" s="12" t="str">
        <f>VLOOKUP($I1269,'Total Attendees'!$D$2:$DB$3165,2,FALSE)</f>
        <v>Paid</v>
      </c>
      <c r="L1269" s="12" t="str">
        <f>VLOOKUP($I1269,'Total Attendees'!$D$2:$DB$3165,4,FALSE)</f>
        <v>In-person</v>
      </c>
      <c r="N1269" s="53"/>
      <c r="O1269" s="54"/>
      <c r="P1269" s="16"/>
    </row>
    <row r="1270" ht="15.75" customHeight="1">
      <c r="A1270" s="48" t="s">
        <v>104</v>
      </c>
      <c r="B1270" s="48" t="s">
        <v>119</v>
      </c>
      <c r="C1270" s="50">
        <v>0.4166666666666667</v>
      </c>
      <c r="D1270" s="50">
        <v>0.4375</v>
      </c>
      <c r="E1270" s="51">
        <v>45518.0</v>
      </c>
      <c r="F1270" s="52">
        <v>2359.0</v>
      </c>
      <c r="G1270" s="12" t="str">
        <f>VLOOKUP($F1270,'Total Posters'!$A$1:$L$1812,7,FALSE)</f>
        <v>A cloud-scale view of the star-formation process in nearby galaxies: prospects for HI surveys</v>
      </c>
      <c r="H1270" s="12" t="str">
        <f>VLOOKUP($F1270,'Total Posters'!$A$1:$L$1812,3,FALSE)&amp;" "&amp;VLOOKUP($F1270,'Total Posters'!$A$1:$L$1812,4,FALSE)</f>
        <v>Eva Schinnerer</v>
      </c>
      <c r="I1270" s="12" t="str">
        <f>VLOOKUP($F1270,'Total Posters'!$A$1:$L$1812,5,FALSE)</f>
        <v>schinner@mpia.de</v>
      </c>
      <c r="J1270" s="12" t="str">
        <f>VLOOKUP($F1270,'Total Posters'!$A$1:$L$1812,10,FALSE)</f>
        <v>Eva Schinnerer</v>
      </c>
      <c r="K1270" s="12" t="str">
        <f>VLOOKUP($I1270,'Total Attendees'!$D$2:$DB$3165,2,FALSE)</f>
        <v>Paid</v>
      </c>
      <c r="L1270" s="12" t="str">
        <f>VLOOKUP($I1270,'Total Attendees'!$D$2:$DB$3165,4,FALSE)</f>
        <v>In-person</v>
      </c>
      <c r="N1270" s="53"/>
      <c r="O1270" s="54"/>
      <c r="P1270" s="16"/>
    </row>
    <row r="1271" ht="15.75" customHeight="1">
      <c r="A1271" s="48" t="s">
        <v>104</v>
      </c>
      <c r="B1271" s="48" t="s">
        <v>119</v>
      </c>
      <c r="C1271" s="50">
        <v>0.4166666666666667</v>
      </c>
      <c r="D1271" s="50">
        <v>0.4375</v>
      </c>
      <c r="E1271" s="51">
        <v>45518.0</v>
      </c>
      <c r="F1271" s="52">
        <v>2381.0</v>
      </c>
      <c r="G1271" s="12" t="str">
        <f>VLOOKUP($F1271,'Total Posters'!$A$1:$L$1812,7,FALSE)</f>
        <v>The DSA-2000 radio camera — a new window to the HI universe</v>
      </c>
      <c r="H1271" s="12" t="str">
        <f>VLOOKUP($F1271,'Total Posters'!$A$1:$L$1812,3,FALSE)&amp;" "&amp;VLOOKUP($F1271,'Total Posters'!$A$1:$L$1812,4,FALSE)</f>
        <v>Fabian Walter</v>
      </c>
      <c r="I1271" s="12" t="str">
        <f>VLOOKUP($F1271,'Total Posters'!$A$1:$L$1812,5,FALSE)</f>
        <v>walter@mpia.de</v>
      </c>
      <c r="J1271" s="12" t="str">
        <f>VLOOKUP($F1271,'Total Posters'!$A$1:$L$1812,10,FALSE)</f>
        <v>Fabian Walter</v>
      </c>
      <c r="K1271" s="12" t="str">
        <f>VLOOKUP($I1271,'Total Attendees'!$D$2:$DB$3165,2,FALSE)</f>
        <v>Paid</v>
      </c>
      <c r="L1271" s="12" t="str">
        <f>VLOOKUP($I1271,'Total Attendees'!$D$2:$DB$3165,4,FALSE)</f>
        <v>In-person</v>
      </c>
      <c r="N1271" s="53"/>
      <c r="O1271" s="54"/>
      <c r="P1271" s="16"/>
    </row>
    <row r="1272" ht="15.75" customHeight="1">
      <c r="A1272" s="48" t="s">
        <v>104</v>
      </c>
      <c r="B1272" s="48" t="s">
        <v>119</v>
      </c>
      <c r="C1272" s="50">
        <v>0.4166666666666667</v>
      </c>
      <c r="D1272" s="50">
        <v>0.4375</v>
      </c>
      <c r="E1272" s="51">
        <v>45518.0</v>
      </c>
      <c r="F1272" s="52">
        <v>1007.0</v>
      </c>
      <c r="G1272" s="12" t="str">
        <f>VLOOKUP($F1272,'Total Posters'!$A$1:$L$1812,7,FALSE)</f>
        <v>Mapping the impact of supernova feedback in the neutral atomic hydrogen across the Milky Way</v>
      </c>
      <c r="H1272" s="12" t="str">
        <f>VLOOKUP($F1272,'Total Posters'!$A$1:$L$1812,3,FALSE)&amp;" "&amp;VLOOKUP($F1272,'Total Posters'!$A$1:$L$1812,4,FALSE)</f>
        <v>Juan Soler</v>
      </c>
      <c r="I1272" s="12" t="str">
        <f>VLOOKUP($F1272,'Total Posters'!$A$1:$L$1812,5,FALSE)</f>
        <v>juandiegosolerp@gmail.com</v>
      </c>
      <c r="J1272" s="12" t="str">
        <f>VLOOKUP($F1272,'Total Posters'!$A$1:$L$1812,10,FALSE)</f>
        <v>Juan D. Soler</v>
      </c>
      <c r="K1272" s="12" t="str">
        <f>VLOOKUP($I1272,'Total Attendees'!$D$2:$DB$3165,2,FALSE)</f>
        <v>Paid</v>
      </c>
      <c r="L1272" s="12" t="str">
        <f>VLOOKUP($I1272,'Total Attendees'!$D$2:$DB$3165,4,FALSE)</f>
        <v>In-person</v>
      </c>
      <c r="N1272" s="53"/>
      <c r="O1272" s="54"/>
      <c r="P1272" s="16"/>
    </row>
    <row r="1273" ht="15.75" customHeight="1">
      <c r="A1273" s="48" t="s">
        <v>104</v>
      </c>
      <c r="B1273" s="48" t="s">
        <v>119</v>
      </c>
      <c r="C1273" s="50">
        <v>0.4166666666666667</v>
      </c>
      <c r="D1273" s="50">
        <v>0.4375</v>
      </c>
      <c r="E1273" s="51">
        <v>45518.0</v>
      </c>
      <c r="F1273" s="52">
        <v>1365.0</v>
      </c>
      <c r="G1273" s="12" t="str">
        <f>VLOOKUP($F1273,'Total Posters'!$A$1:$L$1812,7,FALSE)</f>
        <v>The HI asymmetries within the host galaxies of fast radio bursts</v>
      </c>
      <c r="H1273" s="12" t="str">
        <f>VLOOKUP($F1273,'Total Posters'!$A$1:$L$1812,3,FALSE)&amp;" "&amp;VLOOKUP($F1273,'Total Posters'!$A$1:$L$1812,4,FALSE)</f>
        <v>Marcin Glowacki</v>
      </c>
      <c r="I1273" s="12" t="str">
        <f>VLOOKUP($F1273,'Total Posters'!$A$1:$L$1812,5,FALSE)</f>
        <v>marcin.glowacki@curtin.edu.au</v>
      </c>
      <c r="J1273" s="12" t="str">
        <f>VLOOKUP($F1273,'Total Posters'!$A$1:$L$1812,10,FALSE)</f>
        <v>Marcin Glowacki</v>
      </c>
      <c r="K1273" s="12" t="str">
        <f>VLOOKUP($I1273,'Total Attendees'!$D$2:$DB$3165,2,FALSE)</f>
        <v>Paid</v>
      </c>
      <c r="L1273" s="12" t="str">
        <f>VLOOKUP($I1273,'Total Attendees'!$D$2:$DB$3165,4,FALSE)</f>
        <v>Virtual</v>
      </c>
      <c r="N1273" s="53"/>
      <c r="O1273" s="54"/>
      <c r="P1273" s="16"/>
    </row>
    <row r="1274" ht="15.75" customHeight="1">
      <c r="A1274" s="48" t="s">
        <v>104</v>
      </c>
      <c r="B1274" s="48" t="s">
        <v>119</v>
      </c>
      <c r="C1274" s="50">
        <v>0.4166666666666667</v>
      </c>
      <c r="D1274" s="50">
        <v>0.4375</v>
      </c>
      <c r="E1274" s="51">
        <v>45518.0</v>
      </c>
      <c r="F1274" s="52">
        <v>976.0</v>
      </c>
      <c r="G1274" s="12" t="str">
        <f>VLOOKUP($F1274,'Total Posters'!$A$1:$L$1812,7,FALSE)</f>
        <v>HI galaxy signatures in the SARAO MeerKAT Galactic Plane Survey: Probing the richness of the Great Attractor wall across the inner Zone of Avoidance.</v>
      </c>
      <c r="H1274" s="12" t="str">
        <f>VLOOKUP($F1274,'Total Posters'!$A$1:$L$1812,3,FALSE)&amp;" "&amp;VLOOKUP($F1274,'Total Posters'!$A$1:$L$1812,4,FALSE)</f>
        <v>Nadia Steyn</v>
      </c>
      <c r="I1274" s="12" t="str">
        <f>VLOOKUP($F1274,'Total Posters'!$A$1:$L$1812,5,FALSE)</f>
        <v>nadia.steyn.bsc@gmail.com</v>
      </c>
      <c r="J1274" s="12" t="str">
        <f>VLOOKUP($F1274,'Total Posters'!$A$1:$L$1812,10,FALSE)</f>
        <v>Nadia Steyn</v>
      </c>
      <c r="K1274" s="12" t="str">
        <f>VLOOKUP($I1274,'Total Attendees'!$D$2:$DB$3165,2,FALSE)</f>
        <v>Paid</v>
      </c>
      <c r="L1274" s="12" t="str">
        <f>VLOOKUP($I1274,'Total Attendees'!$D$2:$DB$3165,4,FALSE)</f>
        <v>In-person</v>
      </c>
      <c r="N1274" s="53"/>
      <c r="O1274" s="54"/>
      <c r="P1274" s="16"/>
    </row>
    <row r="1275" ht="15.75" customHeight="1">
      <c r="A1275" s="48" t="s">
        <v>104</v>
      </c>
      <c r="B1275" s="48" t="s">
        <v>119</v>
      </c>
      <c r="C1275" s="50">
        <v>0.4166666666666667</v>
      </c>
      <c r="D1275" s="50">
        <v>0.4375</v>
      </c>
      <c r="E1275" s="51">
        <v>45518.0</v>
      </c>
      <c r="F1275" s="52">
        <v>2230.0</v>
      </c>
      <c r="G1275" s="12" t="str">
        <f>VLOOKUP($F1275,'Total Posters'!$A$1:$L$1812,7,FALSE)</f>
        <v>Physical drivers of HI asymmetries in spatially resolved SIMBA galaxies.</v>
      </c>
      <c r="H1275" s="12" t="str">
        <f>VLOOKUP($F1275,'Total Posters'!$A$1:$L$1812,3,FALSE)&amp;" "&amp;VLOOKUP($F1275,'Total Posters'!$A$1:$L$1812,4,FALSE)</f>
        <v>Nadine Hank</v>
      </c>
      <c r="I1275" s="12" t="str">
        <f>VLOOKUP($F1275,'Total Posters'!$A$1:$L$1812,5,FALSE)</f>
        <v>nhank@astro.rug.nl</v>
      </c>
      <c r="J1275" s="12" t="str">
        <f>VLOOKUP($F1275,'Total Posters'!$A$1:$L$1812,10,FALSE)</f>
        <v>Nadine Hank</v>
      </c>
      <c r="K1275" s="12" t="str">
        <f>VLOOKUP($I1275,'Total Attendees'!$D$2:$DB$3165,2,FALSE)</f>
        <v>Paid</v>
      </c>
      <c r="L1275" s="12" t="str">
        <f>VLOOKUP($I1275,'Total Attendees'!$D$2:$DB$3165,4,FALSE)</f>
        <v>In-person</v>
      </c>
      <c r="N1275" s="53"/>
      <c r="O1275" s="54"/>
      <c r="P1275" s="16"/>
    </row>
    <row r="1276" ht="15.75" customHeight="1">
      <c r="A1276" s="48" t="s">
        <v>104</v>
      </c>
      <c r="B1276" s="48" t="s">
        <v>119</v>
      </c>
      <c r="C1276" s="50">
        <v>0.4166666666666667</v>
      </c>
      <c r="D1276" s="50">
        <v>0.4375</v>
      </c>
      <c r="E1276" s="51">
        <v>45518.0</v>
      </c>
      <c r="F1276" s="52">
        <v>2140.0</v>
      </c>
      <c r="G1276" s="12" t="str">
        <f>VLOOKUP($F1276,'Total Posters'!$A$1:$L$1812,7,FALSE)</f>
        <v>The cold gas distribution and regulation in the nearby galaxies</v>
      </c>
      <c r="H1276" s="12" t="str">
        <f>VLOOKUP($F1276,'Total Posters'!$A$1:$L$1812,3,FALSE)&amp;" "&amp;VLOOKUP($F1276,'Total Posters'!$A$1:$L$1812,4,FALSE)</f>
        <v>Niankun Yu</v>
      </c>
      <c r="I1276" s="12" t="str">
        <f>VLOOKUP($F1276,'Total Posters'!$A$1:$L$1812,5,FALSE)</f>
        <v>niankunyu@gmail.com</v>
      </c>
      <c r="J1276" s="12" t="str">
        <f>VLOOKUP($F1276,'Total Posters'!$A$1:$L$1812,10,FALSE)</f>
        <v>Niankun Yu</v>
      </c>
      <c r="K1276" s="12" t="str">
        <f>VLOOKUP($I1276,'Total Attendees'!$D$2:$DB$3165,2,FALSE)</f>
        <v>#N/A</v>
      </c>
      <c r="L1276" s="12" t="str">
        <f>VLOOKUP($I1276,'Total Attendees'!$D$2:$DB$3165,4,FALSE)</f>
        <v>#N/A</v>
      </c>
      <c r="N1276" s="53"/>
      <c r="O1276" s="54"/>
      <c r="P1276" s="16"/>
    </row>
    <row r="1277" ht="15.75" customHeight="1">
      <c r="A1277" s="48" t="s">
        <v>104</v>
      </c>
      <c r="B1277" s="48" t="s">
        <v>119</v>
      </c>
      <c r="C1277" s="50">
        <v>0.4166666666666667</v>
      </c>
      <c r="D1277" s="50">
        <v>0.4375</v>
      </c>
      <c r="E1277" s="51">
        <v>45518.0</v>
      </c>
      <c r="F1277" s="52">
        <v>1480.0</v>
      </c>
      <c r="G1277" s="12" t="str">
        <f>VLOOKUP($F1277,'Total Posters'!$A$1:$L$1812,7,FALSE)</f>
        <v>Understanding the Evolutionary History of UGCA319 Through Analysis of HI Gas Distributions &amp; Kinematics</v>
      </c>
      <c r="H1277" s="12" t="str">
        <f>VLOOKUP($F1277,'Total Posters'!$A$1:$L$1812,3,FALSE)&amp;" "&amp;VLOOKUP($F1277,'Total Posters'!$A$1:$L$1812,4,FALSE)</f>
        <v>Nikki Zabel</v>
      </c>
      <c r="I1277" s="12" t="str">
        <f>VLOOKUP($F1277,'Total Posters'!$A$1:$L$1812,5,FALSE)</f>
        <v>nikki.zabel@uct.ac.za</v>
      </c>
      <c r="J1277" s="12" t="str">
        <f>VLOOKUP($F1277,'Total Posters'!$A$1:$L$1812,10,FALSE)</f>
        <v>Omri Scannell</v>
      </c>
      <c r="K1277" s="12" t="str">
        <f>VLOOKUP($I1277,'Total Attendees'!$D$2:$DB$3165,2,FALSE)</f>
        <v>Paid</v>
      </c>
      <c r="L1277" s="12" t="str">
        <f>VLOOKUP($I1277,'Total Attendees'!$D$2:$DB$3165,4,FALSE)</f>
        <v>In-person</v>
      </c>
      <c r="N1277" s="53"/>
      <c r="O1277" s="54"/>
      <c r="P1277" s="16"/>
    </row>
    <row r="1278" ht="15.75" customHeight="1">
      <c r="A1278" s="48" t="s">
        <v>104</v>
      </c>
      <c r="B1278" s="48" t="s">
        <v>119</v>
      </c>
      <c r="C1278" s="50">
        <v>0.4166666666666667</v>
      </c>
      <c r="D1278" s="50">
        <v>0.4375</v>
      </c>
      <c r="E1278" s="51">
        <v>45518.0</v>
      </c>
      <c r="F1278" s="52">
        <v>2131.0</v>
      </c>
      <c r="G1278" s="12" t="str">
        <f>VLOOKUP($F1278,'Total Posters'!$A$1:$L$1812,7,FALSE)</f>
        <v>Updates from the Hydrogen Epoch of Reionization Array</v>
      </c>
      <c r="H1278" s="12" t="str">
        <f>VLOOKUP($F1278,'Total Posters'!$A$1:$L$1812,3,FALSE)&amp;" "&amp;VLOOKUP($F1278,'Total Posters'!$A$1:$L$1812,4,FALSE)</f>
        <v>Piyanat (Boom) Kittiwisit</v>
      </c>
      <c r="I1278" s="12" t="str">
        <f>VLOOKUP($F1278,'Total Posters'!$A$1:$L$1812,5,FALSE)</f>
        <v>piyanat.kittiwisit@gmail.com</v>
      </c>
      <c r="J1278" s="12" t="str">
        <f>VLOOKUP($F1278,'Total Posters'!$A$1:$L$1812,10,FALSE)</f>
        <v>Piyanat Kittiwisit</v>
      </c>
      <c r="K1278" s="12" t="str">
        <f>VLOOKUP($I1278,'Total Attendees'!$D$2:$DB$3165,2,FALSE)</f>
        <v>Paid</v>
      </c>
      <c r="L1278" s="12" t="str">
        <f>VLOOKUP($I1278,'Total Attendees'!$D$2:$DB$3165,4,FALSE)</f>
        <v>In-person</v>
      </c>
      <c r="N1278" s="53"/>
      <c r="O1278" s="54"/>
      <c r="P1278" s="16"/>
    </row>
    <row r="1279" ht="15.75" customHeight="1">
      <c r="A1279" s="48" t="s">
        <v>104</v>
      </c>
      <c r="B1279" s="48" t="s">
        <v>119</v>
      </c>
      <c r="C1279" s="50">
        <v>0.4166666666666667</v>
      </c>
      <c r="D1279" s="50">
        <v>0.4375</v>
      </c>
      <c r="E1279" s="51">
        <v>45518.0</v>
      </c>
      <c r="F1279" s="52">
        <v>1376.0</v>
      </c>
      <c r="G1279" s="12" t="str">
        <f>VLOOKUP($F1279,'Total Posters'!$A$1:$L$1812,7,FALSE)</f>
        <v>The lifecycle of gas in Hickson compact groups as seen by MeerKAT</v>
      </c>
      <c r="H1279" s="12" t="str">
        <f>VLOOKUP($F1279,'Total Posters'!$A$1:$L$1812,3,FALSE)&amp;" "&amp;VLOOKUP($F1279,'Total Posters'!$A$1:$L$1812,4,FALSE)</f>
        <v>Roger Ianjamasimanana</v>
      </c>
      <c r="I1279" s="12" t="str">
        <f>VLOOKUP($F1279,'Total Posters'!$A$1:$L$1812,5,FALSE)</f>
        <v>ianja@iaa.es</v>
      </c>
      <c r="J1279" s="12" t="str">
        <f>VLOOKUP($F1279,'Total Posters'!$A$1:$L$1812,10,FALSE)</f>
        <v>Roger IANJAMASIMANANA</v>
      </c>
      <c r="K1279" s="12" t="str">
        <f>VLOOKUP($I1279,'Total Attendees'!$D$2:$DB$3165,2,FALSE)</f>
        <v>Paid</v>
      </c>
      <c r="L1279" s="12" t="str">
        <f>VLOOKUP($I1279,'Total Attendees'!$D$2:$DB$3165,4,FALSE)</f>
        <v>Virtual</v>
      </c>
      <c r="N1279" s="53"/>
      <c r="O1279" s="54"/>
      <c r="P1279" s="16"/>
    </row>
    <row r="1280" ht="15.75" customHeight="1">
      <c r="A1280" s="48" t="s">
        <v>104</v>
      </c>
      <c r="B1280" s="48" t="s">
        <v>119</v>
      </c>
      <c r="C1280" s="50">
        <v>0.4166666666666667</v>
      </c>
      <c r="D1280" s="50">
        <v>0.4375</v>
      </c>
      <c r="E1280" s="51">
        <v>45518.0</v>
      </c>
      <c r="F1280" s="52">
        <v>1435.0</v>
      </c>
      <c r="G1280" s="12" t="str">
        <f>VLOOKUP($F1280,'Total Posters'!$A$1:$L$1812,7,FALSE)</f>
        <v>Atomic Gas Over 8 Gyr of Cosmic History with the DSA-2000</v>
      </c>
      <c r="H1280" s="12" t="str">
        <f>VLOOKUP($F1280,'Total Posters'!$A$1:$L$1812,3,FALSE)&amp;" "&amp;VLOOKUP($F1280,'Total Posters'!$A$1:$L$1812,4,FALSE)</f>
        <v>Ryan Keenan</v>
      </c>
      <c r="I1280" s="12" t="str">
        <f>VLOOKUP($F1280,'Total Posters'!$A$1:$L$1812,5,FALSE)</f>
        <v>keenan@mpia.de</v>
      </c>
      <c r="J1280" s="12" t="str">
        <f>VLOOKUP($F1280,'Total Posters'!$A$1:$L$1812,10,FALSE)</f>
        <v>Ryan Keenan</v>
      </c>
      <c r="K1280" s="12" t="str">
        <f>VLOOKUP($I1280,'Total Attendees'!$D$2:$DB$3165,2,FALSE)</f>
        <v>Paid</v>
      </c>
      <c r="L1280" s="12" t="str">
        <f>VLOOKUP($I1280,'Total Attendees'!$D$2:$DB$3165,4,FALSE)</f>
        <v>In-person</v>
      </c>
      <c r="N1280" s="53"/>
      <c r="O1280" s="54"/>
      <c r="P1280" s="16"/>
    </row>
    <row r="1281" ht="15.75" customHeight="1">
      <c r="A1281" s="48" t="s">
        <v>104</v>
      </c>
      <c r="B1281" s="48" t="s">
        <v>119</v>
      </c>
      <c r="C1281" s="50">
        <v>0.4166666666666667</v>
      </c>
      <c r="D1281" s="50">
        <v>0.4375</v>
      </c>
      <c r="E1281" s="51">
        <v>45518.0</v>
      </c>
      <c r="F1281" s="52">
        <v>1255.0</v>
      </c>
      <c r="G1281" s="12" t="str">
        <f>VLOOKUP($F1281,'Total Posters'!$A$1:$L$1812,7,FALSE)</f>
        <v>Mapping HI and Dark Matter Distribution in Low and Intermediate Mass Galaxies through LADUMA</v>
      </c>
      <c r="H1281" s="12" t="str">
        <f>VLOOKUP($F1281,'Total Posters'!$A$1:$L$1812,3,FALSE)&amp;" "&amp;VLOOKUP($F1281,'Total Posters'!$A$1:$L$1812,4,FALSE)</f>
        <v>Toky Herimandimby Randriamampandry</v>
      </c>
      <c r="I1281" s="12" t="str">
        <f>VLOOKUP($F1281,'Total Posters'!$A$1:$L$1812,5,FALSE)</f>
        <v>tokyherimandimby@gmail.com</v>
      </c>
      <c r="J1281" s="12" t="str">
        <f>VLOOKUP($F1281,'Total Posters'!$A$1:$L$1812,10,FALSE)</f>
        <v>Toky Herimandimby Randriamampandry</v>
      </c>
      <c r="K1281" s="12" t="str">
        <f>VLOOKUP($I1281,'Total Attendees'!$D$2:$DB$3165,2,FALSE)</f>
        <v>Paid</v>
      </c>
      <c r="L1281" s="12" t="str">
        <f>VLOOKUP($I1281,'Total Attendees'!$D$2:$DB$3165,4,FALSE)</f>
        <v>In-person</v>
      </c>
      <c r="N1281" s="53"/>
      <c r="O1281" s="54"/>
      <c r="P1281" s="16"/>
    </row>
    <row r="1282" ht="15.75" customHeight="1">
      <c r="A1282" s="48" t="s">
        <v>104</v>
      </c>
      <c r="B1282" s="48" t="s">
        <v>119</v>
      </c>
      <c r="C1282" s="50">
        <v>0.4166666666666667</v>
      </c>
      <c r="D1282" s="50">
        <v>0.4375</v>
      </c>
      <c r="E1282" s="51">
        <v>45518.0</v>
      </c>
      <c r="F1282" s="52">
        <v>689.0</v>
      </c>
      <c r="G1282" s="12" t="str">
        <f>VLOOKUP($F1282,'Total Posters'!$A$1:$L$1812,7,FALSE)</f>
        <v>MeerKAT UHF intensity mapping survey</v>
      </c>
      <c r="H1282" s="12" t="str">
        <f>VLOOKUP($F1282,'Total Posters'!$A$1:$L$1812,3,FALSE)&amp;" "&amp;VLOOKUP($F1282,'Total Posters'!$A$1:$L$1812,4,FALSE)</f>
        <v>Wenkai Hu</v>
      </c>
      <c r="I1282" s="12" t="str">
        <f>VLOOKUP($F1282,'Total Posters'!$A$1:$L$1812,5,FALSE)</f>
        <v>wkhu@nao.cas.cn</v>
      </c>
      <c r="J1282" s="12" t="str">
        <f>VLOOKUP($F1282,'Total Posters'!$A$1:$L$1812,10,FALSE)</f>
        <v>Wenkai Hu</v>
      </c>
      <c r="K1282" s="12" t="str">
        <f>VLOOKUP($I1282,'Total Attendees'!$D$2:$DB$3165,2,FALSE)</f>
        <v>Paid</v>
      </c>
      <c r="L1282" s="12" t="str">
        <f>VLOOKUP($I1282,'Total Attendees'!$D$2:$DB$3165,4,FALSE)</f>
        <v>In-person</v>
      </c>
      <c r="N1282" s="53"/>
      <c r="O1282" s="54"/>
      <c r="P1282" s="16"/>
    </row>
    <row r="1283" ht="15.75" customHeight="1">
      <c r="A1283" s="48" t="s">
        <v>104</v>
      </c>
      <c r="B1283" s="48" t="s">
        <v>119</v>
      </c>
      <c r="C1283" s="50">
        <v>0.4166666666666667</v>
      </c>
      <c r="D1283" s="50">
        <v>0.4375</v>
      </c>
      <c r="E1283" s="51">
        <v>45518.0</v>
      </c>
      <c r="F1283" s="52">
        <v>2032.0</v>
      </c>
      <c r="G1283" s="12" t="str">
        <f>VLOOKUP($F1283,'Total Posters'!$A$1:$L$1812,7,FALSE)</f>
        <v>MAMMOTH-Subaru: Mapping LAEs and LABs Traced by IGM/AGN at Cosmic Noon</v>
      </c>
      <c r="H1283" s="12" t="str">
        <f>VLOOKUP($F1283,'Total Posters'!$A$1:$L$1812,3,FALSE)&amp;" "&amp;VLOOKUP($F1283,'Total Posters'!$A$1:$L$1812,4,FALSE)</f>
        <v>Yongming Liang</v>
      </c>
      <c r="I1283" s="12" t="str">
        <f>VLOOKUP($F1283,'Total Posters'!$A$1:$L$1812,5,FALSE)</f>
        <v>ymliang@icrr.u-tokyo.ac.jp</v>
      </c>
      <c r="J1283" s="12" t="str">
        <f>VLOOKUP($F1283,'Total Posters'!$A$1:$L$1812,10,FALSE)</f>
        <v>Yongming Liang</v>
      </c>
      <c r="K1283" s="12" t="str">
        <f>VLOOKUP($I1283,'Total Attendees'!$D$2:$DB$3165,2,FALSE)</f>
        <v>#N/A</v>
      </c>
      <c r="L1283" s="12" t="str">
        <f>VLOOKUP($I1283,'Total Attendees'!$D$2:$DB$3165,4,FALSE)</f>
        <v>#N/A</v>
      </c>
      <c r="N1283" s="53"/>
      <c r="O1283" s="54"/>
      <c r="P1283" s="16"/>
    </row>
    <row r="1284" ht="15.75" customHeight="1">
      <c r="A1284" s="48" t="s">
        <v>104</v>
      </c>
      <c r="B1284" s="48" t="s">
        <v>119</v>
      </c>
      <c r="C1284" s="50">
        <v>0.4166666666666667</v>
      </c>
      <c r="D1284" s="50">
        <v>0.4375</v>
      </c>
      <c r="E1284" s="51">
        <v>45518.0</v>
      </c>
      <c r="F1284" s="52">
        <v>835.0</v>
      </c>
      <c r="G1284" s="12" t="str">
        <f>VLOOKUP($F1284,'Total Posters'!$A$1:$L$1812,7,FALSE)</f>
        <v>#N/A</v>
      </c>
      <c r="H1284" s="12" t="str">
        <f>VLOOKUP($F1284,'Total Posters'!$A$1:$L$1812,3,FALSE)&amp;" "&amp;VLOOKUP($F1284,'Total Posters'!$A$1:$L$1812,4,FALSE)</f>
        <v>#N/A</v>
      </c>
      <c r="I1284" s="12" t="str">
        <f>VLOOKUP($F1284,'Total Posters'!$A$1:$L$1812,5,FALSE)</f>
        <v>#N/A</v>
      </c>
      <c r="J1284" s="12" t="str">
        <f>VLOOKUP($F1284,'Total Posters'!$A$1:$L$1812,10,FALSE)</f>
        <v>#N/A</v>
      </c>
      <c r="K1284" s="12" t="str">
        <f>VLOOKUP($I1284,'Total Attendees'!$D$2:$DB$3165,2,FALSE)</f>
        <v>#N/A</v>
      </c>
      <c r="L1284" s="12" t="str">
        <f>VLOOKUP($I1284,'Total Attendees'!$D$2:$DB$3165,4,FALSE)</f>
        <v>#N/A</v>
      </c>
      <c r="N1284" s="53"/>
      <c r="O1284" s="54"/>
      <c r="P1284" s="16"/>
    </row>
    <row r="1285" ht="15.75" customHeight="1">
      <c r="A1285" s="48" t="s">
        <v>106</v>
      </c>
      <c r="B1285" s="48" t="s">
        <v>107</v>
      </c>
      <c r="C1285" s="50">
        <v>0.4166666666666667</v>
      </c>
      <c r="D1285" s="50">
        <v>0.4375</v>
      </c>
      <c r="E1285" s="51">
        <v>45518.0</v>
      </c>
      <c r="F1285" s="52">
        <v>2833.0</v>
      </c>
      <c r="G1285" s="12" t="str">
        <f>VLOOKUP($F1285,'Total Posters'!$A$1:$L$1812,7,FALSE)</f>
        <v>Discovery of Three Sub-Neptune Exoplanets Orbiting M Dwarfs with TESS</v>
      </c>
      <c r="H1285" s="12" t="str">
        <f>VLOOKUP($F1285,'Total Posters'!$A$1:$L$1812,3,FALSE)&amp;" "&amp;VLOOKUP($F1285,'Total Posters'!$A$1:$L$1812,4,FALSE)</f>
        <v>Abderahmane Soubkiou</v>
      </c>
      <c r="I1285" s="12" t="str">
        <f>VLOOKUP($F1285,'Total Posters'!$A$1:$L$1812,5,FALSE)</f>
        <v>abdousoubkiou@gmail.com</v>
      </c>
      <c r="J1285" s="12" t="str">
        <f>VLOOKUP($F1285,'Total Posters'!$A$1:$L$1812,10,FALSE)</f>
        <v>Abderahmane Soubkiou</v>
      </c>
      <c r="K1285" s="12" t="str">
        <f>VLOOKUP($I1285,'Total Attendees'!$D$2:$DB$3165,2,FALSE)</f>
        <v>Paid</v>
      </c>
      <c r="L1285" s="12" t="str">
        <f>VLOOKUP($I1285,'Total Attendees'!$D$2:$DB$3165,4,FALSE)</f>
        <v>In-person</v>
      </c>
      <c r="N1285" s="53"/>
      <c r="O1285" s="54"/>
      <c r="P1285" s="16"/>
    </row>
    <row r="1286" ht="15.75" customHeight="1">
      <c r="A1286" s="48" t="s">
        <v>106</v>
      </c>
      <c r="B1286" s="48" t="s">
        <v>107</v>
      </c>
      <c r="C1286" s="50">
        <v>0.4166666666666667</v>
      </c>
      <c r="D1286" s="50">
        <v>0.4375</v>
      </c>
      <c r="E1286" s="51">
        <v>45518.0</v>
      </c>
      <c r="F1286" s="52">
        <v>1340.0</v>
      </c>
      <c r="G1286" s="12" t="str">
        <f>VLOOKUP($F1286,'Total Posters'!$A$1:$L$1812,7,FALSE)</f>
        <v>Sharjah Astronomical Observatory (SAO) Transit Photometry of Exoplanets I: TOI 3604.01.</v>
      </c>
      <c r="H1286" s="12" t="str">
        <f>VLOOKUP($F1286,'Total Posters'!$A$1:$L$1812,3,FALSE)&amp;" "&amp;VLOOKUP($F1286,'Total Posters'!$A$1:$L$1812,4,FALSE)</f>
        <v>Ammar Abdulla</v>
      </c>
      <c r="I1286" s="12" t="str">
        <f>VLOOKUP($F1286,'Total Posters'!$A$1:$L$1812,5,FALSE)</f>
        <v>amabdulla@sharjah.ac.ae</v>
      </c>
      <c r="J1286" s="12" t="str">
        <f>VLOOKUP($F1286,'Total Posters'!$A$1:$L$1812,10,FALSE)</f>
        <v>Ammar Abdulla</v>
      </c>
      <c r="K1286" s="12" t="str">
        <f>VLOOKUP($I1286,'Total Attendees'!$D$2:$DB$3165,2,FALSE)</f>
        <v>Paid</v>
      </c>
      <c r="L1286" s="12" t="str">
        <f>VLOOKUP($I1286,'Total Attendees'!$D$2:$DB$3165,4,FALSE)</f>
        <v>In-person</v>
      </c>
      <c r="N1286" s="53"/>
      <c r="O1286" s="54"/>
      <c r="P1286" s="16"/>
    </row>
    <row r="1287" ht="15.75" customHeight="1">
      <c r="A1287" s="48" t="s">
        <v>106</v>
      </c>
      <c r="B1287" s="48" t="s">
        <v>107</v>
      </c>
      <c r="C1287" s="50">
        <v>0.4166666666666667</v>
      </c>
      <c r="D1287" s="50">
        <v>0.4375</v>
      </c>
      <c r="E1287" s="51">
        <v>45518.0</v>
      </c>
      <c r="F1287" s="52">
        <v>1557.0</v>
      </c>
      <c r="G1287" s="12" t="str">
        <f>VLOOKUP($F1287,'Total Posters'!$A$1:$L$1812,7,FALSE)</f>
        <v>Advancing Apodization Techniques: Optimizing Interferometric Apodization by Homothety for Exoplanet Detection</v>
      </c>
      <c r="H1287" s="12" t="str">
        <f>VLOOKUP($F1287,'Total Posters'!$A$1:$L$1812,3,FALSE)&amp;" "&amp;VLOOKUP($F1287,'Total Posters'!$A$1:$L$1812,4,FALSE)</f>
        <v>Aziz Qazbour</v>
      </c>
      <c r="I1287" s="12" t="str">
        <f>VLOOKUP($F1287,'Total Posters'!$A$1:$L$1812,5,FALSE)</f>
        <v>azizqazbourr@gmail.com</v>
      </c>
      <c r="J1287" s="12" t="str">
        <f>VLOOKUP($F1287,'Total Posters'!$A$1:$L$1812,10,FALSE)</f>
        <v>AZIZ QAZBOUR</v>
      </c>
      <c r="K1287" s="12" t="str">
        <f>VLOOKUP($I1287,'Total Attendees'!$D$2:$DB$3165,2,FALSE)</f>
        <v>Paid</v>
      </c>
      <c r="L1287" s="12" t="str">
        <f>VLOOKUP($I1287,'Total Attendees'!$D$2:$DB$3165,4,FALSE)</f>
        <v>Virtual</v>
      </c>
      <c r="N1287" s="53"/>
      <c r="O1287" s="54"/>
      <c r="P1287" s="16"/>
    </row>
    <row r="1288" ht="15.75" customHeight="1">
      <c r="A1288" s="48" t="s">
        <v>106</v>
      </c>
      <c r="B1288" s="48" t="s">
        <v>107</v>
      </c>
      <c r="C1288" s="50">
        <v>0.4166666666666667</v>
      </c>
      <c r="D1288" s="50">
        <v>0.4375</v>
      </c>
      <c r="E1288" s="51">
        <v>45518.0</v>
      </c>
      <c r="F1288" s="52">
        <v>2525.0</v>
      </c>
      <c r="G1288" s="12" t="str">
        <f>VLOOKUP($F1288,'Total Posters'!$A$1:$L$1812,7,FALSE)</f>
        <v>Planetary Systems in Clusters: Free-floating planets, captured planets,
binary planets, and outside-in influence on the inner planets
</v>
      </c>
      <c r="H1288" s="12" t="str">
        <f>VLOOKUP($F1288,'Total Posters'!$A$1:$L$1812,3,FALSE)&amp;" "&amp;VLOOKUP($F1288,'Total Posters'!$A$1:$L$1812,4,FALSE)</f>
        <v>Dong Lai</v>
      </c>
      <c r="I1288" s="12" t="str">
        <f>VLOOKUP($F1288,'Total Posters'!$A$1:$L$1812,5,FALSE)</f>
        <v>dong@astro.cornell.edu</v>
      </c>
      <c r="J1288" s="12" t="str">
        <f>VLOOKUP($F1288,'Total Posters'!$A$1:$L$1812,10,FALSE)</f>
        <v>Dong Lai</v>
      </c>
      <c r="K1288" s="42" t="s">
        <v>35</v>
      </c>
      <c r="L1288" s="42" t="s">
        <v>33</v>
      </c>
      <c r="M1288" s="43" t="s">
        <v>34</v>
      </c>
      <c r="N1288" s="53"/>
      <c r="O1288" s="54"/>
      <c r="P1288" s="16"/>
    </row>
    <row r="1289" ht="15.75" customHeight="1">
      <c r="A1289" s="48" t="s">
        <v>106</v>
      </c>
      <c r="B1289" s="48" t="s">
        <v>107</v>
      </c>
      <c r="C1289" s="50">
        <v>0.4166666666666667</v>
      </c>
      <c r="D1289" s="50">
        <v>0.4375</v>
      </c>
      <c r="E1289" s="51">
        <v>45518.0</v>
      </c>
      <c r="F1289" s="52">
        <v>1893.0</v>
      </c>
      <c r="G1289" s="12" t="str">
        <f>VLOOKUP($F1289,'Total Posters'!$A$1:$L$1812,7,FALSE)</f>
        <v>Approach of the NGC1977 star cluster tothe TOI-2796 host star
Hawi Yohanis Wakjira1, 2, Seblu Humne Negu1, Daria A.Mosunova3, Mariya D. Sizova3, Ekaterina S. Postnikova3, Natalia V. Chupina3, Anna M. Fateeva3, Alexander M. Fateev3and Sergei V. Vereshchagin3^
1 Space Science and Geospatial Institute (SSGI), Entoto Observatory and Research Center (EORC), Astronomy and Astrophysics Department, Addis Ababa, Ethiopia
2Finfine Aerospace and Robotics International Institute (FARIS), Addis Ababa, Ethiopia
3Institute of Astronomy of the Russian Academy of Sciences Moscow, 119017 Russia
</v>
      </c>
      <c r="H1289" s="12" t="str">
        <f>VLOOKUP($F1289,'Total Posters'!$A$1:$L$1812,3,FALSE)&amp;" "&amp;VLOOKUP($F1289,'Total Posters'!$A$1:$L$1812,4,FALSE)</f>
        <v>hawi john</v>
      </c>
      <c r="I1289" s="12" t="str">
        <f>VLOOKUP($F1289,'Total Posters'!$A$1:$L$1812,5,FALSE)</f>
        <v>hawijohn10@gmail.com</v>
      </c>
      <c r="J1289" s="12" t="str">
        <f>VLOOKUP($F1289,'Total Posters'!$A$1:$L$1812,10,FALSE)</f>
        <v>Hawi Yohanis</v>
      </c>
      <c r="K1289" s="12" t="str">
        <f>VLOOKUP($I1289,'Total Attendees'!$D$2:$DB$3165,2,FALSE)</f>
        <v>#N/A</v>
      </c>
      <c r="L1289" s="12" t="str">
        <f>VLOOKUP($I1289,'Total Attendees'!$D$2:$DB$3165,4,FALSE)</f>
        <v>#N/A</v>
      </c>
      <c r="N1289" s="53"/>
      <c r="O1289" s="54"/>
      <c r="P1289" s="16"/>
    </row>
    <row r="1290" ht="15.75" customHeight="1">
      <c r="A1290" s="48" t="s">
        <v>106</v>
      </c>
      <c r="B1290" s="48" t="s">
        <v>107</v>
      </c>
      <c r="C1290" s="50">
        <v>0.4166666666666667</v>
      </c>
      <c r="D1290" s="50">
        <v>0.4375</v>
      </c>
      <c r="E1290" s="51">
        <v>45518.0</v>
      </c>
      <c r="F1290" s="52">
        <v>1046.0</v>
      </c>
      <c r="G1290" s="12" t="str">
        <f>VLOOKUP($F1290,'Total Posters'!$A$1:$L$1812,7,FALSE)</f>
        <v>Advances in Coronagraphy for Future Space Missions: Interferometric Apodization through Homothety (IAH) and its Application in APLC Coronagraphs</v>
      </c>
      <c r="H1290" s="12" t="str">
        <f>VLOOKUP($F1290,'Total Posters'!$A$1:$L$1812,3,FALSE)&amp;" "&amp;VLOOKUP($F1290,'Total Posters'!$A$1:$L$1812,4,FALSE)</f>
        <v>Jamal CHAFI</v>
      </c>
      <c r="I1290" s="12" t="str">
        <f>VLOOKUP($F1290,'Total Posters'!$A$1:$L$1812,5,FALSE)</f>
        <v>j.chafi.ced@uca.ac.ma</v>
      </c>
      <c r="J1290" s="12" t="str">
        <f>VLOOKUP($F1290,'Total Posters'!$A$1:$L$1812,10,FALSE)</f>
        <v>Jamal Chafi</v>
      </c>
      <c r="K1290" s="12" t="str">
        <f>VLOOKUP($I1290,'Total Attendees'!$D$2:$DB$3165,2,FALSE)</f>
        <v>Paid</v>
      </c>
      <c r="L1290" s="12" t="str">
        <f>VLOOKUP($I1290,'Total Attendees'!$D$2:$DB$3165,4,FALSE)</f>
        <v>In-person</v>
      </c>
      <c r="N1290" s="53"/>
      <c r="O1290" s="54"/>
      <c r="P1290" s="16"/>
    </row>
    <row r="1291" ht="15.75" customHeight="1">
      <c r="A1291" s="48" t="s">
        <v>106</v>
      </c>
      <c r="B1291" s="48" t="s">
        <v>107</v>
      </c>
      <c r="C1291" s="50">
        <v>0.4166666666666667</v>
      </c>
      <c r="D1291" s="50">
        <v>0.4375</v>
      </c>
      <c r="E1291" s="51">
        <v>45518.0</v>
      </c>
      <c r="F1291" s="52">
        <v>1752.0</v>
      </c>
      <c r="G1291" s="12" t="str">
        <f>VLOOKUP($F1291,'Total Posters'!$A$1:$L$1812,7,FALSE)</f>
        <v>Thermal model of rocky exoplanets: Estimation magnetic diffusion time scales
</v>
      </c>
      <c r="H1291" s="12" t="str">
        <f>VLOOKUP($F1291,'Total Posters'!$A$1:$L$1812,3,FALSE)&amp;" "&amp;VLOOKUP($F1291,'Total Posters'!$A$1:$L$1812,4,FALSE)</f>
        <v>K M Hiremath</v>
      </c>
      <c r="I1291" s="12" t="str">
        <f>VLOOKUP($F1291,'Total Posters'!$A$1:$L$1812,5,FALSE)</f>
        <v>hiremath@iiap.res.in</v>
      </c>
      <c r="J1291" s="12" t="str">
        <f>VLOOKUP($F1291,'Total Posters'!$A$1:$L$1812,10,FALSE)</f>
        <v>K M Hiremath</v>
      </c>
      <c r="K1291" s="12" t="str">
        <f>VLOOKUP($I1291,'Total Attendees'!$D$2:$DB$3165,2,FALSE)</f>
        <v>#N/A</v>
      </c>
      <c r="L1291" s="12" t="str">
        <f>VLOOKUP($I1291,'Total Attendees'!$D$2:$DB$3165,4,FALSE)</f>
        <v>#N/A</v>
      </c>
      <c r="N1291" s="53"/>
      <c r="O1291" s="54"/>
      <c r="P1291" s="16"/>
    </row>
    <row r="1292" ht="15.75" customHeight="1">
      <c r="A1292" s="48" t="s">
        <v>106</v>
      </c>
      <c r="B1292" s="48" t="s">
        <v>107</v>
      </c>
      <c r="C1292" s="50">
        <v>0.4166666666666667</v>
      </c>
      <c r="D1292" s="50">
        <v>0.4375</v>
      </c>
      <c r="E1292" s="51">
        <v>45518.0</v>
      </c>
      <c r="F1292" s="52">
        <v>579.0</v>
      </c>
      <c r="G1292" s="12" t="str">
        <f>VLOOKUP($F1292,'Total Posters'!$A$1:$L$1812,7,FALSE)</f>
        <v>Prediction of additional exoplanets in multi-planetary systems</v>
      </c>
      <c r="H1292" s="12" t="str">
        <f>VLOOKUP($F1292,'Total Posters'!$A$1:$L$1812,3,FALSE)&amp;" "&amp;VLOOKUP($F1292,'Total Posters'!$A$1:$L$1812,4,FALSE)</f>
        <v>Mahdiyar Mousavi-Sadr</v>
      </c>
      <c r="I1292" s="12" t="str">
        <f>VLOOKUP($F1292,'Total Posters'!$A$1:$L$1812,5,FALSE)</f>
        <v>mahdiyar.mousavi@gmail.com</v>
      </c>
      <c r="J1292" s="12" t="str">
        <f>VLOOKUP($F1292,'Total Posters'!$A$1:$L$1812,10,FALSE)</f>
        <v>Mahdiyar Mousavi-Sadr</v>
      </c>
      <c r="K1292" s="12" t="str">
        <f>VLOOKUP($I1292,'Total Attendees'!$D$2:$DB$3165,2,FALSE)</f>
        <v>Paid</v>
      </c>
      <c r="L1292" s="12" t="str">
        <f>VLOOKUP($I1292,'Total Attendees'!$D$2:$DB$3165,4,FALSE)</f>
        <v>In-person</v>
      </c>
      <c r="N1292" s="53"/>
      <c r="O1292" s="54"/>
      <c r="P1292" s="16"/>
    </row>
    <row r="1293" ht="15.75" customHeight="1">
      <c r="A1293" s="48" t="s">
        <v>106</v>
      </c>
      <c r="B1293" s="48" t="s">
        <v>107</v>
      </c>
      <c r="C1293" s="50">
        <v>0.4166666666666667</v>
      </c>
      <c r="D1293" s="50">
        <v>0.4375</v>
      </c>
      <c r="E1293" s="51">
        <v>45518.0</v>
      </c>
      <c r="F1293" s="52">
        <v>3071.0</v>
      </c>
      <c r="G1293" s="12" t="str">
        <f>VLOOKUP($F1293,'Total Posters'!$A$1:$L$1812,7,FALSE)</f>
        <v>Detecting and characterising exoplanets with HARPS-N</v>
      </c>
      <c r="H1293" s="12" t="str">
        <f>VLOOKUP($F1293,'Total Posters'!$A$1:$L$1812,3,FALSE)&amp;" "&amp;VLOOKUP($F1293,'Total Posters'!$A$1:$L$1812,4,FALSE)</f>
        <v>William Rice</v>
      </c>
      <c r="I1293" s="12" t="str">
        <f>VLOOKUP($F1293,'Total Posters'!$A$1:$L$1812,5,FALSE)</f>
        <v>wkmr@roe.ac.uk</v>
      </c>
      <c r="J1293" s="12" t="str">
        <f>VLOOKUP($F1293,'Total Posters'!$A$1:$L$1812,10,FALSE)</f>
        <v>Ken Rice</v>
      </c>
      <c r="K1293" s="12" t="str">
        <f>VLOOKUP($I1293,'Total Attendees'!$D$2:$DB$3165,2,FALSE)</f>
        <v>Paid</v>
      </c>
      <c r="L1293" s="12" t="str">
        <f>VLOOKUP($I1293,'Total Attendees'!$D$2:$DB$3165,4,FALSE)</f>
        <v>In-person</v>
      </c>
      <c r="N1293" s="53"/>
      <c r="O1293" s="54"/>
      <c r="P1293" s="16"/>
    </row>
    <row r="1294" ht="15.75" customHeight="1">
      <c r="A1294" s="48" t="s">
        <v>106</v>
      </c>
      <c r="B1294" s="48" t="s">
        <v>107</v>
      </c>
      <c r="C1294" s="50">
        <v>0.4166666666666667</v>
      </c>
      <c r="D1294" s="50">
        <v>0.4375</v>
      </c>
      <c r="E1294" s="51">
        <v>45518.0</v>
      </c>
      <c r="F1294" s="52">
        <v>491.0</v>
      </c>
      <c r="G1294" s="12" t="str">
        <f>VLOOKUP($F1294,'Total Posters'!$A$1:$L$1812,7,FALSE)</f>
        <v>Broadband Linear Polarimetry of Exoplanet Upsilon Andromedae b: Constraints on the
Orbital and Physical Parameters</v>
      </c>
      <c r="H1294" s="12" t="str">
        <f>VLOOKUP($F1294,'Total Posters'!$A$1:$L$1812,3,FALSE)&amp;" "&amp;VLOOKUP($F1294,'Total Posters'!$A$1:$L$1812,4,FALSE)</f>
        <v>Yasir Abdul Qadir</v>
      </c>
      <c r="I1294" s="12" t="str">
        <f>VLOOKUP($F1294,'Total Posters'!$A$1:$L$1812,5,FALSE)</f>
        <v>yasir.abqd@gmail.com</v>
      </c>
      <c r="J1294" s="12" t="str">
        <f>VLOOKUP($F1294,'Total Posters'!$A$1:$L$1812,10,FALSE)</f>
        <v>Yasir Abdul Qadir</v>
      </c>
      <c r="K1294" s="42" t="s">
        <v>32</v>
      </c>
      <c r="L1294" s="42" t="s">
        <v>33</v>
      </c>
      <c r="M1294" s="43" t="s">
        <v>34</v>
      </c>
      <c r="N1294" s="53"/>
      <c r="O1294" s="54"/>
      <c r="P1294" s="54"/>
    </row>
    <row r="1295" ht="15.75" customHeight="1">
      <c r="A1295" s="48" t="s">
        <v>113</v>
      </c>
      <c r="B1295" s="48" t="s">
        <v>120</v>
      </c>
      <c r="C1295" s="50">
        <v>0.625</v>
      </c>
      <c r="D1295" s="50">
        <v>0.6458333333333334</v>
      </c>
      <c r="E1295" s="51">
        <v>45518.0</v>
      </c>
      <c r="F1295" s="52">
        <v>1267.0</v>
      </c>
      <c r="G1295" s="12" t="str">
        <f>VLOOKUP($F1295,'Total Posters'!$A$1:$L$1812,7,FALSE)</f>
        <v>Astrometry of Variable Stars in Clusters 
</v>
      </c>
      <c r="H1295" s="12" t="str">
        <f>VLOOKUP($F1295,'Total Posters'!$A$1:$L$1812,3,FALSE)&amp;" "&amp;VLOOKUP($F1295,'Total Posters'!$A$1:$L$1812,4,FALSE)</f>
        <v>Alisher S. Hojaev</v>
      </c>
      <c r="I1295" s="12" t="str">
        <f>VLOOKUP($F1295,'Total Posters'!$A$1:$L$1812,5,FALSE)</f>
        <v>hojaev@yahoo.com</v>
      </c>
      <c r="J1295" s="12" t="str">
        <f>VLOOKUP($F1295,'Total Posters'!$A$1:$L$1812,10,FALSE)</f>
        <v>Alisher S. Hojaev</v>
      </c>
      <c r="K1295" s="12" t="str">
        <f>VLOOKUP($I1295,'Total Attendees'!$D$2:$DB$3165,2,FALSE)</f>
        <v>Paid</v>
      </c>
      <c r="L1295" s="12" t="str">
        <f>VLOOKUP($I1295,'Total Attendees'!$D$2:$DB$3165,4,FALSE)</f>
        <v>In-person</v>
      </c>
      <c r="N1295" s="53"/>
      <c r="O1295" s="54"/>
      <c r="P1295" s="54"/>
    </row>
    <row r="1296" ht="15.75" customHeight="1">
      <c r="A1296" s="48" t="s">
        <v>113</v>
      </c>
      <c r="B1296" s="48" t="s">
        <v>120</v>
      </c>
      <c r="C1296" s="50">
        <v>0.625</v>
      </c>
      <c r="D1296" s="50">
        <v>0.6458333333333334</v>
      </c>
      <c r="E1296" s="51">
        <v>45518.0</v>
      </c>
      <c r="F1296" s="52">
        <v>596.0</v>
      </c>
      <c r="G1296" s="12" t="str">
        <f>VLOOKUP($F1296,'Total Posters'!$A$1:$L$1812,7,FALSE)</f>
        <v>X/S versus K Band Source Stabilities from Time Series Analysis</v>
      </c>
      <c r="H1296" s="12" t="str">
        <f>VLOOKUP($F1296,'Total Posters'!$A$1:$L$1812,3,FALSE)&amp;" "&amp;VLOOKUP($F1296,'Total Posters'!$A$1:$L$1812,4,FALSE)</f>
        <v>David Gordon</v>
      </c>
      <c r="I1296" s="12" t="str">
        <f>VLOOKUP($F1296,'Total Posters'!$A$1:$L$1812,5,FALSE)</f>
        <v>david.gordon126.civ@us.navy.mil</v>
      </c>
      <c r="J1296" s="12" t="str">
        <f>VLOOKUP($F1296,'Total Posters'!$A$1:$L$1812,10,FALSE)</f>
        <v>David Gordon</v>
      </c>
      <c r="K1296" s="12" t="str">
        <f>VLOOKUP($I1296,'Total Attendees'!$D$2:$DB$3165,2,FALSE)</f>
        <v>Paid</v>
      </c>
      <c r="L1296" s="12" t="str">
        <f>VLOOKUP($I1296,'Total Attendees'!$D$2:$DB$3165,4,FALSE)</f>
        <v>In-person</v>
      </c>
      <c r="N1296" s="53"/>
      <c r="O1296" s="54"/>
      <c r="P1296" s="54"/>
    </row>
    <row r="1297" ht="15.75" customHeight="1">
      <c r="A1297" s="48" t="s">
        <v>113</v>
      </c>
      <c r="B1297" s="48" t="s">
        <v>120</v>
      </c>
      <c r="C1297" s="50">
        <v>0.625</v>
      </c>
      <c r="D1297" s="50">
        <v>0.6458333333333334</v>
      </c>
      <c r="E1297" s="51">
        <v>45518.0</v>
      </c>
      <c r="F1297" s="52">
        <v>504.0</v>
      </c>
      <c r="G1297" s="12" t="str">
        <f>VLOOKUP($F1297,'Total Posters'!$A$1:$L$1812,7,FALSE)</f>
        <v>STEP II:  Precision Narrow-Angle Space Astrometry in Orbit</v>
      </c>
      <c r="H1297" s="12" t="str">
        <f>VLOOKUP($F1297,'Total Posters'!$A$1:$L$1812,3,FALSE)&amp;" "&amp;VLOOKUP($F1297,'Total Posters'!$A$1:$L$1812,4,FALSE)</f>
        <v>Ding Chen</v>
      </c>
      <c r="I1297" s="12" t="str">
        <f>VLOOKUP($F1297,'Total Posters'!$A$1:$L$1812,5,FALSE)</f>
        <v>clusters@sina.com</v>
      </c>
      <c r="J1297" s="12" t="str">
        <f>VLOOKUP($F1297,'Total Posters'!$A$1:$L$1812,10,FALSE)</f>
        <v>Heqing Wang</v>
      </c>
      <c r="K1297" s="12" t="str">
        <f>VLOOKUP($I1297,'Total Attendees'!$D$2:$DB$3165,2,FALSE)</f>
        <v>Paid</v>
      </c>
      <c r="L1297" s="12" t="str">
        <f>VLOOKUP($I1297,'Total Attendees'!$D$2:$DB$3165,4,FALSE)</f>
        <v>In-person</v>
      </c>
      <c r="N1297" s="53"/>
      <c r="O1297" s="54"/>
      <c r="P1297" s="54"/>
    </row>
    <row r="1298" ht="15.75" customHeight="1">
      <c r="A1298" s="48" t="s">
        <v>113</v>
      </c>
      <c r="B1298" s="48" t="s">
        <v>120</v>
      </c>
      <c r="C1298" s="50">
        <v>0.625</v>
      </c>
      <c r="D1298" s="50">
        <v>0.6458333333333334</v>
      </c>
      <c r="E1298" s="51">
        <v>45518.0</v>
      </c>
      <c r="F1298" s="52">
        <v>803.0</v>
      </c>
      <c r="G1298" s="12" t="str">
        <f>VLOOKUP($F1298,'Total Posters'!$A$1:$L$1812,7,FALSE)</f>
        <v>VGOS CRF 2024a: using radio multiband data to create a CRF for geodesy</v>
      </c>
      <c r="H1298" s="12" t="str">
        <f>VLOOKUP($F1298,'Total Posters'!$A$1:$L$1812,3,FALSE)&amp;" "&amp;VLOOKUP($F1298,'Total Posters'!$A$1:$L$1812,4,FALSE)</f>
        <v>Hana Krasna</v>
      </c>
      <c r="I1298" s="12" t="str">
        <f>VLOOKUP($F1298,'Total Posters'!$A$1:$L$1812,5,FALSE)</f>
        <v>hana.krasna@geo.tuwien.ac.at</v>
      </c>
      <c r="J1298" s="12" t="str">
        <f>VLOOKUP($F1298,'Total Posters'!$A$1:$L$1812,10,FALSE)</f>
        <v>Hana Krasna</v>
      </c>
      <c r="K1298" s="12" t="str">
        <f>VLOOKUP($I1298,'Total Attendees'!$D$2:$DB$3165,2,FALSE)</f>
        <v>Paid</v>
      </c>
      <c r="L1298" s="12" t="str">
        <f>VLOOKUP($I1298,'Total Attendees'!$D$2:$DB$3165,4,FALSE)</f>
        <v>Virtual</v>
      </c>
      <c r="N1298" s="53"/>
      <c r="O1298" s="54"/>
      <c r="P1298" s="54"/>
    </row>
    <row r="1299" ht="15.75" customHeight="1">
      <c r="A1299" s="48" t="s">
        <v>113</v>
      </c>
      <c r="B1299" s="48" t="s">
        <v>120</v>
      </c>
      <c r="C1299" s="50">
        <v>0.625</v>
      </c>
      <c r="D1299" s="50">
        <v>0.6458333333333334</v>
      </c>
      <c r="E1299" s="51">
        <v>45518.0</v>
      </c>
      <c r="F1299" s="52">
        <v>804.0</v>
      </c>
      <c r="G1299" s="12" t="str">
        <f>VLOOKUP($F1299,'Total Posters'!$A$1:$L$1812,7,FALSE)</f>
        <v>Status of the Q-band CRF in 2024 and roadmap forward: extending the CRF to higher radio frequencies</v>
      </c>
      <c r="H1299" s="12" t="str">
        <f>VLOOKUP($F1299,'Total Posters'!$A$1:$L$1812,3,FALSE)&amp;" "&amp;VLOOKUP($F1299,'Total Posters'!$A$1:$L$1812,4,FALSE)</f>
        <v>Hana Krasna</v>
      </c>
      <c r="I1299" s="12" t="str">
        <f>VLOOKUP($F1299,'Total Posters'!$A$1:$L$1812,5,FALSE)</f>
        <v>hana.krasna@geo.tuwien.ac.at</v>
      </c>
      <c r="J1299" s="12" t="str">
        <f>VLOOKUP($F1299,'Total Posters'!$A$1:$L$1812,10,FALSE)</f>
        <v>Hana Krasna</v>
      </c>
      <c r="K1299" s="12" t="str">
        <f>VLOOKUP($I1299,'Total Attendees'!$D$2:$DB$3165,2,FALSE)</f>
        <v>Paid</v>
      </c>
      <c r="L1299" s="12" t="str">
        <f>VLOOKUP($I1299,'Total Attendees'!$D$2:$DB$3165,4,FALSE)</f>
        <v>Virtual</v>
      </c>
      <c r="N1299" s="53"/>
      <c r="O1299" s="54"/>
      <c r="P1299" s="54"/>
    </row>
    <row r="1300" ht="15.75" customHeight="1">
      <c r="A1300" s="48" t="s">
        <v>113</v>
      </c>
      <c r="B1300" s="48" t="s">
        <v>120</v>
      </c>
      <c r="C1300" s="50">
        <v>0.625</v>
      </c>
      <c r="D1300" s="50">
        <v>0.6458333333333334</v>
      </c>
      <c r="E1300" s="51">
        <v>45518.0</v>
      </c>
      <c r="F1300" s="52">
        <v>2136.0</v>
      </c>
      <c r="G1300" s="12" t="str">
        <f>VLOOKUP($F1300,'Total Posters'!$A$1:$L$1812,7,FALSE)</f>
        <v>A digital-spectroscopy-type water vapor radiometer for high accuracy radio astrometry</v>
      </c>
      <c r="H1300" s="12" t="str">
        <f>VLOOKUP($F1300,'Total Posters'!$A$1:$L$1812,3,FALSE)&amp;" "&amp;VLOOKUP($F1300,'Total Posters'!$A$1:$L$1812,4,FALSE)</f>
        <v>Hiroshi Imai</v>
      </c>
      <c r="I1300" s="12" t="str">
        <f>VLOOKUP($F1300,'Total Posters'!$A$1:$L$1812,5,FALSE)</f>
        <v>hiroimai@km.kagoshima-u.ac.jp</v>
      </c>
      <c r="J1300" s="12" t="str">
        <f>VLOOKUP($F1300,'Total Posters'!$A$1:$L$1812,10,FALSE)</f>
        <v>Hiroshi Imai</v>
      </c>
      <c r="K1300" s="12" t="str">
        <f>VLOOKUP($I1300,'Total Attendees'!$D$2:$DB$3165,2,FALSE)</f>
        <v>Paid</v>
      </c>
      <c r="L1300" s="12" t="str">
        <f>VLOOKUP($I1300,'Total Attendees'!$D$2:$DB$3165,4,FALSE)</f>
        <v>In-person</v>
      </c>
      <c r="N1300" s="53"/>
      <c r="O1300" s="54"/>
      <c r="P1300" s="54"/>
    </row>
    <row r="1301" ht="15.75" customHeight="1">
      <c r="A1301" s="48" t="s">
        <v>113</v>
      </c>
      <c r="B1301" s="48" t="s">
        <v>120</v>
      </c>
      <c r="C1301" s="50">
        <v>0.625</v>
      </c>
      <c r="D1301" s="50">
        <v>0.6458333333333334</v>
      </c>
      <c r="E1301" s="51">
        <v>45518.0</v>
      </c>
      <c r="F1301" s="52">
        <v>2150.0</v>
      </c>
      <c r="G1301" s="12" t="str">
        <f>VLOOKUP($F1301,'Total Posters'!$A$1:$L$1812,7,FALSE)</f>
        <v>The scientific goals of the Lunar-based UV-Optical-IR Telescope/Array for ILRS</v>
      </c>
      <c r="H1301" s="12" t="str">
        <f>VLOOKUP($F1301,'Total Posters'!$A$1:$L$1812,3,FALSE)&amp;" "&amp;VLOOKUP($F1301,'Total Posters'!$A$1:$L$1812,4,FALSE)</f>
        <v>Huijuan Wang</v>
      </c>
      <c r="I1301" s="12" t="str">
        <f>VLOOKUP($F1301,'Total Posters'!$A$1:$L$1812,5,FALSE)</f>
        <v>wanghj@nao.cas.cn</v>
      </c>
      <c r="J1301" s="12" t="str">
        <f>VLOOKUP($F1301,'Total Posters'!$A$1:$L$1812,10,FALSE)</f>
        <v>Huijuan Wang</v>
      </c>
      <c r="K1301" s="12" t="str">
        <f>VLOOKUP($I1301,'Total Attendees'!$D$2:$DB$3165,2,FALSE)</f>
        <v>Paid</v>
      </c>
      <c r="L1301" s="12" t="str">
        <f>VLOOKUP($I1301,'Total Attendees'!$D$2:$DB$3165,4,FALSE)</f>
        <v>In-person</v>
      </c>
      <c r="N1301" s="53"/>
      <c r="O1301" s="54"/>
      <c r="P1301" s="54"/>
    </row>
    <row r="1302" ht="15.75" customHeight="1">
      <c r="A1302" s="48" t="s">
        <v>113</v>
      </c>
      <c r="B1302" s="48" t="s">
        <v>120</v>
      </c>
      <c r="C1302" s="50">
        <v>0.625</v>
      </c>
      <c r="D1302" s="50">
        <v>0.6458333333333334</v>
      </c>
      <c r="E1302" s="51">
        <v>45518.0</v>
      </c>
      <c r="F1302" s="52">
        <v>1023.0</v>
      </c>
      <c r="G1302" s="12" t="str">
        <f>VLOOKUP($F1302,'Total Posters'!$A$1:$L$1812,7,FALSE)</f>
        <v>The masses of Milky Way globular clusters using GAIA data.</v>
      </c>
      <c r="H1302" s="12" t="str">
        <f>VLOOKUP($F1302,'Total Posters'!$A$1:$L$1812,3,FALSE)&amp;" "&amp;VLOOKUP($F1302,'Total Posters'!$A$1:$L$1812,4,FALSE)</f>
        <v>Jane Letsoalo</v>
      </c>
      <c r="I1302" s="12" t="str">
        <f>VLOOKUP($F1302,'Total Posters'!$A$1:$L$1812,5,FALSE)</f>
        <v>janemankhubu88@gmail.com</v>
      </c>
      <c r="J1302" s="12" t="str">
        <f>VLOOKUP($F1302,'Total Posters'!$A$1:$L$1812,10,FALSE)</f>
        <v>Jane Letsoalo</v>
      </c>
      <c r="K1302" s="12" t="str">
        <f>VLOOKUP($I1302,'Total Attendees'!$D$2:$DB$3165,2,FALSE)</f>
        <v>Partially_paid</v>
      </c>
      <c r="L1302" s="12" t="str">
        <f>VLOOKUP($I1302,'Total Attendees'!$D$2:$DB$3165,4,FALSE)</f>
        <v>In-person</v>
      </c>
      <c r="N1302" s="53"/>
      <c r="O1302" s="54"/>
      <c r="P1302" s="54"/>
    </row>
    <row r="1303" ht="15.75" customHeight="1">
      <c r="A1303" s="48" t="s">
        <v>113</v>
      </c>
      <c r="B1303" s="48" t="s">
        <v>120</v>
      </c>
      <c r="C1303" s="50">
        <v>0.625</v>
      </c>
      <c r="D1303" s="50">
        <v>0.6458333333333334</v>
      </c>
      <c r="E1303" s="51">
        <v>45518.0</v>
      </c>
      <c r="F1303" s="52">
        <v>2201.0</v>
      </c>
      <c r="G1303" s="12" t="str">
        <f>VLOOKUP($F1303,'Total Posters'!$A$1:$L$1812,7,FALSE)</f>
        <v>Insights into the Synchrotron Polarization Emission from the Bright Gamma Ray Blazars</v>
      </c>
      <c r="H1303" s="12" t="str">
        <f>VLOOKUP($F1303,'Total Posters'!$A$1:$L$1812,3,FALSE)&amp;" "&amp;VLOOKUP($F1303,'Total Posters'!$A$1:$L$1812,4,FALSE)</f>
        <v>Krishna Kumar Singh</v>
      </c>
      <c r="I1303" s="12" t="str">
        <f>VLOOKUP($F1303,'Total Posters'!$A$1:$L$1812,5,FALSE)</f>
        <v>kksastro@barc.gov.in</v>
      </c>
      <c r="J1303" s="12" t="str">
        <f>VLOOKUP($F1303,'Total Posters'!$A$1:$L$1812,10,FALSE)</f>
        <v>Krishna Kumar Singh</v>
      </c>
      <c r="K1303" s="12" t="str">
        <f>VLOOKUP($I1303,'Total Attendees'!$D$2:$DB$3165,2,FALSE)</f>
        <v>#N/A</v>
      </c>
      <c r="L1303" s="12" t="str">
        <f>VLOOKUP($I1303,'Total Attendees'!$D$2:$DB$3165,4,FALSE)</f>
        <v>#N/A</v>
      </c>
      <c r="N1303" s="53"/>
      <c r="O1303" s="54"/>
      <c r="P1303" s="54"/>
    </row>
    <row r="1304" ht="15.75" customHeight="1">
      <c r="A1304" s="48" t="s">
        <v>113</v>
      </c>
      <c r="B1304" s="48" t="s">
        <v>120</v>
      </c>
      <c r="C1304" s="50">
        <v>0.625</v>
      </c>
      <c r="D1304" s="50">
        <v>0.6458333333333334</v>
      </c>
      <c r="E1304" s="51">
        <v>45518.0</v>
      </c>
      <c r="F1304" s="52">
        <v>1708.0</v>
      </c>
      <c r="G1304" s="12" t="str">
        <f>VLOOKUP($F1304,'Total Posters'!$A$1:$L$1812,7,FALSE)</f>
        <v>Study of the hadronic synchrotron mirror model for orphan flares in blazars - Application to
3C279</v>
      </c>
      <c r="H1304" s="12" t="str">
        <f>VLOOKUP($F1304,'Total Posters'!$A$1:$L$1812,3,FALSE)&amp;" "&amp;VLOOKUP($F1304,'Total Posters'!$A$1:$L$1812,4,FALSE)</f>
        <v>Laenita De Jonge</v>
      </c>
      <c r="I1304" s="12" t="str">
        <f>VLOOKUP($F1304,'Total Posters'!$A$1:$L$1812,5,FALSE)</f>
        <v>laenitaoberholzer@gmail.com</v>
      </c>
      <c r="J1304" s="12" t="str">
        <f>VLOOKUP($F1304,'Total Posters'!$A$1:$L$1812,10,FALSE)</f>
        <v>Laenita De Jonge</v>
      </c>
      <c r="K1304" s="12" t="str">
        <f>VLOOKUP($I1304,'Total Attendees'!$D$2:$DB$3165,2,FALSE)</f>
        <v>Paid</v>
      </c>
      <c r="L1304" s="12" t="str">
        <f>VLOOKUP($I1304,'Total Attendees'!$D$2:$DB$3165,4,FALSE)</f>
        <v>In-person</v>
      </c>
      <c r="N1304" s="53"/>
      <c r="O1304" s="54"/>
      <c r="P1304" s="54"/>
    </row>
    <row r="1305" ht="15.75" customHeight="1">
      <c r="A1305" s="48" t="s">
        <v>113</v>
      </c>
      <c r="B1305" s="48" t="s">
        <v>120</v>
      </c>
      <c r="C1305" s="50">
        <v>0.625</v>
      </c>
      <c r="D1305" s="50">
        <v>0.6458333333333334</v>
      </c>
      <c r="E1305" s="51">
        <v>45518.0</v>
      </c>
      <c r="F1305" s="52">
        <v>2090.0</v>
      </c>
      <c r="G1305" s="12" t="str">
        <f>VLOOKUP($F1305,'Total Posters'!$A$1:$L$1812,7,FALSE)</f>
        <v>Photometry of a Select Sample of Large Magellanic Cloud Cepheids: Light Curves, Color Curves, Amplitudes, Mean magnitudes and Multi-Wavelength Covariance across the Optical (BVI), Near-Infrared (JHK) and Mid-Infrared (3.5 and 4.5 micron) Bands.</v>
      </c>
      <c r="H1305" s="12" t="str">
        <f>VLOOKUP($F1305,'Total Posters'!$A$1:$L$1812,3,FALSE)&amp;" "&amp;VLOOKUP($F1305,'Total Posters'!$A$1:$L$1812,4,FALSE)</f>
        <v>mahdi abdollahi</v>
      </c>
      <c r="I1305" s="12" t="str">
        <f>VLOOKUP($F1305,'Total Posters'!$A$1:$L$1812,5,FALSE)</f>
        <v>mahdiabdollahii96@gmail.com</v>
      </c>
      <c r="J1305" s="12" t="str">
        <f>VLOOKUP($F1305,'Total Posters'!$A$1:$L$1812,10,FALSE)</f>
        <v>Mahdi Abdollahi</v>
      </c>
      <c r="K1305" s="12" t="str">
        <f>VLOOKUP($I1305,'Total Attendees'!$D$2:$DB$3165,2,FALSE)</f>
        <v>Pending_payment</v>
      </c>
      <c r="L1305" s="12" t="str">
        <f>VLOOKUP($I1305,'Total Attendees'!$D$2:$DB$3165,4,FALSE)</f>
        <v>In-person</v>
      </c>
      <c r="N1305" s="53"/>
      <c r="O1305" s="54"/>
      <c r="P1305" s="54"/>
    </row>
    <row r="1306" ht="15.75" customHeight="1">
      <c r="A1306" s="48" t="s">
        <v>113</v>
      </c>
      <c r="B1306" s="48" t="s">
        <v>120</v>
      </c>
      <c r="C1306" s="50">
        <v>0.625</v>
      </c>
      <c r="D1306" s="50">
        <v>0.6458333333333334</v>
      </c>
      <c r="E1306" s="51">
        <v>45518.0</v>
      </c>
      <c r="F1306" s="52">
        <v>2243.0</v>
      </c>
      <c r="G1306" s="12" t="str">
        <f>VLOOKUP($F1306,'Total Posters'!$A$1:$L$1812,7,FALSE)</f>
        <v>Quasiperiodic Oscillation in the Gamma-Ray Light Curves of selected Blazar Sources</v>
      </c>
      <c r="H1306" s="12" t="str">
        <f>VLOOKUP($F1306,'Total Posters'!$A$1:$L$1812,3,FALSE)&amp;" "&amp;VLOOKUP($F1306,'Total Posters'!$A$1:$L$1812,4,FALSE)</f>
        <v>Manisha Dwa</v>
      </c>
      <c r="I1306" s="12" t="str">
        <f>VLOOKUP($F1306,'Total Posters'!$A$1:$L$1812,5,FALSE)</f>
        <v>manisha@nepalastronomicalsociety.org</v>
      </c>
      <c r="J1306" s="12" t="str">
        <f>VLOOKUP($F1306,'Total Posters'!$A$1:$L$1812,10,FALSE)</f>
        <v>Manisha Dwa</v>
      </c>
      <c r="K1306" s="12" t="str">
        <f>VLOOKUP($I1306,'Total Attendees'!$D$2:$DB$3165,2,FALSE)</f>
        <v>Paid</v>
      </c>
      <c r="L1306" s="12" t="str">
        <f>VLOOKUP($I1306,'Total Attendees'!$D$2:$DB$3165,4,FALSE)</f>
        <v>In-person</v>
      </c>
      <c r="N1306" s="53"/>
      <c r="O1306" s="54"/>
      <c r="P1306" s="54"/>
    </row>
    <row r="1307" ht="15.75" customHeight="1">
      <c r="A1307" s="48" t="s">
        <v>113</v>
      </c>
      <c r="B1307" s="48" t="s">
        <v>120</v>
      </c>
      <c r="C1307" s="50">
        <v>0.625</v>
      </c>
      <c r="D1307" s="50">
        <v>0.6458333333333334</v>
      </c>
      <c r="E1307" s="51">
        <v>45518.0</v>
      </c>
      <c r="F1307" s="52">
        <v>2063.0</v>
      </c>
      <c r="G1307" s="12" t="str">
        <f>VLOOKUP($F1307,'Total Posters'!$A$1:$L$1812,7,FALSE)</f>
        <v>Comprehensive Compilation of Stellar Data in M33's Central Region: Unveiling the Final-Stage Evolution Through Near-Infrared Survey</v>
      </c>
      <c r="H1307" s="12" t="str">
        <f>VLOOKUP($F1307,'Total Posters'!$A$1:$L$1812,3,FALSE)&amp;" "&amp;VLOOKUP($F1307,'Total Posters'!$A$1:$L$1812,4,FALSE)</f>
        <v>Mina Alizadeh</v>
      </c>
      <c r="I1307" s="12" t="str">
        <f>VLOOKUP($F1307,'Total Posters'!$A$1:$L$1812,5,FALSE)</f>
        <v>minaalizadah@gmail.com</v>
      </c>
      <c r="J1307" s="12" t="str">
        <f>VLOOKUP($F1307,'Total Posters'!$A$1:$L$1812,10,FALSE)</f>
        <v>Mina Alizadeh</v>
      </c>
      <c r="K1307" s="12" t="str">
        <f>VLOOKUP($I1307,'Total Attendees'!$D$2:$DB$3165,2,FALSE)</f>
        <v>Paid</v>
      </c>
      <c r="L1307" s="12" t="str">
        <f>VLOOKUP($I1307,'Total Attendees'!$D$2:$DB$3165,4,FALSE)</f>
        <v>Virtual</v>
      </c>
      <c r="N1307" s="53"/>
      <c r="O1307" s="54"/>
      <c r="P1307" s="54"/>
    </row>
    <row r="1308" ht="15.75" customHeight="1">
      <c r="A1308" s="48" t="s">
        <v>113</v>
      </c>
      <c r="B1308" s="48" t="s">
        <v>120</v>
      </c>
      <c r="C1308" s="50">
        <v>0.625</v>
      </c>
      <c r="D1308" s="50">
        <v>0.6458333333333334</v>
      </c>
      <c r="E1308" s="51">
        <v>45518.0</v>
      </c>
      <c r="F1308" s="52">
        <v>2366.0</v>
      </c>
      <c r="G1308" s="12" t="str">
        <f>VLOOKUP($F1308,'Total Posters'!$A$1:$L$1812,7,FALSE)</f>
        <v>VLBI monitoring of the structure of the ICRF sources - The Bordeaux VLBI Image Database</v>
      </c>
      <c r="H1308" s="12" t="str">
        <f>VLOOKUP($F1308,'Total Posters'!$A$1:$L$1812,3,FALSE)&amp;" "&amp;VLOOKUP($F1308,'Total Posters'!$A$1:$L$1812,4,FALSE)</f>
        <v>Patrick Charlot</v>
      </c>
      <c r="I1308" s="12" t="str">
        <f>VLOOKUP($F1308,'Total Posters'!$A$1:$L$1812,5,FALSE)</f>
        <v>patrick.charlot@u-bordeaux.fr</v>
      </c>
      <c r="J1308" s="12" t="str">
        <f>VLOOKUP($F1308,'Total Posters'!$A$1:$L$1812,10,FALSE)</f>
        <v>Patrick Charlot</v>
      </c>
      <c r="K1308" s="12" t="str">
        <f>VLOOKUP($I1308,'Total Attendees'!$D$2:$DB$3165,2,FALSE)</f>
        <v>Paid</v>
      </c>
      <c r="L1308" s="12" t="str">
        <f>VLOOKUP($I1308,'Total Attendees'!$D$2:$DB$3165,4,FALSE)</f>
        <v>In-person</v>
      </c>
      <c r="N1308" s="53"/>
      <c r="O1308" s="54"/>
      <c r="P1308" s="54"/>
    </row>
    <row r="1309" ht="15.75" customHeight="1">
      <c r="A1309" s="48" t="s">
        <v>113</v>
      </c>
      <c r="B1309" s="48" t="s">
        <v>120</v>
      </c>
      <c r="C1309" s="50">
        <v>0.625</v>
      </c>
      <c r="D1309" s="50">
        <v>0.6458333333333334</v>
      </c>
      <c r="E1309" s="51">
        <v>45518.0</v>
      </c>
      <c r="F1309" s="52">
        <v>200.0</v>
      </c>
      <c r="G1309" s="12" t="str">
        <f>VLOOKUP($F1309,'Total Posters'!$A$1:$L$1812,7,FALSE)</f>
        <v>Correlating IceCube-170922A Neutrino Event with γ-Ray Spectrum from TXS 0506+056 using Fermi/LAT Data
</v>
      </c>
      <c r="H1309" s="12" t="str">
        <f>VLOOKUP($F1309,'Total Posters'!$A$1:$L$1812,3,FALSE)&amp;" "&amp;VLOOKUP($F1309,'Total Posters'!$A$1:$L$1812,4,FALSE)</f>
        <v>Rajendra Neupane</v>
      </c>
      <c r="I1309" s="12" t="str">
        <f>VLOOKUP($F1309,'Total Posters'!$A$1:$L$1812,5,FALSE)</f>
        <v>rajendra.785711@iost.tu.edu.np</v>
      </c>
      <c r="J1309" s="12" t="str">
        <f>VLOOKUP($F1309,'Total Posters'!$A$1:$L$1812,10,FALSE)</f>
        <v>Rajendra Neupane</v>
      </c>
      <c r="K1309" s="40" t="s">
        <v>32</v>
      </c>
      <c r="L1309" s="42" t="s">
        <v>38</v>
      </c>
      <c r="M1309" s="41" t="s">
        <v>34</v>
      </c>
      <c r="N1309" s="53"/>
      <c r="O1309" s="54"/>
      <c r="P1309" s="54"/>
    </row>
    <row r="1310" ht="15.75" customHeight="1">
      <c r="A1310" s="48" t="s">
        <v>113</v>
      </c>
      <c r="B1310" s="48" t="s">
        <v>120</v>
      </c>
      <c r="C1310" s="50">
        <v>0.625</v>
      </c>
      <c r="D1310" s="50">
        <v>0.6458333333333334</v>
      </c>
      <c r="E1310" s="51">
        <v>45518.0</v>
      </c>
      <c r="F1310" s="52">
        <v>2861.0</v>
      </c>
      <c r="G1310" s="12" t="str">
        <f>VLOOKUP($F1310,'Total Posters'!$A$1:$L$1812,7,FALSE)</f>
        <v>VLBI detections of nearby (&lt;100 pc) young stars</v>
      </c>
      <c r="H1310" s="12" t="str">
        <f>VLOOKUP($F1310,'Total Posters'!$A$1:$L$1812,3,FALSE)&amp;" "&amp;VLOOKUP($F1310,'Total Posters'!$A$1:$L$1812,4,FALSE)</f>
        <v>Sergio Abraham Dzib Quijano</v>
      </c>
      <c r="I1310" s="12" t="str">
        <f>VLOOKUP($F1310,'Total Posters'!$A$1:$L$1812,5,FALSE)</f>
        <v>serdzipo@gmail.com</v>
      </c>
      <c r="J1310" s="12" t="str">
        <f>VLOOKUP($F1310,'Total Posters'!$A$1:$L$1812,10,FALSE)</f>
        <v>Sergio Dzib</v>
      </c>
      <c r="K1310" s="12" t="str">
        <f>VLOOKUP($I1310,'Total Attendees'!$D$2:$DB$3165,2,FALSE)</f>
        <v>Pending_payment</v>
      </c>
      <c r="L1310" s="12" t="str">
        <f>VLOOKUP($I1310,'Total Attendees'!$D$2:$DB$3165,4,FALSE)</f>
        <v>Virtual</v>
      </c>
      <c r="N1310" s="53"/>
      <c r="O1310" s="54"/>
      <c r="P1310" s="54"/>
    </row>
    <row r="1311" ht="15.75" customHeight="1">
      <c r="A1311" s="48" t="s">
        <v>113</v>
      </c>
      <c r="B1311" s="48" t="s">
        <v>120</v>
      </c>
      <c r="C1311" s="50">
        <v>0.625</v>
      </c>
      <c r="D1311" s="50">
        <v>0.6458333333333334</v>
      </c>
      <c r="E1311" s="51">
        <v>45518.0</v>
      </c>
      <c r="F1311" s="52">
        <v>759.0</v>
      </c>
      <c r="G1311" s="12" t="str">
        <f>VLOOKUP($F1311,'Total Posters'!$A$1:$L$1812,7,FALSE)</f>
        <v>Towards ephemerides of ICRF quasars</v>
      </c>
      <c r="H1311" s="12" t="str">
        <f>VLOOKUP($F1311,'Total Posters'!$A$1:$L$1812,3,FALSE)&amp;" "&amp;VLOOKUP($F1311,'Total Posters'!$A$1:$L$1812,4,FALSE)</f>
        <v>Valeri Makarov</v>
      </c>
      <c r="I1311" s="12" t="str">
        <f>VLOOKUP($F1311,'Total Posters'!$A$1:$L$1812,5,FALSE)</f>
        <v>valeri.makarov@gmail.com</v>
      </c>
      <c r="J1311" s="12" t="str">
        <f>VLOOKUP($F1311,'Total Posters'!$A$1:$L$1812,10,FALSE)</f>
        <v>Valeri Makarov</v>
      </c>
      <c r="K1311" s="12" t="str">
        <f>VLOOKUP($I1311,'Total Attendees'!$D$2:$DB$3165,2,FALSE)</f>
        <v>#N/A</v>
      </c>
      <c r="L1311" s="12" t="str">
        <f>VLOOKUP($I1311,'Total Attendees'!$D$2:$DB$3165,4,FALSE)</f>
        <v>#N/A</v>
      </c>
      <c r="N1311" s="53"/>
      <c r="O1311" s="54"/>
      <c r="P1311" s="54"/>
    </row>
    <row r="1312" ht="15.75" customHeight="1">
      <c r="A1312" s="48" t="s">
        <v>113</v>
      </c>
      <c r="B1312" s="48" t="s">
        <v>120</v>
      </c>
      <c r="C1312" s="50">
        <v>0.625</v>
      </c>
      <c r="D1312" s="50">
        <v>0.6458333333333334</v>
      </c>
      <c r="E1312" s="51">
        <v>45518.0</v>
      </c>
      <c r="F1312" s="52">
        <v>629.0</v>
      </c>
      <c r="G1312" s="12" t="str">
        <f>VLOOKUP($F1312,'Total Posters'!$A$1:$L$1812,7,FALSE)</f>
        <v>The statistics of Gamma-Ray Burst redshifts
</v>
      </c>
      <c r="H1312" s="12" t="str">
        <f>VLOOKUP($F1312,'Total Posters'!$A$1:$L$1812,3,FALSE)&amp;" "&amp;VLOOKUP($F1312,'Total Posters'!$A$1:$L$1812,4,FALSE)</f>
        <v>Zsolt Bagoly</v>
      </c>
      <c r="I1312" s="12" t="str">
        <f>VLOOKUP($F1312,'Total Posters'!$A$1:$L$1812,5,FALSE)</f>
        <v>bagoly.zsolt@uni-nke.hu</v>
      </c>
      <c r="J1312" s="12" t="str">
        <f>VLOOKUP($F1312,'Total Posters'!$A$1:$L$1812,10,FALSE)</f>
        <v>Zsolt Bagoly</v>
      </c>
      <c r="K1312" s="12" t="str">
        <f>VLOOKUP($I1312,'Total Attendees'!$D$2:$DB$3165,2,FALSE)</f>
        <v>Paid</v>
      </c>
      <c r="L1312" s="12" t="str">
        <f>VLOOKUP($I1312,'Total Attendees'!$D$2:$DB$3165,4,FALSE)</f>
        <v>In-person</v>
      </c>
      <c r="N1312" s="53"/>
      <c r="O1312" s="54"/>
      <c r="P1312" s="54"/>
    </row>
    <row r="1313" ht="15.75" customHeight="1">
      <c r="A1313" s="48" t="s">
        <v>115</v>
      </c>
      <c r="B1313" s="48" t="s">
        <v>121</v>
      </c>
      <c r="C1313" s="50">
        <v>0.625</v>
      </c>
      <c r="D1313" s="50">
        <v>0.6458333333333334</v>
      </c>
      <c r="E1313" s="51">
        <v>45518.0</v>
      </c>
      <c r="F1313" s="52">
        <v>488.0</v>
      </c>
      <c r="G1313" s="12" t="str">
        <f>VLOOKUP($F1313,'Total Posters'!$A$1:$L$1812,7,FALSE)</f>
        <v>Investigate the impact of magnetar on the kilonova afterglow emission in short GRBs through late-time radio observations.</v>
      </c>
      <c r="H1313" s="12" t="str">
        <f>VLOOKUP($F1313,'Total Posters'!$A$1:$L$1812,3,FALSE)&amp;" "&amp;VLOOKUP($F1313,'Total Posters'!$A$1:$L$1812,4,FALSE)</f>
        <v>ankur ghosh</v>
      </c>
      <c r="I1313" s="12" t="str">
        <f>VLOOKUP($F1313,'Total Posters'!$A$1:$L$1812,5,FALSE)</f>
        <v>ghosh.ankur1994@gmail.com</v>
      </c>
      <c r="J1313" s="12" t="str">
        <f>VLOOKUP($F1313,'Total Posters'!$A$1:$L$1812,10,FALSE)</f>
        <v>Ankur Ghosh</v>
      </c>
      <c r="K1313" s="12" t="str">
        <f>VLOOKUP($I1313,'Total Attendees'!$D$2:$DB$3165,2,FALSE)</f>
        <v>Paid</v>
      </c>
      <c r="L1313" s="12" t="str">
        <f>VLOOKUP($I1313,'Total Attendees'!$D$2:$DB$3165,4,FALSE)</f>
        <v>In-person</v>
      </c>
      <c r="N1313" s="53"/>
      <c r="O1313" s="54"/>
      <c r="P1313" s="54"/>
    </row>
    <row r="1314" ht="15.75" customHeight="1">
      <c r="A1314" s="48" t="s">
        <v>115</v>
      </c>
      <c r="B1314" s="48" t="s">
        <v>121</v>
      </c>
      <c r="C1314" s="50">
        <v>0.625</v>
      </c>
      <c r="D1314" s="50">
        <v>0.6458333333333334</v>
      </c>
      <c r="E1314" s="51">
        <v>45518.0</v>
      </c>
      <c r="F1314" s="52">
        <v>886.0</v>
      </c>
      <c r="G1314" s="12" t="str">
        <f>VLOOKUP($F1314,'Total Posters'!$A$1:$L$1812,7,FALSE)</f>
        <v>MHD numerical simulations of CWBs in Star forming regions: high energy particles and TeV gamma-rays emission</v>
      </c>
      <c r="H1314" s="12" t="str">
        <f>VLOOKUP($F1314,'Total Posters'!$A$1:$L$1812,3,FALSE)&amp;" "&amp;VLOOKUP($F1314,'Total Posters'!$A$1:$L$1812,4,FALSE)</f>
        <v>Diego Falceta-Goncalves</v>
      </c>
      <c r="I1314" s="12" t="str">
        <f>VLOOKUP($F1314,'Total Posters'!$A$1:$L$1812,5,FALSE)</f>
        <v>dfalceta@usp.br</v>
      </c>
      <c r="J1314" s="12" t="str">
        <f>VLOOKUP($F1314,'Total Posters'!$A$1:$L$1812,10,FALSE)</f>
        <v>Diego Falceta-Goncalves</v>
      </c>
      <c r="K1314" s="12" t="str">
        <f>VLOOKUP($I1314,'Total Attendees'!$D$2:$DB$3165,2,FALSE)</f>
        <v>Paid</v>
      </c>
      <c r="L1314" s="12" t="str">
        <f>VLOOKUP($I1314,'Total Attendees'!$D$2:$DB$3165,4,FALSE)</f>
        <v>In-person</v>
      </c>
      <c r="N1314" s="53"/>
      <c r="O1314" s="54"/>
      <c r="P1314" s="54"/>
    </row>
    <row r="1315" ht="15.75" customHeight="1">
      <c r="A1315" s="48" t="s">
        <v>115</v>
      </c>
      <c r="B1315" s="48" t="s">
        <v>121</v>
      </c>
      <c r="C1315" s="50">
        <v>0.625</v>
      </c>
      <c r="D1315" s="50">
        <v>0.6458333333333334</v>
      </c>
      <c r="E1315" s="51">
        <v>45518.0</v>
      </c>
      <c r="F1315" s="52">
        <v>1803.0</v>
      </c>
      <c r="G1315" s="12" t="str">
        <f>VLOOKUP($F1315,'Total Posters'!$A$1:$L$1812,7,FALSE)</f>
        <v>Misidentification of Short GRBs as Magnetars in Nearby Galaxies</v>
      </c>
      <c r="H1315" s="12" t="str">
        <f>VLOOKUP($F1315,'Total Posters'!$A$1:$L$1812,3,FALSE)&amp;" "&amp;VLOOKUP($F1315,'Total Posters'!$A$1:$L$1812,4,FALSE)</f>
        <v>Elisa Schösser</v>
      </c>
      <c r="I1315" s="12" t="str">
        <f>VLOOKUP($F1315,'Total Posters'!$A$1:$L$1812,5,FALSE)</f>
        <v>elisa.schoesser@uni-heidelberg.de</v>
      </c>
      <c r="J1315" s="12" t="str">
        <f>VLOOKUP($F1315,'Total Posters'!$A$1:$L$1812,10,FALSE)</f>
        <v>Elisa Schösser</v>
      </c>
      <c r="K1315" s="12" t="str">
        <f>VLOOKUP($I1315,'Total Attendees'!$D$2:$DB$3165,2,FALSE)</f>
        <v>Paid</v>
      </c>
      <c r="L1315" s="12" t="str">
        <f>VLOOKUP($I1315,'Total Attendees'!$D$2:$DB$3165,4,FALSE)</f>
        <v>In-person</v>
      </c>
      <c r="N1315" s="53"/>
      <c r="O1315" s="54"/>
      <c r="P1315" s="54"/>
    </row>
    <row r="1316" ht="15.75" customHeight="1">
      <c r="A1316" s="48" t="s">
        <v>98</v>
      </c>
      <c r="B1316" s="48" t="s">
        <v>122</v>
      </c>
      <c r="C1316" s="50">
        <v>0.625</v>
      </c>
      <c r="D1316" s="50">
        <v>0.6458333333333334</v>
      </c>
      <c r="E1316" s="51">
        <v>45518.0</v>
      </c>
      <c r="F1316" s="52">
        <v>1262.0</v>
      </c>
      <c r="G1316" s="12" t="str">
        <f>VLOOKUP($F1316,'Total Posters'!$A$1:$L$1812,7,FALSE)</f>
        <v>Variability of Massive Stars in Open Clusters and Beyond</v>
      </c>
      <c r="H1316" s="12" t="str">
        <f>VLOOKUP($F1316,'Total Posters'!$A$1:$L$1812,3,FALSE)&amp;" "&amp;VLOOKUP($F1316,'Total Posters'!$A$1:$L$1812,4,FALSE)</f>
        <v>Alisher S. Hojaev</v>
      </c>
      <c r="I1316" s="12" t="str">
        <f>VLOOKUP($F1316,'Total Posters'!$A$1:$L$1812,5,FALSE)</f>
        <v>hojaev@yahoo.com</v>
      </c>
      <c r="J1316" s="12" t="str">
        <f>VLOOKUP($F1316,'Total Posters'!$A$1:$L$1812,10,FALSE)</f>
        <v>Alisher S. Hojaev</v>
      </c>
      <c r="K1316" s="12" t="str">
        <f>VLOOKUP($I1316,'Total Attendees'!$D$2:$DB$3165,2,FALSE)</f>
        <v>Paid</v>
      </c>
      <c r="L1316" s="12" t="str">
        <f>VLOOKUP($I1316,'Total Attendees'!$D$2:$DB$3165,4,FALSE)</f>
        <v>In-person</v>
      </c>
      <c r="N1316" s="53"/>
      <c r="O1316" s="54"/>
      <c r="P1316" s="54"/>
    </row>
    <row r="1317" ht="15.75" customHeight="1">
      <c r="A1317" s="48" t="s">
        <v>98</v>
      </c>
      <c r="B1317" s="48" t="s">
        <v>122</v>
      </c>
      <c r="C1317" s="50">
        <v>0.625</v>
      </c>
      <c r="D1317" s="50">
        <v>0.6458333333333334</v>
      </c>
      <c r="E1317" s="51">
        <v>45518.0</v>
      </c>
      <c r="F1317" s="52">
        <v>2080.0</v>
      </c>
      <c r="G1317" s="12" t="str">
        <f>VLOOKUP($F1317,'Total Posters'!$A$1:$L$1812,7,FALSE)</f>
        <v>Magnetars as powering sources of GRB-SNe, and unsupervised clustering of cosmic transients discovered with the current deep time-domain optical sky surveys</v>
      </c>
      <c r="H1317" s="12" t="str">
        <f>VLOOKUP($F1317,'Total Posters'!$A$1:$L$1812,3,FALSE)&amp;" "&amp;VLOOKUP($F1317,'Total Posters'!$A$1:$L$1812,4,FALSE)</f>
        <v>Amit Kundu</v>
      </c>
      <c r="I1317" s="12" t="str">
        <f>VLOOKUP($F1317,'Total Posters'!$A$1:$L$1812,5,FALSE)</f>
        <v>amitkundu515@gmail.com</v>
      </c>
      <c r="J1317" s="12" t="str">
        <f>VLOOKUP($F1317,'Total Posters'!$A$1:$L$1812,10,FALSE)</f>
        <v>Amit Kumar</v>
      </c>
      <c r="K1317" s="12" t="str">
        <f>VLOOKUP($I1317,'Total Attendees'!$D$2:$DB$3165,2,FALSE)</f>
        <v>#N/A</v>
      </c>
      <c r="L1317" s="12" t="str">
        <f>VLOOKUP($I1317,'Total Attendees'!$D$2:$DB$3165,4,FALSE)</f>
        <v>#N/A</v>
      </c>
      <c r="N1317" s="53"/>
      <c r="O1317" s="54"/>
      <c r="P1317" s="54"/>
    </row>
    <row r="1318" ht="15.75" customHeight="1">
      <c r="A1318" s="48" t="s">
        <v>98</v>
      </c>
      <c r="B1318" s="48" t="s">
        <v>122</v>
      </c>
      <c r="C1318" s="50">
        <v>0.625</v>
      </c>
      <c r="D1318" s="50">
        <v>0.6458333333333334</v>
      </c>
      <c r="E1318" s="51">
        <v>45518.0</v>
      </c>
      <c r="F1318" s="52">
        <v>2433.0</v>
      </c>
      <c r="G1318" s="12" t="str">
        <f>VLOOKUP($F1318,'Total Posters'!$A$1:$L$1812,7,FALSE)</f>
        <v>Diffuse emission sources and massive stars in the dwarf metal-poor galaxy IC 1613</v>
      </c>
      <c r="H1318" s="12" t="str">
        <f>VLOOKUP($F1318,'Total Posters'!$A$1:$L$1812,3,FALSE)&amp;" "&amp;VLOOKUP($F1318,'Total Posters'!$A$1:$L$1812,4,FALSE)</f>
        <v>Anastasiya Yarovova</v>
      </c>
      <c r="I1318" s="12" t="str">
        <f>VLOOKUP($F1318,'Total Posters'!$A$1:$L$1812,5,FALSE)</f>
        <v>yaan.ph@gmail.com</v>
      </c>
      <c r="J1318" s="12" t="str">
        <f>VLOOKUP($F1318,'Total Posters'!$A$1:$L$1812,10,FALSE)</f>
        <v>Anastasiya Yarovova</v>
      </c>
      <c r="K1318" s="12" t="str">
        <f>VLOOKUP($I1318,'Total Attendees'!$D$2:$DB$3165,2,FALSE)</f>
        <v>Paid</v>
      </c>
      <c r="L1318" s="12" t="str">
        <f>VLOOKUP($I1318,'Total Attendees'!$D$2:$DB$3165,4,FALSE)</f>
        <v>In-person</v>
      </c>
      <c r="N1318" s="53"/>
      <c r="O1318" s="54"/>
      <c r="P1318" s="54"/>
    </row>
    <row r="1319" ht="15.75" customHeight="1">
      <c r="A1319" s="48" t="s">
        <v>98</v>
      </c>
      <c r="B1319" s="48" t="s">
        <v>122</v>
      </c>
      <c r="C1319" s="50">
        <v>0.625</v>
      </c>
      <c r="D1319" s="50">
        <v>0.6458333333333334</v>
      </c>
      <c r="E1319" s="51">
        <v>45518.0</v>
      </c>
      <c r="F1319" s="52">
        <v>2543.0</v>
      </c>
      <c r="G1319" s="12" t="str">
        <f>VLOOKUP($F1319,'Total Posters'!$A$1:$L$1812,7,FALSE)</f>
        <v>GRB221009A: The brightest burst of all times, its supernova and host galaxy</v>
      </c>
      <c r="H1319" s="12" t="str">
        <f>VLOOKUP($F1319,'Total Posters'!$A$1:$L$1812,3,FALSE)&amp;" "&amp;VLOOKUP($F1319,'Total Posters'!$A$1:$L$1812,4,FALSE)</f>
        <v>Antonio de Ugarte Postigo</v>
      </c>
      <c r="I1319" s="12" t="str">
        <f>VLOOKUP($F1319,'Total Posters'!$A$1:$L$1812,5,FALSE)</f>
        <v>adeugartepostigo@gmail.com</v>
      </c>
      <c r="J1319" s="12" t="str">
        <f>VLOOKUP($F1319,'Total Posters'!$A$1:$L$1812,10,FALSE)</f>
        <v>Antonio de Ugarte Postigo</v>
      </c>
      <c r="K1319" s="12" t="str">
        <f>VLOOKUP($I1319,'Total Attendees'!$D$2:$DB$3165,2,FALSE)</f>
        <v>Paid</v>
      </c>
      <c r="L1319" s="12" t="str">
        <f>VLOOKUP($I1319,'Total Attendees'!$D$2:$DB$3165,4,FALSE)</f>
        <v>In-person</v>
      </c>
      <c r="N1319" s="53"/>
      <c r="O1319" s="54"/>
      <c r="P1319" s="54"/>
    </row>
    <row r="1320" ht="15.75" customHeight="1">
      <c r="A1320" s="48" t="s">
        <v>98</v>
      </c>
      <c r="B1320" s="48" t="s">
        <v>122</v>
      </c>
      <c r="C1320" s="50">
        <v>0.625</v>
      </c>
      <c r="D1320" s="50">
        <v>0.6458333333333334</v>
      </c>
      <c r="E1320" s="51">
        <v>45518.0</v>
      </c>
      <c r="F1320" s="52">
        <v>2840.0</v>
      </c>
      <c r="G1320" s="12" t="str">
        <f>VLOOKUP($F1320,'Total Posters'!$A$1:$L$1812,7,FALSE)</f>
        <v>Understanding Red Supergiant Mass Loss Using UV and Optical Spectroscopy of Hydrogen-Rich Supernovae
</v>
      </c>
      <c r="H1320" s="12" t="str">
        <f>VLOOKUP($F1320,'Total Posters'!$A$1:$L$1812,3,FALSE)&amp;" "&amp;VLOOKUP($F1320,'Total Posters'!$A$1:$L$1812,4,FALSE)</f>
        <v>Azalee Bostroem</v>
      </c>
      <c r="I1320" s="12" t="str">
        <f>VLOOKUP($F1320,'Total Posters'!$A$1:$L$1812,5,FALSE)</f>
        <v>abostroem@gmail.com</v>
      </c>
      <c r="J1320" s="12" t="str">
        <f>VLOOKUP($F1320,'Total Posters'!$A$1:$L$1812,10,FALSE)</f>
        <v>Azalee Bostroem</v>
      </c>
      <c r="K1320" s="12" t="str">
        <f>VLOOKUP($I1320,'Total Attendees'!$D$2:$DB$3165,2,FALSE)</f>
        <v>#N/A</v>
      </c>
      <c r="L1320" s="12" t="str">
        <f>VLOOKUP($I1320,'Total Attendees'!$D$2:$DB$3165,4,FALSE)</f>
        <v>#N/A</v>
      </c>
      <c r="N1320" s="53"/>
      <c r="O1320" s="54"/>
      <c r="P1320" s="54"/>
    </row>
    <row r="1321" ht="15.75" customHeight="1">
      <c r="A1321" s="48" t="s">
        <v>98</v>
      </c>
      <c r="B1321" s="48" t="s">
        <v>122</v>
      </c>
      <c r="C1321" s="50">
        <v>0.625</v>
      </c>
      <c r="D1321" s="50">
        <v>0.6458333333333334</v>
      </c>
      <c r="E1321" s="51">
        <v>45518.0</v>
      </c>
      <c r="F1321" s="52">
        <v>2260.0</v>
      </c>
      <c r="G1321" s="12" t="str">
        <f>VLOOKUP($F1321,'Total Posters'!$A$1:$L$1812,7,FALSE)</f>
        <v>The largely increased sample of red supergiants and their mass loss rates in the local group galaxies </v>
      </c>
      <c r="H1321" s="12" t="str">
        <f>VLOOKUP($F1321,'Total Posters'!$A$1:$L$1812,3,FALSE)&amp;" "&amp;VLOOKUP($F1321,'Total Posters'!$A$1:$L$1812,4,FALSE)</f>
        <v>Biwei Jiang</v>
      </c>
      <c r="I1321" s="12" t="str">
        <f>VLOOKUP($F1321,'Total Posters'!$A$1:$L$1812,5,FALSE)</f>
        <v>bjiang@bnu.edu.cn</v>
      </c>
      <c r="J1321" s="12" t="str">
        <f>VLOOKUP($F1321,'Total Posters'!$A$1:$L$1812,10,FALSE)</f>
        <v>Biwei Jiang</v>
      </c>
      <c r="K1321" s="12" t="str">
        <f>VLOOKUP($I1321,'Total Attendees'!$D$2:$DB$3165,2,FALSE)</f>
        <v>Paid</v>
      </c>
      <c r="L1321" s="12" t="str">
        <f>VLOOKUP($I1321,'Total Attendees'!$D$2:$DB$3165,4,FALSE)</f>
        <v>In-person</v>
      </c>
      <c r="N1321" s="53"/>
      <c r="O1321" s="54"/>
      <c r="P1321" s="54"/>
    </row>
    <row r="1322" ht="15.75" customHeight="1">
      <c r="A1322" s="48" t="s">
        <v>98</v>
      </c>
      <c r="B1322" s="48" t="s">
        <v>122</v>
      </c>
      <c r="C1322" s="50">
        <v>0.625</v>
      </c>
      <c r="D1322" s="50">
        <v>0.6458333333333334</v>
      </c>
      <c r="E1322" s="51">
        <v>45518.0</v>
      </c>
      <c r="F1322" s="52">
        <v>2644.0</v>
      </c>
      <c r="G1322" s="12" t="str">
        <f>VLOOKUP($F1322,'Total Posters'!$A$1:$L$1812,7,FALSE)</f>
        <v>UNVEILING DIVERSE PROGENITORS IN GAMMA RAY BURSTS USING MACHINE LEARNING</v>
      </c>
      <c r="H1322" s="12" t="str">
        <f>VLOOKUP($F1322,'Total Posters'!$A$1:$L$1812,3,FALSE)&amp;" "&amp;VLOOKUP($F1322,'Total Posters'!$A$1:$L$1812,4,FALSE)</f>
        <v>Dimple Panchal</v>
      </c>
      <c r="I1322" s="12" t="str">
        <f>VLOOKUP($F1322,'Total Posters'!$A$1:$L$1812,5,FALSE)</f>
        <v>dimplepanchal96@gmail.com</v>
      </c>
      <c r="J1322" s="12" t="str">
        <f>VLOOKUP($F1322,'Total Posters'!$A$1:$L$1812,10,FALSE)</f>
        <v>Dimple Dimple</v>
      </c>
      <c r="K1322" s="42" t="s">
        <v>35</v>
      </c>
      <c r="L1322" s="42" t="s">
        <v>33</v>
      </c>
      <c r="M1322" s="43" t="s">
        <v>34</v>
      </c>
      <c r="N1322" s="53"/>
      <c r="O1322" s="54"/>
      <c r="P1322" s="54"/>
    </row>
    <row r="1323" ht="15.75" customHeight="1">
      <c r="A1323" s="48" t="s">
        <v>98</v>
      </c>
      <c r="B1323" s="48" t="s">
        <v>122</v>
      </c>
      <c r="C1323" s="50">
        <v>0.625</v>
      </c>
      <c r="D1323" s="50">
        <v>0.6458333333333334</v>
      </c>
      <c r="E1323" s="51">
        <v>45518.0</v>
      </c>
      <c r="F1323" s="52">
        <v>850.0</v>
      </c>
      <c r="G1323" s="12" t="str">
        <f>VLOOKUP($F1323,'Total Posters'!$A$1:$L$1812,7,FALSE)</f>
        <v> 1. DUST EMISSION AND MASS LOSS FROM EVOLVED STARS IN NGC 147 AND NGC 185 GALAXIES</v>
      </c>
      <c r="H1323" s="12" t="str">
        <f>VLOOKUP($F1323,'Total Posters'!$A$1:$L$1812,3,FALSE)&amp;" "&amp;VLOOKUP($F1323,'Total Posters'!$A$1:$L$1812,4,FALSE)</f>
        <v>Hamidreza Mahani</v>
      </c>
      <c r="I1323" s="12" t="str">
        <f>VLOOKUP($F1323,'Total Posters'!$A$1:$L$1812,5,FALSE)</f>
        <v>hr.mahan@gmail.com</v>
      </c>
      <c r="J1323" s="12" t="str">
        <f>VLOOKUP($F1323,'Total Posters'!$A$1:$L$1812,10,FALSE)</f>
        <v>Hamidreza Mahani</v>
      </c>
      <c r="K1323" s="12" t="str">
        <f>VLOOKUP($I1323,'Total Attendees'!$D$2:$DB$3165,2,FALSE)</f>
        <v>Pending_payment</v>
      </c>
      <c r="L1323" s="12" t="str">
        <f>VLOOKUP($I1323,'Total Attendees'!$D$2:$DB$3165,4,FALSE)</f>
        <v>In-person</v>
      </c>
      <c r="N1323" s="53"/>
      <c r="O1323" s="54"/>
      <c r="P1323" s="54"/>
    </row>
    <row r="1324" ht="15.75" customHeight="1">
      <c r="A1324" s="48" t="s">
        <v>98</v>
      </c>
      <c r="B1324" s="48" t="s">
        <v>122</v>
      </c>
      <c r="C1324" s="50">
        <v>0.625</v>
      </c>
      <c r="D1324" s="50">
        <v>0.6458333333333334</v>
      </c>
      <c r="E1324" s="51">
        <v>45518.0</v>
      </c>
      <c r="F1324" s="52">
        <v>411.0</v>
      </c>
      <c r="G1324" s="12" t="str">
        <f>VLOOKUP($F1324,'Total Posters'!$A$1:$L$1812,7,FALSE)</f>
        <v>EXPLORING THE RED SUPERGIANT WIND KINK. A UNIVERSAL MASS-LOSS CONCEPT FOR MASSIVE STARS</v>
      </c>
      <c r="H1324" s="12" t="str">
        <f>VLOOKUP($F1324,'Total Posters'!$A$1:$L$1812,3,FALSE)&amp;" "&amp;VLOOKUP($F1324,'Total Posters'!$A$1:$L$1812,4,FALSE)</f>
        <v>Jorick Vink</v>
      </c>
      <c r="I1324" s="12" t="str">
        <f>VLOOKUP($F1324,'Total Posters'!$A$1:$L$1812,5,FALSE)</f>
        <v>jorick73@yahoo.co.uk</v>
      </c>
      <c r="J1324" s="12" t="str">
        <f>VLOOKUP($F1324,'Total Posters'!$A$1:$L$1812,10,FALSE)</f>
        <v>Jorick Vink</v>
      </c>
      <c r="K1324" s="12" t="str">
        <f>VLOOKUP($I1324,'Total Attendees'!$D$2:$DB$3165,2,FALSE)</f>
        <v>Paid</v>
      </c>
      <c r="L1324" s="12" t="str">
        <f>VLOOKUP($I1324,'Total Attendees'!$D$2:$DB$3165,4,FALSE)</f>
        <v>Virtual</v>
      </c>
      <c r="N1324" s="53"/>
      <c r="O1324" s="54"/>
      <c r="P1324" s="54"/>
    </row>
    <row r="1325" ht="15.75" customHeight="1">
      <c r="A1325" s="48" t="s">
        <v>98</v>
      </c>
      <c r="B1325" s="48" t="s">
        <v>122</v>
      </c>
      <c r="C1325" s="50">
        <v>0.625</v>
      </c>
      <c r="D1325" s="50">
        <v>0.6458333333333334</v>
      </c>
      <c r="E1325" s="51">
        <v>45518.0</v>
      </c>
      <c r="F1325" s="52">
        <v>2576.0</v>
      </c>
      <c r="G1325" s="12" t="str">
        <f>VLOOKUP($F1325,'Total Posters'!$A$1:$L$1812,7,FALSE)</f>
        <v>The metamorphosis of SN 2019yvr: late-time interaction </v>
      </c>
      <c r="H1325" s="12" t="str">
        <f>VLOOKUP($F1325,'Total Posters'!$A$1:$L$1812,3,FALSE)&amp;" "&amp;VLOOKUP($F1325,'Total Posters'!$A$1:$L$1812,4,FALSE)</f>
        <v>Lucía Ferrari</v>
      </c>
      <c r="I1325" s="12" t="str">
        <f>VLOOKUP($F1325,'Total Posters'!$A$1:$L$1812,5,FALSE)</f>
        <v>luciaferrari4@gmail.com</v>
      </c>
      <c r="J1325" s="12" t="str">
        <f>VLOOKUP($F1325,'Total Posters'!$A$1:$L$1812,10,FALSE)</f>
        <v>Lucía Ferrari</v>
      </c>
      <c r="K1325" s="12" t="str">
        <f>VLOOKUP($I1325,'Total Attendees'!$D$2:$DB$3165,2,FALSE)</f>
        <v>#N/A</v>
      </c>
      <c r="L1325" s="12" t="str">
        <f>VLOOKUP($I1325,'Total Attendees'!$D$2:$DB$3165,4,FALSE)</f>
        <v>#N/A</v>
      </c>
      <c r="N1325" s="53"/>
      <c r="O1325" s="54"/>
      <c r="P1325" s="54"/>
    </row>
    <row r="1326" ht="15.75" customHeight="1">
      <c r="A1326" s="48" t="s">
        <v>98</v>
      </c>
      <c r="B1326" s="48" t="s">
        <v>122</v>
      </c>
      <c r="C1326" s="50">
        <v>0.625</v>
      </c>
      <c r="D1326" s="50">
        <v>0.6458333333333334</v>
      </c>
      <c r="E1326" s="51">
        <v>45518.0</v>
      </c>
      <c r="F1326" s="52">
        <v>482.0</v>
      </c>
      <c r="G1326" s="12" t="str">
        <f>VLOOKUP($F1326,'Total Posters'!$A$1:$L$1812,7,FALSE)</f>
        <v>Evolution and Final Fate of Solar Metallicity Stars in the Mass Range 7–15 Me. I. The Transition from Asymptotic Giant Branch to Super-AGB Stars, Electron Capture, and Core-collapse Supernova Progenitors</v>
      </c>
      <c r="H1326" s="12" t="str">
        <f>VLOOKUP($F1326,'Total Posters'!$A$1:$L$1812,3,FALSE)&amp;" "&amp;VLOOKUP($F1326,'Total Posters'!$A$1:$L$1812,4,FALSE)</f>
        <v>Marco Limongi</v>
      </c>
      <c r="I1326" s="12" t="str">
        <f>VLOOKUP($F1326,'Total Posters'!$A$1:$L$1812,5,FALSE)</f>
        <v>marco.limongi@inaf.it</v>
      </c>
      <c r="J1326" s="12" t="str">
        <f>VLOOKUP($F1326,'Total Posters'!$A$1:$L$1812,10,FALSE)</f>
        <v>Marco Limongi</v>
      </c>
      <c r="K1326" s="12" t="str">
        <f>VLOOKUP($I1326,'Total Attendees'!$D$2:$DB$3165,2,FALSE)</f>
        <v>#N/A</v>
      </c>
      <c r="L1326" s="12" t="str">
        <f>VLOOKUP($I1326,'Total Attendees'!$D$2:$DB$3165,4,FALSE)</f>
        <v>#N/A</v>
      </c>
      <c r="N1326" s="53"/>
      <c r="O1326" s="54"/>
      <c r="P1326" s="54"/>
    </row>
    <row r="1327" ht="15.75" customHeight="1">
      <c r="A1327" s="48" t="s">
        <v>98</v>
      </c>
      <c r="B1327" s="48" t="s">
        <v>122</v>
      </c>
      <c r="C1327" s="50">
        <v>0.625</v>
      </c>
      <c r="D1327" s="50">
        <v>0.6458333333333334</v>
      </c>
      <c r="E1327" s="51">
        <v>45518.0</v>
      </c>
      <c r="F1327" s="52">
        <v>2212.0</v>
      </c>
      <c r="G1327" s="12" t="str">
        <f>VLOOKUP($F1327,'Total Posters'!$A$1:$L$1812,7,FALSE)</f>
        <v>Unraveling the progenitor characteristics of long-plateau core-collapse supernovae via light curve modelling
</v>
      </c>
      <c r="H1327" s="12" t="str">
        <f>VLOOKUP($F1327,'Total Posters'!$A$1:$L$1812,3,FALSE)&amp;" "&amp;VLOOKUP($F1327,'Total Posters'!$A$1:$L$1812,4,FALSE)</f>
        <v>MONALISA DUBEY</v>
      </c>
      <c r="I1327" s="12" t="str">
        <f>VLOOKUP($F1327,'Total Posters'!$A$1:$L$1812,5,FALSE)</f>
        <v>monalisadubeyprl@gmail.com</v>
      </c>
      <c r="J1327" s="12" t="str">
        <f>VLOOKUP($F1327,'Total Posters'!$A$1:$L$1812,10,FALSE)</f>
        <v>Monalisa Dubey</v>
      </c>
      <c r="K1327" s="12" t="str">
        <f>VLOOKUP($I1327,'Total Attendees'!$D$2:$DB$3165,2,FALSE)</f>
        <v>Pending_payment</v>
      </c>
      <c r="L1327" s="12" t="str">
        <f>VLOOKUP($I1327,'Total Attendees'!$D$2:$DB$3165,4,FALSE)</f>
        <v>In-person</v>
      </c>
      <c r="N1327" s="53"/>
      <c r="O1327" s="54"/>
      <c r="P1327" s="54"/>
    </row>
    <row r="1328" ht="15.75" customHeight="1">
      <c r="A1328" s="48" t="s">
        <v>98</v>
      </c>
      <c r="B1328" s="48" t="s">
        <v>122</v>
      </c>
      <c r="C1328" s="50">
        <v>0.625</v>
      </c>
      <c r="D1328" s="50">
        <v>0.6458333333333334</v>
      </c>
      <c r="E1328" s="51">
        <v>45518.0</v>
      </c>
      <c r="F1328" s="52">
        <v>2232.0</v>
      </c>
      <c r="G1328" s="12" t="str">
        <f>VLOOKUP($F1328,'Total Posters'!$A$1:$L$1812,7,FALSE)</f>
        <v>Commensal transient searches using SARAO data processing images in the LADUMA filed in the MeerKAT's UHF band.</v>
      </c>
      <c r="H1328" s="12" t="str">
        <f>VLOOKUP($F1328,'Total Posters'!$A$1:$L$1812,3,FALSE)&amp;" "&amp;VLOOKUP($F1328,'Total Posters'!$A$1:$L$1812,4,FALSE)</f>
        <v>Moses Mlangeni</v>
      </c>
      <c r="I1328" s="12" t="str">
        <f>VLOOKUP($F1328,'Total Posters'!$A$1:$L$1812,5,FALSE)</f>
        <v>moses.mlangeni02@gmail.com</v>
      </c>
      <c r="J1328" s="12" t="str">
        <f>VLOOKUP($F1328,'Total Posters'!$A$1:$L$1812,10,FALSE)</f>
        <v>Moses Mlangeni</v>
      </c>
      <c r="K1328" s="12" t="str">
        <f>VLOOKUP($I1328,'Total Attendees'!$D$2:$DB$3165,2,FALSE)</f>
        <v>Pending_payment</v>
      </c>
      <c r="L1328" s="12" t="str">
        <f>VLOOKUP($I1328,'Total Attendees'!$D$2:$DB$3165,4,FALSE)</f>
        <v>In-person</v>
      </c>
      <c r="N1328" s="53"/>
      <c r="O1328" s="54"/>
      <c r="P1328" s="54"/>
    </row>
    <row r="1329" ht="15.75" customHeight="1">
      <c r="A1329" s="48" t="s">
        <v>98</v>
      </c>
      <c r="B1329" s="48" t="s">
        <v>122</v>
      </c>
      <c r="C1329" s="50">
        <v>0.625</v>
      </c>
      <c r="D1329" s="50">
        <v>0.6458333333333334</v>
      </c>
      <c r="E1329" s="51">
        <v>45518.0</v>
      </c>
      <c r="F1329" s="52">
        <v>602.0</v>
      </c>
      <c r="G1329" s="12" t="str">
        <f>VLOOKUP($F1329,'Total Posters'!$A$1:$L$1812,7,FALSE)</f>
        <v>Heterogeneous Type II supernovae with short plateaus arising from low-mass RSG progenitors</v>
      </c>
      <c r="H1329" s="12" t="str">
        <f>VLOOKUP($F1329,'Total Posters'!$A$1:$L$1812,3,FALSE)&amp;" "&amp;VLOOKUP($F1329,'Total Posters'!$A$1:$L$1812,4,FALSE)</f>
        <v>Rishabh Singh Teja</v>
      </c>
      <c r="I1329" s="12" t="str">
        <f>VLOOKUP($F1329,'Total Posters'!$A$1:$L$1812,5,FALSE)</f>
        <v>rishabh.teja@iiap.res.in</v>
      </c>
      <c r="J1329" s="12" t="str">
        <f>VLOOKUP($F1329,'Total Posters'!$A$1:$L$1812,10,FALSE)</f>
        <v>Rishabh Singh Teja</v>
      </c>
      <c r="K1329" s="12" t="str">
        <f>VLOOKUP($I1329,'Total Attendees'!$D$2:$DB$3165,2,FALSE)</f>
        <v>Pending_payment</v>
      </c>
      <c r="L1329" s="12" t="str">
        <f>VLOOKUP($I1329,'Total Attendees'!$D$2:$DB$3165,4,FALSE)</f>
        <v>In-person</v>
      </c>
      <c r="N1329" s="53"/>
      <c r="O1329" s="54"/>
      <c r="P1329" s="54"/>
    </row>
    <row r="1330" ht="15.75" customHeight="1">
      <c r="A1330" s="48" t="s">
        <v>98</v>
      </c>
      <c r="B1330" s="48" t="s">
        <v>122</v>
      </c>
      <c r="C1330" s="50">
        <v>0.625</v>
      </c>
      <c r="D1330" s="50">
        <v>0.6458333333333334</v>
      </c>
      <c r="E1330" s="51">
        <v>45518.0</v>
      </c>
      <c r="F1330" s="52">
        <v>2947.0</v>
      </c>
      <c r="G1330" s="12" t="str">
        <f>VLOOKUP($F1330,'Total Posters'!$A$1:$L$1812,7,FALSE)</f>
        <v>How Low Can We Go: Minimum Spectroscopic Requirements for Supernova Subtype Classification</v>
      </c>
      <c r="H1330" s="12" t="str">
        <f>VLOOKUP($F1330,'Total Posters'!$A$1:$L$1812,3,FALSE)&amp;" "&amp;VLOOKUP($F1330,'Total Posters'!$A$1:$L$1812,4,FALSE)</f>
        <v>Willow Fortino</v>
      </c>
      <c r="I1330" s="12" t="str">
        <f>VLOOKUP($F1330,'Total Posters'!$A$1:$L$1812,5,FALSE)</f>
        <v>fortino@udel.edu</v>
      </c>
      <c r="J1330" s="12" t="str">
        <f>VLOOKUP($F1330,'Total Posters'!$A$1:$L$1812,10,FALSE)</f>
        <v>Willow Fortino</v>
      </c>
      <c r="K1330" s="12" t="str">
        <f>VLOOKUP($I1330,'Total Attendees'!$D$2:$DB$3165,2,FALSE)</f>
        <v>Paid</v>
      </c>
      <c r="L1330" s="12" t="str">
        <f>VLOOKUP($I1330,'Total Attendees'!$D$2:$DB$3165,4,FALSE)</f>
        <v>In-person</v>
      </c>
      <c r="N1330" s="53"/>
      <c r="O1330" s="54"/>
      <c r="P1330" s="54"/>
    </row>
    <row r="1331" ht="15.75" customHeight="1">
      <c r="A1331" s="48" t="s">
        <v>98</v>
      </c>
      <c r="B1331" s="48" t="s">
        <v>122</v>
      </c>
      <c r="C1331" s="50">
        <v>0.625</v>
      </c>
      <c r="D1331" s="50">
        <v>0.6458333333333334</v>
      </c>
      <c r="E1331" s="51">
        <v>45518.0</v>
      </c>
      <c r="F1331" s="52">
        <v>99.0</v>
      </c>
      <c r="G1331" s="12" t="str">
        <f>VLOOKUP($F1331,'Total Posters'!$A$1:$L$1812,7,FALSE)</f>
        <v>Runaway star candidates in the Magellanic Clouds: From Gaia Dr3 proper motions</v>
      </c>
      <c r="H1331" s="12" t="str">
        <f>VLOOKUP($F1331,'Total Posters'!$A$1:$L$1812,3,FALSE)&amp;" "&amp;VLOOKUP($F1331,'Total Posters'!$A$1:$L$1812,4,FALSE)</f>
        <v>Yikdem Mengesha  Gebrehiwet</v>
      </c>
      <c r="I1331" s="12" t="str">
        <f>VLOOKUP($F1331,'Total Posters'!$A$1:$L$1812,5,FALSE)</f>
        <v>yikdem.mengesha@mu.edu.et</v>
      </c>
      <c r="J1331" s="12" t="str">
        <f>VLOOKUP($F1331,'Total Posters'!$A$1:$L$1812,10,FALSE)</f>
        <v>Yikdem Mengesha Gebrehiwot</v>
      </c>
      <c r="K1331" s="12" t="str">
        <f>VLOOKUP($I1331,'Total Attendees'!$D$2:$DB$3165,2,FALSE)</f>
        <v>Paid</v>
      </c>
      <c r="L1331" s="12" t="str">
        <f>VLOOKUP($I1331,'Total Attendees'!$D$2:$DB$3165,4,FALSE)</f>
        <v>Virtual</v>
      </c>
      <c r="N1331" s="53"/>
      <c r="O1331" s="54"/>
      <c r="P1331" s="54"/>
    </row>
    <row r="1332" ht="15.75" customHeight="1">
      <c r="A1332" s="48" t="s">
        <v>98</v>
      </c>
      <c r="B1332" s="48" t="s">
        <v>122</v>
      </c>
      <c r="C1332" s="50">
        <v>0.625</v>
      </c>
      <c r="D1332" s="50">
        <v>0.6458333333333334</v>
      </c>
      <c r="E1332" s="51">
        <v>45518.0</v>
      </c>
      <c r="F1332" s="52">
        <v>1835.0</v>
      </c>
      <c r="G1332" s="12" t="str">
        <f>VLOOKUP($F1332,'Total Posters'!$A$1:$L$1812,7,FALSE)</f>
        <v>Grids of Wolf–Rayet Stars Using MESA with the k−omega Model</v>
      </c>
      <c r="H1332" s="12" t="str">
        <f>VLOOKUP($F1332,'Total Posters'!$A$1:$L$1812,3,FALSE)&amp;" "&amp;VLOOKUP($F1332,'Total Posters'!$A$1:$L$1812,4,FALSE)</f>
        <v>zhi li</v>
      </c>
      <c r="I1332" s="12" t="str">
        <f>VLOOKUP($F1332,'Total Posters'!$A$1:$L$1812,5,FALSE)</f>
        <v>lizhi27039@163.com</v>
      </c>
      <c r="J1332" s="12" t="str">
        <f>VLOOKUP($F1332,'Total Posters'!$A$1:$L$1812,10,FALSE)</f>
        <v>zhi li</v>
      </c>
      <c r="K1332" s="12" t="str">
        <f>VLOOKUP($I1332,'Total Attendees'!$D$2:$DB$3165,2,FALSE)</f>
        <v>Paid</v>
      </c>
      <c r="L1332" s="12" t="str">
        <f>VLOOKUP($I1332,'Total Attendees'!$D$2:$DB$3165,4,FALSE)</f>
        <v>In-person</v>
      </c>
      <c r="N1332" s="53"/>
      <c r="O1332" s="54"/>
      <c r="P1332" s="54"/>
    </row>
    <row r="1333" ht="15.75" customHeight="1">
      <c r="A1333" s="48" t="s">
        <v>100</v>
      </c>
      <c r="B1333" s="48" t="s">
        <v>123</v>
      </c>
      <c r="C1333" s="50">
        <v>0.625</v>
      </c>
      <c r="D1333" s="50">
        <v>0.6458333333333334</v>
      </c>
      <c r="E1333" s="51">
        <v>45518.0</v>
      </c>
      <c r="F1333" s="52">
        <v>2071.0</v>
      </c>
      <c r="G1333" s="12" t="str">
        <f>VLOOKUP($F1333,'Total Posters'!$A$1:$L$1812,7,FALSE)</f>
        <v>Effects of the Solar Dynamo on the Differential Rotation and Meridional Circulation</v>
      </c>
      <c r="H1333" s="12" t="str">
        <f>VLOOKUP($F1333,'Total Posters'!$A$1:$L$1812,3,FALSE)&amp;" "&amp;VLOOKUP($F1333,'Total Posters'!$A$1:$L$1812,4,FALSE)</f>
        <v>Alexander Kosovichev</v>
      </c>
      <c r="I1333" s="12" t="str">
        <f>VLOOKUP($F1333,'Total Posters'!$A$1:$L$1812,5,FALSE)</f>
        <v>alexander.g.kosovichev@njit.edu</v>
      </c>
      <c r="J1333" s="12" t="str">
        <f>VLOOKUP($F1333,'Total Posters'!$A$1:$L$1812,10,FALSE)</f>
        <v>Alexander Kosovichev</v>
      </c>
      <c r="K1333" s="12" t="str">
        <f>VLOOKUP($I1333,'Total Attendees'!$D$2:$DB$3165,2,FALSE)</f>
        <v>Paid</v>
      </c>
      <c r="L1333" s="12" t="str">
        <f>VLOOKUP($I1333,'Total Attendees'!$D$2:$DB$3165,4,FALSE)</f>
        <v>In-person</v>
      </c>
      <c r="N1333" s="53"/>
      <c r="O1333" s="54"/>
      <c r="P1333" s="54"/>
    </row>
    <row r="1334" ht="15.75" customHeight="1">
      <c r="A1334" s="48" t="s">
        <v>100</v>
      </c>
      <c r="B1334" s="48" t="s">
        <v>123</v>
      </c>
      <c r="C1334" s="50">
        <v>0.625</v>
      </c>
      <c r="D1334" s="50">
        <v>0.6458333333333334</v>
      </c>
      <c r="E1334" s="51">
        <v>45518.0</v>
      </c>
      <c r="F1334" s="52">
        <v>2109.0</v>
      </c>
      <c r="G1334" s="12" t="str">
        <f>VLOOKUP($F1334,'Total Posters'!$A$1:$L$1812,7,FALSE)</f>
        <v>solar-cycle irregularities as revealed from Kodaikanal multi wavelength archive and its implications to the dynamo models</v>
      </c>
      <c r="H1334" s="12" t="str">
        <f>VLOOKUP($F1334,'Total Posters'!$A$1:$L$1812,3,FALSE)&amp;" "&amp;VLOOKUP($F1334,'Total Posters'!$A$1:$L$1812,4,FALSE)</f>
        <v>Dipankar Banerjee</v>
      </c>
      <c r="I1334" s="12" t="str">
        <f>VLOOKUP($F1334,'Total Posters'!$A$1:$L$1812,5,FALSE)</f>
        <v>dipubando@googlemail.com</v>
      </c>
      <c r="J1334" s="12" t="str">
        <f>VLOOKUP($F1334,'Total Posters'!$A$1:$L$1812,10,FALSE)</f>
        <v>Dipankar Banerjee</v>
      </c>
      <c r="K1334" s="12" t="str">
        <f>VLOOKUP($I1334,'Total Attendees'!$D$2:$DB$3165,2,FALSE)</f>
        <v>Paid</v>
      </c>
      <c r="L1334" s="12" t="str">
        <f>VLOOKUP($I1334,'Total Attendees'!$D$2:$DB$3165,4,FALSE)</f>
        <v>In-person</v>
      </c>
      <c r="N1334" s="53"/>
      <c r="O1334" s="54"/>
      <c r="P1334" s="54"/>
    </row>
    <row r="1335" ht="15.75" customHeight="1">
      <c r="A1335" s="48" t="s">
        <v>100</v>
      </c>
      <c r="B1335" s="48" t="s">
        <v>123</v>
      </c>
      <c r="C1335" s="50">
        <v>0.625</v>
      </c>
      <c r="D1335" s="50">
        <v>0.6458333333333334</v>
      </c>
      <c r="E1335" s="51">
        <v>45518.0</v>
      </c>
      <c r="F1335" s="52">
        <v>3026.0</v>
      </c>
      <c r="G1335" s="12" t="str">
        <f>VLOOKUP($F1335,'Total Posters'!$A$1:$L$1812,7,FALSE)</f>
        <v>Using code coupling to study the turbulent transport coefficients in a system with tachocline </v>
      </c>
      <c r="H1335" s="12" t="str">
        <f>VLOOKUP($F1335,'Total Posters'!$A$1:$L$1812,3,FALSE)&amp;" "&amp;VLOOKUP($F1335,'Total Posters'!$A$1:$L$1812,4,FALSE)</f>
        <v>Guilherme Monteiro</v>
      </c>
      <c r="I1335" s="12" t="str">
        <f>VLOOKUP($F1335,'Total Posters'!$A$1:$L$1812,5,FALSE)</f>
        <v>gmonteiro.pesquisa@gmail.com</v>
      </c>
      <c r="J1335" s="12" t="str">
        <f>VLOOKUP($F1335,'Total Posters'!$A$1:$L$1812,10,FALSE)</f>
        <v>Guilherme Monteiro</v>
      </c>
      <c r="K1335" s="12" t="str">
        <f>VLOOKUP($I1335,'Total Attendees'!$D$2:$DB$3165,2,FALSE)</f>
        <v>#N/A</v>
      </c>
      <c r="L1335" s="12" t="str">
        <f>VLOOKUP($I1335,'Total Attendees'!$D$2:$DB$3165,4,FALSE)</f>
        <v>#N/A</v>
      </c>
      <c r="N1335" s="53"/>
      <c r="O1335" s="54"/>
      <c r="P1335" s="54"/>
    </row>
    <row r="1336" ht="15.75" customHeight="1">
      <c r="A1336" s="48" t="s">
        <v>100</v>
      </c>
      <c r="B1336" s="48" t="s">
        <v>123</v>
      </c>
      <c r="C1336" s="50">
        <v>0.625</v>
      </c>
      <c r="D1336" s="50">
        <v>0.6458333333333334</v>
      </c>
      <c r="E1336" s="51">
        <v>45518.0</v>
      </c>
      <c r="F1336" s="52">
        <v>2961.0</v>
      </c>
      <c r="G1336" s="12" t="str">
        <f>VLOOKUP($F1336,'Total Posters'!$A$1:$L$1812,7,FALSE)</f>
        <v>The COFFIES Drive Science Center - A Concerted Effort to Understand the Sun’s Magnetic Activity Cycle and the Sources of Variability</v>
      </c>
      <c r="H1336" s="12" t="str">
        <f>VLOOKUP($F1336,'Total Posters'!$A$1:$L$1812,3,FALSE)&amp;" "&amp;VLOOKUP($F1336,'Total Posters'!$A$1:$L$1812,4,FALSE)</f>
        <v>J Todd Hoeksema</v>
      </c>
      <c r="I1336" s="12" t="str">
        <f>VLOOKUP($F1336,'Total Posters'!$A$1:$L$1812,5,FALSE)</f>
        <v>todd@sun.stanford.edu</v>
      </c>
      <c r="J1336" s="12" t="str">
        <f>VLOOKUP($F1336,'Total Posters'!$A$1:$L$1812,10,FALSE)</f>
        <v>J. Todd Hoeksema</v>
      </c>
      <c r="K1336" s="12" t="str">
        <f>VLOOKUP($I1336,'Total Attendees'!$D$2:$DB$3165,2,FALSE)</f>
        <v>Paid</v>
      </c>
      <c r="L1336" s="12" t="str">
        <f>VLOOKUP($I1336,'Total Attendees'!$D$2:$DB$3165,4,FALSE)</f>
        <v>In-person</v>
      </c>
      <c r="N1336" s="53"/>
      <c r="O1336" s="54"/>
      <c r="P1336" s="54"/>
    </row>
    <row r="1337" ht="15.75" customHeight="1">
      <c r="A1337" s="48" t="s">
        <v>100</v>
      </c>
      <c r="B1337" s="48" t="s">
        <v>123</v>
      </c>
      <c r="C1337" s="50">
        <v>0.625</v>
      </c>
      <c r="D1337" s="50">
        <v>0.6458333333333334</v>
      </c>
      <c r="E1337" s="51">
        <v>45518.0</v>
      </c>
      <c r="F1337" s="52">
        <v>3141.0</v>
      </c>
      <c r="G1337" s="12" t="str">
        <f>VLOOKUP($F1337,'Total Posters'!$A$1:$L$1812,7,FALSE)</f>
        <v>Introducing the L4 Mission: A New Frontier in Heliophysics</v>
      </c>
      <c r="H1337" s="12" t="str">
        <f>VLOOKUP($F1337,'Total Posters'!$A$1:$L$1812,3,FALSE)&amp;" "&amp;VLOOKUP($F1337,'Total Posters'!$A$1:$L$1812,4,FALSE)</f>
        <v>Jeong-Yeol Han</v>
      </c>
      <c r="I1337" s="12" t="str">
        <f>VLOOKUP($F1337,'Total Posters'!$A$1:$L$1812,5,FALSE)</f>
        <v>jhan@kasi.re.kr</v>
      </c>
      <c r="J1337" s="12" t="str">
        <f>VLOOKUP($F1337,'Total Posters'!$A$1:$L$1812,10,FALSE)</f>
        <v>Jeong-Yeol Han</v>
      </c>
      <c r="K1337" s="12" t="str">
        <f>VLOOKUP($I1337,'Total Attendees'!$D$2:$DB$3165,2,FALSE)</f>
        <v>#N/A</v>
      </c>
      <c r="L1337" s="12" t="str">
        <f>VLOOKUP($I1337,'Total Attendees'!$D$2:$DB$3165,4,FALSE)</f>
        <v>#N/A</v>
      </c>
      <c r="N1337" s="53"/>
      <c r="O1337" s="54"/>
      <c r="P1337" s="54"/>
    </row>
    <row r="1338" ht="15.75" customHeight="1">
      <c r="A1338" s="48" t="s">
        <v>100</v>
      </c>
      <c r="B1338" s="48" t="s">
        <v>123</v>
      </c>
      <c r="C1338" s="50">
        <v>0.625</v>
      </c>
      <c r="D1338" s="50">
        <v>0.6458333333333334</v>
      </c>
      <c r="E1338" s="51">
        <v>45518.0</v>
      </c>
      <c r="F1338" s="52">
        <v>2990.0</v>
      </c>
      <c r="G1338" s="12" t="str">
        <f>VLOOKUP($F1338,'Total Posters'!$A$1:$L$1812,7,FALSE)</f>
        <v>Unveiling Dynamo Waves in the Sun: a Helioseismic Approach</v>
      </c>
      <c r="H1338" s="12" t="str">
        <f>VLOOKUP($F1338,'Total Posters'!$A$1:$L$1812,3,FALSE)&amp;" "&amp;VLOOKUP($F1338,'Total Posters'!$A$1:$L$1812,4,FALSE)</f>
        <v>Krishnendu Mandal</v>
      </c>
      <c r="I1338" s="12" t="str">
        <f>VLOOKUP($F1338,'Total Posters'!$A$1:$L$1812,5,FALSE)</f>
        <v>krishnendu.mandal@njit.edu</v>
      </c>
      <c r="J1338" s="12" t="str">
        <f>VLOOKUP($F1338,'Total Posters'!$A$1:$L$1812,10,FALSE)</f>
        <v>Krishnendu Mandal</v>
      </c>
      <c r="K1338" s="12" t="str">
        <f>VLOOKUP($I1338,'Total Attendees'!$D$2:$DB$3165,2,FALSE)</f>
        <v>Paid</v>
      </c>
      <c r="L1338" s="12" t="str">
        <f>VLOOKUP($I1338,'Total Attendees'!$D$2:$DB$3165,4,FALSE)</f>
        <v>Virtual</v>
      </c>
      <c r="N1338" s="53"/>
      <c r="O1338" s="54"/>
      <c r="P1338" s="54"/>
    </row>
    <row r="1339" ht="15.75" customHeight="1">
      <c r="A1339" s="48" t="s">
        <v>100</v>
      </c>
      <c r="B1339" s="48" t="s">
        <v>123</v>
      </c>
      <c r="C1339" s="50">
        <v>0.625</v>
      </c>
      <c r="D1339" s="50">
        <v>0.6458333333333334</v>
      </c>
      <c r="E1339" s="51">
        <v>45518.0</v>
      </c>
      <c r="F1339" s="52">
        <v>2956.0</v>
      </c>
      <c r="G1339" s="12" t="str">
        <f>VLOOKUP($F1339,'Total Posters'!$A$1:$L$1812,7,FALSE)</f>
        <v>Comparing sound-proof and compressible dynamics in global simulations of solar convection</v>
      </c>
      <c r="H1339" s="12" t="str">
        <f>VLOOKUP($F1339,'Total Posters'!$A$1:$L$1812,3,FALSE)&amp;" "&amp;VLOOKUP($F1339,'Total Posters'!$A$1:$L$1812,4,FALSE)</f>
        <v>Lucas Menicucci</v>
      </c>
      <c r="I1339" s="12" t="str">
        <f>VLOOKUP($F1339,'Total Posters'!$A$1:$L$1812,5,FALSE)</f>
        <v>lucamenimeni@gmail.com</v>
      </c>
      <c r="J1339" s="12" t="str">
        <f>VLOOKUP($F1339,'Total Posters'!$A$1:$L$1812,10,FALSE)</f>
        <v>Lucas Menicucci</v>
      </c>
      <c r="K1339" s="12" t="str">
        <f>VLOOKUP($I1339,'Total Attendees'!$D$2:$DB$3165,2,FALSE)</f>
        <v>#N/A</v>
      </c>
      <c r="L1339" s="12" t="str">
        <f>VLOOKUP($I1339,'Total Attendees'!$D$2:$DB$3165,4,FALSE)</f>
        <v>#N/A</v>
      </c>
      <c r="N1339" s="53"/>
      <c r="O1339" s="54"/>
      <c r="P1339" s="54"/>
    </row>
    <row r="1340" ht="15.75" customHeight="1">
      <c r="A1340" s="48" t="s">
        <v>100</v>
      </c>
      <c r="B1340" s="48" t="s">
        <v>123</v>
      </c>
      <c r="C1340" s="50">
        <v>0.625</v>
      </c>
      <c r="D1340" s="50">
        <v>0.6458333333333334</v>
      </c>
      <c r="E1340" s="51">
        <v>45518.0</v>
      </c>
      <c r="F1340" s="52">
        <v>3104.0</v>
      </c>
      <c r="G1340" s="12" t="str">
        <f>VLOOKUP($F1340,'Total Posters'!$A$1:$L$1812,7,FALSE)</f>
        <v>Magnetic Buoyancy Instability at High Wave Numbers in Global Dynamo Simulation</v>
      </c>
      <c r="H1340" s="12" t="str">
        <f>VLOOKUP($F1340,'Total Posters'!$A$1:$L$1812,3,FALSE)&amp;" "&amp;VLOOKUP($F1340,'Total Posters'!$A$1:$L$1812,4,FALSE)</f>
        <v>Luiza Alkmim d'Ávila Fonseca</v>
      </c>
      <c r="I1340" s="12" t="str">
        <f>VLOOKUP($F1340,'Total Posters'!$A$1:$L$1812,5,FALSE)</f>
        <v>luiza.alkmim@gmail.com</v>
      </c>
      <c r="J1340" s="12" t="str">
        <f>VLOOKUP($F1340,'Total Posters'!$A$1:$L$1812,10,FALSE)</f>
        <v>Luiza Alkmim</v>
      </c>
      <c r="K1340" s="12" t="str">
        <f>VLOOKUP($I1340,'Total Attendees'!$D$2:$DB$3165,2,FALSE)</f>
        <v>#N/A</v>
      </c>
      <c r="L1340" s="12" t="str">
        <f>VLOOKUP($I1340,'Total Attendees'!$D$2:$DB$3165,4,FALSE)</f>
        <v>#N/A</v>
      </c>
      <c r="N1340" s="53"/>
      <c r="O1340" s="54"/>
      <c r="P1340" s="54"/>
    </row>
    <row r="1341" ht="15.75" customHeight="1">
      <c r="A1341" s="48" t="s">
        <v>100</v>
      </c>
      <c r="B1341" s="48" t="s">
        <v>123</v>
      </c>
      <c r="C1341" s="50">
        <v>0.625</v>
      </c>
      <c r="D1341" s="50">
        <v>0.6458333333333334</v>
      </c>
      <c r="E1341" s="51">
        <v>45518.0</v>
      </c>
      <c r="F1341" s="52">
        <v>2950.0</v>
      </c>
      <c r="G1341" s="12" t="str">
        <f>VLOOKUP($F1341,'Total Posters'!$A$1:$L$1812,7,FALSE)</f>
        <v>Non-linear simulations of excitation and dynamics of inertial waves in the solar interior</v>
      </c>
      <c r="H1341" s="12" t="str">
        <f>VLOOKUP($F1341,'Total Posters'!$A$1:$L$1812,3,FALSE)&amp;" "&amp;VLOOKUP($F1341,'Total Posters'!$A$1:$L$1812,4,FALSE)</f>
        <v>Mariane Dias</v>
      </c>
      <c r="I1341" s="12" t="str">
        <f>VLOOKUP($F1341,'Total Posters'!$A$1:$L$1812,5,FALSE)</f>
        <v>diasmarianesg@gmail.com</v>
      </c>
      <c r="J1341" s="12" t="str">
        <f>VLOOKUP($F1341,'Total Posters'!$A$1:$L$1812,10,FALSE)</f>
        <v>Mariane Gomes</v>
      </c>
      <c r="K1341" s="12" t="str">
        <f>VLOOKUP($I1341,'Total Attendees'!$D$2:$DB$3165,2,FALSE)</f>
        <v>Paid</v>
      </c>
      <c r="L1341" s="12" t="str">
        <f>VLOOKUP($I1341,'Total Attendees'!$D$2:$DB$3165,4,FALSE)</f>
        <v>Virtual</v>
      </c>
      <c r="N1341" s="53"/>
      <c r="O1341" s="54"/>
      <c r="P1341" s="54"/>
    </row>
    <row r="1342" ht="15.75" customHeight="1">
      <c r="A1342" s="48" t="s">
        <v>100</v>
      </c>
      <c r="B1342" s="48" t="s">
        <v>123</v>
      </c>
      <c r="C1342" s="50">
        <v>0.625</v>
      </c>
      <c r="D1342" s="50">
        <v>0.6458333333333334</v>
      </c>
      <c r="E1342" s="51">
        <v>45518.0</v>
      </c>
      <c r="F1342" s="52">
        <v>3004.0</v>
      </c>
      <c r="G1342" s="12" t="str">
        <f>VLOOKUP($F1342,'Total Posters'!$A$1:$L$1812,7,FALSE)</f>
        <v>Roles of global MHD tachocline instabilities in producing recurrent and sympathetic emergences of active regions </v>
      </c>
      <c r="H1342" s="12" t="str">
        <f>VLOOKUP($F1342,'Total Posters'!$A$1:$L$1812,3,FALSE)&amp;" "&amp;VLOOKUP($F1342,'Total Posters'!$A$1:$L$1812,4,FALSE)</f>
        <v>Mausumi Dikpati</v>
      </c>
      <c r="I1342" s="12" t="str">
        <f>VLOOKUP($F1342,'Total Posters'!$A$1:$L$1812,5,FALSE)</f>
        <v>dikpati@ucar.edu</v>
      </c>
      <c r="J1342" s="12" t="str">
        <f>VLOOKUP($F1342,'Total Posters'!$A$1:$L$1812,10,FALSE)</f>
        <v>Mausumi Dikpati</v>
      </c>
      <c r="K1342" s="12" t="str">
        <f>VLOOKUP($I1342,'Total Attendees'!$D$2:$DB$3165,2,FALSE)</f>
        <v>Pending_payment</v>
      </c>
      <c r="L1342" s="12" t="str">
        <f>VLOOKUP($I1342,'Total Attendees'!$D$2:$DB$3165,4,FALSE)</f>
        <v>Virtual</v>
      </c>
      <c r="N1342" s="53"/>
      <c r="O1342" s="54"/>
      <c r="P1342" s="54"/>
    </row>
    <row r="1343" ht="15.75" customHeight="1">
      <c r="A1343" s="48" t="s">
        <v>100</v>
      </c>
      <c r="B1343" s="48" t="s">
        <v>123</v>
      </c>
      <c r="C1343" s="50">
        <v>0.625</v>
      </c>
      <c r="D1343" s="50">
        <v>0.6458333333333334</v>
      </c>
      <c r="E1343" s="51">
        <v>45518.0</v>
      </c>
      <c r="F1343" s="52">
        <v>2248.0</v>
      </c>
      <c r="G1343" s="12" t="str">
        <f>VLOOKUP($F1343,'Total Posters'!$A$1:$L$1812,7,FALSE)</f>
        <v>Nonlinear time series analysis and simulations at different amounts of dynamo supercriticality suggest solar dynamo is not highly supercritical</v>
      </c>
      <c r="H1343" s="12" t="str">
        <f>VLOOKUP($F1343,'Total Posters'!$A$1:$L$1812,3,FALSE)&amp;" "&amp;VLOOKUP($F1343,'Total Posters'!$A$1:$L$1812,4,FALSE)</f>
        <v>pawan kumar</v>
      </c>
      <c r="I1343" s="12" t="str">
        <f>VLOOKUP($F1343,'Total Posters'!$A$1:$L$1812,5,FALSE)</f>
        <v>pamit1011995@gmail.com</v>
      </c>
      <c r="J1343" s="12" t="str">
        <f>VLOOKUP($F1343,'Total Posters'!$A$1:$L$1812,10,FALSE)</f>
        <v>Pawan Kumar</v>
      </c>
      <c r="K1343" s="12" t="str">
        <f>VLOOKUP($I1343,'Total Attendees'!$D$2:$DB$3165,2,FALSE)</f>
        <v>Paid</v>
      </c>
      <c r="L1343" s="12" t="str">
        <f>VLOOKUP($I1343,'Total Attendees'!$D$2:$DB$3165,4,FALSE)</f>
        <v>Virtual</v>
      </c>
      <c r="N1343" s="53"/>
      <c r="O1343" s="54"/>
      <c r="P1343" s="54"/>
    </row>
    <row r="1344" ht="15.75" customHeight="1">
      <c r="A1344" s="48" t="s">
        <v>100</v>
      </c>
      <c r="B1344" s="48" t="s">
        <v>123</v>
      </c>
      <c r="C1344" s="50">
        <v>0.625</v>
      </c>
      <c r="D1344" s="50">
        <v>0.6458333333333334</v>
      </c>
      <c r="E1344" s="51">
        <v>45518.0</v>
      </c>
      <c r="F1344" s="52">
        <v>2256.0</v>
      </c>
      <c r="G1344" s="12" t="str">
        <f>VLOOKUP($F1344,'Total Posters'!$A$1:$L$1812,7,FALSE)</f>
        <v>Exploring variabilities in the polar field and solar cycle due to irregular properties of BMRs using 3D Babcock-Leighton type dynamo</v>
      </c>
      <c r="H1344" s="12" t="str">
        <f>VLOOKUP($F1344,'Total Posters'!$A$1:$L$1812,3,FALSE)&amp;" "&amp;VLOOKUP($F1344,'Total Posters'!$A$1:$L$1812,4,FALSE)</f>
        <v>pawan kumar</v>
      </c>
      <c r="I1344" s="12" t="str">
        <f>VLOOKUP($F1344,'Total Posters'!$A$1:$L$1812,5,FALSE)</f>
        <v>pamit1011995@gmail.com</v>
      </c>
      <c r="J1344" s="12" t="str">
        <f>VLOOKUP($F1344,'Total Posters'!$A$1:$L$1812,10,FALSE)</f>
        <v>Pawan Kumar</v>
      </c>
      <c r="K1344" s="12" t="str">
        <f>VLOOKUP($I1344,'Total Attendees'!$D$2:$DB$3165,2,FALSE)</f>
        <v>Paid</v>
      </c>
      <c r="L1344" s="12" t="str">
        <f>VLOOKUP($I1344,'Total Attendees'!$D$2:$DB$3165,4,FALSE)</f>
        <v>Virtual</v>
      </c>
      <c r="N1344" s="53"/>
      <c r="O1344" s="54"/>
      <c r="P1344" s="54"/>
    </row>
    <row r="1345" ht="15.75" customHeight="1">
      <c r="A1345" s="48" t="s">
        <v>100</v>
      </c>
      <c r="B1345" s="48" t="s">
        <v>123</v>
      </c>
      <c r="C1345" s="50">
        <v>0.625</v>
      </c>
      <c r="D1345" s="50">
        <v>0.6458333333333334</v>
      </c>
      <c r="E1345" s="51">
        <v>45518.0</v>
      </c>
      <c r="F1345" s="52">
        <v>2458.0</v>
      </c>
      <c r="G1345" s="12" t="str">
        <f>VLOOKUP($F1345,'Total Posters'!$A$1:$L$1812,7,FALSE)</f>
        <v>Tackling Systematics in Helioseismic Measurements of Solar Deep Meridional Flow</v>
      </c>
      <c r="H1345" s="12" t="str">
        <f>VLOOKUP($F1345,'Total Posters'!$A$1:$L$1812,3,FALSE)&amp;" "&amp;VLOOKUP($F1345,'Total Posters'!$A$1:$L$1812,4,FALSE)</f>
        <v>Ruizhu Chen</v>
      </c>
      <c r="I1345" s="12" t="str">
        <f>VLOOKUP($F1345,'Total Posters'!$A$1:$L$1812,5,FALSE)</f>
        <v>rzchen@stanford.edu</v>
      </c>
      <c r="J1345" s="12" t="str">
        <f>VLOOKUP($F1345,'Total Posters'!$A$1:$L$1812,10,FALSE)</f>
        <v>Ruizhu Chen</v>
      </c>
      <c r="K1345" s="12" t="str">
        <f>VLOOKUP($I1345,'Total Attendees'!$D$2:$DB$3165,2,FALSE)</f>
        <v>Pending_payment</v>
      </c>
      <c r="L1345" s="12" t="str">
        <f>VLOOKUP($I1345,'Total Attendees'!$D$2:$DB$3165,4,FALSE)</f>
        <v>In-person</v>
      </c>
      <c r="N1345" s="53"/>
      <c r="O1345" s="54"/>
      <c r="P1345" s="54"/>
    </row>
    <row r="1346" ht="15.75" customHeight="1">
      <c r="A1346" s="48" t="s">
        <v>100</v>
      </c>
      <c r="B1346" s="48" t="s">
        <v>123</v>
      </c>
      <c r="C1346" s="50">
        <v>0.625</v>
      </c>
      <c r="D1346" s="50">
        <v>0.6458333333333334</v>
      </c>
      <c r="E1346" s="51">
        <v>45518.0</v>
      </c>
      <c r="F1346" s="52">
        <v>2195.0</v>
      </c>
      <c r="G1346" s="12" t="str">
        <f>VLOOKUP($F1346,'Total Posters'!$A$1:$L$1812,7,FALSE)</f>
        <v>Solar Cycle Variation of Cross-equator Meridional flows in the Near-Surface Shear Layer from SDO/HMI and GONG Observations
</v>
      </c>
      <c r="H1346" s="12" t="str">
        <f>VLOOKUP($F1346,'Total Posters'!$A$1:$L$1812,3,FALSE)&amp;" "&amp;VLOOKUP($F1346,'Total Posters'!$A$1:$L$1812,4,FALSE)</f>
        <v>S. Paul Rajaguru</v>
      </c>
      <c r="I1346" s="12" t="str">
        <f>VLOOKUP($F1346,'Total Posters'!$A$1:$L$1812,5,FALSE)</f>
        <v>rajaguru@iiap.res.in</v>
      </c>
      <c r="J1346" s="12" t="str">
        <f>VLOOKUP($F1346,'Total Posters'!$A$1:$L$1812,10,FALSE)</f>
        <v>S. Paul Rajaguru</v>
      </c>
      <c r="K1346" s="12" t="str">
        <f>VLOOKUP($I1346,'Total Attendees'!$D$2:$DB$3165,2,FALSE)</f>
        <v>Paid</v>
      </c>
      <c r="L1346" s="12" t="str">
        <f>VLOOKUP($I1346,'Total Attendees'!$D$2:$DB$3165,4,FALSE)</f>
        <v>In-person</v>
      </c>
      <c r="N1346" s="53"/>
      <c r="O1346" s="54"/>
      <c r="P1346" s="54"/>
    </row>
    <row r="1347" ht="15.75" customHeight="1">
      <c r="A1347" s="48" t="s">
        <v>100</v>
      </c>
      <c r="B1347" s="48" t="s">
        <v>123</v>
      </c>
      <c r="C1347" s="50">
        <v>0.625</v>
      </c>
      <c r="D1347" s="50">
        <v>0.6458333333333334</v>
      </c>
      <c r="E1347" s="51">
        <v>45518.0</v>
      </c>
      <c r="F1347" s="52">
        <v>1753.0</v>
      </c>
      <c r="G1347" s="12" t="str">
        <f>VLOOKUP($F1347,'Total Posters'!$A$1:$L$1812,7,FALSE)</f>
        <v>Algebraic Quantification of the Sun's Dipole Moment: Probing the Role of Babcock-Leighton Mechanism in Solar Activity
</v>
      </c>
      <c r="H1347" s="12" t="str">
        <f>VLOOKUP($F1347,'Total Posters'!$A$1:$L$1812,3,FALSE)&amp;" "&amp;VLOOKUP($F1347,'Total Posters'!$A$1:$L$1812,4,FALSE)</f>
        <v>Shaonwita Pal</v>
      </c>
      <c r="I1347" s="12" t="str">
        <f>VLOOKUP($F1347,'Total Posters'!$A$1:$L$1812,5,FALSE)</f>
        <v>shao.physics@gmail.com</v>
      </c>
      <c r="J1347" s="12" t="str">
        <f>VLOOKUP($F1347,'Total Posters'!$A$1:$L$1812,10,FALSE)</f>
        <v>Shaonwita Pal</v>
      </c>
      <c r="K1347" s="12" t="str">
        <f>VLOOKUP($I1347,'Total Attendees'!$D$2:$DB$3165,2,FALSE)</f>
        <v>Paid</v>
      </c>
      <c r="L1347" s="12" t="str">
        <f>VLOOKUP($I1347,'Total Attendees'!$D$2:$DB$3165,4,FALSE)</f>
        <v>In-person</v>
      </c>
      <c r="N1347" s="53"/>
      <c r="O1347" s="54"/>
      <c r="P1347" s="54"/>
    </row>
    <row r="1348" ht="15.75" customHeight="1">
      <c r="A1348" s="48" t="s">
        <v>100</v>
      </c>
      <c r="B1348" s="48" t="s">
        <v>123</v>
      </c>
      <c r="C1348" s="50">
        <v>0.625</v>
      </c>
      <c r="D1348" s="50">
        <v>0.6458333333333334</v>
      </c>
      <c r="E1348" s="51">
        <v>45518.0</v>
      </c>
      <c r="F1348" s="52">
        <v>2004.0</v>
      </c>
      <c r="G1348" s="12" t="str">
        <f>VLOOKUP($F1348,'Total Posters'!$A$1:$L$1812,7,FALSE)</f>
        <v>Using Long-Short Term Memory Models to Predict Solar Active Regions Emergence</v>
      </c>
      <c r="H1348" s="12" t="str">
        <f>VLOOKUP($F1348,'Total Posters'!$A$1:$L$1812,3,FALSE)&amp;" "&amp;VLOOKUP($F1348,'Total Posters'!$A$1:$L$1812,4,FALSE)</f>
        <v>Spyros Kasapis</v>
      </c>
      <c r="I1348" s="12" t="str">
        <f>VLOOKUP($F1348,'Total Posters'!$A$1:$L$1812,5,FALSE)</f>
        <v>skasapis@umich.edu</v>
      </c>
      <c r="J1348" s="12" t="str">
        <f>VLOOKUP($F1348,'Total Posters'!$A$1:$L$1812,10,FALSE)</f>
        <v>Spiridon Kasapis</v>
      </c>
      <c r="K1348" s="12" t="str">
        <f>VLOOKUP($I1348,'Total Attendees'!$D$2:$DB$3165,2,FALSE)</f>
        <v>Paid</v>
      </c>
      <c r="L1348" s="12" t="str">
        <f>VLOOKUP($I1348,'Total Attendees'!$D$2:$DB$3165,4,FALSE)</f>
        <v>In-person</v>
      </c>
      <c r="N1348" s="53"/>
      <c r="O1348" s="54"/>
      <c r="P1348" s="54"/>
    </row>
    <row r="1349" ht="15.75" customHeight="1">
      <c r="A1349" s="48" t="s">
        <v>104</v>
      </c>
      <c r="B1349" s="48" t="s">
        <v>124</v>
      </c>
      <c r="C1349" s="50">
        <v>0.625</v>
      </c>
      <c r="D1349" s="50">
        <v>0.6458333333333334</v>
      </c>
      <c r="E1349" s="51">
        <v>45518.0</v>
      </c>
      <c r="F1349" s="52">
        <v>2492.0</v>
      </c>
      <c r="G1349" s="12" t="str">
        <f>VLOOKUP($F1349,'Total Posters'!$A$1:$L$1812,7,FALSE)</f>
        <v>HI line properties and relationship to star formation in nearby dwarf galaxy DDO 43</v>
      </c>
      <c r="H1349" s="12" t="str">
        <f>VLOOKUP($F1349,'Total Posters'!$A$1:$L$1812,3,FALSE)&amp;" "&amp;VLOOKUP($F1349,'Total Posters'!$A$1:$L$1812,4,FALSE)</f>
        <v>Andras Peter Joo</v>
      </c>
      <c r="I1349" s="12" t="str">
        <f>VLOOKUP($F1349,'Total Posters'!$A$1:$L$1812,5,FALSE)</f>
        <v>andraspeterjooastro@gmail.com</v>
      </c>
      <c r="J1349" s="12" t="str">
        <f>VLOOKUP($F1349,'Total Posters'!$A$1:$L$1812,10,FALSE)</f>
        <v>Andras Peter Joo</v>
      </c>
      <c r="K1349" s="12" t="str">
        <f>VLOOKUP($I1349,'Total Attendees'!$D$2:$DB$3165,2,FALSE)</f>
        <v>Paid</v>
      </c>
      <c r="L1349" s="12" t="str">
        <f>VLOOKUP($I1349,'Total Attendees'!$D$2:$DB$3165,4,FALSE)</f>
        <v>In-person</v>
      </c>
      <c r="N1349" s="53"/>
      <c r="O1349" s="54"/>
      <c r="P1349" s="54"/>
    </row>
    <row r="1350" ht="15.75" customHeight="1">
      <c r="A1350" s="48" t="s">
        <v>104</v>
      </c>
      <c r="B1350" s="48" t="s">
        <v>124</v>
      </c>
      <c r="C1350" s="50">
        <v>0.625</v>
      </c>
      <c r="D1350" s="50">
        <v>0.6458333333333334</v>
      </c>
      <c r="E1350" s="51">
        <v>45518.0</v>
      </c>
      <c r="F1350" s="52">
        <v>103.0</v>
      </c>
      <c r="G1350" s="12" t="str">
        <f>VLOOKUP($F1350,'Total Posters'!$A$1:$L$1812,7,FALSE)</f>
        <v>The Magnetic Field Structure of the Large Magellanic Cloud: Insights from Atomic Gas Data and Foreground Emission Separation</v>
      </c>
      <c r="H1350" s="12" t="str">
        <f>VLOOKUP($F1350,'Total Posters'!$A$1:$L$1812,3,FALSE)&amp;" "&amp;VLOOKUP($F1350,'Total Posters'!$A$1:$L$1812,4,FALSE)</f>
        <v>Dana Alina</v>
      </c>
      <c r="I1350" s="12" t="str">
        <f>VLOOKUP($F1350,'Total Posters'!$A$1:$L$1812,5,FALSE)</f>
        <v>dana.alina@nu.edu.kz</v>
      </c>
      <c r="J1350" s="12" t="str">
        <f>VLOOKUP($F1350,'Total Posters'!$A$1:$L$1812,10,FALSE)</f>
        <v>Dana Alina</v>
      </c>
      <c r="K1350" s="12" t="str">
        <f>VLOOKUP($I1350,'Total Attendees'!$D$2:$DB$3165,2,FALSE)</f>
        <v>Paid</v>
      </c>
      <c r="L1350" s="12" t="str">
        <f>VLOOKUP($I1350,'Total Attendees'!$D$2:$DB$3165,4,FALSE)</f>
        <v>In-person</v>
      </c>
      <c r="N1350" s="53"/>
      <c r="O1350" s="54"/>
      <c r="P1350" s="54"/>
    </row>
    <row r="1351" ht="15.75" customHeight="1">
      <c r="A1351" s="48" t="s">
        <v>104</v>
      </c>
      <c r="B1351" s="48" t="s">
        <v>124</v>
      </c>
      <c r="C1351" s="50">
        <v>0.625</v>
      </c>
      <c r="D1351" s="50">
        <v>0.6458333333333334</v>
      </c>
      <c r="E1351" s="51">
        <v>45518.0</v>
      </c>
      <c r="F1351" s="52">
        <v>2087.0</v>
      </c>
      <c r="G1351" s="12" t="str">
        <f>VLOOKUP($F1351,'Total Posters'!$A$1:$L$1812,7,FALSE)</f>
        <v>Multiwavelength Studies of the Star Formation History of Fornax Cluster Galaxies
</v>
      </c>
      <c r="H1351" s="12" t="str">
        <f>VLOOKUP($F1351,'Total Posters'!$A$1:$L$1812,3,FALSE)&amp;" "&amp;VLOOKUP($F1351,'Total Posters'!$A$1:$L$1812,4,FALSE)</f>
        <v>Dejene Woldeyes</v>
      </c>
      <c r="I1351" s="12" t="str">
        <f>VLOOKUP($F1351,'Total Posters'!$A$1:$L$1812,5,FALSE)</f>
        <v>dejene.woldeyes@mail.udp.cl</v>
      </c>
      <c r="J1351" s="12" t="str">
        <f>VLOOKUP($F1351,'Total Posters'!$A$1:$L$1812,10,FALSE)</f>
        <v>Dejene Zewdie</v>
      </c>
      <c r="K1351" s="12" t="str">
        <f>VLOOKUP($I1351,'Total Attendees'!$D$2:$DB$3165,2,FALSE)</f>
        <v>Pending_payment</v>
      </c>
      <c r="L1351" s="12" t="str">
        <f>VLOOKUP($I1351,'Total Attendees'!$D$2:$DB$3165,4,FALSE)</f>
        <v>In-person</v>
      </c>
      <c r="N1351" s="53"/>
      <c r="O1351" s="54"/>
      <c r="P1351" s="54"/>
    </row>
    <row r="1352" ht="15.75" customHeight="1">
      <c r="A1352" s="48" t="s">
        <v>104</v>
      </c>
      <c r="B1352" s="48" t="s">
        <v>124</v>
      </c>
      <c r="C1352" s="50">
        <v>0.625</v>
      </c>
      <c r="D1352" s="50">
        <v>0.6458333333333334</v>
      </c>
      <c r="E1352" s="51">
        <v>45518.0</v>
      </c>
      <c r="F1352" s="52">
        <v>1938.0</v>
      </c>
      <c r="G1352" s="12" t="str">
        <f>VLOOKUP($F1352,'Total Posters'!$A$1:$L$1812,7,FALSE)</f>
        <v>What’s the connection between radio SED shape and HI absorption in ASKAP-FLASH pilot data?</v>
      </c>
      <c r="H1352" s="12" t="str">
        <f>VLOOKUP($F1352,'Total Posters'!$A$1:$L$1812,3,FALSE)&amp;" "&amp;VLOOKUP($F1352,'Total Posters'!$A$1:$L$1812,4,FALSE)</f>
        <v>Emily Kerrison</v>
      </c>
      <c r="I1352" s="12" t="str">
        <f>VLOOKUP($F1352,'Total Posters'!$A$1:$L$1812,5,FALSE)</f>
        <v>eker0753@uni.sydney.edu.au</v>
      </c>
      <c r="J1352" s="12" t="str">
        <f>VLOOKUP($F1352,'Total Posters'!$A$1:$L$1812,10,FALSE)</f>
        <v>Emily Kerrison</v>
      </c>
      <c r="K1352" s="12" t="str">
        <f>VLOOKUP($I1352,'Total Attendees'!$D$2:$DB$3165,2,FALSE)</f>
        <v>Paid</v>
      </c>
      <c r="L1352" s="12" t="str">
        <f>VLOOKUP($I1352,'Total Attendees'!$D$2:$DB$3165,4,FALSE)</f>
        <v>In-person</v>
      </c>
      <c r="N1352" s="53"/>
      <c r="O1352" s="54"/>
      <c r="P1352" s="54"/>
    </row>
    <row r="1353" ht="15.75" customHeight="1">
      <c r="A1353" s="48" t="s">
        <v>104</v>
      </c>
      <c r="B1353" s="48" t="s">
        <v>124</v>
      </c>
      <c r="C1353" s="50">
        <v>0.625</v>
      </c>
      <c r="D1353" s="50">
        <v>0.6458333333333334</v>
      </c>
      <c r="E1353" s="51">
        <v>45518.0</v>
      </c>
      <c r="F1353" s="52">
        <v>2557.0</v>
      </c>
      <c r="G1353" s="12" t="str">
        <f>VLOOKUP($F1353,'Total Posters'!$A$1:$L$1812,7,FALSE)</f>
        <v>Cold clouds in the outskirts of the Magellanic Clouds</v>
      </c>
      <c r="H1353" s="12" t="str">
        <f>VLOOKUP($F1353,'Total Posters'!$A$1:$L$1812,3,FALSE)&amp;" "&amp;VLOOKUP($F1353,'Total Posters'!$A$1:$L$1812,4,FALSE)</f>
        <v>Hongxing Chen</v>
      </c>
      <c r="I1353" s="12" t="str">
        <f>VLOOKUP($F1353,'Total Posters'!$A$1:$L$1812,5,FALSE)</f>
        <v>hchen792@wisc.edu</v>
      </c>
      <c r="J1353" s="12" t="str">
        <f>VLOOKUP($F1353,'Total Posters'!$A$1:$L$1812,10,FALSE)</f>
        <v>Hongxing Chen</v>
      </c>
      <c r="K1353" s="12" t="str">
        <f>VLOOKUP($I1353,'Total Attendees'!$D$2:$DB$3165,2,FALSE)</f>
        <v>Paid</v>
      </c>
      <c r="L1353" s="12" t="str">
        <f>VLOOKUP($I1353,'Total Attendees'!$D$2:$DB$3165,4,FALSE)</f>
        <v>In-person</v>
      </c>
      <c r="N1353" s="53"/>
      <c r="O1353" s="54"/>
      <c r="P1353" s="54"/>
    </row>
    <row r="1354" ht="15.75" customHeight="1">
      <c r="A1354" s="48" t="s">
        <v>104</v>
      </c>
      <c r="B1354" s="48" t="s">
        <v>124</v>
      </c>
      <c r="C1354" s="50">
        <v>0.625</v>
      </c>
      <c r="D1354" s="50">
        <v>0.6458333333333334</v>
      </c>
      <c r="E1354" s="51">
        <v>45518.0</v>
      </c>
      <c r="F1354" s="52">
        <v>485.0</v>
      </c>
      <c r="G1354" s="12" t="str">
        <f>VLOOKUP($F1354,'Total Posters'!$A$1:$L$1812,7,FALSE)</f>
        <v>The star formation histories of galaxies in different stages of pre-processing in the Fornax A group</v>
      </c>
      <c r="H1354" s="12" t="str">
        <f>VLOOKUP($F1354,'Total Posters'!$A$1:$L$1812,3,FALSE)&amp;" "&amp;VLOOKUP($F1354,'Total Posters'!$A$1:$L$1812,4,FALSE)</f>
        <v>Ilani Loubser</v>
      </c>
      <c r="I1354" s="12" t="str">
        <f>VLOOKUP($F1354,'Total Posters'!$A$1:$L$1812,5,FALSE)</f>
        <v>ilani.loubser@nwu.ac.za</v>
      </c>
      <c r="J1354" s="12" t="str">
        <f>VLOOKUP($F1354,'Total Posters'!$A$1:$L$1812,10,FALSE)</f>
        <v>Ilani Loubser</v>
      </c>
      <c r="K1354" s="12" t="str">
        <f>VLOOKUP($I1354,'Total Attendees'!$D$2:$DB$3165,2,FALSE)</f>
        <v>Paid</v>
      </c>
      <c r="L1354" s="12" t="str">
        <f>VLOOKUP($I1354,'Total Attendees'!$D$2:$DB$3165,4,FALSE)</f>
        <v>In-person</v>
      </c>
      <c r="N1354" s="53"/>
      <c r="O1354" s="54"/>
      <c r="P1354" s="54"/>
    </row>
    <row r="1355" ht="15.75" customHeight="1">
      <c r="A1355" s="48" t="s">
        <v>104</v>
      </c>
      <c r="B1355" s="48" t="s">
        <v>124</v>
      </c>
      <c r="C1355" s="50">
        <v>0.625</v>
      </c>
      <c r="D1355" s="50">
        <v>0.6458333333333334</v>
      </c>
      <c r="E1355" s="51">
        <v>45518.0</v>
      </c>
      <c r="F1355" s="52">
        <v>2168.0</v>
      </c>
      <c r="G1355" s="12" t="str">
        <f>VLOOKUP($F1355,'Total Posters'!$A$1:$L$1812,7,FALSE)</f>
        <v>Probing the neutral hydrogen content of the local universe with intensity mapping.</v>
      </c>
      <c r="H1355" s="12" t="str">
        <f>VLOOKUP($F1355,'Total Posters'!$A$1:$L$1812,3,FALSE)&amp;" "&amp;VLOOKUP($F1355,'Total Posters'!$A$1:$L$1812,4,FALSE)</f>
        <v>Junaid Townsend</v>
      </c>
      <c r="I1355" s="12" t="str">
        <f>VLOOKUP($F1355,'Total Posters'!$A$1:$L$1812,5,FALSE)</f>
        <v>junaidtownsend@gmail.com</v>
      </c>
      <c r="J1355" s="12" t="str">
        <f>VLOOKUP($F1355,'Total Posters'!$A$1:$L$1812,10,FALSE)</f>
        <v>Mogamad-Junaid Townsend</v>
      </c>
      <c r="K1355" s="12" t="str">
        <f>VLOOKUP($I1355,'Total Attendees'!$D$2:$DB$3165,2,FALSE)</f>
        <v>Paid</v>
      </c>
      <c r="L1355" s="12" t="str">
        <f>VLOOKUP($I1355,'Total Attendees'!$D$2:$DB$3165,4,FALSE)</f>
        <v>In-person</v>
      </c>
      <c r="N1355" s="53"/>
      <c r="O1355" s="54"/>
      <c r="P1355" s="54"/>
    </row>
    <row r="1356" ht="15.75" customHeight="1">
      <c r="A1356" s="48" t="s">
        <v>104</v>
      </c>
      <c r="B1356" s="48" t="s">
        <v>124</v>
      </c>
      <c r="C1356" s="50">
        <v>0.625</v>
      </c>
      <c r="D1356" s="50">
        <v>0.6458333333333334</v>
      </c>
      <c r="E1356" s="51">
        <v>45518.0</v>
      </c>
      <c r="F1356" s="52">
        <v>2865.0</v>
      </c>
      <c r="G1356" s="12" t="str">
        <f>VLOOKUP($F1356,'Total Posters'!$A$1:$L$1812,7,FALSE)</f>
        <v>MeerKAT observations of two nearby late-type galaxies offer new insights into accretion and AGN feedback with neutral hydrogen.</v>
      </c>
      <c r="H1356" s="12" t="str">
        <f>VLOOKUP($F1356,'Total Posters'!$A$1:$L$1812,3,FALSE)&amp;" "&amp;VLOOKUP($F1356,'Total Posters'!$A$1:$L$1812,4,FALSE)</f>
        <v>Karina Santana</v>
      </c>
      <c r="I1356" s="12" t="str">
        <f>VLOOKUP($F1356,'Total Posters'!$A$1:$L$1812,5,FALSE)</f>
        <v>kcsantana02@gmail.com</v>
      </c>
      <c r="J1356" s="12" t="str">
        <f>VLOOKUP($F1356,'Total Posters'!$A$1:$L$1812,10,FALSE)</f>
        <v>Karina Santana</v>
      </c>
      <c r="K1356" s="12" t="str">
        <f>VLOOKUP($I1356,'Total Attendees'!$D$2:$DB$3165,2,FALSE)</f>
        <v>Paid</v>
      </c>
      <c r="L1356" s="12" t="str">
        <f>VLOOKUP($I1356,'Total Attendees'!$D$2:$DB$3165,4,FALSE)</f>
        <v>In-person</v>
      </c>
      <c r="N1356" s="53"/>
      <c r="O1356" s="54"/>
      <c r="P1356" s="54"/>
    </row>
    <row r="1357" ht="15.75" customHeight="1">
      <c r="A1357" s="48" t="s">
        <v>104</v>
      </c>
      <c r="B1357" s="48" t="s">
        <v>124</v>
      </c>
      <c r="C1357" s="50">
        <v>0.625</v>
      </c>
      <c r="D1357" s="50">
        <v>0.6458333333333334</v>
      </c>
      <c r="E1357" s="51">
        <v>45518.0</v>
      </c>
      <c r="F1357" s="52">
        <v>304.0</v>
      </c>
      <c r="G1357" s="12" t="str">
        <f>VLOOKUP($F1357,'Total Posters'!$A$1:$L$1812,7,FALSE)</f>
        <v>The Neutral Hydrogen in and Around Gas-rich Early-type Galaxies at High Resolution</v>
      </c>
      <c r="H1357" s="12" t="str">
        <f>VLOOKUP($F1357,'Total Posters'!$A$1:$L$1812,3,FALSE)&amp;" "&amp;VLOOKUP($F1357,'Total Posters'!$A$1:$L$1812,4,FALSE)</f>
        <v>Krislyn Sourivong</v>
      </c>
      <c r="I1357" s="12" t="str">
        <f>VLOOKUP($F1357,'Total Posters'!$A$1:$L$1812,5,FALSE)</f>
        <v>ksourivong@vt.edu</v>
      </c>
      <c r="J1357" s="12" t="str">
        <f>VLOOKUP($F1357,'Total Posters'!$A$1:$L$1812,10,FALSE)</f>
        <v>Krislyn Sourivong</v>
      </c>
      <c r="K1357" s="12" t="str">
        <f>VLOOKUP($I1357,'Total Attendees'!$D$2:$DB$3165,2,FALSE)</f>
        <v>Refunded</v>
      </c>
      <c r="L1357" s="12" t="str">
        <f>VLOOKUP($I1357,'Total Attendees'!$D$2:$DB$3165,4,FALSE)</f>
        <v/>
      </c>
      <c r="N1357" s="53"/>
      <c r="O1357" s="54"/>
      <c r="P1357" s="54"/>
    </row>
    <row r="1358" ht="15.75" customHeight="1">
      <c r="A1358" s="48" t="s">
        <v>104</v>
      </c>
      <c r="B1358" s="48" t="s">
        <v>124</v>
      </c>
      <c r="C1358" s="50">
        <v>0.625</v>
      </c>
      <c r="D1358" s="50">
        <v>0.6458333333333334</v>
      </c>
      <c r="E1358" s="51">
        <v>45518.0</v>
      </c>
      <c r="F1358" s="52">
        <v>1712.0</v>
      </c>
      <c r="G1358" s="12" t="str">
        <f>VLOOKUP($F1358,'Total Posters'!$A$1:$L$1812,7,FALSE)</f>
        <v>Was the recent radio activity of PKS 2014-55 triggered by a merger?</v>
      </c>
      <c r="H1358" s="12" t="str">
        <f>VLOOKUP($F1358,'Total Posters'!$A$1:$L$1812,3,FALSE)&amp;" "&amp;VLOOKUP($F1358,'Total Posters'!$A$1:$L$1812,4,FALSE)</f>
        <v>Leon Mtshweni</v>
      </c>
      <c r="I1358" s="12" t="str">
        <f>VLOOKUP($F1358,'Total Posters'!$A$1:$L$1812,5,FALSE)</f>
        <v>leon.mtshweni@tuks.co.za</v>
      </c>
      <c r="J1358" s="12" t="str">
        <f>VLOOKUP($F1358,'Total Posters'!$A$1:$L$1812,10,FALSE)</f>
        <v>Leon Mtshweni</v>
      </c>
      <c r="K1358" s="42" t="s">
        <v>125</v>
      </c>
      <c r="L1358" s="40" t="s">
        <v>33</v>
      </c>
      <c r="M1358" s="41" t="s">
        <v>34</v>
      </c>
      <c r="N1358" s="53"/>
      <c r="O1358" s="54"/>
      <c r="P1358" s="54"/>
    </row>
    <row r="1359" ht="15.75" customHeight="1">
      <c r="A1359" s="48" t="s">
        <v>104</v>
      </c>
      <c r="B1359" s="48" t="s">
        <v>124</v>
      </c>
      <c r="C1359" s="50">
        <v>0.625</v>
      </c>
      <c r="D1359" s="50">
        <v>0.6458333333333334</v>
      </c>
      <c r="E1359" s="51">
        <v>45518.0</v>
      </c>
      <c r="F1359" s="52">
        <v>77.0</v>
      </c>
      <c r="G1359" s="12" t="str">
        <f>VLOOKUP($F1359,'Total Posters'!$A$1:$L$1812,7,FALSE)</f>
        <v>Unlocking the secrets of star formation through LADUMA HI galaxies</v>
      </c>
      <c r="H1359" s="12" t="str">
        <f>VLOOKUP($F1359,'Total Posters'!$A$1:$L$1812,3,FALSE)&amp;" "&amp;VLOOKUP($F1359,'Total Posters'!$A$1:$L$1812,4,FALSE)</f>
        <v>Leyya Stockenstroom</v>
      </c>
      <c r="I1359" s="12" t="str">
        <f>VLOOKUP($F1359,'Total Posters'!$A$1:$L$1812,5,FALSE)</f>
        <v>leyyastock@gmail.com</v>
      </c>
      <c r="J1359" s="12" t="str">
        <f>VLOOKUP($F1359,'Total Posters'!$A$1:$L$1812,10,FALSE)</f>
        <v>Leyya Stockenstroom</v>
      </c>
      <c r="K1359" s="40" t="s">
        <v>32</v>
      </c>
      <c r="L1359" s="40" t="s">
        <v>33</v>
      </c>
      <c r="M1359" s="41" t="s">
        <v>34</v>
      </c>
      <c r="N1359" s="53"/>
      <c r="O1359" s="54"/>
      <c r="P1359" s="54"/>
    </row>
    <row r="1360" ht="15.75" customHeight="1">
      <c r="A1360" s="48" t="s">
        <v>104</v>
      </c>
      <c r="B1360" s="48" t="s">
        <v>124</v>
      </c>
      <c r="C1360" s="50">
        <v>0.625</v>
      </c>
      <c r="D1360" s="50">
        <v>0.6458333333333334</v>
      </c>
      <c r="E1360" s="51">
        <v>45518.0</v>
      </c>
      <c r="F1360" s="52">
        <v>2867.0</v>
      </c>
      <c r="G1360" s="12" t="str">
        <f>VLOOKUP($F1360,'Total Posters'!$A$1:$L$1812,7,FALSE)</f>
        <v>Quenching and boosting star formation: comparing the atomic and ionized gas components in Virgo dwarf galaxies.</v>
      </c>
      <c r="H1360" s="12" t="str">
        <f>VLOOKUP($F1360,'Total Posters'!$A$1:$L$1812,3,FALSE)&amp;" "&amp;VLOOKUP($F1360,'Total Posters'!$A$1:$L$1812,4,FALSE)</f>
        <v>Marco Grossi</v>
      </c>
      <c r="I1360" s="12" t="str">
        <f>VLOOKUP($F1360,'Total Posters'!$A$1:$L$1812,5,FALSE)</f>
        <v>grossi@astro.ufrj.br</v>
      </c>
      <c r="J1360" s="12" t="str">
        <f>VLOOKUP($F1360,'Total Posters'!$A$1:$L$1812,10,FALSE)</f>
        <v>Marco Grossi</v>
      </c>
      <c r="K1360" s="12" t="str">
        <f>VLOOKUP($I1360,'Total Attendees'!$D$2:$DB$3165,2,FALSE)</f>
        <v>#N/A</v>
      </c>
      <c r="L1360" s="12" t="str">
        <f>VLOOKUP($I1360,'Total Attendees'!$D$2:$DB$3165,4,FALSE)</f>
        <v>#N/A</v>
      </c>
      <c r="N1360" s="53"/>
      <c r="O1360" s="54"/>
      <c r="P1360" s="54"/>
    </row>
    <row r="1361" ht="15.75" customHeight="1">
      <c r="A1361" s="48" t="s">
        <v>104</v>
      </c>
      <c r="B1361" s="48" t="s">
        <v>124</v>
      </c>
      <c r="C1361" s="50">
        <v>0.625</v>
      </c>
      <c r="D1361" s="50">
        <v>0.6458333333333334</v>
      </c>
      <c r="E1361" s="51">
        <v>45518.0</v>
      </c>
      <c r="F1361" s="52">
        <v>3033.0</v>
      </c>
      <c r="G1361" s="12" t="str">
        <f>VLOOKUP($F1361,'Total Posters'!$A$1:$L$1812,7,FALSE)</f>
        <v>Arecibo Confirms Infrared ZoA Galaxies Selected From Spitzer Data</v>
      </c>
      <c r="H1361" s="12" t="str">
        <f>VLOOKUP($F1361,'Total Posters'!$A$1:$L$1812,3,FALSE)&amp;" "&amp;VLOOKUP($F1361,'Total Posters'!$A$1:$L$1812,4,FALSE)</f>
        <v>Mayra Lebron</v>
      </c>
      <c r="I1361" s="12" t="str">
        <f>VLOOKUP($F1361,'Total Posters'!$A$1:$L$1812,5,FALSE)</f>
        <v>mayra.lebron3@upr.edu</v>
      </c>
      <c r="J1361" s="12" t="str">
        <f>VLOOKUP($F1361,'Total Posters'!$A$1:$L$1812,10,FALSE)</f>
        <v>Mayra Lebron</v>
      </c>
      <c r="K1361" s="12" t="str">
        <f>VLOOKUP($I1361,'Total Attendees'!$D$2:$DB$3165,2,FALSE)</f>
        <v>Paid</v>
      </c>
      <c r="L1361" s="12" t="str">
        <f>VLOOKUP($I1361,'Total Attendees'!$D$2:$DB$3165,4,FALSE)</f>
        <v>In-person</v>
      </c>
      <c r="N1361" s="53"/>
      <c r="O1361" s="54"/>
      <c r="P1361" s="54"/>
    </row>
    <row r="1362" ht="15.75" customHeight="1">
      <c r="A1362" s="48" t="s">
        <v>104</v>
      </c>
      <c r="B1362" s="48" t="s">
        <v>124</v>
      </c>
      <c r="C1362" s="50">
        <v>0.625</v>
      </c>
      <c r="D1362" s="50">
        <v>0.6458333333333334</v>
      </c>
      <c r="E1362" s="51">
        <v>45518.0</v>
      </c>
      <c r="F1362" s="52">
        <v>2471.0</v>
      </c>
      <c r="G1362" s="12" t="str">
        <f>VLOOKUP($F1362,'Total Posters'!$A$1:$L$1812,7,FALSE)</f>
        <v>Stacking neutral hydrogen and hydroxyl emission from Infrared-luminous galaxies in the MeerKAT LADUMA field</v>
      </c>
      <c r="H1362" s="12" t="str">
        <f>VLOOKUP($F1362,'Total Posters'!$A$1:$L$1812,3,FALSE)&amp;" "&amp;VLOOKUP($F1362,'Total Posters'!$A$1:$L$1812,4,FALSE)</f>
        <v>Mika Naidoo</v>
      </c>
      <c r="I1362" s="12" t="str">
        <f>VLOOKUP($F1362,'Total Posters'!$A$1:$L$1812,5,FALSE)</f>
        <v>1678178@students.wits.ac.za</v>
      </c>
      <c r="J1362" s="12" t="str">
        <f>VLOOKUP($F1362,'Total Posters'!$A$1:$L$1812,10,FALSE)</f>
        <v>Mika Naidoo</v>
      </c>
      <c r="K1362" s="42" t="s">
        <v>32</v>
      </c>
      <c r="L1362" s="42" t="s">
        <v>33</v>
      </c>
      <c r="M1362" s="43" t="s">
        <v>34</v>
      </c>
      <c r="N1362" s="53"/>
      <c r="O1362" s="54"/>
      <c r="P1362" s="54"/>
    </row>
    <row r="1363" ht="15.75" customHeight="1">
      <c r="A1363" s="48" t="s">
        <v>104</v>
      </c>
      <c r="B1363" s="48" t="s">
        <v>124</v>
      </c>
      <c r="C1363" s="50">
        <v>0.625</v>
      </c>
      <c r="D1363" s="50">
        <v>0.6458333333333334</v>
      </c>
      <c r="E1363" s="51">
        <v>45518.0</v>
      </c>
      <c r="F1363" s="52">
        <v>1299.0</v>
      </c>
      <c r="G1363" s="12" t="str">
        <f>VLOOKUP($F1363,'Total Posters'!$A$1:$L$1812,7,FALSE)</f>
        <v>Identification and cleaning of contaminants for HI intensity mapping using machine learning techniques</v>
      </c>
      <c r="H1363" s="12" t="str">
        <f>VLOOKUP($F1363,'Total Posters'!$A$1:$L$1812,3,FALSE)&amp;" "&amp;VLOOKUP($F1363,'Total Posters'!$A$1:$L$1812,4,FALSE)</f>
        <v>Mosima Masipa</v>
      </c>
      <c r="I1363" s="12" t="str">
        <f>VLOOKUP($F1363,'Total Posters'!$A$1:$L$1812,5,FALSE)</f>
        <v>mosima101masipa@gmail.com</v>
      </c>
      <c r="J1363" s="12" t="str">
        <f>VLOOKUP($F1363,'Total Posters'!$A$1:$L$1812,10,FALSE)</f>
        <v>Mosima Masipa</v>
      </c>
      <c r="K1363" s="40" t="s">
        <v>32</v>
      </c>
      <c r="L1363" s="40" t="s">
        <v>33</v>
      </c>
      <c r="M1363" s="41" t="s">
        <v>34</v>
      </c>
      <c r="N1363" s="53"/>
      <c r="O1363" s="54"/>
      <c r="P1363" s="54"/>
    </row>
    <row r="1364" ht="15.75" customHeight="1">
      <c r="A1364" s="48" t="s">
        <v>104</v>
      </c>
      <c r="B1364" s="48" t="s">
        <v>124</v>
      </c>
      <c r="C1364" s="50">
        <v>0.625</v>
      </c>
      <c r="D1364" s="50">
        <v>0.6458333333333334</v>
      </c>
      <c r="E1364" s="51">
        <v>45518.0</v>
      </c>
      <c r="F1364" s="52">
        <v>930.0</v>
      </c>
      <c r="G1364" s="12" t="str">
        <f>VLOOKUP($F1364,'Total Posters'!$A$1:$L$1812,7,FALSE)</f>
        <v>Verifying Cosmological Simulations: Searching for Extended HI Emission in the Fornax Cluster
</v>
      </c>
      <c r="H1364" s="12" t="str">
        <f>VLOOKUP($F1364,'Total Posters'!$A$1:$L$1812,3,FALSE)&amp;" "&amp;VLOOKUP($F1364,'Total Posters'!$A$1:$L$1812,4,FALSE)</f>
        <v>nabeelah adam</v>
      </c>
      <c r="I1364" s="12" t="str">
        <f>VLOOKUP($F1364,'Total Posters'!$A$1:$L$1812,5,FALSE)</f>
        <v>admnab012@myuct.ac.za</v>
      </c>
      <c r="J1364" s="12" t="str">
        <f>VLOOKUP($F1364,'Total Posters'!$A$1:$L$1812,10,FALSE)</f>
        <v>Nabeelah Adam</v>
      </c>
      <c r="K1364" s="12" t="str">
        <f>VLOOKUP($I1364,'Total Attendees'!$D$2:$DB$3165,2,FALSE)</f>
        <v>Paid</v>
      </c>
      <c r="L1364" s="12" t="str">
        <f>VLOOKUP($I1364,'Total Attendees'!$D$2:$DB$3165,4,FALSE)</f>
        <v>In-person</v>
      </c>
      <c r="N1364" s="53"/>
      <c r="O1364" s="54"/>
      <c r="P1364" s="54"/>
    </row>
    <row r="1365" ht="15.75" customHeight="1">
      <c r="A1365" s="48" t="s">
        <v>104</v>
      </c>
      <c r="B1365" s="48" t="s">
        <v>124</v>
      </c>
      <c r="C1365" s="50">
        <v>0.625</v>
      </c>
      <c r="D1365" s="50">
        <v>0.6458333333333334</v>
      </c>
      <c r="E1365" s="51">
        <v>45518.0</v>
      </c>
      <c r="F1365" s="52">
        <v>2891.0</v>
      </c>
      <c r="G1365" s="12" t="str">
        <f>VLOOKUP($F1365,'Total Posters'!$A$1:$L$1812,7,FALSE)</f>
        <v>Leveraging the synergies between next-generation surveys with the SKA and LSST</v>
      </c>
      <c r="H1365" s="12" t="str">
        <f>VLOOKUP($F1365,'Total Posters'!$A$1:$L$1812,3,FALSE)&amp;" "&amp;VLOOKUP($F1365,'Total Posters'!$A$1:$L$1812,4,FALSE)</f>
        <v>Nomthendeleko Motha</v>
      </c>
      <c r="I1365" s="12" t="str">
        <f>VLOOKUP($F1365,'Total Posters'!$A$1:$L$1812,5,FALSE)</f>
        <v>thendi.motha@gmail.com</v>
      </c>
      <c r="J1365" s="12" t="str">
        <f>VLOOKUP($F1365,'Total Posters'!$A$1:$L$1812,10,FALSE)</f>
        <v>Nomthendeleko Motha</v>
      </c>
      <c r="K1365" s="12" t="str">
        <f>VLOOKUP($I1365,'Total Attendees'!$D$2:$DB$3165,2,FALSE)</f>
        <v>Paid</v>
      </c>
      <c r="L1365" s="12" t="str">
        <f>VLOOKUP($I1365,'Total Attendees'!$D$2:$DB$3165,4,FALSE)</f>
        <v>In-person</v>
      </c>
      <c r="N1365" s="53"/>
      <c r="O1365" s="54"/>
      <c r="P1365" s="54"/>
    </row>
    <row r="1366" ht="15.75" customHeight="1">
      <c r="A1366" s="48" t="s">
        <v>104</v>
      </c>
      <c r="B1366" s="48" t="s">
        <v>124</v>
      </c>
      <c r="C1366" s="50">
        <v>0.625</v>
      </c>
      <c r="D1366" s="50">
        <v>0.6458333333333334</v>
      </c>
      <c r="E1366" s="51">
        <v>45518.0</v>
      </c>
      <c r="F1366" s="52">
        <v>2484.0</v>
      </c>
      <c r="G1366" s="12" t="str">
        <f>VLOOKUP($F1366,'Total Posters'!$A$1:$L$1812,7,FALSE)</f>
        <v>Studying the HI content of AGN and non-AGN with the MIGHTEE-HI survey via stacking technique.</v>
      </c>
      <c r="H1366" s="12" t="str">
        <f>VLOOKUP($F1366,'Total Posters'!$A$1:$L$1812,3,FALSE)&amp;" "&amp;VLOOKUP($F1366,'Total Posters'!$A$1:$L$1812,4,FALSE)</f>
        <v>Tumelo Mangena</v>
      </c>
      <c r="I1366" s="12" t="str">
        <f>VLOOKUP($F1366,'Total Posters'!$A$1:$L$1812,5,FALSE)</f>
        <v>tumelokholofelo@gmail.com</v>
      </c>
      <c r="J1366" s="12" t="str">
        <f>VLOOKUP($F1366,'Total Posters'!$A$1:$L$1812,10,FALSE)</f>
        <v>TUMELO MANGENA</v>
      </c>
      <c r="K1366" s="12" t="str">
        <f>VLOOKUP($I1366,'Total Attendees'!$D$2:$DB$3165,2,FALSE)</f>
        <v>Paid</v>
      </c>
      <c r="L1366" s="12" t="str">
        <f>VLOOKUP($I1366,'Total Attendees'!$D$2:$DB$3165,4,FALSE)</f>
        <v>In-person</v>
      </c>
      <c r="N1366" s="53"/>
      <c r="O1366" s="54"/>
      <c r="P1366" s="54"/>
    </row>
    <row r="1367" ht="15.75" customHeight="1">
      <c r="A1367" s="48" t="s">
        <v>104</v>
      </c>
      <c r="B1367" s="48" t="s">
        <v>124</v>
      </c>
      <c r="C1367" s="50">
        <v>0.625</v>
      </c>
      <c r="D1367" s="50">
        <v>0.6458333333333334</v>
      </c>
      <c r="E1367" s="51">
        <v>45518.0</v>
      </c>
      <c r="F1367" s="52">
        <v>598.0</v>
      </c>
      <c r="G1367" s="12" t="str">
        <f>VLOOKUP($F1367,'Total Posters'!$A$1:$L$1812,7,FALSE)</f>
        <v>#N/A</v>
      </c>
      <c r="H1367" s="12" t="str">
        <f>VLOOKUP($F1367,'Total Posters'!$A$1:$L$1812,3,FALSE)&amp;" "&amp;VLOOKUP($F1367,'Total Posters'!$A$1:$L$1812,4,FALSE)</f>
        <v>#N/A</v>
      </c>
      <c r="I1367" s="12" t="str">
        <f>VLOOKUP($F1367,'Total Posters'!$A$1:$L$1812,5,FALSE)</f>
        <v>#N/A</v>
      </c>
      <c r="J1367" s="12" t="str">
        <f>VLOOKUP($F1367,'Total Posters'!$A$1:$L$1812,10,FALSE)</f>
        <v>#N/A</v>
      </c>
      <c r="K1367" s="12" t="str">
        <f>VLOOKUP($I1367,'Total Attendees'!$D$2:$DB$3165,2,FALSE)</f>
        <v>#N/A</v>
      </c>
      <c r="L1367" s="12" t="str">
        <f>VLOOKUP($I1367,'Total Attendees'!$D$2:$DB$3165,4,FALSE)</f>
        <v>#N/A</v>
      </c>
      <c r="N1367" s="53"/>
      <c r="O1367" s="54"/>
      <c r="P1367" s="54"/>
    </row>
    <row r="1368" ht="15.75" customHeight="1">
      <c r="A1368" s="48" t="s">
        <v>104</v>
      </c>
      <c r="B1368" s="48" t="s">
        <v>124</v>
      </c>
      <c r="C1368" s="50">
        <v>0.625</v>
      </c>
      <c r="D1368" s="50">
        <v>0.6458333333333334</v>
      </c>
      <c r="E1368" s="51">
        <v>45518.0</v>
      </c>
      <c r="F1368" s="52">
        <v>2895.0</v>
      </c>
      <c r="G1368" s="12" t="str">
        <f>VLOOKUP($F1368,'Total Posters'!$A$1:$L$1812,7,FALSE)</f>
        <v>#N/A</v>
      </c>
      <c r="H1368" s="12" t="str">
        <f>VLOOKUP($F1368,'Total Posters'!$A$1:$L$1812,3,FALSE)&amp;" "&amp;VLOOKUP($F1368,'Total Posters'!$A$1:$L$1812,4,FALSE)</f>
        <v>#N/A</v>
      </c>
      <c r="I1368" s="12" t="str">
        <f>VLOOKUP($F1368,'Total Posters'!$A$1:$L$1812,5,FALSE)</f>
        <v>#N/A</v>
      </c>
      <c r="J1368" s="12" t="str">
        <f>VLOOKUP($F1368,'Total Posters'!$A$1:$L$1812,10,FALSE)</f>
        <v>#N/A</v>
      </c>
      <c r="K1368" s="12" t="str">
        <f>VLOOKUP($I1368,'Total Attendees'!$D$2:$DB$3165,2,FALSE)</f>
        <v>#N/A</v>
      </c>
      <c r="L1368" s="12" t="str">
        <f>VLOOKUP($I1368,'Total Attendees'!$D$2:$DB$3165,4,FALSE)</f>
        <v>#N/A</v>
      </c>
      <c r="N1368" s="53"/>
      <c r="O1368" s="54"/>
      <c r="P1368" s="54"/>
    </row>
    <row r="1369" ht="15.75" customHeight="1">
      <c r="A1369" s="48" t="s">
        <v>104</v>
      </c>
      <c r="B1369" s="48" t="s">
        <v>124</v>
      </c>
      <c r="C1369" s="50">
        <v>0.625</v>
      </c>
      <c r="D1369" s="50">
        <v>0.6458333333333334</v>
      </c>
      <c r="E1369" s="51">
        <v>45518.0</v>
      </c>
      <c r="F1369" s="52">
        <v>3056.0</v>
      </c>
      <c r="G1369" s="12" t="str">
        <f>VLOOKUP($F1369,'Total Posters'!$A$1:$L$1812,7,FALSE)</f>
        <v>#N/A</v>
      </c>
      <c r="H1369" s="12" t="str">
        <f>VLOOKUP($F1369,'Total Posters'!$A$1:$L$1812,3,FALSE)&amp;" "&amp;VLOOKUP($F1369,'Total Posters'!$A$1:$L$1812,4,FALSE)</f>
        <v>#N/A</v>
      </c>
      <c r="I1369" s="12" t="str">
        <f>VLOOKUP($F1369,'Total Posters'!$A$1:$L$1812,5,FALSE)</f>
        <v>#N/A</v>
      </c>
      <c r="J1369" s="12" t="str">
        <f>VLOOKUP($F1369,'Total Posters'!$A$1:$L$1812,10,FALSE)</f>
        <v>#N/A</v>
      </c>
      <c r="K1369" s="12" t="str">
        <f>VLOOKUP($I1369,'Total Attendees'!$D$2:$DB$3165,2,FALSE)</f>
        <v>#N/A</v>
      </c>
      <c r="L1369" s="12" t="str">
        <f>VLOOKUP($I1369,'Total Attendees'!$D$2:$DB$3165,4,FALSE)</f>
        <v>#N/A</v>
      </c>
      <c r="N1369" s="53"/>
      <c r="O1369" s="54"/>
      <c r="P1369" s="54"/>
    </row>
    <row r="1370" ht="15.75" customHeight="1">
      <c r="A1370" s="48" t="s">
        <v>106</v>
      </c>
      <c r="B1370" s="48" t="s">
        <v>107</v>
      </c>
      <c r="C1370" s="50">
        <v>0.625</v>
      </c>
      <c r="D1370" s="50">
        <v>0.6458333333333334</v>
      </c>
      <c r="E1370" s="51">
        <v>45518.0</v>
      </c>
      <c r="F1370" s="52">
        <v>2272.0</v>
      </c>
      <c r="G1370" s="12" t="str">
        <f>VLOOKUP($F1370,'Total Posters'!$A$1:$L$1812,7,FALSE)</f>
        <v>Spectroscopic and morphological study of small bodies of the Solar System, trajectory simulation and impact risk in Burkina Faso.</v>
      </c>
      <c r="H1370" s="12" t="str">
        <f>VLOOKUP($F1370,'Total Posters'!$A$1:$L$1812,3,FALSE)&amp;" "&amp;VLOOKUP($F1370,'Total Posters'!$A$1:$L$1812,4,FALSE)</f>
        <v>André Zoungrana</v>
      </c>
      <c r="I1370" s="12" t="str">
        <f>VLOOKUP($F1370,'Total Posters'!$A$1:$L$1812,5,FALSE)</f>
        <v>andre.zoung@gmail.com</v>
      </c>
      <c r="J1370" s="12" t="str">
        <f>VLOOKUP($F1370,'Total Posters'!$A$1:$L$1812,10,FALSE)</f>
        <v>André Zoungrana</v>
      </c>
      <c r="K1370" s="12" t="str">
        <f>VLOOKUP($I1370,'Total Attendees'!$D$2:$DB$3165,2,FALSE)</f>
        <v>Paid</v>
      </c>
      <c r="L1370" s="12" t="str">
        <f>VLOOKUP($I1370,'Total Attendees'!$D$2:$DB$3165,4,FALSE)</f>
        <v>Virtual</v>
      </c>
      <c r="N1370" s="53"/>
      <c r="O1370" s="54"/>
      <c r="P1370" s="54"/>
    </row>
    <row r="1371" ht="15.75" customHeight="1">
      <c r="A1371" s="48" t="s">
        <v>106</v>
      </c>
      <c r="B1371" s="48" t="s">
        <v>107</v>
      </c>
      <c r="C1371" s="50">
        <v>0.625</v>
      </c>
      <c r="D1371" s="50">
        <v>0.6458333333333334</v>
      </c>
      <c r="E1371" s="51">
        <v>45518.0</v>
      </c>
      <c r="F1371" s="52">
        <v>160.0</v>
      </c>
      <c r="G1371" s="12" t="str">
        <f>VLOOKUP($F1371,'Total Posters'!$A$1:$L$1812,7,FALSE)</f>
        <v>JWST imaging and spectroscopy of giant Oort cloud comet C/2014 UN271 during its return to the planetary region</v>
      </c>
      <c r="H1371" s="12" t="str">
        <f>VLOOKUP($F1371,'Total Posters'!$A$1:$L$1812,3,FALSE)&amp;" "&amp;VLOOKUP($F1371,'Total Posters'!$A$1:$L$1812,4,FALSE)</f>
        <v>Bryce Bolin</v>
      </c>
      <c r="I1371" s="12" t="str">
        <f>VLOOKUP($F1371,'Total Posters'!$A$1:$L$1812,5,FALSE)</f>
        <v>bolin.astro@gmail.com</v>
      </c>
      <c r="J1371" s="12" t="str">
        <f>VLOOKUP($F1371,'Total Posters'!$A$1:$L$1812,10,FALSE)</f>
        <v>Bryce Bolin</v>
      </c>
      <c r="K1371" s="12" t="str">
        <f>VLOOKUP($I1371,'Total Attendees'!$D$2:$DB$3165,2,FALSE)</f>
        <v>#N/A</v>
      </c>
      <c r="L1371" s="12" t="str">
        <f>VLOOKUP($I1371,'Total Attendees'!$D$2:$DB$3165,4,FALSE)</f>
        <v>#N/A</v>
      </c>
      <c r="N1371" s="53"/>
      <c r="O1371" s="54"/>
      <c r="P1371" s="54"/>
    </row>
    <row r="1372" ht="15.75" customHeight="1">
      <c r="A1372" s="48" t="s">
        <v>106</v>
      </c>
      <c r="B1372" s="48" t="s">
        <v>107</v>
      </c>
      <c r="C1372" s="50">
        <v>0.625</v>
      </c>
      <c r="D1372" s="50">
        <v>0.6458333333333334</v>
      </c>
      <c r="E1372" s="51">
        <v>45518.0</v>
      </c>
      <c r="F1372" s="52">
        <v>2251.0</v>
      </c>
      <c r="G1372" s="12" t="str">
        <f>VLOOKUP($F1372,'Total Posters'!$A$1:$L$1812,7,FALSE)</f>
        <v>A link between the size and composition of comets?</v>
      </c>
      <c r="H1372" s="12" t="str">
        <f>VLOOKUP($F1372,'Total Posters'!$A$1:$L$1812,3,FALSE)&amp;" "&amp;VLOOKUP($F1372,'Total Posters'!$A$1:$L$1812,4,FALSE)</f>
        <v>Cyrielle Opitom</v>
      </c>
      <c r="I1372" s="12" t="str">
        <f>VLOOKUP($F1372,'Total Posters'!$A$1:$L$1812,5,FALSE)</f>
        <v>copi@roe.ac.uk</v>
      </c>
      <c r="J1372" s="12" t="str">
        <f>VLOOKUP($F1372,'Total Posters'!$A$1:$L$1812,10,FALSE)</f>
        <v>Cyrielle Opitom</v>
      </c>
      <c r="K1372" s="12" t="str">
        <f>VLOOKUP($I1372,'Total Attendees'!$D$2:$DB$3165,2,FALSE)</f>
        <v>Paid</v>
      </c>
      <c r="L1372" s="12" t="str">
        <f>VLOOKUP($I1372,'Total Attendees'!$D$2:$DB$3165,4,FALSE)</f>
        <v>In-person</v>
      </c>
      <c r="N1372" s="53"/>
      <c r="O1372" s="54"/>
      <c r="P1372" s="54"/>
    </row>
    <row r="1373" ht="15.75" customHeight="1">
      <c r="A1373" s="48" t="s">
        <v>106</v>
      </c>
      <c r="B1373" s="48" t="s">
        <v>107</v>
      </c>
      <c r="C1373" s="50">
        <v>0.625</v>
      </c>
      <c r="D1373" s="50">
        <v>0.6458333333333334</v>
      </c>
      <c r="E1373" s="51">
        <v>45518.0</v>
      </c>
      <c r="F1373" s="52">
        <v>1831.0</v>
      </c>
      <c r="G1373" s="12" t="str">
        <f>VLOOKUP($F1373,'Total Posters'!$A$1:$L$1812,7,FALSE)</f>
        <v>Numerical geodynamic simulations of the thermal evolution within the outer ice shell of Ganymede.</v>
      </c>
      <c r="H1373" s="12" t="str">
        <f>VLOOKUP($F1373,'Total Posters'!$A$1:$L$1812,3,FALSE)&amp;" "&amp;VLOOKUP($F1373,'Total Posters'!$A$1:$L$1812,4,FALSE)</f>
        <v>Katherine Villavicencio Valero</v>
      </c>
      <c r="I1373" s="12" t="str">
        <f>VLOOKUP($F1373,'Total Posters'!$A$1:$L$1812,5,FALSE)</f>
        <v>katherine.villavicencio@unich.it</v>
      </c>
      <c r="J1373" s="12" t="str">
        <f>VLOOKUP($F1373,'Total Posters'!$A$1:$L$1812,10,FALSE)</f>
        <v>Katherine Elizabeth Villavicencio Valero</v>
      </c>
      <c r="K1373" s="12" t="str">
        <f>VLOOKUP($I1373,'Total Attendees'!$D$2:$DB$3165,2,FALSE)</f>
        <v>Paid</v>
      </c>
      <c r="L1373" s="12" t="str">
        <f>VLOOKUP($I1373,'Total Attendees'!$D$2:$DB$3165,4,FALSE)</f>
        <v>Virtual</v>
      </c>
      <c r="N1373" s="53"/>
      <c r="O1373" s="54"/>
      <c r="P1373" s="54"/>
    </row>
    <row r="1374" ht="15.75" customHeight="1">
      <c r="A1374" s="48" t="s">
        <v>106</v>
      </c>
      <c r="B1374" s="48" t="s">
        <v>107</v>
      </c>
      <c r="C1374" s="50">
        <v>0.625</v>
      </c>
      <c r="D1374" s="50">
        <v>0.6458333333333334</v>
      </c>
      <c r="E1374" s="51">
        <v>45518.0</v>
      </c>
      <c r="F1374" s="52">
        <v>3068.0</v>
      </c>
      <c r="G1374" s="12" t="str">
        <f>VLOOKUP($F1374,'Total Posters'!$A$1:$L$1812,7,FALSE)</f>
        <v>Perihelion Activity of (3200) Phaethon is Not Dusty: Evidence from STEREO/COR2
Observations</v>
      </c>
      <c r="H1374" s="12" t="str">
        <f>VLOOKUP($F1374,'Total Posters'!$A$1:$L$1812,3,FALSE)&amp;" "&amp;VLOOKUP($F1374,'Total Posters'!$A$1:$L$1812,4,FALSE)</f>
        <v>Man-To Hui</v>
      </c>
      <c r="I1374" s="12" t="str">
        <f>VLOOKUP($F1374,'Total Posters'!$A$1:$L$1812,5,FALSE)</f>
        <v>manto@hawaii.edu</v>
      </c>
      <c r="J1374" s="12" t="str">
        <f>VLOOKUP($F1374,'Total Posters'!$A$1:$L$1812,10,FALSE)</f>
        <v>Man-To Hui</v>
      </c>
      <c r="K1374" s="12" t="str">
        <f>VLOOKUP($I1374,'Total Attendees'!$D$2:$DB$3165,2,FALSE)</f>
        <v>Paid</v>
      </c>
      <c r="L1374" s="12" t="str">
        <f>VLOOKUP($I1374,'Total Attendees'!$D$2:$DB$3165,4,FALSE)</f>
        <v>In-person</v>
      </c>
      <c r="N1374" s="53"/>
      <c r="O1374" s="54"/>
      <c r="P1374" s="54"/>
    </row>
    <row r="1375" ht="15.75" customHeight="1">
      <c r="A1375" s="48" t="s">
        <v>106</v>
      </c>
      <c r="B1375" s="48" t="s">
        <v>107</v>
      </c>
      <c r="C1375" s="50">
        <v>0.625</v>
      </c>
      <c r="D1375" s="50">
        <v>0.6458333333333334</v>
      </c>
      <c r="E1375" s="51">
        <v>45518.0</v>
      </c>
      <c r="F1375" s="52">
        <v>288.0</v>
      </c>
      <c r="G1375" s="12" t="str">
        <f>VLOOKUP($F1375,'Total Posters'!$A$1:$L$1812,7,FALSE)</f>
        <v>Migration of bodies in the Proxima Centauri and Trappist 1 planetary systems</v>
      </c>
      <c r="H1375" s="12" t="str">
        <f>VLOOKUP($F1375,'Total Posters'!$A$1:$L$1812,3,FALSE)&amp;" "&amp;VLOOKUP($F1375,'Total Posters'!$A$1:$L$1812,4,FALSE)</f>
        <v>Sergei Ipatov</v>
      </c>
      <c r="I1375" s="12" t="str">
        <f>VLOOKUP($F1375,'Total Posters'!$A$1:$L$1812,5,FALSE)</f>
        <v>siipatov@hotmail.com</v>
      </c>
      <c r="J1375" s="12" t="str">
        <f>VLOOKUP($F1375,'Total Posters'!$A$1:$L$1812,10,FALSE)</f>
        <v>Sergei Ipatov</v>
      </c>
      <c r="K1375" s="12" t="str">
        <f>VLOOKUP($I1375,'Total Attendees'!$D$2:$DB$3165,2,FALSE)</f>
        <v>Paid</v>
      </c>
      <c r="L1375" s="12" t="str">
        <f>VLOOKUP($I1375,'Total Attendees'!$D$2:$DB$3165,4,FALSE)</f>
        <v>Virtual</v>
      </c>
      <c r="N1375" s="53"/>
      <c r="O1375" s="54"/>
      <c r="P1375" s="54"/>
    </row>
    <row r="1376" ht="15.75" customHeight="1">
      <c r="A1376" s="48" t="s">
        <v>106</v>
      </c>
      <c r="B1376" s="48" t="s">
        <v>107</v>
      </c>
      <c r="C1376" s="50">
        <v>0.625</v>
      </c>
      <c r="D1376" s="50">
        <v>0.6458333333333334</v>
      </c>
      <c r="E1376" s="51">
        <v>45518.0</v>
      </c>
      <c r="F1376" s="52">
        <v>1396.0</v>
      </c>
      <c r="G1376" s="12" t="str">
        <f>VLOOKUP($F1376,'Total Posters'!$A$1:$L$1812,7,FALSE)</f>
        <v>Planetary Instabilities can Explain the Orbital Architectures of Kepler Multis</v>
      </c>
      <c r="H1376" s="12" t="str">
        <f>VLOOKUP($F1376,'Total Posters'!$A$1:$L$1812,3,FALSE)&amp;" "&amp;VLOOKUP($F1376,'Total Posters'!$A$1:$L$1812,4,FALSE)</f>
        <v>Sourav Chatterjee</v>
      </c>
      <c r="I1376" s="12" t="str">
        <f>VLOOKUP($F1376,'Total Posters'!$A$1:$L$1812,5,FALSE)</f>
        <v>souravchatterjee.tifr@gmail.com</v>
      </c>
      <c r="J1376" s="12" t="str">
        <f>VLOOKUP($F1376,'Total Posters'!$A$1:$L$1812,10,FALSE)</f>
        <v>Sourav Chatterjee</v>
      </c>
      <c r="K1376" s="12" t="str">
        <f>VLOOKUP($I1376,'Total Attendees'!$D$2:$DB$3165,2,FALSE)</f>
        <v>Paid</v>
      </c>
      <c r="L1376" s="12" t="str">
        <f>VLOOKUP($I1376,'Total Attendees'!$D$2:$DB$3165,4,FALSE)</f>
        <v>In-person</v>
      </c>
      <c r="N1376" s="53"/>
      <c r="O1376" s="54"/>
      <c r="P1376" s="54"/>
    </row>
    <row r="1377" ht="15.75" customHeight="1">
      <c r="A1377" s="48" t="s">
        <v>106</v>
      </c>
      <c r="B1377" s="48" t="s">
        <v>107</v>
      </c>
      <c r="C1377" s="50">
        <v>0.625</v>
      </c>
      <c r="D1377" s="50">
        <v>0.6458333333333334</v>
      </c>
      <c r="E1377" s="51">
        <v>45518.0</v>
      </c>
      <c r="F1377" s="52">
        <v>1033.0</v>
      </c>
      <c r="G1377" s="12" t="str">
        <f>VLOOKUP($F1377,'Total Posters'!$A$1:$L$1812,7,FALSE)</f>
        <v>Interstellar objects as seeds for planet formation</v>
      </c>
      <c r="H1377" s="12" t="str">
        <f>VLOOKUP($F1377,'Total Posters'!$A$1:$L$1812,3,FALSE)&amp;" "&amp;VLOOKUP($F1377,'Total Posters'!$A$1:$L$1812,4,FALSE)</f>
        <v>Susanne Pfalzner</v>
      </c>
      <c r="I1377" s="12" t="str">
        <f>VLOOKUP($F1377,'Total Posters'!$A$1:$L$1812,5,FALSE)</f>
        <v>s.pfalzner@fz-juelich.de</v>
      </c>
      <c r="J1377" s="12" t="str">
        <f>VLOOKUP($F1377,'Total Posters'!$A$1:$L$1812,10,FALSE)</f>
        <v>Susanne Pfalzner</v>
      </c>
      <c r="K1377" s="12" t="str">
        <f>VLOOKUP($I1377,'Total Attendees'!$D$2:$DB$3165,2,FALSE)</f>
        <v>Paid</v>
      </c>
      <c r="L1377" s="12" t="str">
        <f>VLOOKUP($I1377,'Total Attendees'!$D$2:$DB$3165,4,FALSE)</f>
        <v>In-person</v>
      </c>
      <c r="N1377" s="53"/>
      <c r="O1377" s="54"/>
      <c r="P1377" s="54"/>
    </row>
    <row r="1378" ht="15.75" customHeight="1">
      <c r="A1378" s="48" t="s">
        <v>106</v>
      </c>
      <c r="B1378" s="48" t="s">
        <v>107</v>
      </c>
      <c r="C1378" s="50">
        <v>0.625</v>
      </c>
      <c r="D1378" s="50">
        <v>0.6458333333333334</v>
      </c>
      <c r="E1378" s="51">
        <v>45518.0</v>
      </c>
      <c r="F1378" s="52">
        <v>208.0</v>
      </c>
      <c r="G1378" s="12" t="str">
        <f>VLOOKUP($F1378,'Total Posters'!$A$1:$L$1812,7,FALSE)</f>
        <v>Solar Hydrologic Cycle Determines Earth and Venus Atmospheres Mass and Composition</v>
      </c>
      <c r="H1378" s="12" t="str">
        <f>VLOOKUP($F1378,'Total Posters'!$A$1:$L$1812,3,FALSE)&amp;" "&amp;VLOOKUP($F1378,'Total Posters'!$A$1:$L$1812,4,FALSE)</f>
        <v>Xuguang Leng</v>
      </c>
      <c r="I1378" s="12" t="str">
        <f>VLOOKUP($F1378,'Total Posters'!$A$1:$L$1812,5,FALSE)</f>
        <v>xuguangleng@gmail.com</v>
      </c>
      <c r="J1378" s="12" t="str">
        <f>VLOOKUP($F1378,'Total Posters'!$A$1:$L$1812,10,FALSE)</f>
        <v>Xuguang Leng</v>
      </c>
      <c r="K1378" s="12" t="str">
        <f>VLOOKUP($I1378,'Total Attendees'!$D$2:$DB$3165,2,FALSE)</f>
        <v>Paid</v>
      </c>
      <c r="L1378" s="12" t="str">
        <f>VLOOKUP($I1378,'Total Attendees'!$D$2:$DB$3165,4,FALSE)</f>
        <v>In-person</v>
      </c>
      <c r="N1378" s="53"/>
      <c r="O1378" s="54"/>
      <c r="P1378" s="54"/>
    </row>
    <row r="1379" ht="15.75" customHeight="1">
      <c r="A1379" s="48" t="s">
        <v>106</v>
      </c>
      <c r="B1379" s="48" t="s">
        <v>107</v>
      </c>
      <c r="C1379" s="50">
        <v>0.625</v>
      </c>
      <c r="D1379" s="50">
        <v>0.6458333333333334</v>
      </c>
      <c r="E1379" s="51">
        <v>45518.0</v>
      </c>
      <c r="F1379" s="52">
        <v>329.0</v>
      </c>
      <c r="G1379" s="12" t="str">
        <f>VLOOKUP($F1379,'Total Posters'!$A$1:$L$1812,7,FALSE)</f>
        <v>Physical Processes in the Coma of 29P/Schwassmann Wachmann 1</v>
      </c>
      <c r="H1379" s="12" t="str">
        <f>VLOOKUP($F1379,'Total Posters'!$A$1:$L$1812,3,FALSE)&amp;" "&amp;VLOOKUP($F1379,'Total Posters'!$A$1:$L$1812,4,FALSE)</f>
        <v>Youssef Moulane</v>
      </c>
      <c r="I1379" s="12" t="str">
        <f>VLOOKUP($F1379,'Total Posters'!$A$1:$L$1812,5,FALSE)</f>
        <v>moulaneyoussef@gmail.com</v>
      </c>
      <c r="J1379" s="12" t="str">
        <f>VLOOKUP($F1379,'Total Posters'!$A$1:$L$1812,10,FALSE)</f>
        <v>Youssef Moulane</v>
      </c>
      <c r="K1379" s="12" t="str">
        <f>VLOOKUP($I1379,'Total Attendees'!$D$2:$DB$3165,2,FALSE)</f>
        <v>Paid</v>
      </c>
      <c r="L1379" s="12" t="str">
        <f>VLOOKUP($I1379,'Total Attendees'!$D$2:$DB$3165,4,FALSE)</f>
        <v>In-person</v>
      </c>
      <c r="N1379" s="53"/>
      <c r="O1379" s="54"/>
      <c r="P1379" s="54"/>
    </row>
    <row r="1380" ht="15.75" customHeight="1">
      <c r="A1380" s="48" t="s">
        <v>106</v>
      </c>
      <c r="B1380" s="48" t="s">
        <v>107</v>
      </c>
      <c r="C1380" s="50">
        <v>0.625</v>
      </c>
      <c r="D1380" s="50">
        <v>0.6458333333333334</v>
      </c>
      <c r="E1380" s="51">
        <v>45518.0</v>
      </c>
      <c r="F1380" s="52">
        <v>479.0</v>
      </c>
      <c r="G1380" s="12" t="str">
        <f>VLOOKUP($F1380,'Total Posters'!$A$1:$L$1812,7,FALSE)</f>
        <v>#N/A</v>
      </c>
      <c r="H1380" s="12" t="str">
        <f>VLOOKUP($F1380,'Total Posters'!$A$1:$L$1812,3,FALSE)&amp;" "&amp;VLOOKUP($F1380,'Total Posters'!$A$1:$L$1812,4,FALSE)</f>
        <v>#N/A</v>
      </c>
      <c r="I1380" s="12" t="str">
        <f>VLOOKUP($F1380,'Total Posters'!$A$1:$L$1812,5,FALSE)</f>
        <v>#N/A</v>
      </c>
      <c r="J1380" s="12" t="str">
        <f>VLOOKUP($F1380,'Total Posters'!$A$1:$L$1812,10,FALSE)</f>
        <v>#N/A</v>
      </c>
      <c r="K1380" s="12" t="str">
        <f>VLOOKUP($I1380,'Total Attendees'!$D$2:$DB$3165,2,FALSE)</f>
        <v>#N/A</v>
      </c>
      <c r="L1380" s="12" t="str">
        <f>VLOOKUP($I1380,'Total Attendees'!$D$2:$DB$3165,4,FALSE)</f>
        <v>#N/A</v>
      </c>
      <c r="N1380" s="53"/>
      <c r="O1380" s="54"/>
      <c r="P1380" s="54"/>
    </row>
    <row r="1381" ht="15.75" customHeight="1">
      <c r="A1381" s="48" t="s">
        <v>96</v>
      </c>
      <c r="B1381" s="48" t="s">
        <v>126</v>
      </c>
      <c r="C1381" s="50">
        <v>0.4166666666666667</v>
      </c>
      <c r="D1381" s="50">
        <v>0.4375</v>
      </c>
      <c r="E1381" s="51">
        <v>45519.0</v>
      </c>
      <c r="F1381" s="52">
        <v>685.0</v>
      </c>
      <c r="G1381" s="12" t="str">
        <f>VLOOKUP($F1381,'Total Posters'!$A$1:$L$1812,7,FALSE)</f>
        <v>PROPOSED REMOTE/ROBOTIC TELESCOPE BY THE UNIVERSITY OF ZULULAND</v>
      </c>
      <c r="H1381" s="12" t="str">
        <f>VLOOKUP($F1381,'Total Posters'!$A$1:$L$1812,3,FALSE)&amp;" "&amp;VLOOKUP($F1381,'Total Posters'!$A$1:$L$1812,4,FALSE)</f>
        <v>Aroonkumar Beesham</v>
      </c>
      <c r="I1381" s="12" t="str">
        <f>VLOOKUP($F1381,'Total Posters'!$A$1:$L$1812,5,FALSE)</f>
        <v>abeesham@yahoo.com</v>
      </c>
      <c r="J1381" s="12" t="str">
        <f>VLOOKUP($F1381,'Total Posters'!$A$1:$L$1812,10,FALSE)</f>
        <v>Aroonkumar Beesham</v>
      </c>
      <c r="K1381" s="12" t="str">
        <f>VLOOKUP($I1381,'Total Attendees'!$D$2:$DB$3165,2,FALSE)</f>
        <v>Paid</v>
      </c>
      <c r="L1381" s="12" t="str">
        <f>VLOOKUP($I1381,'Total Attendees'!$D$2:$DB$3165,4,FALSE)</f>
        <v>In-person</v>
      </c>
      <c r="N1381" s="53"/>
      <c r="O1381" s="54"/>
      <c r="P1381" s="54"/>
    </row>
    <row r="1382" ht="15.75" customHeight="1">
      <c r="A1382" s="48" t="s">
        <v>96</v>
      </c>
      <c r="B1382" s="48" t="s">
        <v>126</v>
      </c>
      <c r="C1382" s="50">
        <v>0.4166666666666667</v>
      </c>
      <c r="D1382" s="50">
        <v>0.4375</v>
      </c>
      <c r="E1382" s="51">
        <v>45519.0</v>
      </c>
      <c r="F1382" s="52">
        <v>2760.0</v>
      </c>
      <c r="G1382" s="12" t="str">
        <f>VLOOKUP($F1382,'Total Posters'!$A$1:$L$1812,7,FALSE)</f>
        <v>Outreach and engagement with autonomous telescopes: achievements and future plans</v>
      </c>
      <c r="H1382" s="12" t="str">
        <f>VLOOKUP($F1382,'Total Posters'!$A$1:$L$1812,3,FALSE)&amp;" "&amp;VLOOKUP($F1382,'Total Posters'!$A$1:$L$1812,4,FALSE)</f>
        <v>Carlos Gutierrez</v>
      </c>
      <c r="I1382" s="12" t="str">
        <f>VLOOKUP($F1382,'Total Posters'!$A$1:$L$1812,5,FALSE)</f>
        <v>cgc@iac.es</v>
      </c>
      <c r="J1382" s="12" t="str">
        <f>VLOOKUP($F1382,'Total Posters'!$A$1:$L$1812,10,FALSE)</f>
        <v>Carlos Gutierrez</v>
      </c>
      <c r="K1382" s="12" t="str">
        <f>VLOOKUP($I1382,'Total Attendees'!$D$2:$DB$3165,2,FALSE)</f>
        <v>#N/A</v>
      </c>
      <c r="L1382" s="12" t="str">
        <f>VLOOKUP($I1382,'Total Attendees'!$D$2:$DB$3165,4,FALSE)</f>
        <v>#N/A</v>
      </c>
      <c r="N1382" s="53"/>
      <c r="O1382" s="54"/>
      <c r="P1382" s="54"/>
    </row>
    <row r="1383" ht="15.75" customHeight="1">
      <c r="A1383" s="48" t="s">
        <v>96</v>
      </c>
      <c r="B1383" s="48" t="s">
        <v>126</v>
      </c>
      <c r="C1383" s="50">
        <v>0.4166666666666667</v>
      </c>
      <c r="D1383" s="50">
        <v>0.4375</v>
      </c>
      <c r="E1383" s="51">
        <v>45519.0</v>
      </c>
      <c r="F1383" s="52">
        <v>1571.0</v>
      </c>
      <c r="G1383" s="12" t="str">
        <f>VLOOKUP($F1383,'Total Posters'!$A$1:$L$1812,7,FALSE)</f>
        <v>The advantages of a remote telescope in Kenya for teaching purposes</v>
      </c>
      <c r="H1383" s="12" t="str">
        <f>VLOOKUP($F1383,'Total Posters'!$A$1:$L$1812,3,FALSE)&amp;" "&amp;VLOOKUP($F1383,'Total Posters'!$A$1:$L$1812,4,FALSE)</f>
        <v>Colin Snodgrass</v>
      </c>
      <c r="I1383" s="12" t="str">
        <f>VLOOKUP($F1383,'Total Posters'!$A$1:$L$1812,5,FALSE)</f>
        <v>csn@roe.ac.uk</v>
      </c>
      <c r="J1383" s="12" t="str">
        <f>VLOOKUP($F1383,'Total Posters'!$A$1:$L$1812,10,FALSE)</f>
        <v>Colin Snodgrass</v>
      </c>
      <c r="K1383" s="12" t="str">
        <f>VLOOKUP($I1383,'Total Attendees'!$D$2:$DB$3165,2,FALSE)</f>
        <v>Paid</v>
      </c>
      <c r="L1383" s="12" t="str">
        <f>VLOOKUP($I1383,'Total Attendees'!$D$2:$DB$3165,4,FALSE)</f>
        <v>In-person</v>
      </c>
      <c r="N1383" s="53"/>
      <c r="O1383" s="54"/>
      <c r="P1383" s="54"/>
    </row>
    <row r="1384" ht="15.75" customHeight="1">
      <c r="A1384" s="48" t="s">
        <v>96</v>
      </c>
      <c r="B1384" s="48" t="s">
        <v>126</v>
      </c>
      <c r="C1384" s="50">
        <v>0.4166666666666667</v>
      </c>
      <c r="D1384" s="50">
        <v>0.4375</v>
      </c>
      <c r="E1384" s="51">
        <v>45519.0</v>
      </c>
      <c r="F1384" s="52">
        <v>417.0</v>
      </c>
      <c r="G1384" s="12" t="str">
        <f>VLOOKUP($F1384,'Total Posters'!$A$1:$L$1812,7,FALSE)</f>
        <v>A closer sky - an astronomical observatory on your class</v>
      </c>
      <c r="H1384" s="12" t="str">
        <f>VLOOKUP($F1384,'Total Posters'!$A$1:$L$1812,3,FALSE)&amp;" "&amp;VLOOKUP($F1384,'Total Posters'!$A$1:$L$1812,4,FALSE)</f>
        <v>Elisabeta Ana Naghi</v>
      </c>
      <c r="I1384" s="12" t="str">
        <f>VLOOKUP($F1384,'Total Posters'!$A$1:$L$1812,5,FALSE)</f>
        <v>ana.naghi@gmail.com</v>
      </c>
      <c r="J1384" s="12" t="str">
        <f>VLOOKUP($F1384,'Total Posters'!$A$1:$L$1812,10,FALSE)</f>
        <v>Dan Alin Nedelcu</v>
      </c>
      <c r="K1384" s="12" t="str">
        <f>VLOOKUP($I1384,'Total Attendees'!$D$2:$DB$3165,2,FALSE)</f>
        <v>Paid</v>
      </c>
      <c r="L1384" s="12" t="str">
        <f>VLOOKUP($I1384,'Total Attendees'!$D$2:$DB$3165,4,FALSE)</f>
        <v>In-person</v>
      </c>
      <c r="N1384" s="53"/>
      <c r="O1384" s="54"/>
      <c r="P1384" s="16"/>
    </row>
    <row r="1385" ht="15.75" customHeight="1">
      <c r="A1385" s="48" t="s">
        <v>96</v>
      </c>
      <c r="B1385" s="48" t="s">
        <v>126</v>
      </c>
      <c r="C1385" s="50">
        <v>0.4166666666666667</v>
      </c>
      <c r="D1385" s="50">
        <v>0.4375</v>
      </c>
      <c r="E1385" s="51">
        <v>45519.0</v>
      </c>
      <c r="F1385" s="52">
        <v>1751.0</v>
      </c>
      <c r="G1385" s="12" t="str">
        <f>VLOOKUP($F1385,'Total Posters'!$A$1:$L$1812,7,FALSE)</f>
        <v>Observing Programmes in Cloudy, Rainy, Bright, Sites</v>
      </c>
      <c r="H1385" s="12" t="str">
        <f>VLOOKUP($F1385,'Total Posters'!$A$1:$L$1812,3,FALSE)&amp;" "&amp;VLOOKUP($F1385,'Total Posters'!$A$1:$L$1812,4,FALSE)</f>
        <v>Jake Noel-Storr</v>
      </c>
      <c r="I1385" s="12" t="str">
        <f>VLOOKUP($F1385,'Total Posters'!$A$1:$L$1812,5,FALSE)</f>
        <v>j.noel-storr@rug.nl</v>
      </c>
      <c r="J1385" s="12" t="str">
        <f>VLOOKUP($F1385,'Total Posters'!$A$1:$L$1812,10,FALSE)</f>
        <v>Jake Noel-Storr</v>
      </c>
      <c r="K1385" s="12" t="str">
        <f>VLOOKUP($I1385,'Total Attendees'!$D$2:$DB$3165,2,FALSE)</f>
        <v>Paid</v>
      </c>
      <c r="L1385" s="12" t="str">
        <f>VLOOKUP($I1385,'Total Attendees'!$D$2:$DB$3165,4,FALSE)</f>
        <v>In-person</v>
      </c>
      <c r="N1385" s="53"/>
      <c r="O1385" s="54"/>
      <c r="P1385" s="54"/>
    </row>
    <row r="1386" ht="15.75" customHeight="1">
      <c r="A1386" s="48" t="s">
        <v>96</v>
      </c>
      <c r="B1386" s="48" t="s">
        <v>126</v>
      </c>
      <c r="C1386" s="50">
        <v>0.4166666666666667</v>
      </c>
      <c r="D1386" s="50">
        <v>0.4375</v>
      </c>
      <c r="E1386" s="51">
        <v>45519.0</v>
      </c>
      <c r="F1386" s="52">
        <v>1665.0</v>
      </c>
      <c r="G1386" s="12" t="str">
        <f>VLOOKUP($F1386,'Total Posters'!$A$1:$L$1812,7,FALSE)</f>
        <v>GoChile telescope: A remote facility for secondary school and undergraduate students</v>
      </c>
      <c r="H1386" s="45" t="str">
        <f>VLOOKUP($F1386,'Total Posters'!$A$1:$L$1812,3,FALSE)&amp;" "&amp;VLOOKUP($F1386,'Total Posters'!$A$1:$L$1812,4,FALSE)</f>
        <v>Jure Japelj</v>
      </c>
      <c r="I1386" s="12" t="str">
        <f>VLOOKUP($F1386,'Total Posters'!$A$1:$L$1812,5,FALSE)</f>
        <v>japelj.jure@pm.me</v>
      </c>
      <c r="J1386" s="45" t="str">
        <f>VLOOKUP($F1386,'Total Posters'!$A$1:$L$1812,10,FALSE)</f>
        <v>Andreja Gomboc</v>
      </c>
      <c r="K1386" s="42" t="s">
        <v>35</v>
      </c>
      <c r="L1386" s="42" t="s">
        <v>38</v>
      </c>
      <c r="M1386" s="43" t="s">
        <v>82</v>
      </c>
      <c r="N1386" s="53"/>
      <c r="O1386" s="54"/>
      <c r="P1386" s="54"/>
    </row>
    <row r="1387" ht="15.75" customHeight="1">
      <c r="A1387" s="48" t="s">
        <v>96</v>
      </c>
      <c r="B1387" s="48" t="s">
        <v>126</v>
      </c>
      <c r="C1387" s="50">
        <v>0.4166666666666667</v>
      </c>
      <c r="D1387" s="50">
        <v>0.4375</v>
      </c>
      <c r="E1387" s="51">
        <v>45519.0</v>
      </c>
      <c r="F1387" s="52">
        <v>313.0</v>
      </c>
      <c r="G1387" s="12" t="str">
        <f>VLOOKUP($F1387,'Total Posters'!$A$1:$L$1812,7,FALSE)</f>
        <v>Exploration of spectroscopic techniques for Educational initiatives at the Oukaimeden Astronomical Observatory in Morocco
</v>
      </c>
      <c r="H1387" s="12" t="str">
        <f>VLOOKUP($F1387,'Total Posters'!$A$1:$L$1812,3,FALSE)&amp;" "&amp;VLOOKUP($F1387,'Total Posters'!$A$1:$L$1812,4,FALSE)</f>
        <v>Mohamed AMRAR</v>
      </c>
      <c r="I1387" s="12" t="str">
        <f>VLOOKUP($F1387,'Total Posters'!$A$1:$L$1812,5,FALSE)</f>
        <v>m.amrar.ced@uca.ac.ma</v>
      </c>
      <c r="J1387" s="12" t="str">
        <f>VLOOKUP($F1387,'Total Posters'!$A$1:$L$1812,10,FALSE)</f>
        <v>MOHAMED AMRAR</v>
      </c>
      <c r="K1387" s="12" t="str">
        <f>VLOOKUP($I1387,'Total Attendees'!$D$2:$DB$3165,2,FALSE)</f>
        <v>Paid</v>
      </c>
      <c r="L1387" s="12" t="str">
        <f>VLOOKUP($I1387,'Total Attendees'!$D$2:$DB$3165,4,FALSE)</f>
        <v>In-person</v>
      </c>
      <c r="N1387" s="53"/>
      <c r="O1387" s="54"/>
      <c r="P1387" s="54"/>
    </row>
    <row r="1388" ht="15.75" customHeight="1">
      <c r="A1388" s="48" t="s">
        <v>96</v>
      </c>
      <c r="B1388" s="48" t="s">
        <v>126</v>
      </c>
      <c r="C1388" s="50">
        <v>0.4166666666666667</v>
      </c>
      <c r="D1388" s="50">
        <v>0.4375</v>
      </c>
      <c r="E1388" s="51">
        <v>45519.0</v>
      </c>
      <c r="F1388" s="52">
        <v>3143.0</v>
      </c>
      <c r="G1388" s="12" t="str">
        <f>VLOOKUP($F1388,'Total Posters'!$A$1:$L$1812,7,FALSE)</f>
        <v>FUT – a telescope in Australia being remote-controlled by high-school students in Denmark </v>
      </c>
      <c r="H1388" s="12" t="str">
        <f>VLOOKUP($F1388,'Total Posters'!$A$1:$L$1812,3,FALSE)&amp;" "&amp;VLOOKUP($F1388,'Total Posters'!$A$1:$L$1812,4,FALSE)</f>
        <v>No Oxford Abstracts account No Oxford Abstracts account</v>
      </c>
      <c r="I1388" s="12" t="str">
        <f>VLOOKUP($F1388,'Total Posters'!$A$1:$L$1812,5,FALSE)</f>
        <v>kfb@phys.au.dk</v>
      </c>
      <c r="J1388" s="12" t="str">
        <f>VLOOKUP($F1388,'Total Posters'!$A$1:$L$1812,10,FALSE)</f>
        <v>Jørgen Christensen-Dalsgaard</v>
      </c>
      <c r="K1388" s="40" t="s">
        <v>32</v>
      </c>
      <c r="L1388" s="40" t="s">
        <v>33</v>
      </c>
      <c r="M1388" s="64" t="s">
        <v>127</v>
      </c>
      <c r="N1388" s="53"/>
      <c r="O1388" s="54"/>
      <c r="P1388" s="54"/>
    </row>
    <row r="1389" ht="15.75" customHeight="1">
      <c r="A1389" s="48" t="s">
        <v>96</v>
      </c>
      <c r="B1389" s="48" t="s">
        <v>126</v>
      </c>
      <c r="C1389" s="50">
        <v>0.4166666666666667</v>
      </c>
      <c r="D1389" s="50">
        <v>0.4375</v>
      </c>
      <c r="E1389" s="51">
        <v>45519.0</v>
      </c>
      <c r="F1389" s="52">
        <v>318.0</v>
      </c>
      <c r="G1389" s="12" t="str">
        <f>VLOOKUP($F1389,'Total Posters'!$A$1:$L$1812,7,FALSE)</f>
        <v>LCO remote telescopes as an Educational Tool in the study of star clusters</v>
      </c>
      <c r="H1389" s="12" t="str">
        <f>VLOOKUP($F1389,'Total Posters'!$A$1:$L$1812,3,FALSE)&amp;" "&amp;VLOOKUP($F1389,'Total Posters'!$A$1:$L$1812,4,FALSE)</f>
        <v>Priya Shah</v>
      </c>
      <c r="I1389" s="12" t="str">
        <f>VLOOKUP($F1389,'Total Posters'!$A$1:$L$1812,5,FALSE)</f>
        <v>priya.hasan@gmail.com</v>
      </c>
      <c r="J1389" s="12" t="str">
        <f>VLOOKUP($F1389,'Total Posters'!$A$1:$L$1812,10,FALSE)</f>
        <v>Priya Shah</v>
      </c>
      <c r="K1389" s="12" t="str">
        <f>VLOOKUP($I1389,'Total Attendees'!$D$2:$DB$3165,2,FALSE)</f>
        <v>Paid</v>
      </c>
      <c r="L1389" s="12" t="str">
        <f>VLOOKUP($I1389,'Total Attendees'!$D$2:$DB$3165,4,FALSE)</f>
        <v>In-person</v>
      </c>
      <c r="N1389" s="53"/>
      <c r="O1389" s="54"/>
      <c r="P1389" s="54"/>
    </row>
    <row r="1390" ht="15.75" customHeight="1">
      <c r="A1390" s="48" t="s">
        <v>96</v>
      </c>
      <c r="B1390" s="48" t="s">
        <v>126</v>
      </c>
      <c r="C1390" s="50">
        <v>0.4166666666666667</v>
      </c>
      <c r="D1390" s="50">
        <v>0.4375</v>
      </c>
      <c r="E1390" s="51">
        <v>45519.0</v>
      </c>
      <c r="F1390" s="52">
        <v>2352.0</v>
      </c>
      <c r="G1390" s="12" t="str">
        <f>VLOOKUP($F1390,'Total Posters'!$A$1:$L$1812,7,FALSE)</f>
        <v>Robotically Controlled Telescope at NOIRLab's Kitt Peak National Observatory: 25 years of supporting introductory astronomy education</v>
      </c>
      <c r="H1390" s="12" t="str">
        <f>VLOOKUP($F1390,'Total Posters'!$A$1:$L$1812,3,FALSE)&amp;" "&amp;VLOOKUP($F1390,'Total Posters'!$A$1:$L$1812,4,FALSE)</f>
        <v>Richard Gelderman</v>
      </c>
      <c r="I1390" s="12" t="str">
        <f>VLOOKUP($F1390,'Total Posters'!$A$1:$L$1812,5,FALSE)</f>
        <v>richard.gelderman@wku.edu</v>
      </c>
      <c r="J1390" s="12" t="str">
        <f>VLOOKUP($F1390,'Total Posters'!$A$1:$L$1812,10,FALSE)</f>
        <v>Richard Gelderman</v>
      </c>
      <c r="K1390" s="12" t="str">
        <f>VLOOKUP($I1390,'Total Attendees'!$D$2:$DB$3165,2,FALSE)</f>
        <v>Pending_payment</v>
      </c>
      <c r="L1390" s="12" t="str">
        <f>VLOOKUP($I1390,'Total Attendees'!$D$2:$DB$3165,4,FALSE)</f>
        <v>In-person</v>
      </c>
      <c r="N1390" s="53"/>
      <c r="O1390" s="54"/>
      <c r="P1390" s="54"/>
    </row>
    <row r="1391" ht="15.75" customHeight="1">
      <c r="A1391" s="48" t="s">
        <v>113</v>
      </c>
      <c r="B1391" s="48" t="s">
        <v>128</v>
      </c>
      <c r="C1391" s="50">
        <v>0.4166666666666667</v>
      </c>
      <c r="D1391" s="50">
        <v>0.4375</v>
      </c>
      <c r="E1391" s="51">
        <v>45519.0</v>
      </c>
      <c r="F1391" s="52">
        <v>1267.0</v>
      </c>
      <c r="G1391" s="12" t="str">
        <f>VLOOKUP($F1391,'Total Posters'!$A$1:$L$1812,7,FALSE)</f>
        <v>Astrometry of Variable Stars in Clusters 
</v>
      </c>
      <c r="H1391" s="12" t="str">
        <f>VLOOKUP($F1391,'Total Posters'!$A$1:$L$1812,3,FALSE)&amp;" "&amp;VLOOKUP($F1391,'Total Posters'!$A$1:$L$1812,4,FALSE)</f>
        <v>Alisher S. Hojaev</v>
      </c>
      <c r="I1391" s="12" t="str">
        <f>VLOOKUP($F1391,'Total Posters'!$A$1:$L$1812,5,FALSE)</f>
        <v>hojaev@yahoo.com</v>
      </c>
      <c r="J1391" s="12" t="str">
        <f>VLOOKUP($F1391,'Total Posters'!$A$1:$L$1812,10,FALSE)</f>
        <v>Alisher S. Hojaev</v>
      </c>
      <c r="K1391" s="12" t="str">
        <f>VLOOKUP($I1391,'Total Attendees'!$D$2:$DB$3165,2,FALSE)</f>
        <v>Paid</v>
      </c>
      <c r="L1391" s="12" t="str">
        <f>VLOOKUP($I1391,'Total Attendees'!$D$2:$DB$3165,4,FALSE)</f>
        <v>In-person</v>
      </c>
      <c r="N1391" s="53"/>
      <c r="O1391" s="54"/>
      <c r="P1391" s="54"/>
    </row>
    <row r="1392" ht="15.75" customHeight="1">
      <c r="A1392" s="48" t="s">
        <v>113</v>
      </c>
      <c r="B1392" s="48" t="s">
        <v>128</v>
      </c>
      <c r="C1392" s="50">
        <v>0.4166666666666667</v>
      </c>
      <c r="D1392" s="50">
        <v>0.4375</v>
      </c>
      <c r="E1392" s="51">
        <v>45519.0</v>
      </c>
      <c r="F1392" s="52">
        <v>596.0</v>
      </c>
      <c r="G1392" s="12" t="str">
        <f>VLOOKUP($F1392,'Total Posters'!$A$1:$L$1812,7,FALSE)</f>
        <v>X/S versus K Band Source Stabilities from Time Series Analysis</v>
      </c>
      <c r="H1392" s="12" t="str">
        <f>VLOOKUP($F1392,'Total Posters'!$A$1:$L$1812,3,FALSE)&amp;" "&amp;VLOOKUP($F1392,'Total Posters'!$A$1:$L$1812,4,FALSE)</f>
        <v>David Gordon</v>
      </c>
      <c r="I1392" s="12" t="str">
        <f>VLOOKUP($F1392,'Total Posters'!$A$1:$L$1812,5,FALSE)</f>
        <v>david.gordon126.civ@us.navy.mil</v>
      </c>
      <c r="J1392" s="12" t="str">
        <f>VLOOKUP($F1392,'Total Posters'!$A$1:$L$1812,10,FALSE)</f>
        <v>David Gordon</v>
      </c>
      <c r="K1392" s="12" t="str">
        <f>VLOOKUP($I1392,'Total Attendees'!$D$2:$DB$3165,2,FALSE)</f>
        <v>Paid</v>
      </c>
      <c r="L1392" s="12" t="str">
        <f>VLOOKUP($I1392,'Total Attendees'!$D$2:$DB$3165,4,FALSE)</f>
        <v>In-person</v>
      </c>
      <c r="N1392" s="53"/>
      <c r="O1392" s="54"/>
      <c r="P1392" s="54"/>
    </row>
    <row r="1393" ht="15.75" customHeight="1">
      <c r="A1393" s="48" t="s">
        <v>113</v>
      </c>
      <c r="B1393" s="48" t="s">
        <v>128</v>
      </c>
      <c r="C1393" s="50">
        <v>0.4166666666666667</v>
      </c>
      <c r="D1393" s="50">
        <v>0.4375</v>
      </c>
      <c r="E1393" s="51">
        <v>45519.0</v>
      </c>
      <c r="F1393" s="52">
        <v>504.0</v>
      </c>
      <c r="G1393" s="12" t="str">
        <f>VLOOKUP($F1393,'Total Posters'!$A$1:$L$1812,7,FALSE)</f>
        <v>STEP II:  Precision Narrow-Angle Space Astrometry in Orbit</v>
      </c>
      <c r="H1393" s="12" t="str">
        <f>VLOOKUP($F1393,'Total Posters'!$A$1:$L$1812,3,FALSE)&amp;" "&amp;VLOOKUP($F1393,'Total Posters'!$A$1:$L$1812,4,FALSE)</f>
        <v>Ding Chen</v>
      </c>
      <c r="I1393" s="12" t="str">
        <f>VLOOKUP($F1393,'Total Posters'!$A$1:$L$1812,5,FALSE)</f>
        <v>clusters@sina.com</v>
      </c>
      <c r="J1393" s="12" t="str">
        <f>VLOOKUP($F1393,'Total Posters'!$A$1:$L$1812,10,FALSE)</f>
        <v>Heqing Wang</v>
      </c>
      <c r="K1393" s="12" t="str">
        <f>VLOOKUP($I1393,'Total Attendees'!$D$2:$DB$3165,2,FALSE)</f>
        <v>Paid</v>
      </c>
      <c r="L1393" s="12" t="str">
        <f>VLOOKUP($I1393,'Total Attendees'!$D$2:$DB$3165,4,FALSE)</f>
        <v>In-person</v>
      </c>
      <c r="N1393" s="53"/>
      <c r="O1393" s="54"/>
      <c r="P1393" s="54"/>
    </row>
    <row r="1394" ht="15.75" customHeight="1">
      <c r="A1394" s="48" t="s">
        <v>113</v>
      </c>
      <c r="B1394" s="48" t="s">
        <v>128</v>
      </c>
      <c r="C1394" s="50">
        <v>0.4166666666666667</v>
      </c>
      <c r="D1394" s="50">
        <v>0.4375</v>
      </c>
      <c r="E1394" s="51">
        <v>45519.0</v>
      </c>
      <c r="F1394" s="52">
        <v>803.0</v>
      </c>
      <c r="G1394" s="12" t="str">
        <f>VLOOKUP($F1394,'Total Posters'!$A$1:$L$1812,7,FALSE)</f>
        <v>VGOS CRF 2024a: using radio multiband data to create a CRF for geodesy</v>
      </c>
      <c r="H1394" s="12" t="str">
        <f>VLOOKUP($F1394,'Total Posters'!$A$1:$L$1812,3,FALSE)&amp;" "&amp;VLOOKUP($F1394,'Total Posters'!$A$1:$L$1812,4,FALSE)</f>
        <v>Hana Krasna</v>
      </c>
      <c r="I1394" s="12" t="str">
        <f>VLOOKUP($F1394,'Total Posters'!$A$1:$L$1812,5,FALSE)</f>
        <v>hana.krasna@geo.tuwien.ac.at</v>
      </c>
      <c r="J1394" s="12" t="str">
        <f>VLOOKUP($F1394,'Total Posters'!$A$1:$L$1812,10,FALSE)</f>
        <v>Hana Krasna</v>
      </c>
      <c r="K1394" s="12" t="str">
        <f>VLOOKUP($I1394,'Total Attendees'!$D$2:$DB$3165,2,FALSE)</f>
        <v>Paid</v>
      </c>
      <c r="L1394" s="12" t="str">
        <f>VLOOKUP($I1394,'Total Attendees'!$D$2:$DB$3165,4,FALSE)</f>
        <v>Virtual</v>
      </c>
      <c r="N1394" s="53"/>
      <c r="O1394" s="54"/>
      <c r="P1394" s="54"/>
    </row>
    <row r="1395" ht="15.75" customHeight="1">
      <c r="A1395" s="48" t="s">
        <v>113</v>
      </c>
      <c r="B1395" s="48" t="s">
        <v>128</v>
      </c>
      <c r="C1395" s="50">
        <v>0.4166666666666667</v>
      </c>
      <c r="D1395" s="50">
        <v>0.4375</v>
      </c>
      <c r="E1395" s="51">
        <v>45519.0</v>
      </c>
      <c r="F1395" s="52">
        <v>804.0</v>
      </c>
      <c r="G1395" s="12" t="str">
        <f>VLOOKUP($F1395,'Total Posters'!$A$1:$L$1812,7,FALSE)</f>
        <v>Status of the Q-band CRF in 2024 and roadmap forward: extending the CRF to higher radio frequencies</v>
      </c>
      <c r="H1395" s="12" t="str">
        <f>VLOOKUP($F1395,'Total Posters'!$A$1:$L$1812,3,FALSE)&amp;" "&amp;VLOOKUP($F1395,'Total Posters'!$A$1:$L$1812,4,FALSE)</f>
        <v>Hana Krasna</v>
      </c>
      <c r="I1395" s="12" t="str">
        <f>VLOOKUP($F1395,'Total Posters'!$A$1:$L$1812,5,FALSE)</f>
        <v>hana.krasna@geo.tuwien.ac.at</v>
      </c>
      <c r="J1395" s="12" t="str">
        <f>VLOOKUP($F1395,'Total Posters'!$A$1:$L$1812,10,FALSE)</f>
        <v>Hana Krasna</v>
      </c>
      <c r="K1395" s="12" t="str">
        <f>VLOOKUP($I1395,'Total Attendees'!$D$2:$DB$3165,2,FALSE)</f>
        <v>Paid</v>
      </c>
      <c r="L1395" s="12" t="str">
        <f>VLOOKUP($I1395,'Total Attendees'!$D$2:$DB$3165,4,FALSE)</f>
        <v>Virtual</v>
      </c>
      <c r="N1395" s="53"/>
      <c r="O1395" s="54"/>
      <c r="P1395" s="54"/>
    </row>
    <row r="1396" ht="15.75" customHeight="1">
      <c r="A1396" s="48" t="s">
        <v>113</v>
      </c>
      <c r="B1396" s="48" t="s">
        <v>128</v>
      </c>
      <c r="C1396" s="50">
        <v>0.4166666666666667</v>
      </c>
      <c r="D1396" s="50">
        <v>0.4375</v>
      </c>
      <c r="E1396" s="51">
        <v>45519.0</v>
      </c>
      <c r="F1396" s="52">
        <v>2136.0</v>
      </c>
      <c r="G1396" s="12" t="str">
        <f>VLOOKUP($F1396,'Total Posters'!$A$1:$L$1812,7,FALSE)</f>
        <v>A digital-spectroscopy-type water vapor radiometer for high accuracy radio astrometry</v>
      </c>
      <c r="H1396" s="12" t="str">
        <f>VLOOKUP($F1396,'Total Posters'!$A$1:$L$1812,3,FALSE)&amp;" "&amp;VLOOKUP($F1396,'Total Posters'!$A$1:$L$1812,4,FALSE)</f>
        <v>Hiroshi Imai</v>
      </c>
      <c r="I1396" s="12" t="str">
        <f>VLOOKUP($F1396,'Total Posters'!$A$1:$L$1812,5,FALSE)</f>
        <v>hiroimai@km.kagoshima-u.ac.jp</v>
      </c>
      <c r="J1396" s="12" t="str">
        <f>VLOOKUP($F1396,'Total Posters'!$A$1:$L$1812,10,FALSE)</f>
        <v>Hiroshi Imai</v>
      </c>
      <c r="K1396" s="12" t="str">
        <f>VLOOKUP($I1396,'Total Attendees'!$D$2:$DB$3165,2,FALSE)</f>
        <v>Paid</v>
      </c>
      <c r="L1396" s="12" t="str">
        <f>VLOOKUP($I1396,'Total Attendees'!$D$2:$DB$3165,4,FALSE)</f>
        <v>In-person</v>
      </c>
      <c r="N1396" s="53"/>
      <c r="O1396" s="54"/>
      <c r="P1396" s="54"/>
    </row>
    <row r="1397" ht="15.75" customHeight="1">
      <c r="A1397" s="48" t="s">
        <v>113</v>
      </c>
      <c r="B1397" s="48" t="s">
        <v>128</v>
      </c>
      <c r="C1397" s="50">
        <v>0.4166666666666667</v>
      </c>
      <c r="D1397" s="50">
        <v>0.4375</v>
      </c>
      <c r="E1397" s="51">
        <v>45519.0</v>
      </c>
      <c r="F1397" s="52">
        <v>2150.0</v>
      </c>
      <c r="G1397" s="12" t="str">
        <f>VLOOKUP($F1397,'Total Posters'!$A$1:$L$1812,7,FALSE)</f>
        <v>The scientific goals of the Lunar-based UV-Optical-IR Telescope/Array for ILRS</v>
      </c>
      <c r="H1397" s="12" t="str">
        <f>VLOOKUP($F1397,'Total Posters'!$A$1:$L$1812,3,FALSE)&amp;" "&amp;VLOOKUP($F1397,'Total Posters'!$A$1:$L$1812,4,FALSE)</f>
        <v>Huijuan Wang</v>
      </c>
      <c r="I1397" s="12" t="str">
        <f>VLOOKUP($F1397,'Total Posters'!$A$1:$L$1812,5,FALSE)</f>
        <v>wanghj@nao.cas.cn</v>
      </c>
      <c r="J1397" s="12" t="str">
        <f>VLOOKUP($F1397,'Total Posters'!$A$1:$L$1812,10,FALSE)</f>
        <v>Huijuan Wang</v>
      </c>
      <c r="K1397" s="12" t="str">
        <f>VLOOKUP($I1397,'Total Attendees'!$D$2:$DB$3165,2,FALSE)</f>
        <v>Paid</v>
      </c>
      <c r="L1397" s="12" t="str">
        <f>VLOOKUP($I1397,'Total Attendees'!$D$2:$DB$3165,4,FALSE)</f>
        <v>In-person</v>
      </c>
      <c r="N1397" s="53"/>
      <c r="O1397" s="54"/>
      <c r="P1397" s="54"/>
    </row>
    <row r="1398" ht="15.75" customHeight="1">
      <c r="A1398" s="48" t="s">
        <v>113</v>
      </c>
      <c r="B1398" s="48" t="s">
        <v>128</v>
      </c>
      <c r="C1398" s="50">
        <v>0.4166666666666667</v>
      </c>
      <c r="D1398" s="50">
        <v>0.4375</v>
      </c>
      <c r="E1398" s="51">
        <v>45519.0</v>
      </c>
      <c r="F1398" s="52">
        <v>1023.0</v>
      </c>
      <c r="G1398" s="12" t="str">
        <f>VLOOKUP($F1398,'Total Posters'!$A$1:$L$1812,7,FALSE)</f>
        <v>The masses of Milky Way globular clusters using GAIA data.</v>
      </c>
      <c r="H1398" s="12" t="str">
        <f>VLOOKUP($F1398,'Total Posters'!$A$1:$L$1812,3,FALSE)&amp;" "&amp;VLOOKUP($F1398,'Total Posters'!$A$1:$L$1812,4,FALSE)</f>
        <v>Jane Letsoalo</v>
      </c>
      <c r="I1398" s="12" t="str">
        <f>VLOOKUP($F1398,'Total Posters'!$A$1:$L$1812,5,FALSE)</f>
        <v>janemankhubu88@gmail.com</v>
      </c>
      <c r="J1398" s="12" t="str">
        <f>VLOOKUP($F1398,'Total Posters'!$A$1:$L$1812,10,FALSE)</f>
        <v>Jane Letsoalo</v>
      </c>
      <c r="K1398" s="12" t="str">
        <f>VLOOKUP($I1398,'Total Attendees'!$D$2:$DB$3165,2,FALSE)</f>
        <v>Partially_paid</v>
      </c>
      <c r="L1398" s="12" t="str">
        <f>VLOOKUP($I1398,'Total Attendees'!$D$2:$DB$3165,4,FALSE)</f>
        <v>In-person</v>
      </c>
      <c r="N1398" s="53"/>
      <c r="O1398" s="54"/>
      <c r="P1398" s="54"/>
    </row>
    <row r="1399" ht="15.75" customHeight="1">
      <c r="A1399" s="48" t="s">
        <v>113</v>
      </c>
      <c r="B1399" s="48" t="s">
        <v>128</v>
      </c>
      <c r="C1399" s="50">
        <v>0.4166666666666667</v>
      </c>
      <c r="D1399" s="50">
        <v>0.4375</v>
      </c>
      <c r="E1399" s="51">
        <v>45519.0</v>
      </c>
      <c r="F1399" s="52">
        <v>2201.0</v>
      </c>
      <c r="G1399" s="12" t="str">
        <f>VLOOKUP($F1399,'Total Posters'!$A$1:$L$1812,7,FALSE)</f>
        <v>Insights into the Synchrotron Polarization Emission from the Bright Gamma Ray Blazars</v>
      </c>
      <c r="H1399" s="12" t="str">
        <f>VLOOKUP($F1399,'Total Posters'!$A$1:$L$1812,3,FALSE)&amp;" "&amp;VLOOKUP($F1399,'Total Posters'!$A$1:$L$1812,4,FALSE)</f>
        <v>Krishna Kumar Singh</v>
      </c>
      <c r="I1399" s="12" t="str">
        <f>VLOOKUP($F1399,'Total Posters'!$A$1:$L$1812,5,FALSE)</f>
        <v>kksastro@barc.gov.in</v>
      </c>
      <c r="J1399" s="12" t="str">
        <f>VLOOKUP($F1399,'Total Posters'!$A$1:$L$1812,10,FALSE)</f>
        <v>Krishna Kumar Singh</v>
      </c>
      <c r="K1399" s="12" t="str">
        <f>VLOOKUP($I1399,'Total Attendees'!$D$2:$DB$3165,2,FALSE)</f>
        <v>#N/A</v>
      </c>
      <c r="L1399" s="12" t="str">
        <f>VLOOKUP($I1399,'Total Attendees'!$D$2:$DB$3165,4,FALSE)</f>
        <v>#N/A</v>
      </c>
      <c r="N1399" s="53"/>
      <c r="O1399" s="54"/>
      <c r="P1399" s="54"/>
    </row>
    <row r="1400" ht="15.75" customHeight="1">
      <c r="A1400" s="48" t="s">
        <v>113</v>
      </c>
      <c r="B1400" s="48" t="s">
        <v>128</v>
      </c>
      <c r="C1400" s="50">
        <v>0.4166666666666667</v>
      </c>
      <c r="D1400" s="50">
        <v>0.4375</v>
      </c>
      <c r="E1400" s="51">
        <v>45519.0</v>
      </c>
      <c r="F1400" s="52">
        <v>1708.0</v>
      </c>
      <c r="G1400" s="12" t="str">
        <f>VLOOKUP($F1400,'Total Posters'!$A$1:$L$1812,7,FALSE)</f>
        <v>Study of the hadronic synchrotron mirror model for orphan flares in blazars - Application to
3C279</v>
      </c>
      <c r="H1400" s="12" t="str">
        <f>VLOOKUP($F1400,'Total Posters'!$A$1:$L$1812,3,FALSE)&amp;" "&amp;VLOOKUP($F1400,'Total Posters'!$A$1:$L$1812,4,FALSE)</f>
        <v>Laenita De Jonge</v>
      </c>
      <c r="I1400" s="12" t="str">
        <f>VLOOKUP($F1400,'Total Posters'!$A$1:$L$1812,5,FALSE)</f>
        <v>laenitaoberholzer@gmail.com</v>
      </c>
      <c r="J1400" s="12" t="str">
        <f>VLOOKUP($F1400,'Total Posters'!$A$1:$L$1812,10,FALSE)</f>
        <v>Laenita De Jonge</v>
      </c>
      <c r="K1400" s="12" t="str">
        <f>VLOOKUP($I1400,'Total Attendees'!$D$2:$DB$3165,2,FALSE)</f>
        <v>Paid</v>
      </c>
      <c r="L1400" s="12" t="str">
        <f>VLOOKUP($I1400,'Total Attendees'!$D$2:$DB$3165,4,FALSE)</f>
        <v>In-person</v>
      </c>
      <c r="N1400" s="53"/>
      <c r="O1400" s="54"/>
      <c r="P1400" s="54"/>
    </row>
    <row r="1401" ht="15.75" customHeight="1">
      <c r="A1401" s="48" t="s">
        <v>113</v>
      </c>
      <c r="B1401" s="48" t="s">
        <v>128</v>
      </c>
      <c r="C1401" s="50">
        <v>0.4166666666666667</v>
      </c>
      <c r="D1401" s="50">
        <v>0.4375</v>
      </c>
      <c r="E1401" s="51">
        <v>45519.0</v>
      </c>
      <c r="F1401" s="52">
        <v>2090.0</v>
      </c>
      <c r="G1401" s="12" t="str">
        <f>VLOOKUP($F1401,'Total Posters'!$A$1:$L$1812,7,FALSE)</f>
        <v>Photometry of a Select Sample of Large Magellanic Cloud Cepheids: Light Curves, Color Curves, Amplitudes, Mean magnitudes and Multi-Wavelength Covariance across the Optical (BVI), Near-Infrared (JHK) and Mid-Infrared (3.5 and 4.5 micron) Bands.</v>
      </c>
      <c r="H1401" s="12" t="str">
        <f>VLOOKUP($F1401,'Total Posters'!$A$1:$L$1812,3,FALSE)&amp;" "&amp;VLOOKUP($F1401,'Total Posters'!$A$1:$L$1812,4,FALSE)</f>
        <v>mahdi abdollahi</v>
      </c>
      <c r="I1401" s="12" t="str">
        <f>VLOOKUP($F1401,'Total Posters'!$A$1:$L$1812,5,FALSE)</f>
        <v>mahdiabdollahii96@gmail.com</v>
      </c>
      <c r="J1401" s="12" t="str">
        <f>VLOOKUP($F1401,'Total Posters'!$A$1:$L$1812,10,FALSE)</f>
        <v>Mahdi Abdollahi</v>
      </c>
      <c r="K1401" s="12" t="str">
        <f>VLOOKUP($I1401,'Total Attendees'!$D$2:$DB$3165,2,FALSE)</f>
        <v>Pending_payment</v>
      </c>
      <c r="L1401" s="12" t="str">
        <f>VLOOKUP($I1401,'Total Attendees'!$D$2:$DB$3165,4,FALSE)</f>
        <v>In-person</v>
      </c>
      <c r="N1401" s="53"/>
      <c r="O1401" s="54"/>
      <c r="P1401" s="54"/>
    </row>
    <row r="1402" ht="15.75" customHeight="1">
      <c r="A1402" s="48" t="s">
        <v>113</v>
      </c>
      <c r="B1402" s="48" t="s">
        <v>128</v>
      </c>
      <c r="C1402" s="50">
        <v>0.4166666666666667</v>
      </c>
      <c r="D1402" s="50">
        <v>0.4375</v>
      </c>
      <c r="E1402" s="51">
        <v>45519.0</v>
      </c>
      <c r="F1402" s="52">
        <v>2243.0</v>
      </c>
      <c r="G1402" s="12" t="str">
        <f>VLOOKUP($F1402,'Total Posters'!$A$1:$L$1812,7,FALSE)</f>
        <v>Quasiperiodic Oscillation in the Gamma-Ray Light Curves of selected Blazar Sources</v>
      </c>
      <c r="H1402" s="12" t="str">
        <f>VLOOKUP($F1402,'Total Posters'!$A$1:$L$1812,3,FALSE)&amp;" "&amp;VLOOKUP($F1402,'Total Posters'!$A$1:$L$1812,4,FALSE)</f>
        <v>Manisha Dwa</v>
      </c>
      <c r="I1402" s="12" t="str">
        <f>VLOOKUP($F1402,'Total Posters'!$A$1:$L$1812,5,FALSE)</f>
        <v>manisha@nepalastronomicalsociety.org</v>
      </c>
      <c r="J1402" s="12" t="str">
        <f>VLOOKUP($F1402,'Total Posters'!$A$1:$L$1812,10,FALSE)</f>
        <v>Manisha Dwa</v>
      </c>
      <c r="K1402" s="12" t="str">
        <f>VLOOKUP($I1402,'Total Attendees'!$D$2:$DB$3165,2,FALSE)</f>
        <v>Paid</v>
      </c>
      <c r="L1402" s="12" t="str">
        <f>VLOOKUP($I1402,'Total Attendees'!$D$2:$DB$3165,4,FALSE)</f>
        <v>In-person</v>
      </c>
      <c r="N1402" s="53"/>
      <c r="O1402" s="54"/>
      <c r="P1402" s="54"/>
    </row>
    <row r="1403" ht="15.75" customHeight="1">
      <c r="A1403" s="48" t="s">
        <v>113</v>
      </c>
      <c r="B1403" s="48" t="s">
        <v>128</v>
      </c>
      <c r="C1403" s="50">
        <v>0.4166666666666667</v>
      </c>
      <c r="D1403" s="50">
        <v>0.4375</v>
      </c>
      <c r="E1403" s="51">
        <v>45519.0</v>
      </c>
      <c r="F1403" s="52">
        <v>2063.0</v>
      </c>
      <c r="G1403" s="12" t="str">
        <f>VLOOKUP($F1403,'Total Posters'!$A$1:$L$1812,7,FALSE)</f>
        <v>Comprehensive Compilation of Stellar Data in M33's Central Region: Unveiling the Final-Stage Evolution Through Near-Infrared Survey</v>
      </c>
      <c r="H1403" s="12" t="str">
        <f>VLOOKUP($F1403,'Total Posters'!$A$1:$L$1812,3,FALSE)&amp;" "&amp;VLOOKUP($F1403,'Total Posters'!$A$1:$L$1812,4,FALSE)</f>
        <v>Mina Alizadeh</v>
      </c>
      <c r="I1403" s="12" t="str">
        <f>VLOOKUP($F1403,'Total Posters'!$A$1:$L$1812,5,FALSE)</f>
        <v>minaalizadah@gmail.com</v>
      </c>
      <c r="J1403" s="12" t="str">
        <f>VLOOKUP($F1403,'Total Posters'!$A$1:$L$1812,10,FALSE)</f>
        <v>Mina Alizadeh</v>
      </c>
      <c r="K1403" s="12" t="str">
        <f>VLOOKUP($I1403,'Total Attendees'!$D$2:$DB$3165,2,FALSE)</f>
        <v>Paid</v>
      </c>
      <c r="L1403" s="12" t="str">
        <f>VLOOKUP($I1403,'Total Attendees'!$D$2:$DB$3165,4,FALSE)</f>
        <v>Virtual</v>
      </c>
      <c r="N1403" s="53"/>
      <c r="O1403" s="54"/>
      <c r="P1403" s="54"/>
    </row>
    <row r="1404" ht="15.75" customHeight="1">
      <c r="A1404" s="48" t="s">
        <v>113</v>
      </c>
      <c r="B1404" s="48" t="s">
        <v>128</v>
      </c>
      <c r="C1404" s="50">
        <v>0.4166666666666667</v>
      </c>
      <c r="D1404" s="50">
        <v>0.4375</v>
      </c>
      <c r="E1404" s="51">
        <v>45519.0</v>
      </c>
      <c r="F1404" s="52">
        <v>2366.0</v>
      </c>
      <c r="G1404" s="12" t="str">
        <f>VLOOKUP($F1404,'Total Posters'!$A$1:$L$1812,7,FALSE)</f>
        <v>VLBI monitoring of the structure of the ICRF sources - The Bordeaux VLBI Image Database</v>
      </c>
      <c r="H1404" s="12" t="str">
        <f>VLOOKUP($F1404,'Total Posters'!$A$1:$L$1812,3,FALSE)&amp;" "&amp;VLOOKUP($F1404,'Total Posters'!$A$1:$L$1812,4,FALSE)</f>
        <v>Patrick Charlot</v>
      </c>
      <c r="I1404" s="12" t="str">
        <f>VLOOKUP($F1404,'Total Posters'!$A$1:$L$1812,5,FALSE)</f>
        <v>patrick.charlot@u-bordeaux.fr</v>
      </c>
      <c r="J1404" s="12" t="str">
        <f>VLOOKUP($F1404,'Total Posters'!$A$1:$L$1812,10,FALSE)</f>
        <v>Patrick Charlot</v>
      </c>
      <c r="K1404" s="12" t="str">
        <f>VLOOKUP($I1404,'Total Attendees'!$D$2:$DB$3165,2,FALSE)</f>
        <v>Paid</v>
      </c>
      <c r="L1404" s="12" t="str">
        <f>VLOOKUP($I1404,'Total Attendees'!$D$2:$DB$3165,4,FALSE)</f>
        <v>In-person</v>
      </c>
      <c r="N1404" s="53"/>
      <c r="O1404" s="54"/>
      <c r="P1404" s="54"/>
    </row>
    <row r="1405" ht="15.75" customHeight="1">
      <c r="A1405" s="48" t="s">
        <v>113</v>
      </c>
      <c r="B1405" s="48" t="s">
        <v>128</v>
      </c>
      <c r="C1405" s="50">
        <v>0.4166666666666667</v>
      </c>
      <c r="D1405" s="50">
        <v>0.4375</v>
      </c>
      <c r="E1405" s="51">
        <v>45519.0</v>
      </c>
      <c r="F1405" s="52">
        <v>200.0</v>
      </c>
      <c r="G1405" s="12" t="str">
        <f>VLOOKUP($F1405,'Total Posters'!$A$1:$L$1812,7,FALSE)</f>
        <v>Correlating IceCube-170922A Neutrino Event with γ-Ray Spectrum from TXS 0506+056 using Fermi/LAT Data
</v>
      </c>
      <c r="H1405" s="12" t="str">
        <f>VLOOKUP($F1405,'Total Posters'!$A$1:$L$1812,3,FALSE)&amp;" "&amp;VLOOKUP($F1405,'Total Posters'!$A$1:$L$1812,4,FALSE)</f>
        <v>Rajendra Neupane</v>
      </c>
      <c r="I1405" s="12" t="str">
        <f>VLOOKUP($F1405,'Total Posters'!$A$1:$L$1812,5,FALSE)</f>
        <v>rajendra.785711@iost.tu.edu.np</v>
      </c>
      <c r="J1405" s="12" t="str">
        <f>VLOOKUP($F1405,'Total Posters'!$A$1:$L$1812,10,FALSE)</f>
        <v>Rajendra Neupane</v>
      </c>
      <c r="K1405" s="40" t="s">
        <v>32</v>
      </c>
      <c r="L1405" s="42" t="s">
        <v>38</v>
      </c>
      <c r="M1405" s="41" t="s">
        <v>34</v>
      </c>
      <c r="N1405" s="53"/>
      <c r="O1405" s="54"/>
      <c r="P1405" s="54"/>
    </row>
    <row r="1406" ht="15.75" customHeight="1">
      <c r="A1406" s="48" t="s">
        <v>113</v>
      </c>
      <c r="B1406" s="48" t="s">
        <v>128</v>
      </c>
      <c r="C1406" s="50">
        <v>0.4166666666666667</v>
      </c>
      <c r="D1406" s="50">
        <v>0.4375</v>
      </c>
      <c r="E1406" s="51">
        <v>45519.0</v>
      </c>
      <c r="F1406" s="52">
        <v>2861.0</v>
      </c>
      <c r="G1406" s="12" t="str">
        <f>VLOOKUP($F1406,'Total Posters'!$A$1:$L$1812,7,FALSE)</f>
        <v>VLBI detections of nearby (&lt;100 pc) young stars</v>
      </c>
      <c r="H1406" s="12" t="str">
        <f>VLOOKUP($F1406,'Total Posters'!$A$1:$L$1812,3,FALSE)&amp;" "&amp;VLOOKUP($F1406,'Total Posters'!$A$1:$L$1812,4,FALSE)</f>
        <v>Sergio Abraham Dzib Quijano</v>
      </c>
      <c r="I1406" s="12" t="str">
        <f>VLOOKUP($F1406,'Total Posters'!$A$1:$L$1812,5,FALSE)</f>
        <v>serdzipo@gmail.com</v>
      </c>
      <c r="J1406" s="12" t="str">
        <f>VLOOKUP($F1406,'Total Posters'!$A$1:$L$1812,10,FALSE)</f>
        <v>Sergio Dzib</v>
      </c>
      <c r="K1406" s="12" t="str">
        <f>VLOOKUP($I1406,'Total Attendees'!$D$2:$DB$3165,2,FALSE)</f>
        <v>Pending_payment</v>
      </c>
      <c r="L1406" s="12" t="str">
        <f>VLOOKUP($I1406,'Total Attendees'!$D$2:$DB$3165,4,FALSE)</f>
        <v>Virtual</v>
      </c>
      <c r="N1406" s="53"/>
      <c r="O1406" s="54"/>
      <c r="P1406" s="54"/>
    </row>
    <row r="1407" ht="15.75" customHeight="1">
      <c r="A1407" s="48" t="s">
        <v>113</v>
      </c>
      <c r="B1407" s="48" t="s">
        <v>128</v>
      </c>
      <c r="C1407" s="50">
        <v>0.4166666666666667</v>
      </c>
      <c r="D1407" s="50">
        <v>0.4375</v>
      </c>
      <c r="E1407" s="51">
        <v>45519.0</v>
      </c>
      <c r="F1407" s="52">
        <v>759.0</v>
      </c>
      <c r="G1407" s="12" t="str">
        <f>VLOOKUP($F1407,'Total Posters'!$A$1:$L$1812,7,FALSE)</f>
        <v>Towards ephemerides of ICRF quasars</v>
      </c>
      <c r="H1407" s="12" t="str">
        <f>VLOOKUP($F1407,'Total Posters'!$A$1:$L$1812,3,FALSE)&amp;" "&amp;VLOOKUP($F1407,'Total Posters'!$A$1:$L$1812,4,FALSE)</f>
        <v>Valeri Makarov</v>
      </c>
      <c r="I1407" s="12" t="str">
        <f>VLOOKUP($F1407,'Total Posters'!$A$1:$L$1812,5,FALSE)</f>
        <v>valeri.makarov@gmail.com</v>
      </c>
      <c r="J1407" s="12" t="str">
        <f>VLOOKUP($F1407,'Total Posters'!$A$1:$L$1812,10,FALSE)</f>
        <v>Valeri Makarov</v>
      </c>
      <c r="K1407" s="12" t="str">
        <f>VLOOKUP($I1407,'Total Attendees'!$D$2:$DB$3165,2,FALSE)</f>
        <v>#N/A</v>
      </c>
      <c r="L1407" s="12" t="str">
        <f>VLOOKUP($I1407,'Total Attendees'!$D$2:$DB$3165,4,FALSE)</f>
        <v>#N/A</v>
      </c>
      <c r="N1407" s="53"/>
      <c r="O1407" s="54"/>
      <c r="P1407" s="54"/>
    </row>
    <row r="1408" ht="15.75" customHeight="1">
      <c r="A1408" s="48" t="s">
        <v>113</v>
      </c>
      <c r="B1408" s="48" t="s">
        <v>128</v>
      </c>
      <c r="C1408" s="50">
        <v>0.4166666666666667</v>
      </c>
      <c r="D1408" s="50">
        <v>0.4375</v>
      </c>
      <c r="E1408" s="51">
        <v>45519.0</v>
      </c>
      <c r="F1408" s="52">
        <v>629.0</v>
      </c>
      <c r="G1408" s="12" t="str">
        <f>VLOOKUP($F1408,'Total Posters'!$A$1:$L$1812,7,FALSE)</f>
        <v>The statistics of Gamma-Ray Burst redshifts
</v>
      </c>
      <c r="H1408" s="12" t="str">
        <f>VLOOKUP($F1408,'Total Posters'!$A$1:$L$1812,3,FALSE)&amp;" "&amp;VLOOKUP($F1408,'Total Posters'!$A$1:$L$1812,4,FALSE)</f>
        <v>Zsolt Bagoly</v>
      </c>
      <c r="I1408" s="12" t="str">
        <f>VLOOKUP($F1408,'Total Posters'!$A$1:$L$1812,5,FALSE)</f>
        <v>bagoly.zsolt@uni-nke.hu</v>
      </c>
      <c r="J1408" s="12" t="str">
        <f>VLOOKUP($F1408,'Total Posters'!$A$1:$L$1812,10,FALSE)</f>
        <v>Zsolt Bagoly</v>
      </c>
      <c r="K1408" s="12" t="str">
        <f>VLOOKUP($I1408,'Total Attendees'!$D$2:$DB$3165,2,FALSE)</f>
        <v>Paid</v>
      </c>
      <c r="L1408" s="12" t="str">
        <f>VLOOKUP($I1408,'Total Attendees'!$D$2:$DB$3165,4,FALSE)</f>
        <v>In-person</v>
      </c>
      <c r="N1408" s="53"/>
      <c r="O1408" s="54"/>
      <c r="P1408" s="54"/>
    </row>
    <row r="1409" ht="15.75" customHeight="1">
      <c r="A1409" s="48" t="s">
        <v>115</v>
      </c>
      <c r="B1409" s="48" t="s">
        <v>129</v>
      </c>
      <c r="C1409" s="50">
        <v>0.4166666666666667</v>
      </c>
      <c r="D1409" s="50">
        <v>0.4375</v>
      </c>
      <c r="E1409" s="51">
        <v>45519.0</v>
      </c>
      <c r="F1409" s="52">
        <v>575.0</v>
      </c>
      <c r="G1409" s="12" t="str">
        <f>VLOOKUP($F1409,'Total Posters'!$A$1:$L$1812,7,FALSE)</f>
        <v>Exploring the Influence of Cosmic Voids on the propagation of TeV Gamma Rays and the Puzzle of GRB 221009A</v>
      </c>
      <c r="H1409" s="12" t="str">
        <f>VLOOKUP($F1409,'Total Posters'!$A$1:$L$1812,3,FALSE)&amp;" "&amp;VLOOKUP($F1409,'Total Posters'!$A$1:$L$1812,4,FALSE)</f>
        <v>hassan abdalla</v>
      </c>
      <c r="I1409" s="12" t="str">
        <f>VLOOKUP($F1409,'Total Posters'!$A$1:$L$1812,5,FALSE)</f>
        <v>hassanahh@gmail.com</v>
      </c>
      <c r="J1409" s="12" t="str">
        <f>VLOOKUP($F1409,'Total Posters'!$A$1:$L$1812,10,FALSE)</f>
        <v>Hassan Abdalla</v>
      </c>
      <c r="K1409" s="12" t="str">
        <f>VLOOKUP($I1409,'Total Attendees'!$D$2:$DB$3165,2,FALSE)</f>
        <v>Pending_payment</v>
      </c>
      <c r="L1409" s="12" t="str">
        <f>VLOOKUP($I1409,'Total Attendees'!$D$2:$DB$3165,4,FALSE)</f>
        <v>In-person</v>
      </c>
      <c r="N1409" s="53"/>
      <c r="O1409" s="54"/>
      <c r="P1409" s="54"/>
    </row>
    <row r="1410" ht="15.75" customHeight="1">
      <c r="A1410" s="48" t="s">
        <v>115</v>
      </c>
      <c r="B1410" s="48" t="s">
        <v>129</v>
      </c>
      <c r="C1410" s="50">
        <v>0.4166666666666667</v>
      </c>
      <c r="D1410" s="50">
        <v>0.4375</v>
      </c>
      <c r="E1410" s="51">
        <v>45519.0</v>
      </c>
      <c r="F1410" s="52">
        <v>1962.0</v>
      </c>
      <c r="G1410" s="12" t="str">
        <f>VLOOKUP($F1410,'Total Posters'!$A$1:$L$1812,7,FALSE)</f>
        <v>Physically motivated emission model for high-state blazar emissions powered by magnetic reconnection</v>
      </c>
      <c r="H1410" s="12" t="str">
        <f>VLOOKUP($F1410,'Total Posters'!$A$1:$L$1812,3,FALSE)&amp;" "&amp;VLOOKUP($F1410,'Total Posters'!$A$1:$L$1812,4,FALSE)</f>
        <v>Juan Carlos Rodríguez Ramírez</v>
      </c>
      <c r="I1410" s="12" t="str">
        <f>VLOOKUP($F1410,'Total Posters'!$A$1:$L$1812,5,FALSE)</f>
        <v>rod.ram.astro@gmail.com</v>
      </c>
      <c r="J1410" s="12" t="str">
        <f>VLOOKUP($F1410,'Total Posters'!$A$1:$L$1812,10,FALSE)</f>
        <v>Juan Carlos Rodríguez-Ramírez</v>
      </c>
      <c r="K1410" s="12" t="str">
        <f>VLOOKUP($I1410,'Total Attendees'!$D$2:$DB$3165,2,FALSE)</f>
        <v>Paid</v>
      </c>
      <c r="L1410" s="12" t="str">
        <f>VLOOKUP($I1410,'Total Attendees'!$D$2:$DB$3165,4,FALSE)</f>
        <v>In-person</v>
      </c>
      <c r="N1410" s="53"/>
      <c r="O1410" s="54"/>
      <c r="P1410" s="54"/>
    </row>
    <row r="1411" ht="15.75" customHeight="1">
      <c r="A1411" s="48" t="s">
        <v>115</v>
      </c>
      <c r="B1411" s="48" t="s">
        <v>129</v>
      </c>
      <c r="C1411" s="50">
        <v>0.4166666666666667</v>
      </c>
      <c r="D1411" s="50">
        <v>0.4375</v>
      </c>
      <c r="E1411" s="51">
        <v>45519.0</v>
      </c>
      <c r="F1411" s="52">
        <v>913.0</v>
      </c>
      <c r="G1411" s="12" t="str">
        <f>VLOOKUP($F1411,'Total Posters'!$A$1:$L$1812,7,FALSE)</f>
        <v>SST-1M mini-array progress at the Ondřejov observatory</v>
      </c>
      <c r="H1411" s="12" t="str">
        <f>VLOOKUP($F1411,'Total Posters'!$A$1:$L$1812,3,FALSE)&amp;" "&amp;VLOOKUP($F1411,'Total Posters'!$A$1:$L$1812,4,FALSE)</f>
        <v>Marek Nikolajuk</v>
      </c>
      <c r="I1411" s="12" t="str">
        <f>VLOOKUP($F1411,'Total Posters'!$A$1:$L$1812,5,FALSE)</f>
        <v>marek.nikolajuk@gmail.com</v>
      </c>
      <c r="J1411" s="12" t="str">
        <f>VLOOKUP($F1411,'Total Posters'!$A$1:$L$1812,10,FALSE)</f>
        <v>Marek Nikolajuk</v>
      </c>
      <c r="K1411" s="12" t="str">
        <f>VLOOKUP($I1411,'Total Attendees'!$D$2:$DB$3165,2,FALSE)</f>
        <v>Paid</v>
      </c>
      <c r="L1411" s="12" t="str">
        <f>VLOOKUP($I1411,'Total Attendees'!$D$2:$DB$3165,4,FALSE)</f>
        <v>In-person</v>
      </c>
      <c r="N1411" s="53"/>
      <c r="O1411" s="54"/>
      <c r="P1411" s="54"/>
    </row>
    <row r="1412" ht="15.75" customHeight="1">
      <c r="A1412" s="48" t="s">
        <v>115</v>
      </c>
      <c r="B1412" s="48" t="s">
        <v>129</v>
      </c>
      <c r="C1412" s="50">
        <v>0.4166666666666667</v>
      </c>
      <c r="D1412" s="50">
        <v>0.4375</v>
      </c>
      <c r="E1412" s="51">
        <v>45519.0</v>
      </c>
      <c r="F1412" s="52">
        <v>1179.0</v>
      </c>
      <c r="G1412" s="12" t="str">
        <f>VLOOKUP($F1412,'Total Posters'!$A$1:$L$1812,7,FALSE)</f>
        <v>Imprint of intrinsic broad-line region absorption in the gamma-ray spectrum of blazar jet</v>
      </c>
      <c r="H1412" s="12" t="str">
        <f>VLOOKUP($F1412,'Total Posters'!$A$1:$L$1812,3,FALSE)&amp;" "&amp;VLOOKUP($F1412,'Total Posters'!$A$1:$L$1812,4,FALSE)</f>
        <v>Sushmita Agarwal</v>
      </c>
      <c r="I1412" s="12" t="str">
        <f>VLOOKUP($F1412,'Total Posters'!$A$1:$L$1812,5,FALSE)</f>
        <v>phd1901221002@iiti.ac.in</v>
      </c>
      <c r="J1412" s="12" t="str">
        <f>VLOOKUP($F1412,'Total Posters'!$A$1:$L$1812,10,FALSE)</f>
        <v>Sushmita Agarwal</v>
      </c>
      <c r="K1412" s="12" t="str">
        <f>VLOOKUP($I1412,'Total Attendees'!$D$2:$DB$3165,2,FALSE)</f>
        <v>Paid</v>
      </c>
      <c r="L1412" s="12" t="str">
        <f>VLOOKUP($I1412,'Total Attendees'!$D$2:$DB$3165,4,FALSE)</f>
        <v>Virtual</v>
      </c>
      <c r="N1412" s="53"/>
      <c r="O1412" s="54"/>
      <c r="P1412" s="54"/>
    </row>
    <row r="1413" ht="15.75" customHeight="1">
      <c r="A1413" s="48" t="s">
        <v>115</v>
      </c>
      <c r="B1413" s="48" t="s">
        <v>129</v>
      </c>
      <c r="C1413" s="50">
        <v>0.4166666666666667</v>
      </c>
      <c r="D1413" s="50">
        <v>0.4375</v>
      </c>
      <c r="E1413" s="51">
        <v>45519.0</v>
      </c>
      <c r="F1413" s="52">
        <v>440.0</v>
      </c>
      <c r="G1413" s="12" t="str">
        <f>VLOOKUP($F1413,'Total Posters'!$A$1:$L$1812,7,FALSE)</f>
        <v>Probing Gamma-Ray Bursts as Cosmological Standard Candles using Spectral information in Machine Learning models
</v>
      </c>
      <c r="H1413" s="12" t="str">
        <f>VLOOKUP($F1413,'Total Posters'!$A$1:$L$1812,3,FALSE)&amp;" "&amp;VLOOKUP($F1413,'Total Posters'!$A$1:$L$1812,4,FALSE)</f>
        <v>Tamador Aldowma</v>
      </c>
      <c r="I1413" s="12" t="str">
        <f>VLOOKUP($F1413,'Total Posters'!$A$1:$L$1812,5,FALSE)</f>
        <v>tamtam2030@gmail.com</v>
      </c>
      <c r="J1413" s="12" t="str">
        <f>VLOOKUP($F1413,'Total Posters'!$A$1:$L$1812,10,FALSE)</f>
        <v>Tamador Aldowma</v>
      </c>
      <c r="K1413" s="12" t="str">
        <f>VLOOKUP($I1413,'Total Attendees'!$D$2:$DB$3165,2,FALSE)</f>
        <v>Paid</v>
      </c>
      <c r="L1413" s="12" t="str">
        <f>VLOOKUP($I1413,'Total Attendees'!$D$2:$DB$3165,4,FALSE)</f>
        <v>In-person</v>
      </c>
      <c r="N1413" s="53"/>
      <c r="O1413" s="54"/>
      <c r="P1413" s="54"/>
    </row>
    <row r="1414" ht="15.75" customHeight="1">
      <c r="A1414" s="48" t="s">
        <v>115</v>
      </c>
      <c r="B1414" s="48" t="s">
        <v>129</v>
      </c>
      <c r="C1414" s="50">
        <v>0.4166666666666667</v>
      </c>
      <c r="D1414" s="50">
        <v>0.4375</v>
      </c>
      <c r="E1414" s="51">
        <v>45519.0</v>
      </c>
      <c r="F1414" s="52">
        <v>622.0</v>
      </c>
      <c r="G1414" s="12" t="str">
        <f>VLOOKUP($F1414,'Total Posters'!$A$1:$L$1812,7,FALSE)</f>
        <v>The Spatial Distribution of GRBs and the Cosmological Principle</v>
      </c>
      <c r="H1414" s="12" t="str">
        <f>VLOOKUP($F1414,'Total Posters'!$A$1:$L$1812,3,FALSE)&amp;" "&amp;VLOOKUP($F1414,'Total Posters'!$A$1:$L$1812,4,FALSE)</f>
        <v>Zsolt Bagoly</v>
      </c>
      <c r="I1414" s="12" t="str">
        <f>VLOOKUP($F1414,'Total Posters'!$A$1:$L$1812,5,FALSE)</f>
        <v>bagoly.zsolt@uni-nke.hu</v>
      </c>
      <c r="J1414" s="12" t="str">
        <f>VLOOKUP($F1414,'Total Posters'!$A$1:$L$1812,10,FALSE)</f>
        <v>Zsolt Bagoly</v>
      </c>
      <c r="K1414" s="12" t="str">
        <f>VLOOKUP($I1414,'Total Attendees'!$D$2:$DB$3165,2,FALSE)</f>
        <v>Paid</v>
      </c>
      <c r="L1414" s="12" t="str">
        <f>VLOOKUP($I1414,'Total Attendees'!$D$2:$DB$3165,4,FALSE)</f>
        <v>In-person</v>
      </c>
      <c r="N1414" s="53"/>
      <c r="O1414" s="54"/>
      <c r="P1414" s="54"/>
    </row>
    <row r="1415" ht="15.75" customHeight="1">
      <c r="A1415" s="48" t="s">
        <v>102</v>
      </c>
      <c r="B1415" s="49" t="s">
        <v>130</v>
      </c>
      <c r="C1415" s="50">
        <v>0.4166666666666667</v>
      </c>
      <c r="D1415" s="50">
        <v>0.4375</v>
      </c>
      <c r="E1415" s="51">
        <v>45519.0</v>
      </c>
      <c r="F1415" s="60">
        <v>2133.0</v>
      </c>
      <c r="G1415" s="12" t="str">
        <f>VLOOKUP($F1415,'Total Posters'!$A$1:$L$1812,7,FALSE)</f>
        <v>From optical imaging to dark matter halo masses with simulation-based inference models</v>
      </c>
      <c r="H1415" s="12" t="str">
        <f>VLOOKUP($F1415,'Total Posters'!$A$1:$L$1812,3,FALSE)&amp;" "&amp;VLOOKUP($F1415,'Total Posters'!$A$1:$L$1812,4,FALSE)</f>
        <v>Connor Bottrell</v>
      </c>
      <c r="I1415" s="12" t="str">
        <f>VLOOKUP($F1415,'Total Posters'!$A$1:$L$1812,5,FALSE)</f>
        <v>connor.bottrell@gmail.com</v>
      </c>
      <c r="J1415" s="12" t="str">
        <f>VLOOKUP($F1415,'Total Posters'!$A$1:$L$1812,10,FALSE)</f>
        <v>Connor Bottrell</v>
      </c>
      <c r="K1415" s="12" t="str">
        <f>VLOOKUP($I1415,'Total Attendees'!$D$2:$DB$3165,2,FALSE)</f>
        <v>Paid</v>
      </c>
      <c r="L1415" s="12" t="str">
        <f>VLOOKUP($I1415,'Total Attendees'!$D$2:$DB$3165,4,FALSE)</f>
        <v>In-person</v>
      </c>
      <c r="N1415" s="53"/>
      <c r="O1415" s="54"/>
      <c r="P1415" s="54"/>
    </row>
    <row r="1416" ht="15.75" customHeight="1">
      <c r="A1416" s="48" t="s">
        <v>102</v>
      </c>
      <c r="B1416" s="49" t="s">
        <v>130</v>
      </c>
      <c r="C1416" s="50">
        <v>0.4166666666666667</v>
      </c>
      <c r="D1416" s="50">
        <v>0.4375</v>
      </c>
      <c r="E1416" s="51">
        <v>45519.0</v>
      </c>
      <c r="F1416" s="60">
        <v>1632.0</v>
      </c>
      <c r="G1416" s="12" t="str">
        <f>VLOOKUP($F1416,'Total Posters'!$A$1:$L$1812,7,FALSE)</f>
        <v>Closer look at the edge-on low surface brightness galaxies with big disks</v>
      </c>
      <c r="H1416" s="12" t="str">
        <f>VLOOKUP($F1416,'Total Posters'!$A$1:$L$1812,3,FALSE)&amp;" "&amp;VLOOKUP($F1416,'Total Posters'!$A$1:$L$1812,4,FALSE)</f>
        <v>Damir Gasymov</v>
      </c>
      <c r="I1416" s="12" t="str">
        <f>VLOOKUP($F1416,'Total Posters'!$A$1:$L$1812,5,FALSE)</f>
        <v>gasymov.df18@physics.msu.ru</v>
      </c>
      <c r="J1416" s="12" t="str">
        <f>VLOOKUP($F1416,'Total Posters'!$A$1:$L$1812,10,FALSE)</f>
        <v>Damir Gasymov</v>
      </c>
      <c r="K1416" s="12" t="str">
        <f>VLOOKUP($I1416,'Total Attendees'!$D$2:$DB$3165,2,FALSE)</f>
        <v>Paid</v>
      </c>
      <c r="L1416" s="12" t="str">
        <f>VLOOKUP($I1416,'Total Attendees'!$D$2:$DB$3165,4,FALSE)</f>
        <v>In-person</v>
      </c>
      <c r="N1416" s="53"/>
      <c r="O1416" s="54"/>
      <c r="P1416" s="54"/>
    </row>
    <row r="1417" ht="15.75" customHeight="1">
      <c r="A1417" s="48" t="s">
        <v>102</v>
      </c>
      <c r="B1417" s="49" t="s">
        <v>130</v>
      </c>
      <c r="C1417" s="50">
        <v>0.4166666666666667</v>
      </c>
      <c r="D1417" s="50">
        <v>0.4375</v>
      </c>
      <c r="E1417" s="51">
        <v>45519.0</v>
      </c>
      <c r="F1417" s="60">
        <v>1862.0</v>
      </c>
      <c r="G1417" s="12" t="str">
        <f>VLOOKUP($F1417,'Total Posters'!$A$1:$L$1812,7,FALSE)</f>
        <v>Probing Star Formation in Interacting Galaxies through Cosmological Simulations</v>
      </c>
      <c r="H1417" s="12" t="str">
        <f>VLOOKUP($F1417,'Total Posters'!$A$1:$L$1812,3,FALSE)&amp;" "&amp;VLOOKUP($F1417,'Total Posters'!$A$1:$L$1812,4,FALSE)</f>
        <v>Lawrence Faria</v>
      </c>
      <c r="I1417" s="12" t="str">
        <f>VLOOKUP($F1417,'Total Posters'!$A$1:$L$1812,5,FALSE)</f>
        <v>20laf3@queensu.ca</v>
      </c>
      <c r="J1417" s="12" t="str">
        <f>VLOOKUP($F1417,'Total Posters'!$A$1:$L$1812,10,FALSE)</f>
        <v>Lawrence Faria</v>
      </c>
      <c r="K1417" s="12" t="str">
        <f>VLOOKUP($I1417,'Total Attendees'!$D$2:$DB$3165,2,FALSE)</f>
        <v>Paid</v>
      </c>
      <c r="L1417" s="12" t="str">
        <f>VLOOKUP($I1417,'Total Attendees'!$D$2:$DB$3165,4,FALSE)</f>
        <v>Virtual</v>
      </c>
      <c r="N1417" s="53"/>
      <c r="O1417" s="54"/>
      <c r="P1417" s="54"/>
    </row>
    <row r="1418" ht="15.75" customHeight="1">
      <c r="A1418" s="48" t="s">
        <v>102</v>
      </c>
      <c r="B1418" s="49" t="s">
        <v>130</v>
      </c>
      <c r="C1418" s="50">
        <v>0.4166666666666667</v>
      </c>
      <c r="D1418" s="50">
        <v>0.4375</v>
      </c>
      <c r="E1418" s="51">
        <v>45519.0</v>
      </c>
      <c r="F1418" s="60">
        <v>1524.0</v>
      </c>
      <c r="G1418" s="12" t="str">
        <f>VLOOKUP($F1418,'Total Posters'!$A$1:$L$1812,7,FALSE)</f>
        <v>Rotation curves of disk galaxies and General Relativity</v>
      </c>
      <c r="H1418" s="12" t="str">
        <f>VLOOKUP($F1418,'Total Posters'!$A$1:$L$1812,3,FALSE)&amp;" "&amp;VLOOKUP($F1418,'Total Posters'!$A$1:$L$1812,4,FALSE)</f>
        <v>Luca Ciotti</v>
      </c>
      <c r="I1418" s="12" t="str">
        <f>VLOOKUP($F1418,'Total Posters'!$A$1:$L$1812,5,FALSE)</f>
        <v>lucaciotti64@gmail.com</v>
      </c>
      <c r="J1418" s="12" t="str">
        <f>VLOOKUP($F1418,'Total Posters'!$A$1:$L$1812,10,FALSE)</f>
        <v>Luca Ciotti</v>
      </c>
      <c r="K1418" s="40" t="s">
        <v>32</v>
      </c>
      <c r="L1418" s="40" t="s">
        <v>33</v>
      </c>
      <c r="M1418" s="41" t="s">
        <v>34</v>
      </c>
      <c r="N1418" s="53"/>
      <c r="O1418" s="54"/>
      <c r="P1418" s="54"/>
    </row>
    <row r="1419" ht="15.75" customHeight="1">
      <c r="A1419" s="48" t="s">
        <v>102</v>
      </c>
      <c r="B1419" s="49" t="s">
        <v>130</v>
      </c>
      <c r="C1419" s="50">
        <v>0.4166666666666667</v>
      </c>
      <c r="D1419" s="50">
        <v>0.4375</v>
      </c>
      <c r="E1419" s="51">
        <v>45519.0</v>
      </c>
      <c r="F1419" s="60">
        <v>1950.0</v>
      </c>
      <c r="G1419" s="12" t="str">
        <f>VLOOKUP($F1419,'Total Posters'!$A$1:$L$1812,7,FALSE)</f>
        <v>Probing dark matter with vast new surveys of galaxy peculiar velocities</v>
      </c>
      <c r="H1419" s="12" t="str">
        <f>VLOOKUP($F1419,'Total Posters'!$A$1:$L$1812,3,FALSE)&amp;" "&amp;VLOOKUP($F1419,'Total Posters'!$A$1:$L$1812,4,FALSE)</f>
        <v>Matthew Colless</v>
      </c>
      <c r="I1419" s="12" t="str">
        <f>VLOOKUP($F1419,'Total Posters'!$A$1:$L$1812,5,FALSE)</f>
        <v>matthew.colless@anu.edu.au</v>
      </c>
      <c r="J1419" s="12" t="str">
        <f>VLOOKUP($F1419,'Total Posters'!$A$1:$L$1812,10,FALSE)</f>
        <v>Matthew Colless</v>
      </c>
      <c r="K1419" s="12" t="str">
        <f>VLOOKUP($I1419,'Total Attendees'!$D$2:$DB$3165,2,FALSE)</f>
        <v>Paid</v>
      </c>
      <c r="L1419" s="12" t="str">
        <f>VLOOKUP($I1419,'Total Attendees'!$D$2:$DB$3165,4,FALSE)</f>
        <v>In-person</v>
      </c>
      <c r="N1419" s="53"/>
      <c r="O1419" s="54"/>
      <c r="P1419" s="54"/>
    </row>
    <row r="1420" ht="15.75" customHeight="1">
      <c r="A1420" s="48" t="s">
        <v>102</v>
      </c>
      <c r="B1420" s="49" t="s">
        <v>130</v>
      </c>
      <c r="C1420" s="50">
        <v>0.4166666666666667</v>
      </c>
      <c r="D1420" s="50">
        <v>0.4375</v>
      </c>
      <c r="E1420" s="51">
        <v>45519.0</v>
      </c>
      <c r="F1420" s="60">
        <v>1977.0</v>
      </c>
      <c r="G1420" s="12" t="str">
        <f>VLOOKUP($F1420,'Total Posters'!$A$1:$L$1812,7,FALSE)</f>
        <v>Bar-induced transformation of dark matter haloes</v>
      </c>
      <c r="H1420" s="12" t="str">
        <f>VLOOKUP($F1420,'Total Posters'!$A$1:$L$1812,3,FALSE)&amp;" "&amp;VLOOKUP($F1420,'Total Posters'!$A$1:$L$1812,4,FALSE)</f>
        <v>Matthew Frosst</v>
      </c>
      <c r="I1420" s="12" t="str">
        <f>VLOOKUP($F1420,'Total Posters'!$A$1:$L$1812,5,FALSE)</f>
        <v>frosst.matt@gmail.com</v>
      </c>
      <c r="J1420" s="12" t="str">
        <f>VLOOKUP($F1420,'Total Posters'!$A$1:$L$1812,10,FALSE)</f>
        <v>Matthew Frosst</v>
      </c>
      <c r="K1420" s="12" t="str">
        <f>VLOOKUP($I1420,'Total Attendees'!$D$2:$DB$3165,2,FALSE)</f>
        <v>#N/A</v>
      </c>
      <c r="L1420" s="12" t="str">
        <f>VLOOKUP($I1420,'Total Attendees'!$D$2:$DB$3165,4,FALSE)</f>
        <v>#N/A</v>
      </c>
      <c r="N1420" s="53"/>
      <c r="O1420" s="54"/>
      <c r="P1420" s="54"/>
    </row>
    <row r="1421" ht="15.75" customHeight="1">
      <c r="A1421" s="48" t="s">
        <v>102</v>
      </c>
      <c r="B1421" s="49" t="s">
        <v>130</v>
      </c>
      <c r="C1421" s="50">
        <v>0.4166666666666667</v>
      </c>
      <c r="D1421" s="50">
        <v>0.4375</v>
      </c>
      <c r="E1421" s="51">
        <v>45519.0</v>
      </c>
      <c r="F1421" s="60">
        <v>1610.0</v>
      </c>
      <c r="G1421" s="12" t="str">
        <f>VLOOKUP($F1421,'Total Posters'!$A$1:$L$1812,7,FALSE)</f>
        <v>Globular cluster systems as tracers of galaxy assembly and dark matter halos in nearby galaxy clusters</v>
      </c>
      <c r="H1421" s="12" t="str">
        <f>VLOOKUP($F1421,'Total Posters'!$A$1:$L$1812,3,FALSE)&amp;" "&amp;VLOOKUP($F1421,'Total Posters'!$A$1:$L$1812,4,FALSE)</f>
        <v>Michael Hilker</v>
      </c>
      <c r="I1421" s="12" t="str">
        <f>VLOOKUP($F1421,'Total Posters'!$A$1:$L$1812,5,FALSE)</f>
        <v>mhilker@eso.org</v>
      </c>
      <c r="J1421" s="12" t="str">
        <f>VLOOKUP($F1421,'Total Posters'!$A$1:$L$1812,10,FALSE)</f>
        <v>Michael Hilker</v>
      </c>
      <c r="K1421" s="12" t="str">
        <f>VLOOKUP($I1421,'Total Attendees'!$D$2:$DB$3165,2,FALSE)</f>
        <v>Paid</v>
      </c>
      <c r="L1421" s="12" t="str">
        <f>VLOOKUP($I1421,'Total Attendees'!$D$2:$DB$3165,4,FALSE)</f>
        <v>In-person</v>
      </c>
      <c r="N1421" s="53"/>
      <c r="O1421" s="54"/>
      <c r="P1421" s="54"/>
    </row>
    <row r="1422" ht="15.75" customHeight="1">
      <c r="A1422" s="48" t="s">
        <v>102</v>
      </c>
      <c r="B1422" s="49" t="s">
        <v>130</v>
      </c>
      <c r="C1422" s="50">
        <v>0.4166666666666667</v>
      </c>
      <c r="D1422" s="50">
        <v>0.4375</v>
      </c>
      <c r="E1422" s="51">
        <v>45519.0</v>
      </c>
      <c r="F1422" s="60">
        <v>1586.0</v>
      </c>
      <c r="G1422" s="12" t="str">
        <f>VLOOKUP($F1422,'Total Posters'!$A$1:$L$1812,7,FALSE)</f>
        <v>Investigating the Applicability of Massive Photon Theory to Galactic Rotation Curves and its Implications for Dark Matter</v>
      </c>
      <c r="H1422" s="12" t="str">
        <f>VLOOKUP($F1422,'Total Posters'!$A$1:$L$1812,3,FALSE)&amp;" "&amp;VLOOKUP($F1422,'Total Posters'!$A$1:$L$1812,4,FALSE)</f>
        <v>Munashe MacDonald Manyevere</v>
      </c>
      <c r="I1422" s="12" t="str">
        <f>VLOOKUP($F1422,'Total Posters'!$A$1:$L$1812,5,FALSE)</f>
        <v>munashemacdonald@gmail.com</v>
      </c>
      <c r="J1422" s="12" t="str">
        <f>VLOOKUP($F1422,'Total Posters'!$A$1:$L$1812,10,FALSE)</f>
        <v>munashe manyevere</v>
      </c>
      <c r="K1422" s="12" t="str">
        <f>VLOOKUP($I1422,'Total Attendees'!$D$2:$DB$3165,2,FALSE)</f>
        <v>Paid</v>
      </c>
      <c r="L1422" s="12" t="str">
        <f>VLOOKUP($I1422,'Total Attendees'!$D$2:$DB$3165,4,FALSE)</f>
        <v>In-person</v>
      </c>
      <c r="N1422" s="53"/>
      <c r="O1422" s="54"/>
      <c r="P1422" s="54"/>
    </row>
    <row r="1423" ht="15.75" customHeight="1">
      <c r="A1423" s="48" t="s">
        <v>102</v>
      </c>
      <c r="B1423" s="49" t="s">
        <v>130</v>
      </c>
      <c r="C1423" s="50">
        <v>0.4166666666666667</v>
      </c>
      <c r="D1423" s="50">
        <v>0.4375</v>
      </c>
      <c r="E1423" s="51">
        <v>45519.0</v>
      </c>
      <c r="F1423" s="60">
        <v>1626.0</v>
      </c>
      <c r="G1423" s="12" t="str">
        <f>VLOOKUP($F1423,'Total Posters'!$A$1:$L$1812,7,FALSE)</f>
        <v>Signatures of dark matter  through gravitational 
waves in modified gravity</v>
      </c>
      <c r="H1423" s="12" t="str">
        <f>VLOOKUP($F1423,'Total Posters'!$A$1:$L$1812,3,FALSE)&amp;" "&amp;VLOOKUP($F1423,'Total Posters'!$A$1:$L$1812,4,FALSE)</f>
        <v>Murli Manohar Verma</v>
      </c>
      <c r="I1423" s="12" t="str">
        <f>VLOOKUP($F1423,'Total Posters'!$A$1:$L$1812,5,FALSE)</f>
        <v>sunilmmv@yahoo.com</v>
      </c>
      <c r="J1423" s="12" t="str">
        <f>VLOOKUP($F1423,'Total Posters'!$A$1:$L$1812,10,FALSE)</f>
        <v>Murli  Manohar Verma</v>
      </c>
      <c r="K1423" s="12" t="str">
        <f>VLOOKUP($I1423,'Total Attendees'!$D$2:$DB$3165,2,FALSE)</f>
        <v>Pending_payment</v>
      </c>
      <c r="L1423" s="12" t="str">
        <f>VLOOKUP($I1423,'Total Attendees'!$D$2:$DB$3165,4,FALSE)</f>
        <v>In-person</v>
      </c>
      <c r="N1423" s="53"/>
      <c r="O1423" s="54"/>
      <c r="P1423" s="54"/>
    </row>
    <row r="1424" ht="15.75" customHeight="1">
      <c r="A1424" s="48" t="s">
        <v>102</v>
      </c>
      <c r="B1424" s="49" t="s">
        <v>130</v>
      </c>
      <c r="C1424" s="50">
        <v>0.4166666666666667</v>
      </c>
      <c r="D1424" s="50">
        <v>0.4375</v>
      </c>
      <c r="E1424" s="51">
        <v>45519.0</v>
      </c>
      <c r="F1424" s="60">
        <v>1368.0</v>
      </c>
      <c r="G1424" s="12" t="str">
        <f>VLOOKUP($F1424,'Total Posters'!$A$1:$L$1812,7,FALSE)</f>
        <v>Dynamical lineage of HI-rich field ultra-diffuse galaxies</v>
      </c>
      <c r="H1424" s="12" t="str">
        <f>VLOOKUP($F1424,'Total Posters'!$A$1:$L$1812,3,FALSE)&amp;" "&amp;VLOOKUP($F1424,'Total Posters'!$A$1:$L$1812,4,FALSE)</f>
        <v>Nilanjana Nandi</v>
      </c>
      <c r="I1424" s="12" t="str">
        <f>VLOOKUP($F1424,'Total Posters'!$A$1:$L$1812,5,FALSE)</f>
        <v>nandi.nilanjana154@gmail.com</v>
      </c>
      <c r="J1424" s="12" t="str">
        <f>VLOOKUP($F1424,'Total Posters'!$A$1:$L$1812,10,FALSE)</f>
        <v>Nilanjana Nandi</v>
      </c>
      <c r="K1424" s="12" t="str">
        <f>VLOOKUP($I1424,'Total Attendees'!$D$2:$DB$3165,2,FALSE)</f>
        <v>Paid</v>
      </c>
      <c r="L1424" s="12" t="str">
        <f>VLOOKUP($I1424,'Total Attendees'!$D$2:$DB$3165,4,FALSE)</f>
        <v>Virtual</v>
      </c>
      <c r="N1424" s="53"/>
      <c r="O1424" s="54"/>
      <c r="P1424" s="54"/>
    </row>
    <row r="1425" ht="15.75" customHeight="1">
      <c r="A1425" s="48" t="s">
        <v>102</v>
      </c>
      <c r="B1425" s="49" t="s">
        <v>130</v>
      </c>
      <c r="C1425" s="50">
        <v>0.4166666666666667</v>
      </c>
      <c r="D1425" s="50">
        <v>0.4375</v>
      </c>
      <c r="E1425" s="51">
        <v>45519.0</v>
      </c>
      <c r="F1425" s="60">
        <v>3111.0</v>
      </c>
      <c r="G1425" s="12" t="str">
        <f>VLOOKUP($F1425,'Total Posters'!$A$1:$L$1812,7,FALSE)</f>
        <v>Constraints on the properties of 𝜈MSM dark matter using the satellite galaxies of the Milky Way</v>
      </c>
      <c r="H1425" s="12" t="str">
        <f>VLOOKUP($F1425,'Total Posters'!$A$1:$L$1812,3,FALSE)&amp;" "&amp;VLOOKUP($F1425,'Total Posters'!$A$1:$L$1812,4,FALSE)</f>
        <v>Oliver Newton</v>
      </c>
      <c r="I1425" s="12" t="str">
        <f>VLOOKUP($F1425,'Total Posters'!$A$1:$L$1812,5,FALSE)</f>
        <v>onewton@cft.edu.pl</v>
      </c>
      <c r="J1425" s="12" t="str">
        <f>VLOOKUP($F1425,'Total Posters'!$A$1:$L$1812,10,FALSE)</f>
        <v>Oliver Newton</v>
      </c>
      <c r="K1425" s="12" t="str">
        <f>VLOOKUP($I1425,'Total Attendees'!$D$2:$DB$3165,2,FALSE)</f>
        <v>Pending_payment</v>
      </c>
      <c r="L1425" s="12" t="str">
        <f>VLOOKUP($I1425,'Total Attendees'!$D$2:$DB$3165,4,FALSE)</f>
        <v>In-person</v>
      </c>
      <c r="N1425" s="53"/>
      <c r="O1425" s="54"/>
      <c r="P1425" s="54"/>
    </row>
    <row r="1426" ht="15.75" customHeight="1">
      <c r="A1426" s="48" t="s">
        <v>102</v>
      </c>
      <c r="B1426" s="49" t="s">
        <v>130</v>
      </c>
      <c r="C1426" s="50">
        <v>0.4166666666666667</v>
      </c>
      <c r="D1426" s="50">
        <v>0.4375</v>
      </c>
      <c r="E1426" s="51">
        <v>45519.0</v>
      </c>
      <c r="F1426" s="60">
        <v>1535.0</v>
      </c>
      <c r="G1426" s="12" t="str">
        <f>VLOOKUP($F1426,'Total Posters'!$A$1:$L$1812,7,FALSE)</f>
        <v>Dynamic relations of disc galaxies at the Universe’s half-age</v>
      </c>
      <c r="H1426" s="12" t="str">
        <f>VLOOKUP($F1426,'Total Posters'!$A$1:$L$1812,3,FALSE)&amp;" "&amp;VLOOKUP($F1426,'Total Posters'!$A$1:$L$1812,4,FALSE)</f>
        <v>Pavel Mancera Piña</v>
      </c>
      <c r="I1426" s="12" t="str">
        <f>VLOOKUP($F1426,'Total Posters'!$A$1:$L$1812,5,FALSE)</f>
        <v>pavel@strw.leidenuniv.nl</v>
      </c>
      <c r="J1426" s="12" t="str">
        <f>VLOOKUP($F1426,'Total Posters'!$A$1:$L$1812,10,FALSE)</f>
        <v>Pavel E. Mancera Piña</v>
      </c>
      <c r="K1426" s="12" t="str">
        <f>VLOOKUP($I1426,'Total Attendees'!$D$2:$DB$3165,2,FALSE)</f>
        <v>Paid</v>
      </c>
      <c r="L1426" s="12" t="str">
        <f>VLOOKUP($I1426,'Total Attendees'!$D$2:$DB$3165,4,FALSE)</f>
        <v>In-person</v>
      </c>
      <c r="N1426" s="53"/>
      <c r="O1426" s="54"/>
      <c r="P1426" s="54"/>
    </row>
    <row r="1427" ht="15.75" customHeight="1">
      <c r="A1427" s="48" t="s">
        <v>102</v>
      </c>
      <c r="B1427" s="49" t="s">
        <v>130</v>
      </c>
      <c r="C1427" s="50">
        <v>0.4166666666666667</v>
      </c>
      <c r="D1427" s="50">
        <v>0.4375</v>
      </c>
      <c r="E1427" s="51">
        <v>45519.0</v>
      </c>
      <c r="F1427" s="60">
        <v>1424.0</v>
      </c>
      <c r="G1427" s="12" t="str">
        <f>VLOOKUP($F1427,'Total Posters'!$A$1:$L$1812,7,FALSE)</f>
        <v>An Exposition on Globular Clusters: Theory and Observation </v>
      </c>
      <c r="H1427" s="12" t="str">
        <f>VLOOKUP($F1427,'Total Posters'!$A$1:$L$1812,3,FALSE)&amp;" "&amp;VLOOKUP($F1427,'Total Posters'!$A$1:$L$1812,4,FALSE)</f>
        <v>Peter Onubi</v>
      </c>
      <c r="I1427" s="12" t="str">
        <f>VLOOKUP($F1427,'Total Posters'!$A$1:$L$1812,5,FALSE)</f>
        <v>peteroffsapientia@gmail.com</v>
      </c>
      <c r="J1427" s="12" t="str">
        <f>VLOOKUP($F1427,'Total Posters'!$A$1:$L$1812,10,FALSE)</f>
        <v>P. O. Onubi</v>
      </c>
      <c r="K1427" s="12" t="str">
        <f>VLOOKUP($I1427,'Total Attendees'!$D$2:$DB$3165,2,FALSE)</f>
        <v>Paid</v>
      </c>
      <c r="L1427" s="12" t="str">
        <f>VLOOKUP($I1427,'Total Attendees'!$D$2:$DB$3165,4,FALSE)</f>
        <v>Virtual</v>
      </c>
      <c r="N1427" s="53"/>
      <c r="O1427" s="54"/>
      <c r="P1427" s="54"/>
    </row>
    <row r="1428" ht="15.75" customHeight="1">
      <c r="A1428" s="48" t="s">
        <v>102</v>
      </c>
      <c r="B1428" s="49" t="s">
        <v>130</v>
      </c>
      <c r="C1428" s="50">
        <v>0.4166666666666667</v>
      </c>
      <c r="D1428" s="50">
        <v>0.4375</v>
      </c>
      <c r="E1428" s="51">
        <v>45519.0</v>
      </c>
      <c r="F1428" s="60">
        <v>620.0</v>
      </c>
      <c r="G1428" s="12" t="str">
        <f>VLOOKUP($F1428,'Total Posters'!$A$1:$L$1812,7,FALSE)</f>
        <v>Constraints of the Dark Matter Concentration in the Solar Neighborhood Based on GAIA DR3 catalogue
</v>
      </c>
      <c r="H1428" s="12" t="str">
        <f>VLOOKUP($F1428,'Total Posters'!$A$1:$L$1812,3,FALSE)&amp;" "&amp;VLOOKUP($F1428,'Total Posters'!$A$1:$L$1812,4,FALSE)</f>
        <v>Roman Tkachenko</v>
      </c>
      <c r="I1428" s="12" t="str">
        <f>VLOOKUP($F1428,'Total Posters'!$A$1:$L$1812,5,FALSE)</f>
        <v>tkachenko.roman.v@gmail.com</v>
      </c>
      <c r="J1428" s="12" t="str">
        <f>VLOOKUP($F1428,'Total Posters'!$A$1:$L$1812,10,FALSE)</f>
        <v>Roman Tkachenko</v>
      </c>
      <c r="K1428" s="12" t="str">
        <f>VLOOKUP($I1428,'Total Attendees'!$D$2:$DB$3165,2,FALSE)</f>
        <v>Pending_payment</v>
      </c>
      <c r="L1428" s="12" t="str">
        <f>VLOOKUP($I1428,'Total Attendees'!$D$2:$DB$3165,4,FALSE)</f>
        <v>In-person</v>
      </c>
      <c r="N1428" s="53"/>
      <c r="O1428" s="54"/>
      <c r="P1428" s="54"/>
    </row>
    <row r="1429" ht="15.75" customHeight="1">
      <c r="A1429" s="48" t="s">
        <v>102</v>
      </c>
      <c r="B1429" s="49" t="s">
        <v>130</v>
      </c>
      <c r="C1429" s="50">
        <v>0.4166666666666667</v>
      </c>
      <c r="D1429" s="50">
        <v>0.4375</v>
      </c>
      <c r="E1429" s="51">
        <v>45519.0</v>
      </c>
      <c r="F1429" s="60">
        <v>2295.0</v>
      </c>
      <c r="G1429" s="12" t="str">
        <f>VLOOKUP($F1429,'Total Posters'!$A$1:$L$1812,7,FALSE)</f>
        <v>A new Dark Matter detection? Testing lens model complexity in Strong Lensing</v>
      </c>
      <c r="H1429" s="12" t="str">
        <f>VLOOKUP($F1429,'Total Posters'!$A$1:$L$1812,3,FALSE)&amp;" "&amp;VLOOKUP($F1429,'Total Posters'!$A$1:$L$1812,4,FALSE)</f>
        <v>Samuel Lange</v>
      </c>
      <c r="I1429" s="12" t="str">
        <f>VLOOKUP($F1429,'Total Posters'!$A$1:$L$1812,5,FALSE)</f>
        <v>samuel.c.lange@durham.ac.uk</v>
      </c>
      <c r="J1429" s="12" t="str">
        <f>VLOOKUP($F1429,'Total Posters'!$A$1:$L$1812,10,FALSE)</f>
        <v>Samuel Lange</v>
      </c>
      <c r="K1429" s="12" t="str">
        <f>VLOOKUP($I1429,'Total Attendees'!$D$2:$DB$3165,2,FALSE)</f>
        <v>Paid</v>
      </c>
      <c r="L1429" s="12" t="str">
        <f>VLOOKUP($I1429,'Total Attendees'!$D$2:$DB$3165,4,FALSE)</f>
        <v>In-person</v>
      </c>
      <c r="N1429" s="53"/>
      <c r="O1429" s="54"/>
      <c r="P1429" s="54"/>
    </row>
    <row r="1430" ht="15.75" customHeight="1">
      <c r="A1430" s="48" t="s">
        <v>102</v>
      </c>
      <c r="B1430" s="49" t="s">
        <v>130</v>
      </c>
      <c r="C1430" s="50">
        <v>0.4166666666666667</v>
      </c>
      <c r="D1430" s="50">
        <v>0.4375</v>
      </c>
      <c r="E1430" s="51">
        <v>45519.0</v>
      </c>
      <c r="F1430" s="60">
        <v>1532.0</v>
      </c>
      <c r="G1430" s="12" t="str">
        <f>VLOOKUP($F1430,'Total Posters'!$A$1:$L$1812,7,FALSE)</f>
        <v>The choice of orbital anisotropy in dynamical studies of axisymmetric galaxies</v>
      </c>
      <c r="H1430" s="12" t="str">
        <f>VLOOKUP($F1430,'Total Posters'!$A$1:$L$1812,3,FALSE)&amp;" "&amp;VLOOKUP($F1430,'Total Posters'!$A$1:$L$1812,4,FALSE)</f>
        <v>Silvia Pellegrini</v>
      </c>
      <c r="I1430" s="12" t="str">
        <f>VLOOKUP($F1430,'Total Posters'!$A$1:$L$1812,5,FALSE)</f>
        <v>silvia.pellegrini@unibo.it</v>
      </c>
      <c r="J1430" s="12" t="str">
        <f>VLOOKUP($F1430,'Total Posters'!$A$1:$L$1812,10,FALSE)</f>
        <v>Silvia Pellegrini</v>
      </c>
      <c r="K1430" s="12" t="str">
        <f>VLOOKUP($I1430,'Total Attendees'!$D$2:$DB$3165,2,FALSE)</f>
        <v>Paid</v>
      </c>
      <c r="L1430" s="12" t="str">
        <f>VLOOKUP($I1430,'Total Attendees'!$D$2:$DB$3165,4,FALSE)</f>
        <v>In-person</v>
      </c>
      <c r="N1430" s="53"/>
      <c r="O1430" s="54"/>
      <c r="P1430" s="54"/>
    </row>
    <row r="1431" ht="15.75" customHeight="1">
      <c r="A1431" s="48" t="s">
        <v>102</v>
      </c>
      <c r="B1431" s="49" t="s">
        <v>130</v>
      </c>
      <c r="C1431" s="50">
        <v>0.4166666666666667</v>
      </c>
      <c r="D1431" s="50">
        <v>0.4375</v>
      </c>
      <c r="E1431" s="51">
        <v>45519.0</v>
      </c>
      <c r="F1431" s="60">
        <v>309.0</v>
      </c>
      <c r="G1431" s="12" t="str">
        <f>VLOOKUP($F1431,'Total Posters'!$A$1:$L$1812,7,FALSE)</f>
        <v>Fast radio bursts as a probe to constrain primordial mass black holes made of dark matter</v>
      </c>
      <c r="H1431" s="12" t="str">
        <f>VLOOKUP($F1431,'Total Posters'!$A$1:$L$1812,3,FALSE)&amp;" "&amp;VLOOKUP($F1431,'Total Posters'!$A$1:$L$1812,4,FALSE)</f>
        <v>Surajit Kalita</v>
      </c>
      <c r="I1431" s="12" t="str">
        <f>VLOOKUP($F1431,'Total Posters'!$A$1:$L$1812,5,FALSE)</f>
        <v>surajit.kalita@uct.ac.za</v>
      </c>
      <c r="J1431" s="12" t="str">
        <f>VLOOKUP($F1431,'Total Posters'!$A$1:$L$1812,10,FALSE)</f>
        <v>Surajit Kalita</v>
      </c>
      <c r="K1431" s="42" t="s">
        <v>32</v>
      </c>
      <c r="L1431" s="42" t="s">
        <v>33</v>
      </c>
      <c r="M1431" s="43" t="s">
        <v>34</v>
      </c>
      <c r="N1431" s="53"/>
      <c r="O1431" s="54"/>
      <c r="P1431" s="54"/>
    </row>
    <row r="1432" ht="15.75" customHeight="1">
      <c r="A1432" s="48" t="s">
        <v>102</v>
      </c>
      <c r="B1432" s="49" t="s">
        <v>130</v>
      </c>
      <c r="C1432" s="50">
        <v>0.4166666666666667</v>
      </c>
      <c r="D1432" s="50">
        <v>0.4375</v>
      </c>
      <c r="E1432" s="51">
        <v>45519.0</v>
      </c>
      <c r="F1432" s="60">
        <v>1981.0</v>
      </c>
      <c r="G1432" s="12" t="str">
        <f>VLOOKUP($F1432,'Total Posters'!$A$1:$L$1812,7,FALSE)</f>
        <v>Assessing the effect of supernovae feedback at the center of dwarf halos of scalar field/fuzzy dark matter </v>
      </c>
      <c r="H1432" s="12" t="str">
        <f>VLOOKUP($F1432,'Total Posters'!$A$1:$L$1812,3,FALSE)&amp;" "&amp;VLOOKUP($F1432,'Total Posters'!$A$1:$L$1812,4,FALSE)</f>
        <v>Victor Robles</v>
      </c>
      <c r="I1432" s="12" t="str">
        <f>VLOOKUP($F1432,'Total Posters'!$A$1:$L$1812,5,FALSE)</f>
        <v>victoresfm@hotmail.com</v>
      </c>
      <c r="J1432" s="12" t="str">
        <f>VLOOKUP($F1432,'Total Posters'!$A$1:$L$1812,10,FALSE)</f>
        <v>Victor Robles</v>
      </c>
      <c r="K1432" s="12" t="str">
        <f>VLOOKUP($I1432,'Total Attendees'!$D$2:$DB$3165,2,FALSE)</f>
        <v>Paid</v>
      </c>
      <c r="L1432" s="12" t="str">
        <f>VLOOKUP($I1432,'Total Attendees'!$D$2:$DB$3165,4,FALSE)</f>
        <v>In-person</v>
      </c>
      <c r="N1432" s="53"/>
      <c r="O1432" s="54"/>
      <c r="P1432" s="54"/>
    </row>
    <row r="1433" ht="15.75" customHeight="1">
      <c r="A1433" s="48" t="s">
        <v>104</v>
      </c>
      <c r="B1433" s="48" t="s">
        <v>131</v>
      </c>
      <c r="C1433" s="50">
        <v>0.4166666666666667</v>
      </c>
      <c r="D1433" s="50">
        <v>0.4375</v>
      </c>
      <c r="E1433" s="51">
        <v>45519.0</v>
      </c>
      <c r="F1433" s="52">
        <v>2450.0</v>
      </c>
      <c r="G1433" s="12" t="str">
        <f>VLOOKUP($F1433,'Total Posters'!$A$1:$L$1812,7,FALSE)</f>
        <v>Comparing ISM and star formation in isolated and interacting dwarf galaxies</v>
      </c>
      <c r="H1433" s="12" t="str">
        <f>VLOOKUP($F1433,'Total Posters'!$A$1:$L$1812,3,FALSE)&amp;" "&amp;VLOOKUP($F1433,'Total Posters'!$A$1:$L$1812,4,FALSE)</f>
        <v>Andras Peter Joo</v>
      </c>
      <c r="I1433" s="12" t="str">
        <f>VLOOKUP($F1433,'Total Posters'!$A$1:$L$1812,5,FALSE)</f>
        <v>andraspeterjooastro@gmail.com</v>
      </c>
      <c r="J1433" s="12" t="str">
        <f>VLOOKUP($F1433,'Total Posters'!$A$1:$L$1812,10,FALSE)</f>
        <v>Andras Peter Joo</v>
      </c>
      <c r="K1433" s="12" t="str">
        <f>VLOOKUP($I1433,'Total Attendees'!$D$2:$DB$3165,2,FALSE)</f>
        <v>Paid</v>
      </c>
      <c r="L1433" s="12" t="str">
        <f>VLOOKUP($I1433,'Total Attendees'!$D$2:$DB$3165,4,FALSE)</f>
        <v>In-person</v>
      </c>
      <c r="N1433" s="53"/>
      <c r="O1433" s="54"/>
      <c r="P1433" s="54"/>
    </row>
    <row r="1434" ht="15.75" customHeight="1">
      <c r="A1434" s="48" t="s">
        <v>104</v>
      </c>
      <c r="B1434" s="48" t="s">
        <v>131</v>
      </c>
      <c r="C1434" s="50">
        <v>0.4166666666666667</v>
      </c>
      <c r="D1434" s="50">
        <v>0.4375</v>
      </c>
      <c r="E1434" s="51">
        <v>45519.0</v>
      </c>
      <c r="F1434" s="52">
        <v>899.0</v>
      </c>
      <c r="G1434" s="12" t="str">
        <f>VLOOKUP($F1434,'Total Posters'!$A$1:$L$1812,7,FALSE)</f>
        <v>Radial acceleration relation with resolved stellar mass measurements over 1 Gyr</v>
      </c>
      <c r="H1434" s="12" t="str">
        <f>VLOOKUP($F1434,'Total Posters'!$A$1:$L$1812,3,FALSE)&amp;" "&amp;VLOOKUP($F1434,'Total Posters'!$A$1:$L$1812,4,FALSE)</f>
        <v>Andreea Varasteanu</v>
      </c>
      <c r="I1434" s="12" t="str">
        <f>VLOOKUP($F1434,'Total Posters'!$A$1:$L$1812,5,FALSE)</f>
        <v>andreea.varasteanu@physics.ox.ac.uk</v>
      </c>
      <c r="J1434" s="12" t="str">
        <f>VLOOKUP($F1434,'Total Posters'!$A$1:$L$1812,10,FALSE)</f>
        <v>Andreea Varasteanu</v>
      </c>
      <c r="K1434" s="12" t="str">
        <f>VLOOKUP($I1434,'Total Attendees'!$D$2:$DB$3165,2,FALSE)</f>
        <v>Paid</v>
      </c>
      <c r="L1434" s="12" t="str">
        <f>VLOOKUP($I1434,'Total Attendees'!$D$2:$DB$3165,4,FALSE)</f>
        <v>In-person</v>
      </c>
      <c r="N1434" s="53"/>
      <c r="O1434" s="54"/>
      <c r="P1434" s="54"/>
    </row>
    <row r="1435" ht="15.75" customHeight="1">
      <c r="A1435" s="48" t="s">
        <v>104</v>
      </c>
      <c r="B1435" s="48" t="s">
        <v>131</v>
      </c>
      <c r="C1435" s="50">
        <v>0.4166666666666667</v>
      </c>
      <c r="D1435" s="50">
        <v>0.4375</v>
      </c>
      <c r="E1435" s="51">
        <v>45519.0</v>
      </c>
      <c r="F1435" s="52">
        <v>1272.0</v>
      </c>
      <c r="G1435" s="12" t="str">
        <f>VLOOKUP($F1435,'Total Posters'!$A$1:$L$1812,7,FALSE)</f>
        <v>A search for cold gas in the Magellanic system with ASKAP: Novel approach using Time-frequency analysis of hyper-spectral data</v>
      </c>
      <c r="H1435" s="12" t="str">
        <f>VLOOKUP($F1435,'Total Posters'!$A$1:$L$1812,3,FALSE)&amp;" "&amp;VLOOKUP($F1435,'Total Posters'!$A$1:$L$1812,4,FALSE)</f>
        <v>Antoine Marchal</v>
      </c>
      <c r="I1435" s="12" t="str">
        <f>VLOOKUP($F1435,'Total Posters'!$A$1:$L$1812,5,FALSE)</f>
        <v>antoine.marchal@anu.edu.au</v>
      </c>
      <c r="J1435" s="12" t="str">
        <f>VLOOKUP($F1435,'Total Posters'!$A$1:$L$1812,10,FALSE)</f>
        <v>Antoine Marchal</v>
      </c>
      <c r="K1435" s="12" t="str">
        <f>VLOOKUP($I1435,'Total Attendees'!$D$2:$DB$3165,2,FALSE)</f>
        <v>#N/A</v>
      </c>
      <c r="L1435" s="12" t="str">
        <f>VLOOKUP($I1435,'Total Attendees'!$D$2:$DB$3165,4,FALSE)</f>
        <v>#N/A</v>
      </c>
      <c r="N1435" s="53"/>
      <c r="O1435" s="54"/>
      <c r="P1435" s="54"/>
    </row>
    <row r="1436" ht="15.75" customHeight="1">
      <c r="A1436" s="48" t="s">
        <v>104</v>
      </c>
      <c r="B1436" s="48" t="s">
        <v>131</v>
      </c>
      <c r="C1436" s="50">
        <v>0.4166666666666667</v>
      </c>
      <c r="D1436" s="50">
        <v>0.4375</v>
      </c>
      <c r="E1436" s="51">
        <v>45519.0</v>
      </c>
      <c r="F1436" s="52">
        <v>1043.0</v>
      </c>
      <c r="G1436" s="12" t="str">
        <f>VLOOKUP($F1436,'Total Posters'!$A$1:$L$1812,7,FALSE)</f>
        <v>Exploring the Ophiuchus Supercluster with SARAO MeerKAT Galactic Plane Survey
</v>
      </c>
      <c r="H1436" s="12" t="str">
        <f>VLOOKUP($F1436,'Total Posters'!$A$1:$L$1812,3,FALSE)&amp;" "&amp;VLOOKUP($F1436,'Total Posters'!$A$1:$L$1812,4,FALSE)</f>
        <v>Austun Louw</v>
      </c>
      <c r="I1436" s="12" t="str">
        <f>VLOOKUP($F1436,'Total Posters'!$A$1:$L$1812,5,FALSE)</f>
        <v>austin1999louw@gmail.com</v>
      </c>
      <c r="J1436" s="12" t="str">
        <f>VLOOKUP($F1436,'Total Posters'!$A$1:$L$1812,10,FALSE)</f>
        <v>Austun Louw</v>
      </c>
      <c r="K1436" s="12" t="str">
        <f>VLOOKUP($I1436,'Total Attendees'!$D$2:$DB$3165,2,FALSE)</f>
        <v>Paid</v>
      </c>
      <c r="L1436" s="12" t="str">
        <f>VLOOKUP($I1436,'Total Attendees'!$D$2:$DB$3165,4,FALSE)</f>
        <v>In-person</v>
      </c>
      <c r="N1436" s="53"/>
      <c r="O1436" s="54"/>
      <c r="P1436" s="54"/>
    </row>
    <row r="1437" ht="15.75" customHeight="1">
      <c r="A1437" s="48" t="s">
        <v>104</v>
      </c>
      <c r="B1437" s="48" t="s">
        <v>131</v>
      </c>
      <c r="C1437" s="50">
        <v>0.4166666666666667</v>
      </c>
      <c r="D1437" s="50">
        <v>0.4375</v>
      </c>
      <c r="E1437" s="51">
        <v>45519.0</v>
      </c>
      <c r="F1437" s="52">
        <v>2306.0</v>
      </c>
      <c r="G1437" s="12" t="str">
        <f>VLOOKUP($F1437,'Total Posters'!$A$1:$L$1812,7,FALSE)</f>
        <v>HI emission stacking and the search for high redshift gravitationally lensed HI emission in a Hubble Frontier Field</v>
      </c>
      <c r="H1437" s="12" t="str">
        <f>VLOOKUP($F1437,'Total Posters'!$A$1:$L$1812,3,FALSE)&amp;" "&amp;VLOOKUP($F1437,'Total Posters'!$A$1:$L$1812,4,FALSE)</f>
        <v>Graham Lawrie</v>
      </c>
      <c r="I1437" s="12" t="str">
        <f>VLOOKUP($F1437,'Total Posters'!$A$1:$L$1812,5,FALSE)</f>
        <v>grahamdavidlawrie@gmail.com</v>
      </c>
      <c r="J1437" s="12" t="str">
        <f>VLOOKUP($F1437,'Total Posters'!$A$1:$L$1812,10,FALSE)</f>
        <v>Graham Lawrie</v>
      </c>
      <c r="K1437" s="12" t="str">
        <f>VLOOKUP($I1437,'Total Attendees'!$D$2:$DB$3165,2,FALSE)</f>
        <v>Paid</v>
      </c>
      <c r="L1437" s="12" t="str">
        <f>VLOOKUP($I1437,'Total Attendees'!$D$2:$DB$3165,4,FALSE)</f>
        <v>In-person</v>
      </c>
      <c r="N1437" s="53"/>
      <c r="O1437" s="54"/>
      <c r="P1437" s="54"/>
    </row>
    <row r="1438" ht="15.75" customHeight="1">
      <c r="A1438" s="48" t="s">
        <v>104</v>
      </c>
      <c r="B1438" s="48" t="s">
        <v>131</v>
      </c>
      <c r="C1438" s="50">
        <v>0.4166666666666667</v>
      </c>
      <c r="D1438" s="50">
        <v>0.4375</v>
      </c>
      <c r="E1438" s="51">
        <v>45519.0</v>
      </c>
      <c r="F1438" s="52">
        <v>3101.0</v>
      </c>
      <c r="G1438" s="12" t="str">
        <f>VLOOKUP($F1438,'Total Posters'!$A$1:$L$1812,7,FALSE)</f>
        <v>Characterization of Energy Injection in HI
</v>
      </c>
      <c r="H1438" s="12" t="str">
        <f>VLOOKUP($F1438,'Total Posters'!$A$1:$L$1812,3,FALSE)&amp;" "&amp;VLOOKUP($F1438,'Total Posters'!$A$1:$L$1812,4,FALSE)</f>
        <v>Ihaly Garcia</v>
      </c>
      <c r="I1438" s="12" t="str">
        <f>VLOOKUP($F1438,'Total Posters'!$A$1:$L$1812,5,FALSE)</f>
        <v>i.garcia@irya.unam.mx</v>
      </c>
      <c r="J1438" s="12" t="str">
        <f>VLOOKUP($F1438,'Total Posters'!$A$1:$L$1812,10,FALSE)</f>
        <v>Ihaly García Gómez</v>
      </c>
      <c r="K1438" s="12" t="str">
        <f>VLOOKUP($I1438,'Total Attendees'!$D$2:$DB$3165,2,FALSE)</f>
        <v>Paid</v>
      </c>
      <c r="L1438" s="12" t="str">
        <f>VLOOKUP($I1438,'Total Attendees'!$D$2:$DB$3165,4,FALSE)</f>
        <v>In-person</v>
      </c>
      <c r="N1438" s="53"/>
      <c r="O1438" s="54"/>
      <c r="P1438" s="54"/>
    </row>
    <row r="1439" ht="15.75" customHeight="1">
      <c r="A1439" s="48" t="s">
        <v>104</v>
      </c>
      <c r="B1439" s="48" t="s">
        <v>131</v>
      </c>
      <c r="C1439" s="50">
        <v>0.4166666666666667</v>
      </c>
      <c r="D1439" s="50">
        <v>0.4375</v>
      </c>
      <c r="E1439" s="51">
        <v>45519.0</v>
      </c>
      <c r="F1439" s="52">
        <v>586.0</v>
      </c>
      <c r="G1439" s="12" t="str">
        <f>VLOOKUP($F1439,'Total Posters'!$A$1:$L$1812,7,FALSE)</f>
        <v>HI probing the environments surrounding FRB host galaxies</v>
      </c>
      <c r="H1439" s="12" t="str">
        <f>VLOOKUP($F1439,'Total Posters'!$A$1:$L$1812,3,FALSE)&amp;" "&amp;VLOOKUP($F1439,'Total Posters'!$A$1:$L$1812,4,FALSE)</f>
        <v>Karen Lee-Waddell</v>
      </c>
      <c r="I1439" s="12" t="str">
        <f>VLOOKUP($F1439,'Total Posters'!$A$1:$L$1812,5,FALSE)</f>
        <v>karen.lee-waddell@csiro.au</v>
      </c>
      <c r="J1439" s="12" t="str">
        <f>VLOOKUP($F1439,'Total Posters'!$A$1:$L$1812,10,FALSE)</f>
        <v>Karen Lee-Waddell</v>
      </c>
      <c r="K1439" s="12" t="str">
        <f>VLOOKUP($I1439,'Total Attendees'!$D$2:$DB$3165,2,FALSE)</f>
        <v>Paid</v>
      </c>
      <c r="L1439" s="12" t="str">
        <f>VLOOKUP($I1439,'Total Attendees'!$D$2:$DB$3165,4,FALSE)</f>
        <v>In-person</v>
      </c>
      <c r="N1439" s="53"/>
      <c r="O1439" s="54"/>
      <c r="P1439" s="54"/>
    </row>
    <row r="1440" ht="15.75" customHeight="1">
      <c r="A1440" s="48" t="s">
        <v>104</v>
      </c>
      <c r="B1440" s="48" t="s">
        <v>131</v>
      </c>
      <c r="C1440" s="50">
        <v>0.4166666666666667</v>
      </c>
      <c r="D1440" s="50">
        <v>0.4375</v>
      </c>
      <c r="E1440" s="51">
        <v>45519.0</v>
      </c>
      <c r="F1440" s="52">
        <v>1464.0</v>
      </c>
      <c r="G1440" s="12" t="str">
        <f>VLOOKUP($F1440,'Total Posters'!$A$1:$L$1812,7,FALSE)</f>
        <v>First MeerKAT Observations of the Brightest M31-M33 Neutral Hydrogen Cloud in the Circumgalactic Medium of M31</v>
      </c>
      <c r="H1440" s="12" t="str">
        <f>VLOOKUP($F1440,'Total Posters'!$A$1:$L$1812,3,FALSE)&amp;" "&amp;VLOOKUP($F1440,'Total Posters'!$A$1:$L$1812,4,FALSE)</f>
        <v>Kyra Kummer</v>
      </c>
      <c r="I1440" s="12" t="str">
        <f>VLOOKUP($F1440,'Total Posters'!$A$1:$L$1812,5,FALSE)</f>
        <v>kyraluthien@gmail.com</v>
      </c>
      <c r="J1440" s="12" t="str">
        <f>VLOOKUP($F1440,'Total Posters'!$A$1:$L$1812,10,FALSE)</f>
        <v>Kyra Kummer</v>
      </c>
      <c r="K1440" s="12" t="str">
        <f>VLOOKUP($I1440,'Total Attendees'!$D$2:$DB$3165,2,FALSE)</f>
        <v>Paid</v>
      </c>
      <c r="L1440" s="12" t="str">
        <f>VLOOKUP($I1440,'Total Attendees'!$D$2:$DB$3165,4,FALSE)</f>
        <v>In-person</v>
      </c>
      <c r="N1440" s="53"/>
      <c r="O1440" s="54"/>
      <c r="P1440" s="54"/>
    </row>
    <row r="1441" ht="15.75" customHeight="1">
      <c r="A1441" s="48" t="s">
        <v>104</v>
      </c>
      <c r="B1441" s="48" t="s">
        <v>131</v>
      </c>
      <c r="C1441" s="50">
        <v>0.4166666666666667</v>
      </c>
      <c r="D1441" s="50">
        <v>0.4375</v>
      </c>
      <c r="E1441" s="51">
        <v>45519.0</v>
      </c>
      <c r="F1441" s="52">
        <v>701.0</v>
      </c>
      <c r="G1441" s="12" t="str">
        <f>VLOOKUP($F1441,'Total Posters'!$A$1:$L$1812,7,FALSE)</f>
        <v>Exploring Circumgalactic Gas with WALLABY</v>
      </c>
      <c r="H1441" s="12" t="str">
        <f>VLOOKUP($F1441,'Total Posters'!$A$1:$L$1812,3,FALSE)&amp;" "&amp;VLOOKUP($F1441,'Total Posters'!$A$1:$L$1812,4,FALSE)</f>
        <v>Lister Staveley-Smith</v>
      </c>
      <c r="I1441" s="12" t="str">
        <f>VLOOKUP($F1441,'Total Posters'!$A$1:$L$1812,5,FALSE)</f>
        <v>lister.staveley-smith@uwa.edu.au</v>
      </c>
      <c r="J1441" s="12" t="str">
        <f>VLOOKUP($F1441,'Total Posters'!$A$1:$L$1812,10,FALSE)</f>
        <v>Lister Staveley-Smith</v>
      </c>
      <c r="K1441" s="12" t="str">
        <f>VLOOKUP($I1441,'Total Attendees'!$D$2:$DB$3165,2,FALSE)</f>
        <v>Paid</v>
      </c>
      <c r="L1441" s="12" t="str">
        <f>VLOOKUP($I1441,'Total Attendees'!$D$2:$DB$3165,4,FALSE)</f>
        <v>In-person</v>
      </c>
      <c r="N1441" s="53"/>
      <c r="O1441" s="54"/>
      <c r="P1441" s="54"/>
    </row>
    <row r="1442" ht="15.75" customHeight="1">
      <c r="A1442" s="48" t="s">
        <v>104</v>
      </c>
      <c r="B1442" s="48" t="s">
        <v>131</v>
      </c>
      <c r="C1442" s="50">
        <v>0.4166666666666667</v>
      </c>
      <c r="D1442" s="50">
        <v>0.4375</v>
      </c>
      <c r="E1442" s="51">
        <v>45519.0</v>
      </c>
      <c r="F1442" s="52">
        <v>2702.0</v>
      </c>
      <c r="G1442" s="12" t="str">
        <f>VLOOKUP($F1442,'Total Posters'!$A$1:$L$1812,7,FALSE)</f>
        <v>Comparing 2D and 3D kinematical parametrizations of nearby disc galaxies</v>
      </c>
      <c r="H1442" s="12" t="str">
        <f>VLOOKUP($F1442,'Total Posters'!$A$1:$L$1812,3,FALSE)&amp;" "&amp;VLOOKUP($F1442,'Total Posters'!$A$1:$L$1812,4,FALSE)</f>
        <v>Maminiaina Rakotovao</v>
      </c>
      <c r="I1442" s="12" t="str">
        <f>VLOOKUP($F1442,'Total Posters'!$A$1:$L$1812,5,FALSE)</f>
        <v>maminiainarakotovao0599@gmail.com</v>
      </c>
      <c r="J1442" s="12" t="str">
        <f>VLOOKUP($F1442,'Total Posters'!$A$1:$L$1812,10,FALSE)</f>
        <v>Maminiaina Rakotovao</v>
      </c>
      <c r="K1442" s="40" t="s">
        <v>32</v>
      </c>
      <c r="L1442" s="40" t="s">
        <v>33</v>
      </c>
      <c r="M1442" s="41" t="s">
        <v>34</v>
      </c>
      <c r="N1442" s="53"/>
      <c r="O1442" s="54"/>
      <c r="P1442" s="54"/>
    </row>
    <row r="1443" ht="15.75" customHeight="1">
      <c r="A1443" s="48" t="s">
        <v>104</v>
      </c>
      <c r="B1443" s="48" t="s">
        <v>131</v>
      </c>
      <c r="C1443" s="50">
        <v>0.4166666666666667</v>
      </c>
      <c r="D1443" s="50">
        <v>0.4375</v>
      </c>
      <c r="E1443" s="51">
        <v>45519.0</v>
      </c>
      <c r="F1443" s="52">
        <v>2485.0</v>
      </c>
      <c r="G1443" s="12" t="str">
        <f>VLOOKUP($F1443,'Total Posters'!$A$1:$L$1812,7,FALSE)</f>
        <v>Dark matter distribution in Milky Way-analog galaxies; what can we expect for the upcoming SKA era?</v>
      </c>
      <c r="H1443" s="12" t="str">
        <f>VLOOKUP($F1443,'Total Posters'!$A$1:$L$1812,3,FALSE)&amp;" "&amp;VLOOKUP($F1443,'Total Posters'!$A$1:$L$1812,4,FALSE)</f>
        <v>Natanael de Oliveira</v>
      </c>
      <c r="I1443" s="12" t="str">
        <f>VLOOKUP($F1443,'Total Posters'!$A$1:$L$1812,5,FALSE)</f>
        <v>oliveira@astro.ufrj.br</v>
      </c>
      <c r="J1443" s="12" t="str">
        <f>VLOOKUP($F1443,'Total Posters'!$A$1:$L$1812,10,FALSE)</f>
        <v>Natanael de Oliveira</v>
      </c>
      <c r="K1443" s="12" t="str">
        <f>VLOOKUP($I1443,'Total Attendees'!$D$2:$DB$3165,2,FALSE)</f>
        <v>#N/A</v>
      </c>
      <c r="L1443" s="12" t="str">
        <f>VLOOKUP($I1443,'Total Attendees'!$D$2:$DB$3165,4,FALSE)</f>
        <v>#N/A</v>
      </c>
      <c r="N1443" s="53"/>
      <c r="O1443" s="54"/>
      <c r="P1443" s="54"/>
    </row>
    <row r="1444" ht="15.75" customHeight="1">
      <c r="A1444" s="48" t="s">
        <v>104</v>
      </c>
      <c r="B1444" s="48" t="s">
        <v>131</v>
      </c>
      <c r="C1444" s="50">
        <v>0.4166666666666667</v>
      </c>
      <c r="D1444" s="50">
        <v>0.4375</v>
      </c>
      <c r="E1444" s="51">
        <v>45519.0</v>
      </c>
      <c r="F1444" s="52">
        <v>1960.0</v>
      </c>
      <c r="G1444" s="12" t="str">
        <f>VLOOKUP($F1444,'Total Posters'!$A$1:$L$1812,7,FALSE)</f>
        <v>DESIGN OF A FOUR-ELEMENT L-BAND INTERFEROMETER RECEIVER FOR RADIO ASTRONOMICAL IMAGING AND TIME DOMAIN STUDIES</v>
      </c>
      <c r="H1444" s="12" t="str">
        <f>VLOOKUP($F1444,'Total Posters'!$A$1:$L$1812,3,FALSE)&amp;" "&amp;VLOOKUP($F1444,'Total Posters'!$A$1:$L$1812,4,FALSE)</f>
        <v>Paul Otieno Akumu</v>
      </c>
      <c r="I1444" s="12" t="str">
        <f>VLOOKUP($F1444,'Total Posters'!$A$1:$L$1812,5,FALSE)</f>
        <v>paul.akumu@umail.uom.ac.mu</v>
      </c>
      <c r="J1444" s="12" t="str">
        <f>VLOOKUP($F1444,'Total Posters'!$A$1:$L$1812,10,FALSE)</f>
        <v>Paul Akumu</v>
      </c>
      <c r="K1444" s="12" t="str">
        <f>VLOOKUP($I1444,'Total Attendees'!$D$2:$DB$3165,2,FALSE)</f>
        <v>Paid</v>
      </c>
      <c r="L1444" s="12" t="str">
        <f>VLOOKUP($I1444,'Total Attendees'!$D$2:$DB$3165,4,FALSE)</f>
        <v>In-person</v>
      </c>
      <c r="N1444" s="53"/>
      <c r="O1444" s="54"/>
      <c r="P1444" s="54"/>
    </row>
    <row r="1445" ht="15.75" customHeight="1">
      <c r="A1445" s="48" t="s">
        <v>104</v>
      </c>
      <c r="B1445" s="48" t="s">
        <v>131</v>
      </c>
      <c r="C1445" s="50">
        <v>0.4166666666666667</v>
      </c>
      <c r="D1445" s="50">
        <v>0.4375</v>
      </c>
      <c r="E1445" s="51">
        <v>45519.0</v>
      </c>
      <c r="F1445" s="52">
        <v>2470.0</v>
      </c>
      <c r="G1445" s="12" t="str">
        <f>VLOOKUP($F1445,'Total Posters'!$A$1:$L$1812,7,FALSE)</f>
        <v>HI Distribution of Dwarf Starburst Galaxy
</v>
      </c>
      <c r="H1445" s="12" t="str">
        <f>VLOOKUP($F1445,'Total Posters'!$A$1:$L$1812,3,FALSE)&amp;" "&amp;VLOOKUP($F1445,'Total Posters'!$A$1:$L$1812,4,FALSE)</f>
        <v>Pei Zuo</v>
      </c>
      <c r="I1445" s="12" t="str">
        <f>VLOOKUP($F1445,'Total Posters'!$A$1:$L$1812,5,FALSE)</f>
        <v>peizuo.hxy@gmail.com</v>
      </c>
      <c r="J1445" s="12" t="str">
        <f>VLOOKUP($F1445,'Total Posters'!$A$1:$L$1812,10,FALSE)</f>
        <v>Pei Zuo</v>
      </c>
      <c r="K1445" s="42" t="s">
        <v>35</v>
      </c>
      <c r="L1445" s="40" t="s">
        <v>33</v>
      </c>
      <c r="M1445" s="41" t="s">
        <v>34</v>
      </c>
      <c r="N1445" s="53"/>
      <c r="O1445" s="54"/>
      <c r="P1445" s="54"/>
    </row>
    <row r="1446" ht="15.75" customHeight="1">
      <c r="A1446" s="48" t="s">
        <v>104</v>
      </c>
      <c r="B1446" s="48" t="s">
        <v>131</v>
      </c>
      <c r="C1446" s="50">
        <v>0.4166666666666667</v>
      </c>
      <c r="D1446" s="50">
        <v>0.4375</v>
      </c>
      <c r="E1446" s="51">
        <v>45519.0</v>
      </c>
      <c r="F1446" s="52">
        <v>1440.0</v>
      </c>
      <c r="G1446" s="12" t="str">
        <f>VLOOKUP($F1446,'Total Posters'!$A$1:$L$1812,7,FALSE)</f>
        <v>Background HI Galaxies in the MHONGOOSE Survey</v>
      </c>
      <c r="H1446" s="12" t="str">
        <f>VLOOKUP($F1446,'Total Posters'!$A$1:$L$1812,3,FALSE)&amp;" "&amp;VLOOKUP($F1446,'Total Posters'!$A$1:$L$1812,4,FALSE)</f>
        <v>Ryan Keenan</v>
      </c>
      <c r="I1446" s="12" t="str">
        <f>VLOOKUP($F1446,'Total Posters'!$A$1:$L$1812,5,FALSE)</f>
        <v>keenan@mpia.de</v>
      </c>
      <c r="J1446" s="12" t="str">
        <f>VLOOKUP($F1446,'Total Posters'!$A$1:$L$1812,10,FALSE)</f>
        <v>Ryan Keenan</v>
      </c>
      <c r="K1446" s="12" t="str">
        <f>VLOOKUP($I1446,'Total Attendees'!$D$2:$DB$3165,2,FALSE)</f>
        <v>Paid</v>
      </c>
      <c r="L1446" s="12" t="str">
        <f>VLOOKUP($I1446,'Total Attendees'!$D$2:$DB$3165,4,FALSE)</f>
        <v>In-person</v>
      </c>
      <c r="N1446" s="53"/>
      <c r="O1446" s="54"/>
      <c r="P1446" s="54"/>
    </row>
    <row r="1447" ht="15.75" customHeight="1">
      <c r="A1447" s="48" t="s">
        <v>104</v>
      </c>
      <c r="B1447" s="48" t="s">
        <v>131</v>
      </c>
      <c r="C1447" s="50">
        <v>0.4166666666666667</v>
      </c>
      <c r="D1447" s="50">
        <v>0.4375</v>
      </c>
      <c r="E1447" s="51">
        <v>45519.0</v>
      </c>
      <c r="F1447" s="52">
        <v>818.0</v>
      </c>
      <c r="G1447" s="12" t="str">
        <f>VLOOKUP($F1447,'Total Posters'!$A$1:$L$1812,7,FALSE)</f>
        <v>Detection of diffuse HI emission in the circumgalactic medium of local galaxies</v>
      </c>
      <c r="H1447" s="12" t="str">
        <f>VLOOKUP($F1447,'Total Posters'!$A$1:$L$1812,3,FALSE)&amp;" "&amp;VLOOKUP($F1447,'Total Posters'!$A$1:$L$1812,4,FALSE)</f>
        <v>Sanskriti Das</v>
      </c>
      <c r="I1447" s="12" t="str">
        <f>VLOOKUP($F1447,'Total Posters'!$A$1:$L$1812,5,FALSE)</f>
        <v>snskriti@stanford.edu</v>
      </c>
      <c r="J1447" s="12" t="str">
        <f>VLOOKUP($F1447,'Total Posters'!$A$1:$L$1812,10,FALSE)</f>
        <v>Sanskriti Das</v>
      </c>
      <c r="K1447" s="12" t="str">
        <f>VLOOKUP($I1447,'Total Attendees'!$D$2:$DB$3165,2,FALSE)</f>
        <v>Pending_payment</v>
      </c>
      <c r="L1447" s="12" t="str">
        <f>VLOOKUP($I1447,'Total Attendees'!$D$2:$DB$3165,4,FALSE)</f>
        <v>Virtual</v>
      </c>
      <c r="N1447" s="53"/>
      <c r="O1447" s="54"/>
      <c r="P1447" s="54"/>
    </row>
    <row r="1448" ht="15.75" customHeight="1">
      <c r="A1448" s="48" t="s">
        <v>104</v>
      </c>
      <c r="B1448" s="48" t="s">
        <v>131</v>
      </c>
      <c r="C1448" s="50">
        <v>0.4166666666666667</v>
      </c>
      <c r="D1448" s="50">
        <v>0.4375</v>
      </c>
      <c r="E1448" s="51">
        <v>45519.0</v>
      </c>
      <c r="F1448" s="52">
        <v>1916.0</v>
      </c>
      <c r="G1448" s="12" t="str">
        <f>VLOOKUP($F1448,'Total Posters'!$A$1:$L$1812,7,FALSE)</f>
        <v>GAS FILAMENTS AND NEBULOSITY IN THE FIELD AROUND STEPHAN'S QUINTET</v>
      </c>
      <c r="H1448" s="12" t="str">
        <f>VLOOKUP($F1448,'Total Posters'!$A$1:$L$1812,3,FALSE)&amp;" "&amp;VLOOKUP($F1448,'Total Posters'!$A$1:$L$1812,4,FALSE)</f>
        <v>Simon Kemp</v>
      </c>
      <c r="I1448" s="12" t="str">
        <f>VLOOKUP($F1448,'Total Posters'!$A$1:$L$1812,5,FALSE)</f>
        <v>simon.kemp@academicos.udg.mx</v>
      </c>
      <c r="J1448" s="12" t="str">
        <f>VLOOKUP($F1448,'Total Posters'!$A$1:$L$1812,10,FALSE)</f>
        <v>Simon Kemp</v>
      </c>
      <c r="K1448" s="12" t="str">
        <f>VLOOKUP($I1448,'Total Attendees'!$D$2:$DB$3165,2,FALSE)</f>
        <v>Paid</v>
      </c>
      <c r="L1448" s="12" t="str">
        <f>VLOOKUP($I1448,'Total Attendees'!$D$2:$DB$3165,4,FALSE)</f>
        <v>In-person</v>
      </c>
      <c r="N1448" s="53"/>
      <c r="O1448" s="54"/>
      <c r="P1448" s="54"/>
    </row>
    <row r="1449" ht="15.75" customHeight="1">
      <c r="A1449" s="48" t="s">
        <v>104</v>
      </c>
      <c r="B1449" s="48" t="s">
        <v>131</v>
      </c>
      <c r="C1449" s="50">
        <v>0.4166666666666667</v>
      </c>
      <c r="D1449" s="50">
        <v>0.4375</v>
      </c>
      <c r="E1449" s="51">
        <v>45519.0</v>
      </c>
      <c r="F1449" s="52">
        <v>825.0</v>
      </c>
      <c r="G1449" s="12" t="str">
        <f>VLOOKUP($F1449,'Total Posters'!$A$1:$L$1812,7,FALSE)</f>
        <v>Exploring the Dark and Low Surface Brightness Universe through HI with WALLABY</v>
      </c>
      <c r="H1449" s="12" t="str">
        <f>VLOOKUP($F1449,'Total Posters'!$A$1:$L$1812,3,FALSE)&amp;" "&amp;VLOOKUP($F1449,'Total Posters'!$A$1:$L$1812,4,FALSE)</f>
        <v>Tamsyn O'Beirne</v>
      </c>
      <c r="I1449" s="12" t="str">
        <f>VLOOKUP($F1449,'Total Posters'!$A$1:$L$1812,5,FALSE)</f>
        <v>tamsynobeirne.astro@gmail.com</v>
      </c>
      <c r="J1449" s="12" t="str">
        <f>VLOOKUP($F1449,'Total Posters'!$A$1:$L$1812,10,FALSE)</f>
        <v>Tamsyn O'Beirne</v>
      </c>
      <c r="K1449" s="12" t="str">
        <f>VLOOKUP($I1449,'Total Attendees'!$D$2:$DB$3165,2,FALSE)</f>
        <v>Paid</v>
      </c>
      <c r="L1449" s="12" t="str">
        <f>VLOOKUP($I1449,'Total Attendees'!$D$2:$DB$3165,4,FALSE)</f>
        <v>In-person</v>
      </c>
      <c r="N1449" s="53"/>
      <c r="O1449" s="54"/>
      <c r="P1449" s="54"/>
    </row>
    <row r="1450" ht="15.75" customHeight="1">
      <c r="A1450" s="48" t="s">
        <v>104</v>
      </c>
      <c r="B1450" s="48" t="s">
        <v>131</v>
      </c>
      <c r="C1450" s="50">
        <v>0.4166666666666667</v>
      </c>
      <c r="D1450" s="50">
        <v>0.4375</v>
      </c>
      <c r="E1450" s="51">
        <v>45519.0</v>
      </c>
      <c r="F1450" s="52">
        <v>1802.0</v>
      </c>
      <c r="G1450" s="12" t="str">
        <f>VLOOKUP($F1450,'Total Posters'!$A$1:$L$1812,7,FALSE)</f>
        <v>Chemical diversity in distant damped Lyman-alpha absorbers </v>
      </c>
      <c r="H1450" s="12" t="str">
        <f>VLOOKUP($F1450,'Total Posters'!$A$1:$L$1812,3,FALSE)&amp;" "&amp;VLOOKUP($F1450,'Total Posters'!$A$1:$L$1812,4,FALSE)</f>
        <v>Tanita Ramburuth-Hurt</v>
      </c>
      <c r="I1450" s="12" t="str">
        <f>VLOOKUP($F1450,'Total Posters'!$A$1:$L$1812,5,FALSE)</f>
        <v>tanita.ramhurt@gmail.com</v>
      </c>
      <c r="J1450" s="12" t="str">
        <f>VLOOKUP($F1450,'Total Posters'!$A$1:$L$1812,10,FALSE)</f>
        <v>Tanita Ramburuth-Hurt</v>
      </c>
      <c r="K1450" s="12" t="str">
        <f>VLOOKUP($I1450,'Total Attendees'!$D$2:$DB$3165,2,FALSE)</f>
        <v>Paid</v>
      </c>
      <c r="L1450" s="12" t="str">
        <f>VLOOKUP($I1450,'Total Attendees'!$D$2:$DB$3165,4,FALSE)</f>
        <v>In-person</v>
      </c>
      <c r="N1450" s="53"/>
      <c r="O1450" s="54"/>
      <c r="P1450" s="54"/>
    </row>
    <row r="1451" ht="15.75" customHeight="1">
      <c r="A1451" s="48" t="s">
        <v>104</v>
      </c>
      <c r="B1451" s="48" t="s">
        <v>131</v>
      </c>
      <c r="C1451" s="50">
        <v>0.4166666666666667</v>
      </c>
      <c r="D1451" s="50">
        <v>0.4375</v>
      </c>
      <c r="E1451" s="51">
        <v>45519.0</v>
      </c>
      <c r="F1451" s="52">
        <v>593.0</v>
      </c>
      <c r="G1451" s="12" t="str">
        <f>VLOOKUP($F1451,'Total Posters'!$A$1:$L$1812,7,FALSE)</f>
        <v>HI galaxies behind the outer Galaxy detected by FAST</v>
      </c>
      <c r="H1451" s="12" t="str">
        <f>VLOOKUP($F1451,'Total Posters'!$A$1:$L$1812,3,FALSE)&amp;" "&amp;VLOOKUP($F1451,'Total Posters'!$A$1:$L$1812,4,FALSE)</f>
        <v>Tao Hong</v>
      </c>
      <c r="I1451" s="12" t="str">
        <f>VLOOKUP($F1451,'Total Posters'!$A$1:$L$1812,5,FALSE)</f>
        <v>hongtao@nao.cas.cn</v>
      </c>
      <c r="J1451" s="12" t="str">
        <f>VLOOKUP($F1451,'Total Posters'!$A$1:$L$1812,10,FALSE)</f>
        <v>Tao Hong</v>
      </c>
      <c r="K1451" s="12" t="str">
        <f>VLOOKUP($I1451,'Total Attendees'!$D$2:$DB$3165,2,FALSE)</f>
        <v>Pending_payment</v>
      </c>
      <c r="L1451" s="12" t="str">
        <f>VLOOKUP($I1451,'Total Attendees'!$D$2:$DB$3165,4,FALSE)</f>
        <v>In-person</v>
      </c>
      <c r="N1451" s="53"/>
      <c r="O1451" s="54"/>
      <c r="P1451" s="54"/>
    </row>
    <row r="1452" ht="15.75" customHeight="1">
      <c r="A1452" s="48" t="s">
        <v>104</v>
      </c>
      <c r="B1452" s="48" t="s">
        <v>131</v>
      </c>
      <c r="C1452" s="50">
        <v>0.4166666666666667</v>
      </c>
      <c r="D1452" s="50">
        <v>0.4375</v>
      </c>
      <c r="E1452" s="51">
        <v>45519.0</v>
      </c>
      <c r="F1452" s="52">
        <v>2725.0</v>
      </c>
      <c r="G1452" s="12" t="str">
        <f>VLOOKUP($F1452,'Total Posters'!$A$1:$L$1812,7,FALSE)</f>
        <v>Making the Deepest Images of the Circumgalactic Medium</v>
      </c>
      <c r="H1452" s="12" t="str">
        <f>VLOOKUP($F1452,'Total Posters'!$A$1:$L$1812,3,FALSE)&amp;" "&amp;VLOOKUP($F1452,'Total Posters'!$A$1:$L$1812,4,FALSE)</f>
        <v>Tasmiyah Rawoot</v>
      </c>
      <c r="I1452" s="12" t="str">
        <f>VLOOKUP($F1452,'Total Posters'!$A$1:$L$1812,5,FALSE)</f>
        <v>trawoot@sarao.ac.za</v>
      </c>
      <c r="J1452" s="12" t="str">
        <f>VLOOKUP($F1452,'Total Posters'!$A$1:$L$1812,10,FALSE)</f>
        <v>Tasmiyah Rawoot</v>
      </c>
      <c r="K1452" s="42" t="s">
        <v>32</v>
      </c>
      <c r="L1452" s="42" t="s">
        <v>33</v>
      </c>
      <c r="M1452" s="43" t="s">
        <v>34</v>
      </c>
      <c r="N1452" s="53"/>
      <c r="O1452" s="54"/>
      <c r="P1452" s="54"/>
    </row>
    <row r="1453" ht="15.75" customHeight="1">
      <c r="A1453" s="48" t="s">
        <v>104</v>
      </c>
      <c r="B1453" s="48" t="s">
        <v>131</v>
      </c>
      <c r="C1453" s="50">
        <v>0.4166666666666667</v>
      </c>
      <c r="D1453" s="50">
        <v>0.4375</v>
      </c>
      <c r="E1453" s="51">
        <v>45519.0</v>
      </c>
      <c r="F1453" s="52">
        <v>2290.0</v>
      </c>
      <c r="G1453" s="12" t="str">
        <f>VLOOKUP($F1453,'Total Posters'!$A$1:$L$1812,7,FALSE)</f>
        <v>#N/A</v>
      </c>
      <c r="H1453" s="12" t="str">
        <f>VLOOKUP($F1453,'Total Posters'!$A$1:$L$1812,3,FALSE)&amp;" "&amp;VLOOKUP($F1453,'Total Posters'!$A$1:$L$1812,4,FALSE)</f>
        <v>#N/A</v>
      </c>
      <c r="I1453" s="12" t="str">
        <f>VLOOKUP($F1453,'Total Posters'!$A$1:$L$1812,5,FALSE)</f>
        <v>#N/A</v>
      </c>
      <c r="J1453" s="12" t="str">
        <f>VLOOKUP($F1453,'Total Posters'!$A$1:$L$1812,10,FALSE)</f>
        <v>#N/A</v>
      </c>
      <c r="K1453" s="12" t="str">
        <f>VLOOKUP($I1453,'Total Attendees'!$D$2:$DB$3165,2,FALSE)</f>
        <v>#N/A</v>
      </c>
      <c r="L1453" s="12" t="str">
        <f>VLOOKUP($I1453,'Total Attendees'!$D$2:$DB$3165,4,FALSE)</f>
        <v>#N/A</v>
      </c>
      <c r="N1453" s="53"/>
      <c r="O1453" s="54"/>
      <c r="P1453" s="54"/>
    </row>
    <row r="1454" ht="15.75" customHeight="1">
      <c r="A1454" s="48" t="s">
        <v>106</v>
      </c>
      <c r="B1454" s="48" t="s">
        <v>107</v>
      </c>
      <c r="C1454" s="50">
        <v>0.4166666666666667</v>
      </c>
      <c r="D1454" s="50">
        <v>0.4375</v>
      </c>
      <c r="E1454" s="51">
        <v>45519.0</v>
      </c>
      <c r="F1454" s="52">
        <v>1780.0</v>
      </c>
      <c r="G1454" s="12" t="str">
        <f>VLOOKUP($F1454,'Total Posters'!$A$1:$L$1812,7,FALSE)</f>
        <v>Apatite Formation in Shergottite NWA-7397: Implications for the Mapping of Martian Meteorites</v>
      </c>
      <c r="H1454" s="12" t="str">
        <f>VLOOKUP($F1454,'Total Posters'!$A$1:$L$1812,3,FALSE)&amp;" "&amp;VLOOKUP($F1454,'Total Posters'!$A$1:$L$1812,4,FALSE)</f>
        <v>Amber Bonsall</v>
      </c>
      <c r="I1454" s="12" t="str">
        <f>VLOOKUP($F1454,'Total Posters'!$A$1:$L$1812,5,FALSE)</f>
        <v>awbonsall@gmail.com</v>
      </c>
      <c r="J1454" s="12" t="str">
        <f>VLOOKUP($F1454,'Total Posters'!$A$1:$L$1812,10,FALSE)</f>
        <v>Amber Bonsall-Pisano</v>
      </c>
      <c r="K1454" s="12" t="str">
        <f>VLOOKUP($I1454,'Total Attendees'!$D$2:$DB$3165,2,FALSE)</f>
        <v>Paid</v>
      </c>
      <c r="L1454" s="12" t="str">
        <f>VLOOKUP($I1454,'Total Attendees'!$D$2:$DB$3165,4,FALSE)</f>
        <v>In-person</v>
      </c>
      <c r="N1454" s="53"/>
      <c r="O1454" s="54"/>
      <c r="P1454" s="54"/>
    </row>
    <row r="1455" ht="15.75" customHeight="1">
      <c r="A1455" s="48" t="s">
        <v>106</v>
      </c>
      <c r="B1455" s="48" t="s">
        <v>107</v>
      </c>
      <c r="C1455" s="50">
        <v>0.4166666666666667</v>
      </c>
      <c r="D1455" s="50">
        <v>0.4375</v>
      </c>
      <c r="E1455" s="51">
        <v>45519.0</v>
      </c>
      <c r="F1455" s="52">
        <v>431.0</v>
      </c>
      <c r="G1455" s="12" t="str">
        <f>VLOOKUP($F1455,'Total Posters'!$A$1:$L$1812,7,FALSE)</f>
        <v>Search for new members and age estimation of the young Emilkowalski asteroid family</v>
      </c>
      <c r="H1455" s="12" t="str">
        <f>VLOOKUP($F1455,'Total Posters'!$A$1:$L$1812,3,FALSE)&amp;" "&amp;VLOOKUP($F1455,'Total Posters'!$A$1:$L$1812,4,FALSE)</f>
        <v>Eduard Kuznetsov</v>
      </c>
      <c r="I1455" s="12" t="str">
        <f>VLOOKUP($F1455,'Total Posters'!$A$1:$L$1812,5,FALSE)</f>
        <v>edastro@gmail.com</v>
      </c>
      <c r="J1455" s="12" t="str">
        <f>VLOOKUP($F1455,'Total Posters'!$A$1:$L$1812,10,FALSE)</f>
        <v>Eduard Kuznetsov</v>
      </c>
      <c r="K1455" s="12" t="str">
        <f>VLOOKUP($I1455,'Total Attendees'!$D$2:$DB$3165,2,FALSE)</f>
        <v>Paid</v>
      </c>
      <c r="L1455" s="12" t="str">
        <f>VLOOKUP($I1455,'Total Attendees'!$D$2:$DB$3165,4,FALSE)</f>
        <v>In-person</v>
      </c>
      <c r="N1455" s="53"/>
      <c r="O1455" s="54"/>
      <c r="P1455" s="54"/>
    </row>
    <row r="1456" ht="15.75" customHeight="1">
      <c r="A1456" s="48" t="s">
        <v>106</v>
      </c>
      <c r="B1456" s="48" t="s">
        <v>107</v>
      </c>
      <c r="C1456" s="50">
        <v>0.4166666666666667</v>
      </c>
      <c r="D1456" s="50">
        <v>0.4375</v>
      </c>
      <c r="E1456" s="51">
        <v>45519.0</v>
      </c>
      <c r="F1456" s="52">
        <v>2409.0</v>
      </c>
      <c r="G1456" s="12" t="str">
        <f>VLOOKUP($F1456,'Total Posters'!$A$1:$L$1812,7,FALSE)</f>
        <v>Sulfur chemistry in protostars: linking the ice and the gas phases</v>
      </c>
      <c r="H1456" s="12" t="str">
        <f>VLOOKUP($F1456,'Total Posters'!$A$1:$L$1812,3,FALSE)&amp;" "&amp;VLOOKUP($F1456,'Total Posters'!$A$1:$L$1812,4,FALSE)</f>
        <v>Elizabeth Artur de la Villarmois</v>
      </c>
      <c r="I1456" s="12" t="str">
        <f>VLOOKUP($F1456,'Total Posters'!$A$1:$L$1812,5,FALSE)</f>
        <v>eliartur87@gmail.com</v>
      </c>
      <c r="J1456" s="12" t="str">
        <f>VLOOKUP($F1456,'Total Posters'!$A$1:$L$1812,10,FALSE)</f>
        <v>Elizabeth Artur de la Villarmois</v>
      </c>
      <c r="K1456" s="12" t="str">
        <f>VLOOKUP($I1456,'Total Attendees'!$D$2:$DB$3165,2,FALSE)</f>
        <v>Paid</v>
      </c>
      <c r="L1456" s="12" t="str">
        <f>VLOOKUP($I1456,'Total Attendees'!$D$2:$DB$3165,4,FALSE)</f>
        <v>In-person</v>
      </c>
      <c r="N1456" s="53"/>
      <c r="O1456" s="54"/>
      <c r="P1456" s="54"/>
    </row>
    <row r="1457" ht="15.75" customHeight="1">
      <c r="A1457" s="48" t="s">
        <v>106</v>
      </c>
      <c r="B1457" s="48" t="s">
        <v>107</v>
      </c>
      <c r="C1457" s="50">
        <v>0.4166666666666667</v>
      </c>
      <c r="D1457" s="50">
        <v>0.4375</v>
      </c>
      <c r="E1457" s="51">
        <v>45519.0</v>
      </c>
      <c r="F1457" s="52">
        <v>1041.0</v>
      </c>
      <c r="G1457" s="12" t="str">
        <f>VLOOKUP($F1457,'Total Posters'!$A$1:$L$1812,7,FALSE)</f>
        <v>Activity Analysis on 68P/Klemola and 78P/Gehrels 2 in 2018–2020 Perihelion Passage</v>
      </c>
      <c r="H1457" s="12" t="str">
        <f>VLOOKUP($F1457,'Total Posters'!$A$1:$L$1812,3,FALSE)&amp;" "&amp;VLOOKUP($F1457,'Total Posters'!$A$1:$L$1812,4,FALSE)</f>
        <v>Jianchun Shi</v>
      </c>
      <c r="I1457" s="12" t="str">
        <f>VLOOKUP($F1457,'Total Posters'!$A$1:$L$1812,5,FALSE)</f>
        <v>jcshi@shao.ac.cn</v>
      </c>
      <c r="J1457" s="12" t="str">
        <f>VLOOKUP($F1457,'Total Posters'!$A$1:$L$1812,10,FALSE)</f>
        <v>Jianchun Shi</v>
      </c>
      <c r="K1457" s="12" t="str">
        <f>VLOOKUP($I1457,'Total Attendees'!$D$2:$DB$3165,2,FALSE)</f>
        <v>Paid</v>
      </c>
      <c r="L1457" s="12" t="str">
        <f>VLOOKUP($I1457,'Total Attendees'!$D$2:$DB$3165,4,FALSE)</f>
        <v>In-person</v>
      </c>
      <c r="N1457" s="53"/>
      <c r="O1457" s="54"/>
      <c r="P1457" s="54"/>
    </row>
    <row r="1458" ht="15.75" customHeight="1">
      <c r="A1458" s="48" t="s">
        <v>106</v>
      </c>
      <c r="B1458" s="48" t="s">
        <v>107</v>
      </c>
      <c r="C1458" s="50">
        <v>0.4166666666666667</v>
      </c>
      <c r="D1458" s="50">
        <v>0.4375</v>
      </c>
      <c r="E1458" s="51">
        <v>45519.0</v>
      </c>
      <c r="F1458" s="52">
        <v>1700.0</v>
      </c>
      <c r="G1458" s="12" t="str">
        <f>VLOOKUP($F1458,'Total Posters'!$A$1:$L$1812,7,FALSE)</f>
        <v>Observational and Chemical Modelling of Protoplanetary Disks after FU Ori outbursts</v>
      </c>
      <c r="H1458" s="12" t="str">
        <f>VLOOKUP($F1458,'Total Posters'!$A$1:$L$1812,3,FALSE)&amp;" "&amp;VLOOKUP($F1458,'Total Posters'!$A$1:$L$1812,4,FALSE)</f>
        <v>Lis Zwicky</v>
      </c>
      <c r="I1458" s="12" t="str">
        <f>VLOOKUP($F1458,'Total Posters'!$A$1:$L$1812,5,FALSE)</f>
        <v>foxastrophys@gmail.com</v>
      </c>
      <c r="J1458" s="12" t="str">
        <f>VLOOKUP($F1458,'Total Posters'!$A$1:$L$1812,10,FALSE)</f>
        <v>Lis Zwicky</v>
      </c>
      <c r="K1458" s="12" t="str">
        <f>VLOOKUP($I1458,'Total Attendees'!$D$2:$DB$3165,2,FALSE)</f>
        <v>Paid</v>
      </c>
      <c r="L1458" s="12" t="str">
        <f>VLOOKUP($I1458,'Total Attendees'!$D$2:$DB$3165,4,FALSE)</f>
        <v>In-person</v>
      </c>
      <c r="N1458" s="53"/>
      <c r="O1458" s="54"/>
      <c r="P1458" s="54"/>
    </row>
    <row r="1459" ht="15.75" customHeight="1">
      <c r="A1459" s="48" t="s">
        <v>106</v>
      </c>
      <c r="B1459" s="48" t="s">
        <v>107</v>
      </c>
      <c r="C1459" s="50">
        <v>0.4166666666666667</v>
      </c>
      <c r="D1459" s="50">
        <v>0.4375</v>
      </c>
      <c r="E1459" s="51">
        <v>45519.0</v>
      </c>
      <c r="F1459" s="52">
        <v>1705.0</v>
      </c>
      <c r="G1459" s="12" t="str">
        <f>VLOOKUP($F1459,'Total Posters'!$A$1:$L$1812,7,FALSE)</f>
        <v>Simulation of Thermal Surface Waves in a Protoplanetary Disk in a Two-Dimensional Approximation</v>
      </c>
      <c r="H1459" s="12" t="str">
        <f>VLOOKUP($F1459,'Total Posters'!$A$1:$L$1812,3,FALSE)&amp;" "&amp;VLOOKUP($F1459,'Total Posters'!$A$1:$L$1812,4,FALSE)</f>
        <v>Lomara Maksimova</v>
      </c>
      <c r="I1459" s="12" t="str">
        <f>VLOOKUP($F1459,'Total Posters'!$A$1:$L$1812,5,FALSE)</f>
        <v>lomara.maksimova@gmail.com</v>
      </c>
      <c r="J1459" s="12" t="str">
        <f>VLOOKUP($F1459,'Total Posters'!$A$1:$L$1812,10,FALSE)</f>
        <v>Lomara Maksimova</v>
      </c>
      <c r="K1459" s="12" t="str">
        <f>VLOOKUP($I1459,'Total Attendees'!$D$2:$DB$3165,2,FALSE)</f>
        <v>Paid</v>
      </c>
      <c r="L1459" s="12" t="str">
        <f>VLOOKUP($I1459,'Total Attendees'!$D$2:$DB$3165,4,FALSE)</f>
        <v>In-person</v>
      </c>
      <c r="N1459" s="53"/>
      <c r="O1459" s="54"/>
      <c r="P1459" s="54"/>
    </row>
    <row r="1460" ht="15.75" customHeight="1">
      <c r="A1460" s="48" t="s">
        <v>106</v>
      </c>
      <c r="B1460" s="48" t="s">
        <v>107</v>
      </c>
      <c r="C1460" s="50">
        <v>0.4166666666666667</v>
      </c>
      <c r="D1460" s="50">
        <v>0.4375</v>
      </c>
      <c r="E1460" s="51">
        <v>45519.0</v>
      </c>
      <c r="F1460" s="52">
        <v>2026.0</v>
      </c>
      <c r="G1460" s="12" t="str">
        <f>VLOOKUP($F1460,'Total Posters'!$A$1:$L$1812,7,FALSE)</f>
        <v>Effect of Non-Lambertian Emission on Small Bodies’ YORP Spin-Up/Down </v>
      </c>
      <c r="H1460" s="12" t="str">
        <f>VLOOKUP($F1460,'Total Posters'!$A$1:$L$1812,3,FALSE)&amp;" "&amp;VLOOKUP($F1460,'Total Posters'!$A$1:$L$1812,4,FALSE)</f>
        <v>Ryota Nakano</v>
      </c>
      <c r="I1460" s="12" t="str">
        <f>VLOOKUP($F1460,'Total Posters'!$A$1:$L$1812,5,FALSE)</f>
        <v>rnakano@gatech.edu</v>
      </c>
      <c r="J1460" s="12" t="str">
        <f>VLOOKUP($F1460,'Total Posters'!$A$1:$L$1812,10,FALSE)</f>
        <v>Ryota Nakano</v>
      </c>
      <c r="K1460" s="42" t="s">
        <v>35</v>
      </c>
      <c r="L1460" s="40" t="s">
        <v>33</v>
      </c>
      <c r="M1460" s="41" t="s">
        <v>34</v>
      </c>
      <c r="N1460" s="53"/>
      <c r="O1460" s="54"/>
      <c r="P1460" s="54"/>
    </row>
    <row r="1461" ht="15.75" customHeight="1">
      <c r="A1461" s="48" t="s">
        <v>106</v>
      </c>
      <c r="B1461" s="48" t="s">
        <v>107</v>
      </c>
      <c r="C1461" s="50">
        <v>0.4166666666666667</v>
      </c>
      <c r="D1461" s="50">
        <v>0.4375</v>
      </c>
      <c r="E1461" s="51">
        <v>45519.0</v>
      </c>
      <c r="F1461" s="52">
        <v>289.0</v>
      </c>
      <c r="G1461" s="12" t="str">
        <f>VLOOKUP($F1461,'Total Posters'!$A$1:$L$1812,7,FALSE)</f>
        <v>Migration of bodies ejected from the Earth and the Moon</v>
      </c>
      <c r="H1461" s="12" t="str">
        <f>VLOOKUP($F1461,'Total Posters'!$A$1:$L$1812,3,FALSE)&amp;" "&amp;VLOOKUP($F1461,'Total Posters'!$A$1:$L$1812,4,FALSE)</f>
        <v>Sergei Ipatov</v>
      </c>
      <c r="I1461" s="12" t="str">
        <f>VLOOKUP($F1461,'Total Posters'!$A$1:$L$1812,5,FALSE)</f>
        <v>siipatov@hotmail.com</v>
      </c>
      <c r="J1461" s="12" t="str">
        <f>VLOOKUP($F1461,'Total Posters'!$A$1:$L$1812,10,FALSE)</f>
        <v>Sergei Ipatov</v>
      </c>
      <c r="K1461" s="12" t="str">
        <f>VLOOKUP($I1461,'Total Attendees'!$D$2:$DB$3165,2,FALSE)</f>
        <v>Paid</v>
      </c>
      <c r="L1461" s="12" t="str">
        <f>VLOOKUP($I1461,'Total Attendees'!$D$2:$DB$3165,4,FALSE)</f>
        <v>Virtual</v>
      </c>
      <c r="N1461" s="53"/>
      <c r="O1461" s="54"/>
      <c r="P1461" s="54"/>
    </row>
    <row r="1462" ht="15.75" customHeight="1">
      <c r="A1462" s="48" t="s">
        <v>106</v>
      </c>
      <c r="B1462" s="48" t="s">
        <v>107</v>
      </c>
      <c r="C1462" s="50">
        <v>0.4166666666666667</v>
      </c>
      <c r="D1462" s="50">
        <v>0.4375</v>
      </c>
      <c r="E1462" s="51">
        <v>45519.0</v>
      </c>
      <c r="F1462" s="52">
        <v>1470.0</v>
      </c>
      <c r="G1462" s="12" t="str">
        <f>VLOOKUP($F1462,'Total Posters'!$A$1:$L$1812,7,FALSE)</f>
        <v>MAGNETISM OF SATURN IN THE ORIGIN OF THE RINGS AND IN THEIR PECULIARITIES RECORDED BY THE CASSINI PROBE. THE TCHERNYI-KAPRANOV EFFECT.
 </v>
      </c>
      <c r="H1462" s="12" t="str">
        <f>VLOOKUP($F1462,'Total Posters'!$A$1:$L$1812,3,FALSE)&amp;" "&amp;VLOOKUP($F1462,'Total Posters'!$A$1:$L$1812,4,FALSE)</f>
        <v>Vladimir Tchernyi</v>
      </c>
      <c r="I1462" s="12" t="str">
        <f>VLOOKUP($F1462,'Total Posters'!$A$1:$L$1812,5,FALSE)</f>
        <v>chernyv@bk.ru</v>
      </c>
      <c r="J1462" s="12" t="str">
        <f>VLOOKUP($F1462,'Total Posters'!$A$1:$L$1812,10,FALSE)</f>
        <v>Vladimir Tchernyi</v>
      </c>
      <c r="K1462" s="12" t="str">
        <f>VLOOKUP($I1462,'Total Attendees'!$D$2:$DB$3165,2,FALSE)</f>
        <v>Paid</v>
      </c>
      <c r="L1462" s="12" t="str">
        <f>VLOOKUP($I1462,'Total Attendees'!$D$2:$DB$3165,4,FALSE)</f>
        <v>Virtual</v>
      </c>
      <c r="N1462" s="53"/>
      <c r="O1462" s="54"/>
      <c r="P1462" s="54"/>
    </row>
    <row r="1463" ht="15.75" customHeight="1">
      <c r="A1463" s="48" t="s">
        <v>106</v>
      </c>
      <c r="B1463" s="48" t="s">
        <v>107</v>
      </c>
      <c r="C1463" s="50">
        <v>0.4166666666666667</v>
      </c>
      <c r="D1463" s="50">
        <v>0.4375</v>
      </c>
      <c r="E1463" s="51">
        <v>45519.0</v>
      </c>
      <c r="F1463" s="52">
        <v>1226.0</v>
      </c>
      <c r="G1463" s="12" t="str">
        <f>VLOOKUP($F1463,'Total Posters'!$A$1:$L$1812,7,FALSE)</f>
        <v>Mineralogy of (99942) Apophis derived from VNIR spectra and a new model</v>
      </c>
      <c r="H1463" s="12" t="str">
        <f>VLOOKUP($F1463,'Total Posters'!$A$1:$L$1812,3,FALSE)&amp;" "&amp;VLOOKUP($F1463,'Total Posters'!$A$1:$L$1812,4,FALSE)</f>
        <v>Yunzhao wu</v>
      </c>
      <c r="I1463" s="12" t="str">
        <f>VLOOKUP($F1463,'Total Posters'!$A$1:$L$1812,5,FALSE)</f>
        <v>wu@pmo.ac.cn</v>
      </c>
      <c r="J1463" s="12" t="str">
        <f>VLOOKUP($F1463,'Total Posters'!$A$1:$L$1812,10,FALSE)</f>
        <v>Yunzhao Wu</v>
      </c>
      <c r="K1463" s="12" t="str">
        <f>VLOOKUP($I1463,'Total Attendees'!$D$2:$DB$3165,2,FALSE)</f>
        <v>Paid</v>
      </c>
      <c r="L1463" s="12" t="str">
        <f>VLOOKUP($I1463,'Total Attendees'!$D$2:$DB$3165,4,FALSE)</f>
        <v>In-person</v>
      </c>
      <c r="N1463" s="53"/>
      <c r="O1463" s="54"/>
      <c r="P1463" s="54"/>
    </row>
    <row r="1464" ht="15.75" customHeight="1">
      <c r="A1464" s="48" t="s">
        <v>106</v>
      </c>
      <c r="B1464" s="48" t="s">
        <v>107</v>
      </c>
      <c r="C1464" s="50">
        <v>0.4166666666666667</v>
      </c>
      <c r="D1464" s="50">
        <v>0.4375</v>
      </c>
      <c r="E1464" s="51">
        <v>45519.0</v>
      </c>
      <c r="F1464" s="52">
        <v>1106.0</v>
      </c>
      <c r="G1464" s="12" t="str">
        <f>VLOOKUP($F1464,'Total Posters'!$A$1:$L$1812,7,FALSE)</f>
        <v>#N/A</v>
      </c>
      <c r="H1464" s="12" t="str">
        <f>VLOOKUP($F1464,'Total Posters'!$A$1:$L$1812,3,FALSE)&amp;" "&amp;VLOOKUP($F1464,'Total Posters'!$A$1:$L$1812,4,FALSE)</f>
        <v>#N/A</v>
      </c>
      <c r="I1464" s="12" t="str">
        <f>VLOOKUP($F1464,'Total Posters'!$A$1:$L$1812,5,FALSE)</f>
        <v>#N/A</v>
      </c>
      <c r="J1464" s="12" t="str">
        <f>VLOOKUP($F1464,'Total Posters'!$A$1:$L$1812,10,FALSE)</f>
        <v>#N/A</v>
      </c>
      <c r="K1464" s="12" t="str">
        <f>VLOOKUP($I1464,'Total Attendees'!$D$2:$DB$3165,2,FALSE)</f>
        <v>#N/A</v>
      </c>
      <c r="L1464" s="12" t="str">
        <f>VLOOKUP($I1464,'Total Attendees'!$D$2:$DB$3165,4,FALSE)</f>
        <v>#N/A</v>
      </c>
      <c r="N1464" s="53"/>
      <c r="O1464" s="54"/>
      <c r="P1464" s="54"/>
    </row>
    <row r="1465" ht="15.75" customHeight="1">
      <c r="A1465" s="48" t="s">
        <v>132</v>
      </c>
      <c r="B1465" s="48" t="s">
        <v>133</v>
      </c>
      <c r="C1465" s="50">
        <v>0.4166666666666667</v>
      </c>
      <c r="D1465" s="50">
        <v>0.4375</v>
      </c>
      <c r="E1465" s="51">
        <v>45519.0</v>
      </c>
      <c r="F1465" s="52">
        <v>1874.0</v>
      </c>
      <c r="G1465" s="12" t="str">
        <f>VLOOKUP($F1465,'Total Posters'!$A$1:$L$1812,7,FALSE)</f>
        <v>The effect on the dark skies from LED lighting from towns and cities both local and beyond the horizon in the UK Malvern Hills area of outstanding natural beauty.</v>
      </c>
      <c r="H1465" s="12" t="str">
        <f>VLOOKUP($F1465,'Total Posters'!$A$1:$L$1812,3,FALSE)&amp;" "&amp;VLOOKUP($F1465,'Total Posters'!$A$1:$L$1812,4,FALSE)</f>
        <v>Christopher Baddiley</v>
      </c>
      <c r="I1465" s="12" t="str">
        <f>VLOOKUP($F1465,'Total Posters'!$A$1:$L$1812,5,FALSE)</f>
        <v>cjbaddiley@gmail.com</v>
      </c>
      <c r="J1465" s="12" t="str">
        <f>VLOOKUP($F1465,'Total Posters'!$A$1:$L$1812,10,FALSE)</f>
        <v>Christopher Baddiley</v>
      </c>
      <c r="K1465" s="12" t="str">
        <f>VLOOKUP($I1465,'Total Attendees'!$D$2:$DB$3165,2,FALSE)</f>
        <v>Paid</v>
      </c>
      <c r="L1465" s="12" t="str">
        <f>VLOOKUP($I1465,'Total Attendees'!$D$2:$DB$3165,4,FALSE)</f>
        <v>Virtual</v>
      </c>
      <c r="N1465" s="53"/>
      <c r="O1465" s="54"/>
      <c r="P1465" s="54"/>
    </row>
    <row r="1466" ht="15.75" customHeight="1">
      <c r="A1466" s="48" t="s">
        <v>132</v>
      </c>
      <c r="B1466" s="48" t="s">
        <v>133</v>
      </c>
      <c r="C1466" s="50">
        <v>0.4166666666666667</v>
      </c>
      <c r="D1466" s="50">
        <v>0.4375</v>
      </c>
      <c r="E1466" s="51">
        <v>45519.0</v>
      </c>
      <c r="F1466" s="52">
        <v>2547.0</v>
      </c>
      <c r="G1466" s="12" t="str">
        <f>VLOOKUP($F1466,'Total Posters'!$A$1:$L$1812,7,FALSE)</f>
        <v>Progress in Citizen Science through the Globe at Night and the Glowatch in combatting Light Pollution
</v>
      </c>
      <c r="H1466" s="12" t="str">
        <f>VLOOKUP($F1466,'Total Posters'!$A$1:$L$1812,3,FALSE)&amp;" "&amp;VLOOKUP($F1466,'Total Posters'!$A$1:$L$1812,4,FALSE)</f>
        <v>Daniela González</v>
      </c>
      <c r="I1466" s="12" t="str">
        <f>VLOOKUP($F1466,'Total Posters'!$A$1:$L$1812,5,FALSE)</f>
        <v>dgonzalez@cieloschile.cl</v>
      </c>
      <c r="J1466" s="12" t="str">
        <f>VLOOKUP($F1466,'Total Posters'!$A$1:$L$1812,10,FALSE)</f>
        <v>Daniela Gonzalez</v>
      </c>
      <c r="K1466" s="12" t="str">
        <f>VLOOKUP($I1466,'Total Attendees'!$D$2:$DB$3165,2,FALSE)</f>
        <v>#N/A</v>
      </c>
      <c r="L1466" s="12" t="str">
        <f>VLOOKUP($I1466,'Total Attendees'!$D$2:$DB$3165,4,FALSE)</f>
        <v>#N/A</v>
      </c>
      <c r="N1466" s="53"/>
      <c r="O1466" s="54"/>
      <c r="P1466" s="54"/>
    </row>
    <row r="1467" ht="15.75" customHeight="1">
      <c r="A1467" s="48" t="s">
        <v>132</v>
      </c>
      <c r="B1467" s="48" t="s">
        <v>133</v>
      </c>
      <c r="C1467" s="50">
        <v>0.4166666666666667</v>
      </c>
      <c r="D1467" s="50">
        <v>0.4375</v>
      </c>
      <c r="E1467" s="51">
        <v>45519.0</v>
      </c>
      <c r="F1467" s="52">
        <v>2072.0</v>
      </c>
      <c r="G1467" s="12" t="str">
        <f>VLOOKUP($F1467,'Total Posters'!$A$1:$L$1812,7,FALSE)</f>
        <v>Introducing SMART, ASKAP's RFI survey  </v>
      </c>
      <c r="H1467" s="12" t="str">
        <f>VLOOKUP($F1467,'Total Posters'!$A$1:$L$1812,3,FALSE)&amp;" "&amp;VLOOKUP($F1467,'Total Posters'!$A$1:$L$1812,4,FALSE)</f>
        <v>Liroy Lourenco</v>
      </c>
      <c r="I1467" s="12" t="str">
        <f>VLOOKUP($F1467,'Total Posters'!$A$1:$L$1812,5,FALSE)</f>
        <v>llou8283@uni.sydney.edu.au</v>
      </c>
      <c r="J1467" s="12" t="str">
        <f>VLOOKUP($F1467,'Total Posters'!$A$1:$L$1812,10,FALSE)</f>
        <v>Liroy Lourenco</v>
      </c>
      <c r="K1467" s="12" t="str">
        <f>VLOOKUP($I1467,'Total Attendees'!$D$2:$DB$3165,2,FALSE)</f>
        <v>#N/A</v>
      </c>
      <c r="L1467" s="12" t="str">
        <f>VLOOKUP($I1467,'Total Attendees'!$D$2:$DB$3165,4,FALSE)</f>
        <v>#N/A</v>
      </c>
      <c r="N1467" s="53"/>
      <c r="O1467" s="54"/>
      <c r="P1467" s="54"/>
    </row>
    <row r="1468" ht="15.75" customHeight="1">
      <c r="A1468" s="48" t="s">
        <v>132</v>
      </c>
      <c r="B1468" s="48" t="s">
        <v>133</v>
      </c>
      <c r="C1468" s="50">
        <v>0.4166666666666667</v>
      </c>
      <c r="D1468" s="50">
        <v>0.4375</v>
      </c>
      <c r="E1468" s="51">
        <v>45519.0</v>
      </c>
      <c r="F1468" s="52">
        <v>2573.0</v>
      </c>
      <c r="G1468" s="12" t="str">
        <f>VLOOKUP($F1468,'Total Posters'!$A$1:$L$1812,7,FALSE)</f>
        <v>Impact of light-pollution on the quality of San Juan skies: Towards a Law to protect and preserve the sky in San Juan, Argentina</v>
      </c>
      <c r="H1468" s="45" t="str">
        <f>VLOOKUP($F1468,'Total Posters'!$A$1:$L$1812,3,FALSE)&amp;" "&amp;VLOOKUP($F1468,'Total Posters'!$A$1:$L$1812,4,FALSE)</f>
        <v>Sergio Cellone</v>
      </c>
      <c r="I1468" s="12" t="str">
        <f>VLOOKUP($F1468,'Total Posters'!$A$1:$L$1812,5,FALSE)</f>
        <v>scellone@casleo.gov.ar</v>
      </c>
      <c r="J1468" s="45" t="str">
        <f>VLOOKUP($F1468,'Total Posters'!$A$1:$L$1812,10,FALSE)</f>
        <v>Claudia Alamo</v>
      </c>
      <c r="K1468" s="12" t="str">
        <f>VLOOKUP($I1468,'Total Attendees'!$D$2:$DB$3165,2,FALSE)</f>
        <v>#N/A</v>
      </c>
      <c r="L1468" s="12" t="str">
        <f>VLOOKUP($I1468,'Total Attendees'!$D$2:$DB$3165,4,FALSE)</f>
        <v>#N/A</v>
      </c>
      <c r="N1468" s="53"/>
      <c r="O1468" s="54"/>
      <c r="P1468" s="54"/>
    </row>
    <row r="1469" ht="15.75" customHeight="1">
      <c r="A1469" s="48" t="s">
        <v>132</v>
      </c>
      <c r="B1469" s="48" t="s">
        <v>133</v>
      </c>
      <c r="C1469" s="50">
        <v>0.4166666666666667</v>
      </c>
      <c r="D1469" s="50">
        <v>0.4375</v>
      </c>
      <c r="E1469" s="51">
        <v>45519.0</v>
      </c>
      <c r="F1469" s="52">
        <v>1170.0</v>
      </c>
      <c r="G1469" s="12" t="str">
        <f>VLOOKUP($F1469,'Total Posters'!$A$1:$L$1812,7,FALSE)</f>
        <v>New Approach Reducing Skyglow on Astronomical Images in Regions Affected by Heavy Advertising and Indoor Lighting Pollution</v>
      </c>
      <c r="H1469" s="12" t="str">
        <f>VLOOKUP($F1469,'Total Posters'!$A$1:$L$1812,3,FALSE)&amp;" "&amp;VLOOKUP($F1469,'Total Posters'!$A$1:$L$1812,4,FALSE)</f>
        <v>Stanislav Karpikov</v>
      </c>
      <c r="I1469" s="12" t="str">
        <f>VLOOKUP($F1469,'Total Posters'!$A$1:$L$1812,5,FALSE)</f>
        <v>stankarpikov@gmail.com</v>
      </c>
      <c r="J1469" s="12" t="str">
        <f>VLOOKUP($F1469,'Total Posters'!$A$1:$L$1812,10,FALSE)</f>
        <v>Vladimir Pashkovsky</v>
      </c>
      <c r="K1469" s="12" t="str">
        <f>VLOOKUP($I1469,'Total Attendees'!$D$2:$DB$3165,2,FALSE)</f>
        <v>Paid</v>
      </c>
      <c r="L1469" s="12" t="str">
        <f>VLOOKUP($I1469,'Total Attendees'!$D$2:$DB$3165,4,FALSE)</f>
        <v>Virtual</v>
      </c>
      <c r="N1469" s="53"/>
      <c r="O1469" s="54"/>
      <c r="P1469" s="54"/>
    </row>
    <row r="1470" ht="15.75" customHeight="1">
      <c r="A1470" s="48" t="s">
        <v>132</v>
      </c>
      <c r="B1470" s="48" t="s">
        <v>133</v>
      </c>
      <c r="C1470" s="50">
        <v>0.4166666666666667</v>
      </c>
      <c r="D1470" s="50">
        <v>0.4375</v>
      </c>
      <c r="E1470" s="51">
        <v>45519.0</v>
      </c>
      <c r="F1470" s="52">
        <v>688.0</v>
      </c>
      <c r="G1470" s="12" t="str">
        <f>VLOOKUP($F1470,'Total Posters'!$A$1:$L$1812,7,FALSE)</f>
        <v>Qualification of the Oukaimeden Observatory site: Processing and analysis of data measured by TESS and CoSQM photometers.
Y.Elaima1, Z.Benkhaldoun1, H.Ait Abdelaali1, A.Boskri1
1Laboratory of High Energy Physics and Astrophysics, Department of Physics, Cadi Ayyad University, Semlalia Faculty of Sciences, BP 2390, Marrakech, Morocco
</v>
      </c>
      <c r="H1470" s="12" t="str">
        <f>VLOOKUP($F1470,'Total Posters'!$A$1:$L$1812,3,FALSE)&amp;" "&amp;VLOOKUP($F1470,'Total Posters'!$A$1:$L$1812,4,FALSE)</f>
        <v>YOUNESS ELAIMA</v>
      </c>
      <c r="I1470" s="12" t="str">
        <f>VLOOKUP($F1470,'Total Posters'!$A$1:$L$1812,5,FALSE)</f>
        <v>elaimayouness@gmail.com</v>
      </c>
      <c r="J1470" s="12" t="str">
        <f>VLOOKUP($F1470,'Total Posters'!$A$1:$L$1812,10,FALSE)</f>
        <v>Youness Elaima</v>
      </c>
      <c r="K1470" s="12" t="str">
        <f>VLOOKUP($I1470,'Total Attendees'!$D$2:$DB$3165,2,FALSE)</f>
        <v>#N/A</v>
      </c>
      <c r="L1470" s="12" t="str">
        <f>VLOOKUP($I1470,'Total Attendees'!$D$2:$DB$3165,4,FALSE)</f>
        <v>#N/A</v>
      </c>
      <c r="N1470" s="53"/>
      <c r="O1470" s="54"/>
      <c r="P1470" s="65"/>
    </row>
    <row r="1471" ht="15.75" customHeight="1">
      <c r="A1471" s="48" t="s">
        <v>96</v>
      </c>
      <c r="B1471" s="48" t="s">
        <v>134</v>
      </c>
      <c r="C1471" s="50">
        <v>0.625</v>
      </c>
      <c r="D1471" s="50">
        <v>0.6458333333333334</v>
      </c>
      <c r="E1471" s="51">
        <v>45519.0</v>
      </c>
      <c r="F1471" s="52">
        <v>685.0</v>
      </c>
      <c r="G1471" s="12" t="str">
        <f>VLOOKUP($F1471,'Total Posters'!$A$1:$L$1812,7,FALSE)</f>
        <v>PROPOSED REMOTE/ROBOTIC TELESCOPE BY THE UNIVERSITY OF ZULULAND</v>
      </c>
      <c r="H1471" s="12" t="str">
        <f>VLOOKUP($F1471,'Total Posters'!$A$1:$L$1812,3,FALSE)&amp;" "&amp;VLOOKUP($F1471,'Total Posters'!$A$1:$L$1812,4,FALSE)</f>
        <v>Aroonkumar Beesham</v>
      </c>
      <c r="I1471" s="12" t="str">
        <f>VLOOKUP($F1471,'Total Posters'!$A$1:$L$1812,5,FALSE)</f>
        <v>abeesham@yahoo.com</v>
      </c>
      <c r="J1471" s="12" t="str">
        <f>VLOOKUP($F1471,'Total Posters'!$A$1:$L$1812,10,FALSE)</f>
        <v>Aroonkumar Beesham</v>
      </c>
      <c r="K1471" s="12" t="str">
        <f>VLOOKUP($I1471,'Total Attendees'!$D$2:$DB$3165,2,FALSE)</f>
        <v>Paid</v>
      </c>
      <c r="L1471" s="12" t="str">
        <f>VLOOKUP($I1471,'Total Attendees'!$D$2:$DB$3165,4,FALSE)</f>
        <v>In-person</v>
      </c>
      <c r="N1471" s="53"/>
      <c r="O1471" s="54"/>
      <c r="P1471" s="54"/>
    </row>
    <row r="1472" ht="15.75" customHeight="1">
      <c r="A1472" s="48" t="s">
        <v>96</v>
      </c>
      <c r="B1472" s="48" t="s">
        <v>134</v>
      </c>
      <c r="C1472" s="50">
        <v>0.625</v>
      </c>
      <c r="D1472" s="50">
        <v>0.6458333333333334</v>
      </c>
      <c r="E1472" s="51">
        <v>45519.0</v>
      </c>
      <c r="F1472" s="52">
        <v>2760.0</v>
      </c>
      <c r="G1472" s="12" t="str">
        <f>VLOOKUP($F1472,'Total Posters'!$A$1:$L$1812,7,FALSE)</f>
        <v>Outreach and engagement with autonomous telescopes: achievements and future plans</v>
      </c>
      <c r="H1472" s="12" t="str">
        <f>VLOOKUP($F1472,'Total Posters'!$A$1:$L$1812,3,FALSE)&amp;" "&amp;VLOOKUP($F1472,'Total Posters'!$A$1:$L$1812,4,FALSE)</f>
        <v>Carlos Gutierrez</v>
      </c>
      <c r="I1472" s="12" t="str">
        <f>VLOOKUP($F1472,'Total Posters'!$A$1:$L$1812,5,FALSE)</f>
        <v>cgc@iac.es</v>
      </c>
      <c r="J1472" s="12" t="str">
        <f>VLOOKUP($F1472,'Total Posters'!$A$1:$L$1812,10,FALSE)</f>
        <v>Carlos Gutierrez</v>
      </c>
      <c r="K1472" s="12" t="str">
        <f>VLOOKUP($I1472,'Total Attendees'!$D$2:$DB$3165,2,FALSE)</f>
        <v>#N/A</v>
      </c>
      <c r="L1472" s="12" t="str">
        <f>VLOOKUP($I1472,'Total Attendees'!$D$2:$DB$3165,4,FALSE)</f>
        <v>#N/A</v>
      </c>
      <c r="N1472" s="53"/>
      <c r="O1472" s="54"/>
      <c r="P1472" s="54"/>
    </row>
    <row r="1473" ht="15.75" customHeight="1">
      <c r="A1473" s="48" t="s">
        <v>96</v>
      </c>
      <c r="B1473" s="48" t="s">
        <v>134</v>
      </c>
      <c r="C1473" s="50">
        <v>0.625</v>
      </c>
      <c r="D1473" s="50">
        <v>0.6458333333333334</v>
      </c>
      <c r="E1473" s="51">
        <v>45519.0</v>
      </c>
      <c r="F1473" s="52">
        <v>1571.0</v>
      </c>
      <c r="G1473" s="12" t="str">
        <f>VLOOKUP($F1473,'Total Posters'!$A$1:$L$1812,7,FALSE)</f>
        <v>The advantages of a remote telescope in Kenya for teaching purposes</v>
      </c>
      <c r="H1473" s="12" t="str">
        <f>VLOOKUP($F1473,'Total Posters'!$A$1:$L$1812,3,FALSE)&amp;" "&amp;VLOOKUP($F1473,'Total Posters'!$A$1:$L$1812,4,FALSE)</f>
        <v>Colin Snodgrass</v>
      </c>
      <c r="I1473" s="12" t="str">
        <f>VLOOKUP($F1473,'Total Posters'!$A$1:$L$1812,5,FALSE)</f>
        <v>csn@roe.ac.uk</v>
      </c>
      <c r="J1473" s="12" t="str">
        <f>VLOOKUP($F1473,'Total Posters'!$A$1:$L$1812,10,FALSE)</f>
        <v>Colin Snodgrass</v>
      </c>
      <c r="K1473" s="12" t="str">
        <f>VLOOKUP($I1473,'Total Attendees'!$D$2:$DB$3165,2,FALSE)</f>
        <v>Paid</v>
      </c>
      <c r="L1473" s="12" t="str">
        <f>VLOOKUP($I1473,'Total Attendees'!$D$2:$DB$3165,4,FALSE)</f>
        <v>In-person</v>
      </c>
      <c r="N1473" s="53"/>
      <c r="O1473" s="54"/>
      <c r="P1473" s="54"/>
    </row>
    <row r="1474" ht="15.75" customHeight="1">
      <c r="A1474" s="48" t="s">
        <v>96</v>
      </c>
      <c r="B1474" s="48" t="s">
        <v>134</v>
      </c>
      <c r="C1474" s="50">
        <v>0.625</v>
      </c>
      <c r="D1474" s="50">
        <v>0.6458333333333334</v>
      </c>
      <c r="E1474" s="51">
        <v>45519.0</v>
      </c>
      <c r="F1474" s="52">
        <v>417.0</v>
      </c>
      <c r="G1474" s="12" t="str">
        <f>VLOOKUP($F1474,'Total Posters'!$A$1:$L$1812,7,FALSE)</f>
        <v>A closer sky - an astronomical observatory on your class</v>
      </c>
      <c r="H1474" s="12" t="str">
        <f>VLOOKUP($F1474,'Total Posters'!$A$1:$L$1812,3,FALSE)&amp;" "&amp;VLOOKUP($F1474,'Total Posters'!$A$1:$L$1812,4,FALSE)</f>
        <v>Elisabeta Ana Naghi</v>
      </c>
      <c r="I1474" s="12" t="str">
        <f>VLOOKUP($F1474,'Total Posters'!$A$1:$L$1812,5,FALSE)</f>
        <v>ana.naghi@gmail.com</v>
      </c>
      <c r="J1474" s="12" t="str">
        <f>VLOOKUP($F1474,'Total Posters'!$A$1:$L$1812,10,FALSE)</f>
        <v>Dan Alin Nedelcu</v>
      </c>
      <c r="K1474" s="12" t="str">
        <f>VLOOKUP($I1474,'Total Attendees'!$D$2:$DB$3165,2,FALSE)</f>
        <v>Paid</v>
      </c>
      <c r="L1474" s="12" t="str">
        <f>VLOOKUP($I1474,'Total Attendees'!$D$2:$DB$3165,4,FALSE)</f>
        <v>In-person</v>
      </c>
      <c r="N1474" s="53"/>
      <c r="O1474" s="54"/>
      <c r="P1474" s="54"/>
    </row>
    <row r="1475" ht="15.75" customHeight="1">
      <c r="A1475" s="48" t="s">
        <v>96</v>
      </c>
      <c r="B1475" s="48" t="s">
        <v>134</v>
      </c>
      <c r="C1475" s="50">
        <v>0.625</v>
      </c>
      <c r="D1475" s="50">
        <v>0.6458333333333334</v>
      </c>
      <c r="E1475" s="51">
        <v>45519.0</v>
      </c>
      <c r="F1475" s="52">
        <v>1751.0</v>
      </c>
      <c r="G1475" s="12" t="str">
        <f>VLOOKUP($F1475,'Total Posters'!$A$1:$L$1812,7,FALSE)</f>
        <v>Observing Programmes in Cloudy, Rainy, Bright, Sites</v>
      </c>
      <c r="H1475" s="12" t="str">
        <f>VLOOKUP($F1475,'Total Posters'!$A$1:$L$1812,3,FALSE)&amp;" "&amp;VLOOKUP($F1475,'Total Posters'!$A$1:$L$1812,4,FALSE)</f>
        <v>Jake Noel-Storr</v>
      </c>
      <c r="I1475" s="12" t="str">
        <f>VLOOKUP($F1475,'Total Posters'!$A$1:$L$1812,5,FALSE)</f>
        <v>j.noel-storr@rug.nl</v>
      </c>
      <c r="J1475" s="12" t="str">
        <f>VLOOKUP($F1475,'Total Posters'!$A$1:$L$1812,10,FALSE)</f>
        <v>Jake Noel-Storr</v>
      </c>
      <c r="K1475" s="12" t="str">
        <f>VLOOKUP($I1475,'Total Attendees'!$D$2:$DB$3165,2,FALSE)</f>
        <v>Paid</v>
      </c>
      <c r="L1475" s="12" t="str">
        <f>VLOOKUP($I1475,'Total Attendees'!$D$2:$DB$3165,4,FALSE)</f>
        <v>In-person</v>
      </c>
      <c r="N1475" s="53"/>
      <c r="O1475" s="54"/>
      <c r="P1475" s="54"/>
    </row>
    <row r="1476" ht="15.75" customHeight="1">
      <c r="A1476" s="48" t="s">
        <v>96</v>
      </c>
      <c r="B1476" s="48" t="s">
        <v>134</v>
      </c>
      <c r="C1476" s="50">
        <v>0.625</v>
      </c>
      <c r="D1476" s="50">
        <v>0.6458333333333334</v>
      </c>
      <c r="E1476" s="51">
        <v>45519.0</v>
      </c>
      <c r="F1476" s="52">
        <v>1665.0</v>
      </c>
      <c r="G1476" s="12" t="str">
        <f>VLOOKUP($F1476,'Total Posters'!$A$1:$L$1812,7,FALSE)</f>
        <v>GoChile telescope: A remote facility for secondary school and undergraduate students</v>
      </c>
      <c r="H1476" s="45" t="str">
        <f>VLOOKUP($F1476,'Total Posters'!$A$1:$L$1812,3,FALSE)&amp;" "&amp;VLOOKUP($F1476,'Total Posters'!$A$1:$L$1812,4,FALSE)</f>
        <v>Jure Japelj</v>
      </c>
      <c r="I1476" s="12" t="str">
        <f>VLOOKUP($F1476,'Total Posters'!$A$1:$L$1812,5,FALSE)</f>
        <v>japelj.jure@pm.me</v>
      </c>
      <c r="J1476" s="45" t="str">
        <f>VLOOKUP($F1476,'Total Posters'!$A$1:$L$1812,10,FALSE)</f>
        <v>Andreja Gomboc</v>
      </c>
      <c r="K1476" s="42" t="s">
        <v>35</v>
      </c>
      <c r="L1476" s="42" t="s">
        <v>38</v>
      </c>
      <c r="M1476" s="43" t="s">
        <v>82</v>
      </c>
      <c r="N1476" s="53"/>
      <c r="O1476" s="54"/>
      <c r="P1476" s="54"/>
    </row>
    <row r="1477" ht="15.75" customHeight="1">
      <c r="A1477" s="48" t="s">
        <v>96</v>
      </c>
      <c r="B1477" s="48" t="s">
        <v>134</v>
      </c>
      <c r="C1477" s="50">
        <v>0.625</v>
      </c>
      <c r="D1477" s="50">
        <v>0.6458333333333334</v>
      </c>
      <c r="E1477" s="51">
        <v>45519.0</v>
      </c>
      <c r="F1477" s="52">
        <v>313.0</v>
      </c>
      <c r="G1477" s="12" t="str">
        <f>VLOOKUP($F1477,'Total Posters'!$A$1:$L$1812,7,FALSE)</f>
        <v>Exploration of spectroscopic techniques for Educational initiatives at the Oukaimeden Astronomical Observatory in Morocco
</v>
      </c>
      <c r="H1477" s="12" t="str">
        <f>VLOOKUP($F1477,'Total Posters'!$A$1:$L$1812,3,FALSE)&amp;" "&amp;VLOOKUP($F1477,'Total Posters'!$A$1:$L$1812,4,FALSE)</f>
        <v>Mohamed AMRAR</v>
      </c>
      <c r="I1477" s="12" t="str">
        <f>VLOOKUP($F1477,'Total Posters'!$A$1:$L$1812,5,FALSE)</f>
        <v>m.amrar.ced@uca.ac.ma</v>
      </c>
      <c r="J1477" s="12" t="str">
        <f>VLOOKUP($F1477,'Total Posters'!$A$1:$L$1812,10,FALSE)</f>
        <v>MOHAMED AMRAR</v>
      </c>
      <c r="K1477" s="12" t="str">
        <f>VLOOKUP($I1477,'Total Attendees'!$D$2:$DB$3165,2,FALSE)</f>
        <v>Paid</v>
      </c>
      <c r="L1477" s="12" t="str">
        <f>VLOOKUP($I1477,'Total Attendees'!$D$2:$DB$3165,4,FALSE)</f>
        <v>In-person</v>
      </c>
      <c r="N1477" s="53"/>
      <c r="O1477" s="54"/>
      <c r="P1477" s="54"/>
    </row>
    <row r="1478" ht="15.75" customHeight="1">
      <c r="A1478" s="48" t="s">
        <v>96</v>
      </c>
      <c r="B1478" s="48" t="s">
        <v>134</v>
      </c>
      <c r="C1478" s="50">
        <v>0.625</v>
      </c>
      <c r="D1478" s="50">
        <v>0.6458333333333334</v>
      </c>
      <c r="E1478" s="51">
        <v>45519.0</v>
      </c>
      <c r="F1478" s="52">
        <v>3143.0</v>
      </c>
      <c r="G1478" s="12" t="str">
        <f>VLOOKUP($F1478,'Total Posters'!$A$1:$L$1812,7,FALSE)</f>
        <v>FUT – a telescope in Australia being remote-controlled by high-school students in Denmark </v>
      </c>
      <c r="H1478" s="12" t="str">
        <f>VLOOKUP($F1478,'Total Posters'!$A$1:$L$1812,3,FALSE)&amp;" "&amp;VLOOKUP($F1478,'Total Posters'!$A$1:$L$1812,4,FALSE)</f>
        <v>No Oxford Abstracts account No Oxford Abstracts account</v>
      </c>
      <c r="I1478" s="12" t="str">
        <f>VLOOKUP($F1478,'Total Posters'!$A$1:$L$1812,5,FALSE)</f>
        <v>kfb@phys.au.dk</v>
      </c>
      <c r="J1478" s="12" t="str">
        <f>VLOOKUP($F1478,'Total Posters'!$A$1:$L$1812,10,FALSE)</f>
        <v>Jørgen Christensen-Dalsgaard</v>
      </c>
      <c r="K1478" s="40" t="s">
        <v>32</v>
      </c>
      <c r="L1478" s="40" t="s">
        <v>33</v>
      </c>
      <c r="M1478" s="64" t="s">
        <v>127</v>
      </c>
      <c r="N1478" s="53"/>
      <c r="O1478" s="54"/>
      <c r="P1478" s="54"/>
    </row>
    <row r="1479" ht="15.75" customHeight="1">
      <c r="A1479" s="48" t="s">
        <v>96</v>
      </c>
      <c r="B1479" s="48" t="s">
        <v>134</v>
      </c>
      <c r="C1479" s="50">
        <v>0.625</v>
      </c>
      <c r="D1479" s="50">
        <v>0.6458333333333334</v>
      </c>
      <c r="E1479" s="51">
        <v>45519.0</v>
      </c>
      <c r="F1479" s="52">
        <v>318.0</v>
      </c>
      <c r="G1479" s="12" t="str">
        <f>VLOOKUP($F1479,'Total Posters'!$A$1:$L$1812,7,FALSE)</f>
        <v>LCO remote telescopes as an Educational Tool in the study of star clusters</v>
      </c>
      <c r="H1479" s="12" t="str">
        <f>VLOOKUP($F1479,'Total Posters'!$A$1:$L$1812,3,FALSE)&amp;" "&amp;VLOOKUP($F1479,'Total Posters'!$A$1:$L$1812,4,FALSE)</f>
        <v>Priya Shah</v>
      </c>
      <c r="I1479" s="12" t="str">
        <f>VLOOKUP($F1479,'Total Posters'!$A$1:$L$1812,5,FALSE)</f>
        <v>priya.hasan@gmail.com</v>
      </c>
      <c r="J1479" s="12" t="str">
        <f>VLOOKUP($F1479,'Total Posters'!$A$1:$L$1812,10,FALSE)</f>
        <v>Priya Shah</v>
      </c>
      <c r="K1479" s="12" t="str">
        <f>VLOOKUP($I1479,'Total Attendees'!$D$2:$DB$3165,2,FALSE)</f>
        <v>Paid</v>
      </c>
      <c r="L1479" s="12" t="str">
        <f>VLOOKUP($I1479,'Total Attendees'!$D$2:$DB$3165,4,FALSE)</f>
        <v>In-person</v>
      </c>
      <c r="N1479" s="53"/>
      <c r="O1479" s="54"/>
      <c r="P1479" s="54"/>
    </row>
    <row r="1480" ht="15.75" customHeight="1">
      <c r="A1480" s="48" t="s">
        <v>96</v>
      </c>
      <c r="B1480" s="48" t="s">
        <v>134</v>
      </c>
      <c r="C1480" s="50">
        <v>0.625</v>
      </c>
      <c r="D1480" s="50">
        <v>0.6458333333333334</v>
      </c>
      <c r="E1480" s="51">
        <v>45519.0</v>
      </c>
      <c r="F1480" s="52">
        <v>2352.0</v>
      </c>
      <c r="G1480" s="12" t="str">
        <f>VLOOKUP($F1480,'Total Posters'!$A$1:$L$1812,7,FALSE)</f>
        <v>Robotically Controlled Telescope at NOIRLab's Kitt Peak National Observatory: 25 years of supporting introductory astronomy education</v>
      </c>
      <c r="H1480" s="12" t="str">
        <f>VLOOKUP($F1480,'Total Posters'!$A$1:$L$1812,3,FALSE)&amp;" "&amp;VLOOKUP($F1480,'Total Posters'!$A$1:$L$1812,4,FALSE)</f>
        <v>Richard Gelderman</v>
      </c>
      <c r="I1480" s="12" t="str">
        <f>VLOOKUP($F1480,'Total Posters'!$A$1:$L$1812,5,FALSE)</f>
        <v>richard.gelderman@wku.edu</v>
      </c>
      <c r="J1480" s="12" t="str">
        <f>VLOOKUP($F1480,'Total Posters'!$A$1:$L$1812,10,FALSE)</f>
        <v>Richard Gelderman</v>
      </c>
      <c r="K1480" s="12" t="str">
        <f>VLOOKUP($I1480,'Total Attendees'!$D$2:$DB$3165,2,FALSE)</f>
        <v>Pending_payment</v>
      </c>
      <c r="L1480" s="12" t="str">
        <f>VLOOKUP($I1480,'Total Attendees'!$D$2:$DB$3165,4,FALSE)</f>
        <v>In-person</v>
      </c>
      <c r="N1480" s="53"/>
      <c r="O1480" s="54"/>
      <c r="P1480" s="54"/>
    </row>
    <row r="1481" ht="15.75" customHeight="1">
      <c r="A1481" s="48" t="s">
        <v>113</v>
      </c>
      <c r="B1481" s="48" t="s">
        <v>135</v>
      </c>
      <c r="C1481" s="50">
        <v>0.625</v>
      </c>
      <c r="D1481" s="50">
        <v>0.6458333333333334</v>
      </c>
      <c r="E1481" s="51">
        <v>45519.0</v>
      </c>
      <c r="F1481" s="52">
        <v>1267.0</v>
      </c>
      <c r="G1481" s="12" t="str">
        <f>VLOOKUP($F1481,'Total Posters'!$A$1:$L$1812,7,FALSE)</f>
        <v>Astrometry of Variable Stars in Clusters 
</v>
      </c>
      <c r="H1481" s="12" t="str">
        <f>VLOOKUP($F1481,'Total Posters'!$A$1:$L$1812,3,FALSE)&amp;" "&amp;VLOOKUP($F1481,'Total Posters'!$A$1:$L$1812,4,FALSE)</f>
        <v>Alisher S. Hojaev</v>
      </c>
      <c r="I1481" s="12" t="str">
        <f>VLOOKUP($F1481,'Total Posters'!$A$1:$L$1812,5,FALSE)</f>
        <v>hojaev@yahoo.com</v>
      </c>
      <c r="J1481" s="12" t="str">
        <f>VLOOKUP($F1481,'Total Posters'!$A$1:$L$1812,10,FALSE)</f>
        <v>Alisher S. Hojaev</v>
      </c>
      <c r="K1481" s="12" t="str">
        <f>VLOOKUP($I1481,'Total Attendees'!$D$2:$DB$3165,2,FALSE)</f>
        <v>Paid</v>
      </c>
      <c r="L1481" s="12" t="str">
        <f>VLOOKUP($I1481,'Total Attendees'!$D$2:$DB$3165,4,FALSE)</f>
        <v>In-person</v>
      </c>
      <c r="N1481" s="53"/>
      <c r="O1481" s="54"/>
      <c r="P1481" s="54"/>
    </row>
    <row r="1482" ht="15.75" customHeight="1">
      <c r="A1482" s="48" t="s">
        <v>113</v>
      </c>
      <c r="B1482" s="48" t="s">
        <v>135</v>
      </c>
      <c r="C1482" s="50">
        <v>0.625</v>
      </c>
      <c r="D1482" s="50">
        <v>0.6458333333333334</v>
      </c>
      <c r="E1482" s="51">
        <v>45519.0</v>
      </c>
      <c r="F1482" s="52">
        <v>596.0</v>
      </c>
      <c r="G1482" s="12" t="str">
        <f>VLOOKUP($F1482,'Total Posters'!$A$1:$L$1812,7,FALSE)</f>
        <v>X/S versus K Band Source Stabilities from Time Series Analysis</v>
      </c>
      <c r="H1482" s="12" t="str">
        <f>VLOOKUP($F1482,'Total Posters'!$A$1:$L$1812,3,FALSE)&amp;" "&amp;VLOOKUP($F1482,'Total Posters'!$A$1:$L$1812,4,FALSE)</f>
        <v>David Gordon</v>
      </c>
      <c r="I1482" s="12" t="str">
        <f>VLOOKUP($F1482,'Total Posters'!$A$1:$L$1812,5,FALSE)</f>
        <v>david.gordon126.civ@us.navy.mil</v>
      </c>
      <c r="J1482" s="12" t="str">
        <f>VLOOKUP($F1482,'Total Posters'!$A$1:$L$1812,10,FALSE)</f>
        <v>David Gordon</v>
      </c>
      <c r="K1482" s="12" t="str">
        <f>VLOOKUP($I1482,'Total Attendees'!$D$2:$DB$3165,2,FALSE)</f>
        <v>Paid</v>
      </c>
      <c r="L1482" s="12" t="str">
        <f>VLOOKUP($I1482,'Total Attendees'!$D$2:$DB$3165,4,FALSE)</f>
        <v>In-person</v>
      </c>
      <c r="N1482" s="53"/>
      <c r="O1482" s="54"/>
      <c r="P1482" s="54"/>
    </row>
    <row r="1483" ht="15.75" customHeight="1">
      <c r="A1483" s="48" t="s">
        <v>113</v>
      </c>
      <c r="B1483" s="48" t="s">
        <v>135</v>
      </c>
      <c r="C1483" s="50">
        <v>0.625</v>
      </c>
      <c r="D1483" s="50">
        <v>0.6458333333333334</v>
      </c>
      <c r="E1483" s="51">
        <v>45519.0</v>
      </c>
      <c r="F1483" s="52">
        <v>504.0</v>
      </c>
      <c r="G1483" s="12" t="str">
        <f>VLOOKUP($F1483,'Total Posters'!$A$1:$L$1812,7,FALSE)</f>
        <v>STEP II:  Precision Narrow-Angle Space Astrometry in Orbit</v>
      </c>
      <c r="H1483" s="12" t="str">
        <f>VLOOKUP($F1483,'Total Posters'!$A$1:$L$1812,3,FALSE)&amp;" "&amp;VLOOKUP($F1483,'Total Posters'!$A$1:$L$1812,4,FALSE)</f>
        <v>Ding Chen</v>
      </c>
      <c r="I1483" s="12" t="str">
        <f>VLOOKUP($F1483,'Total Posters'!$A$1:$L$1812,5,FALSE)</f>
        <v>clusters@sina.com</v>
      </c>
      <c r="J1483" s="12" t="str">
        <f>VLOOKUP($F1483,'Total Posters'!$A$1:$L$1812,10,FALSE)</f>
        <v>Heqing Wang</v>
      </c>
      <c r="K1483" s="12" t="str">
        <f>VLOOKUP($I1483,'Total Attendees'!$D$2:$DB$3165,2,FALSE)</f>
        <v>Paid</v>
      </c>
      <c r="L1483" s="12" t="str">
        <f>VLOOKUP($I1483,'Total Attendees'!$D$2:$DB$3165,4,FALSE)</f>
        <v>In-person</v>
      </c>
      <c r="N1483" s="53"/>
      <c r="O1483" s="54"/>
      <c r="P1483" s="54"/>
    </row>
    <row r="1484" ht="15.75" customHeight="1">
      <c r="A1484" s="48" t="s">
        <v>113</v>
      </c>
      <c r="B1484" s="48" t="s">
        <v>135</v>
      </c>
      <c r="C1484" s="50">
        <v>0.625</v>
      </c>
      <c r="D1484" s="50">
        <v>0.6458333333333334</v>
      </c>
      <c r="E1484" s="51">
        <v>45519.0</v>
      </c>
      <c r="F1484" s="52">
        <v>803.0</v>
      </c>
      <c r="G1484" s="12" t="str">
        <f>VLOOKUP($F1484,'Total Posters'!$A$1:$L$1812,7,FALSE)</f>
        <v>VGOS CRF 2024a: using radio multiband data to create a CRF for geodesy</v>
      </c>
      <c r="H1484" s="12" t="str">
        <f>VLOOKUP($F1484,'Total Posters'!$A$1:$L$1812,3,FALSE)&amp;" "&amp;VLOOKUP($F1484,'Total Posters'!$A$1:$L$1812,4,FALSE)</f>
        <v>Hana Krasna</v>
      </c>
      <c r="I1484" s="12" t="str">
        <f>VLOOKUP($F1484,'Total Posters'!$A$1:$L$1812,5,FALSE)</f>
        <v>hana.krasna@geo.tuwien.ac.at</v>
      </c>
      <c r="J1484" s="12" t="str">
        <f>VLOOKUP($F1484,'Total Posters'!$A$1:$L$1812,10,FALSE)</f>
        <v>Hana Krasna</v>
      </c>
      <c r="K1484" s="12" t="str">
        <f>VLOOKUP($I1484,'Total Attendees'!$D$2:$DB$3165,2,FALSE)</f>
        <v>Paid</v>
      </c>
      <c r="L1484" s="12" t="str">
        <f>VLOOKUP($I1484,'Total Attendees'!$D$2:$DB$3165,4,FALSE)</f>
        <v>Virtual</v>
      </c>
      <c r="N1484" s="53"/>
      <c r="O1484" s="54"/>
      <c r="P1484" s="54"/>
    </row>
    <row r="1485" ht="15.75" customHeight="1">
      <c r="A1485" s="48" t="s">
        <v>113</v>
      </c>
      <c r="B1485" s="48" t="s">
        <v>135</v>
      </c>
      <c r="C1485" s="50">
        <v>0.625</v>
      </c>
      <c r="D1485" s="50">
        <v>0.6458333333333334</v>
      </c>
      <c r="E1485" s="51">
        <v>45519.0</v>
      </c>
      <c r="F1485" s="52">
        <v>804.0</v>
      </c>
      <c r="G1485" s="12" t="str">
        <f>VLOOKUP($F1485,'Total Posters'!$A$1:$L$1812,7,FALSE)</f>
        <v>Status of the Q-band CRF in 2024 and roadmap forward: extending the CRF to higher radio frequencies</v>
      </c>
      <c r="H1485" s="12" t="str">
        <f>VLOOKUP($F1485,'Total Posters'!$A$1:$L$1812,3,FALSE)&amp;" "&amp;VLOOKUP($F1485,'Total Posters'!$A$1:$L$1812,4,FALSE)</f>
        <v>Hana Krasna</v>
      </c>
      <c r="I1485" s="12" t="str">
        <f>VLOOKUP($F1485,'Total Posters'!$A$1:$L$1812,5,FALSE)</f>
        <v>hana.krasna@geo.tuwien.ac.at</v>
      </c>
      <c r="J1485" s="12" t="str">
        <f>VLOOKUP($F1485,'Total Posters'!$A$1:$L$1812,10,FALSE)</f>
        <v>Hana Krasna</v>
      </c>
      <c r="K1485" s="12" t="str">
        <f>VLOOKUP($I1485,'Total Attendees'!$D$2:$DB$3165,2,FALSE)</f>
        <v>Paid</v>
      </c>
      <c r="L1485" s="12" t="str">
        <f>VLOOKUP($I1485,'Total Attendees'!$D$2:$DB$3165,4,FALSE)</f>
        <v>Virtual</v>
      </c>
      <c r="N1485" s="53"/>
      <c r="O1485" s="54"/>
      <c r="P1485" s="54"/>
    </row>
    <row r="1486" ht="15.75" customHeight="1">
      <c r="A1486" s="48" t="s">
        <v>113</v>
      </c>
      <c r="B1486" s="48" t="s">
        <v>135</v>
      </c>
      <c r="C1486" s="50">
        <v>0.625</v>
      </c>
      <c r="D1486" s="50">
        <v>0.6458333333333334</v>
      </c>
      <c r="E1486" s="51">
        <v>45519.0</v>
      </c>
      <c r="F1486" s="52">
        <v>2136.0</v>
      </c>
      <c r="G1486" s="12" t="str">
        <f>VLOOKUP($F1486,'Total Posters'!$A$1:$L$1812,7,FALSE)</f>
        <v>A digital-spectroscopy-type water vapor radiometer for high accuracy radio astrometry</v>
      </c>
      <c r="H1486" s="12" t="str">
        <f>VLOOKUP($F1486,'Total Posters'!$A$1:$L$1812,3,FALSE)&amp;" "&amp;VLOOKUP($F1486,'Total Posters'!$A$1:$L$1812,4,FALSE)</f>
        <v>Hiroshi Imai</v>
      </c>
      <c r="I1486" s="12" t="str">
        <f>VLOOKUP($F1486,'Total Posters'!$A$1:$L$1812,5,FALSE)</f>
        <v>hiroimai@km.kagoshima-u.ac.jp</v>
      </c>
      <c r="J1486" s="12" t="str">
        <f>VLOOKUP($F1486,'Total Posters'!$A$1:$L$1812,10,FALSE)</f>
        <v>Hiroshi Imai</v>
      </c>
      <c r="K1486" s="12" t="str">
        <f>VLOOKUP($I1486,'Total Attendees'!$D$2:$DB$3165,2,FALSE)</f>
        <v>Paid</v>
      </c>
      <c r="L1486" s="12" t="str">
        <f>VLOOKUP($I1486,'Total Attendees'!$D$2:$DB$3165,4,FALSE)</f>
        <v>In-person</v>
      </c>
      <c r="N1486" s="53"/>
      <c r="O1486" s="54"/>
      <c r="P1486" s="54"/>
    </row>
    <row r="1487" ht="15.75" customHeight="1">
      <c r="A1487" s="48" t="s">
        <v>113</v>
      </c>
      <c r="B1487" s="48" t="s">
        <v>135</v>
      </c>
      <c r="C1487" s="50">
        <v>0.625</v>
      </c>
      <c r="D1487" s="50">
        <v>0.6458333333333334</v>
      </c>
      <c r="E1487" s="51">
        <v>45519.0</v>
      </c>
      <c r="F1487" s="52">
        <v>2150.0</v>
      </c>
      <c r="G1487" s="12" t="str">
        <f>VLOOKUP($F1487,'Total Posters'!$A$1:$L$1812,7,FALSE)</f>
        <v>The scientific goals of the Lunar-based UV-Optical-IR Telescope/Array for ILRS</v>
      </c>
      <c r="H1487" s="12" t="str">
        <f>VLOOKUP($F1487,'Total Posters'!$A$1:$L$1812,3,FALSE)&amp;" "&amp;VLOOKUP($F1487,'Total Posters'!$A$1:$L$1812,4,FALSE)</f>
        <v>Huijuan Wang</v>
      </c>
      <c r="I1487" s="12" t="str">
        <f>VLOOKUP($F1487,'Total Posters'!$A$1:$L$1812,5,FALSE)</f>
        <v>wanghj@nao.cas.cn</v>
      </c>
      <c r="J1487" s="12" t="str">
        <f>VLOOKUP($F1487,'Total Posters'!$A$1:$L$1812,10,FALSE)</f>
        <v>Huijuan Wang</v>
      </c>
      <c r="K1487" s="12" t="str">
        <f>VLOOKUP($I1487,'Total Attendees'!$D$2:$DB$3165,2,FALSE)</f>
        <v>Paid</v>
      </c>
      <c r="L1487" s="12" t="str">
        <f>VLOOKUP($I1487,'Total Attendees'!$D$2:$DB$3165,4,FALSE)</f>
        <v>In-person</v>
      </c>
      <c r="N1487" s="53"/>
      <c r="O1487" s="54"/>
      <c r="P1487" s="54"/>
    </row>
    <row r="1488" ht="15.75" customHeight="1">
      <c r="A1488" s="48" t="s">
        <v>113</v>
      </c>
      <c r="B1488" s="48" t="s">
        <v>135</v>
      </c>
      <c r="C1488" s="50">
        <v>0.625</v>
      </c>
      <c r="D1488" s="50">
        <v>0.6458333333333334</v>
      </c>
      <c r="E1488" s="51">
        <v>45519.0</v>
      </c>
      <c r="F1488" s="52">
        <v>1023.0</v>
      </c>
      <c r="G1488" s="12" t="str">
        <f>VLOOKUP($F1488,'Total Posters'!$A$1:$L$1812,7,FALSE)</f>
        <v>The masses of Milky Way globular clusters using GAIA data.</v>
      </c>
      <c r="H1488" s="12" t="str">
        <f>VLOOKUP($F1488,'Total Posters'!$A$1:$L$1812,3,FALSE)&amp;" "&amp;VLOOKUP($F1488,'Total Posters'!$A$1:$L$1812,4,FALSE)</f>
        <v>Jane Letsoalo</v>
      </c>
      <c r="I1488" s="12" t="str">
        <f>VLOOKUP($F1488,'Total Posters'!$A$1:$L$1812,5,FALSE)</f>
        <v>janemankhubu88@gmail.com</v>
      </c>
      <c r="J1488" s="12" t="str">
        <f>VLOOKUP($F1488,'Total Posters'!$A$1:$L$1812,10,FALSE)</f>
        <v>Jane Letsoalo</v>
      </c>
      <c r="K1488" s="12" t="str">
        <f>VLOOKUP($I1488,'Total Attendees'!$D$2:$DB$3165,2,FALSE)</f>
        <v>Partially_paid</v>
      </c>
      <c r="L1488" s="12" t="str">
        <f>VLOOKUP($I1488,'Total Attendees'!$D$2:$DB$3165,4,FALSE)</f>
        <v>In-person</v>
      </c>
      <c r="N1488" s="53"/>
      <c r="O1488" s="54"/>
      <c r="P1488" s="54"/>
    </row>
    <row r="1489" ht="15.75" customHeight="1">
      <c r="A1489" s="48" t="s">
        <v>113</v>
      </c>
      <c r="B1489" s="48" t="s">
        <v>135</v>
      </c>
      <c r="C1489" s="50">
        <v>0.625</v>
      </c>
      <c r="D1489" s="50">
        <v>0.6458333333333334</v>
      </c>
      <c r="E1489" s="51">
        <v>45519.0</v>
      </c>
      <c r="F1489" s="52">
        <v>2201.0</v>
      </c>
      <c r="G1489" s="12" t="str">
        <f>VLOOKUP($F1489,'Total Posters'!$A$1:$L$1812,7,FALSE)</f>
        <v>Insights into the Synchrotron Polarization Emission from the Bright Gamma Ray Blazars</v>
      </c>
      <c r="H1489" s="12" t="str">
        <f>VLOOKUP($F1489,'Total Posters'!$A$1:$L$1812,3,FALSE)&amp;" "&amp;VLOOKUP($F1489,'Total Posters'!$A$1:$L$1812,4,FALSE)</f>
        <v>Krishna Kumar Singh</v>
      </c>
      <c r="I1489" s="12" t="str">
        <f>VLOOKUP($F1489,'Total Posters'!$A$1:$L$1812,5,FALSE)</f>
        <v>kksastro@barc.gov.in</v>
      </c>
      <c r="J1489" s="12" t="str">
        <f>VLOOKUP($F1489,'Total Posters'!$A$1:$L$1812,10,FALSE)</f>
        <v>Krishna Kumar Singh</v>
      </c>
      <c r="K1489" s="12" t="str">
        <f>VLOOKUP($I1489,'Total Attendees'!$D$2:$DB$3165,2,FALSE)</f>
        <v>#N/A</v>
      </c>
      <c r="L1489" s="12" t="str">
        <f>VLOOKUP($I1489,'Total Attendees'!$D$2:$DB$3165,4,FALSE)</f>
        <v>#N/A</v>
      </c>
      <c r="N1489" s="53"/>
      <c r="O1489" s="54"/>
      <c r="P1489" s="54"/>
    </row>
    <row r="1490" ht="15.75" customHeight="1">
      <c r="A1490" s="48" t="s">
        <v>113</v>
      </c>
      <c r="B1490" s="48" t="s">
        <v>135</v>
      </c>
      <c r="C1490" s="50">
        <v>0.625</v>
      </c>
      <c r="D1490" s="50">
        <v>0.6458333333333334</v>
      </c>
      <c r="E1490" s="51">
        <v>45519.0</v>
      </c>
      <c r="F1490" s="52">
        <v>1708.0</v>
      </c>
      <c r="G1490" s="12" t="str">
        <f>VLOOKUP($F1490,'Total Posters'!$A$1:$L$1812,7,FALSE)</f>
        <v>Study of the hadronic synchrotron mirror model for orphan flares in blazars - Application to
3C279</v>
      </c>
      <c r="H1490" s="12" t="str">
        <f>VLOOKUP($F1490,'Total Posters'!$A$1:$L$1812,3,FALSE)&amp;" "&amp;VLOOKUP($F1490,'Total Posters'!$A$1:$L$1812,4,FALSE)</f>
        <v>Laenita De Jonge</v>
      </c>
      <c r="I1490" s="12" t="str">
        <f>VLOOKUP($F1490,'Total Posters'!$A$1:$L$1812,5,FALSE)</f>
        <v>laenitaoberholzer@gmail.com</v>
      </c>
      <c r="J1490" s="12" t="str">
        <f>VLOOKUP($F1490,'Total Posters'!$A$1:$L$1812,10,FALSE)</f>
        <v>Laenita De Jonge</v>
      </c>
      <c r="K1490" s="12" t="str">
        <f>VLOOKUP($I1490,'Total Attendees'!$D$2:$DB$3165,2,FALSE)</f>
        <v>Paid</v>
      </c>
      <c r="L1490" s="12" t="str">
        <f>VLOOKUP($I1490,'Total Attendees'!$D$2:$DB$3165,4,FALSE)</f>
        <v>In-person</v>
      </c>
      <c r="N1490" s="53"/>
      <c r="O1490" s="54"/>
      <c r="P1490" s="54"/>
    </row>
    <row r="1491" ht="15.75" customHeight="1">
      <c r="A1491" s="48" t="s">
        <v>113</v>
      </c>
      <c r="B1491" s="48" t="s">
        <v>135</v>
      </c>
      <c r="C1491" s="50">
        <v>0.625</v>
      </c>
      <c r="D1491" s="50">
        <v>0.6458333333333334</v>
      </c>
      <c r="E1491" s="51">
        <v>45519.0</v>
      </c>
      <c r="F1491" s="52">
        <v>2090.0</v>
      </c>
      <c r="G1491" s="12" t="str">
        <f>VLOOKUP($F1491,'Total Posters'!$A$1:$L$1812,7,FALSE)</f>
        <v>Photometry of a Select Sample of Large Magellanic Cloud Cepheids: Light Curves, Color Curves, Amplitudes, Mean magnitudes and Multi-Wavelength Covariance across the Optical (BVI), Near-Infrared (JHK) and Mid-Infrared (3.5 and 4.5 micron) Bands.</v>
      </c>
      <c r="H1491" s="12" t="str">
        <f>VLOOKUP($F1491,'Total Posters'!$A$1:$L$1812,3,FALSE)&amp;" "&amp;VLOOKUP($F1491,'Total Posters'!$A$1:$L$1812,4,FALSE)</f>
        <v>mahdi abdollahi</v>
      </c>
      <c r="I1491" s="12" t="str">
        <f>VLOOKUP($F1491,'Total Posters'!$A$1:$L$1812,5,FALSE)</f>
        <v>mahdiabdollahii96@gmail.com</v>
      </c>
      <c r="J1491" s="12" t="str">
        <f>VLOOKUP($F1491,'Total Posters'!$A$1:$L$1812,10,FALSE)</f>
        <v>Mahdi Abdollahi</v>
      </c>
      <c r="K1491" s="12" t="str">
        <f>VLOOKUP($I1491,'Total Attendees'!$D$2:$DB$3165,2,FALSE)</f>
        <v>Pending_payment</v>
      </c>
      <c r="L1491" s="12" t="str">
        <f>VLOOKUP($I1491,'Total Attendees'!$D$2:$DB$3165,4,FALSE)</f>
        <v>In-person</v>
      </c>
      <c r="N1491" s="53"/>
      <c r="O1491" s="54"/>
      <c r="P1491" s="54"/>
    </row>
    <row r="1492" ht="15.75" customHeight="1">
      <c r="A1492" s="48" t="s">
        <v>113</v>
      </c>
      <c r="B1492" s="48" t="s">
        <v>135</v>
      </c>
      <c r="C1492" s="50">
        <v>0.625</v>
      </c>
      <c r="D1492" s="50">
        <v>0.6458333333333334</v>
      </c>
      <c r="E1492" s="51">
        <v>45519.0</v>
      </c>
      <c r="F1492" s="52">
        <v>2243.0</v>
      </c>
      <c r="G1492" s="12" t="str">
        <f>VLOOKUP($F1492,'Total Posters'!$A$1:$L$1812,7,FALSE)</f>
        <v>Quasiperiodic Oscillation in the Gamma-Ray Light Curves of selected Blazar Sources</v>
      </c>
      <c r="H1492" s="12" t="str">
        <f>VLOOKUP($F1492,'Total Posters'!$A$1:$L$1812,3,FALSE)&amp;" "&amp;VLOOKUP($F1492,'Total Posters'!$A$1:$L$1812,4,FALSE)</f>
        <v>Manisha Dwa</v>
      </c>
      <c r="I1492" s="12" t="str">
        <f>VLOOKUP($F1492,'Total Posters'!$A$1:$L$1812,5,FALSE)</f>
        <v>manisha@nepalastronomicalsociety.org</v>
      </c>
      <c r="J1492" s="12" t="str">
        <f>VLOOKUP($F1492,'Total Posters'!$A$1:$L$1812,10,FALSE)</f>
        <v>Manisha Dwa</v>
      </c>
      <c r="K1492" s="12" t="str">
        <f>VLOOKUP($I1492,'Total Attendees'!$D$2:$DB$3165,2,FALSE)</f>
        <v>Paid</v>
      </c>
      <c r="L1492" s="12" t="str">
        <f>VLOOKUP($I1492,'Total Attendees'!$D$2:$DB$3165,4,FALSE)</f>
        <v>In-person</v>
      </c>
      <c r="N1492" s="53"/>
      <c r="O1492" s="54"/>
      <c r="P1492" s="54"/>
    </row>
    <row r="1493" ht="15.75" customHeight="1">
      <c r="A1493" s="48" t="s">
        <v>113</v>
      </c>
      <c r="B1493" s="48" t="s">
        <v>135</v>
      </c>
      <c r="C1493" s="50">
        <v>0.625</v>
      </c>
      <c r="D1493" s="50">
        <v>0.6458333333333334</v>
      </c>
      <c r="E1493" s="51">
        <v>45519.0</v>
      </c>
      <c r="F1493" s="52">
        <v>2063.0</v>
      </c>
      <c r="G1493" s="12" t="str">
        <f>VLOOKUP($F1493,'Total Posters'!$A$1:$L$1812,7,FALSE)</f>
        <v>Comprehensive Compilation of Stellar Data in M33's Central Region: Unveiling the Final-Stage Evolution Through Near-Infrared Survey</v>
      </c>
      <c r="H1493" s="12" t="str">
        <f>VLOOKUP($F1493,'Total Posters'!$A$1:$L$1812,3,FALSE)&amp;" "&amp;VLOOKUP($F1493,'Total Posters'!$A$1:$L$1812,4,FALSE)</f>
        <v>Mina Alizadeh</v>
      </c>
      <c r="I1493" s="12" t="str">
        <f>VLOOKUP($F1493,'Total Posters'!$A$1:$L$1812,5,FALSE)</f>
        <v>minaalizadah@gmail.com</v>
      </c>
      <c r="J1493" s="12" t="str">
        <f>VLOOKUP($F1493,'Total Posters'!$A$1:$L$1812,10,FALSE)</f>
        <v>Mina Alizadeh</v>
      </c>
      <c r="K1493" s="12" t="str">
        <f>VLOOKUP($I1493,'Total Attendees'!$D$2:$DB$3165,2,FALSE)</f>
        <v>Paid</v>
      </c>
      <c r="L1493" s="12" t="str">
        <f>VLOOKUP($I1493,'Total Attendees'!$D$2:$DB$3165,4,FALSE)</f>
        <v>Virtual</v>
      </c>
      <c r="N1493" s="53"/>
      <c r="O1493" s="54"/>
      <c r="P1493" s="54"/>
    </row>
    <row r="1494" ht="15.75" customHeight="1">
      <c r="A1494" s="48" t="s">
        <v>113</v>
      </c>
      <c r="B1494" s="48" t="s">
        <v>135</v>
      </c>
      <c r="C1494" s="50">
        <v>0.625</v>
      </c>
      <c r="D1494" s="50">
        <v>0.6458333333333334</v>
      </c>
      <c r="E1494" s="51">
        <v>45519.0</v>
      </c>
      <c r="F1494" s="52">
        <v>2366.0</v>
      </c>
      <c r="G1494" s="12" t="str">
        <f>VLOOKUP($F1494,'Total Posters'!$A$1:$L$1812,7,FALSE)</f>
        <v>VLBI monitoring of the structure of the ICRF sources - The Bordeaux VLBI Image Database</v>
      </c>
      <c r="H1494" s="12" t="str">
        <f>VLOOKUP($F1494,'Total Posters'!$A$1:$L$1812,3,FALSE)&amp;" "&amp;VLOOKUP($F1494,'Total Posters'!$A$1:$L$1812,4,FALSE)</f>
        <v>Patrick Charlot</v>
      </c>
      <c r="I1494" s="12" t="str">
        <f>VLOOKUP($F1494,'Total Posters'!$A$1:$L$1812,5,FALSE)</f>
        <v>patrick.charlot@u-bordeaux.fr</v>
      </c>
      <c r="J1494" s="12" t="str">
        <f>VLOOKUP($F1494,'Total Posters'!$A$1:$L$1812,10,FALSE)</f>
        <v>Patrick Charlot</v>
      </c>
      <c r="K1494" s="12" t="str">
        <f>VLOOKUP($I1494,'Total Attendees'!$D$2:$DB$3165,2,FALSE)</f>
        <v>Paid</v>
      </c>
      <c r="L1494" s="12" t="str">
        <f>VLOOKUP($I1494,'Total Attendees'!$D$2:$DB$3165,4,FALSE)</f>
        <v>In-person</v>
      </c>
      <c r="N1494" s="53"/>
      <c r="O1494" s="54"/>
      <c r="P1494" s="54"/>
    </row>
    <row r="1495" ht="15.75" customHeight="1">
      <c r="A1495" s="48" t="s">
        <v>113</v>
      </c>
      <c r="B1495" s="48" t="s">
        <v>135</v>
      </c>
      <c r="C1495" s="50">
        <v>0.625</v>
      </c>
      <c r="D1495" s="50">
        <v>0.6458333333333334</v>
      </c>
      <c r="E1495" s="51">
        <v>45519.0</v>
      </c>
      <c r="F1495" s="52">
        <v>200.0</v>
      </c>
      <c r="G1495" s="12" t="str">
        <f>VLOOKUP($F1495,'Total Posters'!$A$1:$L$1812,7,FALSE)</f>
        <v>Correlating IceCube-170922A Neutrino Event with γ-Ray Spectrum from TXS 0506+056 using Fermi/LAT Data
</v>
      </c>
      <c r="H1495" s="12" t="str">
        <f>VLOOKUP($F1495,'Total Posters'!$A$1:$L$1812,3,FALSE)&amp;" "&amp;VLOOKUP($F1495,'Total Posters'!$A$1:$L$1812,4,FALSE)</f>
        <v>Rajendra Neupane</v>
      </c>
      <c r="I1495" s="12" t="str">
        <f>VLOOKUP($F1495,'Total Posters'!$A$1:$L$1812,5,FALSE)</f>
        <v>rajendra.785711@iost.tu.edu.np</v>
      </c>
      <c r="J1495" s="12" t="str">
        <f>VLOOKUP($F1495,'Total Posters'!$A$1:$L$1812,10,FALSE)</f>
        <v>Rajendra Neupane</v>
      </c>
      <c r="K1495" s="40" t="s">
        <v>32</v>
      </c>
      <c r="L1495" s="42" t="s">
        <v>38</v>
      </c>
      <c r="M1495" s="41" t="s">
        <v>34</v>
      </c>
      <c r="N1495" s="53"/>
      <c r="O1495" s="54"/>
      <c r="P1495" s="54"/>
    </row>
    <row r="1496" ht="15.75" customHeight="1">
      <c r="A1496" s="48" t="s">
        <v>113</v>
      </c>
      <c r="B1496" s="48" t="s">
        <v>135</v>
      </c>
      <c r="C1496" s="50">
        <v>0.625</v>
      </c>
      <c r="D1496" s="50">
        <v>0.6458333333333334</v>
      </c>
      <c r="E1496" s="51">
        <v>45519.0</v>
      </c>
      <c r="F1496" s="52">
        <v>2861.0</v>
      </c>
      <c r="G1496" s="12" t="str">
        <f>VLOOKUP($F1496,'Total Posters'!$A$1:$L$1812,7,FALSE)</f>
        <v>VLBI detections of nearby (&lt;100 pc) young stars</v>
      </c>
      <c r="H1496" s="12" t="str">
        <f>VLOOKUP($F1496,'Total Posters'!$A$1:$L$1812,3,FALSE)&amp;" "&amp;VLOOKUP($F1496,'Total Posters'!$A$1:$L$1812,4,FALSE)</f>
        <v>Sergio Abraham Dzib Quijano</v>
      </c>
      <c r="I1496" s="12" t="str">
        <f>VLOOKUP($F1496,'Total Posters'!$A$1:$L$1812,5,FALSE)</f>
        <v>serdzipo@gmail.com</v>
      </c>
      <c r="J1496" s="12" t="str">
        <f>VLOOKUP($F1496,'Total Posters'!$A$1:$L$1812,10,FALSE)</f>
        <v>Sergio Dzib</v>
      </c>
      <c r="K1496" s="12" t="str">
        <f>VLOOKUP($I1496,'Total Attendees'!$D$2:$DB$3165,2,FALSE)</f>
        <v>Pending_payment</v>
      </c>
      <c r="L1496" s="12" t="str">
        <f>VLOOKUP($I1496,'Total Attendees'!$D$2:$DB$3165,4,FALSE)</f>
        <v>Virtual</v>
      </c>
      <c r="N1496" s="53"/>
      <c r="O1496" s="54"/>
      <c r="P1496" s="54"/>
    </row>
    <row r="1497" ht="15.75" customHeight="1">
      <c r="A1497" s="48" t="s">
        <v>113</v>
      </c>
      <c r="B1497" s="48" t="s">
        <v>135</v>
      </c>
      <c r="C1497" s="50">
        <v>0.625</v>
      </c>
      <c r="D1497" s="50">
        <v>0.6458333333333334</v>
      </c>
      <c r="E1497" s="51">
        <v>45519.0</v>
      </c>
      <c r="F1497" s="52">
        <v>759.0</v>
      </c>
      <c r="G1497" s="12" t="str">
        <f>VLOOKUP($F1497,'Total Posters'!$A$1:$L$1812,7,FALSE)</f>
        <v>Towards ephemerides of ICRF quasars</v>
      </c>
      <c r="H1497" s="12" t="str">
        <f>VLOOKUP($F1497,'Total Posters'!$A$1:$L$1812,3,FALSE)&amp;" "&amp;VLOOKUP($F1497,'Total Posters'!$A$1:$L$1812,4,FALSE)</f>
        <v>Valeri Makarov</v>
      </c>
      <c r="I1497" s="12" t="str">
        <f>VLOOKUP($F1497,'Total Posters'!$A$1:$L$1812,5,FALSE)</f>
        <v>valeri.makarov@gmail.com</v>
      </c>
      <c r="J1497" s="12" t="str">
        <f>VLOOKUP($F1497,'Total Posters'!$A$1:$L$1812,10,FALSE)</f>
        <v>Valeri Makarov</v>
      </c>
      <c r="K1497" s="12" t="str">
        <f>VLOOKUP($I1497,'Total Attendees'!$D$2:$DB$3165,2,FALSE)</f>
        <v>#N/A</v>
      </c>
      <c r="L1497" s="12" t="str">
        <f>VLOOKUP($I1497,'Total Attendees'!$D$2:$DB$3165,4,FALSE)</f>
        <v>#N/A</v>
      </c>
      <c r="N1497" s="53"/>
      <c r="O1497" s="54"/>
      <c r="P1497" s="54"/>
    </row>
    <row r="1498" ht="15.75" customHeight="1">
      <c r="A1498" s="48" t="s">
        <v>113</v>
      </c>
      <c r="B1498" s="48" t="s">
        <v>135</v>
      </c>
      <c r="C1498" s="50">
        <v>0.625</v>
      </c>
      <c r="D1498" s="50">
        <v>0.6458333333333334</v>
      </c>
      <c r="E1498" s="51">
        <v>45519.0</v>
      </c>
      <c r="F1498" s="52">
        <v>629.0</v>
      </c>
      <c r="G1498" s="12" t="str">
        <f>VLOOKUP($F1498,'Total Posters'!$A$1:$L$1812,7,FALSE)</f>
        <v>The statistics of Gamma-Ray Burst redshifts
</v>
      </c>
      <c r="H1498" s="12" t="str">
        <f>VLOOKUP($F1498,'Total Posters'!$A$1:$L$1812,3,FALSE)&amp;" "&amp;VLOOKUP($F1498,'Total Posters'!$A$1:$L$1812,4,FALSE)</f>
        <v>Zsolt Bagoly</v>
      </c>
      <c r="I1498" s="12" t="str">
        <f>VLOOKUP($F1498,'Total Posters'!$A$1:$L$1812,5,FALSE)</f>
        <v>bagoly.zsolt@uni-nke.hu</v>
      </c>
      <c r="J1498" s="12" t="str">
        <f>VLOOKUP($F1498,'Total Posters'!$A$1:$L$1812,10,FALSE)</f>
        <v>Zsolt Bagoly</v>
      </c>
      <c r="K1498" s="12" t="str">
        <f>VLOOKUP($I1498,'Total Attendees'!$D$2:$DB$3165,2,FALSE)</f>
        <v>Paid</v>
      </c>
      <c r="L1498" s="12" t="str">
        <f>VLOOKUP($I1498,'Total Attendees'!$D$2:$DB$3165,4,FALSE)</f>
        <v>In-person</v>
      </c>
      <c r="N1498" s="53"/>
      <c r="O1498" s="54"/>
      <c r="P1498" s="54"/>
    </row>
    <row r="1499" ht="15.75" customHeight="1">
      <c r="A1499" s="48" t="s">
        <v>115</v>
      </c>
      <c r="B1499" s="48" t="s">
        <v>136</v>
      </c>
      <c r="C1499" s="50">
        <v>0.625</v>
      </c>
      <c r="D1499" s="50">
        <v>0.6458333333333334</v>
      </c>
      <c r="E1499" s="51">
        <v>45519.0</v>
      </c>
      <c r="F1499" s="52">
        <v>2508.0</v>
      </c>
      <c r="G1499" s="12" t="str">
        <f>VLOOKUP($F1499,'Total Posters'!$A$1:$L$1812,7,FALSE)</f>
        <v>Search of dark matter annihilation in stellar streams with the Fermi LAT
</v>
      </c>
      <c r="H1499" s="12" t="str">
        <f>VLOOKUP($F1499,'Total Posters'!$A$1:$L$1812,3,FALSE)&amp;" "&amp;VLOOKUP($F1499,'Total Posters'!$A$1:$L$1812,4,FALSE)</f>
        <v>Cristina Fernandez</v>
      </c>
      <c r="I1499" s="12" t="str">
        <f>VLOOKUP($F1499,'Total Posters'!$A$1:$L$1812,5,FALSE)</f>
        <v>cristina.fernandezs01@estudiante.uam.es</v>
      </c>
      <c r="J1499" s="12" t="str">
        <f>VLOOKUP($F1499,'Total Posters'!$A$1:$L$1812,10,FALSE)</f>
        <v>Cristina Fernández-Suárez</v>
      </c>
      <c r="K1499" s="12" t="str">
        <f>VLOOKUP($I1499,'Total Attendees'!$D$2:$DB$3165,2,FALSE)</f>
        <v>Paid</v>
      </c>
      <c r="L1499" s="12" t="str">
        <f>VLOOKUP($I1499,'Total Attendees'!$D$2:$DB$3165,4,FALSE)</f>
        <v>Virtual</v>
      </c>
      <c r="N1499" s="53"/>
      <c r="O1499" s="54"/>
      <c r="P1499" s="54"/>
    </row>
    <row r="1500" ht="15.75" customHeight="1">
      <c r="A1500" s="48" t="s">
        <v>115</v>
      </c>
      <c r="B1500" s="48" t="s">
        <v>136</v>
      </c>
      <c r="C1500" s="50">
        <v>0.625</v>
      </c>
      <c r="D1500" s="50">
        <v>0.6458333333333334</v>
      </c>
      <c r="E1500" s="51">
        <v>45519.0</v>
      </c>
      <c r="F1500" s="52">
        <v>897.0</v>
      </c>
      <c r="G1500" s="12" t="str">
        <f>VLOOKUP($F1500,'Total Posters'!$A$1:$L$1812,7,FALSE)</f>
        <v>Unveiling the Enigmatic Nature of Peculiar Long GRBs in Swift’s Third Catalog</v>
      </c>
      <c r="H1500" s="12" t="str">
        <f>VLOOKUP($F1500,'Total Posters'!$A$1:$L$1812,3,FALSE)&amp;" "&amp;VLOOKUP($F1500,'Total Posters'!$A$1:$L$1812,4,FALSE)</f>
        <v>Esteban Cárdenas</v>
      </c>
      <c r="I1500" s="12" t="str">
        <f>VLOOKUP($F1500,'Total Posters'!$A$1:$L$1812,5,FALSE)</f>
        <v>esteban.cardenas@epn.edu.ec</v>
      </c>
      <c r="J1500" s="12" t="str">
        <f>VLOOKUP($F1500,'Total Posters'!$A$1:$L$1812,10,FALSE)</f>
        <v>Esteban Cárdenas</v>
      </c>
      <c r="K1500" s="12" t="str">
        <f>VLOOKUP($I1500,'Total Attendees'!$D$2:$DB$3165,2,FALSE)</f>
        <v>Paid</v>
      </c>
      <c r="L1500" s="12" t="str">
        <f>VLOOKUP($I1500,'Total Attendees'!$D$2:$DB$3165,4,FALSE)</f>
        <v>In-person</v>
      </c>
      <c r="N1500" s="53"/>
      <c r="O1500" s="54"/>
      <c r="P1500" s="54"/>
    </row>
    <row r="1501" ht="15.75" customHeight="1">
      <c r="A1501" s="48" t="s">
        <v>115</v>
      </c>
      <c r="B1501" s="48" t="s">
        <v>136</v>
      </c>
      <c r="C1501" s="50">
        <v>0.625</v>
      </c>
      <c r="D1501" s="50">
        <v>0.6458333333333334</v>
      </c>
      <c r="E1501" s="51">
        <v>45519.0</v>
      </c>
      <c r="F1501" s="52">
        <v>1969.0</v>
      </c>
      <c r="G1501" s="12" t="str">
        <f>VLOOKUP($F1501,'Total Posters'!$A$1:$L$1812,7,FALSE)</f>
        <v>Search for dark matter subhalo candidates in the fourth Fermi-LAT catalog with kernel Mahalanobis distance methods</v>
      </c>
      <c r="H1501" s="12" t="str">
        <f>VLOOKUP($F1501,'Total Posters'!$A$1:$L$1812,3,FALSE)&amp;" "&amp;VLOOKUP($F1501,'Total Posters'!$A$1:$L$1812,4,FALSE)</f>
        <v>Kenji Yoshida</v>
      </c>
      <c r="I1501" s="12" t="str">
        <f>VLOOKUP($F1501,'Total Posters'!$A$1:$L$1812,5,FALSE)</f>
        <v>yoshida@shibaura-it.ac.jp</v>
      </c>
      <c r="J1501" s="12" t="str">
        <f>VLOOKUP($F1501,'Total Posters'!$A$1:$L$1812,10,FALSE)</f>
        <v>Kenji Yoshida</v>
      </c>
      <c r="K1501" s="12" t="str">
        <f>VLOOKUP($I1501,'Total Attendees'!$D$2:$DB$3165,2,FALSE)</f>
        <v>Paid</v>
      </c>
      <c r="L1501" s="12" t="str">
        <f>VLOOKUP($I1501,'Total Attendees'!$D$2:$DB$3165,4,FALSE)</f>
        <v>In-person</v>
      </c>
      <c r="N1501" s="53"/>
      <c r="O1501" s="54"/>
      <c r="P1501" s="54"/>
    </row>
    <row r="1502" ht="15.75" customHeight="1">
      <c r="A1502" s="48" t="s">
        <v>115</v>
      </c>
      <c r="B1502" s="48" t="s">
        <v>136</v>
      </c>
      <c r="C1502" s="50">
        <v>0.625</v>
      </c>
      <c r="D1502" s="50">
        <v>0.6458333333333334</v>
      </c>
      <c r="E1502" s="51">
        <v>45519.0</v>
      </c>
      <c r="F1502" s="52">
        <v>2455.0</v>
      </c>
      <c r="G1502" s="12" t="str">
        <f>VLOOKUP($F1502,'Total Posters'!$A$1:$L$1812,7,FALSE)</f>
        <v>Variability Analysis of Fermi-LAT data to improve prospects with the Cherenkov Telescope Array and the ASTRI Mini-Array</v>
      </c>
      <c r="H1502" s="12" t="str">
        <f>VLOOKUP($F1502,'Total Posters'!$A$1:$L$1812,3,FALSE)&amp;" "&amp;VLOOKUP($F1502,'Total Posters'!$A$1:$L$1812,4,FALSE)</f>
        <v>Luana Passos Reis</v>
      </c>
      <c r="I1502" s="12" t="str">
        <f>VLOOKUP($F1502,'Total Posters'!$A$1:$L$1812,5,FALSE)</f>
        <v>luana.passos.reis@usp.br</v>
      </c>
      <c r="J1502" s="12" t="str">
        <f>VLOOKUP($F1502,'Total Posters'!$A$1:$L$1812,10,FALSE)</f>
        <v>Luana Passos Reis</v>
      </c>
      <c r="K1502" s="12" t="str">
        <f>VLOOKUP($I1502,'Total Attendees'!$D$2:$DB$3165,2,FALSE)</f>
        <v>Paid</v>
      </c>
      <c r="L1502" s="12" t="str">
        <f>VLOOKUP($I1502,'Total Attendees'!$D$2:$DB$3165,4,FALSE)</f>
        <v>In-person</v>
      </c>
      <c r="N1502" s="53"/>
      <c r="O1502" s="54"/>
      <c r="P1502" s="54"/>
    </row>
    <row r="1503" ht="15.75" customHeight="1">
      <c r="A1503" s="48" t="s">
        <v>115</v>
      </c>
      <c r="B1503" s="48" t="s">
        <v>136</v>
      </c>
      <c r="C1503" s="50">
        <v>0.625</v>
      </c>
      <c r="D1503" s="50">
        <v>0.6458333333333334</v>
      </c>
      <c r="E1503" s="51">
        <v>45519.0</v>
      </c>
      <c r="F1503" s="52">
        <v>870.0</v>
      </c>
      <c r="G1503" s="12" t="str">
        <f>VLOOKUP($F1503,'Total Posters'!$A$1:$L$1812,7,FALSE)</f>
        <v>Modelling multiwavelength afterglows of the VHE-GRB population</v>
      </c>
      <c r="H1503" s="12" t="str">
        <f>VLOOKUP($F1503,'Total Posters'!$A$1:$L$1812,3,FALSE)&amp;" "&amp;VLOOKUP($F1503,'Total Posters'!$A$1:$L$1812,4,FALSE)</f>
        <v>Monica Barnard</v>
      </c>
      <c r="I1503" s="12" t="str">
        <f>VLOOKUP($F1503,'Total Posters'!$A$1:$L$1812,5,FALSE)</f>
        <v>monicabarnard77@gmail.com</v>
      </c>
      <c r="J1503" s="12" t="str">
        <f>VLOOKUP($F1503,'Total Posters'!$A$1:$L$1812,10,FALSE)</f>
        <v>Monica Barnard</v>
      </c>
      <c r="K1503" s="12" t="str">
        <f>VLOOKUP($I1503,'Total Attendees'!$D$2:$DB$3165,2,FALSE)</f>
        <v>Paid</v>
      </c>
      <c r="L1503" s="12" t="str">
        <f>VLOOKUP($I1503,'Total Attendees'!$D$2:$DB$3165,4,FALSE)</f>
        <v>In-person</v>
      </c>
      <c r="N1503" s="53"/>
      <c r="O1503" s="54"/>
      <c r="P1503" s="54"/>
    </row>
    <row r="1504" ht="15.75" customHeight="1">
      <c r="A1504" s="48" t="s">
        <v>115</v>
      </c>
      <c r="B1504" s="48" t="s">
        <v>136</v>
      </c>
      <c r="C1504" s="50">
        <v>0.625</v>
      </c>
      <c r="D1504" s="50">
        <v>0.6458333333333334</v>
      </c>
      <c r="E1504" s="51">
        <v>45519.0</v>
      </c>
      <c r="F1504" s="52">
        <v>984.0</v>
      </c>
      <c r="G1504" s="12" t="str">
        <f>VLOOKUP($F1504,'Total Posters'!$A$1:$L$1812,7,FALSE)</f>
        <v>Search for GeV Gamma-Ray Emission from SPT-SZ selected Galaxy Clusters
with 15 years of Fermi-LAT data</v>
      </c>
      <c r="H1504" s="12" t="str">
        <f>VLOOKUP($F1504,'Total Posters'!$A$1:$L$1812,3,FALSE)&amp;" "&amp;VLOOKUP($F1504,'Total Posters'!$A$1:$L$1812,4,FALSE)</f>
        <v>Siddhant Manna</v>
      </c>
      <c r="I1504" s="12" t="str">
        <f>VLOOKUP($F1504,'Total Posters'!$A$1:$L$1812,5,FALSE)</f>
        <v>ph22resch11006@iith.ac.in</v>
      </c>
      <c r="J1504" s="12" t="str">
        <f>VLOOKUP($F1504,'Total Posters'!$A$1:$L$1812,10,FALSE)</f>
        <v>Siddhant Manna</v>
      </c>
      <c r="K1504" s="12" t="str">
        <f>VLOOKUP($I1504,'Total Attendees'!$D$2:$DB$3165,2,FALSE)</f>
        <v>Paid</v>
      </c>
      <c r="L1504" s="12" t="str">
        <f>VLOOKUP($I1504,'Total Attendees'!$D$2:$DB$3165,4,FALSE)</f>
        <v>Virtual</v>
      </c>
      <c r="N1504" s="53"/>
      <c r="O1504" s="54"/>
      <c r="P1504" s="54"/>
    </row>
    <row r="1505" ht="15.75" customHeight="1">
      <c r="A1505" s="48" t="s">
        <v>115</v>
      </c>
      <c r="B1505" s="48" t="s">
        <v>136</v>
      </c>
      <c r="C1505" s="50">
        <v>0.625</v>
      </c>
      <c r="D1505" s="50">
        <v>0.6458333333333334</v>
      </c>
      <c r="E1505" s="51">
        <v>45519.0</v>
      </c>
      <c r="F1505" s="52">
        <v>628.0</v>
      </c>
      <c r="G1505" s="12" t="str">
        <f>VLOOKUP($F1505,'Total Posters'!$A$1:$L$1812,7,FALSE)</f>
        <v>Do optically bright and dark GRBs differ physically?</v>
      </c>
      <c r="H1505" s="12" t="str">
        <f>VLOOKUP($F1505,'Total Posters'!$A$1:$L$1812,3,FALSE)&amp;" "&amp;VLOOKUP($F1505,'Total Posters'!$A$1:$L$1812,4,FALSE)</f>
        <v>Zsolt Bagoly</v>
      </c>
      <c r="I1505" s="12" t="str">
        <f>VLOOKUP($F1505,'Total Posters'!$A$1:$L$1812,5,FALSE)</f>
        <v>bagoly.zsolt@uni-nke.hu</v>
      </c>
      <c r="J1505" s="12" t="str">
        <f>VLOOKUP($F1505,'Total Posters'!$A$1:$L$1812,10,FALSE)</f>
        <v>Zsolt Bagoly</v>
      </c>
      <c r="K1505" s="12" t="str">
        <f>VLOOKUP($I1505,'Total Attendees'!$D$2:$DB$3165,2,FALSE)</f>
        <v>Paid</v>
      </c>
      <c r="L1505" s="12" t="str">
        <f>VLOOKUP($I1505,'Total Attendees'!$D$2:$DB$3165,4,FALSE)</f>
        <v>In-person</v>
      </c>
      <c r="N1505" s="53"/>
      <c r="O1505" s="54"/>
      <c r="P1505" s="54"/>
    </row>
    <row r="1506" ht="15.75" customHeight="1">
      <c r="A1506" s="48" t="s">
        <v>102</v>
      </c>
      <c r="B1506" s="49" t="s">
        <v>137</v>
      </c>
      <c r="C1506" s="50">
        <v>0.625</v>
      </c>
      <c r="D1506" s="50">
        <v>0.6458333333333334</v>
      </c>
      <c r="E1506" s="51">
        <v>45519.0</v>
      </c>
      <c r="F1506" s="57">
        <v>2404.0</v>
      </c>
      <c r="G1506" s="12" t="str">
        <f>VLOOKUP($F1506,'Total Posters'!$A$1:$L$1812,7,FALSE)</f>
        <v>Observational biases on deriving dark matter abundances from rotation curves of distant galaxies</v>
      </c>
      <c r="H1506" s="12" t="str">
        <f>VLOOKUP($F1506,'Total Posters'!$A$1:$L$1812,3,FALSE)&amp;" "&amp;VLOOKUP($F1506,'Total Posters'!$A$1:$L$1812,4,FALSE)</f>
        <v>Amanda Carvalho</v>
      </c>
      <c r="I1506" s="12" t="str">
        <f>VLOOKUP($F1506,'Total Posters'!$A$1:$L$1812,5,FALSE)</f>
        <v>amanda@ov.ufrj.br</v>
      </c>
      <c r="J1506" s="12" t="str">
        <f>VLOOKUP($F1506,'Total Posters'!$A$1:$L$1812,10,FALSE)</f>
        <v>Amanda Evelyn de A. Carvalho</v>
      </c>
      <c r="K1506" s="12" t="str">
        <f>VLOOKUP($I1506,'Total Attendees'!$D$2:$DB$3165,2,FALSE)</f>
        <v>Paid</v>
      </c>
      <c r="L1506" s="12" t="str">
        <f>VLOOKUP($I1506,'Total Attendees'!$D$2:$DB$3165,4,FALSE)</f>
        <v>In-person</v>
      </c>
      <c r="N1506" s="53"/>
      <c r="O1506" s="54"/>
      <c r="P1506" s="54"/>
    </row>
    <row r="1507" ht="15.75" customHeight="1">
      <c r="A1507" s="48" t="s">
        <v>102</v>
      </c>
      <c r="B1507" s="49" t="s">
        <v>137</v>
      </c>
      <c r="C1507" s="50">
        <v>0.625</v>
      </c>
      <c r="D1507" s="50">
        <v>0.6458333333333334</v>
      </c>
      <c r="E1507" s="51">
        <v>45519.0</v>
      </c>
      <c r="F1507" s="57">
        <v>2858.0</v>
      </c>
      <c r="G1507" s="12" t="str">
        <f>VLOOKUP($F1507,'Total Posters'!$A$1:$L$1812,7,FALSE)</f>
        <v>Dark matter content of low mass (dwarf) galaxies</v>
      </c>
      <c r="H1507" s="12" t="str">
        <f>VLOOKUP($F1507,'Total Posters'!$A$1:$L$1812,3,FALSE)&amp;" "&amp;VLOOKUP($F1507,'Total Posters'!$A$1:$L$1812,4,FALSE)</f>
        <v>Azadeh Fattahi</v>
      </c>
      <c r="I1507" s="12" t="str">
        <f>VLOOKUP($F1507,'Total Posters'!$A$1:$L$1812,5,FALSE)</f>
        <v>azadeh.fattahi-savadjani@durham.ac.uk</v>
      </c>
      <c r="J1507" s="12" t="str">
        <f>VLOOKUP($F1507,'Total Posters'!$A$1:$L$1812,10,FALSE)</f>
        <v>Azadeh Fattahi</v>
      </c>
      <c r="K1507" s="12" t="str">
        <f>VLOOKUP($I1507,'Total Attendees'!$D$2:$DB$3165,2,FALSE)</f>
        <v>Paid</v>
      </c>
      <c r="L1507" s="12" t="str">
        <f>VLOOKUP($I1507,'Total Attendees'!$D$2:$DB$3165,4,FALSE)</f>
        <v>In-person</v>
      </c>
      <c r="N1507" s="53"/>
      <c r="O1507" s="54"/>
      <c r="P1507" s="54"/>
    </row>
    <row r="1508" ht="15.75" customHeight="1">
      <c r="A1508" s="48" t="s">
        <v>102</v>
      </c>
      <c r="B1508" s="49" t="s">
        <v>137</v>
      </c>
      <c r="C1508" s="50">
        <v>0.625</v>
      </c>
      <c r="D1508" s="50">
        <v>0.6458333333333334</v>
      </c>
      <c r="E1508" s="51">
        <v>45519.0</v>
      </c>
      <c r="F1508" s="57">
        <v>2408.0</v>
      </c>
      <c r="G1508" s="12" t="str">
        <f>VLOOKUP($F1508,'Total Posters'!$A$1:$L$1812,7,FALSE)</f>
        <v>
Radio-monitoring of the gravitational lens system MG J0414+0534</v>
      </c>
      <c r="H1508" s="12" t="str">
        <f>VLOOKUP($F1508,'Total Posters'!$A$1:$L$1812,3,FALSE)&amp;" "&amp;VLOOKUP($F1508,'Total Posters'!$A$1:$L$1812,4,FALSE)</f>
        <v>cedrick monyebodi</v>
      </c>
      <c r="I1508" s="12" t="str">
        <f>VLOOKUP($F1508,'Total Posters'!$A$1:$L$1812,5,FALSE)</f>
        <v>cedricknoko@gmail.com</v>
      </c>
      <c r="J1508" s="12" t="str">
        <f>VLOOKUP($F1508,'Total Posters'!$A$1:$L$1812,10,FALSE)</f>
        <v>Noko cedrick Monyebodi</v>
      </c>
      <c r="K1508" s="12" t="str">
        <f>VLOOKUP($I1508,'Total Attendees'!$D$2:$DB$3165,2,FALSE)</f>
        <v>Paid</v>
      </c>
      <c r="L1508" s="12" t="str">
        <f>VLOOKUP($I1508,'Total Attendees'!$D$2:$DB$3165,4,FALSE)</f>
        <v>In-person</v>
      </c>
      <c r="N1508" s="53"/>
      <c r="O1508" s="54"/>
      <c r="P1508" s="54"/>
    </row>
    <row r="1509" ht="15.75" customHeight="1">
      <c r="A1509" s="48" t="s">
        <v>102</v>
      </c>
      <c r="B1509" s="49" t="s">
        <v>137</v>
      </c>
      <c r="C1509" s="50">
        <v>0.625</v>
      </c>
      <c r="D1509" s="50">
        <v>0.6458333333333334</v>
      </c>
      <c r="E1509" s="51">
        <v>45519.0</v>
      </c>
      <c r="F1509" s="57">
        <v>2006.0</v>
      </c>
      <c r="G1509" s="12" t="str">
        <f>VLOOKUP($F1509,'Total Posters'!$A$1:$L$1812,7,FALSE)</f>
        <v>The Dark Matter Density Inside Galaxies as a Probe of Halo Assembly</v>
      </c>
      <c r="H1509" s="12" t="str">
        <f>VLOOKUP($F1509,'Total Posters'!$A$1:$L$1812,3,FALSE)&amp;" "&amp;VLOOKUP($F1509,'Total Posters'!$A$1:$L$1812,4,FALSE)</f>
        <v>James Taylor</v>
      </c>
      <c r="I1509" s="12" t="str">
        <f>VLOOKUP($F1509,'Total Posters'!$A$1:$L$1812,5,FALSE)</f>
        <v>taylor@uwaterloo.ca</v>
      </c>
      <c r="J1509" s="12" t="str">
        <f>VLOOKUP($F1509,'Total Posters'!$A$1:$L$1812,10,FALSE)</f>
        <v>James Taylor</v>
      </c>
      <c r="K1509" s="12" t="str">
        <f>VLOOKUP($I1509,'Total Attendees'!$D$2:$DB$3165,2,FALSE)</f>
        <v>Paid</v>
      </c>
      <c r="L1509" s="12" t="str">
        <f>VLOOKUP($I1509,'Total Attendees'!$D$2:$DB$3165,4,FALSE)</f>
        <v>In-person</v>
      </c>
      <c r="N1509" s="53"/>
      <c r="O1509" s="54"/>
      <c r="P1509" s="54"/>
    </row>
    <row r="1510" ht="15.75" customHeight="1">
      <c r="A1510" s="48" t="s">
        <v>102</v>
      </c>
      <c r="B1510" s="49" t="s">
        <v>137</v>
      </c>
      <c r="C1510" s="50">
        <v>0.625</v>
      </c>
      <c r="D1510" s="50">
        <v>0.6458333333333334</v>
      </c>
      <c r="E1510" s="51">
        <v>45519.0</v>
      </c>
      <c r="F1510" s="57">
        <v>2789.0</v>
      </c>
      <c r="G1510" s="12" t="str">
        <f>VLOOKUP($F1510,'Total Posters'!$A$1:$L$1812,7,FALSE)</f>
        <v>Dark matter perturbations with causal bulk viscosity.</v>
      </c>
      <c r="H1510" s="12" t="str">
        <f>VLOOKUP($F1510,'Total Posters'!$A$1:$L$1812,3,FALSE)&amp;" "&amp;VLOOKUP($F1510,'Total Posters'!$A$1:$L$1812,4,FALSE)</f>
        <v>Jaymie van der Merwe</v>
      </c>
      <c r="I1510" s="12" t="str">
        <f>VLOOKUP($F1510,'Total Posters'!$A$1:$L$1812,5,FALSE)</f>
        <v>20698712@sun.ac.za</v>
      </c>
      <c r="J1510" s="12" t="str">
        <f>VLOOKUP($F1510,'Total Posters'!$A$1:$L$1812,10,FALSE)</f>
        <v>Jaymie van der Merwe</v>
      </c>
      <c r="K1510" s="12" t="str">
        <f>VLOOKUP($I1510,'Total Attendees'!$D$2:$DB$3165,2,FALSE)</f>
        <v>Paid</v>
      </c>
      <c r="L1510" s="12" t="str">
        <f>VLOOKUP($I1510,'Total Attendees'!$D$2:$DB$3165,4,FALSE)</f>
        <v>In-person</v>
      </c>
      <c r="N1510" s="53"/>
      <c r="O1510" s="54"/>
      <c r="P1510" s="54"/>
    </row>
    <row r="1511" ht="15.75" customHeight="1">
      <c r="A1511" s="48" t="s">
        <v>102</v>
      </c>
      <c r="B1511" s="49" t="s">
        <v>137</v>
      </c>
      <c r="C1511" s="50">
        <v>0.625</v>
      </c>
      <c r="D1511" s="50">
        <v>0.6458333333333334</v>
      </c>
      <c r="E1511" s="51">
        <v>45519.0</v>
      </c>
      <c r="F1511" s="57">
        <v>1990.0</v>
      </c>
      <c r="G1511" s="12" t="str">
        <f>VLOOKUP($F1511,'Total Posters'!$A$1:$L$1812,7,FALSE)</f>
        <v>Inferences on the Nature of Dark Matter from Lensing Anomalies</v>
      </c>
      <c r="H1511" s="12" t="str">
        <f>VLOOKUP($F1511,'Total Posters'!$A$1:$L$1812,3,FALSE)&amp;" "&amp;VLOOKUP($F1511,'Total Posters'!$A$1:$L$1812,4,FALSE)</f>
        <v>Jeremy Jin Leong Lim</v>
      </c>
      <c r="I1511" s="12" t="str">
        <f>VLOOKUP($F1511,'Total Posters'!$A$1:$L$1812,5,FALSE)</f>
        <v>jjlim@hku.hk</v>
      </c>
      <c r="J1511" s="12" t="str">
        <f>VLOOKUP($F1511,'Total Posters'!$A$1:$L$1812,10,FALSE)</f>
        <v>jeremy lim</v>
      </c>
      <c r="K1511" s="12" t="str">
        <f>VLOOKUP($I1511,'Total Attendees'!$D$2:$DB$3165,2,FALSE)</f>
        <v>#N/A</v>
      </c>
      <c r="L1511" s="12" t="str">
        <f>VLOOKUP($I1511,'Total Attendees'!$D$2:$DB$3165,4,FALSE)</f>
        <v>#N/A</v>
      </c>
      <c r="N1511" s="53"/>
      <c r="O1511" s="54"/>
      <c r="P1511" s="54"/>
    </row>
    <row r="1512" ht="15.75" customHeight="1">
      <c r="A1512" s="48" t="s">
        <v>102</v>
      </c>
      <c r="B1512" s="49" t="s">
        <v>137</v>
      </c>
      <c r="C1512" s="50">
        <v>0.625</v>
      </c>
      <c r="D1512" s="50">
        <v>0.6458333333333334</v>
      </c>
      <c r="E1512" s="51">
        <v>45519.0</v>
      </c>
      <c r="F1512" s="57">
        <v>2162.0</v>
      </c>
      <c r="G1512" s="12" t="str">
        <f>VLOOKUP($F1512,'Total Posters'!$A$1:$L$1812,7,FALSE)</f>
        <v>Unveiling cosmic insights: Exploring dark matter content of galaxies at cosmic noon through angular momentum analysis</v>
      </c>
      <c r="H1512" s="12" t="str">
        <f>VLOOKUP($F1512,'Total Posters'!$A$1:$L$1812,3,FALSE)&amp;" "&amp;VLOOKUP($F1512,'Total Posters'!$A$1:$L$1812,4,FALSE)</f>
        <v>Juan Espejo</v>
      </c>
      <c r="I1512" s="12" t="str">
        <f>VLOOKUP($F1512,'Total Posters'!$A$1:$L$1812,5,FALSE)</f>
        <v>juancho9303@gmail.com</v>
      </c>
      <c r="J1512" s="12" t="str">
        <f>VLOOKUP($F1512,'Total Posters'!$A$1:$L$1812,10,FALSE)</f>
        <v>Juan Manuel Espejo Salcedo</v>
      </c>
      <c r="K1512" s="12" t="str">
        <f>VLOOKUP($I1512,'Total Attendees'!$D$2:$DB$3165,2,FALSE)</f>
        <v>Paid</v>
      </c>
      <c r="L1512" s="12" t="str">
        <f>VLOOKUP($I1512,'Total Attendees'!$D$2:$DB$3165,4,FALSE)</f>
        <v>In-person</v>
      </c>
      <c r="N1512" s="53"/>
      <c r="O1512" s="54"/>
      <c r="P1512" s="54"/>
    </row>
    <row r="1513" ht="15.75" customHeight="1">
      <c r="A1513" s="48" t="s">
        <v>102</v>
      </c>
      <c r="B1513" s="49" t="s">
        <v>137</v>
      </c>
      <c r="C1513" s="50">
        <v>0.625</v>
      </c>
      <c r="D1513" s="50">
        <v>0.6458333333333334</v>
      </c>
      <c r="E1513" s="51">
        <v>45519.0</v>
      </c>
      <c r="F1513" s="57">
        <v>2241.0</v>
      </c>
      <c r="G1513" s="12" t="str">
        <f>VLOOKUP($F1513,'Total Posters'!$A$1:$L$1812,7,FALSE)</f>
        <v>Our Local Group: evolution of dwarf galaxies</v>
      </c>
      <c r="H1513" s="12" t="str">
        <f>VLOOKUP($F1513,'Total Posters'!$A$1:$L$1812,3,FALSE)&amp;" "&amp;VLOOKUP($F1513,'Total Posters'!$A$1:$L$1812,4,FALSE)</f>
        <v>Lidia Makarova</v>
      </c>
      <c r="I1513" s="12" t="str">
        <f>VLOOKUP($F1513,'Total Posters'!$A$1:$L$1812,5,FALSE)</f>
        <v>lidia.makarova@gmail.com</v>
      </c>
      <c r="J1513" s="12" t="str">
        <f>VLOOKUP($F1513,'Total Posters'!$A$1:$L$1812,10,FALSE)</f>
        <v>Lidia Makarova</v>
      </c>
      <c r="K1513" s="12" t="str">
        <f>VLOOKUP($I1513,'Total Attendees'!$D$2:$DB$3165,2,FALSE)</f>
        <v>Paid</v>
      </c>
      <c r="L1513" s="12" t="str">
        <f>VLOOKUP($I1513,'Total Attendees'!$D$2:$DB$3165,4,FALSE)</f>
        <v>In-person</v>
      </c>
      <c r="N1513" s="53"/>
      <c r="O1513" s="54"/>
      <c r="P1513" s="54"/>
    </row>
    <row r="1514" ht="15.75" customHeight="1">
      <c r="A1514" s="48" t="s">
        <v>102</v>
      </c>
      <c r="B1514" s="49" t="s">
        <v>137</v>
      </c>
      <c r="C1514" s="50">
        <v>0.625</v>
      </c>
      <c r="D1514" s="50">
        <v>0.6458333333333334</v>
      </c>
      <c r="E1514" s="51">
        <v>45519.0</v>
      </c>
      <c r="F1514" s="57">
        <v>2640.0</v>
      </c>
      <c r="G1514" s="12" t="str">
        <f>VLOOKUP($F1514,'Total Posters'!$A$1:$L$1812,7,FALSE)</f>
        <v>WISDOM: Weighing supermassive black holes with high precision using molecular gas</v>
      </c>
      <c r="H1514" s="12" t="str">
        <f>VLOOKUP($F1514,'Total Posters'!$A$1:$L$1812,3,FALSE)&amp;" "&amp;VLOOKUP($F1514,'Total Posters'!$A$1:$L$1812,4,FALSE)</f>
        <v>Martin Bureau</v>
      </c>
      <c r="I1514" s="12" t="str">
        <f>VLOOKUP($F1514,'Total Posters'!$A$1:$L$1812,5,FALSE)</f>
        <v>martin.bureau@physics.ox.ac.uk</v>
      </c>
      <c r="J1514" s="12" t="str">
        <f>VLOOKUP($F1514,'Total Posters'!$A$1:$L$1812,10,FALSE)</f>
        <v>Martin Bureau</v>
      </c>
      <c r="K1514" s="12" t="str">
        <f>VLOOKUP($I1514,'Total Attendees'!$D$2:$DB$3165,2,FALSE)</f>
        <v>Paid</v>
      </c>
      <c r="L1514" s="12" t="str">
        <f>VLOOKUP($I1514,'Total Attendees'!$D$2:$DB$3165,4,FALSE)</f>
        <v>In-person</v>
      </c>
      <c r="N1514" s="53"/>
      <c r="O1514" s="54"/>
      <c r="P1514" s="54"/>
    </row>
    <row r="1515" ht="15.75" customHeight="1">
      <c r="A1515" s="48" t="s">
        <v>102</v>
      </c>
      <c r="B1515" s="49" t="s">
        <v>137</v>
      </c>
      <c r="C1515" s="50">
        <v>0.625</v>
      </c>
      <c r="D1515" s="50">
        <v>0.6458333333333334</v>
      </c>
      <c r="E1515" s="51">
        <v>45519.0</v>
      </c>
      <c r="F1515" s="57">
        <v>1988.0</v>
      </c>
      <c r="G1515" s="12" t="str">
        <f>VLOOKUP($F1515,'Total Posters'!$A$1:$L$1812,7,FALSE)</f>
        <v>Bar Formation Timescales In Galactic Disks</v>
      </c>
      <c r="H1515" s="12" t="str">
        <f>VLOOKUP($F1515,'Total Posters'!$A$1:$L$1812,3,FALSE)&amp;" "&amp;VLOOKUP($F1515,'Total Posters'!$A$1:$L$1812,4,FALSE)</f>
        <v>Matthew Frosst</v>
      </c>
      <c r="I1515" s="12" t="str">
        <f>VLOOKUP($F1515,'Total Posters'!$A$1:$L$1812,5,FALSE)</f>
        <v>frosst.matt@gmail.com</v>
      </c>
      <c r="J1515" s="12" t="str">
        <f>VLOOKUP($F1515,'Total Posters'!$A$1:$L$1812,10,FALSE)</f>
        <v>Matthew Frosst</v>
      </c>
      <c r="K1515" s="12" t="str">
        <f>VLOOKUP($I1515,'Total Attendees'!$D$2:$DB$3165,2,FALSE)</f>
        <v>#N/A</v>
      </c>
      <c r="L1515" s="12" t="str">
        <f>VLOOKUP($I1515,'Total Attendees'!$D$2:$DB$3165,4,FALSE)</f>
        <v>#N/A</v>
      </c>
      <c r="N1515" s="53"/>
      <c r="O1515" s="54"/>
      <c r="P1515" s="54"/>
    </row>
    <row r="1516" ht="15.75" customHeight="1">
      <c r="A1516" s="48" t="s">
        <v>102</v>
      </c>
      <c r="B1516" s="49" t="s">
        <v>137</v>
      </c>
      <c r="C1516" s="50">
        <v>0.625</v>
      </c>
      <c r="D1516" s="50">
        <v>0.6458333333333334</v>
      </c>
      <c r="E1516" s="51">
        <v>45519.0</v>
      </c>
      <c r="F1516" s="57">
        <v>2510.0</v>
      </c>
      <c r="G1516" s="12" t="str">
        <f>VLOOKUP($F1516,'Total Posters'!$A$1:$L$1812,7,FALSE)</f>
        <v>Dark matter distribution in Milky Way-analog galaxies</v>
      </c>
      <c r="H1516" s="12" t="str">
        <f>VLOOKUP($F1516,'Total Posters'!$A$1:$L$1812,3,FALSE)&amp;" "&amp;VLOOKUP($F1516,'Total Posters'!$A$1:$L$1812,4,FALSE)</f>
        <v>Natanael de Oliveira</v>
      </c>
      <c r="I1516" s="12" t="str">
        <f>VLOOKUP($F1516,'Total Posters'!$A$1:$L$1812,5,FALSE)</f>
        <v>oliveira@astro.ufrj.br</v>
      </c>
      <c r="J1516" s="12" t="str">
        <f>VLOOKUP($F1516,'Total Posters'!$A$1:$L$1812,10,FALSE)</f>
        <v>Natanael de Oliveira</v>
      </c>
      <c r="K1516" s="12" t="str">
        <f>VLOOKUP($I1516,'Total Attendees'!$D$2:$DB$3165,2,FALSE)</f>
        <v>#N/A</v>
      </c>
      <c r="L1516" s="12" t="str">
        <f>VLOOKUP($I1516,'Total Attendees'!$D$2:$DB$3165,4,FALSE)</f>
        <v>#N/A</v>
      </c>
      <c r="N1516" s="53"/>
      <c r="O1516" s="54"/>
      <c r="P1516" s="54"/>
    </row>
    <row r="1517" ht="15.75" customHeight="1">
      <c r="A1517" s="48" t="s">
        <v>102</v>
      </c>
      <c r="B1517" s="49" t="s">
        <v>137</v>
      </c>
      <c r="C1517" s="50">
        <v>0.625</v>
      </c>
      <c r="D1517" s="50">
        <v>0.6458333333333334</v>
      </c>
      <c r="E1517" s="51">
        <v>45519.0</v>
      </c>
      <c r="F1517" s="57">
        <v>2295.0</v>
      </c>
      <c r="G1517" s="12" t="str">
        <f>VLOOKUP($F1517,'Total Posters'!$A$1:$L$1812,7,FALSE)</f>
        <v>A new Dark Matter detection? Testing lens model complexity in Strong Lensing</v>
      </c>
      <c r="H1517" s="12" t="str">
        <f>VLOOKUP($F1517,'Total Posters'!$A$1:$L$1812,3,FALSE)&amp;" "&amp;VLOOKUP($F1517,'Total Posters'!$A$1:$L$1812,4,FALSE)</f>
        <v>Samuel Lange</v>
      </c>
      <c r="I1517" s="12" t="str">
        <f>VLOOKUP($F1517,'Total Posters'!$A$1:$L$1812,5,FALSE)</f>
        <v>samuel.c.lange@durham.ac.uk</v>
      </c>
      <c r="J1517" s="12" t="str">
        <f>VLOOKUP($F1517,'Total Posters'!$A$1:$L$1812,10,FALSE)</f>
        <v>Samuel Lange</v>
      </c>
      <c r="K1517" s="12" t="str">
        <f>VLOOKUP($I1517,'Total Attendees'!$D$2:$DB$3165,2,FALSE)</f>
        <v>Paid</v>
      </c>
      <c r="L1517" s="12" t="str">
        <f>VLOOKUP($I1517,'Total Attendees'!$D$2:$DB$3165,4,FALSE)</f>
        <v>In-person</v>
      </c>
      <c r="N1517" s="53"/>
      <c r="O1517" s="54"/>
      <c r="P1517" s="54"/>
    </row>
    <row r="1518" ht="15.75" customHeight="1">
      <c r="A1518" s="48" t="s">
        <v>102</v>
      </c>
      <c r="B1518" s="49" t="s">
        <v>137</v>
      </c>
      <c r="C1518" s="50">
        <v>0.625</v>
      </c>
      <c r="D1518" s="50">
        <v>0.6458333333333334</v>
      </c>
      <c r="E1518" s="51">
        <v>45519.0</v>
      </c>
      <c r="F1518" s="57">
        <v>3043.0</v>
      </c>
      <c r="G1518" s="12" t="str">
        <f>VLOOKUP($F1518,'Total Posters'!$A$1:$L$1812,7,FALSE)</f>
        <v>The role of dark matter halo angular momentum distribution on bar formation, evolution, pattern speed and dynamical friction.</v>
      </c>
      <c r="H1518" s="12" t="str">
        <f>VLOOKUP($F1518,'Total Posters'!$A$1:$L$1812,3,FALSE)&amp;" "&amp;VLOOKUP($F1518,'Total Posters'!$A$1:$L$1812,4,FALSE)</f>
        <v>Sandeep Kumar Kataria</v>
      </c>
      <c r="I1518" s="12" t="str">
        <f>VLOOKUP($F1518,'Total Posters'!$A$1:$L$1812,5,FALSE)</f>
        <v>skkataria.iit@gmail.com</v>
      </c>
      <c r="J1518" s="12" t="str">
        <f>VLOOKUP($F1518,'Total Posters'!$A$1:$L$1812,10,FALSE)</f>
        <v>Sandeep Kumar Kataria</v>
      </c>
      <c r="K1518" s="12" t="str">
        <f>VLOOKUP($I1518,'Total Attendees'!$D$2:$DB$3165,2,FALSE)</f>
        <v>Paid</v>
      </c>
      <c r="L1518" s="12" t="str">
        <f>VLOOKUP($I1518,'Total Attendees'!$D$2:$DB$3165,4,FALSE)</f>
        <v>Virtual</v>
      </c>
      <c r="N1518" s="53"/>
      <c r="O1518" s="54"/>
      <c r="P1518" s="54"/>
    </row>
    <row r="1519" ht="15.75" customHeight="1">
      <c r="A1519" s="48" t="s">
        <v>102</v>
      </c>
      <c r="B1519" s="49" t="s">
        <v>137</v>
      </c>
      <c r="C1519" s="50">
        <v>0.625</v>
      </c>
      <c r="D1519" s="50">
        <v>0.6458333333333334</v>
      </c>
      <c r="E1519" s="51">
        <v>45519.0</v>
      </c>
      <c r="F1519" s="57">
        <v>2105.0</v>
      </c>
      <c r="G1519" s="12" t="str">
        <f>VLOOKUP($F1519,'Total Posters'!$A$1:$L$1812,7,FALSE)</f>
        <v>Beyond Bertschinger - Dark Matter Phase-Space for observed disk galaxies and Implications for DM detection</v>
      </c>
      <c r="H1519" s="12" t="str">
        <f>VLOOKUP($F1519,'Total Posters'!$A$1:$L$1812,3,FALSE)&amp;" "&amp;VLOOKUP($F1519,'Total Posters'!$A$1:$L$1812,4,FALSE)</f>
        <v>Subhabrata Majumdar</v>
      </c>
      <c r="I1519" s="12" t="str">
        <f>VLOOKUP($F1519,'Total Posters'!$A$1:$L$1812,5,FALSE)</f>
        <v>sameoldmoja@gmail.com</v>
      </c>
      <c r="J1519" s="12" t="str">
        <f>VLOOKUP($F1519,'Total Posters'!$A$1:$L$1812,10,FALSE)</f>
        <v>Subha Majumdar</v>
      </c>
      <c r="K1519" s="12" t="str">
        <f>VLOOKUP($I1519,'Total Attendees'!$D$2:$DB$3165,2,FALSE)</f>
        <v>Paid</v>
      </c>
      <c r="L1519" s="12" t="str">
        <f>VLOOKUP($I1519,'Total Attendees'!$D$2:$DB$3165,4,FALSE)</f>
        <v>In-person</v>
      </c>
      <c r="N1519" s="53"/>
      <c r="O1519" s="54"/>
      <c r="P1519" s="54"/>
    </row>
    <row r="1520" ht="15.75" customHeight="1">
      <c r="A1520" s="48" t="s">
        <v>102</v>
      </c>
      <c r="B1520" s="49" t="s">
        <v>137</v>
      </c>
      <c r="C1520" s="50">
        <v>0.625</v>
      </c>
      <c r="D1520" s="50">
        <v>0.6458333333333334</v>
      </c>
      <c r="E1520" s="51">
        <v>45519.0</v>
      </c>
      <c r="F1520" s="57">
        <v>2454.0</v>
      </c>
      <c r="G1520" s="12" t="str">
        <f>VLOOKUP($F1520,'Total Posters'!$A$1:$L$1812,7,FALSE)</f>
        <v>The Interplay between Galaxy Properties and their Environment as seen by the Next Generation Fornax Survey</v>
      </c>
      <c r="H1520" s="12" t="str">
        <f>VLOOKUP($F1520,'Total Posters'!$A$1:$L$1812,3,FALSE)&amp;" "&amp;VLOOKUP($F1520,'Total Posters'!$A$1:$L$1812,4,FALSE)</f>
        <v>Thomas H. Puzia</v>
      </c>
      <c r="I1520" s="12" t="str">
        <f>VLOOKUP($F1520,'Total Posters'!$A$1:$L$1812,5,FALSE)</f>
        <v>tpuzia@gmail.com</v>
      </c>
      <c r="J1520" s="12" t="str">
        <f>VLOOKUP($F1520,'Total Posters'!$A$1:$L$1812,10,FALSE)</f>
        <v>Thomas H. Puzia</v>
      </c>
      <c r="K1520" s="12" t="str">
        <f>VLOOKUP($I1520,'Total Attendees'!$D$2:$DB$3165,2,FALSE)</f>
        <v>#N/A</v>
      </c>
      <c r="L1520" s="12" t="str">
        <f>VLOOKUP($I1520,'Total Attendees'!$D$2:$DB$3165,4,FALSE)</f>
        <v>#N/A</v>
      </c>
      <c r="N1520" s="53"/>
      <c r="O1520" s="54"/>
      <c r="P1520" s="54"/>
    </row>
    <row r="1521" ht="15.75" customHeight="1">
      <c r="A1521" s="48" t="s">
        <v>102</v>
      </c>
      <c r="B1521" s="49" t="s">
        <v>137</v>
      </c>
      <c r="C1521" s="50">
        <v>0.625</v>
      </c>
      <c r="D1521" s="50">
        <v>0.6458333333333334</v>
      </c>
      <c r="E1521" s="51">
        <v>45519.0</v>
      </c>
      <c r="F1521" s="57">
        <v>3129.0</v>
      </c>
      <c r="G1521" s="12" t="str">
        <f>VLOOKUP($F1521,'Total Posters'!$A$1:$L$1812,7,FALSE)</f>
        <v>Dark matter searches using radio emissions</v>
      </c>
      <c r="H1521" s="12" t="str">
        <f>VLOOKUP($F1521,'Total Posters'!$A$1:$L$1812,3,FALSE)&amp;" "&amp;VLOOKUP($F1521,'Total Posters'!$A$1:$L$1812,4,FALSE)</f>
        <v>Tristan Wilkinson</v>
      </c>
      <c r="I1521" s="12" t="str">
        <f>VLOOKUP($F1521,'Total Posters'!$A$1:$L$1812,5,FALSE)</f>
        <v>1902260@students.wits.ac.za</v>
      </c>
      <c r="J1521" s="12" t="str">
        <f>VLOOKUP($F1521,'Total Posters'!$A$1:$L$1812,10,FALSE)</f>
        <v>Tristan Jade Wilkinson</v>
      </c>
      <c r="K1521" s="12" t="str">
        <f>VLOOKUP($I1521,'Total Attendees'!$D$2:$DB$3165,2,FALSE)</f>
        <v>Paid</v>
      </c>
      <c r="L1521" s="12" t="str">
        <f>VLOOKUP($I1521,'Total Attendees'!$D$2:$DB$3165,4,FALSE)</f>
        <v>In-person</v>
      </c>
      <c r="N1521" s="53"/>
      <c r="O1521" s="54"/>
      <c r="P1521" s="54"/>
    </row>
    <row r="1522" ht="15.75" customHeight="1">
      <c r="A1522" s="48" t="s">
        <v>102</v>
      </c>
      <c r="B1522" s="49" t="s">
        <v>137</v>
      </c>
      <c r="C1522" s="50">
        <v>0.625</v>
      </c>
      <c r="D1522" s="50">
        <v>0.6458333333333334</v>
      </c>
      <c r="E1522" s="51">
        <v>45519.0</v>
      </c>
      <c r="F1522" s="57">
        <v>2020.0</v>
      </c>
      <c r="G1522" s="12" t="str">
        <f>VLOOKUP($F1522,'Total Posters'!$A$1:$L$1812,7,FALSE)</f>
        <v>The Second Acceleration Scales in Brightest Cluster Galaxies
</v>
      </c>
      <c r="H1522" s="12" t="str">
        <f>VLOOKUP($F1522,'Total Posters'!$A$1:$L$1812,3,FALSE)&amp;" "&amp;VLOOKUP($F1522,'Total Posters'!$A$1:$L$1812,4,FALSE)</f>
        <v>Yong Tian</v>
      </c>
      <c r="I1522" s="12" t="str">
        <f>VLOOKUP($F1522,'Total Posters'!$A$1:$L$1812,5,FALSE)</f>
        <v>yongtian@gm.astro.ncu.edu.tw</v>
      </c>
      <c r="J1522" s="12" t="str">
        <f>VLOOKUP($F1522,'Total Posters'!$A$1:$L$1812,10,FALSE)</f>
        <v>Yong Tian</v>
      </c>
      <c r="K1522" s="12" t="str">
        <f>VLOOKUP($I1522,'Total Attendees'!$D$2:$DB$3165,2,FALSE)</f>
        <v>#N/A</v>
      </c>
      <c r="L1522" s="12" t="str">
        <f>VLOOKUP($I1522,'Total Attendees'!$D$2:$DB$3165,4,FALSE)</f>
        <v>#N/A</v>
      </c>
      <c r="N1522" s="53"/>
      <c r="O1522" s="54"/>
      <c r="P1522" s="54"/>
    </row>
    <row r="1523" ht="15.75" customHeight="1">
      <c r="A1523" s="48" t="s">
        <v>104</v>
      </c>
      <c r="B1523" s="48" t="s">
        <v>138</v>
      </c>
      <c r="C1523" s="50">
        <v>0.625</v>
      </c>
      <c r="D1523" s="50">
        <v>0.6458333333333334</v>
      </c>
      <c r="E1523" s="51">
        <v>45519.0</v>
      </c>
      <c r="F1523" s="52">
        <v>2497.0</v>
      </c>
      <c r="G1523" s="12" t="str">
        <f>VLOOKUP($F1523,'Total Posters'!$A$1:$L$1812,7,FALSE)</f>
        <v>Probing Early Universe using the uGMRT: a case study with ELAIS-N1 observations at Band2 
</v>
      </c>
      <c r="H1523" s="12" t="str">
        <f>VLOOKUP($F1523,'Total Posters'!$A$1:$L$1812,3,FALSE)&amp;" "&amp;VLOOKUP($F1523,'Total Posters'!$A$1:$L$1812,4,FALSE)</f>
        <v>Abhirup Datta</v>
      </c>
      <c r="I1523" s="12" t="str">
        <f>VLOOKUP($F1523,'Total Posters'!$A$1:$L$1812,5,FALSE)</f>
        <v>abhirup.datta@iiti.ac.in</v>
      </c>
      <c r="J1523" s="12" t="str">
        <f>VLOOKUP($F1523,'Total Posters'!$A$1:$L$1812,10,FALSE)</f>
        <v>Abhirup Datta</v>
      </c>
      <c r="K1523" s="12" t="str">
        <f>VLOOKUP($I1523,'Total Attendees'!$D$2:$DB$3165,2,FALSE)</f>
        <v>Paid</v>
      </c>
      <c r="L1523" s="12" t="str">
        <f>VLOOKUP($I1523,'Total Attendees'!$D$2:$DB$3165,4,FALSE)</f>
        <v>In-person</v>
      </c>
      <c r="N1523" s="53"/>
      <c r="O1523" s="54"/>
      <c r="P1523" s="54"/>
    </row>
    <row r="1524" ht="15.75" customHeight="1">
      <c r="A1524" s="48" t="s">
        <v>104</v>
      </c>
      <c r="B1524" s="48" t="s">
        <v>138</v>
      </c>
      <c r="C1524" s="50">
        <v>0.625</v>
      </c>
      <c r="D1524" s="50">
        <v>0.6458333333333334</v>
      </c>
      <c r="E1524" s="51">
        <v>45519.0</v>
      </c>
      <c r="F1524" s="52">
        <v>2122.0</v>
      </c>
      <c r="G1524" s="12" t="str">
        <f>VLOOKUP($F1524,'Total Posters'!$A$1:$L$1812,7,FALSE)</f>
        <v>The WALLABY view of the cold ISM structure in nearby galaxies
</v>
      </c>
      <c r="H1524" s="12" t="str">
        <f>VLOOKUP($F1524,'Total Posters'!$A$1:$L$1812,3,FALSE)&amp;" "&amp;VLOOKUP($F1524,'Total Posters'!$A$1:$L$1812,4,FALSE)</f>
        <v>Barbara Catinella</v>
      </c>
      <c r="I1524" s="12" t="str">
        <f>VLOOKUP($F1524,'Total Posters'!$A$1:$L$1812,5,FALSE)</f>
        <v>barbara.catinella@uwa.edu.au</v>
      </c>
      <c r="J1524" s="12" t="str">
        <f>VLOOKUP($F1524,'Total Posters'!$A$1:$L$1812,10,FALSE)</f>
        <v>Barbara Catinella</v>
      </c>
      <c r="K1524" s="12" t="str">
        <f>VLOOKUP($I1524,'Total Attendees'!$D$2:$DB$3165,2,FALSE)</f>
        <v>Paid</v>
      </c>
      <c r="L1524" s="12" t="str">
        <f>VLOOKUP($I1524,'Total Attendees'!$D$2:$DB$3165,4,FALSE)</f>
        <v>In-person</v>
      </c>
      <c r="N1524" s="53"/>
      <c r="O1524" s="54"/>
      <c r="P1524" s="54"/>
    </row>
    <row r="1525" ht="15.75" customHeight="1">
      <c r="A1525" s="48" t="s">
        <v>104</v>
      </c>
      <c r="B1525" s="48" t="s">
        <v>138</v>
      </c>
      <c r="C1525" s="50">
        <v>0.625</v>
      </c>
      <c r="D1525" s="50">
        <v>0.6458333333333334</v>
      </c>
      <c r="E1525" s="51">
        <v>45519.0</v>
      </c>
      <c r="F1525" s="52">
        <v>1995.0</v>
      </c>
      <c r="G1525" s="12" t="str">
        <f>VLOOKUP($F1525,'Total Posters'!$A$1:$L$1812,7,FALSE)</f>
        <v>The host galaxies of HI absorption lines at intermediate redshift</v>
      </c>
      <c r="H1525" s="12" t="str">
        <f>VLOOKUP($F1525,'Total Posters'!$A$1:$L$1812,3,FALSE)&amp;" "&amp;VLOOKUP($F1525,'Total Posters'!$A$1:$L$1812,4,FALSE)</f>
        <v>Elaine Sadler</v>
      </c>
      <c r="I1525" s="12" t="str">
        <f>VLOOKUP($F1525,'Total Posters'!$A$1:$L$1812,5,FALSE)</f>
        <v>elaine.sadler@sydney.edu.au</v>
      </c>
      <c r="J1525" s="12" t="str">
        <f>VLOOKUP($F1525,'Total Posters'!$A$1:$L$1812,10,FALSE)</f>
        <v>Elaine Sadler</v>
      </c>
      <c r="K1525" s="12" t="str">
        <f>VLOOKUP($I1525,'Total Attendees'!$D$2:$DB$3165,2,FALSE)</f>
        <v>Paid</v>
      </c>
      <c r="L1525" s="12" t="str">
        <f>VLOOKUP($I1525,'Total Attendees'!$D$2:$DB$3165,4,FALSE)</f>
        <v>Virtual</v>
      </c>
      <c r="N1525" s="53"/>
      <c r="O1525" s="54"/>
      <c r="P1525" s="54"/>
    </row>
    <row r="1526" ht="15.75" customHeight="1">
      <c r="A1526" s="48" t="s">
        <v>104</v>
      </c>
      <c r="B1526" s="48" t="s">
        <v>138</v>
      </c>
      <c r="C1526" s="50">
        <v>0.625</v>
      </c>
      <c r="D1526" s="50">
        <v>0.6458333333333334</v>
      </c>
      <c r="E1526" s="51">
        <v>45519.0</v>
      </c>
      <c r="F1526" s="52">
        <v>1240.0</v>
      </c>
      <c r="G1526" s="12" t="str">
        <f>VLOOKUP($F1526,'Total Posters'!$A$1:$L$1812,7,FALSE)</f>
        <v>Environmental processes driving the low-column density gas in and out of galaxies
</v>
      </c>
      <c r="H1526" s="12" t="str">
        <f>VLOOKUP($F1526,'Total Posters'!$A$1:$L$1812,3,FALSE)&amp;" "&amp;VLOOKUP($F1526,'Total Posters'!$A$1:$L$1812,4,FALSE)</f>
        <v>Filippo Marcello Maccagni</v>
      </c>
      <c r="I1526" s="12" t="str">
        <f>VLOOKUP($F1526,'Total Posters'!$A$1:$L$1812,5,FALSE)</f>
        <v>filippo.maccagni@inaf.it</v>
      </c>
      <c r="J1526" s="12" t="str">
        <f>VLOOKUP($F1526,'Total Posters'!$A$1:$L$1812,10,FALSE)</f>
        <v>Filippo Maccagni</v>
      </c>
      <c r="K1526" s="12" t="str">
        <f>VLOOKUP($I1526,'Total Attendees'!$D$2:$DB$3165,2,FALSE)</f>
        <v>Paid</v>
      </c>
      <c r="L1526" s="12" t="str">
        <f>VLOOKUP($I1526,'Total Attendees'!$D$2:$DB$3165,4,FALSE)</f>
        <v>In-person</v>
      </c>
      <c r="N1526" s="53"/>
      <c r="O1526" s="54"/>
      <c r="P1526" s="54"/>
    </row>
    <row r="1527" ht="15.75" customHeight="1">
      <c r="A1527" s="48" t="s">
        <v>104</v>
      </c>
      <c r="B1527" s="48" t="s">
        <v>138</v>
      </c>
      <c r="C1527" s="50">
        <v>0.625</v>
      </c>
      <c r="D1527" s="50">
        <v>0.6458333333333334</v>
      </c>
      <c r="E1527" s="51">
        <v>45519.0</v>
      </c>
      <c r="F1527" s="52">
        <v>1942.0</v>
      </c>
      <c r="G1527" s="12" t="str">
        <f>VLOOKUP($F1527,'Total Posters'!$A$1:$L$1812,7,FALSE)</f>
        <v>The mystery of extremely HI rich galaxies</v>
      </c>
      <c r="H1527" s="12" t="str">
        <f>VLOOKUP($F1527,'Total Posters'!$A$1:$L$1812,3,FALSE)&amp;" "&amp;VLOOKUP($F1527,'Total Posters'!$A$1:$L$1812,4,FALSE)</f>
        <v>Helga Dénes</v>
      </c>
      <c r="I1527" s="12" t="str">
        <f>VLOOKUP($F1527,'Total Posters'!$A$1:$L$1812,5,FALSE)</f>
        <v>helgadenes@gmail.com</v>
      </c>
      <c r="J1527" s="12" t="str">
        <f>VLOOKUP($F1527,'Total Posters'!$A$1:$L$1812,10,FALSE)</f>
        <v>Helga Denes</v>
      </c>
      <c r="K1527" s="12" t="str">
        <f>VLOOKUP($I1527,'Total Attendees'!$D$2:$DB$3165,2,FALSE)</f>
        <v>Paid</v>
      </c>
      <c r="L1527" s="12" t="str">
        <f>VLOOKUP($I1527,'Total Attendees'!$D$2:$DB$3165,4,FALSE)</f>
        <v>In-person</v>
      </c>
      <c r="N1527" s="53"/>
      <c r="O1527" s="54"/>
      <c r="P1527" s="54"/>
    </row>
    <row r="1528" ht="15.75" customHeight="1">
      <c r="A1528" s="48" t="s">
        <v>104</v>
      </c>
      <c r="B1528" s="48" t="s">
        <v>138</v>
      </c>
      <c r="C1528" s="50">
        <v>0.625</v>
      </c>
      <c r="D1528" s="50">
        <v>0.6458333333333334</v>
      </c>
      <c r="E1528" s="51">
        <v>45519.0</v>
      </c>
      <c r="F1528" s="52">
        <v>2436.0</v>
      </c>
      <c r="G1528" s="12" t="str">
        <f>VLOOKUP($F1528,'Total Posters'!$A$1:$L$1812,7,FALSE)</f>
        <v>Serendipitous discovery of an HI rich galaxy group falling into the NGC 5044 group</v>
      </c>
      <c r="H1528" s="12" t="str">
        <f>VLOOKUP($F1528,'Total Posters'!$A$1:$L$1812,3,FALSE)&amp;" "&amp;VLOOKUP($F1528,'Total Posters'!$A$1:$L$1812,4,FALSE)</f>
        <v>Julia Healy</v>
      </c>
      <c r="I1528" s="12" t="str">
        <f>VLOOKUP($F1528,'Total Posters'!$A$1:$L$1812,5,FALSE)</f>
        <v>juliahealyza@gmail.com</v>
      </c>
      <c r="J1528" s="12" t="str">
        <f>VLOOKUP($F1528,'Total Posters'!$A$1:$L$1812,10,FALSE)</f>
        <v>Julia Healy</v>
      </c>
      <c r="K1528" s="12" t="str">
        <f>VLOOKUP($I1528,'Total Attendees'!$D$2:$DB$3165,2,FALSE)</f>
        <v>Paid</v>
      </c>
      <c r="L1528" s="12" t="str">
        <f>VLOOKUP($I1528,'Total Attendees'!$D$2:$DB$3165,4,FALSE)</f>
        <v>In-person</v>
      </c>
      <c r="N1528" s="53"/>
      <c r="O1528" s="54"/>
      <c r="P1528" s="54"/>
    </row>
    <row r="1529" ht="15.75" customHeight="1">
      <c r="A1529" s="48" t="s">
        <v>104</v>
      </c>
      <c r="B1529" s="48" t="s">
        <v>138</v>
      </c>
      <c r="C1529" s="50">
        <v>0.625</v>
      </c>
      <c r="D1529" s="50">
        <v>0.6458333333333334</v>
      </c>
      <c r="E1529" s="51">
        <v>45519.0</v>
      </c>
      <c r="F1529" s="52">
        <v>1804.0</v>
      </c>
      <c r="G1529" s="12" t="str">
        <f>VLOOKUP($F1529,'Total Posters'!$A$1:$L$1812,7,FALSE)</f>
        <v>Searching for AGN-associated HI 21-cm Absorption in the MIGHTEE survey</v>
      </c>
      <c r="H1529" s="12" t="str">
        <f>VLOOKUP($F1529,'Total Posters'!$A$1:$L$1812,3,FALSE)&amp;" "&amp;VLOOKUP($F1529,'Total Posters'!$A$1:$L$1812,4,FALSE)</f>
        <v>Kathleen Charlton</v>
      </c>
      <c r="I1529" s="12" t="str">
        <f>VLOOKUP($F1529,'Total Posters'!$A$1:$L$1812,5,FALSE)</f>
        <v>chrkat009@myuct.ac.za</v>
      </c>
      <c r="J1529" s="12" t="str">
        <f>VLOOKUP($F1529,'Total Posters'!$A$1:$L$1812,10,FALSE)</f>
        <v>Kathleen Charlton</v>
      </c>
      <c r="K1529" s="42" t="s">
        <v>32</v>
      </c>
      <c r="L1529" s="42" t="s">
        <v>33</v>
      </c>
      <c r="M1529" s="43" t="s">
        <v>34</v>
      </c>
      <c r="N1529" s="53"/>
      <c r="O1529" s="54"/>
      <c r="P1529" s="54"/>
    </row>
    <row r="1530" ht="15.75" customHeight="1">
      <c r="A1530" s="48" t="s">
        <v>104</v>
      </c>
      <c r="B1530" s="48" t="s">
        <v>138</v>
      </c>
      <c r="C1530" s="50">
        <v>0.625</v>
      </c>
      <c r="D1530" s="50">
        <v>0.6458333333333334</v>
      </c>
      <c r="E1530" s="51">
        <v>45519.0</v>
      </c>
      <c r="F1530" s="52">
        <v>864.0</v>
      </c>
      <c r="G1530" s="12" t="str">
        <f>VLOOKUP($F1530,'Total Posters'!$A$1:$L$1812,7,FALSE)</f>
        <v>MIGHTEE-HI: A view of the cosmic web through the lens of HI galaxies</v>
      </c>
      <c r="H1530" s="12" t="str">
        <f>VLOOKUP($F1530,'Total Posters'!$A$1:$L$1812,3,FALSE)&amp;" "&amp;VLOOKUP($F1530,'Total Posters'!$A$1:$L$1812,4,FALSE)</f>
        <v>Madalina Tudorache</v>
      </c>
      <c r="I1530" s="12" t="str">
        <f>VLOOKUP($F1530,'Total Posters'!$A$1:$L$1812,5,FALSE)</f>
        <v>madalina.tudorache@physics.ox.ac.uk</v>
      </c>
      <c r="J1530" s="12" t="str">
        <f>VLOOKUP($F1530,'Total Posters'!$A$1:$L$1812,10,FALSE)</f>
        <v>Madalina Tudorache</v>
      </c>
      <c r="K1530" s="12" t="str">
        <f>VLOOKUP($I1530,'Total Attendees'!$D$2:$DB$3165,2,FALSE)</f>
        <v>Pending_payment</v>
      </c>
      <c r="L1530" s="12" t="str">
        <f>VLOOKUP($I1530,'Total Attendees'!$D$2:$DB$3165,4,FALSE)</f>
        <v>In-person</v>
      </c>
      <c r="N1530" s="53"/>
      <c r="O1530" s="54"/>
      <c r="P1530" s="54"/>
    </row>
    <row r="1531" ht="15.75" customHeight="1">
      <c r="A1531" s="48" t="s">
        <v>104</v>
      </c>
      <c r="B1531" s="48" t="s">
        <v>138</v>
      </c>
      <c r="C1531" s="50">
        <v>0.625</v>
      </c>
      <c r="D1531" s="50">
        <v>0.6458333333333334</v>
      </c>
      <c r="E1531" s="51">
        <v>45519.0</v>
      </c>
      <c r="F1531" s="52">
        <v>1732.0</v>
      </c>
      <c r="G1531" s="12" t="str">
        <f>VLOOKUP($F1531,'Total Posters'!$A$1:$L$1812,7,FALSE)</f>
        <v>POST-STARBURST GALAXIES IN THE COSMOS FIELD</v>
      </c>
      <c r="H1531" s="12" t="str">
        <f>VLOOKUP($F1531,'Total Posters'!$A$1:$L$1812,3,FALSE)&amp;" "&amp;VLOOKUP($F1531,'Total Posters'!$A$1:$L$1812,4,FALSE)</f>
        <v>Martin Shanobe</v>
      </c>
      <c r="I1531" s="12" t="str">
        <f>VLOOKUP($F1531,'Total Posters'!$A$1:$L$1812,5,FALSE)</f>
        <v>mshanobe@gmail.com</v>
      </c>
      <c r="J1531" s="12" t="str">
        <f>VLOOKUP($F1531,'Total Posters'!$A$1:$L$1812,10,FALSE)</f>
        <v>Martin Shanobe</v>
      </c>
      <c r="K1531" s="12" t="str">
        <f>VLOOKUP($I1531,'Total Attendees'!$D$2:$DB$3165,2,FALSE)</f>
        <v>Paid</v>
      </c>
      <c r="L1531" s="12" t="str">
        <f>VLOOKUP($I1531,'Total Attendees'!$D$2:$DB$3165,4,FALSE)</f>
        <v>In-person</v>
      </c>
      <c r="N1531" s="53"/>
      <c r="O1531" s="54"/>
      <c r="P1531" s="54"/>
    </row>
    <row r="1532" ht="15.75" customHeight="1">
      <c r="A1532" s="48" t="s">
        <v>104</v>
      </c>
      <c r="B1532" s="48" t="s">
        <v>138</v>
      </c>
      <c r="C1532" s="50">
        <v>0.625</v>
      </c>
      <c r="D1532" s="50">
        <v>0.6458333333333334</v>
      </c>
      <c r="E1532" s="51">
        <v>45519.0</v>
      </c>
      <c r="F1532" s="52">
        <v>705.0</v>
      </c>
      <c r="G1532" s="12" t="str">
        <f>VLOOKUP($F1532,'Total Posters'!$A$1:$L$1812,7,FALSE)</f>
        <v>Probing for optical and HI diffuse gas in MHONGOOSE galaxy UGCA 250</v>
      </c>
      <c r="H1532" s="12" t="str">
        <f>VLOOKUP($F1532,'Total Posters'!$A$1:$L$1812,3,FALSE)&amp;" "&amp;VLOOKUP($F1532,'Total Posters'!$A$1:$L$1812,4,FALSE)</f>
        <v>Mikhail de Villiers</v>
      </c>
      <c r="I1532" s="12" t="str">
        <f>VLOOKUP($F1532,'Total Posters'!$A$1:$L$1812,5,FALSE)</f>
        <v>devilliersmikhail@gmail.com</v>
      </c>
      <c r="J1532" s="12" t="str">
        <f>VLOOKUP($F1532,'Total Posters'!$A$1:$L$1812,10,FALSE)</f>
        <v>Mikhail de Villiers</v>
      </c>
      <c r="K1532" s="12" t="str">
        <f>VLOOKUP($I1532,'Total Attendees'!$D$2:$DB$3165,2,FALSE)</f>
        <v>Pending_payment</v>
      </c>
      <c r="L1532" s="12" t="str">
        <f>VLOOKUP($I1532,'Total Attendees'!$D$2:$DB$3165,4,FALSE)</f>
        <v>In-person</v>
      </c>
      <c r="N1532" s="53"/>
      <c r="O1532" s="54"/>
      <c r="P1532" s="54"/>
    </row>
    <row r="1533" ht="15.75" customHeight="1">
      <c r="A1533" s="48" t="s">
        <v>104</v>
      </c>
      <c r="B1533" s="48" t="s">
        <v>138</v>
      </c>
      <c r="C1533" s="50">
        <v>0.625</v>
      </c>
      <c r="D1533" s="50">
        <v>0.6458333333333334</v>
      </c>
      <c r="E1533" s="51">
        <v>45519.0</v>
      </c>
      <c r="F1533" s="52">
        <v>1640.0</v>
      </c>
      <c r="G1533" s="12" t="str">
        <f>VLOOKUP($F1533,'Total Posters'!$A$1:$L$1812,7,FALSE)</f>
        <v>Turbulence properties and star formation in nearby spiral and dwarf galaxies</v>
      </c>
      <c r="H1533" s="12" t="str">
        <f>VLOOKUP($F1533,'Total Posters'!$A$1:$L$1812,3,FALSE)&amp;" "&amp;VLOOKUP($F1533,'Total Posters'!$A$1:$L$1812,4,FALSE)</f>
        <v>Nancy Julianna TOVOLAHY</v>
      </c>
      <c r="I1533" s="12" t="str">
        <f>VLOOKUP($F1533,'Total Posters'!$A$1:$L$1812,5,FALSE)</f>
        <v>tovolahynancyjulianna@gmail.com</v>
      </c>
      <c r="J1533" s="12" t="str">
        <f>VLOOKUP($F1533,'Total Posters'!$A$1:$L$1812,10,FALSE)</f>
        <v>Nancy Julianna TOVOLAHY</v>
      </c>
      <c r="K1533" s="12" t="str">
        <f>VLOOKUP($I1533,'Total Attendees'!$D$2:$DB$3165,2,FALSE)</f>
        <v>Paid</v>
      </c>
      <c r="L1533" s="12" t="str">
        <f>VLOOKUP($I1533,'Total Attendees'!$D$2:$DB$3165,4,FALSE)</f>
        <v>In-person</v>
      </c>
      <c r="N1533" s="53"/>
      <c r="O1533" s="54"/>
      <c r="P1533" s="54"/>
    </row>
    <row r="1534" ht="15.75" customHeight="1">
      <c r="A1534" s="48" t="s">
        <v>104</v>
      </c>
      <c r="B1534" s="48" t="s">
        <v>138</v>
      </c>
      <c r="C1534" s="50">
        <v>0.625</v>
      </c>
      <c r="D1534" s="50">
        <v>0.6458333333333334</v>
      </c>
      <c r="E1534" s="51">
        <v>45519.0</v>
      </c>
      <c r="F1534" s="52">
        <v>1460.0</v>
      </c>
      <c r="G1534" s="12" t="str">
        <f>VLOOKUP($F1534,'Total Posters'!$A$1:$L$1812,7,FALSE)</f>
        <v>HI at unprecedented sensitivities: the remarkable HI contents of MHONGOOSE galaxy UGCA320 and its neighbours</v>
      </c>
      <c r="H1534" s="12" t="str">
        <f>VLOOKUP($F1534,'Total Posters'!$A$1:$L$1812,3,FALSE)&amp;" "&amp;VLOOKUP($F1534,'Total Posters'!$A$1:$L$1812,4,FALSE)</f>
        <v>Nikki Zabel</v>
      </c>
      <c r="I1534" s="12" t="str">
        <f>VLOOKUP($F1534,'Total Posters'!$A$1:$L$1812,5,FALSE)</f>
        <v>nikki.zabel@uct.ac.za</v>
      </c>
      <c r="J1534" s="12" t="str">
        <f>VLOOKUP($F1534,'Total Posters'!$A$1:$L$1812,10,FALSE)</f>
        <v>Nikki Zabel</v>
      </c>
      <c r="K1534" s="12" t="str">
        <f>VLOOKUP($I1534,'Total Attendees'!$D$2:$DB$3165,2,FALSE)</f>
        <v>Paid</v>
      </c>
      <c r="L1534" s="12" t="str">
        <f>VLOOKUP($I1534,'Total Attendees'!$D$2:$DB$3165,4,FALSE)</f>
        <v>In-person</v>
      </c>
      <c r="N1534" s="53"/>
      <c r="O1534" s="54"/>
      <c r="P1534" s="54"/>
    </row>
    <row r="1535" ht="15.75" customHeight="1">
      <c r="A1535" s="48" t="s">
        <v>104</v>
      </c>
      <c r="B1535" s="48" t="s">
        <v>138</v>
      </c>
      <c r="C1535" s="50">
        <v>0.625</v>
      </c>
      <c r="D1535" s="50">
        <v>0.6458333333333334</v>
      </c>
      <c r="E1535" s="51">
        <v>45519.0</v>
      </c>
      <c r="F1535" s="52">
        <v>1297.0</v>
      </c>
      <c r="G1535" s="12" t="str">
        <f>VLOOKUP($F1535,'Total Posters'!$A$1:$L$1812,7,FALSE)</f>
        <v>The Neutral Gas Reservoirs around Nearby Galaxies</v>
      </c>
      <c r="H1535" s="12" t="str">
        <f>VLOOKUP($F1535,'Total Posters'!$A$1:$L$1812,3,FALSE)&amp;" "&amp;VLOOKUP($F1535,'Total Posters'!$A$1:$L$1812,4,FALSE)</f>
        <v>Peter Kamphuis</v>
      </c>
      <c r="I1535" s="12" t="str">
        <f>VLOOKUP($F1535,'Total Posters'!$A$1:$L$1812,5,FALSE)</f>
        <v>peterkamphuisastronomy@gmail.com</v>
      </c>
      <c r="J1535" s="12" t="str">
        <f>VLOOKUP($F1535,'Total Posters'!$A$1:$L$1812,10,FALSE)</f>
        <v>Peter Kamphuis</v>
      </c>
      <c r="K1535" s="12" t="str">
        <f>VLOOKUP($I1535,'Total Attendees'!$D$2:$DB$3165,2,FALSE)</f>
        <v>#N/A</v>
      </c>
      <c r="L1535" s="12" t="str">
        <f>VLOOKUP($I1535,'Total Attendees'!$D$2:$DB$3165,4,FALSE)</f>
        <v>#N/A</v>
      </c>
      <c r="N1535" s="53"/>
      <c r="O1535" s="54"/>
      <c r="P1535" s="54"/>
    </row>
    <row r="1536" ht="15.75" customHeight="1">
      <c r="A1536" s="48" t="s">
        <v>104</v>
      </c>
      <c r="B1536" s="48" t="s">
        <v>138</v>
      </c>
      <c r="C1536" s="50">
        <v>0.625</v>
      </c>
      <c r="D1536" s="50">
        <v>0.6458333333333334</v>
      </c>
      <c r="E1536" s="51">
        <v>45519.0</v>
      </c>
      <c r="F1536" s="52">
        <v>893.0</v>
      </c>
      <c r="G1536" s="12" t="str">
        <f>VLOOKUP($F1536,'Total Posters'!$A$1:$L$1812,7,FALSE)</f>
        <v>New insight into dynamically important large-scale structures from the SARAO MeerKAT Galactic Plane Legacy Survey</v>
      </c>
      <c r="H1536" s="12" t="str">
        <f>VLOOKUP($F1536,'Total Posters'!$A$1:$L$1812,3,FALSE)&amp;" "&amp;VLOOKUP($F1536,'Total Posters'!$A$1:$L$1812,4,FALSE)</f>
        <v>Renee Kraan-Korteweg</v>
      </c>
      <c r="I1536" s="12" t="str">
        <f>VLOOKUP($F1536,'Total Posters'!$A$1:$L$1812,5,FALSE)</f>
        <v>renee.kraan-korteweg@uct.ac.za</v>
      </c>
      <c r="J1536" s="12" t="str">
        <f>VLOOKUP($F1536,'Total Posters'!$A$1:$L$1812,10,FALSE)</f>
        <v>Renée C. Kraan-Korteweg</v>
      </c>
      <c r="K1536" s="40" t="s">
        <v>32</v>
      </c>
      <c r="L1536" s="40" t="s">
        <v>33</v>
      </c>
      <c r="M1536" s="41" t="s">
        <v>34</v>
      </c>
      <c r="N1536" s="53"/>
      <c r="O1536" s="54"/>
      <c r="P1536" s="54"/>
    </row>
    <row r="1537" ht="15.75" customHeight="1">
      <c r="A1537" s="48" t="s">
        <v>104</v>
      </c>
      <c r="B1537" s="48" t="s">
        <v>138</v>
      </c>
      <c r="C1537" s="50">
        <v>0.625</v>
      </c>
      <c r="D1537" s="50">
        <v>0.6458333333333334</v>
      </c>
      <c r="E1537" s="51">
        <v>45519.0</v>
      </c>
      <c r="F1537" s="52">
        <v>2496.0</v>
      </c>
      <c r="G1537" s="12" t="str">
        <f>VLOOKUP($F1537,'Total Posters'!$A$1:$L$1812,7,FALSE)</f>
        <v>Strong lensing of neutral hydrogen with MeerKAT
</v>
      </c>
      <c r="H1537" s="12" t="str">
        <f>VLOOKUP($F1537,'Total Posters'!$A$1:$L$1812,3,FALSE)&amp;" "&amp;VLOOKUP($F1537,'Total Posters'!$A$1:$L$1812,4,FALSE)</f>
        <v>Roger Deane</v>
      </c>
      <c r="I1537" s="12" t="str">
        <f>VLOOKUP($F1537,'Total Posters'!$A$1:$L$1812,5,FALSE)</f>
        <v>deane.roger@gmail.com</v>
      </c>
      <c r="J1537" s="12" t="str">
        <f>VLOOKUP($F1537,'Total Posters'!$A$1:$L$1812,10,FALSE)</f>
        <v>Roger Deane</v>
      </c>
      <c r="K1537" s="12" t="str">
        <f>VLOOKUP($I1537,'Total Attendees'!$D$2:$DB$3165,2,FALSE)</f>
        <v>Paid</v>
      </c>
      <c r="L1537" s="12" t="str">
        <f>VLOOKUP($I1537,'Total Attendees'!$D$2:$DB$3165,4,FALSE)</f>
        <v>In-person</v>
      </c>
      <c r="N1537" s="53"/>
      <c r="O1537" s="54"/>
      <c r="P1537" s="54"/>
    </row>
    <row r="1538" ht="15.75" customHeight="1">
      <c r="A1538" s="48" t="s">
        <v>104</v>
      </c>
      <c r="B1538" s="48" t="s">
        <v>138</v>
      </c>
      <c r="C1538" s="50">
        <v>0.625</v>
      </c>
      <c r="D1538" s="50">
        <v>0.6458333333333334</v>
      </c>
      <c r="E1538" s="51">
        <v>45519.0</v>
      </c>
      <c r="F1538" s="52">
        <v>1587.0</v>
      </c>
      <c r="G1538" s="12" t="str">
        <f>VLOOKUP($F1538,'Total Posters'!$A$1:$L$1812,7,FALSE)</f>
        <v>How to observe your favourite HI source(s) with the SKA telescopes?</v>
      </c>
      <c r="H1538" s="12" t="str">
        <f>VLOOKUP($F1538,'Total Posters'!$A$1:$L$1812,3,FALSE)&amp;" "&amp;VLOOKUP($F1538,'Total Posters'!$A$1:$L$1812,4,FALSE)</f>
        <v>Sarrvesh Seethapuram Sridhar</v>
      </c>
      <c r="I1538" s="12" t="str">
        <f>VLOOKUP($F1538,'Total Posters'!$A$1:$L$1812,5,FALSE)</f>
        <v>sarrvesh.ss@gmail.com</v>
      </c>
      <c r="J1538" s="12" t="str">
        <f>VLOOKUP($F1538,'Total Posters'!$A$1:$L$1812,10,FALSE)</f>
        <v>Sarrvesh Seethapuram Sridhar</v>
      </c>
      <c r="K1538" s="12" t="str">
        <f>VLOOKUP($I1538,'Total Attendees'!$D$2:$DB$3165,2,FALSE)</f>
        <v>#N/A</v>
      </c>
      <c r="L1538" s="12" t="str">
        <f>VLOOKUP($I1538,'Total Attendees'!$D$2:$DB$3165,4,FALSE)</f>
        <v>#N/A</v>
      </c>
      <c r="N1538" s="53"/>
      <c r="O1538" s="54"/>
      <c r="P1538" s="54"/>
    </row>
    <row r="1539" ht="15.75" customHeight="1">
      <c r="A1539" s="48" t="s">
        <v>104</v>
      </c>
      <c r="B1539" s="48" t="s">
        <v>138</v>
      </c>
      <c r="C1539" s="50">
        <v>0.625</v>
      </c>
      <c r="D1539" s="50">
        <v>0.6458333333333334</v>
      </c>
      <c r="E1539" s="51">
        <v>45519.0</v>
      </c>
      <c r="F1539" s="52">
        <v>949.0</v>
      </c>
      <c r="G1539" s="12" t="str">
        <f>VLOOKUP($F1539,'Total Posters'!$A$1:$L$1812,7,FALSE)</f>
        <v>Cold gas formation within an HI shell in the Magellanic Bridge from GASKAP-HI observations</v>
      </c>
      <c r="H1539" s="12" t="str">
        <f>VLOOKUP($F1539,'Total Posters'!$A$1:$L$1812,3,FALSE)&amp;" "&amp;VLOOKUP($F1539,'Total Posters'!$A$1:$L$1812,4,FALSE)</f>
        <v>Shinjeong Kim</v>
      </c>
      <c r="I1539" s="12" t="str">
        <f>VLOOKUP($F1539,'Total Posters'!$A$1:$L$1812,5,FALSE)</f>
        <v>kimsj971120@gmail.com</v>
      </c>
      <c r="J1539" s="12" t="str">
        <f>VLOOKUP($F1539,'Total Posters'!$A$1:$L$1812,10,FALSE)</f>
        <v>Shin-Jeong Kim</v>
      </c>
      <c r="K1539" s="12" t="str">
        <f>VLOOKUP($I1539,'Total Attendees'!$D$2:$DB$3165,2,FALSE)</f>
        <v>Paid</v>
      </c>
      <c r="L1539" s="12" t="str">
        <f>VLOOKUP($I1539,'Total Attendees'!$D$2:$DB$3165,4,FALSE)</f>
        <v>In-person</v>
      </c>
      <c r="N1539" s="53"/>
      <c r="O1539" s="54"/>
      <c r="P1539" s="54"/>
    </row>
    <row r="1540" ht="15.75" customHeight="1">
      <c r="A1540" s="48" t="s">
        <v>104</v>
      </c>
      <c r="B1540" s="48" t="s">
        <v>138</v>
      </c>
      <c r="C1540" s="50">
        <v>0.625</v>
      </c>
      <c r="D1540" s="50">
        <v>0.6458333333333334</v>
      </c>
      <c r="E1540" s="51">
        <v>45519.0</v>
      </c>
      <c r="F1540" s="52">
        <v>188.0</v>
      </c>
      <c r="G1540" s="12" t="str">
        <f>VLOOKUP($F1540,'Total Posters'!$A$1:$L$1812,7,FALSE)</f>
        <v>Spectral Stacking of MHONGOOSE Data - Searching for Neutral Hydrogen Clouds in the Cosmic Web</v>
      </c>
      <c r="H1540" s="12" t="str">
        <f>VLOOKUP($F1540,'Total Posters'!$A$1:$L$1812,3,FALSE)&amp;" "&amp;VLOOKUP($F1540,'Total Posters'!$A$1:$L$1812,4,FALSE)</f>
        <v>Simone Veronese</v>
      </c>
      <c r="I1540" s="12" t="str">
        <f>VLOOKUP($F1540,'Total Posters'!$A$1:$L$1812,5,FALSE)</f>
        <v>veronese@astron.nl</v>
      </c>
      <c r="J1540" s="12" t="str">
        <f>VLOOKUP($F1540,'Total Posters'!$A$1:$L$1812,10,FALSE)</f>
        <v>Simone Veronese</v>
      </c>
      <c r="K1540" s="12" t="str">
        <f>VLOOKUP($I1540,'Total Attendees'!$D$2:$DB$3165,2,FALSE)</f>
        <v>Paid</v>
      </c>
      <c r="L1540" s="12" t="str">
        <f>VLOOKUP($I1540,'Total Attendees'!$D$2:$DB$3165,4,FALSE)</f>
        <v>In-person</v>
      </c>
      <c r="N1540" s="53"/>
      <c r="O1540" s="54"/>
      <c r="P1540" s="54"/>
    </row>
    <row r="1541" ht="15.75" customHeight="1">
      <c r="A1541" s="48" t="s">
        <v>104</v>
      </c>
      <c r="B1541" s="48" t="s">
        <v>138</v>
      </c>
      <c r="C1541" s="50">
        <v>0.625</v>
      </c>
      <c r="D1541" s="50">
        <v>0.6458333333333334</v>
      </c>
      <c r="E1541" s="51">
        <v>45519.0</v>
      </c>
      <c r="F1541" s="52">
        <v>1829.0</v>
      </c>
      <c r="G1541" s="12" t="str">
        <f>VLOOKUP($F1541,'Total Posters'!$A$1:$L$1812,7,FALSE)</f>
        <v>HI Intensity mapping with MeerKAT: primary beam effects on foreground cleaning</v>
      </c>
      <c r="H1541" s="12" t="str">
        <f>VLOOKUP($F1541,'Total Posters'!$A$1:$L$1812,3,FALSE)&amp;" "&amp;VLOOKUP($F1541,'Total Posters'!$A$1:$L$1812,4,FALSE)</f>
        <v>Siyambonga Matshawule</v>
      </c>
      <c r="I1541" s="12" t="str">
        <f>VLOOKUP($F1541,'Total Posters'!$A$1:$L$1812,5,FALSE)</f>
        <v>smatshawule@uwc.ac.za</v>
      </c>
      <c r="J1541" s="12" t="str">
        <f>VLOOKUP($F1541,'Total Posters'!$A$1:$L$1812,10,FALSE)</f>
        <v>Siyambonga Matshawule</v>
      </c>
      <c r="K1541" s="12" t="str">
        <f>VLOOKUP($I1541,'Total Attendees'!$D$2:$DB$3165,2,FALSE)</f>
        <v>Paid</v>
      </c>
      <c r="L1541" s="12" t="str">
        <f>VLOOKUP($I1541,'Total Attendees'!$D$2:$DB$3165,4,FALSE)</f>
        <v>In-person</v>
      </c>
      <c r="N1541" s="53"/>
      <c r="O1541" s="54"/>
      <c r="P1541" s="54"/>
    </row>
    <row r="1542" ht="15.75" customHeight="1">
      <c r="A1542" s="48" t="s">
        <v>104</v>
      </c>
      <c r="B1542" s="48" t="s">
        <v>138</v>
      </c>
      <c r="C1542" s="50">
        <v>0.625</v>
      </c>
      <c r="D1542" s="50">
        <v>0.6458333333333334</v>
      </c>
      <c r="E1542" s="51">
        <v>45519.0</v>
      </c>
      <c r="F1542" s="52">
        <v>1539.0</v>
      </c>
      <c r="G1542" s="12" t="str">
        <f>VLOOKUP($F1542,'Total Posters'!$A$1:$L$1812,7,FALSE)</f>
        <v>On-The-Fly interferometric imaging with the MeerKLASS survey</v>
      </c>
      <c r="H1542" s="12" t="str">
        <f>VLOOKUP($F1542,'Total Posters'!$A$1:$L$1812,3,FALSE)&amp;" "&amp;VLOOKUP($F1542,'Total Posters'!$A$1:$L$1812,4,FALSE)</f>
        <v>Suman Chatterjee</v>
      </c>
      <c r="I1542" s="12" t="str">
        <f>VLOOKUP($F1542,'Total Posters'!$A$1:$L$1812,5,FALSE)</f>
        <v>sumanchttrj05@gmail.com</v>
      </c>
      <c r="J1542" s="12" t="str">
        <f>VLOOKUP($F1542,'Total Posters'!$A$1:$L$1812,10,FALSE)</f>
        <v>Suman Chatterjee</v>
      </c>
      <c r="K1542" s="12" t="str">
        <f>VLOOKUP($I1542,'Total Attendees'!$D$2:$DB$3165,2,FALSE)</f>
        <v>Paid</v>
      </c>
      <c r="L1542" s="12" t="str">
        <f>VLOOKUP($I1542,'Total Attendees'!$D$2:$DB$3165,4,FALSE)</f>
        <v>In-person</v>
      </c>
      <c r="N1542" s="53"/>
      <c r="O1542" s="54"/>
      <c r="P1542" s="54"/>
    </row>
    <row r="1543" ht="15.75" customHeight="1">
      <c r="A1543" s="48" t="s">
        <v>104</v>
      </c>
      <c r="B1543" s="48" t="s">
        <v>138</v>
      </c>
      <c r="C1543" s="50">
        <v>0.625</v>
      </c>
      <c r="D1543" s="50">
        <v>0.6458333333333334</v>
      </c>
      <c r="E1543" s="51">
        <v>45519.0</v>
      </c>
      <c r="F1543" s="52">
        <v>961.0</v>
      </c>
      <c r="G1543" s="12" t="str">
        <f>VLOOKUP($F1543,'Total Posters'!$A$1:$L$1812,7,FALSE)</f>
        <v>Detections of 21-cm absorption from blind surveys with FAST</v>
      </c>
      <c r="H1543" s="12" t="str">
        <f>VLOOKUP($F1543,'Total Posters'!$A$1:$L$1812,3,FALSE)&amp;" "&amp;VLOOKUP($F1543,'Total Posters'!$A$1:$L$1812,4,FALSE)</f>
        <v>Yougang Wang</v>
      </c>
      <c r="I1543" s="12" t="str">
        <f>VLOOKUP($F1543,'Total Posters'!$A$1:$L$1812,5,FALSE)</f>
        <v>wangygcluster@gmail.com</v>
      </c>
      <c r="J1543" s="12" t="str">
        <f>VLOOKUP($F1543,'Total Posters'!$A$1:$L$1812,10,FALSE)</f>
        <v>Yougang Wang</v>
      </c>
      <c r="K1543" s="12" t="str">
        <f>VLOOKUP($I1543,'Total Attendees'!$D$2:$DB$3165,2,FALSE)</f>
        <v>Paid</v>
      </c>
      <c r="L1543" s="12" t="str">
        <f>VLOOKUP($I1543,'Total Attendees'!$D$2:$DB$3165,4,FALSE)</f>
        <v>In-person</v>
      </c>
      <c r="N1543" s="53"/>
      <c r="O1543" s="54"/>
      <c r="P1543" s="54"/>
    </row>
    <row r="1544" ht="15.75" customHeight="1">
      <c r="A1544" s="48" t="s">
        <v>104</v>
      </c>
      <c r="B1544" s="48" t="s">
        <v>138</v>
      </c>
      <c r="C1544" s="50">
        <v>0.625</v>
      </c>
      <c r="D1544" s="50">
        <v>0.6458333333333334</v>
      </c>
      <c r="E1544" s="51">
        <v>45519.0</v>
      </c>
      <c r="F1544" s="52">
        <v>3003.0</v>
      </c>
      <c r="G1544" s="12" t="str">
        <f>VLOOKUP($F1544,'Total Posters'!$A$1:$L$1812,7,FALSE)</f>
        <v>#N/A</v>
      </c>
      <c r="H1544" s="12" t="str">
        <f>VLOOKUP($F1544,'Total Posters'!$A$1:$L$1812,3,FALSE)&amp;" "&amp;VLOOKUP($F1544,'Total Posters'!$A$1:$L$1812,4,FALSE)</f>
        <v>#N/A</v>
      </c>
      <c r="I1544" s="12" t="str">
        <f>VLOOKUP($F1544,'Total Posters'!$A$1:$L$1812,5,FALSE)</f>
        <v>#N/A</v>
      </c>
      <c r="J1544" s="12" t="str">
        <f>VLOOKUP($F1544,'Total Posters'!$A$1:$L$1812,10,FALSE)</f>
        <v>#N/A</v>
      </c>
      <c r="K1544" s="12" t="str">
        <f>VLOOKUP($I1544,'Total Attendees'!$D$2:$DB$3165,2,FALSE)</f>
        <v>#N/A</v>
      </c>
      <c r="L1544" s="12" t="str">
        <f>VLOOKUP($I1544,'Total Attendees'!$D$2:$DB$3165,4,FALSE)</f>
        <v>#N/A</v>
      </c>
      <c r="N1544" s="53"/>
      <c r="O1544" s="54"/>
      <c r="P1544" s="54"/>
    </row>
    <row r="1545" ht="15.75" customHeight="1">
      <c r="A1545" s="48" t="s">
        <v>106</v>
      </c>
      <c r="B1545" s="48" t="s">
        <v>107</v>
      </c>
      <c r="C1545" s="50">
        <v>0.625</v>
      </c>
      <c r="D1545" s="50">
        <v>0.6458333333333334</v>
      </c>
      <c r="E1545" s="51">
        <v>45519.0</v>
      </c>
      <c r="F1545" s="52">
        <v>2847.0</v>
      </c>
      <c r="G1545" s="12" t="str">
        <f>VLOOKUP($F1545,'Total Posters'!$A$1:$L$1812,7,FALSE)</f>
        <v>WASP-193 B: A PUZZLING SUPER-NEPTUNE WITH EXTREMELY LOW DENSITY</v>
      </c>
      <c r="H1545" s="12" t="str">
        <f>VLOOKUP($F1545,'Total Posters'!$A$1:$L$1812,3,FALSE)&amp;" "&amp;VLOOKUP($F1545,'Total Posters'!$A$1:$L$1812,4,FALSE)</f>
        <v>Abderahmane Soubkiou</v>
      </c>
      <c r="I1545" s="12" t="str">
        <f>VLOOKUP($F1545,'Total Posters'!$A$1:$L$1812,5,FALSE)</f>
        <v>abdousoubkiou@gmail.com</v>
      </c>
      <c r="J1545" s="12" t="str">
        <f>VLOOKUP($F1545,'Total Posters'!$A$1:$L$1812,10,FALSE)</f>
        <v>Abderahmane Soubkiou</v>
      </c>
      <c r="K1545" s="12" t="str">
        <f>VLOOKUP($I1545,'Total Attendees'!$D$2:$DB$3165,2,FALSE)</f>
        <v>Paid</v>
      </c>
      <c r="L1545" s="12" t="str">
        <f>VLOOKUP($I1545,'Total Attendees'!$D$2:$DB$3165,4,FALSE)</f>
        <v>In-person</v>
      </c>
      <c r="N1545" s="53"/>
      <c r="O1545" s="54"/>
      <c r="P1545" s="54"/>
    </row>
    <row r="1546" ht="15.75" customHeight="1">
      <c r="A1546" s="48" t="s">
        <v>106</v>
      </c>
      <c r="B1546" s="48" t="s">
        <v>107</v>
      </c>
      <c r="C1546" s="50">
        <v>0.625</v>
      </c>
      <c r="D1546" s="50">
        <v>0.6458333333333334</v>
      </c>
      <c r="E1546" s="51">
        <v>45519.0</v>
      </c>
      <c r="F1546" s="52">
        <v>1557.0</v>
      </c>
      <c r="G1546" s="12" t="str">
        <f>VLOOKUP($F1546,'Total Posters'!$A$1:$L$1812,7,FALSE)</f>
        <v>Advancing Apodization Techniques: Optimizing Interferometric Apodization by Homothety for Exoplanet Detection</v>
      </c>
      <c r="H1546" s="12" t="str">
        <f>VLOOKUP($F1546,'Total Posters'!$A$1:$L$1812,3,FALSE)&amp;" "&amp;VLOOKUP($F1546,'Total Posters'!$A$1:$L$1812,4,FALSE)</f>
        <v>Aziz Qazbour</v>
      </c>
      <c r="I1546" s="12" t="str">
        <f>VLOOKUP($F1546,'Total Posters'!$A$1:$L$1812,5,FALSE)</f>
        <v>azizqazbourr@gmail.com</v>
      </c>
      <c r="J1546" s="12" t="str">
        <f>VLOOKUP($F1546,'Total Posters'!$A$1:$L$1812,10,FALSE)</f>
        <v>AZIZ QAZBOUR</v>
      </c>
      <c r="K1546" s="12" t="str">
        <f>VLOOKUP($I1546,'Total Attendees'!$D$2:$DB$3165,2,FALSE)</f>
        <v>Paid</v>
      </c>
      <c r="L1546" s="12" t="str">
        <f>VLOOKUP($I1546,'Total Attendees'!$D$2:$DB$3165,4,FALSE)</f>
        <v>Virtual</v>
      </c>
      <c r="N1546" s="53"/>
      <c r="O1546" s="54"/>
      <c r="P1546" s="54"/>
    </row>
    <row r="1547" ht="15.75" customHeight="1">
      <c r="A1547" s="48" t="s">
        <v>106</v>
      </c>
      <c r="B1547" s="48" t="s">
        <v>107</v>
      </c>
      <c r="C1547" s="50">
        <v>0.625</v>
      </c>
      <c r="D1547" s="50">
        <v>0.6458333333333334</v>
      </c>
      <c r="E1547" s="51">
        <v>45519.0</v>
      </c>
      <c r="F1547" s="52">
        <v>820.0</v>
      </c>
      <c r="G1547" s="12" t="str">
        <f>VLOOKUP($F1547,'Total Posters'!$A$1:$L$1812,7,FALSE)</f>
        <v>MUGANA Solar System Teaching Device for Primary and Secondary schools</v>
      </c>
      <c r="H1547" s="45" t="str">
        <f>VLOOKUP($F1547,'Total Posters'!$A$1:$L$1812,3,FALSE)&amp;" "&amp;VLOOKUP($F1547,'Total Posters'!$A$1:$L$1812,4,FALSE)</f>
        <v>Bonny M. R.</v>
      </c>
      <c r="I1547" s="12" t="str">
        <f>VLOOKUP($F1547,'Total Posters'!$A$1:$L$1812,5,FALSE)</f>
        <v>mrbonnytz@gmail.com</v>
      </c>
      <c r="J1547" s="45" t="str">
        <f>VLOOKUP($F1547,'Total Posters'!$A$1:$L$1812,10,FALSE)</f>
        <v>Boniphace Rutta</v>
      </c>
      <c r="K1547" s="12" t="str">
        <f>VLOOKUP($I1547,'Total Attendees'!$D$2:$DB$3165,2,FALSE)</f>
        <v>#N/A</v>
      </c>
      <c r="L1547" s="12" t="str">
        <f>VLOOKUP($I1547,'Total Attendees'!$D$2:$DB$3165,4,FALSE)</f>
        <v>#N/A</v>
      </c>
      <c r="N1547" s="53"/>
      <c r="O1547" s="54"/>
      <c r="P1547" s="54"/>
    </row>
    <row r="1548" ht="15.75" customHeight="1">
      <c r="A1548" s="48" t="s">
        <v>106</v>
      </c>
      <c r="B1548" s="48" t="s">
        <v>107</v>
      </c>
      <c r="C1548" s="50">
        <v>0.625</v>
      </c>
      <c r="D1548" s="50">
        <v>0.6458333333333334</v>
      </c>
      <c r="E1548" s="51">
        <v>45519.0</v>
      </c>
      <c r="F1548" s="52">
        <v>1651.0</v>
      </c>
      <c r="G1548" s="12" t="str">
        <f>VLOOKUP($F1548,'Total Posters'!$A$1:$L$1812,7,FALSE)</f>
        <v> Shedding Light on Exoplanetary Science: Moroccan Efforts in Popularizing Planetary Sciences and Exoplanets</v>
      </c>
      <c r="H1548" s="12" t="str">
        <f>VLOOKUP($F1548,'Total Posters'!$A$1:$L$1812,3,FALSE)&amp;" "&amp;VLOOKUP($F1548,'Total Posters'!$A$1:$L$1812,4,FALSE)</f>
        <v>Hanane Essamlali</v>
      </c>
      <c r="I1548" s="12" t="str">
        <f>VLOOKUP($F1548,'Total Posters'!$A$1:$L$1812,5,FALSE)</f>
        <v>hanounaessamlali@gmail.com</v>
      </c>
      <c r="J1548" s="12" t="str">
        <f>VLOOKUP($F1548,'Total Posters'!$A$1:$L$1812,10,FALSE)</f>
        <v>Hanane Essamlali</v>
      </c>
      <c r="K1548" s="12" t="str">
        <f>VLOOKUP($I1548,'Total Attendees'!$D$2:$DB$3165,2,FALSE)</f>
        <v>Paid</v>
      </c>
      <c r="L1548" s="12" t="str">
        <f>VLOOKUP($I1548,'Total Attendees'!$D$2:$DB$3165,4,FALSE)</f>
        <v>In-person</v>
      </c>
      <c r="N1548" s="53"/>
      <c r="O1548" s="54"/>
      <c r="P1548" s="54"/>
    </row>
    <row r="1549" ht="15.75" customHeight="1">
      <c r="A1549" s="48" t="s">
        <v>106</v>
      </c>
      <c r="B1549" s="48" t="s">
        <v>107</v>
      </c>
      <c r="C1549" s="50">
        <v>0.625</v>
      </c>
      <c r="D1549" s="50">
        <v>0.6458333333333334</v>
      </c>
      <c r="E1549" s="51">
        <v>45519.0</v>
      </c>
      <c r="F1549" s="52">
        <v>2844.0</v>
      </c>
      <c r="G1549" s="12" t="str">
        <f>VLOOKUP($F1549,'Total Posters'!$A$1:$L$1812,7,FALSE)</f>
        <v>Design, Assembly and Test of G-CLEF's Exposure Meter</v>
      </c>
      <c r="H1549" s="12" t="str">
        <f>VLOOKUP($F1549,'Total Posters'!$A$1:$L$1812,3,FALSE)&amp;" "&amp;VLOOKUP($F1549,'Total Posters'!$A$1:$L$1812,4,FALSE)</f>
        <v>Henrique Lupinari</v>
      </c>
      <c r="I1549" s="12" t="str">
        <f>VLOOKUP($F1549,'Total Posters'!$A$1:$L$1812,5,FALSE)</f>
        <v>henrique.lupinari@iag.usp.br</v>
      </c>
      <c r="J1549" s="12" t="str">
        <f>VLOOKUP($F1549,'Total Posters'!$A$1:$L$1812,10,FALSE)</f>
        <v>Henrique Lupinari</v>
      </c>
      <c r="K1549" s="12" t="str">
        <f>VLOOKUP($I1549,'Total Attendees'!$D$2:$DB$3165,2,FALSE)</f>
        <v>#N/A</v>
      </c>
      <c r="L1549" s="12" t="str">
        <f>VLOOKUP($I1549,'Total Attendees'!$D$2:$DB$3165,4,FALSE)</f>
        <v>#N/A</v>
      </c>
      <c r="N1549" s="53"/>
      <c r="O1549" s="54"/>
      <c r="P1549" s="54"/>
    </row>
    <row r="1550" ht="15.75" customHeight="1">
      <c r="A1550" s="48" t="s">
        <v>106</v>
      </c>
      <c r="B1550" s="48" t="s">
        <v>107</v>
      </c>
      <c r="C1550" s="50">
        <v>0.625</v>
      </c>
      <c r="D1550" s="50">
        <v>0.6458333333333334</v>
      </c>
      <c r="E1550" s="51">
        <v>45519.0</v>
      </c>
      <c r="F1550" s="52">
        <v>844.0</v>
      </c>
      <c r="G1550" s="12" t="str">
        <f>VLOOKUP($F1550,'Total Posters'!$A$1:$L$1812,7,FALSE)</f>
        <v>Titre: astronomy in the north of  Morocco
Auteur: stitou Mohammed.
science and technology club.Tangier, Morocco</v>
      </c>
      <c r="H1550" s="12" t="str">
        <f>VLOOKUP($F1550,'Total Posters'!$A$1:$L$1812,3,FALSE)&amp;" "&amp;VLOOKUP($F1550,'Total Posters'!$A$1:$L$1812,4,FALSE)</f>
        <v>Mohammed Stitou</v>
      </c>
      <c r="I1550" s="12" t="str">
        <f>VLOOKUP($F1550,'Total Posters'!$A$1:$L$1812,5,FALSE)</f>
        <v>genetique1969@gmail.com</v>
      </c>
      <c r="J1550" s="12" t="str">
        <f>VLOOKUP($F1550,'Total Posters'!$A$1:$L$1812,10,FALSE)</f>
        <v>Mohammed Stitou</v>
      </c>
      <c r="K1550" s="12" t="str">
        <f>VLOOKUP($I1550,'Total Attendees'!$D$2:$DB$3165,2,FALSE)</f>
        <v>#N/A</v>
      </c>
      <c r="L1550" s="12" t="str">
        <f>VLOOKUP($I1550,'Total Attendees'!$D$2:$DB$3165,4,FALSE)</f>
        <v>#N/A</v>
      </c>
      <c r="N1550" s="53"/>
      <c r="O1550" s="54"/>
      <c r="P1550" s="54"/>
    </row>
    <row r="1551" ht="15.75" customHeight="1">
      <c r="A1551" s="48" t="s">
        <v>106</v>
      </c>
      <c r="B1551" s="48" t="s">
        <v>107</v>
      </c>
      <c r="C1551" s="50">
        <v>0.625</v>
      </c>
      <c r="D1551" s="50">
        <v>0.6458333333333334</v>
      </c>
      <c r="E1551" s="51">
        <v>45519.0</v>
      </c>
      <c r="F1551" s="52">
        <v>2767.0</v>
      </c>
      <c r="G1551" s="12" t="str">
        <f>VLOOKUP($F1551,'Total Posters'!$A$1:$L$1812,7,FALSE)</f>
        <v>ExoPlanetVisualiser: A Tool for Astronomy Education in Developing Countries</v>
      </c>
      <c r="H1551" s="12" t="str">
        <f>VLOOKUP($F1551,'Total Posters'!$A$1:$L$1812,3,FALSE)&amp;" "&amp;VLOOKUP($F1551,'Total Posters'!$A$1:$L$1812,4,FALSE)</f>
        <v>Muhumuza Allan</v>
      </c>
      <c r="I1551" s="12" t="str">
        <f>VLOOKUP($F1551,'Total Posters'!$A$1:$L$1812,5,FALSE)</f>
        <v>mileslegend7@gmail.com</v>
      </c>
      <c r="J1551" s="12" t="str">
        <f>VLOOKUP($F1551,'Total Posters'!$A$1:$L$1812,10,FALSE)</f>
        <v>Allan Muhumuza</v>
      </c>
      <c r="K1551" s="12" t="str">
        <f>VLOOKUP($I1551,'Total Attendees'!$D$2:$DB$3165,2,FALSE)</f>
        <v>#N/A</v>
      </c>
      <c r="L1551" s="12" t="str">
        <f>VLOOKUP($I1551,'Total Attendees'!$D$2:$DB$3165,4,FALSE)</f>
        <v>#N/A</v>
      </c>
      <c r="N1551" s="53"/>
      <c r="O1551" s="54"/>
      <c r="P1551" s="54"/>
    </row>
    <row r="1552" ht="15.75" customHeight="1">
      <c r="A1552" s="48" t="s">
        <v>106</v>
      </c>
      <c r="B1552" s="48" t="s">
        <v>107</v>
      </c>
      <c r="C1552" s="50">
        <v>0.625</v>
      </c>
      <c r="D1552" s="50">
        <v>0.6458333333333334</v>
      </c>
      <c r="E1552" s="51">
        <v>45519.0</v>
      </c>
      <c r="F1552" s="52">
        <v>1018.0</v>
      </c>
      <c r="G1552" s="12" t="str">
        <f>VLOOKUP($F1552,'Total Posters'!$A$1:$L$1812,7,FALSE)</f>
        <v>In-plane Instability Equilibrium Points of the Restricted Three-Body Problem with P-R Drag and Variable Masses </v>
      </c>
      <c r="H1552" s="12" t="str">
        <f>VLOOKUP($F1552,'Total Posters'!$A$1:$L$1812,3,FALSE)&amp;" "&amp;VLOOKUP($F1552,'Total Posters'!$A$1:$L$1812,4,FALSE)</f>
        <v>Tajudeen Oluwafemi Amuda</v>
      </c>
      <c r="I1552" s="12" t="str">
        <f>VLOOKUP($F1552,'Total Posters'!$A$1:$L$1812,5,FALSE)</f>
        <v>teejaymath@gmail.com</v>
      </c>
      <c r="J1552" s="12" t="str">
        <f>VLOOKUP($F1552,'Total Posters'!$A$1:$L$1812,10,FALSE)</f>
        <v>Tajudeen Oluwafemi Amuda</v>
      </c>
      <c r="K1552" s="12" t="str">
        <f>VLOOKUP($I1552,'Total Attendees'!$D$2:$DB$3165,2,FALSE)</f>
        <v>Paid</v>
      </c>
      <c r="L1552" s="12" t="str">
        <f>VLOOKUP($I1552,'Total Attendees'!$D$2:$DB$3165,4,FALSE)</f>
        <v>In-person</v>
      </c>
      <c r="N1552" s="53"/>
      <c r="O1552" s="54"/>
      <c r="P1552" s="54"/>
    </row>
    <row r="1553" ht="15.75" customHeight="1">
      <c r="A1553" s="48" t="s">
        <v>106</v>
      </c>
      <c r="B1553" s="48" t="s">
        <v>107</v>
      </c>
      <c r="C1553" s="50">
        <v>0.625</v>
      </c>
      <c r="D1553" s="50">
        <v>0.6458333333333334</v>
      </c>
      <c r="E1553" s="51">
        <v>45519.0</v>
      </c>
      <c r="F1553" s="52">
        <v>1476.0</v>
      </c>
      <c r="G1553" s="12" t="str">
        <f>VLOOKUP($F1553,'Total Posters'!$A$1:$L$1812,7,FALSE)</f>
        <v>Comparison of the light curves from single planet P and S type systems orbiting binaries with possible candidates systems.
</v>
      </c>
      <c r="H1553" s="12" t="str">
        <f>VLOOKUP($F1553,'Total Posters'!$A$1:$L$1812,3,FALSE)&amp;" "&amp;VLOOKUP($F1553,'Total Posters'!$A$1:$L$1812,4,FALSE)</f>
        <v>Usman Isa</v>
      </c>
      <c r="I1553" s="12" t="str">
        <f>VLOOKUP($F1553,'Total Posters'!$A$1:$L$1812,5,FALSE)</f>
        <v>usman.isa@gmail.com</v>
      </c>
      <c r="J1553" s="12" t="str">
        <f>VLOOKUP($F1553,'Total Posters'!$A$1:$L$1812,10,FALSE)</f>
        <v>Usman Isa</v>
      </c>
      <c r="K1553" s="12" t="str">
        <f>VLOOKUP($I1553,'Total Attendees'!$D$2:$DB$3165,2,FALSE)</f>
        <v>Paid</v>
      </c>
      <c r="L1553" s="12" t="str">
        <f>VLOOKUP($I1553,'Total Attendees'!$D$2:$DB$3165,4,FALSE)</f>
        <v>In-person</v>
      </c>
      <c r="N1553" s="53"/>
      <c r="O1553" s="54"/>
      <c r="P1553" s="54"/>
    </row>
    <row r="1554" ht="15.75" customHeight="1">
      <c r="A1554" s="66" t="s">
        <v>139</v>
      </c>
      <c r="B1554" s="66" t="s">
        <v>140</v>
      </c>
      <c r="C1554" s="50">
        <v>0.625</v>
      </c>
      <c r="D1554" s="50">
        <v>0.6458333333333334</v>
      </c>
      <c r="E1554" s="51">
        <v>45519.0</v>
      </c>
      <c r="F1554" s="52">
        <v>163.0</v>
      </c>
      <c r="G1554" s="12" t="str">
        <f>VLOOKUP($F1554,'Total Posters'!$A$1:$L$1812,7,FALSE)</f>
        <v>The LightSound Project: Observing Solar Eclipses with Sound</v>
      </c>
      <c r="H1554" s="12" t="str">
        <f>VLOOKUP($F1554,'Total Posters'!$A$1:$L$1812,3,FALSE)&amp;" "&amp;VLOOKUP($F1554,'Total Posters'!$A$1:$L$1812,4,FALSE)</f>
        <v>Allyson Bieryla</v>
      </c>
      <c r="I1554" s="12" t="str">
        <f>VLOOKUP($F1554,'Total Posters'!$A$1:$L$1812,5,FALSE)</f>
        <v>abieryla@cfa.harvard.edu</v>
      </c>
      <c r="J1554" s="12" t="str">
        <f>VLOOKUP($F1554,'Total Posters'!$A$1:$L$1812,10,FALSE)</f>
        <v>Allyson Bieryla</v>
      </c>
      <c r="K1554" s="12" t="str">
        <f>VLOOKUP($I1554,'Total Attendees'!$D$2:$DB$3165,2,FALSE)</f>
        <v>Paid</v>
      </c>
      <c r="L1554" s="12" t="str">
        <f>VLOOKUP($I1554,'Total Attendees'!$D$2:$DB$3165,4,FALSE)</f>
        <v>In-person</v>
      </c>
      <c r="N1554" s="53"/>
      <c r="O1554" s="54"/>
      <c r="P1554" s="54"/>
    </row>
    <row r="1555" ht="15.75" customHeight="1">
      <c r="A1555" s="66" t="s">
        <v>139</v>
      </c>
      <c r="B1555" s="66" t="s">
        <v>140</v>
      </c>
      <c r="C1555" s="50">
        <v>0.625</v>
      </c>
      <c r="D1555" s="50">
        <v>0.6458333333333334</v>
      </c>
      <c r="E1555" s="51">
        <v>45519.0</v>
      </c>
      <c r="F1555" s="52">
        <v>2951.0</v>
      </c>
      <c r="G1555" s="12" t="str">
        <f>VLOOKUP($F1555,'Total Posters'!$A$1:$L$1812,7,FALSE)</f>
        <v>AstroLingua: fostering equity in Astronomy through AI-driven accessibility</v>
      </c>
      <c r="H1555" s="12" t="str">
        <f>VLOOKUP($F1555,'Total Posters'!$A$1:$L$1812,3,FALSE)&amp;" "&amp;VLOOKUP($F1555,'Total Posters'!$A$1:$L$1812,4,FALSE)</f>
        <v>Ana Paulino-Afonso</v>
      </c>
      <c r="I1555" s="12" t="str">
        <f>VLOOKUP($F1555,'Total Posters'!$A$1:$L$1812,5,FALSE)</f>
        <v>paulinoafonso@astro.up.pt</v>
      </c>
      <c r="J1555" s="12" t="str">
        <f>VLOOKUP($F1555,'Total Posters'!$A$1:$L$1812,10,FALSE)</f>
        <v>Ana Paulino-Afonso</v>
      </c>
      <c r="K1555" s="12" t="str">
        <f>VLOOKUP($I1555,'Total Attendees'!$D$2:$DB$3165,2,FALSE)</f>
        <v>#N/A</v>
      </c>
      <c r="L1555" s="12" t="str">
        <f>VLOOKUP($I1555,'Total Attendees'!$D$2:$DB$3165,4,FALSE)</f>
        <v>#N/A</v>
      </c>
      <c r="N1555" s="53"/>
      <c r="O1555" s="54"/>
      <c r="P1555" s="54"/>
    </row>
    <row r="1556" ht="15.75" customHeight="1">
      <c r="A1556" s="66" t="s">
        <v>139</v>
      </c>
      <c r="B1556" s="66" t="s">
        <v>140</v>
      </c>
      <c r="C1556" s="50">
        <v>0.625</v>
      </c>
      <c r="D1556" s="50">
        <v>0.6458333333333334</v>
      </c>
      <c r="E1556" s="51">
        <v>45519.0</v>
      </c>
      <c r="F1556" s="52">
        <v>2681.0</v>
      </c>
      <c r="G1556" s="12" t="str">
        <f>VLOOKUP($F1556,'Total Posters'!$A$1:$L$1812,7,FALSE)</f>
        <v>Under Other Skies: Dialogues of Different Cosmological Paradigms</v>
      </c>
      <c r="H1556" s="12" t="str">
        <f>VLOOKUP($F1556,'Total Posters'!$A$1:$L$1812,3,FALSE)&amp;" "&amp;VLOOKUP($F1556,'Total Posters'!$A$1:$L$1812,4,FALSE)</f>
        <v>Arianna Cortesi</v>
      </c>
      <c r="I1556" s="12" t="str">
        <f>VLOOKUP($F1556,'Total Posters'!$A$1:$L$1812,5,FALSE)</f>
        <v>aricorte@gmail.com</v>
      </c>
      <c r="J1556" s="12" t="str">
        <f>VLOOKUP($F1556,'Total Posters'!$A$1:$L$1812,10,FALSE)</f>
        <v>Arianna Cortesi</v>
      </c>
      <c r="K1556" s="12" t="str">
        <f>VLOOKUP($I1556,'Total Attendees'!$D$2:$DB$3165,2,FALSE)</f>
        <v>Paid</v>
      </c>
      <c r="L1556" s="12" t="str">
        <f>VLOOKUP($I1556,'Total Attendees'!$D$2:$DB$3165,4,FALSE)</f>
        <v>Virtual</v>
      </c>
      <c r="N1556" s="53"/>
      <c r="O1556" s="54"/>
      <c r="P1556" s="54"/>
    </row>
    <row r="1557" ht="15.75" customHeight="1">
      <c r="A1557" s="66" t="s">
        <v>139</v>
      </c>
      <c r="B1557" s="66" t="s">
        <v>140</v>
      </c>
      <c r="C1557" s="50">
        <v>0.625</v>
      </c>
      <c r="D1557" s="50">
        <v>0.6458333333333334</v>
      </c>
      <c r="E1557" s="51">
        <v>45519.0</v>
      </c>
      <c r="F1557" s="52">
        <v>1636.0</v>
      </c>
      <c r="G1557" s="12" t="str">
        <f>VLOOKUP($F1557,'Total Posters'!$A$1:$L$1812,7,FALSE)</f>
        <v>"Astronomy Connects People"</v>
      </c>
      <c r="H1557" s="12" t="str">
        <f>VLOOKUP($F1557,'Total Posters'!$A$1:$L$1812,3,FALSE)&amp;" "&amp;VLOOKUP($F1557,'Total Posters'!$A$1:$L$1812,4,FALSE)</f>
        <v>Dr Hürcan Tarhan</v>
      </c>
      <c r="I1557" s="12" t="str">
        <f>VLOOKUP($F1557,'Total Posters'!$A$1:$L$1812,5,FALSE)</f>
        <v>hurcantarhan@gmail.com</v>
      </c>
      <c r="J1557" s="12" t="str">
        <f>VLOOKUP($F1557,'Total Posters'!$A$1:$L$1812,10,FALSE)</f>
        <v>Hürcan Tarhan</v>
      </c>
      <c r="K1557" s="12" t="str">
        <f>VLOOKUP($I1557,'Total Attendees'!$D$2:$DB$3165,2,FALSE)</f>
        <v>#N/A</v>
      </c>
      <c r="L1557" s="12" t="str">
        <f>VLOOKUP($I1557,'Total Attendees'!$D$2:$DB$3165,4,FALSE)</f>
        <v>#N/A</v>
      </c>
      <c r="N1557" s="53"/>
      <c r="O1557" s="54"/>
      <c r="P1557" s="54"/>
    </row>
    <row r="1558" ht="15.75" customHeight="1">
      <c r="A1558" s="66" t="s">
        <v>139</v>
      </c>
      <c r="B1558" s="66" t="s">
        <v>140</v>
      </c>
      <c r="C1558" s="50">
        <v>0.625</v>
      </c>
      <c r="D1558" s="50">
        <v>0.6458333333333334</v>
      </c>
      <c r="E1558" s="51">
        <v>45519.0</v>
      </c>
      <c r="F1558" s="52">
        <v>3125.0</v>
      </c>
      <c r="G1558" s="12" t="str">
        <f>VLOOKUP($F1558,'Total Posters'!$A$1:$L$1812,7,FALSE)</f>
        <v>Utilizing the Science of Science Communication to Engage Vulnerable Audiences in Astronomy: Insights from the Soha Astronomy Volunteer Network</v>
      </c>
      <c r="H1558" s="12" t="str">
        <f>VLOOKUP($F1558,'Total Posters'!$A$1:$L$1812,3,FALSE)&amp;" "&amp;VLOOKUP($F1558,'Total Posters'!$A$1:$L$1812,4,FALSE)</f>
        <v>Fatemeh Bonyadi</v>
      </c>
      <c r="I1558" s="12" t="str">
        <f>VLOOKUP($F1558,'Total Posters'!$A$1:$L$1812,5,FALSE)</f>
        <v>sf.bonyadi@gmail.com</v>
      </c>
      <c r="J1558" s="12" t="str">
        <f>VLOOKUP($F1558,'Total Posters'!$A$1:$L$1812,10,FALSE)</f>
        <v>Fatemeh Bonyadi</v>
      </c>
      <c r="K1558" s="12" t="str">
        <f>VLOOKUP($I1558,'Total Attendees'!$D$2:$DB$3165,2,FALSE)</f>
        <v>Paid</v>
      </c>
      <c r="L1558" s="12" t="str">
        <f>VLOOKUP($I1558,'Total Attendees'!$D$2:$DB$3165,4,FALSE)</f>
        <v>In-person</v>
      </c>
      <c r="N1558" s="53"/>
      <c r="O1558" s="54"/>
      <c r="P1558" s="54"/>
    </row>
    <row r="1559" ht="15.75" customHeight="1">
      <c r="A1559" s="66" t="s">
        <v>139</v>
      </c>
      <c r="B1559" s="66" t="s">
        <v>140</v>
      </c>
      <c r="C1559" s="50">
        <v>0.625</v>
      </c>
      <c r="D1559" s="50">
        <v>0.6458333333333334</v>
      </c>
      <c r="E1559" s="51">
        <v>45519.0</v>
      </c>
      <c r="F1559" s="52">
        <v>1828.0</v>
      </c>
      <c r="G1559" s="12" t="str">
        <f>VLOOKUP($F1559,'Total Posters'!$A$1:$L$1812,7,FALSE)</f>
        <v>Touch the sky. A multisensory planetarium to discover the Universe </v>
      </c>
      <c r="H1559" s="12" t="str">
        <f>VLOOKUP($F1559,'Total Posters'!$A$1:$L$1812,3,FALSE)&amp;" "&amp;VLOOKUP($F1559,'Total Posters'!$A$1:$L$1812,4,FALSE)</f>
        <v>Federico Di Giacomo</v>
      </c>
      <c r="I1559" s="12" t="str">
        <f>VLOOKUP($F1559,'Total Posters'!$A$1:$L$1812,5,FALSE)</f>
        <v>federico.digiacomo@inaf.it</v>
      </c>
      <c r="J1559" s="12" t="str">
        <f>VLOOKUP($F1559,'Total Posters'!$A$1:$L$1812,10,FALSE)</f>
        <v>Federico Di Giacomo</v>
      </c>
      <c r="K1559" s="12" t="str">
        <f>VLOOKUP($I1559,'Total Attendees'!$D$2:$DB$3165,2,FALSE)</f>
        <v>Paid</v>
      </c>
      <c r="L1559" s="12" t="str">
        <f>VLOOKUP($I1559,'Total Attendees'!$D$2:$DB$3165,4,FALSE)</f>
        <v>In-person</v>
      </c>
      <c r="N1559" s="53"/>
      <c r="O1559" s="54"/>
      <c r="P1559" s="54"/>
    </row>
    <row r="1560" ht="15.75" customHeight="1">
      <c r="A1560" s="66" t="s">
        <v>139</v>
      </c>
      <c r="B1560" s="66" t="s">
        <v>140</v>
      </c>
      <c r="C1560" s="50">
        <v>0.625</v>
      </c>
      <c r="D1560" s="50">
        <v>0.6458333333333334</v>
      </c>
      <c r="E1560" s="51">
        <v>45519.0</v>
      </c>
      <c r="F1560" s="52">
        <v>76.0</v>
      </c>
      <c r="G1560" s="12" t="str">
        <f>VLOOKUP($F1560,'Total Posters'!$A$1:$L$1812,7,FALSE)</f>
        <v>Learning the art of creating an environment that embraces diversity and fosters
inclusivity, from celestial bodies.</v>
      </c>
      <c r="H1560" s="12" t="str">
        <f>VLOOKUP($F1560,'Total Posters'!$A$1:$L$1812,3,FALSE)&amp;" "&amp;VLOOKUP($F1560,'Total Posters'!$A$1:$L$1812,4,FALSE)</f>
        <v>Gemechu Kumssa</v>
      </c>
      <c r="I1560" s="12" t="str">
        <f>VLOOKUP($F1560,'Total Posters'!$A$1:$L$1812,5,FALSE)</f>
        <v>gemechumk@gmail.com</v>
      </c>
      <c r="J1560" s="12" t="str">
        <f>VLOOKUP($F1560,'Total Posters'!$A$1:$L$1812,10,FALSE)</f>
        <v>Gemechu  Muleta Kumssa</v>
      </c>
      <c r="K1560" s="12" t="str">
        <f>VLOOKUP($I1560,'Total Attendees'!$D$2:$DB$3165,2,FALSE)</f>
        <v>#N/A</v>
      </c>
      <c r="L1560" s="12" t="str">
        <f>VLOOKUP($I1560,'Total Attendees'!$D$2:$DB$3165,4,FALSE)</f>
        <v>#N/A</v>
      </c>
      <c r="N1560" s="53"/>
      <c r="O1560" s="54"/>
      <c r="P1560" s="54"/>
    </row>
    <row r="1561" ht="15.75" customHeight="1">
      <c r="A1561" s="66" t="s">
        <v>139</v>
      </c>
      <c r="B1561" s="66" t="s">
        <v>140</v>
      </c>
      <c r="C1561" s="50">
        <v>0.625</v>
      </c>
      <c r="D1561" s="50">
        <v>0.6458333333333334</v>
      </c>
      <c r="E1561" s="51">
        <v>45519.0</v>
      </c>
      <c r="F1561" s="52">
        <v>531.0</v>
      </c>
      <c r="G1561" s="12" t="str">
        <f>VLOOKUP($F1561,'Total Posters'!$A$1:$L$1812,7,FALSE)</f>
        <v>New Tactile Models of CMB for Inclusive Astronomy</v>
      </c>
      <c r="H1561" s="12" t="str">
        <f>VLOOKUP($F1561,'Total Posters'!$A$1:$L$1812,3,FALSE)&amp;" "&amp;VLOOKUP($F1561,'Total Posters'!$A$1:$L$1812,4,FALSE)</f>
        <v>Johanna Maria Casado</v>
      </c>
      <c r="I1561" s="12" t="str">
        <f>VLOOKUP($F1561,'Total Posters'!$A$1:$L$1812,5,FALSE)</f>
        <v>johanna.casado@um.edu.ar</v>
      </c>
      <c r="J1561" s="12" t="str">
        <f>VLOOKUP($F1561,'Total Posters'!$A$1:$L$1812,10,FALSE)</f>
        <v>Constanza Farjo</v>
      </c>
      <c r="K1561" s="12" t="str">
        <f>VLOOKUP($I1561,'Total Attendees'!$D$2:$DB$3165,2,FALSE)</f>
        <v>Paid</v>
      </c>
      <c r="L1561" s="12" t="str">
        <f>VLOOKUP($I1561,'Total Attendees'!$D$2:$DB$3165,4,FALSE)</f>
        <v>Virtual</v>
      </c>
      <c r="N1561" s="53"/>
      <c r="O1561" s="54"/>
      <c r="P1561" s="54"/>
    </row>
    <row r="1562" ht="15.75" customHeight="1">
      <c r="A1562" s="66" t="s">
        <v>139</v>
      </c>
      <c r="B1562" s="66" t="s">
        <v>140</v>
      </c>
      <c r="C1562" s="50">
        <v>0.625</v>
      </c>
      <c r="D1562" s="50">
        <v>0.6458333333333334</v>
      </c>
      <c r="E1562" s="51">
        <v>45519.0</v>
      </c>
      <c r="F1562" s="52">
        <v>544.0</v>
      </c>
      <c r="G1562" s="12" t="str">
        <f>VLOOKUP($F1562,'Total Posters'!$A$1:$L$1812,7,FALSE)</f>
        <v>Multimodal analysis in photometry and spectroscopy with Jupyter notebook</v>
      </c>
      <c r="H1562" s="12" t="str">
        <f>VLOOKUP($F1562,'Total Posters'!$A$1:$L$1812,3,FALSE)&amp;" "&amp;VLOOKUP($F1562,'Total Posters'!$A$1:$L$1812,4,FALSE)</f>
        <v>Johanna Maria Casado</v>
      </c>
      <c r="I1562" s="12" t="str">
        <f>VLOOKUP($F1562,'Total Posters'!$A$1:$L$1812,5,FALSE)</f>
        <v>johanna.casado@um.edu.ar</v>
      </c>
      <c r="J1562" s="12" t="str">
        <f>VLOOKUP($F1562,'Total Posters'!$A$1:$L$1812,10,FALSE)</f>
        <v>Johanna Casado</v>
      </c>
      <c r="K1562" s="12" t="str">
        <f>VLOOKUP($I1562,'Total Attendees'!$D$2:$DB$3165,2,FALSE)</f>
        <v>Paid</v>
      </c>
      <c r="L1562" s="12" t="str">
        <f>VLOOKUP($I1562,'Total Attendees'!$D$2:$DB$3165,4,FALSE)</f>
        <v>Virtual</v>
      </c>
      <c r="N1562" s="53"/>
      <c r="O1562" s="54"/>
      <c r="P1562" s="54"/>
    </row>
    <row r="1563" ht="15.75" customHeight="1">
      <c r="A1563" s="66" t="s">
        <v>139</v>
      </c>
      <c r="B1563" s="66" t="s">
        <v>140</v>
      </c>
      <c r="C1563" s="50">
        <v>0.625</v>
      </c>
      <c r="D1563" s="50">
        <v>0.6458333333333334</v>
      </c>
      <c r="E1563" s="51">
        <v>45519.0</v>
      </c>
      <c r="F1563" s="52">
        <v>811.0</v>
      </c>
      <c r="G1563" s="12" t="str">
        <f>VLOOKUP($F1563,'Total Posters'!$A$1:$L$1812,7,FALSE)</f>
        <v>Tales from the Zooniverse: Equity and Inclusion through Participatory Science</v>
      </c>
      <c r="H1563" s="12" t="str">
        <f>VLOOKUP($F1563,'Total Posters'!$A$1:$L$1812,3,FALSE)&amp;" "&amp;VLOOKUP($F1563,'Total Posters'!$A$1:$L$1812,4,FALSE)</f>
        <v>Laura Trouille</v>
      </c>
      <c r="I1563" s="12" t="str">
        <f>VLOOKUP($F1563,'Total Posters'!$A$1:$L$1812,5,FALSE)</f>
        <v>trouille@zooniverse.org</v>
      </c>
      <c r="J1563" s="12" t="str">
        <f>VLOOKUP($F1563,'Total Posters'!$A$1:$L$1812,10,FALSE)</f>
        <v>Lindsay House</v>
      </c>
      <c r="K1563" s="12" t="str">
        <f>VLOOKUP($I1563,'Total Attendees'!$D$2:$DB$3165,2,FALSE)</f>
        <v>Paid</v>
      </c>
      <c r="L1563" s="12" t="str">
        <f>VLOOKUP($I1563,'Total Attendees'!$D$2:$DB$3165,4,FALSE)</f>
        <v>Virtual</v>
      </c>
      <c r="N1563" s="53"/>
      <c r="O1563" s="54"/>
      <c r="P1563" s="54"/>
    </row>
    <row r="1564" ht="15.75" customHeight="1">
      <c r="A1564" s="66" t="s">
        <v>139</v>
      </c>
      <c r="B1564" s="66" t="s">
        <v>140</v>
      </c>
      <c r="C1564" s="50">
        <v>0.625</v>
      </c>
      <c r="D1564" s="50">
        <v>0.6458333333333334</v>
      </c>
      <c r="E1564" s="51">
        <v>45519.0</v>
      </c>
      <c r="F1564" s="52">
        <v>1433.0</v>
      </c>
      <c r="G1564" s="12" t="str">
        <f>VLOOKUP($F1564,'Total Posters'!$A$1:$L$1812,7,FALSE)</f>
        <v>Embracing the Stars: A Journey into Astronomy Awareness and Inclusive Participation by Learners with Disabilities</v>
      </c>
      <c r="H1564" s="45" t="str">
        <f>VLOOKUP($F1564,'Total Posters'!$A$1:$L$1812,3,FALSE)&amp;" "&amp;VLOOKUP($F1564,'Total Posters'!$A$1:$L$1812,4,FALSE)</f>
        <v>Lindie Muller</v>
      </c>
      <c r="I1564" s="12" t="str">
        <f>VLOOKUP($F1564,'Total Posters'!$A$1:$L$1812,5,FALSE)</f>
        <v>l.muller@saasta.nrf.ac.za</v>
      </c>
      <c r="J1564" s="45" t="str">
        <f>VLOOKUP($F1564,'Total Posters'!$A$1:$L$1812,10,FALSE)</f>
        <v>Landie Rose Muller</v>
      </c>
      <c r="K1564" s="12" t="str">
        <f>VLOOKUP($I1564,'Total Attendees'!$D$2:$DB$3165,2,FALSE)</f>
        <v>#N/A</v>
      </c>
      <c r="L1564" s="12" t="str">
        <f>VLOOKUP($I1564,'Total Attendees'!$D$2:$DB$3165,4,FALSE)</f>
        <v>#N/A</v>
      </c>
      <c r="N1564" s="53"/>
      <c r="O1564" s="54"/>
      <c r="P1564" s="54"/>
    </row>
    <row r="1565" ht="15.75" customHeight="1">
      <c r="A1565" s="66" t="s">
        <v>139</v>
      </c>
      <c r="B1565" s="66" t="s">
        <v>140</v>
      </c>
      <c r="C1565" s="50">
        <v>0.625</v>
      </c>
      <c r="D1565" s="50">
        <v>0.6458333333333334</v>
      </c>
      <c r="E1565" s="51">
        <v>45519.0</v>
      </c>
      <c r="F1565" s="52">
        <v>3044.0</v>
      </c>
      <c r="G1565" s="12" t="str">
        <f>VLOOKUP($F1565,'Total Posters'!$A$1:$L$1812,7,FALSE)</f>
        <v>The Magellanic Clouds Should Be Renamed</v>
      </c>
      <c r="H1565" s="12" t="str">
        <f>VLOOKUP($F1565,'Total Posters'!$A$1:$L$1812,3,FALSE)&amp;" "&amp;VLOOKUP($F1565,'Total Posters'!$A$1:$L$1812,4,FALSE)</f>
        <v>Mithi Alexa de los Reyes</v>
      </c>
      <c r="I1565" s="12" t="str">
        <f>VLOOKUP($F1565,'Total Posters'!$A$1:$L$1812,5,FALSE)</f>
        <v>mdelosreyes@amherst.edu</v>
      </c>
      <c r="J1565" s="12" t="str">
        <f>VLOOKUP($F1565,'Total Posters'!$A$1:$L$1812,10,FALSE)</f>
        <v>Mithi Alexa de los Reyes</v>
      </c>
      <c r="K1565" s="12" t="str">
        <f>VLOOKUP($I1565,'Total Attendees'!$D$2:$DB$3165,2,FALSE)</f>
        <v>#N/A</v>
      </c>
      <c r="L1565" s="12" t="str">
        <f>VLOOKUP($I1565,'Total Attendees'!$D$2:$DB$3165,4,FALSE)</f>
        <v>#N/A</v>
      </c>
      <c r="N1565" s="53"/>
      <c r="O1565" s="54"/>
      <c r="P1565" s="54"/>
    </row>
    <row r="1566" ht="15.75" customHeight="1">
      <c r="A1566" s="66" t="s">
        <v>139</v>
      </c>
      <c r="B1566" s="66" t="s">
        <v>140</v>
      </c>
      <c r="C1566" s="50">
        <v>0.625</v>
      </c>
      <c r="D1566" s="50">
        <v>0.6458333333333334</v>
      </c>
      <c r="E1566" s="51">
        <v>45519.0</v>
      </c>
      <c r="F1566" s="52">
        <v>2467.0</v>
      </c>
      <c r="G1566" s="12" t="str">
        <f>VLOOKUP($F1566,'Total Posters'!$A$1:$L$1812,7,FALSE)</f>
        <v>NRF's Research Communication Officer</v>
      </c>
      <c r="H1566" s="12" t="str">
        <f>VLOOKUP($F1566,'Total Posters'!$A$1:$L$1812,3,FALSE)&amp;" "&amp;VLOOKUP($F1566,'Total Posters'!$A$1:$L$1812,4,FALSE)</f>
        <v>mpendulo sibiya</v>
      </c>
      <c r="I1566" s="12" t="str">
        <f>VLOOKUP($F1566,'Total Posters'!$A$1:$L$1812,5,FALSE)</f>
        <v>mpendulosibiya2@gmail.com</v>
      </c>
      <c r="J1566" s="12" t="str">
        <f>VLOOKUP($F1566,'Total Posters'!$A$1:$L$1812,10,FALSE)</f>
        <v>Mpendulo Sibiya</v>
      </c>
      <c r="K1566" s="12" t="str">
        <f>VLOOKUP($I1566,'Total Attendees'!$D$2:$DB$3165,2,FALSE)</f>
        <v>Partially_paid</v>
      </c>
      <c r="L1566" s="12" t="str">
        <f>VLOOKUP($I1566,'Total Attendees'!$D$2:$DB$3165,4,FALSE)</f>
        <v>In-person</v>
      </c>
      <c r="N1566" s="53"/>
      <c r="O1566" s="54"/>
      <c r="P1566" s="54"/>
    </row>
    <row r="1567" ht="15.75" customHeight="1">
      <c r="A1567" s="66" t="s">
        <v>139</v>
      </c>
      <c r="B1567" s="66" t="s">
        <v>140</v>
      </c>
      <c r="C1567" s="50">
        <v>0.625</v>
      </c>
      <c r="D1567" s="50">
        <v>0.6458333333333334</v>
      </c>
      <c r="E1567" s="51">
        <v>45519.0</v>
      </c>
      <c r="F1567" s="52">
        <v>2375.0</v>
      </c>
      <c r="G1567" s="12" t="str">
        <f>VLOOKUP($F1567,'Total Posters'!$A$1:$L$1812,7,FALSE)</f>
        <v>Outreach beyond the urban: multilingual and rural programs at the Indian Institute of Astrophysics</v>
      </c>
      <c r="H1567" s="12" t="str">
        <f>VLOOKUP($F1567,'Total Posters'!$A$1:$L$1812,3,FALSE)&amp;" "&amp;VLOOKUP($F1567,'Total Posters'!$A$1:$L$1812,4,FALSE)</f>
        <v>Niruj Mohan Ramanujam</v>
      </c>
      <c r="I1567" s="12" t="str">
        <f>VLOOKUP($F1567,'Total Posters'!$A$1:$L$1812,5,FALSE)</f>
        <v>niruj.mohan@iiap.res.in</v>
      </c>
      <c r="J1567" s="12" t="str">
        <f>VLOOKUP($F1567,'Total Posters'!$A$1:$L$1812,10,FALSE)</f>
        <v>Niruj Mohan Ramanujam</v>
      </c>
      <c r="K1567" s="12" t="str">
        <f>VLOOKUP($I1567,'Total Attendees'!$D$2:$DB$3165,2,FALSE)</f>
        <v>Paid</v>
      </c>
      <c r="L1567" s="12" t="str">
        <f>VLOOKUP($I1567,'Total Attendees'!$D$2:$DB$3165,4,FALSE)</f>
        <v>In-person</v>
      </c>
      <c r="N1567" s="53"/>
      <c r="O1567" s="54"/>
      <c r="P1567" s="54"/>
    </row>
    <row r="1568" ht="15.75" customHeight="1">
      <c r="A1568" s="66" t="s">
        <v>139</v>
      </c>
      <c r="B1568" s="66" t="s">
        <v>140</v>
      </c>
      <c r="C1568" s="50">
        <v>0.625</v>
      </c>
      <c r="D1568" s="50">
        <v>0.6458333333333334</v>
      </c>
      <c r="E1568" s="51">
        <v>45519.0</v>
      </c>
      <c r="F1568" s="52">
        <v>1664.0</v>
      </c>
      <c r="G1568" s="12" t="str">
        <f>VLOOKUP($F1568,'Total Posters'!$A$1:$L$1812,7,FALSE)</f>
        <v>Astronomy Education for Blind and Visually Impaired Students at the University of Nigeria Using Tactile Methods</v>
      </c>
      <c r="H1568" s="12" t="str">
        <f>VLOOKUP($F1568,'Total Posters'!$A$1:$L$1812,3,FALSE)&amp;" "&amp;VLOOKUP($F1568,'Total Posters'!$A$1:$L$1812,4,FALSE)</f>
        <v>Ojima Ocheni</v>
      </c>
      <c r="I1568" s="12" t="str">
        <f>VLOOKUP($F1568,'Total Posters'!$A$1:$L$1812,5,FALSE)</f>
        <v>ojima2018@gmail.com</v>
      </c>
      <c r="J1568" s="12" t="str">
        <f>VLOOKUP($F1568,'Total Posters'!$A$1:$L$1812,10,FALSE)</f>
        <v>Ojima Ocheni</v>
      </c>
      <c r="K1568" s="12" t="str">
        <f>VLOOKUP($I1568,'Total Attendees'!$D$2:$DB$3165,2,FALSE)</f>
        <v>Paid</v>
      </c>
      <c r="L1568" s="12" t="str">
        <f>VLOOKUP($I1568,'Total Attendees'!$D$2:$DB$3165,4,FALSE)</f>
        <v>In-person</v>
      </c>
      <c r="N1568" s="53"/>
      <c r="O1568" s="54"/>
      <c r="P1568" s="54"/>
    </row>
    <row r="1569" ht="15.75" customHeight="1">
      <c r="A1569" s="66" t="s">
        <v>139</v>
      </c>
      <c r="B1569" s="66" t="s">
        <v>140</v>
      </c>
      <c r="C1569" s="50">
        <v>0.625</v>
      </c>
      <c r="D1569" s="50">
        <v>0.6458333333333334</v>
      </c>
      <c r="E1569" s="51">
        <v>45519.0</v>
      </c>
      <c r="F1569" s="52">
        <v>2873.0</v>
      </c>
      <c r="G1569" s="12" t="str">
        <f>VLOOKUP($F1569,'Total Posters'!$A$1:$L$1812,7,FALSE)</f>
        <v>Enhancing Astronomy Engagement and Accessibility: Research Insights from the Big Astronomy Project</v>
      </c>
      <c r="H1569" s="12" t="str">
        <f>VLOOKUP($F1569,'Total Posters'!$A$1:$L$1812,3,FALSE)&amp;" "&amp;VLOOKUP($F1569,'Total Posters'!$A$1:$L$1812,4,FALSE)</f>
        <v>Tiffany Stone Wolbrecht</v>
      </c>
      <c r="I1569" s="12" t="str">
        <f>VLOOKUP($F1569,'Total Posters'!$A$1:$L$1812,5,FALSE)</f>
        <v>twolbrecht@aui.edu</v>
      </c>
      <c r="J1569" s="12" t="str">
        <f>VLOOKUP($F1569,'Total Posters'!$A$1:$L$1812,10,FALSE)</f>
        <v>Tiffany Stone Wolbrecht</v>
      </c>
      <c r="K1569" s="42" t="s">
        <v>32</v>
      </c>
      <c r="L1569" s="42" t="s">
        <v>33</v>
      </c>
      <c r="M1569" s="43" t="s">
        <v>34</v>
      </c>
      <c r="N1569" s="53"/>
      <c r="O1569" s="54"/>
      <c r="P1569" s="54"/>
    </row>
    <row r="1570" ht="15.75" customHeight="1">
      <c r="A1570" s="66" t="s">
        <v>139</v>
      </c>
      <c r="B1570" s="66" t="s">
        <v>140</v>
      </c>
      <c r="C1570" s="50">
        <v>0.625</v>
      </c>
      <c r="D1570" s="50">
        <v>0.6458333333333334</v>
      </c>
      <c r="E1570" s="51">
        <v>45519.0</v>
      </c>
      <c r="F1570" s="52">
        <v>926.0</v>
      </c>
      <c r="G1570" s="12" t="str">
        <f>VLOOKUP($F1570,'Total Posters'!$A$1:$L$1812,7,FALSE)</f>
        <v> Astronomy Accessible Software for All (AASA) </v>
      </c>
      <c r="H1570" s="12" t="str">
        <f>VLOOKUP($F1570,'Total Posters'!$A$1:$L$1812,3,FALSE)&amp;" "&amp;VLOOKUP($F1570,'Total Posters'!$A$1:$L$1812,4,FALSE)</f>
        <v>Yasmín Catricheo</v>
      </c>
      <c r="I1570" s="12" t="str">
        <f>VLOOKUP($F1570,'Total Posters'!$A$1:$L$1812,5,FALSE)</f>
        <v>yasmincatricheov@gmail.com</v>
      </c>
      <c r="J1570" s="12" t="str">
        <f>VLOOKUP($F1570,'Total Posters'!$A$1:$L$1812,10,FALSE)</f>
        <v>Yasmin Catricheo</v>
      </c>
      <c r="K1570" s="12" t="str">
        <f>VLOOKUP($I1570,'Total Attendees'!$D$2:$DB$3165,2,FALSE)</f>
        <v>Partially_paid</v>
      </c>
      <c r="L1570" s="12" t="str">
        <f>VLOOKUP($I1570,'Total Attendees'!$D$2:$DB$3165,4,FALSE)</f>
        <v>In-person</v>
      </c>
      <c r="N1570" s="53"/>
      <c r="O1570" s="54"/>
      <c r="P1570" s="54"/>
    </row>
    <row r="1571" ht="15.75" customHeight="1">
      <c r="A1571" s="66" t="s">
        <v>139</v>
      </c>
      <c r="B1571" s="66" t="s">
        <v>140</v>
      </c>
      <c r="C1571" s="50">
        <v>0.625</v>
      </c>
      <c r="D1571" s="50">
        <v>0.6458333333333334</v>
      </c>
      <c r="E1571" s="51">
        <v>45519.0</v>
      </c>
      <c r="F1571" s="52">
        <v>3085.0</v>
      </c>
      <c r="G1571" s="12" t="str">
        <f>VLOOKUP($F1571,'Total Posters'!$A$1:$L$1812,7,FALSE)</f>
        <v>IAU Advancing Inclusivity: Reflections on the Inaugural Diversity Meeting (NILAM) in Astronomy</v>
      </c>
      <c r="H1571" s="12" t="str">
        <f>VLOOKUP($F1571,'Total Posters'!$A$1:$L$1812,3,FALSE)&amp;" "&amp;VLOOKUP($F1571,'Total Posters'!$A$1:$L$1812,4,FALSE)</f>
        <v>ไรนี่ แฟนโดร่า Rung(Rynee) 🏳️‍⚧️🏳️‍🌈 (Trans) -</v>
      </c>
      <c r="I1571" s="12" t="str">
        <f>VLOOKUP($F1571,'Total Posters'!$A$1:$L$1812,5,FALSE)</f>
        <v>ryneefandora@gmail.com</v>
      </c>
      <c r="J1571" s="12" t="str">
        <f>VLOOKUP($F1571,'Total Posters'!$A$1:$L$1812,10,FALSE)</f>
        <v>Vilasinee (Fandora) Rung (Rynee)</v>
      </c>
      <c r="K1571" s="12" t="str">
        <f>VLOOKUP($I1571,'Total Attendees'!$D$2:$DB$3165,2,FALSE)</f>
        <v>#N/A</v>
      </c>
      <c r="L1571" s="12" t="str">
        <f>VLOOKUP($I1571,'Total Attendees'!$D$2:$DB$3165,4,FALSE)</f>
        <v>#N/A</v>
      </c>
      <c r="N1571" s="53"/>
      <c r="O1571" s="54"/>
      <c r="P1571" s="54"/>
    </row>
    <row r="1572" ht="15.75" customHeight="1">
      <c r="A1572" s="48" t="s">
        <v>132</v>
      </c>
      <c r="B1572" s="48" t="s">
        <v>141</v>
      </c>
      <c r="C1572" s="50">
        <v>0.625</v>
      </c>
      <c r="D1572" s="50">
        <v>0.6458333333333334</v>
      </c>
      <c r="E1572" s="51">
        <v>45519.0</v>
      </c>
      <c r="F1572" s="52">
        <v>1547.0</v>
      </c>
      <c r="G1572" s="12" t="str">
        <f>VLOOKUP($F1572,'Total Posters'!$A$1:$L$1812,7,FALSE)</f>
        <v>Phatima ka ti Nheleti (Shine of the stars)</v>
      </c>
      <c r="H1572" s="12" t="str">
        <f>VLOOKUP($F1572,'Total Posters'!$A$1:$L$1812,3,FALSE)&amp;" "&amp;VLOOKUP($F1572,'Total Posters'!$A$1:$L$1812,4,FALSE)</f>
        <v>Amirah Izidine</v>
      </c>
      <c r="I1572" s="12" t="str">
        <f>VLOOKUP($F1572,'Total Posters'!$A$1:$L$1812,5,FALSE)</f>
        <v>amirahlunaizidine15@gmail.com</v>
      </c>
      <c r="J1572" s="12" t="str">
        <f>VLOOKUP($F1572,'Total Posters'!$A$1:$L$1812,10,FALSE)</f>
        <v>Amirah Izidine</v>
      </c>
      <c r="K1572" s="12" t="str">
        <f>VLOOKUP($I1572,'Total Attendees'!$D$2:$DB$3165,2,FALSE)</f>
        <v>Paid</v>
      </c>
      <c r="L1572" s="12" t="str">
        <f>VLOOKUP($I1572,'Total Attendees'!$D$2:$DB$3165,4,FALSE)</f>
        <v>In-person</v>
      </c>
      <c r="N1572" s="53"/>
      <c r="O1572" s="54"/>
      <c r="P1572" s="54"/>
    </row>
    <row r="1573" ht="15.75" customHeight="1">
      <c r="A1573" s="48" t="s">
        <v>132</v>
      </c>
      <c r="B1573" s="48" t="s">
        <v>141</v>
      </c>
      <c r="C1573" s="50">
        <v>0.625</v>
      </c>
      <c r="D1573" s="50">
        <v>0.6458333333333334</v>
      </c>
      <c r="E1573" s="51">
        <v>45519.0</v>
      </c>
      <c r="F1573" s="52">
        <v>1552.0</v>
      </c>
      <c r="G1573" s="12" t="str">
        <f>VLOOKUP($F1573,'Total Posters'!$A$1:$L$1812,7,FALSE)</f>
        <v>FreeDSM: an open software and hardware dark sky meter based on IoT technologies for wide monitoring of light pollution</v>
      </c>
      <c r="H1573" s="12" t="str">
        <f>VLOOKUP($F1573,'Total Posters'!$A$1:$L$1812,3,FALSE)&amp;" "&amp;VLOOKUP($F1573,'Total Posters'!$A$1:$L$1812,4,FALSE)</f>
        <v>Ana Ulla-Miguel</v>
      </c>
      <c r="I1573" s="12" t="str">
        <f>VLOOKUP($F1573,'Total Posters'!$A$1:$L$1812,5,FALSE)</f>
        <v>ulla@uvigo.es</v>
      </c>
      <c r="J1573" s="12" t="str">
        <f>VLOOKUP($F1573,'Total Posters'!$A$1:$L$1812,10,FALSE)</f>
        <v>Ana Ulla-Miguel</v>
      </c>
      <c r="K1573" s="12" t="str">
        <f>VLOOKUP($I1573,'Total Attendees'!$D$2:$DB$3165,2,FALSE)</f>
        <v>Paid</v>
      </c>
      <c r="L1573" s="12" t="str">
        <f>VLOOKUP($I1573,'Total Attendees'!$D$2:$DB$3165,4,FALSE)</f>
        <v>In-person</v>
      </c>
      <c r="N1573" s="53"/>
      <c r="O1573" s="54"/>
      <c r="P1573" s="54"/>
    </row>
    <row r="1574" ht="15.75" customHeight="1">
      <c r="A1574" s="48" t="s">
        <v>132</v>
      </c>
      <c r="B1574" s="48" t="s">
        <v>141</v>
      </c>
      <c r="C1574" s="50">
        <v>0.625</v>
      </c>
      <c r="D1574" s="50">
        <v>0.6458333333333334</v>
      </c>
      <c r="E1574" s="51">
        <v>45519.0</v>
      </c>
      <c r="F1574" s="52">
        <v>2716.0</v>
      </c>
      <c r="G1574" s="12" t="str">
        <f>VLOOKUP($F1574,'Total Posters'!$A$1:$L$1812,7,FALSE)</f>
        <v>Dark Sky Protection in Uruguay: Advances in the Eastern Regional</v>
      </c>
      <c r="H1574" s="12" t="str">
        <f>VLOOKUP($F1574,'Total Posters'!$A$1:$L$1812,3,FALSE)&amp;" "&amp;VLOOKUP($F1574,'Total Posters'!$A$1:$L$1812,4,FALSE)</f>
        <v>Andrea Sosa</v>
      </c>
      <c r="I1574" s="12" t="str">
        <f>VLOOKUP($F1574,'Total Posters'!$A$1:$L$1812,5,FALSE)</f>
        <v>andrea.sosa.oyarzabal@gmail.com</v>
      </c>
      <c r="J1574" s="12" t="str">
        <f>VLOOKUP($F1574,'Total Posters'!$A$1:$L$1812,10,FALSE)</f>
        <v>Andrea Sosa</v>
      </c>
      <c r="K1574" s="12" t="str">
        <f>VLOOKUP($I1574,'Total Attendees'!$D$2:$DB$3165,2,FALSE)</f>
        <v>#N/A</v>
      </c>
      <c r="L1574" s="12" t="str">
        <f>VLOOKUP($I1574,'Total Attendees'!$D$2:$DB$3165,4,FALSE)</f>
        <v>#N/A</v>
      </c>
      <c r="N1574" s="53"/>
      <c r="O1574" s="54"/>
      <c r="P1574" s="54"/>
    </row>
    <row r="1575" ht="15.75" customHeight="1">
      <c r="A1575" s="48" t="s">
        <v>132</v>
      </c>
      <c r="B1575" s="48" t="s">
        <v>141</v>
      </c>
      <c r="C1575" s="50">
        <v>0.625</v>
      </c>
      <c r="D1575" s="50">
        <v>0.6458333333333334</v>
      </c>
      <c r="E1575" s="51">
        <v>45519.0</v>
      </c>
      <c r="F1575" s="52">
        <v>2465.0</v>
      </c>
      <c r="G1575" s="12" t="str">
        <f>VLOOKUP($F1575,'Total Posters'!$A$1:$L$1812,7,FALSE)</f>
        <v>Preserving Dark Skies: The Hanle Dark Sky Reserve Initiative</v>
      </c>
      <c r="H1575" s="12" t="str">
        <f>VLOOKUP($F1575,'Total Posters'!$A$1:$L$1812,3,FALSE)&amp;" "&amp;VLOOKUP($F1575,'Total Posters'!$A$1:$L$1812,4,FALSE)</f>
        <v>Dorje Angchuk</v>
      </c>
      <c r="I1575" s="12" t="str">
        <f>VLOOKUP($F1575,'Total Posters'!$A$1:$L$1812,5,FALSE)</f>
        <v>angchuk@iiap.res.in</v>
      </c>
      <c r="J1575" s="12" t="str">
        <f>VLOOKUP($F1575,'Total Posters'!$A$1:$L$1812,10,FALSE)</f>
        <v>Dorje Angchuk</v>
      </c>
      <c r="K1575" s="12" t="str">
        <f>VLOOKUP($I1575,'Total Attendees'!$D$2:$DB$3165,2,FALSE)</f>
        <v>#N/A</v>
      </c>
      <c r="L1575" s="12" t="str">
        <f>VLOOKUP($I1575,'Total Attendees'!$D$2:$DB$3165,4,FALSE)</f>
        <v>#N/A</v>
      </c>
      <c r="N1575" s="53"/>
      <c r="O1575" s="54"/>
      <c r="P1575" s="54"/>
    </row>
    <row r="1576" ht="15.75" customHeight="1">
      <c r="A1576" s="48" t="s">
        <v>132</v>
      </c>
      <c r="B1576" s="48" t="s">
        <v>141</v>
      </c>
      <c r="C1576" s="50">
        <v>0.625</v>
      </c>
      <c r="D1576" s="50">
        <v>0.6458333333333334</v>
      </c>
      <c r="E1576" s="51">
        <v>45519.0</v>
      </c>
      <c r="F1576" s="52">
        <v>1160.0</v>
      </c>
      <c r="G1576" s="12" t="str">
        <f>VLOOKUP($F1576,'Total Posters'!$A$1:$L$1812,7,FALSE)</f>
        <v>Night Sky Brightness and the Solar 10.7cm flux </v>
      </c>
      <c r="H1576" s="12" t="str">
        <f>VLOOKUP($F1576,'Total Posters'!$A$1:$L$1812,3,FALSE)&amp;" "&amp;VLOOKUP($F1576,'Total Posters'!$A$1:$L$1812,4,FALSE)</f>
        <v>John Barentine</v>
      </c>
      <c r="I1576" s="12" t="str">
        <f>VLOOKUP($F1576,'Total Posters'!$A$1:$L$1812,5,FALSE)</f>
        <v>john.barentine@gmail.com</v>
      </c>
      <c r="J1576" s="12" t="str">
        <f>VLOOKUP($F1576,'Total Posters'!$A$1:$L$1812,10,FALSE)</f>
        <v>John Barentine</v>
      </c>
      <c r="K1576" s="12" t="str">
        <f>VLOOKUP($I1576,'Total Attendees'!$D$2:$DB$3165,2,FALSE)</f>
        <v>Paid</v>
      </c>
      <c r="L1576" s="12" t="str">
        <f>VLOOKUP($I1576,'Total Attendees'!$D$2:$DB$3165,4,FALSE)</f>
        <v>In-person</v>
      </c>
      <c r="N1576" s="53"/>
      <c r="O1576" s="54"/>
      <c r="P1576" s="54"/>
    </row>
    <row r="1577" ht="15.75" customHeight="1">
      <c r="A1577" s="48" t="s">
        <v>132</v>
      </c>
      <c r="B1577" s="48" t="s">
        <v>141</v>
      </c>
      <c r="C1577" s="50">
        <v>0.625</v>
      </c>
      <c r="D1577" s="50">
        <v>0.6458333333333334</v>
      </c>
      <c r="E1577" s="51">
        <v>45519.0</v>
      </c>
      <c r="F1577" s="52">
        <v>3202.0</v>
      </c>
      <c r="G1577" s="12" t="str">
        <f>VLOOKUP($F1577,'Total Posters'!$A$1:$L$1812,7,FALSE)</f>
        <v>Good Night Collective - interdisciplinary efforts to protect the dark skies in Poland</v>
      </c>
      <c r="H1577" s="12" t="str">
        <f>VLOOKUP($F1577,'Total Posters'!$A$1:$L$1812,3,FALSE)&amp;" "&amp;VLOOKUP($F1577,'Total Posters'!$A$1:$L$1812,4,FALSE)</f>
        <v>Justyna Olszewska</v>
      </c>
      <c r="I1577" s="12" t="str">
        <f>VLOOKUP($F1577,'Total Posters'!$A$1:$L$1812,5,FALSE)</f>
        <v>justyna.maria.olszewska@gmail.com</v>
      </c>
      <c r="J1577" s="12" t="str">
        <f>VLOOKUP($F1577,'Total Posters'!$A$1:$L$1812,10,FALSE)</f>
        <v>Justyna M. Olszewska</v>
      </c>
      <c r="K1577" s="12" t="str">
        <f>VLOOKUP($I1577,'Total Attendees'!$D$2:$DB$3165,2,FALSE)</f>
        <v>Paid</v>
      </c>
      <c r="L1577" s="12" t="str">
        <f>VLOOKUP($I1577,'Total Attendees'!$D$2:$DB$3165,4,FALSE)</f>
        <v>In-person</v>
      </c>
      <c r="N1577" s="53"/>
      <c r="O1577" s="54"/>
      <c r="P1577" s="54"/>
    </row>
    <row r="1578" ht="15.75" customHeight="1">
      <c r="A1578" s="48" t="s">
        <v>132</v>
      </c>
      <c r="B1578" s="48" t="s">
        <v>141</v>
      </c>
      <c r="C1578" s="50">
        <v>0.625</v>
      </c>
      <c r="D1578" s="50">
        <v>0.6458333333333334</v>
      </c>
      <c r="E1578" s="51">
        <v>45519.0</v>
      </c>
      <c r="F1578" s="52">
        <v>1798.0</v>
      </c>
      <c r="G1578" s="12" t="str">
        <f>VLOOKUP($F1578,'Total Posters'!$A$1:$L$1812,7,FALSE)</f>
        <v> Searching For Potential Locations For Astronomers To Establish Dark Sky Camps In Iran</v>
      </c>
      <c r="H1578" s="12" t="str">
        <f>VLOOKUP($F1578,'Total Posters'!$A$1:$L$1812,3,FALSE)&amp;" "&amp;VLOOKUP($F1578,'Total Posters'!$A$1:$L$1812,4,FALSE)</f>
        <v>matin najarzadeh</v>
      </c>
      <c r="I1578" s="12" t="str">
        <f>VLOOKUP($F1578,'Total Posters'!$A$1:$L$1812,5,FALSE)</f>
        <v>matin.najarzadeh@gmail.com</v>
      </c>
      <c r="J1578" s="12" t="str">
        <f>VLOOKUP($F1578,'Total Posters'!$A$1:$L$1812,10,FALSE)</f>
        <v>Matin Najarzadeh</v>
      </c>
      <c r="K1578" s="12" t="str">
        <f>VLOOKUP($I1578,'Total Attendees'!$D$2:$DB$3165,2,FALSE)</f>
        <v>Pending_payment</v>
      </c>
      <c r="L1578" s="12" t="str">
        <f>VLOOKUP($I1578,'Total Attendees'!$D$2:$DB$3165,4,FALSE)</f>
        <v>In-person</v>
      </c>
      <c r="N1578" s="53"/>
      <c r="O1578" s="54"/>
      <c r="P1578" s="54"/>
    </row>
    <row r="1579" ht="15.75" customHeight="1">
      <c r="A1579" s="48" t="s">
        <v>132</v>
      </c>
      <c r="B1579" s="48" t="s">
        <v>141</v>
      </c>
      <c r="C1579" s="50">
        <v>0.625</v>
      </c>
      <c r="D1579" s="50">
        <v>0.6458333333333334</v>
      </c>
      <c r="E1579" s="51">
        <v>45519.0</v>
      </c>
      <c r="F1579" s="52">
        <v>2903.0</v>
      </c>
      <c r="G1579" s="12" t="str">
        <f>VLOOKUP($F1579,'Total Posters'!$A$1:$L$1812,7,FALSE)</f>
        <v>Investigating the Influence of Dark Sky Assessments on Environmental Strategies in 4WD Expeditions and the Development of Astro Tourism in Iran's Desert Wilderness</v>
      </c>
      <c r="H1579" s="12" t="str">
        <f>VLOOKUP($F1579,'Total Posters'!$A$1:$L$1812,3,FALSE)&amp;" "&amp;VLOOKUP($F1579,'Total Posters'!$A$1:$L$1812,4,FALSE)</f>
        <v>mohammad saleh timar</v>
      </c>
      <c r="I1579" s="12" t="str">
        <f>VLOOKUP($F1579,'Total Posters'!$A$1:$L$1812,5,FALSE)</f>
        <v>msalehtimar@gmail.com</v>
      </c>
      <c r="J1579" s="12" t="str">
        <f>VLOOKUP($F1579,'Total Posters'!$A$1:$L$1812,10,FALSE)</f>
        <v>Mohammad Saleh Timar</v>
      </c>
      <c r="K1579" s="12" t="str">
        <f>VLOOKUP($I1579,'Total Attendees'!$D$2:$DB$3165,2,FALSE)</f>
        <v>Paid</v>
      </c>
      <c r="L1579" s="12" t="str">
        <f>VLOOKUP($I1579,'Total Attendees'!$D$2:$DB$3165,4,FALSE)</f>
        <v>Virtual</v>
      </c>
      <c r="N1579" s="53"/>
      <c r="O1579" s="54"/>
      <c r="P1579" s="54"/>
    </row>
    <row r="1580" ht="15.75" customHeight="1">
      <c r="A1580" s="48" t="s">
        <v>132</v>
      </c>
      <c r="B1580" s="48" t="s">
        <v>141</v>
      </c>
      <c r="C1580" s="50">
        <v>0.625</v>
      </c>
      <c r="D1580" s="50">
        <v>0.6458333333333334</v>
      </c>
      <c r="E1580" s="51">
        <v>45519.0</v>
      </c>
      <c r="F1580" s="52">
        <v>2577.0</v>
      </c>
      <c r="G1580" s="12" t="str">
        <f>VLOOKUP($F1580,'Total Posters'!$A$1:$L$1812,7,FALSE)</f>
        <v>Stargazing from the Himalayas: NASO's Efforts in Fostering Astro-Tourism in Koshi Province of Nepal
</v>
      </c>
      <c r="H1580" s="12" t="str">
        <f>VLOOKUP($F1580,'Total Posters'!$A$1:$L$1812,3,FALSE)&amp;" "&amp;VLOOKUP($F1580,'Total Posters'!$A$1:$L$1812,4,FALSE)</f>
        <v>Oshan Sharma Kattel</v>
      </c>
      <c r="I1580" s="12" t="str">
        <f>VLOOKUP($F1580,'Total Posters'!$A$1:$L$1812,5,FALSE)</f>
        <v>oshansarma@gmail.com</v>
      </c>
      <c r="J1580" s="12" t="str">
        <f>VLOOKUP($F1580,'Total Posters'!$A$1:$L$1812,10,FALSE)</f>
        <v>Oshan Sharma Kattel</v>
      </c>
      <c r="K1580" s="12" t="str">
        <f>VLOOKUP($I1580,'Total Attendees'!$D$2:$DB$3165,2,FALSE)</f>
        <v>Pending_payment</v>
      </c>
      <c r="L1580" s="12" t="str">
        <f>VLOOKUP($I1580,'Total Attendees'!$D$2:$DB$3165,4,FALSE)</f>
        <v>In-person</v>
      </c>
      <c r="N1580" s="53"/>
      <c r="O1580" s="54"/>
      <c r="P1580" s="54"/>
    </row>
    <row r="1581" ht="15.75" customHeight="1">
      <c r="A1581" s="48" t="s">
        <v>132</v>
      </c>
      <c r="B1581" s="48" t="s">
        <v>141</v>
      </c>
      <c r="C1581" s="50">
        <v>0.625</v>
      </c>
      <c r="D1581" s="50">
        <v>0.6458333333333334</v>
      </c>
      <c r="E1581" s="51">
        <v>45519.0</v>
      </c>
      <c r="F1581" s="52">
        <v>3009.0</v>
      </c>
      <c r="G1581" s="12" t="str">
        <f>VLOOKUP($F1581,'Total Posters'!$A$1:$L$1812,7,FALSE)</f>
        <v>“The quality of the night sky in Polish astronomical observatories - The ALPS monitoring network.”</v>
      </c>
      <c r="H1581" s="12" t="str">
        <f>VLOOKUP($F1581,'Total Posters'!$A$1:$L$1812,3,FALSE)&amp;" "&amp;VLOOKUP($F1581,'Total Posters'!$A$1:$L$1812,4,FALSE)</f>
        <v>Przemysław J. Mikołajczyk</v>
      </c>
      <c r="I1581" s="12" t="str">
        <f>VLOOKUP($F1581,'Total Posters'!$A$1:$L$1812,5,FALSE)</f>
        <v>przemek.j.mikolajczyk@gmail.com</v>
      </c>
      <c r="J1581" s="12" t="str">
        <f>VLOOKUP($F1581,'Total Posters'!$A$1:$L$1812,10,FALSE)</f>
        <v>Przemysław Mikołajczyk</v>
      </c>
      <c r="K1581" s="12" t="str">
        <f>VLOOKUP($I1581,'Total Attendees'!$D$2:$DB$3165,2,FALSE)</f>
        <v>Paid</v>
      </c>
      <c r="L1581" s="12" t="str">
        <f>VLOOKUP($I1581,'Total Attendees'!$D$2:$DB$3165,4,FALSE)</f>
        <v>In-person</v>
      </c>
      <c r="N1581" s="53"/>
      <c r="O1581" s="54"/>
      <c r="P1581" s="61"/>
    </row>
    <row r="1582" ht="15.75" customHeight="1"/>
    <row r="1583">
      <c r="F1583" s="67"/>
    </row>
    <row r="1584">
      <c r="F1584" s="67"/>
    </row>
    <row r="1585">
      <c r="F1585" s="67"/>
    </row>
    <row r="1586">
      <c r="F1586" s="67"/>
    </row>
    <row r="1587">
      <c r="F1587" s="67"/>
    </row>
    <row r="1588">
      <c r="F1588" s="67"/>
    </row>
    <row r="1589">
      <c r="F1589" s="67"/>
    </row>
    <row r="1590">
      <c r="F1590" s="67"/>
    </row>
    <row r="1591">
      <c r="F1591" s="67"/>
    </row>
    <row r="1592">
      <c r="F1592" s="67"/>
    </row>
    <row r="1593">
      <c r="F1593" s="67"/>
    </row>
    <row r="1594">
      <c r="F1594" s="67"/>
    </row>
    <row r="1595">
      <c r="F1595" s="67"/>
    </row>
    <row r="1596">
      <c r="F1596" s="67"/>
    </row>
    <row r="1597">
      <c r="F1597" s="67"/>
    </row>
    <row r="1598">
      <c r="F1598" s="67"/>
    </row>
    <row r="1599">
      <c r="F1599" s="67"/>
    </row>
    <row r="1600">
      <c r="F1600" s="67"/>
    </row>
    <row r="1601">
      <c r="F1601" s="67"/>
    </row>
    <row r="1602">
      <c r="F1602" s="67"/>
    </row>
    <row r="1603">
      <c r="F1603" s="67"/>
    </row>
    <row r="1604">
      <c r="F1604" s="67"/>
    </row>
    <row r="1605">
      <c r="F1605" s="67"/>
    </row>
    <row r="1606">
      <c r="F1606" s="67"/>
    </row>
    <row r="1607">
      <c r="F1607" s="67"/>
    </row>
    <row r="1608">
      <c r="F1608" s="67"/>
    </row>
    <row r="1609">
      <c r="F1609" s="67"/>
    </row>
    <row r="1610">
      <c r="F1610" s="67"/>
    </row>
    <row r="1611">
      <c r="F1611" s="67"/>
    </row>
    <row r="1612">
      <c r="F1612" s="67"/>
    </row>
    <row r="1613">
      <c r="F1613" s="67"/>
    </row>
    <row r="1614">
      <c r="F1614" s="67"/>
    </row>
    <row r="1615">
      <c r="F1615" s="67"/>
    </row>
    <row r="1616">
      <c r="F1616" s="67"/>
    </row>
    <row r="1617">
      <c r="F1617" s="67"/>
    </row>
    <row r="1618">
      <c r="F1618" s="67"/>
    </row>
    <row r="1619">
      <c r="F1619" s="67"/>
    </row>
    <row r="1620">
      <c r="F1620" s="67"/>
    </row>
    <row r="1621">
      <c r="F1621" s="67"/>
    </row>
    <row r="1622">
      <c r="F1622" s="67"/>
    </row>
    <row r="1623">
      <c r="F1623" s="67"/>
    </row>
    <row r="1624">
      <c r="F1624" s="67"/>
    </row>
    <row r="1625">
      <c r="F1625" s="67"/>
    </row>
    <row r="1626">
      <c r="F1626" s="67"/>
    </row>
    <row r="1627">
      <c r="F1627" s="67"/>
    </row>
    <row r="1628">
      <c r="F1628" s="67"/>
    </row>
    <row r="1629">
      <c r="F1629" s="67"/>
    </row>
    <row r="1630">
      <c r="F1630" s="67"/>
    </row>
    <row r="1631">
      <c r="F1631" s="67"/>
    </row>
    <row r="1632">
      <c r="F1632" s="67"/>
    </row>
    <row r="1633">
      <c r="F1633" s="67"/>
    </row>
    <row r="1634">
      <c r="F1634" s="67"/>
    </row>
    <row r="1635">
      <c r="F1635" s="67"/>
    </row>
    <row r="1636">
      <c r="F1636" s="67"/>
    </row>
    <row r="1637">
      <c r="F1637" s="67"/>
    </row>
    <row r="1638">
      <c r="F1638" s="67"/>
    </row>
    <row r="1639">
      <c r="F1639" s="67"/>
    </row>
    <row r="1640">
      <c r="F1640" s="67"/>
    </row>
    <row r="1641">
      <c r="F1641" s="67"/>
    </row>
    <row r="1642">
      <c r="F1642" s="67"/>
    </row>
    <row r="1643">
      <c r="F1643" s="67"/>
    </row>
    <row r="1644">
      <c r="F1644" s="67"/>
    </row>
    <row r="1645">
      <c r="F1645" s="67"/>
    </row>
    <row r="1646">
      <c r="F1646" s="67"/>
    </row>
    <row r="1647">
      <c r="F1647" s="67"/>
    </row>
    <row r="1648">
      <c r="F1648" s="67"/>
    </row>
    <row r="1649">
      <c r="F1649" s="67"/>
    </row>
    <row r="1650">
      <c r="F1650" s="67"/>
    </row>
    <row r="1651">
      <c r="F1651" s="67"/>
    </row>
    <row r="1652">
      <c r="F1652" s="67"/>
    </row>
    <row r="1653">
      <c r="F1653" s="67"/>
    </row>
    <row r="1654">
      <c r="F1654" s="67"/>
    </row>
    <row r="1655">
      <c r="F1655" s="67"/>
    </row>
    <row r="1656">
      <c r="F1656" s="67"/>
    </row>
    <row r="1657">
      <c r="F1657" s="67"/>
    </row>
    <row r="1658">
      <c r="F1658" s="67"/>
    </row>
    <row r="1659">
      <c r="F1659" s="67"/>
    </row>
    <row r="1660">
      <c r="F1660" s="67"/>
    </row>
    <row r="1661">
      <c r="F1661" s="67"/>
    </row>
    <row r="1662">
      <c r="F1662" s="67"/>
    </row>
    <row r="1663">
      <c r="F1663" s="67"/>
    </row>
    <row r="1664">
      <c r="F1664" s="67"/>
    </row>
    <row r="1665">
      <c r="F1665" s="67"/>
    </row>
    <row r="1666">
      <c r="F1666" s="67"/>
    </row>
    <row r="1667">
      <c r="F1667" s="67"/>
    </row>
    <row r="1668">
      <c r="F1668" s="67"/>
    </row>
    <row r="1669">
      <c r="F1669" s="67"/>
    </row>
    <row r="1670">
      <c r="F1670" s="67"/>
    </row>
    <row r="1671">
      <c r="F1671" s="67"/>
    </row>
    <row r="1672">
      <c r="F1672" s="67"/>
    </row>
    <row r="1673">
      <c r="F1673" s="67"/>
    </row>
    <row r="1674">
      <c r="F1674" s="67"/>
    </row>
    <row r="1675">
      <c r="F1675" s="67"/>
    </row>
    <row r="1676">
      <c r="F1676" s="67"/>
    </row>
    <row r="1677">
      <c r="F1677" s="67"/>
    </row>
    <row r="1678">
      <c r="F1678" s="67"/>
    </row>
    <row r="1679">
      <c r="F1679" s="67"/>
    </row>
    <row r="1680">
      <c r="F1680" s="67"/>
    </row>
    <row r="1681">
      <c r="F1681" s="67"/>
    </row>
    <row r="1682">
      <c r="F1682" s="67"/>
    </row>
    <row r="1683">
      <c r="F1683" s="67"/>
    </row>
    <row r="1684">
      <c r="F1684" s="67"/>
    </row>
    <row r="1685">
      <c r="F1685" s="67"/>
    </row>
    <row r="1686">
      <c r="F1686" s="67"/>
    </row>
    <row r="1687">
      <c r="F1687" s="67"/>
    </row>
    <row r="1688">
      <c r="F1688" s="67"/>
    </row>
    <row r="1689">
      <c r="F1689" s="67"/>
    </row>
    <row r="1690">
      <c r="F1690" s="67"/>
    </row>
    <row r="1691">
      <c r="F1691" s="67"/>
    </row>
    <row r="1692">
      <c r="F1692" s="67"/>
    </row>
    <row r="1693">
      <c r="F1693" s="67"/>
    </row>
    <row r="1694">
      <c r="F1694" s="67"/>
    </row>
    <row r="1695">
      <c r="F1695" s="67"/>
    </row>
    <row r="1696">
      <c r="F1696" s="67"/>
    </row>
    <row r="1697">
      <c r="F1697" s="67"/>
    </row>
    <row r="1698">
      <c r="F1698" s="67"/>
    </row>
    <row r="1699">
      <c r="F1699" s="67"/>
    </row>
    <row r="1700">
      <c r="F1700" s="67"/>
    </row>
    <row r="1701">
      <c r="F1701" s="67"/>
    </row>
    <row r="1702">
      <c r="F1702" s="67"/>
    </row>
    <row r="1703">
      <c r="F1703" s="67"/>
    </row>
    <row r="1704">
      <c r="F1704" s="67"/>
    </row>
    <row r="1705">
      <c r="F1705" s="67"/>
    </row>
    <row r="1706">
      <c r="F1706" s="67"/>
    </row>
    <row r="1707">
      <c r="F1707" s="67"/>
    </row>
    <row r="1708">
      <c r="F1708" s="67"/>
    </row>
    <row r="1709">
      <c r="F1709" s="67"/>
    </row>
    <row r="1710">
      <c r="F1710" s="67"/>
    </row>
    <row r="1711">
      <c r="F1711" s="67"/>
    </row>
    <row r="1712">
      <c r="F1712" s="67"/>
    </row>
    <row r="1713">
      <c r="F1713" s="67"/>
    </row>
    <row r="1714">
      <c r="F1714" s="67"/>
    </row>
    <row r="1715">
      <c r="F1715" s="67"/>
    </row>
    <row r="1716">
      <c r="F1716" s="67"/>
    </row>
    <row r="1717">
      <c r="F1717" s="67"/>
    </row>
    <row r="1718">
      <c r="F1718" s="67"/>
    </row>
    <row r="1719">
      <c r="F1719" s="67"/>
    </row>
    <row r="1720">
      <c r="F1720" s="67"/>
    </row>
    <row r="1721">
      <c r="F1721" s="67"/>
    </row>
    <row r="1722">
      <c r="F1722" s="67"/>
    </row>
    <row r="1723">
      <c r="F1723" s="67"/>
    </row>
    <row r="1724">
      <c r="F1724" s="67"/>
    </row>
    <row r="1725">
      <c r="F1725" s="67"/>
    </row>
    <row r="1726">
      <c r="F1726" s="67"/>
    </row>
    <row r="1727">
      <c r="F1727" s="67"/>
    </row>
    <row r="1728">
      <c r="F1728" s="67"/>
    </row>
    <row r="1729">
      <c r="F1729" s="67"/>
    </row>
    <row r="1730">
      <c r="F1730" s="67"/>
    </row>
    <row r="1731">
      <c r="F1731" s="67"/>
    </row>
    <row r="1732">
      <c r="F1732" s="67"/>
    </row>
    <row r="1733">
      <c r="F1733" s="67"/>
    </row>
    <row r="1734">
      <c r="F1734" s="67"/>
    </row>
    <row r="1735">
      <c r="F1735" s="67"/>
    </row>
    <row r="1736">
      <c r="F1736" s="67"/>
    </row>
    <row r="1737">
      <c r="F1737" s="67"/>
    </row>
    <row r="1738">
      <c r="F1738" s="67"/>
    </row>
    <row r="1739">
      <c r="F1739" s="67"/>
    </row>
    <row r="1740">
      <c r="F1740" s="67"/>
    </row>
    <row r="1741">
      <c r="F1741" s="67"/>
    </row>
    <row r="1742">
      <c r="F1742" s="67"/>
    </row>
    <row r="1743">
      <c r="F1743" s="67"/>
    </row>
    <row r="1744">
      <c r="F1744" s="67"/>
    </row>
    <row r="1745">
      <c r="F1745" s="67"/>
    </row>
    <row r="1746">
      <c r="F1746" s="67"/>
    </row>
    <row r="1747">
      <c r="F1747" s="67"/>
    </row>
    <row r="1748">
      <c r="F1748" s="67"/>
    </row>
    <row r="1749">
      <c r="F1749" s="67"/>
    </row>
    <row r="1750">
      <c r="F1750" s="67"/>
    </row>
    <row r="1751">
      <c r="F1751" s="67"/>
    </row>
    <row r="1752">
      <c r="F1752" s="67"/>
    </row>
    <row r="1753">
      <c r="F1753" s="67"/>
    </row>
    <row r="1754">
      <c r="F1754" s="67"/>
    </row>
    <row r="1755">
      <c r="F1755" s="67"/>
    </row>
    <row r="1756">
      <c r="F1756" s="67"/>
    </row>
    <row r="1757">
      <c r="F1757" s="67"/>
    </row>
    <row r="1758">
      <c r="F1758" s="67"/>
    </row>
    <row r="1759">
      <c r="F1759" s="67"/>
    </row>
    <row r="1760">
      <c r="F1760" s="67"/>
    </row>
    <row r="1761">
      <c r="F1761" s="67"/>
    </row>
    <row r="1762">
      <c r="F1762" s="67"/>
    </row>
    <row r="1763">
      <c r="F1763" s="67"/>
    </row>
    <row r="1764">
      <c r="F1764" s="67"/>
    </row>
    <row r="1765">
      <c r="F1765" s="67"/>
    </row>
    <row r="1766">
      <c r="F1766" s="67"/>
    </row>
    <row r="1767">
      <c r="F1767" s="67"/>
    </row>
    <row r="1768">
      <c r="F1768" s="67"/>
    </row>
    <row r="1769">
      <c r="F1769" s="67"/>
    </row>
    <row r="1770">
      <c r="F1770" s="67"/>
    </row>
    <row r="1771">
      <c r="F1771" s="67"/>
    </row>
    <row r="1772">
      <c r="F1772" s="67"/>
    </row>
    <row r="1773">
      <c r="F1773" s="67"/>
    </row>
    <row r="1774">
      <c r="F1774" s="67"/>
    </row>
    <row r="1775">
      <c r="F1775" s="67"/>
    </row>
    <row r="1776">
      <c r="F1776" s="67"/>
    </row>
    <row r="1777">
      <c r="F1777" s="67"/>
    </row>
    <row r="1778">
      <c r="F1778" s="67"/>
    </row>
    <row r="1779">
      <c r="F1779" s="67"/>
    </row>
    <row r="1780">
      <c r="F1780" s="67"/>
    </row>
    <row r="1781">
      <c r="F1781" s="67"/>
    </row>
    <row r="1782">
      <c r="F1782" s="67"/>
    </row>
    <row r="1783">
      <c r="F1783" s="67"/>
    </row>
    <row r="1784">
      <c r="F1784" s="67"/>
    </row>
    <row r="1785">
      <c r="F1785" s="67"/>
    </row>
    <row r="1786">
      <c r="F1786" s="67"/>
    </row>
    <row r="1787">
      <c r="F1787" s="67"/>
    </row>
    <row r="1788">
      <c r="F1788" s="67"/>
    </row>
    <row r="1789">
      <c r="F1789" s="67"/>
    </row>
    <row r="1790">
      <c r="F1790" s="67"/>
    </row>
    <row r="1791">
      <c r="F1791" s="67"/>
    </row>
    <row r="1792">
      <c r="F1792" s="67"/>
    </row>
    <row r="1793">
      <c r="F1793" s="67"/>
    </row>
    <row r="1794">
      <c r="F1794" s="67"/>
    </row>
    <row r="1795">
      <c r="F1795" s="67"/>
    </row>
    <row r="1796">
      <c r="F1796" s="67"/>
    </row>
    <row r="1797">
      <c r="F1797" s="67"/>
    </row>
    <row r="1798">
      <c r="F1798" s="67"/>
    </row>
    <row r="1799">
      <c r="F1799" s="67"/>
    </row>
    <row r="1800">
      <c r="F1800" s="67"/>
    </row>
    <row r="1801">
      <c r="F1801" s="67"/>
    </row>
    <row r="1802">
      <c r="F1802" s="67"/>
    </row>
    <row r="1803">
      <c r="F1803" s="67"/>
    </row>
    <row r="1804">
      <c r="F1804" s="67"/>
    </row>
    <row r="1805">
      <c r="F1805" s="67"/>
    </row>
    <row r="1806">
      <c r="F1806" s="67"/>
    </row>
    <row r="1807">
      <c r="F1807" s="67"/>
    </row>
    <row r="1808">
      <c r="F1808" s="67"/>
    </row>
    <row r="1809">
      <c r="F1809" s="67"/>
    </row>
    <row r="1810">
      <c r="F1810" s="67"/>
    </row>
    <row r="1811">
      <c r="F1811" s="67"/>
    </row>
    <row r="1812">
      <c r="F1812" s="67"/>
    </row>
    <row r="1813">
      <c r="F1813" s="67"/>
    </row>
    <row r="1814">
      <c r="F1814" s="67"/>
    </row>
    <row r="1815">
      <c r="F1815" s="67"/>
    </row>
    <row r="1816">
      <c r="F1816" s="67"/>
    </row>
    <row r="1817">
      <c r="F1817" s="67"/>
    </row>
    <row r="1818">
      <c r="F1818" s="67"/>
    </row>
    <row r="1819">
      <c r="F1819" s="67"/>
    </row>
    <row r="1820">
      <c r="F1820" s="67"/>
    </row>
    <row r="1821">
      <c r="F1821" s="67"/>
    </row>
    <row r="1822">
      <c r="F1822" s="67"/>
    </row>
    <row r="1823">
      <c r="F1823" s="67"/>
    </row>
    <row r="1824">
      <c r="F1824" s="67"/>
    </row>
    <row r="1825">
      <c r="F1825" s="67"/>
    </row>
    <row r="1826">
      <c r="F1826" s="67"/>
    </row>
    <row r="1827">
      <c r="F1827" s="67"/>
    </row>
    <row r="1828">
      <c r="F1828" s="67"/>
    </row>
    <row r="1829">
      <c r="F1829" s="67"/>
    </row>
    <row r="1830">
      <c r="F1830" s="67"/>
    </row>
    <row r="1831">
      <c r="F1831" s="67"/>
    </row>
    <row r="1832">
      <c r="F1832" s="67"/>
    </row>
    <row r="1833">
      <c r="F1833" s="67"/>
    </row>
    <row r="1834">
      <c r="F1834" s="67"/>
    </row>
    <row r="1835">
      <c r="F1835" s="67"/>
    </row>
    <row r="1836">
      <c r="F1836" s="67"/>
    </row>
    <row r="1837">
      <c r="F1837" s="67"/>
    </row>
    <row r="1838">
      <c r="F1838" s="67"/>
    </row>
    <row r="1839">
      <c r="F1839" s="67"/>
    </row>
    <row r="1840">
      <c r="F1840" s="67"/>
    </row>
    <row r="1841">
      <c r="F1841" s="67"/>
    </row>
    <row r="1842">
      <c r="F1842" s="67"/>
    </row>
    <row r="1843">
      <c r="F1843" s="67"/>
    </row>
    <row r="1844">
      <c r="F1844" s="67"/>
    </row>
    <row r="1845">
      <c r="F1845" s="67"/>
    </row>
    <row r="1846">
      <c r="F1846" s="67"/>
    </row>
    <row r="1847">
      <c r="F1847" s="67"/>
    </row>
    <row r="1848">
      <c r="F1848" s="67"/>
    </row>
    <row r="1849">
      <c r="F1849" s="67"/>
    </row>
    <row r="1850">
      <c r="F1850" s="67"/>
    </row>
    <row r="1851">
      <c r="F1851" s="67"/>
    </row>
    <row r="1852">
      <c r="F1852" s="67"/>
    </row>
    <row r="1853">
      <c r="F1853" s="67"/>
    </row>
    <row r="1854">
      <c r="F1854" s="67"/>
    </row>
    <row r="1855">
      <c r="F1855" s="67"/>
    </row>
    <row r="1856">
      <c r="F1856" s="67"/>
    </row>
    <row r="1857">
      <c r="F1857" s="67"/>
    </row>
    <row r="1858">
      <c r="F1858" s="67"/>
    </row>
    <row r="1859">
      <c r="F1859" s="67"/>
    </row>
    <row r="1860">
      <c r="F1860" s="67"/>
    </row>
    <row r="1861">
      <c r="F1861" s="67"/>
    </row>
    <row r="1862">
      <c r="F1862" s="67"/>
    </row>
    <row r="1863">
      <c r="F1863" s="67"/>
    </row>
    <row r="1864">
      <c r="F1864" s="67"/>
    </row>
    <row r="1865">
      <c r="F1865" s="67"/>
    </row>
    <row r="1866">
      <c r="F1866" s="67"/>
    </row>
    <row r="1867">
      <c r="F1867" s="67"/>
    </row>
    <row r="1868">
      <c r="F1868" s="67"/>
    </row>
    <row r="1869">
      <c r="F1869" s="67"/>
    </row>
    <row r="1870">
      <c r="F1870" s="67"/>
    </row>
    <row r="1871">
      <c r="F1871" s="67"/>
    </row>
    <row r="1872">
      <c r="F1872" s="67"/>
    </row>
    <row r="1873">
      <c r="F1873" s="67"/>
    </row>
    <row r="1874">
      <c r="F1874" s="67"/>
    </row>
    <row r="1875">
      <c r="F1875" s="67"/>
    </row>
    <row r="1876">
      <c r="F1876" s="67"/>
    </row>
    <row r="1877">
      <c r="F1877" s="67"/>
    </row>
    <row r="1878">
      <c r="F1878" s="67"/>
    </row>
    <row r="1879">
      <c r="F1879" s="67"/>
    </row>
    <row r="1880">
      <c r="F1880" s="67"/>
    </row>
    <row r="1881">
      <c r="F1881" s="67"/>
    </row>
    <row r="1882">
      <c r="F1882" s="67"/>
    </row>
    <row r="1883">
      <c r="F1883" s="67"/>
    </row>
    <row r="1884">
      <c r="F1884" s="67"/>
    </row>
    <row r="1885">
      <c r="F1885" s="67"/>
    </row>
    <row r="1886">
      <c r="F1886" s="67"/>
    </row>
    <row r="1887">
      <c r="F1887" s="67"/>
    </row>
    <row r="1888">
      <c r="F1888" s="67"/>
    </row>
    <row r="1889">
      <c r="F1889" s="67"/>
    </row>
    <row r="1890">
      <c r="F1890" s="67"/>
    </row>
    <row r="1891">
      <c r="F1891" s="67"/>
    </row>
    <row r="1892">
      <c r="F1892" s="67"/>
    </row>
    <row r="1893">
      <c r="F1893" s="67"/>
    </row>
    <row r="1894">
      <c r="F1894" s="67"/>
    </row>
    <row r="1895">
      <c r="F1895" s="67"/>
    </row>
    <row r="1896">
      <c r="F1896" s="67"/>
    </row>
    <row r="1897">
      <c r="F1897" s="67"/>
    </row>
    <row r="1898">
      <c r="F1898" s="67"/>
    </row>
    <row r="1899">
      <c r="F1899" s="67"/>
    </row>
    <row r="1900">
      <c r="F1900" s="67"/>
    </row>
    <row r="1901">
      <c r="F1901" s="67"/>
    </row>
    <row r="1902">
      <c r="F1902" s="67"/>
    </row>
    <row r="1903">
      <c r="F1903" s="67"/>
    </row>
    <row r="1904">
      <c r="F1904" s="67"/>
    </row>
    <row r="1905">
      <c r="F1905" s="67"/>
    </row>
    <row r="1906">
      <c r="F1906" s="67"/>
    </row>
    <row r="1907">
      <c r="F1907" s="67"/>
    </row>
    <row r="1908">
      <c r="F1908" s="67"/>
    </row>
    <row r="1909">
      <c r="F1909" s="67"/>
    </row>
    <row r="1910">
      <c r="F1910" s="67"/>
    </row>
    <row r="1911">
      <c r="F1911" s="67"/>
    </row>
    <row r="1912">
      <c r="F1912" s="67"/>
    </row>
    <row r="1913">
      <c r="F1913" s="67"/>
    </row>
    <row r="1914">
      <c r="F1914" s="67"/>
    </row>
    <row r="1915">
      <c r="F1915" s="67"/>
    </row>
    <row r="1916">
      <c r="F1916" s="67"/>
    </row>
    <row r="1917">
      <c r="F1917" s="67"/>
    </row>
    <row r="1918">
      <c r="F1918" s="67"/>
    </row>
    <row r="1919">
      <c r="F1919" s="67"/>
    </row>
    <row r="1920">
      <c r="F1920" s="67"/>
    </row>
    <row r="1921">
      <c r="F1921" s="67"/>
    </row>
    <row r="1922">
      <c r="F1922" s="67"/>
    </row>
    <row r="1923">
      <c r="F1923" s="67"/>
    </row>
    <row r="1924">
      <c r="F1924" s="67"/>
    </row>
    <row r="1925">
      <c r="F1925" s="67"/>
    </row>
    <row r="1926">
      <c r="F1926" s="67"/>
    </row>
    <row r="1927">
      <c r="F1927" s="67"/>
    </row>
    <row r="1928">
      <c r="F1928" s="67"/>
    </row>
    <row r="1929">
      <c r="F1929" s="67"/>
    </row>
    <row r="1930">
      <c r="F1930" s="67"/>
    </row>
    <row r="1931">
      <c r="F1931" s="67"/>
    </row>
    <row r="1932">
      <c r="F1932" s="67"/>
    </row>
    <row r="1933">
      <c r="F1933" s="67"/>
    </row>
    <row r="1934">
      <c r="F1934" s="67"/>
    </row>
    <row r="1935">
      <c r="F1935" s="67"/>
    </row>
    <row r="1936">
      <c r="F1936" s="67"/>
    </row>
    <row r="1937">
      <c r="F1937" s="67"/>
    </row>
    <row r="1938">
      <c r="F1938" s="67"/>
    </row>
    <row r="1939">
      <c r="F1939" s="67"/>
    </row>
    <row r="1940">
      <c r="F1940" s="67"/>
    </row>
    <row r="1941">
      <c r="F1941" s="67"/>
    </row>
    <row r="1942">
      <c r="F1942" s="67"/>
    </row>
    <row r="1943">
      <c r="F1943" s="67"/>
    </row>
    <row r="1944">
      <c r="F1944" s="67"/>
    </row>
    <row r="1945">
      <c r="F1945" s="67"/>
    </row>
    <row r="1946">
      <c r="F1946" s="67"/>
    </row>
    <row r="1947">
      <c r="F1947" s="67"/>
    </row>
    <row r="1948">
      <c r="F1948" s="67"/>
    </row>
    <row r="1949">
      <c r="F1949" s="67"/>
    </row>
    <row r="1950">
      <c r="F1950" s="67"/>
    </row>
    <row r="1951">
      <c r="F1951" s="67"/>
    </row>
    <row r="1952">
      <c r="F1952" s="67"/>
    </row>
    <row r="1953">
      <c r="F1953" s="67"/>
    </row>
    <row r="1954">
      <c r="F1954" s="67"/>
    </row>
    <row r="1955">
      <c r="F1955" s="67"/>
    </row>
    <row r="1956">
      <c r="F1956" s="67"/>
    </row>
    <row r="1957">
      <c r="F1957" s="67"/>
    </row>
    <row r="1958">
      <c r="F1958" s="67"/>
    </row>
    <row r="1959">
      <c r="F1959" s="67"/>
    </row>
    <row r="1960">
      <c r="F1960" s="67"/>
    </row>
    <row r="1961">
      <c r="F1961" s="67"/>
    </row>
    <row r="1962">
      <c r="F1962" s="67"/>
    </row>
    <row r="1963">
      <c r="F1963" s="67"/>
    </row>
    <row r="1964">
      <c r="F1964" s="67"/>
    </row>
    <row r="1965">
      <c r="F1965" s="67"/>
    </row>
    <row r="1966">
      <c r="F1966" s="67"/>
    </row>
    <row r="1967">
      <c r="F1967" s="67"/>
    </row>
    <row r="1968">
      <c r="F1968" s="67"/>
    </row>
    <row r="1969">
      <c r="F1969" s="67"/>
    </row>
    <row r="1970">
      <c r="F1970" s="67"/>
    </row>
    <row r="1971">
      <c r="F1971" s="67"/>
    </row>
    <row r="1972">
      <c r="F1972" s="67"/>
    </row>
    <row r="1973">
      <c r="F1973" s="67"/>
    </row>
    <row r="1974">
      <c r="F1974" s="67"/>
    </row>
    <row r="1975">
      <c r="F1975" s="67"/>
    </row>
    <row r="1976">
      <c r="F1976" s="67"/>
    </row>
    <row r="1977">
      <c r="F1977" s="67"/>
    </row>
    <row r="1978">
      <c r="F1978" s="67"/>
    </row>
    <row r="1979">
      <c r="F1979" s="67"/>
    </row>
    <row r="1980">
      <c r="F1980" s="67"/>
    </row>
    <row r="1981">
      <c r="F1981" s="67"/>
    </row>
    <row r="1982">
      <c r="F1982" s="67"/>
    </row>
    <row r="1983">
      <c r="F1983" s="67"/>
    </row>
    <row r="1984">
      <c r="F1984" s="67"/>
    </row>
    <row r="1985">
      <c r="F1985" s="67"/>
    </row>
    <row r="1986">
      <c r="F1986" s="67"/>
    </row>
    <row r="1987">
      <c r="F1987" s="67"/>
    </row>
    <row r="1988">
      <c r="F1988" s="67"/>
    </row>
    <row r="1989">
      <c r="F1989" s="67"/>
    </row>
    <row r="1990">
      <c r="F1990" s="67"/>
    </row>
    <row r="1991">
      <c r="F1991" s="67"/>
    </row>
    <row r="1992">
      <c r="F1992" s="67"/>
    </row>
    <row r="1993">
      <c r="F1993" s="67"/>
    </row>
    <row r="1994">
      <c r="F1994" s="67"/>
    </row>
    <row r="1995">
      <c r="F1995" s="67"/>
    </row>
    <row r="1996">
      <c r="F1996" s="67"/>
    </row>
    <row r="1997">
      <c r="F1997" s="67"/>
    </row>
    <row r="1998">
      <c r="F1998" s="67"/>
    </row>
    <row r="1999">
      <c r="F1999" s="67"/>
    </row>
    <row r="2000">
      <c r="F2000" s="67"/>
    </row>
    <row r="2001">
      <c r="F2001" s="67"/>
    </row>
  </sheetData>
  <autoFilter ref="$A$1:$O$1581">
    <sortState ref="A1:O1581">
      <sortCondition ref="E1:E1581"/>
      <sortCondition ref="C1:C1581"/>
      <sortCondition ref="A1:A1581"/>
      <sortCondition ref="H1:H1581"/>
      <sortCondition descending="1" ref="K1:K1581"/>
      <sortCondition descending="1" ref="I1:I1581"/>
      <sortCondition descending="1" ref="G1:G1581"/>
    </sortState>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88"/>
    <col customWidth="1" min="2" max="2" width="46.75"/>
    <col customWidth="1" min="5" max="5" width="21.25"/>
    <col customWidth="1" min="6" max="6" width="12.63"/>
    <col customWidth="1" min="7" max="7" width="18.25"/>
  </cols>
  <sheetData>
    <row r="1" ht="15.75" customHeight="1">
      <c r="A1" s="1" t="s">
        <v>0</v>
      </c>
      <c r="B1" s="68" t="s">
        <v>1</v>
      </c>
      <c r="C1" s="68" t="s">
        <v>2</v>
      </c>
      <c r="D1" s="68" t="s">
        <v>3</v>
      </c>
      <c r="E1" s="68" t="s">
        <v>4</v>
      </c>
      <c r="F1" s="68" t="s">
        <v>142</v>
      </c>
      <c r="G1" s="69" t="s">
        <v>143</v>
      </c>
    </row>
    <row r="2" ht="15.75" customHeight="1">
      <c r="A2" s="48" t="s">
        <v>48</v>
      </c>
      <c r="B2" s="48" t="s">
        <v>49</v>
      </c>
      <c r="C2" s="50">
        <v>0.4166666666666667</v>
      </c>
      <c r="D2" s="50">
        <v>0.4375</v>
      </c>
      <c r="E2" s="51">
        <v>45511.0</v>
      </c>
      <c r="F2" s="48" t="s">
        <v>144</v>
      </c>
      <c r="G2" s="70" t="s">
        <v>145</v>
      </c>
      <c r="H2" s="70" t="s">
        <v>146</v>
      </c>
      <c r="I2" s="70" t="s">
        <v>147</v>
      </c>
      <c r="J2" s="70" t="s">
        <v>148</v>
      </c>
      <c r="K2" s="70" t="s">
        <v>149</v>
      </c>
      <c r="L2" s="70" t="s">
        <v>150</v>
      </c>
      <c r="M2" s="70" t="s">
        <v>151</v>
      </c>
      <c r="N2" s="70" t="s">
        <v>152</v>
      </c>
      <c r="O2" s="70" t="s">
        <v>153</v>
      </c>
      <c r="P2" s="70" t="s">
        <v>154</v>
      </c>
      <c r="Q2" s="70" t="s">
        <v>155</v>
      </c>
      <c r="R2" s="70" t="s">
        <v>156</v>
      </c>
      <c r="S2" s="70" t="s">
        <v>157</v>
      </c>
      <c r="T2" s="70" t="s">
        <v>158</v>
      </c>
      <c r="U2" s="70" t="s">
        <v>159</v>
      </c>
      <c r="V2" s="70" t="s">
        <v>160</v>
      </c>
      <c r="W2" s="70" t="s">
        <v>161</v>
      </c>
      <c r="X2" s="70" t="s">
        <v>162</v>
      </c>
      <c r="Y2" s="70" t="s">
        <v>163</v>
      </c>
      <c r="Z2" s="70" t="s">
        <v>164</v>
      </c>
      <c r="AA2" s="70" t="s">
        <v>165</v>
      </c>
      <c r="AB2" s="70" t="s">
        <v>166</v>
      </c>
      <c r="AC2" s="71"/>
      <c r="AD2" s="71"/>
      <c r="AE2" s="71"/>
      <c r="AF2" s="71"/>
      <c r="AG2" s="71"/>
      <c r="AH2" s="71"/>
      <c r="AI2" s="71"/>
      <c r="AJ2" s="71"/>
      <c r="AK2" s="71"/>
      <c r="AL2" s="71"/>
      <c r="AM2" s="71"/>
      <c r="AN2" s="71"/>
      <c r="AO2" s="71"/>
      <c r="AP2" s="71"/>
      <c r="AQ2" s="71"/>
      <c r="AR2" s="71"/>
      <c r="AS2" s="71"/>
      <c r="AT2" s="71"/>
      <c r="AU2" s="71"/>
      <c r="AV2" s="71"/>
      <c r="AW2" s="71"/>
      <c r="AX2" s="71"/>
      <c r="AY2" s="71"/>
      <c r="AZ2" s="71"/>
      <c r="BA2" s="71"/>
    </row>
    <row r="3" ht="15.75" customHeight="1">
      <c r="A3" s="48" t="s">
        <v>48</v>
      </c>
      <c r="B3" s="48" t="s">
        <v>58</v>
      </c>
      <c r="C3" s="50">
        <v>0.625</v>
      </c>
      <c r="D3" s="50">
        <v>0.6458333333333334</v>
      </c>
      <c r="E3" s="51">
        <v>45511.0</v>
      </c>
      <c r="F3" s="48" t="s">
        <v>167</v>
      </c>
      <c r="G3" s="72" t="s">
        <v>168</v>
      </c>
      <c r="H3" s="72" t="s">
        <v>169</v>
      </c>
      <c r="I3" s="72" t="s">
        <v>170</v>
      </c>
      <c r="J3" s="72" t="s">
        <v>171</v>
      </c>
      <c r="K3" s="72"/>
      <c r="L3" s="72"/>
      <c r="M3" s="72"/>
      <c r="N3" s="72"/>
      <c r="O3" s="72"/>
      <c r="P3" s="72"/>
      <c r="Q3" s="72"/>
      <c r="R3" s="72"/>
      <c r="S3" s="72"/>
      <c r="T3" s="72"/>
      <c r="U3" s="72"/>
      <c r="V3" s="72"/>
      <c r="W3" s="72"/>
      <c r="X3" s="72"/>
      <c r="Y3" s="72"/>
      <c r="Z3" s="72"/>
      <c r="AA3" s="72"/>
      <c r="AB3" s="72"/>
      <c r="AC3" s="72"/>
      <c r="AD3" s="72"/>
      <c r="AE3" s="72"/>
      <c r="AF3" s="72"/>
      <c r="AG3" s="72"/>
      <c r="AH3" s="72"/>
      <c r="AI3" s="72"/>
      <c r="AJ3" s="72"/>
      <c r="AK3" s="72"/>
      <c r="AL3" s="72"/>
      <c r="AM3" s="72"/>
      <c r="AN3" s="72"/>
      <c r="AO3" s="72"/>
      <c r="AP3" s="72"/>
      <c r="AQ3" s="72"/>
      <c r="AR3" s="72"/>
      <c r="AS3" s="72"/>
      <c r="AT3" s="72"/>
      <c r="AU3" s="72"/>
      <c r="AV3" s="72"/>
      <c r="AW3" s="72"/>
      <c r="AX3" s="72"/>
      <c r="AY3" s="72"/>
      <c r="AZ3" s="72"/>
      <c r="BA3" s="72"/>
    </row>
    <row r="4" ht="15.75" customHeight="1">
      <c r="A4" s="48" t="s">
        <v>75</v>
      </c>
      <c r="B4" s="48" t="s">
        <v>76</v>
      </c>
      <c r="C4" s="50">
        <v>0.4166666666666667</v>
      </c>
      <c r="D4" s="50">
        <v>0.4375</v>
      </c>
      <c r="E4" s="51">
        <v>45513.0</v>
      </c>
      <c r="F4" s="48" t="s">
        <v>172</v>
      </c>
      <c r="G4" s="70" t="s">
        <v>173</v>
      </c>
      <c r="H4" s="70" t="s">
        <v>174</v>
      </c>
      <c r="I4" s="70" t="s">
        <v>175</v>
      </c>
      <c r="J4" s="70" t="s">
        <v>176</v>
      </c>
      <c r="K4" s="70" t="s">
        <v>177</v>
      </c>
      <c r="L4" s="70" t="s">
        <v>178</v>
      </c>
      <c r="M4" s="70" t="s">
        <v>179</v>
      </c>
      <c r="N4" s="70" t="s">
        <v>180</v>
      </c>
      <c r="O4" s="70" t="s">
        <v>181</v>
      </c>
      <c r="P4" s="70" t="s">
        <v>182</v>
      </c>
      <c r="Q4" s="70" t="s">
        <v>183</v>
      </c>
      <c r="R4" s="70" t="s">
        <v>184</v>
      </c>
      <c r="S4" s="70" t="s">
        <v>185</v>
      </c>
      <c r="T4" s="70" t="s">
        <v>186</v>
      </c>
      <c r="U4" s="70" t="s">
        <v>187</v>
      </c>
      <c r="V4" s="70" t="s">
        <v>188</v>
      </c>
      <c r="W4" s="70" t="s">
        <v>189</v>
      </c>
      <c r="X4" s="70" t="s">
        <v>190</v>
      </c>
      <c r="Y4" s="70"/>
      <c r="Z4" s="70"/>
      <c r="AA4" s="70"/>
      <c r="AB4" s="70"/>
      <c r="AC4" s="71"/>
      <c r="AD4" s="71"/>
      <c r="AE4" s="71"/>
      <c r="AF4" s="71"/>
      <c r="AG4" s="71"/>
      <c r="AH4" s="71"/>
      <c r="AI4" s="71"/>
      <c r="AJ4" s="71"/>
      <c r="AK4" s="71"/>
      <c r="AL4" s="71"/>
      <c r="AM4" s="71"/>
      <c r="AN4" s="71"/>
      <c r="AO4" s="71"/>
      <c r="AP4" s="71"/>
      <c r="AQ4" s="71"/>
      <c r="AR4" s="71"/>
      <c r="AS4" s="71"/>
      <c r="AT4" s="71"/>
      <c r="AU4" s="71"/>
      <c r="AV4" s="71"/>
      <c r="AW4" s="71"/>
      <c r="AX4" s="71"/>
      <c r="AY4" s="71"/>
      <c r="AZ4" s="71"/>
      <c r="BA4" s="71"/>
    </row>
    <row r="5" ht="15.75" customHeight="1">
      <c r="A5" s="48" t="s">
        <v>75</v>
      </c>
      <c r="B5" s="48" t="s">
        <v>89</v>
      </c>
      <c r="C5" s="50">
        <v>0.625</v>
      </c>
      <c r="D5" s="50">
        <v>0.6458333333333334</v>
      </c>
      <c r="E5" s="51">
        <v>45513.0</v>
      </c>
      <c r="F5" s="48" t="s">
        <v>191</v>
      </c>
      <c r="G5" s="66" t="s">
        <v>192</v>
      </c>
      <c r="H5" s="66" t="s">
        <v>193</v>
      </c>
      <c r="I5" s="66" t="s">
        <v>194</v>
      </c>
      <c r="J5" s="66" t="s">
        <v>195</v>
      </c>
      <c r="K5" s="66" t="s">
        <v>196</v>
      </c>
      <c r="L5" s="66" t="s">
        <v>197</v>
      </c>
      <c r="M5" s="66" t="s">
        <v>198</v>
      </c>
      <c r="N5" s="66" t="s">
        <v>199</v>
      </c>
      <c r="O5" s="66" t="s">
        <v>200</v>
      </c>
      <c r="P5" s="66" t="s">
        <v>201</v>
      </c>
      <c r="Q5" s="66" t="s">
        <v>202</v>
      </c>
      <c r="R5" s="66" t="s">
        <v>203</v>
      </c>
      <c r="S5" s="66" t="s">
        <v>204</v>
      </c>
      <c r="T5" s="66" t="s">
        <v>205</v>
      </c>
      <c r="U5" s="66" t="s">
        <v>206</v>
      </c>
      <c r="V5" s="66" t="s">
        <v>207</v>
      </c>
      <c r="W5" s="66" t="s">
        <v>208</v>
      </c>
      <c r="X5" s="66"/>
      <c r="Y5" s="66"/>
      <c r="Z5" s="66"/>
      <c r="AA5" s="66"/>
      <c r="AB5" s="66"/>
      <c r="AC5" s="72"/>
      <c r="AD5" s="72"/>
      <c r="AE5" s="72"/>
      <c r="AF5" s="72"/>
      <c r="AG5" s="72"/>
      <c r="AH5" s="72"/>
      <c r="AI5" s="72"/>
      <c r="AJ5" s="72"/>
      <c r="AK5" s="72"/>
      <c r="AL5" s="72"/>
      <c r="AM5" s="72"/>
      <c r="AN5" s="72"/>
      <c r="AO5" s="72"/>
      <c r="AP5" s="72"/>
      <c r="AQ5" s="72"/>
      <c r="AR5" s="72"/>
      <c r="AS5" s="72"/>
      <c r="AT5" s="72"/>
      <c r="AU5" s="72"/>
      <c r="AV5" s="72"/>
      <c r="AW5" s="72"/>
      <c r="AX5" s="72"/>
      <c r="AY5" s="72"/>
      <c r="AZ5" s="72"/>
      <c r="BA5" s="72"/>
    </row>
    <row r="6" ht="15.75" customHeight="1">
      <c r="A6" s="52" t="s">
        <v>75</v>
      </c>
      <c r="B6" s="48" t="s">
        <v>91</v>
      </c>
      <c r="C6" s="50">
        <v>0.4166666666666667</v>
      </c>
      <c r="D6" s="50">
        <v>0.4375</v>
      </c>
      <c r="E6" s="51">
        <v>45516.0</v>
      </c>
      <c r="F6" s="48" t="s">
        <v>209</v>
      </c>
      <c r="G6" s="66" t="s">
        <v>210</v>
      </c>
      <c r="H6" s="66" t="s">
        <v>211</v>
      </c>
      <c r="I6" s="66" t="s">
        <v>212</v>
      </c>
      <c r="J6" s="66" t="s">
        <v>213</v>
      </c>
      <c r="K6" s="66" t="s">
        <v>214</v>
      </c>
      <c r="L6" s="66" t="s">
        <v>215</v>
      </c>
      <c r="M6" s="66" t="s">
        <v>216</v>
      </c>
      <c r="N6" s="66" t="s">
        <v>217</v>
      </c>
      <c r="O6" s="66" t="s">
        <v>218</v>
      </c>
      <c r="P6" s="66" t="s">
        <v>219</v>
      </c>
      <c r="Q6" s="66" t="s">
        <v>220</v>
      </c>
      <c r="R6" s="66" t="s">
        <v>221</v>
      </c>
      <c r="S6" s="66" t="s">
        <v>222</v>
      </c>
      <c r="T6" s="66" t="s">
        <v>223</v>
      </c>
      <c r="U6" s="66" t="s">
        <v>224</v>
      </c>
      <c r="V6" s="66" t="s">
        <v>225</v>
      </c>
      <c r="W6" s="66" t="s">
        <v>226</v>
      </c>
      <c r="X6" s="66" t="s">
        <v>227</v>
      </c>
      <c r="Y6" s="66"/>
      <c r="Z6" s="66"/>
      <c r="AA6" s="66"/>
      <c r="AB6" s="66"/>
      <c r="AC6" s="72"/>
      <c r="AD6" s="72"/>
      <c r="AE6" s="72"/>
      <c r="AF6" s="72"/>
      <c r="AG6" s="72"/>
      <c r="AH6" s="72"/>
      <c r="AI6" s="72"/>
      <c r="AJ6" s="72"/>
      <c r="AK6" s="72"/>
      <c r="AL6" s="72"/>
      <c r="AM6" s="72"/>
      <c r="AN6" s="72"/>
      <c r="AO6" s="72"/>
      <c r="AP6" s="72"/>
      <c r="AQ6" s="72"/>
      <c r="AR6" s="72"/>
      <c r="AS6" s="72"/>
      <c r="AT6" s="72"/>
      <c r="AU6" s="72"/>
      <c r="AV6" s="72"/>
      <c r="AW6" s="72"/>
      <c r="AX6" s="72"/>
      <c r="AY6" s="72"/>
      <c r="AZ6" s="72"/>
      <c r="BA6" s="72"/>
    </row>
    <row r="7" ht="15.75" customHeight="1">
      <c r="A7" s="48" t="s">
        <v>75</v>
      </c>
      <c r="B7" s="48" t="s">
        <v>94</v>
      </c>
      <c r="C7" s="50">
        <v>0.625</v>
      </c>
      <c r="D7" s="50">
        <v>0.6458333333333334</v>
      </c>
      <c r="E7" s="51">
        <v>45516.0</v>
      </c>
      <c r="F7" s="48" t="s">
        <v>228</v>
      </c>
      <c r="G7" s="66" t="s">
        <v>229</v>
      </c>
      <c r="H7" s="66" t="s">
        <v>230</v>
      </c>
      <c r="I7" s="66" t="s">
        <v>231</v>
      </c>
      <c r="J7" s="66" t="s">
        <v>232</v>
      </c>
      <c r="K7" s="66" t="s">
        <v>233</v>
      </c>
      <c r="L7" s="66" t="s">
        <v>234</v>
      </c>
      <c r="M7" s="66" t="s">
        <v>235</v>
      </c>
      <c r="N7" s="66" t="s">
        <v>236</v>
      </c>
      <c r="O7" s="66" t="s">
        <v>237</v>
      </c>
      <c r="P7" s="66" t="s">
        <v>238</v>
      </c>
      <c r="Q7" s="66" t="s">
        <v>239</v>
      </c>
      <c r="R7" s="66" t="s">
        <v>240</v>
      </c>
      <c r="S7" s="66" t="s">
        <v>241</v>
      </c>
      <c r="T7" s="66" t="s">
        <v>242</v>
      </c>
      <c r="U7" s="66"/>
      <c r="V7" s="66"/>
      <c r="W7" s="66"/>
      <c r="X7" s="66"/>
      <c r="Y7" s="66"/>
      <c r="Z7" s="66"/>
      <c r="AA7" s="66"/>
      <c r="AB7" s="66"/>
      <c r="AC7" s="72"/>
      <c r="AD7" s="72"/>
      <c r="AE7" s="72"/>
      <c r="AF7" s="72"/>
      <c r="AG7" s="72"/>
      <c r="AH7" s="72"/>
      <c r="AI7" s="72"/>
      <c r="AJ7" s="72"/>
      <c r="AK7" s="72"/>
      <c r="AL7" s="72"/>
      <c r="AM7" s="72"/>
      <c r="AN7" s="72"/>
      <c r="AO7" s="72"/>
      <c r="AP7" s="72"/>
      <c r="AQ7" s="72"/>
      <c r="AR7" s="72"/>
      <c r="AS7" s="72"/>
      <c r="AT7" s="72"/>
      <c r="AU7" s="72"/>
      <c r="AV7" s="72"/>
      <c r="AW7" s="72"/>
      <c r="AX7" s="72"/>
      <c r="AY7" s="72"/>
      <c r="AZ7" s="72"/>
      <c r="BA7" s="72"/>
    </row>
    <row r="8" ht="15.75" customHeight="1">
      <c r="A8" s="48" t="s">
        <v>77</v>
      </c>
      <c r="B8" s="48" t="s">
        <v>78</v>
      </c>
      <c r="C8" s="50">
        <v>0.4166666666666667</v>
      </c>
      <c r="D8" s="50">
        <v>0.4375</v>
      </c>
      <c r="E8" s="51">
        <v>45513.0</v>
      </c>
      <c r="F8" s="48" t="s">
        <v>243</v>
      </c>
      <c r="G8" s="66" t="s">
        <v>244</v>
      </c>
      <c r="H8" s="66" t="s">
        <v>245</v>
      </c>
      <c r="I8" s="66" t="s">
        <v>246</v>
      </c>
      <c r="J8" s="66" t="s">
        <v>247</v>
      </c>
      <c r="K8" s="66" t="s">
        <v>248</v>
      </c>
      <c r="L8" s="66" t="s">
        <v>249</v>
      </c>
      <c r="M8" s="66" t="s">
        <v>250</v>
      </c>
      <c r="N8" s="66" t="s">
        <v>251</v>
      </c>
      <c r="O8" s="66" t="s">
        <v>252</v>
      </c>
      <c r="P8" s="66" t="s">
        <v>253</v>
      </c>
      <c r="Q8" s="66" t="s">
        <v>254</v>
      </c>
      <c r="R8" s="66" t="s">
        <v>255</v>
      </c>
      <c r="S8" s="66" t="s">
        <v>256</v>
      </c>
      <c r="T8" s="66" t="s">
        <v>257</v>
      </c>
      <c r="U8" s="66" t="s">
        <v>258</v>
      </c>
      <c r="V8" s="66" t="s">
        <v>259</v>
      </c>
      <c r="W8" s="66"/>
      <c r="X8" s="66"/>
      <c r="Y8" s="66"/>
      <c r="Z8" s="66"/>
      <c r="AA8" s="66"/>
      <c r="AB8" s="66"/>
      <c r="AC8" s="72"/>
      <c r="AD8" s="72"/>
      <c r="AE8" s="72"/>
      <c r="AF8" s="72"/>
      <c r="AG8" s="72"/>
      <c r="AH8" s="72"/>
      <c r="AI8" s="72"/>
      <c r="AJ8" s="72"/>
      <c r="AK8" s="72"/>
      <c r="AL8" s="72"/>
      <c r="AM8" s="72"/>
      <c r="AN8" s="72"/>
      <c r="AO8" s="72"/>
      <c r="AP8" s="72"/>
      <c r="AQ8" s="72"/>
      <c r="AR8" s="72"/>
      <c r="AS8" s="72"/>
      <c r="AT8" s="72"/>
      <c r="AU8" s="72"/>
      <c r="AV8" s="72"/>
      <c r="AW8" s="72"/>
      <c r="AX8" s="72"/>
      <c r="AY8" s="72"/>
      <c r="AZ8" s="72"/>
      <c r="BA8" s="72"/>
    </row>
    <row r="9" ht="15.75" customHeight="1">
      <c r="A9" s="48" t="s">
        <v>77</v>
      </c>
      <c r="B9" s="48" t="s">
        <v>90</v>
      </c>
      <c r="C9" s="50">
        <v>0.625</v>
      </c>
      <c r="D9" s="50">
        <v>0.6458333333333334</v>
      </c>
      <c r="E9" s="51">
        <v>45513.0</v>
      </c>
      <c r="F9" s="48" t="s">
        <v>260</v>
      </c>
      <c r="G9" s="66" t="s">
        <v>261</v>
      </c>
      <c r="H9" s="66" t="s">
        <v>262</v>
      </c>
      <c r="I9" s="66" t="s">
        <v>263</v>
      </c>
      <c r="J9" s="66" t="s">
        <v>264</v>
      </c>
      <c r="K9" s="66" t="s">
        <v>265</v>
      </c>
      <c r="L9" s="66" t="s">
        <v>266</v>
      </c>
      <c r="M9" s="66" t="s">
        <v>267</v>
      </c>
      <c r="N9" s="66" t="s">
        <v>268</v>
      </c>
      <c r="O9" s="66" t="s">
        <v>269</v>
      </c>
      <c r="P9" s="66" t="s">
        <v>270</v>
      </c>
      <c r="Q9" s="66" t="s">
        <v>271</v>
      </c>
      <c r="R9" s="66" t="s">
        <v>272</v>
      </c>
      <c r="S9" s="66" t="s">
        <v>273</v>
      </c>
      <c r="T9" s="66" t="s">
        <v>274</v>
      </c>
      <c r="U9" s="66" t="s">
        <v>275</v>
      </c>
      <c r="V9" s="66"/>
      <c r="W9" s="66"/>
      <c r="X9" s="66"/>
      <c r="Y9" s="66"/>
      <c r="Z9" s="66"/>
      <c r="AA9" s="66"/>
      <c r="AB9" s="66"/>
      <c r="AC9" s="72"/>
      <c r="AD9" s="72"/>
      <c r="AE9" s="72"/>
      <c r="AF9" s="72"/>
      <c r="AG9" s="72"/>
      <c r="AH9" s="72"/>
      <c r="AI9" s="72"/>
      <c r="AJ9" s="72"/>
      <c r="AK9" s="72"/>
      <c r="AL9" s="72"/>
      <c r="AM9" s="72"/>
      <c r="AN9" s="72"/>
      <c r="AO9" s="72"/>
      <c r="AP9" s="72"/>
      <c r="AQ9" s="72"/>
      <c r="AR9" s="72"/>
      <c r="AS9" s="72"/>
      <c r="AT9" s="72"/>
      <c r="AU9" s="72"/>
      <c r="AV9" s="72"/>
      <c r="AW9" s="72"/>
      <c r="AX9" s="72"/>
      <c r="AY9" s="72"/>
      <c r="AZ9" s="72"/>
      <c r="BA9" s="72"/>
    </row>
    <row r="10" ht="15.75" customHeight="1">
      <c r="A10" s="48" t="s">
        <v>77</v>
      </c>
      <c r="B10" s="48" t="s">
        <v>92</v>
      </c>
      <c r="C10" s="50">
        <v>0.4166666666666667</v>
      </c>
      <c r="D10" s="50">
        <v>0.4375</v>
      </c>
      <c r="E10" s="51">
        <v>45516.0</v>
      </c>
      <c r="F10" s="48" t="s">
        <v>276</v>
      </c>
      <c r="G10" s="66" t="s">
        <v>277</v>
      </c>
      <c r="H10" s="66" t="s">
        <v>278</v>
      </c>
      <c r="I10" s="66" t="s">
        <v>279</v>
      </c>
      <c r="J10" s="66" t="s">
        <v>280</v>
      </c>
      <c r="K10" s="66" t="s">
        <v>281</v>
      </c>
      <c r="L10" s="66" t="s">
        <v>282</v>
      </c>
      <c r="M10" s="66" t="s">
        <v>283</v>
      </c>
      <c r="N10" s="66" t="s">
        <v>284</v>
      </c>
      <c r="O10" s="66" t="s">
        <v>285</v>
      </c>
      <c r="P10" s="66" t="s">
        <v>286</v>
      </c>
      <c r="Q10" s="66" t="s">
        <v>287</v>
      </c>
      <c r="R10" s="66" t="s">
        <v>288</v>
      </c>
      <c r="S10" s="66" t="s">
        <v>289</v>
      </c>
      <c r="T10" s="66"/>
      <c r="U10" s="66"/>
      <c r="V10" s="66"/>
      <c r="W10" s="66"/>
      <c r="X10" s="66"/>
      <c r="Y10" s="66"/>
      <c r="Z10" s="66"/>
      <c r="AA10" s="66"/>
      <c r="AB10" s="66"/>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2"/>
    </row>
    <row r="11" ht="15.75" customHeight="1">
      <c r="A11" s="48" t="s">
        <v>77</v>
      </c>
      <c r="B11" s="48" t="s">
        <v>95</v>
      </c>
      <c r="C11" s="50">
        <v>0.625</v>
      </c>
      <c r="D11" s="50">
        <v>0.6458333333333334</v>
      </c>
      <c r="E11" s="51">
        <v>45516.0</v>
      </c>
      <c r="F11" s="48" t="s">
        <v>290</v>
      </c>
      <c r="G11" s="66" t="s">
        <v>291</v>
      </c>
      <c r="H11" s="66" t="s">
        <v>292</v>
      </c>
      <c r="I11" s="66" t="s">
        <v>293</v>
      </c>
      <c r="J11" s="66" t="s">
        <v>294</v>
      </c>
      <c r="K11" s="66" t="s">
        <v>295</v>
      </c>
      <c r="L11" s="66" t="s">
        <v>296</v>
      </c>
      <c r="M11" s="66" t="s">
        <v>297</v>
      </c>
      <c r="N11" s="66" t="s">
        <v>298</v>
      </c>
      <c r="O11" s="66" t="s">
        <v>299</v>
      </c>
      <c r="P11" s="66" t="s">
        <v>300</v>
      </c>
      <c r="Q11" s="66" t="s">
        <v>301</v>
      </c>
      <c r="R11" s="66" t="s">
        <v>302</v>
      </c>
      <c r="S11" s="66" t="s">
        <v>303</v>
      </c>
      <c r="T11" s="66"/>
      <c r="U11" s="66"/>
      <c r="V11" s="66"/>
      <c r="W11" s="66"/>
      <c r="X11" s="66"/>
      <c r="Y11" s="66"/>
      <c r="Z11" s="66"/>
      <c r="AA11" s="66"/>
      <c r="AB11" s="66"/>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2"/>
    </row>
    <row r="12" ht="15.75" customHeight="1">
      <c r="A12" s="48" t="s">
        <v>79</v>
      </c>
      <c r="B12" s="48" t="s">
        <v>79</v>
      </c>
      <c r="C12" s="50">
        <v>0.4166666666666667</v>
      </c>
      <c r="D12" s="50">
        <v>0.4375</v>
      </c>
      <c r="E12" s="51">
        <v>45513.0</v>
      </c>
      <c r="F12" s="48" t="s">
        <v>304</v>
      </c>
      <c r="G12" s="66" t="s">
        <v>305</v>
      </c>
      <c r="H12" s="66" t="s">
        <v>306</v>
      </c>
      <c r="I12" s="66" t="s">
        <v>307</v>
      </c>
      <c r="J12" s="66" t="s">
        <v>308</v>
      </c>
      <c r="K12" s="66" t="s">
        <v>309</v>
      </c>
      <c r="L12" s="66" t="s">
        <v>310</v>
      </c>
      <c r="M12" s="66" t="s">
        <v>311</v>
      </c>
      <c r="N12" s="66" t="s">
        <v>312</v>
      </c>
      <c r="O12" s="66"/>
      <c r="P12" s="66"/>
      <c r="Q12" s="66"/>
      <c r="R12" s="66"/>
      <c r="S12" s="66"/>
      <c r="T12" s="66"/>
      <c r="U12" s="66"/>
      <c r="V12" s="66"/>
      <c r="W12" s="66"/>
      <c r="X12" s="66"/>
      <c r="Y12" s="66"/>
      <c r="Z12" s="66"/>
      <c r="AA12" s="66"/>
      <c r="AB12" s="66"/>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2"/>
    </row>
    <row r="13" ht="15.75" customHeight="1">
      <c r="A13" s="48" t="s">
        <v>79</v>
      </c>
      <c r="B13" s="48" t="s">
        <v>79</v>
      </c>
      <c r="C13" s="50">
        <v>0.625</v>
      </c>
      <c r="D13" s="50">
        <v>0.6458333333333334</v>
      </c>
      <c r="E13" s="51">
        <v>45513.0</v>
      </c>
      <c r="F13" s="48" t="s">
        <v>313</v>
      </c>
      <c r="G13" s="66" t="s">
        <v>314</v>
      </c>
      <c r="H13" s="66" t="s">
        <v>315</v>
      </c>
      <c r="I13" s="66" t="s">
        <v>316</v>
      </c>
      <c r="J13" s="66" t="s">
        <v>317</v>
      </c>
      <c r="K13" s="66" t="s">
        <v>318</v>
      </c>
      <c r="L13" s="66" t="s">
        <v>319</v>
      </c>
      <c r="M13" s="66" t="s">
        <v>320</v>
      </c>
      <c r="N13" s="66" t="s">
        <v>321</v>
      </c>
      <c r="O13" s="66" t="s">
        <v>322</v>
      </c>
      <c r="P13" s="66"/>
      <c r="Q13" s="66"/>
      <c r="R13" s="66"/>
      <c r="S13" s="66"/>
      <c r="T13" s="66"/>
      <c r="U13" s="66"/>
      <c r="V13" s="66"/>
      <c r="W13" s="66"/>
      <c r="X13" s="66"/>
      <c r="Y13" s="66"/>
      <c r="Z13" s="66"/>
      <c r="AA13" s="66"/>
      <c r="AB13" s="66"/>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row>
    <row r="14" ht="15.75" customHeight="1">
      <c r="A14" s="48" t="s">
        <v>79</v>
      </c>
      <c r="B14" s="48" t="s">
        <v>79</v>
      </c>
      <c r="C14" s="50">
        <v>0.4166666666666667</v>
      </c>
      <c r="D14" s="50">
        <v>0.4375</v>
      </c>
      <c r="E14" s="51">
        <v>45516.0</v>
      </c>
      <c r="F14" s="48" t="s">
        <v>323</v>
      </c>
      <c r="G14" s="66" t="s">
        <v>324</v>
      </c>
      <c r="H14" s="66" t="s">
        <v>325</v>
      </c>
      <c r="I14" s="66" t="s">
        <v>326</v>
      </c>
      <c r="J14" s="66" t="s">
        <v>327</v>
      </c>
      <c r="K14" s="66" t="s">
        <v>328</v>
      </c>
      <c r="L14" s="66" t="s">
        <v>329</v>
      </c>
      <c r="M14" s="66" t="s">
        <v>330</v>
      </c>
      <c r="N14" s="66" t="s">
        <v>331</v>
      </c>
      <c r="O14" s="66" t="s">
        <v>332</v>
      </c>
      <c r="P14" s="66"/>
      <c r="Q14" s="66"/>
      <c r="R14" s="66"/>
      <c r="S14" s="66"/>
      <c r="T14" s="66"/>
      <c r="U14" s="66"/>
      <c r="V14" s="66"/>
      <c r="W14" s="66"/>
      <c r="X14" s="66"/>
      <c r="Y14" s="66"/>
      <c r="Z14" s="66"/>
      <c r="AA14" s="66"/>
      <c r="AB14" s="66"/>
      <c r="AC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2"/>
    </row>
    <row r="15" ht="15.75" customHeight="1">
      <c r="A15" s="48" t="s">
        <v>79</v>
      </c>
      <c r="B15" s="48" t="s">
        <v>79</v>
      </c>
      <c r="C15" s="50">
        <v>0.625</v>
      </c>
      <c r="D15" s="50">
        <v>0.6458333333333334</v>
      </c>
      <c r="E15" s="51">
        <v>45516.0</v>
      </c>
      <c r="F15" s="48" t="s">
        <v>333</v>
      </c>
      <c r="G15" s="66" t="s">
        <v>334</v>
      </c>
      <c r="H15" s="66" t="s">
        <v>335</v>
      </c>
      <c r="I15" s="66" t="s">
        <v>336</v>
      </c>
      <c r="J15" s="66" t="s">
        <v>337</v>
      </c>
      <c r="K15" s="66" t="s">
        <v>338</v>
      </c>
      <c r="L15" s="66" t="s">
        <v>339</v>
      </c>
      <c r="M15" s="66" t="s">
        <v>340</v>
      </c>
      <c r="N15" s="66" t="s">
        <v>341</v>
      </c>
      <c r="O15" s="66"/>
      <c r="P15" s="66"/>
      <c r="Q15" s="66"/>
      <c r="R15" s="66"/>
      <c r="S15" s="66"/>
      <c r="T15" s="66"/>
      <c r="U15" s="66"/>
      <c r="V15" s="66"/>
      <c r="W15" s="66"/>
      <c r="X15" s="66"/>
      <c r="Y15" s="66"/>
      <c r="Z15" s="66"/>
      <c r="AA15" s="66"/>
      <c r="AB15" s="66"/>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row>
    <row r="16" ht="15.75" customHeight="1">
      <c r="A16" s="48" t="s">
        <v>80</v>
      </c>
      <c r="B16" s="48" t="s">
        <v>81</v>
      </c>
      <c r="C16" s="50">
        <v>0.4166666666666667</v>
      </c>
      <c r="D16" s="50">
        <v>0.4375</v>
      </c>
      <c r="E16" s="51">
        <v>45513.0</v>
      </c>
      <c r="F16" s="48" t="s">
        <v>342</v>
      </c>
      <c r="G16" s="66" t="s">
        <v>343</v>
      </c>
      <c r="H16" s="66" t="s">
        <v>344</v>
      </c>
      <c r="I16" s="66" t="s">
        <v>345</v>
      </c>
      <c r="J16" s="66" t="s">
        <v>346</v>
      </c>
      <c r="K16" s="66" t="s">
        <v>347</v>
      </c>
      <c r="L16" s="66" t="s">
        <v>348</v>
      </c>
      <c r="M16" s="66" t="s">
        <v>349</v>
      </c>
      <c r="N16" s="66"/>
      <c r="O16" s="66"/>
      <c r="P16" s="66"/>
      <c r="Q16" s="66"/>
      <c r="R16" s="66"/>
      <c r="S16" s="66"/>
      <c r="T16" s="66"/>
      <c r="U16" s="66"/>
      <c r="V16" s="66"/>
      <c r="W16" s="66"/>
      <c r="X16" s="66"/>
      <c r="Y16" s="66"/>
      <c r="Z16" s="66"/>
      <c r="AA16" s="66"/>
      <c r="AB16" s="66"/>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row>
    <row r="17" ht="15.75" customHeight="1">
      <c r="A17" s="48" t="s">
        <v>80</v>
      </c>
      <c r="B17" s="48" t="s">
        <v>81</v>
      </c>
      <c r="C17" s="50">
        <v>0.625</v>
      </c>
      <c r="D17" s="50">
        <v>0.6458333333333334</v>
      </c>
      <c r="E17" s="51">
        <v>45513.0</v>
      </c>
      <c r="F17" s="48" t="s">
        <v>350</v>
      </c>
      <c r="G17" s="66" t="s">
        <v>351</v>
      </c>
      <c r="H17" s="66" t="s">
        <v>352</v>
      </c>
      <c r="I17" s="66" t="s">
        <v>353</v>
      </c>
      <c r="J17" s="66" t="s">
        <v>354</v>
      </c>
      <c r="K17" s="66" t="s">
        <v>355</v>
      </c>
      <c r="L17" s="66" t="s">
        <v>356</v>
      </c>
      <c r="M17" s="66" t="s">
        <v>357</v>
      </c>
      <c r="N17" s="66"/>
      <c r="O17" s="66"/>
      <c r="P17" s="66"/>
      <c r="Q17" s="66"/>
      <c r="R17" s="66"/>
      <c r="S17" s="66"/>
      <c r="T17" s="66"/>
      <c r="U17" s="66"/>
      <c r="V17" s="66"/>
      <c r="W17" s="66"/>
      <c r="X17" s="66"/>
      <c r="Y17" s="66"/>
      <c r="Z17" s="66"/>
      <c r="AA17" s="66"/>
      <c r="AB17" s="66"/>
      <c r="AC17" s="72"/>
      <c r="AD17" s="72"/>
      <c r="AE17" s="72"/>
      <c r="AF17" s="72"/>
      <c r="AG17" s="72"/>
      <c r="AH17" s="72"/>
      <c r="AI17" s="72"/>
      <c r="AJ17" s="72"/>
      <c r="AK17" s="72"/>
      <c r="AL17" s="72"/>
      <c r="AM17" s="72"/>
      <c r="AN17" s="72"/>
      <c r="AO17" s="72"/>
      <c r="AP17" s="72"/>
      <c r="AQ17" s="72"/>
      <c r="AR17" s="72"/>
      <c r="AS17" s="72"/>
      <c r="AT17" s="72"/>
      <c r="AU17" s="72"/>
      <c r="AV17" s="72"/>
      <c r="AW17" s="72"/>
      <c r="AX17" s="72"/>
      <c r="AY17" s="72"/>
      <c r="AZ17" s="72"/>
      <c r="BA17" s="72"/>
    </row>
    <row r="18" ht="15.75" customHeight="1">
      <c r="A18" s="48" t="s">
        <v>80</v>
      </c>
      <c r="B18" s="48" t="s">
        <v>93</v>
      </c>
      <c r="C18" s="50">
        <v>0.4166666666666667</v>
      </c>
      <c r="D18" s="50">
        <v>0.4375</v>
      </c>
      <c r="E18" s="51">
        <v>45516.0</v>
      </c>
      <c r="F18" s="48" t="s">
        <v>358</v>
      </c>
      <c r="G18" s="66" t="s">
        <v>359</v>
      </c>
      <c r="H18" s="66" t="s">
        <v>360</v>
      </c>
      <c r="I18" s="66" t="s">
        <v>361</v>
      </c>
      <c r="J18" s="66" t="s">
        <v>362</v>
      </c>
      <c r="K18" s="66" t="s">
        <v>363</v>
      </c>
      <c r="L18" s="66" t="s">
        <v>364</v>
      </c>
      <c r="M18" s="66" t="s">
        <v>365</v>
      </c>
      <c r="N18" s="66" t="s">
        <v>366</v>
      </c>
      <c r="O18" s="66"/>
      <c r="P18" s="66"/>
      <c r="Q18" s="66"/>
      <c r="R18" s="66"/>
      <c r="S18" s="66"/>
      <c r="T18" s="66"/>
      <c r="U18" s="66"/>
      <c r="V18" s="66"/>
      <c r="W18" s="66"/>
      <c r="X18" s="66"/>
      <c r="Y18" s="66"/>
      <c r="Z18" s="66"/>
      <c r="AA18" s="66"/>
      <c r="AB18" s="66"/>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2"/>
    </row>
    <row r="19" ht="15.75" customHeight="1">
      <c r="A19" s="48" t="s">
        <v>80</v>
      </c>
      <c r="B19" s="48" t="s">
        <v>93</v>
      </c>
      <c r="C19" s="50">
        <v>0.625</v>
      </c>
      <c r="D19" s="50">
        <v>0.6458333333333334</v>
      </c>
      <c r="E19" s="51">
        <v>45516.0</v>
      </c>
      <c r="F19" s="48" t="s">
        <v>367</v>
      </c>
      <c r="G19" s="66" t="s">
        <v>368</v>
      </c>
      <c r="H19" s="66" t="s">
        <v>369</v>
      </c>
      <c r="I19" s="66" t="s">
        <v>370</v>
      </c>
      <c r="J19" s="66" t="s">
        <v>371</v>
      </c>
      <c r="K19" s="66" t="s">
        <v>372</v>
      </c>
      <c r="L19" s="66" t="s">
        <v>373</v>
      </c>
      <c r="M19" s="66" t="s">
        <v>374</v>
      </c>
      <c r="N19" s="66" t="s">
        <v>375</v>
      </c>
      <c r="O19" s="66"/>
      <c r="P19" s="66"/>
      <c r="Q19" s="66"/>
      <c r="R19" s="66"/>
      <c r="S19" s="66"/>
      <c r="T19" s="66"/>
      <c r="U19" s="66"/>
      <c r="V19" s="66"/>
      <c r="W19" s="66"/>
      <c r="X19" s="66"/>
      <c r="Y19" s="66"/>
      <c r="Z19" s="66"/>
      <c r="AA19" s="66"/>
      <c r="AB19" s="66"/>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row>
    <row r="20" ht="15.75" customHeight="1">
      <c r="A20" s="73" t="s">
        <v>83</v>
      </c>
      <c r="B20" s="74" t="s">
        <v>84</v>
      </c>
      <c r="C20" s="50">
        <v>0.4166666666666667</v>
      </c>
      <c r="D20" s="50">
        <v>0.4375</v>
      </c>
      <c r="E20" s="51">
        <v>45513.0</v>
      </c>
      <c r="F20" s="74" t="s">
        <v>376</v>
      </c>
      <c r="G20" s="75" t="s">
        <v>377</v>
      </c>
      <c r="H20" s="75" t="s">
        <v>378</v>
      </c>
      <c r="I20" s="75" t="s">
        <v>379</v>
      </c>
      <c r="J20" s="75" t="s">
        <v>380</v>
      </c>
      <c r="K20" s="75" t="s">
        <v>381</v>
      </c>
      <c r="L20" s="75" t="s">
        <v>382</v>
      </c>
      <c r="M20" s="75" t="s">
        <v>383</v>
      </c>
      <c r="N20" s="75" t="s">
        <v>384</v>
      </c>
      <c r="O20" s="75" t="s">
        <v>385</v>
      </c>
      <c r="P20" s="75" t="s">
        <v>386</v>
      </c>
      <c r="Q20" s="75" t="s">
        <v>387</v>
      </c>
      <c r="R20" s="75" t="s">
        <v>388</v>
      </c>
      <c r="S20" s="75" t="s">
        <v>389</v>
      </c>
      <c r="T20" s="75" t="s">
        <v>390</v>
      </c>
      <c r="U20" s="75" t="s">
        <v>391</v>
      </c>
      <c r="V20" s="75" t="s">
        <v>392</v>
      </c>
      <c r="W20" s="75" t="s">
        <v>393</v>
      </c>
      <c r="X20" s="75" t="s">
        <v>394</v>
      </c>
      <c r="Y20" s="75" t="s">
        <v>395</v>
      </c>
      <c r="Z20" s="75" t="s">
        <v>396</v>
      </c>
      <c r="AA20" s="75" t="s">
        <v>397</v>
      </c>
      <c r="AB20" s="75" t="s">
        <v>398</v>
      </c>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row>
    <row r="21" ht="15.75" customHeight="1">
      <c r="A21" s="73" t="s">
        <v>83</v>
      </c>
      <c r="B21" s="74" t="s">
        <v>84</v>
      </c>
      <c r="C21" s="50">
        <v>0.625</v>
      </c>
      <c r="D21" s="50">
        <v>0.6458333333333334</v>
      </c>
      <c r="E21" s="51">
        <v>45513.0</v>
      </c>
      <c r="F21" s="74" t="s">
        <v>399</v>
      </c>
      <c r="G21" s="75" t="s">
        <v>400</v>
      </c>
      <c r="H21" s="75" t="s">
        <v>401</v>
      </c>
      <c r="I21" s="75" t="s">
        <v>402</v>
      </c>
      <c r="J21" s="75" t="s">
        <v>403</v>
      </c>
      <c r="K21" s="75" t="s">
        <v>404</v>
      </c>
      <c r="L21" s="75" t="s">
        <v>405</v>
      </c>
      <c r="M21" s="75" t="s">
        <v>406</v>
      </c>
      <c r="N21" s="75" t="s">
        <v>407</v>
      </c>
      <c r="O21" s="75" t="s">
        <v>408</v>
      </c>
      <c r="P21" s="75" t="s">
        <v>409</v>
      </c>
      <c r="Q21" s="75" t="s">
        <v>410</v>
      </c>
      <c r="R21" s="75" t="s">
        <v>411</v>
      </c>
      <c r="S21" s="75" t="s">
        <v>412</v>
      </c>
      <c r="T21" s="75" t="s">
        <v>413</v>
      </c>
      <c r="U21" s="75" t="s">
        <v>414</v>
      </c>
      <c r="V21" s="75" t="s">
        <v>415</v>
      </c>
      <c r="W21" s="75" t="s">
        <v>416</v>
      </c>
      <c r="X21" s="75" t="s">
        <v>417</v>
      </c>
      <c r="Y21" s="75" t="s">
        <v>418</v>
      </c>
      <c r="Z21" s="75" t="s">
        <v>419</v>
      </c>
      <c r="AA21" s="75" t="s">
        <v>420</v>
      </c>
      <c r="AB21" s="75" t="s">
        <v>421</v>
      </c>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row>
    <row r="22" ht="15.75" customHeight="1">
      <c r="A22" s="48" t="s">
        <v>83</v>
      </c>
      <c r="B22" s="59" t="s">
        <v>84</v>
      </c>
      <c r="C22" s="50">
        <v>0.4166666666666667</v>
      </c>
      <c r="D22" s="50">
        <v>0.4375</v>
      </c>
      <c r="E22" s="51">
        <v>45516.0</v>
      </c>
      <c r="F22" s="59" t="s">
        <v>422</v>
      </c>
      <c r="G22" s="76" t="s">
        <v>423</v>
      </c>
      <c r="H22" s="76" t="s">
        <v>424</v>
      </c>
      <c r="I22" s="76" t="s">
        <v>425</v>
      </c>
      <c r="J22" s="76" t="s">
        <v>426</v>
      </c>
      <c r="K22" s="76" t="s">
        <v>427</v>
      </c>
      <c r="L22" s="76" t="s">
        <v>428</v>
      </c>
      <c r="M22" s="76" t="s">
        <v>429</v>
      </c>
      <c r="N22" s="76" t="s">
        <v>430</v>
      </c>
      <c r="O22" s="76" t="s">
        <v>431</v>
      </c>
      <c r="P22" s="76" t="s">
        <v>432</v>
      </c>
      <c r="Q22" s="76" t="s">
        <v>433</v>
      </c>
      <c r="R22" s="76" t="s">
        <v>434</v>
      </c>
      <c r="S22" s="76" t="s">
        <v>435</v>
      </c>
      <c r="T22" s="76" t="s">
        <v>436</v>
      </c>
      <c r="U22" s="76" t="s">
        <v>437</v>
      </c>
      <c r="V22" s="76" t="s">
        <v>438</v>
      </c>
      <c r="W22" s="76" t="s">
        <v>439</v>
      </c>
      <c r="X22" s="76" t="s">
        <v>440</v>
      </c>
      <c r="Y22" s="76" t="s">
        <v>441</v>
      </c>
      <c r="Z22" s="76" t="s">
        <v>442</v>
      </c>
      <c r="AA22" s="76"/>
      <c r="AB22" s="76"/>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row>
    <row r="23" ht="15.75" customHeight="1">
      <c r="A23" s="48" t="s">
        <v>83</v>
      </c>
      <c r="B23" s="59" t="s">
        <v>84</v>
      </c>
      <c r="C23" s="50">
        <v>0.625</v>
      </c>
      <c r="D23" s="50">
        <v>0.6458333333333334</v>
      </c>
      <c r="E23" s="51">
        <v>45516.0</v>
      </c>
      <c r="F23" s="59" t="s">
        <v>443</v>
      </c>
      <c r="G23" s="76" t="s">
        <v>444</v>
      </c>
      <c r="H23" s="76" t="s">
        <v>445</v>
      </c>
      <c r="I23" s="76" t="s">
        <v>446</v>
      </c>
      <c r="J23" s="76" t="s">
        <v>447</v>
      </c>
      <c r="K23" s="76" t="s">
        <v>448</v>
      </c>
      <c r="L23" s="76" t="s">
        <v>449</v>
      </c>
      <c r="M23" s="76" t="s">
        <v>450</v>
      </c>
      <c r="N23" s="76" t="s">
        <v>451</v>
      </c>
      <c r="O23" s="76" t="s">
        <v>452</v>
      </c>
      <c r="P23" s="76" t="s">
        <v>453</v>
      </c>
      <c r="Q23" s="76" t="s">
        <v>454</v>
      </c>
      <c r="R23" s="76" t="s">
        <v>455</v>
      </c>
      <c r="S23" s="76" t="s">
        <v>456</v>
      </c>
      <c r="T23" s="76" t="s">
        <v>457</v>
      </c>
      <c r="U23" s="76" t="s">
        <v>458</v>
      </c>
      <c r="V23" s="76" t="s">
        <v>459</v>
      </c>
      <c r="W23" s="76" t="s">
        <v>460</v>
      </c>
      <c r="X23" s="76" t="s">
        <v>461</v>
      </c>
      <c r="Y23" s="76" t="s">
        <v>462</v>
      </c>
      <c r="Z23" s="76" t="s">
        <v>463</v>
      </c>
      <c r="AA23" s="76" t="s">
        <v>464</v>
      </c>
      <c r="AB23" s="76" t="s">
        <v>465</v>
      </c>
      <c r="AC23" s="67"/>
      <c r="AD23" s="67"/>
      <c r="AE23" s="67"/>
      <c r="AF23" s="67"/>
      <c r="AG23" s="67"/>
      <c r="AH23" s="67"/>
      <c r="AI23" s="67"/>
      <c r="AJ23" s="67"/>
      <c r="AK23" s="67"/>
      <c r="AL23" s="67"/>
      <c r="AM23" s="67"/>
      <c r="AN23" s="67"/>
      <c r="AO23" s="67"/>
      <c r="AP23" s="67"/>
      <c r="AQ23" s="67"/>
      <c r="AR23" s="67"/>
      <c r="AS23" s="67"/>
      <c r="AT23" s="67"/>
      <c r="AU23" s="67"/>
      <c r="AV23" s="67"/>
      <c r="AW23" s="67"/>
      <c r="AX23" s="67"/>
      <c r="AY23" s="67"/>
      <c r="AZ23" s="67"/>
      <c r="BA23" s="67"/>
    </row>
    <row r="24" ht="15.75" customHeight="1">
      <c r="A24" s="48" t="s">
        <v>85</v>
      </c>
      <c r="B24" s="48" t="s">
        <v>86</v>
      </c>
      <c r="C24" s="50">
        <v>0.4166666666666667</v>
      </c>
      <c r="D24" s="50">
        <v>0.4375</v>
      </c>
      <c r="E24" s="51">
        <v>45513.0</v>
      </c>
      <c r="F24" s="48" t="s">
        <v>466</v>
      </c>
      <c r="G24" s="66" t="s">
        <v>467</v>
      </c>
      <c r="H24" s="66" t="s">
        <v>468</v>
      </c>
      <c r="I24" s="66" t="s">
        <v>469</v>
      </c>
      <c r="J24" s="66" t="s">
        <v>470</v>
      </c>
      <c r="K24" s="66" t="s">
        <v>471</v>
      </c>
      <c r="L24" s="66" t="s">
        <v>472</v>
      </c>
      <c r="M24" s="66" t="s">
        <v>473</v>
      </c>
      <c r="N24" s="66" t="s">
        <v>474</v>
      </c>
      <c r="O24" s="66" t="s">
        <v>475</v>
      </c>
      <c r="P24" s="66" t="s">
        <v>476</v>
      </c>
      <c r="Q24" s="66" t="s">
        <v>477</v>
      </c>
      <c r="R24" s="66" t="s">
        <v>478</v>
      </c>
      <c r="S24" s="66"/>
      <c r="T24" s="66"/>
      <c r="U24" s="66"/>
      <c r="V24" s="66"/>
      <c r="W24" s="66"/>
      <c r="X24" s="66"/>
      <c r="Y24" s="66"/>
      <c r="Z24" s="66"/>
      <c r="AA24" s="66"/>
      <c r="AB24" s="66"/>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row>
    <row r="25" ht="15.75" customHeight="1">
      <c r="A25" s="48" t="s">
        <v>85</v>
      </c>
      <c r="B25" s="48" t="s">
        <v>86</v>
      </c>
      <c r="C25" s="50">
        <v>0.625</v>
      </c>
      <c r="D25" s="50">
        <v>0.6458333333333334</v>
      </c>
      <c r="E25" s="51">
        <v>45513.0</v>
      </c>
      <c r="F25" s="48" t="s">
        <v>479</v>
      </c>
      <c r="G25" s="66" t="s">
        <v>480</v>
      </c>
      <c r="H25" s="66" t="s">
        <v>481</v>
      </c>
      <c r="I25" s="66" t="s">
        <v>482</v>
      </c>
      <c r="J25" s="66" t="s">
        <v>483</v>
      </c>
      <c r="K25" s="66" t="s">
        <v>484</v>
      </c>
      <c r="L25" s="66" t="s">
        <v>485</v>
      </c>
      <c r="M25" s="66" t="s">
        <v>486</v>
      </c>
      <c r="N25" s="66" t="s">
        <v>487</v>
      </c>
      <c r="O25" s="66" t="s">
        <v>488</v>
      </c>
      <c r="P25" s="66" t="s">
        <v>489</v>
      </c>
      <c r="Q25" s="66" t="s">
        <v>490</v>
      </c>
      <c r="R25" s="66" t="s">
        <v>491</v>
      </c>
      <c r="S25" s="66" t="s">
        <v>492</v>
      </c>
      <c r="T25" s="66"/>
      <c r="U25" s="66"/>
      <c r="V25" s="66"/>
      <c r="W25" s="66"/>
      <c r="X25" s="66"/>
      <c r="Y25" s="66"/>
      <c r="Z25" s="66"/>
      <c r="AA25" s="66"/>
      <c r="AB25" s="66"/>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row>
    <row r="26" ht="15.75" customHeight="1">
      <c r="A26" s="48" t="s">
        <v>85</v>
      </c>
      <c r="B26" s="48" t="s">
        <v>86</v>
      </c>
      <c r="C26" s="50">
        <v>0.4166666666666667</v>
      </c>
      <c r="D26" s="50">
        <v>0.4375</v>
      </c>
      <c r="E26" s="51">
        <v>45516.0</v>
      </c>
      <c r="F26" s="48" t="s">
        <v>493</v>
      </c>
      <c r="G26" s="66" t="s">
        <v>494</v>
      </c>
      <c r="H26" s="66" t="s">
        <v>495</v>
      </c>
      <c r="I26" s="66" t="s">
        <v>496</v>
      </c>
      <c r="J26" s="66" t="s">
        <v>497</v>
      </c>
      <c r="K26" s="66" t="s">
        <v>498</v>
      </c>
      <c r="L26" s="66" t="s">
        <v>499</v>
      </c>
      <c r="M26" s="66" t="s">
        <v>500</v>
      </c>
      <c r="N26" s="66" t="s">
        <v>501</v>
      </c>
      <c r="O26" s="66" t="s">
        <v>502</v>
      </c>
      <c r="P26" s="66" t="s">
        <v>503</v>
      </c>
      <c r="Q26" s="66" t="s">
        <v>504</v>
      </c>
      <c r="R26" s="66" t="s">
        <v>505</v>
      </c>
      <c r="S26" s="66" t="s">
        <v>506</v>
      </c>
      <c r="T26" s="66"/>
      <c r="U26" s="66"/>
      <c r="V26" s="66"/>
      <c r="W26" s="66"/>
      <c r="X26" s="66"/>
      <c r="Y26" s="66"/>
      <c r="Z26" s="66"/>
      <c r="AA26" s="66"/>
      <c r="AB26" s="66"/>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row>
    <row r="27" ht="15.75" customHeight="1">
      <c r="A27" s="48" t="s">
        <v>85</v>
      </c>
      <c r="B27" s="48" t="s">
        <v>86</v>
      </c>
      <c r="C27" s="50">
        <v>0.625</v>
      </c>
      <c r="D27" s="50">
        <v>0.6458333333333334</v>
      </c>
      <c r="E27" s="51">
        <v>45516.0</v>
      </c>
      <c r="F27" s="48" t="s">
        <v>507</v>
      </c>
      <c r="G27" s="66" t="s">
        <v>508</v>
      </c>
      <c r="H27" s="66" t="s">
        <v>509</v>
      </c>
      <c r="I27" s="66" t="s">
        <v>510</v>
      </c>
      <c r="J27" s="66" t="s">
        <v>511</v>
      </c>
      <c r="K27" s="66" t="s">
        <v>512</v>
      </c>
      <c r="L27" s="66" t="s">
        <v>513</v>
      </c>
      <c r="M27" s="66" t="s">
        <v>514</v>
      </c>
      <c r="N27" s="66" t="s">
        <v>515</v>
      </c>
      <c r="O27" s="66" t="s">
        <v>516</v>
      </c>
      <c r="P27" s="66" t="s">
        <v>517</v>
      </c>
      <c r="Q27" s="66" t="s">
        <v>518</v>
      </c>
      <c r="R27" s="66" t="s">
        <v>519</v>
      </c>
      <c r="S27" s="66" t="s">
        <v>520</v>
      </c>
      <c r="T27" s="66"/>
      <c r="U27" s="66"/>
      <c r="V27" s="66"/>
      <c r="W27" s="66"/>
      <c r="X27" s="66"/>
      <c r="Y27" s="66"/>
      <c r="Z27" s="66"/>
      <c r="AA27" s="66"/>
      <c r="AB27" s="66"/>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row>
    <row r="28" ht="15.75" customHeight="1">
      <c r="A28" s="48" t="s">
        <v>87</v>
      </c>
      <c r="B28" s="48" t="s">
        <v>88</v>
      </c>
      <c r="C28" s="50">
        <v>0.4166666666666667</v>
      </c>
      <c r="D28" s="50">
        <v>0.4375</v>
      </c>
      <c r="E28" s="51">
        <v>45513.0</v>
      </c>
      <c r="F28" s="48" t="s">
        <v>88</v>
      </c>
      <c r="G28" s="66" t="s">
        <v>521</v>
      </c>
      <c r="H28" s="66" t="s">
        <v>522</v>
      </c>
      <c r="I28" s="66" t="s">
        <v>523</v>
      </c>
      <c r="J28" s="66" t="s">
        <v>524</v>
      </c>
      <c r="K28" s="66" t="s">
        <v>525</v>
      </c>
      <c r="L28" s="66" t="s">
        <v>526</v>
      </c>
      <c r="M28" s="66" t="s">
        <v>527</v>
      </c>
      <c r="N28" s="66" t="s">
        <v>528</v>
      </c>
      <c r="O28" s="66" t="s">
        <v>529</v>
      </c>
      <c r="P28" s="66" t="s">
        <v>530</v>
      </c>
      <c r="Q28" s="66" t="s">
        <v>531</v>
      </c>
      <c r="R28" s="66" t="s">
        <v>532</v>
      </c>
      <c r="S28" s="66" t="s">
        <v>533</v>
      </c>
      <c r="T28" s="66" t="s">
        <v>534</v>
      </c>
      <c r="U28" s="66" t="s">
        <v>535</v>
      </c>
      <c r="V28" s="66" t="s">
        <v>536</v>
      </c>
      <c r="W28" s="66" t="s">
        <v>537</v>
      </c>
      <c r="X28" s="66" t="s">
        <v>538</v>
      </c>
      <c r="Y28" s="66" t="s">
        <v>539</v>
      </c>
      <c r="Z28" s="66" t="s">
        <v>540</v>
      </c>
      <c r="AA28" s="66" t="s">
        <v>541</v>
      </c>
      <c r="AB28" s="66" t="s">
        <v>542</v>
      </c>
      <c r="AC28" s="66" t="s">
        <v>543</v>
      </c>
      <c r="AD28" s="66" t="s">
        <v>544</v>
      </c>
      <c r="AE28" s="66" t="s">
        <v>545</v>
      </c>
      <c r="AF28" s="66" t="s">
        <v>546</v>
      </c>
      <c r="AG28" s="66" t="s">
        <v>547</v>
      </c>
      <c r="AH28" s="66" t="s">
        <v>548</v>
      </c>
      <c r="AI28" s="66" t="s">
        <v>549</v>
      </c>
      <c r="AJ28" s="66" t="s">
        <v>550</v>
      </c>
      <c r="AK28" s="66" t="s">
        <v>551</v>
      </c>
      <c r="AL28" s="66" t="s">
        <v>552</v>
      </c>
      <c r="AM28" s="66" t="s">
        <v>553</v>
      </c>
      <c r="AN28" s="66" t="s">
        <v>554</v>
      </c>
      <c r="AO28" s="66" t="s">
        <v>555</v>
      </c>
      <c r="AP28" s="66" t="s">
        <v>556</v>
      </c>
      <c r="AQ28" s="66" t="s">
        <v>557</v>
      </c>
      <c r="AR28" s="72"/>
      <c r="AS28" s="72"/>
      <c r="AT28" s="72"/>
      <c r="AU28" s="72"/>
      <c r="AV28" s="72"/>
      <c r="AW28" s="72"/>
      <c r="AX28" s="72"/>
      <c r="AY28" s="72"/>
      <c r="AZ28" s="72"/>
      <c r="BA28" s="72"/>
    </row>
    <row r="29" ht="15.75" customHeight="1">
      <c r="A29" s="48" t="s">
        <v>87</v>
      </c>
      <c r="B29" s="48" t="s">
        <v>88</v>
      </c>
      <c r="C29" s="50">
        <v>0.625</v>
      </c>
      <c r="D29" s="50">
        <v>0.6458333333333334</v>
      </c>
      <c r="E29" s="51">
        <v>45513.0</v>
      </c>
      <c r="F29" s="77"/>
      <c r="G29" s="66" t="s">
        <v>558</v>
      </c>
      <c r="H29" s="66" t="s">
        <v>559</v>
      </c>
      <c r="I29" s="66" t="s">
        <v>560</v>
      </c>
      <c r="J29" s="66" t="s">
        <v>561</v>
      </c>
      <c r="K29" s="66" t="s">
        <v>562</v>
      </c>
      <c r="L29" s="66" t="s">
        <v>563</v>
      </c>
      <c r="M29" s="66" t="s">
        <v>564</v>
      </c>
      <c r="N29" s="66" t="s">
        <v>565</v>
      </c>
      <c r="O29" s="66" t="s">
        <v>566</v>
      </c>
      <c r="P29" s="66" t="s">
        <v>567</v>
      </c>
      <c r="Q29" s="66" t="s">
        <v>568</v>
      </c>
      <c r="R29" s="66" t="s">
        <v>569</v>
      </c>
      <c r="S29" s="66" t="s">
        <v>570</v>
      </c>
      <c r="T29" s="66" t="s">
        <v>571</v>
      </c>
      <c r="U29" s="66" t="s">
        <v>572</v>
      </c>
      <c r="V29" s="66" t="s">
        <v>573</v>
      </c>
      <c r="W29" s="66" t="s">
        <v>574</v>
      </c>
      <c r="X29" s="66" t="s">
        <v>575</v>
      </c>
      <c r="Y29" s="66" t="s">
        <v>576</v>
      </c>
      <c r="Z29" s="66" t="s">
        <v>577</v>
      </c>
      <c r="AA29" s="66" t="s">
        <v>578</v>
      </c>
      <c r="AB29" s="66" t="s">
        <v>579</v>
      </c>
      <c r="AC29" s="66" t="s">
        <v>580</v>
      </c>
      <c r="AD29" s="66" t="s">
        <v>202</v>
      </c>
      <c r="AE29" s="66" t="s">
        <v>581</v>
      </c>
      <c r="AF29" s="66" t="s">
        <v>582</v>
      </c>
      <c r="AG29" s="66" t="s">
        <v>583</v>
      </c>
      <c r="AH29" s="66" t="s">
        <v>584</v>
      </c>
      <c r="AI29" s="66" t="s">
        <v>585</v>
      </c>
      <c r="AJ29" s="66" t="s">
        <v>586</v>
      </c>
      <c r="AK29" s="66" t="s">
        <v>587</v>
      </c>
      <c r="AL29" s="66" t="s">
        <v>588</v>
      </c>
      <c r="AM29" s="66" t="s">
        <v>589</v>
      </c>
      <c r="AN29" s="66" t="s">
        <v>590</v>
      </c>
      <c r="AO29" s="66" t="s">
        <v>591</v>
      </c>
      <c r="AP29" s="66" t="s">
        <v>592</v>
      </c>
    </row>
    <row r="30" ht="15.75" customHeight="1">
      <c r="A30" s="48" t="s">
        <v>87</v>
      </c>
      <c r="B30" s="48" t="s">
        <v>88</v>
      </c>
      <c r="C30" s="50">
        <v>0.4166666666666667</v>
      </c>
      <c r="D30" s="50">
        <v>0.4375</v>
      </c>
      <c r="E30" s="51">
        <v>45516.0</v>
      </c>
      <c r="F30" s="77"/>
      <c r="G30" s="66" t="s">
        <v>593</v>
      </c>
      <c r="H30" s="66" t="s">
        <v>594</v>
      </c>
      <c r="I30" s="66" t="s">
        <v>595</v>
      </c>
      <c r="J30" s="66" t="s">
        <v>596</v>
      </c>
      <c r="K30" s="66" t="s">
        <v>597</v>
      </c>
      <c r="L30" s="66" t="s">
        <v>598</v>
      </c>
      <c r="M30" s="66" t="s">
        <v>599</v>
      </c>
      <c r="N30" s="66" t="s">
        <v>600</v>
      </c>
      <c r="O30" s="66" t="s">
        <v>601</v>
      </c>
      <c r="P30" s="66" t="s">
        <v>602</v>
      </c>
      <c r="Q30" s="66" t="s">
        <v>603</v>
      </c>
      <c r="R30" s="66" t="s">
        <v>604</v>
      </c>
      <c r="S30" s="66" t="s">
        <v>605</v>
      </c>
      <c r="T30" s="66" t="s">
        <v>606</v>
      </c>
      <c r="U30" s="66" t="s">
        <v>607</v>
      </c>
      <c r="V30" s="66" t="s">
        <v>608</v>
      </c>
      <c r="W30" s="66" t="s">
        <v>609</v>
      </c>
      <c r="X30" s="66" t="s">
        <v>610</v>
      </c>
      <c r="Y30" s="66" t="s">
        <v>611</v>
      </c>
      <c r="Z30" s="66" t="s">
        <v>612</v>
      </c>
      <c r="AA30" s="66" t="s">
        <v>613</v>
      </c>
      <c r="AB30" s="66" t="s">
        <v>614</v>
      </c>
      <c r="AC30" s="66" t="s">
        <v>615</v>
      </c>
      <c r="AD30" s="66" t="s">
        <v>616</v>
      </c>
      <c r="AE30" s="66" t="s">
        <v>617</v>
      </c>
      <c r="AF30" s="66" t="s">
        <v>618</v>
      </c>
      <c r="AG30" s="66" t="s">
        <v>619</v>
      </c>
      <c r="AH30" s="66" t="s">
        <v>620</v>
      </c>
      <c r="AI30" s="66" t="s">
        <v>621</v>
      </c>
      <c r="AJ30" s="66" t="s">
        <v>622</v>
      </c>
      <c r="AK30" s="66" t="s">
        <v>623</v>
      </c>
      <c r="AL30" s="66" t="s">
        <v>624</v>
      </c>
      <c r="AM30" s="66" t="s">
        <v>625</v>
      </c>
      <c r="AN30" s="66" t="s">
        <v>626</v>
      </c>
      <c r="AO30" s="66" t="s">
        <v>627</v>
      </c>
      <c r="AP30" s="66" t="s">
        <v>628</v>
      </c>
    </row>
    <row r="31" ht="15.75" customHeight="1">
      <c r="A31" s="48" t="s">
        <v>87</v>
      </c>
      <c r="B31" s="48" t="s">
        <v>88</v>
      </c>
      <c r="C31" s="50">
        <v>0.625</v>
      </c>
      <c r="D31" s="50">
        <v>0.6458333333333334</v>
      </c>
      <c r="E31" s="51">
        <v>45516.0</v>
      </c>
      <c r="F31" s="77"/>
      <c r="G31" s="66" t="s">
        <v>629</v>
      </c>
      <c r="H31" s="66" t="s">
        <v>630</v>
      </c>
      <c r="I31" s="66" t="s">
        <v>631</v>
      </c>
      <c r="J31" s="66" t="s">
        <v>632</v>
      </c>
      <c r="K31" s="66" t="s">
        <v>633</v>
      </c>
      <c r="L31" s="66" t="s">
        <v>634</v>
      </c>
      <c r="M31" s="66" t="s">
        <v>635</v>
      </c>
      <c r="N31" s="66" t="s">
        <v>636</v>
      </c>
      <c r="O31" s="66" t="s">
        <v>637</v>
      </c>
      <c r="P31" s="66" t="s">
        <v>638</v>
      </c>
      <c r="Q31" s="66" t="s">
        <v>639</v>
      </c>
      <c r="R31" s="66" t="s">
        <v>640</v>
      </c>
      <c r="S31" s="66" t="s">
        <v>641</v>
      </c>
      <c r="T31" s="66" t="s">
        <v>642</v>
      </c>
      <c r="U31" s="66" t="s">
        <v>643</v>
      </c>
      <c r="V31" s="66" t="s">
        <v>644</v>
      </c>
      <c r="W31" s="66" t="s">
        <v>645</v>
      </c>
      <c r="X31" s="66" t="s">
        <v>646</v>
      </c>
      <c r="Y31" s="66" t="s">
        <v>647</v>
      </c>
      <c r="Z31" s="66" t="s">
        <v>648</v>
      </c>
      <c r="AA31" s="66" t="s">
        <v>649</v>
      </c>
      <c r="AB31" s="66" t="s">
        <v>650</v>
      </c>
      <c r="AC31" s="66" t="s">
        <v>651</v>
      </c>
      <c r="AD31" s="66" t="s">
        <v>652</v>
      </c>
      <c r="AE31" s="66" t="s">
        <v>653</v>
      </c>
      <c r="AF31" s="66" t="s">
        <v>654</v>
      </c>
      <c r="AG31" s="66" t="s">
        <v>655</v>
      </c>
      <c r="AH31" s="66" t="s">
        <v>656</v>
      </c>
      <c r="AI31" s="66" t="s">
        <v>657</v>
      </c>
      <c r="AJ31" s="66" t="s">
        <v>658</v>
      </c>
      <c r="AK31" s="66" t="s">
        <v>659</v>
      </c>
      <c r="AL31" s="66" t="s">
        <v>660</v>
      </c>
      <c r="AM31" s="66" t="s">
        <v>661</v>
      </c>
      <c r="AN31" s="66" t="s">
        <v>662</v>
      </c>
      <c r="AO31" s="66"/>
      <c r="AP31" s="66"/>
    </row>
    <row r="32" ht="15.75" customHeight="1">
      <c r="A32" s="48" t="s">
        <v>15</v>
      </c>
      <c r="B32" s="49" t="s">
        <v>16</v>
      </c>
      <c r="C32" s="50">
        <v>0.4166666666666667</v>
      </c>
      <c r="D32" s="50">
        <v>0.4375</v>
      </c>
      <c r="E32" s="51">
        <v>45510.0</v>
      </c>
      <c r="F32" s="48" t="s">
        <v>88</v>
      </c>
      <c r="G32" s="66" t="s">
        <v>663</v>
      </c>
      <c r="H32" s="66" t="s">
        <v>664</v>
      </c>
      <c r="I32" s="66" t="s">
        <v>665</v>
      </c>
      <c r="J32" s="66" t="s">
        <v>666</v>
      </c>
      <c r="K32" s="66" t="s">
        <v>667</v>
      </c>
      <c r="L32" s="66" t="s">
        <v>668</v>
      </c>
      <c r="M32" s="66" t="s">
        <v>669</v>
      </c>
    </row>
    <row r="33" ht="15.75" customHeight="1">
      <c r="A33" s="48" t="s">
        <v>15</v>
      </c>
      <c r="B33" s="49" t="s">
        <v>41</v>
      </c>
      <c r="C33" s="50">
        <v>0.625</v>
      </c>
      <c r="D33" s="50">
        <v>0.6458333333333334</v>
      </c>
      <c r="E33" s="51">
        <v>45510.0</v>
      </c>
      <c r="F33" s="48" t="s">
        <v>88</v>
      </c>
      <c r="G33" s="66" t="s">
        <v>670</v>
      </c>
      <c r="H33" s="66" t="s">
        <v>671</v>
      </c>
      <c r="I33" s="66" t="s">
        <v>672</v>
      </c>
      <c r="J33" s="66" t="s">
        <v>673</v>
      </c>
      <c r="K33" s="66" t="s">
        <v>674</v>
      </c>
      <c r="L33" s="66" t="s">
        <v>675</v>
      </c>
      <c r="M33" s="66" t="s">
        <v>676</v>
      </c>
    </row>
    <row r="34" ht="15.75" customHeight="1">
      <c r="A34" s="48" t="s">
        <v>15</v>
      </c>
      <c r="B34" s="49" t="s">
        <v>50</v>
      </c>
      <c r="C34" s="50">
        <v>0.4166666666666667</v>
      </c>
      <c r="D34" s="50">
        <v>0.4375</v>
      </c>
      <c r="E34" s="51">
        <v>45511.0</v>
      </c>
      <c r="F34" s="48" t="s">
        <v>88</v>
      </c>
      <c r="G34" s="66" t="s">
        <v>677</v>
      </c>
      <c r="H34" s="66" t="s">
        <v>678</v>
      </c>
      <c r="I34" s="66" t="s">
        <v>679</v>
      </c>
      <c r="J34" s="66" t="s">
        <v>680</v>
      </c>
      <c r="K34" s="66" t="s">
        <v>681</v>
      </c>
      <c r="L34" s="66" t="s">
        <v>682</v>
      </c>
      <c r="M34" s="66"/>
    </row>
    <row r="35" ht="15.75" customHeight="1">
      <c r="A35" s="48" t="s">
        <v>15</v>
      </c>
      <c r="B35" s="49" t="s">
        <v>59</v>
      </c>
      <c r="C35" s="50">
        <v>0.625</v>
      </c>
      <c r="D35" s="50">
        <v>0.6458333333333334</v>
      </c>
      <c r="E35" s="51">
        <v>45511.0</v>
      </c>
      <c r="F35" s="48" t="s">
        <v>88</v>
      </c>
      <c r="G35" s="66" t="s">
        <v>683</v>
      </c>
      <c r="H35" s="66" t="s">
        <v>684</v>
      </c>
      <c r="I35" s="66" t="s">
        <v>685</v>
      </c>
      <c r="J35" s="66" t="s">
        <v>686</v>
      </c>
      <c r="K35" s="66" t="s">
        <v>687</v>
      </c>
      <c r="L35" s="66" t="s">
        <v>688</v>
      </c>
      <c r="M35" s="66"/>
    </row>
    <row r="36" ht="15.75" customHeight="1">
      <c r="A36" s="48" t="s">
        <v>96</v>
      </c>
      <c r="B36" s="48" t="s">
        <v>97</v>
      </c>
      <c r="C36" s="50">
        <v>0.4166666666666667</v>
      </c>
      <c r="D36" s="50">
        <v>0.4375</v>
      </c>
      <c r="E36" s="51">
        <v>45517.0</v>
      </c>
      <c r="F36" s="48" t="s">
        <v>88</v>
      </c>
      <c r="G36" s="66" t="s">
        <v>689</v>
      </c>
      <c r="H36" s="66" t="s">
        <v>690</v>
      </c>
      <c r="I36" s="66" t="s">
        <v>691</v>
      </c>
      <c r="J36" s="66" t="s">
        <v>692</v>
      </c>
      <c r="K36" s="66" t="s">
        <v>693</v>
      </c>
      <c r="L36" s="66" t="s">
        <v>694</v>
      </c>
      <c r="M36" s="66" t="s">
        <v>695</v>
      </c>
      <c r="N36" s="66" t="s">
        <v>696</v>
      </c>
      <c r="O36" s="66" t="s">
        <v>697</v>
      </c>
      <c r="P36" s="66" t="s">
        <v>698</v>
      </c>
    </row>
    <row r="37" ht="15.75" customHeight="1">
      <c r="A37" s="48" t="s">
        <v>96</v>
      </c>
      <c r="B37" s="48" t="s">
        <v>108</v>
      </c>
      <c r="C37" s="50">
        <v>0.625</v>
      </c>
      <c r="D37" s="50">
        <v>0.6458333333333334</v>
      </c>
      <c r="E37" s="51">
        <v>45517.0</v>
      </c>
      <c r="F37" s="48" t="s">
        <v>88</v>
      </c>
      <c r="G37" s="66" t="s">
        <v>689</v>
      </c>
      <c r="H37" s="66" t="s">
        <v>690</v>
      </c>
      <c r="I37" s="66" t="s">
        <v>691</v>
      </c>
      <c r="J37" s="66" t="s">
        <v>692</v>
      </c>
      <c r="K37" s="66" t="s">
        <v>693</v>
      </c>
      <c r="L37" s="66" t="s">
        <v>694</v>
      </c>
      <c r="M37" s="66" t="s">
        <v>695</v>
      </c>
      <c r="N37" s="66" t="s">
        <v>696</v>
      </c>
      <c r="O37" s="66" t="s">
        <v>697</v>
      </c>
      <c r="P37" s="66" t="s">
        <v>698</v>
      </c>
    </row>
    <row r="38" ht="15.75" customHeight="1">
      <c r="A38" s="48" t="s">
        <v>96</v>
      </c>
      <c r="B38" s="48" t="s">
        <v>126</v>
      </c>
      <c r="C38" s="50">
        <v>0.4166666666666667</v>
      </c>
      <c r="D38" s="50">
        <v>0.4375</v>
      </c>
      <c r="E38" s="51">
        <v>45519.0</v>
      </c>
      <c r="F38" s="48" t="s">
        <v>88</v>
      </c>
      <c r="G38" s="66" t="s">
        <v>699</v>
      </c>
      <c r="H38" s="66" t="s">
        <v>700</v>
      </c>
      <c r="I38" s="66" t="s">
        <v>701</v>
      </c>
      <c r="J38" s="66" t="s">
        <v>702</v>
      </c>
      <c r="K38" s="66" t="s">
        <v>703</v>
      </c>
      <c r="L38" s="66" t="s">
        <v>704</v>
      </c>
      <c r="M38" s="66" t="s">
        <v>705</v>
      </c>
      <c r="N38" s="66" t="s">
        <v>706</v>
      </c>
      <c r="O38" s="66" t="s">
        <v>707</v>
      </c>
      <c r="P38" s="66" t="s">
        <v>708</v>
      </c>
    </row>
    <row r="39" ht="15.75" customHeight="1">
      <c r="A39" s="48" t="s">
        <v>96</v>
      </c>
      <c r="B39" s="48" t="s">
        <v>134</v>
      </c>
      <c r="C39" s="50">
        <v>0.625</v>
      </c>
      <c r="D39" s="50">
        <v>0.6458333333333334</v>
      </c>
      <c r="E39" s="51">
        <v>45519.0</v>
      </c>
      <c r="F39" s="48" t="s">
        <v>709</v>
      </c>
      <c r="G39" s="66" t="s">
        <v>699</v>
      </c>
      <c r="H39" s="66" t="s">
        <v>700</v>
      </c>
      <c r="I39" s="66" t="s">
        <v>701</v>
      </c>
      <c r="J39" s="66" t="s">
        <v>702</v>
      </c>
      <c r="K39" s="66" t="s">
        <v>703</v>
      </c>
      <c r="L39" s="66" t="s">
        <v>704</v>
      </c>
      <c r="M39" s="66" t="s">
        <v>705</v>
      </c>
      <c r="N39" s="66" t="s">
        <v>706</v>
      </c>
      <c r="O39" s="66" t="s">
        <v>707</v>
      </c>
      <c r="P39" s="66" t="s">
        <v>708</v>
      </c>
    </row>
    <row r="40" ht="15.75" customHeight="1">
      <c r="A40" s="48" t="s">
        <v>113</v>
      </c>
      <c r="B40" s="48" t="s">
        <v>114</v>
      </c>
      <c r="C40" s="50">
        <v>0.4166666666666667</v>
      </c>
      <c r="D40" s="50">
        <v>0.4375</v>
      </c>
      <c r="E40" s="51">
        <v>45518.0</v>
      </c>
      <c r="F40" s="48" t="s">
        <v>710</v>
      </c>
      <c r="G40" s="66" t="s">
        <v>711</v>
      </c>
      <c r="H40" s="66" t="s">
        <v>712</v>
      </c>
      <c r="I40" s="66" t="s">
        <v>713</v>
      </c>
      <c r="J40" s="66" t="s">
        <v>714</v>
      </c>
      <c r="K40" s="66" t="s">
        <v>715</v>
      </c>
      <c r="L40" s="66" t="s">
        <v>716</v>
      </c>
      <c r="M40" s="66" t="s">
        <v>717</v>
      </c>
      <c r="N40" s="66" t="s">
        <v>718</v>
      </c>
      <c r="O40" s="66" t="s">
        <v>719</v>
      </c>
      <c r="P40" s="66" t="s">
        <v>720</v>
      </c>
      <c r="Q40" s="66" t="s">
        <v>721</v>
      </c>
      <c r="R40" s="66" t="s">
        <v>722</v>
      </c>
      <c r="S40" s="66" t="s">
        <v>723</v>
      </c>
      <c r="T40" s="66" t="s">
        <v>724</v>
      </c>
      <c r="U40" s="66" t="s">
        <v>725</v>
      </c>
      <c r="V40" s="66" t="s">
        <v>726</v>
      </c>
      <c r="W40" s="66" t="s">
        <v>727</v>
      </c>
      <c r="X40" s="66" t="s">
        <v>728</v>
      </c>
      <c r="Y40" s="66"/>
      <c r="Z40" s="66"/>
      <c r="AA40" s="66"/>
      <c r="AB40" s="66"/>
    </row>
    <row r="41" ht="15.75" customHeight="1">
      <c r="A41" s="48" t="s">
        <v>113</v>
      </c>
      <c r="B41" s="48" t="s">
        <v>120</v>
      </c>
      <c r="C41" s="50">
        <v>0.625</v>
      </c>
      <c r="D41" s="50">
        <v>0.6458333333333334</v>
      </c>
      <c r="E41" s="51">
        <v>45518.0</v>
      </c>
      <c r="F41" s="48" t="s">
        <v>729</v>
      </c>
      <c r="G41" s="66" t="s">
        <v>711</v>
      </c>
      <c r="H41" s="66" t="s">
        <v>712</v>
      </c>
      <c r="I41" s="66" t="s">
        <v>713</v>
      </c>
      <c r="J41" s="66" t="s">
        <v>714</v>
      </c>
      <c r="K41" s="66" t="s">
        <v>715</v>
      </c>
      <c r="L41" s="66" t="s">
        <v>716</v>
      </c>
      <c r="M41" s="66" t="s">
        <v>717</v>
      </c>
      <c r="N41" s="66" t="s">
        <v>718</v>
      </c>
      <c r="O41" s="66" t="s">
        <v>719</v>
      </c>
      <c r="P41" s="66" t="s">
        <v>720</v>
      </c>
      <c r="Q41" s="66" t="s">
        <v>721</v>
      </c>
      <c r="R41" s="66" t="s">
        <v>722</v>
      </c>
      <c r="S41" s="66" t="s">
        <v>723</v>
      </c>
      <c r="T41" s="66" t="s">
        <v>724</v>
      </c>
      <c r="U41" s="66" t="s">
        <v>725</v>
      </c>
      <c r="V41" s="66" t="s">
        <v>726</v>
      </c>
      <c r="W41" s="66" t="s">
        <v>727</v>
      </c>
      <c r="X41" s="66" t="s">
        <v>728</v>
      </c>
      <c r="Y41" s="66"/>
      <c r="Z41" s="66"/>
      <c r="AA41" s="66"/>
      <c r="AB41" s="66"/>
    </row>
    <row r="42" ht="15.75" customHeight="1">
      <c r="A42" s="48" t="s">
        <v>113</v>
      </c>
      <c r="B42" s="48" t="s">
        <v>128</v>
      </c>
      <c r="C42" s="50">
        <v>0.4166666666666667</v>
      </c>
      <c r="D42" s="50">
        <v>0.4375</v>
      </c>
      <c r="E42" s="51">
        <v>45519.0</v>
      </c>
      <c r="F42" s="48" t="s">
        <v>730</v>
      </c>
      <c r="G42" s="66" t="s">
        <v>711</v>
      </c>
      <c r="H42" s="66" t="s">
        <v>712</v>
      </c>
      <c r="I42" s="66" t="s">
        <v>713</v>
      </c>
      <c r="J42" s="66" t="s">
        <v>714</v>
      </c>
      <c r="K42" s="66" t="s">
        <v>715</v>
      </c>
      <c r="L42" s="66" t="s">
        <v>716</v>
      </c>
      <c r="M42" s="66" t="s">
        <v>717</v>
      </c>
      <c r="N42" s="66" t="s">
        <v>718</v>
      </c>
      <c r="O42" s="66" t="s">
        <v>719</v>
      </c>
      <c r="P42" s="66" t="s">
        <v>720</v>
      </c>
      <c r="Q42" s="66" t="s">
        <v>721</v>
      </c>
      <c r="R42" s="66" t="s">
        <v>722</v>
      </c>
      <c r="S42" s="66" t="s">
        <v>723</v>
      </c>
      <c r="T42" s="66" t="s">
        <v>724</v>
      </c>
      <c r="U42" s="66" t="s">
        <v>725</v>
      </c>
      <c r="V42" s="66" t="s">
        <v>726</v>
      </c>
      <c r="W42" s="66" t="s">
        <v>727</v>
      </c>
      <c r="X42" s="66" t="s">
        <v>728</v>
      </c>
      <c r="Y42" s="66"/>
      <c r="Z42" s="66"/>
      <c r="AA42" s="66"/>
      <c r="AB42" s="66"/>
    </row>
    <row r="43" ht="15.75" customHeight="1">
      <c r="A43" s="48" t="s">
        <v>113</v>
      </c>
      <c r="B43" s="48" t="s">
        <v>135</v>
      </c>
      <c r="C43" s="50">
        <v>0.625</v>
      </c>
      <c r="D43" s="50">
        <v>0.6458333333333334</v>
      </c>
      <c r="E43" s="51">
        <v>45519.0</v>
      </c>
      <c r="F43" s="48" t="s">
        <v>731</v>
      </c>
      <c r="G43" s="66" t="s">
        <v>711</v>
      </c>
      <c r="H43" s="66" t="s">
        <v>712</v>
      </c>
      <c r="I43" s="66" t="s">
        <v>713</v>
      </c>
      <c r="J43" s="66" t="s">
        <v>714</v>
      </c>
      <c r="K43" s="66" t="s">
        <v>715</v>
      </c>
      <c r="L43" s="66" t="s">
        <v>716</v>
      </c>
      <c r="M43" s="66" t="s">
        <v>717</v>
      </c>
      <c r="N43" s="66" t="s">
        <v>718</v>
      </c>
      <c r="O43" s="66" t="s">
        <v>719</v>
      </c>
      <c r="P43" s="66" t="s">
        <v>720</v>
      </c>
      <c r="Q43" s="66" t="s">
        <v>721</v>
      </c>
      <c r="R43" s="66" t="s">
        <v>722</v>
      </c>
      <c r="S43" s="66" t="s">
        <v>723</v>
      </c>
      <c r="T43" s="66" t="s">
        <v>724</v>
      </c>
      <c r="U43" s="66" t="s">
        <v>725</v>
      </c>
      <c r="V43" s="66" t="s">
        <v>726</v>
      </c>
      <c r="W43" s="66" t="s">
        <v>727</v>
      </c>
      <c r="X43" s="66" t="s">
        <v>728</v>
      </c>
      <c r="Y43" s="66"/>
      <c r="Z43" s="66"/>
      <c r="AA43" s="66"/>
      <c r="AB43" s="66"/>
    </row>
    <row r="44" ht="15.75" customHeight="1">
      <c r="A44" s="48" t="s">
        <v>115</v>
      </c>
      <c r="B44" s="48" t="s">
        <v>116</v>
      </c>
      <c r="C44" s="50">
        <v>0.4166666666666667</v>
      </c>
      <c r="D44" s="50">
        <v>0.4375</v>
      </c>
      <c r="E44" s="51">
        <v>45518.0</v>
      </c>
      <c r="F44" s="77"/>
      <c r="G44" s="66" t="s">
        <v>732</v>
      </c>
      <c r="H44" s="66" t="s">
        <v>733</v>
      </c>
      <c r="I44" s="66" t="s">
        <v>734</v>
      </c>
      <c r="J44" s="66"/>
      <c r="K44" s="66"/>
      <c r="L44" s="66"/>
      <c r="M44" s="66"/>
      <c r="N44" s="66"/>
      <c r="O44" s="66"/>
      <c r="P44" s="66"/>
      <c r="Q44" s="66"/>
      <c r="R44" s="66"/>
      <c r="S44" s="66"/>
      <c r="T44" s="66"/>
      <c r="U44" s="66"/>
      <c r="V44" s="66"/>
      <c r="W44" s="66"/>
      <c r="X44" s="66"/>
      <c r="Y44" s="66"/>
      <c r="Z44" s="66"/>
      <c r="AA44" s="66"/>
      <c r="AB44" s="66"/>
    </row>
    <row r="45" ht="15.75" customHeight="1">
      <c r="A45" s="48" t="s">
        <v>115</v>
      </c>
      <c r="B45" s="48" t="s">
        <v>121</v>
      </c>
      <c r="C45" s="50">
        <v>0.625</v>
      </c>
      <c r="D45" s="50">
        <v>0.6458333333333334</v>
      </c>
      <c r="E45" s="51">
        <v>45518.0</v>
      </c>
      <c r="F45" s="77"/>
      <c r="G45" s="66" t="s">
        <v>735</v>
      </c>
      <c r="H45" s="66" t="s">
        <v>736</v>
      </c>
      <c r="I45" s="66" t="s">
        <v>737</v>
      </c>
      <c r="J45" s="66"/>
      <c r="K45" s="66"/>
      <c r="L45" s="66"/>
      <c r="M45" s="66"/>
      <c r="N45" s="66"/>
      <c r="O45" s="66"/>
      <c r="P45" s="66"/>
      <c r="Q45" s="66"/>
      <c r="R45" s="66"/>
      <c r="S45" s="66"/>
      <c r="T45" s="66"/>
      <c r="U45" s="66"/>
      <c r="V45" s="66"/>
      <c r="W45" s="66"/>
      <c r="X45" s="66"/>
      <c r="Y45" s="66"/>
      <c r="Z45" s="66"/>
      <c r="AA45" s="66"/>
      <c r="AB45" s="66"/>
    </row>
    <row r="46" ht="15.75" customHeight="1">
      <c r="A46" s="48" t="s">
        <v>115</v>
      </c>
      <c r="B46" s="48" t="s">
        <v>129</v>
      </c>
      <c r="C46" s="50">
        <v>0.4166666666666667</v>
      </c>
      <c r="D46" s="50">
        <v>0.4375</v>
      </c>
      <c r="E46" s="51">
        <v>45519.0</v>
      </c>
      <c r="F46" s="77"/>
      <c r="G46" s="66" t="s">
        <v>738</v>
      </c>
      <c r="H46" s="66" t="s">
        <v>739</v>
      </c>
      <c r="I46" s="66" t="s">
        <v>740</v>
      </c>
      <c r="J46" s="66" t="s">
        <v>741</v>
      </c>
      <c r="K46" s="66" t="s">
        <v>742</v>
      </c>
      <c r="L46" s="66" t="s">
        <v>743</v>
      </c>
      <c r="M46" s="66"/>
      <c r="N46" s="66"/>
      <c r="O46" s="66"/>
      <c r="P46" s="66"/>
      <c r="Q46" s="66"/>
      <c r="R46" s="66"/>
      <c r="S46" s="66"/>
      <c r="T46" s="66"/>
      <c r="U46" s="66"/>
      <c r="V46" s="66"/>
      <c r="W46" s="66"/>
      <c r="X46" s="66"/>
      <c r="Y46" s="66"/>
      <c r="Z46" s="66"/>
      <c r="AA46" s="66"/>
      <c r="AB46" s="66"/>
    </row>
    <row r="47" ht="15.75" customHeight="1">
      <c r="A47" s="48" t="s">
        <v>115</v>
      </c>
      <c r="B47" s="48" t="s">
        <v>136</v>
      </c>
      <c r="C47" s="50">
        <v>0.625</v>
      </c>
      <c r="D47" s="50">
        <v>0.6458333333333334</v>
      </c>
      <c r="E47" s="51">
        <v>45519.0</v>
      </c>
      <c r="F47" s="77"/>
      <c r="G47" s="66" t="s">
        <v>744</v>
      </c>
      <c r="H47" s="66" t="s">
        <v>745</v>
      </c>
      <c r="I47" s="66" t="s">
        <v>746</v>
      </c>
      <c r="J47" s="66" t="s">
        <v>747</v>
      </c>
      <c r="K47" s="66" t="s">
        <v>748</v>
      </c>
      <c r="L47" s="66" t="s">
        <v>749</v>
      </c>
      <c r="M47" s="66" t="s">
        <v>750</v>
      </c>
      <c r="N47" s="66"/>
      <c r="O47" s="66"/>
      <c r="P47" s="66"/>
      <c r="Q47" s="66"/>
      <c r="R47" s="66"/>
      <c r="S47" s="66"/>
      <c r="T47" s="66"/>
      <c r="U47" s="66"/>
      <c r="V47" s="66"/>
      <c r="W47" s="66"/>
      <c r="X47" s="66"/>
      <c r="Y47" s="66"/>
      <c r="Z47" s="66"/>
      <c r="AA47" s="66"/>
      <c r="AB47" s="66"/>
    </row>
    <row r="48" ht="15.75" customHeight="1">
      <c r="A48" s="48" t="s">
        <v>26</v>
      </c>
      <c r="B48" s="48" t="s">
        <v>27</v>
      </c>
      <c r="C48" s="50">
        <v>0.4166666666666667</v>
      </c>
      <c r="D48" s="50">
        <v>0.4375</v>
      </c>
      <c r="E48" s="51">
        <v>45510.0</v>
      </c>
      <c r="F48" s="48" t="s">
        <v>466</v>
      </c>
      <c r="G48" s="78" t="s">
        <v>751</v>
      </c>
      <c r="H48" s="78" t="s">
        <v>752</v>
      </c>
      <c r="I48" s="78" t="s">
        <v>753</v>
      </c>
      <c r="J48" s="78" t="s">
        <v>754</v>
      </c>
      <c r="K48" s="78" t="s">
        <v>755</v>
      </c>
      <c r="L48" s="78" t="s">
        <v>756</v>
      </c>
      <c r="M48" s="78" t="s">
        <v>757</v>
      </c>
      <c r="N48" s="78" t="s">
        <v>758</v>
      </c>
      <c r="O48" s="78" t="s">
        <v>759</v>
      </c>
      <c r="P48" s="78" t="s">
        <v>760</v>
      </c>
      <c r="Q48" s="78" t="s">
        <v>761</v>
      </c>
      <c r="R48" s="78" t="s">
        <v>762</v>
      </c>
      <c r="S48" s="78" t="s">
        <v>763</v>
      </c>
      <c r="T48" s="78" t="s">
        <v>764</v>
      </c>
      <c r="U48" s="78" t="s">
        <v>765</v>
      </c>
      <c r="V48" s="78" t="s">
        <v>766</v>
      </c>
      <c r="W48" s="78" t="s">
        <v>767</v>
      </c>
      <c r="X48" s="78" t="s">
        <v>768</v>
      </c>
      <c r="Y48" s="78" t="s">
        <v>769</v>
      </c>
      <c r="Z48" s="78" t="s">
        <v>770</v>
      </c>
      <c r="AA48" s="78" t="s">
        <v>771</v>
      </c>
      <c r="AB48" s="78"/>
    </row>
    <row r="49" ht="15.75" customHeight="1">
      <c r="A49" s="48" t="s">
        <v>26</v>
      </c>
      <c r="B49" s="48" t="s">
        <v>42</v>
      </c>
      <c r="C49" s="50">
        <v>0.625</v>
      </c>
      <c r="D49" s="50">
        <v>0.6458333333333334</v>
      </c>
      <c r="E49" s="51">
        <v>45510.0</v>
      </c>
      <c r="F49" s="48" t="s">
        <v>479</v>
      </c>
      <c r="G49" s="78" t="s">
        <v>772</v>
      </c>
      <c r="H49" s="78" t="s">
        <v>773</v>
      </c>
      <c r="I49" s="78" t="s">
        <v>774</v>
      </c>
      <c r="J49" s="78" t="s">
        <v>775</v>
      </c>
      <c r="K49" s="78" t="s">
        <v>776</v>
      </c>
      <c r="L49" s="78" t="s">
        <v>777</v>
      </c>
      <c r="M49" s="78" t="s">
        <v>778</v>
      </c>
      <c r="N49" s="78" t="s">
        <v>779</v>
      </c>
      <c r="O49" s="78" t="s">
        <v>780</v>
      </c>
      <c r="P49" s="78" t="s">
        <v>781</v>
      </c>
      <c r="Q49" s="78" t="s">
        <v>782</v>
      </c>
      <c r="R49" s="78" t="s">
        <v>783</v>
      </c>
      <c r="S49" s="78" t="s">
        <v>784</v>
      </c>
      <c r="T49" s="78" t="s">
        <v>785</v>
      </c>
      <c r="U49" s="78" t="s">
        <v>786</v>
      </c>
      <c r="V49" s="78" t="s">
        <v>787</v>
      </c>
      <c r="W49" s="78" t="s">
        <v>788</v>
      </c>
      <c r="X49" s="78" t="s">
        <v>789</v>
      </c>
      <c r="Y49" s="78" t="s">
        <v>790</v>
      </c>
      <c r="Z49" s="78" t="s">
        <v>791</v>
      </c>
      <c r="AA49" s="78" t="s">
        <v>792</v>
      </c>
      <c r="AB49" s="78" t="s">
        <v>793</v>
      </c>
    </row>
    <row r="50" ht="15.75" customHeight="1">
      <c r="A50" s="48" t="s">
        <v>26</v>
      </c>
      <c r="B50" s="48" t="s">
        <v>51</v>
      </c>
      <c r="C50" s="50">
        <v>0.4166666666666667</v>
      </c>
      <c r="D50" s="50">
        <v>0.4375</v>
      </c>
      <c r="E50" s="51">
        <v>45511.0</v>
      </c>
      <c r="F50" s="48" t="s">
        <v>493</v>
      </c>
      <c r="G50" s="66" t="s">
        <v>794</v>
      </c>
      <c r="H50" s="66" t="s">
        <v>795</v>
      </c>
      <c r="I50" s="66" t="s">
        <v>796</v>
      </c>
      <c r="J50" s="66" t="s">
        <v>797</v>
      </c>
      <c r="K50" s="66" t="s">
        <v>798</v>
      </c>
      <c r="L50" s="66" t="s">
        <v>799</v>
      </c>
      <c r="M50" s="66" t="s">
        <v>800</v>
      </c>
      <c r="N50" s="66" t="s">
        <v>801</v>
      </c>
      <c r="O50" s="66" t="s">
        <v>802</v>
      </c>
      <c r="P50" s="66" t="s">
        <v>803</v>
      </c>
      <c r="Q50" s="66" t="s">
        <v>804</v>
      </c>
      <c r="R50" s="66" t="s">
        <v>805</v>
      </c>
      <c r="S50" s="66" t="s">
        <v>806</v>
      </c>
      <c r="T50" s="66" t="s">
        <v>807</v>
      </c>
      <c r="U50" s="66" t="s">
        <v>808</v>
      </c>
      <c r="V50" s="66" t="s">
        <v>809</v>
      </c>
      <c r="W50" s="66" t="s">
        <v>810</v>
      </c>
      <c r="X50" s="66" t="s">
        <v>811</v>
      </c>
      <c r="Y50" s="66" t="s">
        <v>812</v>
      </c>
      <c r="Z50" s="66" t="s">
        <v>813</v>
      </c>
      <c r="AA50" s="66" t="s">
        <v>814</v>
      </c>
      <c r="AB50" s="66"/>
    </row>
    <row r="51" ht="15.75" customHeight="1">
      <c r="A51" s="48" t="s">
        <v>26</v>
      </c>
      <c r="B51" s="48" t="s">
        <v>60</v>
      </c>
      <c r="C51" s="50">
        <v>0.625</v>
      </c>
      <c r="D51" s="50">
        <v>0.6458333333333334</v>
      </c>
      <c r="E51" s="51">
        <v>45511.0</v>
      </c>
      <c r="F51" s="48" t="s">
        <v>507</v>
      </c>
      <c r="G51" s="66" t="s">
        <v>815</v>
      </c>
      <c r="H51" s="66" t="s">
        <v>816</v>
      </c>
      <c r="I51" s="66" t="s">
        <v>817</v>
      </c>
      <c r="J51" s="66" t="s">
        <v>818</v>
      </c>
      <c r="K51" s="66" t="s">
        <v>819</v>
      </c>
      <c r="L51" s="66" t="s">
        <v>820</v>
      </c>
      <c r="M51" s="66" t="s">
        <v>821</v>
      </c>
      <c r="N51" s="66" t="s">
        <v>822</v>
      </c>
      <c r="O51" s="66" t="s">
        <v>823</v>
      </c>
      <c r="P51" s="66" t="s">
        <v>824</v>
      </c>
      <c r="Q51" s="66" t="s">
        <v>825</v>
      </c>
      <c r="R51" s="66" t="s">
        <v>826</v>
      </c>
      <c r="S51" s="66" t="s">
        <v>827</v>
      </c>
      <c r="T51" s="66" t="s">
        <v>828</v>
      </c>
      <c r="U51" s="66" t="s">
        <v>829</v>
      </c>
      <c r="V51" s="66" t="s">
        <v>830</v>
      </c>
      <c r="W51" s="66" t="s">
        <v>831</v>
      </c>
      <c r="X51" s="66" t="s">
        <v>832</v>
      </c>
      <c r="Y51" s="66" t="s">
        <v>833</v>
      </c>
      <c r="Z51" s="66" t="s">
        <v>834</v>
      </c>
      <c r="AA51" s="66" t="s">
        <v>835</v>
      </c>
      <c r="AB51" s="66"/>
    </row>
    <row r="52" ht="15.75" customHeight="1">
      <c r="A52" s="48" t="s">
        <v>43</v>
      </c>
      <c r="B52" s="79" t="s">
        <v>44</v>
      </c>
      <c r="C52" s="50">
        <v>0.625</v>
      </c>
      <c r="D52" s="50">
        <v>0.6458333333333334</v>
      </c>
      <c r="E52" s="51">
        <v>45510.0</v>
      </c>
      <c r="F52" s="48" t="s">
        <v>836</v>
      </c>
      <c r="G52" s="66" t="s">
        <v>837</v>
      </c>
      <c r="H52" s="66" t="s">
        <v>838</v>
      </c>
      <c r="I52" s="66" t="s">
        <v>839</v>
      </c>
      <c r="J52" s="66" t="s">
        <v>840</v>
      </c>
      <c r="K52" s="66" t="s">
        <v>841</v>
      </c>
      <c r="L52" s="66" t="s">
        <v>842</v>
      </c>
      <c r="M52" s="66" t="s">
        <v>843</v>
      </c>
      <c r="N52" s="66" t="s">
        <v>844</v>
      </c>
      <c r="O52" s="66" t="s">
        <v>845</v>
      </c>
      <c r="P52" s="66"/>
      <c r="Q52" s="66"/>
      <c r="R52" s="66"/>
      <c r="S52" s="66"/>
      <c r="T52" s="66"/>
      <c r="U52" s="66"/>
      <c r="V52" s="66"/>
      <c r="W52" s="66"/>
      <c r="X52" s="66"/>
      <c r="Y52" s="66"/>
      <c r="Z52" s="66"/>
      <c r="AA52" s="66"/>
      <c r="AB52" s="66"/>
    </row>
    <row r="53" ht="15.75" customHeight="1">
      <c r="A53" s="48" t="s">
        <v>43</v>
      </c>
      <c r="B53" s="79" t="s">
        <v>69</v>
      </c>
      <c r="C53" s="50">
        <v>0.625</v>
      </c>
      <c r="D53" s="50">
        <v>0.6458333333333334</v>
      </c>
      <c r="E53" s="51">
        <v>45512.0</v>
      </c>
      <c r="F53" s="48" t="s">
        <v>846</v>
      </c>
      <c r="G53" s="66" t="s">
        <v>847</v>
      </c>
      <c r="H53" s="66" t="s">
        <v>848</v>
      </c>
      <c r="I53" s="66" t="s">
        <v>849</v>
      </c>
      <c r="J53" s="66" t="s">
        <v>850</v>
      </c>
      <c r="K53" s="66" t="s">
        <v>851</v>
      </c>
      <c r="L53" s="66" t="s">
        <v>852</v>
      </c>
      <c r="M53" s="66" t="s">
        <v>853</v>
      </c>
      <c r="N53" s="66" t="s">
        <v>854</v>
      </c>
      <c r="O53" s="66"/>
      <c r="P53" s="66"/>
      <c r="Q53" s="66"/>
      <c r="R53" s="66"/>
      <c r="S53" s="66"/>
      <c r="T53" s="66"/>
      <c r="U53" s="66"/>
      <c r="V53" s="66"/>
      <c r="W53" s="66"/>
      <c r="X53" s="66"/>
      <c r="Y53" s="66"/>
      <c r="Z53" s="66"/>
      <c r="AA53" s="66"/>
      <c r="AB53" s="66"/>
    </row>
    <row r="54" ht="15.75" customHeight="1">
      <c r="A54" s="48" t="s">
        <v>98</v>
      </c>
      <c r="B54" s="48" t="s">
        <v>99</v>
      </c>
      <c r="C54" s="50">
        <v>0.4166666666666667</v>
      </c>
      <c r="D54" s="50">
        <v>0.4375</v>
      </c>
      <c r="E54" s="51">
        <v>45517.0</v>
      </c>
      <c r="F54" s="48" t="s">
        <v>88</v>
      </c>
      <c r="G54" s="66" t="s">
        <v>855</v>
      </c>
      <c r="H54" s="66" t="s">
        <v>856</v>
      </c>
      <c r="I54" s="66" t="s">
        <v>857</v>
      </c>
      <c r="J54" s="66" t="s">
        <v>858</v>
      </c>
      <c r="K54" s="66" t="s">
        <v>859</v>
      </c>
      <c r="L54" s="66" t="s">
        <v>860</v>
      </c>
      <c r="M54" s="66" t="s">
        <v>861</v>
      </c>
      <c r="N54" s="66" t="s">
        <v>862</v>
      </c>
      <c r="O54" s="66" t="s">
        <v>863</v>
      </c>
      <c r="P54" s="66" t="s">
        <v>864</v>
      </c>
      <c r="Q54" s="66" t="s">
        <v>865</v>
      </c>
      <c r="R54" s="66" t="s">
        <v>866</v>
      </c>
      <c r="S54" s="66" t="s">
        <v>867</v>
      </c>
      <c r="T54" s="66" t="s">
        <v>868</v>
      </c>
      <c r="U54" s="66" t="s">
        <v>869</v>
      </c>
      <c r="V54" s="66" t="s">
        <v>870</v>
      </c>
      <c r="W54" s="66" t="s">
        <v>871</v>
      </c>
      <c r="X54" s="66" t="s">
        <v>872</v>
      </c>
      <c r="Y54" s="66"/>
      <c r="Z54" s="66"/>
      <c r="AA54" s="66"/>
      <c r="AB54" s="66"/>
    </row>
    <row r="55" ht="15.75" customHeight="1">
      <c r="A55" s="48" t="s">
        <v>98</v>
      </c>
      <c r="B55" s="48" t="s">
        <v>109</v>
      </c>
      <c r="C55" s="50">
        <v>0.625</v>
      </c>
      <c r="D55" s="50">
        <v>0.6458333333333334</v>
      </c>
      <c r="E55" s="51">
        <v>45517.0</v>
      </c>
      <c r="F55" s="48" t="s">
        <v>88</v>
      </c>
      <c r="G55" s="66" t="s">
        <v>873</v>
      </c>
      <c r="H55" s="66" t="s">
        <v>874</v>
      </c>
      <c r="I55" s="66" t="s">
        <v>875</v>
      </c>
      <c r="J55" s="66" t="s">
        <v>876</v>
      </c>
      <c r="K55" s="66" t="s">
        <v>877</v>
      </c>
      <c r="L55" s="66" t="s">
        <v>878</v>
      </c>
      <c r="M55" s="66" t="s">
        <v>879</v>
      </c>
      <c r="N55" s="66" t="s">
        <v>880</v>
      </c>
      <c r="O55" s="66" t="s">
        <v>881</v>
      </c>
      <c r="P55" s="66" t="s">
        <v>882</v>
      </c>
      <c r="Q55" s="66" t="s">
        <v>883</v>
      </c>
      <c r="R55" s="66" t="s">
        <v>884</v>
      </c>
      <c r="S55" s="66" t="s">
        <v>885</v>
      </c>
      <c r="T55" s="66" t="s">
        <v>886</v>
      </c>
      <c r="U55" s="66" t="s">
        <v>887</v>
      </c>
      <c r="V55" s="66" t="s">
        <v>888</v>
      </c>
      <c r="W55" s="66" t="s">
        <v>889</v>
      </c>
      <c r="X55" s="66" t="s">
        <v>890</v>
      </c>
      <c r="Y55" s="66"/>
      <c r="Z55" s="66"/>
      <c r="AA55" s="66"/>
      <c r="AB55" s="66"/>
    </row>
    <row r="56" ht="15.75" customHeight="1">
      <c r="A56" s="48" t="s">
        <v>98</v>
      </c>
      <c r="B56" s="48" t="s">
        <v>117</v>
      </c>
      <c r="C56" s="50">
        <v>0.4166666666666667</v>
      </c>
      <c r="D56" s="50">
        <v>0.4375</v>
      </c>
      <c r="E56" s="51">
        <v>45518.0</v>
      </c>
      <c r="F56" s="48" t="s">
        <v>88</v>
      </c>
      <c r="G56" s="66" t="s">
        <v>891</v>
      </c>
      <c r="H56" s="66" t="s">
        <v>892</v>
      </c>
      <c r="I56" s="66" t="s">
        <v>893</v>
      </c>
      <c r="J56" s="66" t="s">
        <v>894</v>
      </c>
      <c r="K56" s="66" t="s">
        <v>895</v>
      </c>
      <c r="L56" s="66" t="s">
        <v>896</v>
      </c>
      <c r="M56" s="66" t="s">
        <v>897</v>
      </c>
      <c r="N56" s="66" t="s">
        <v>898</v>
      </c>
      <c r="O56" s="66" t="s">
        <v>899</v>
      </c>
      <c r="P56" s="66" t="s">
        <v>900</v>
      </c>
      <c r="Q56" s="66" t="s">
        <v>901</v>
      </c>
      <c r="R56" s="66" t="s">
        <v>902</v>
      </c>
      <c r="S56" s="66" t="s">
        <v>903</v>
      </c>
      <c r="T56" s="66" t="s">
        <v>904</v>
      </c>
      <c r="U56" s="66" t="s">
        <v>905</v>
      </c>
      <c r="V56" s="66" t="s">
        <v>906</v>
      </c>
      <c r="W56" s="66" t="s">
        <v>907</v>
      </c>
      <c r="X56" s="66" t="s">
        <v>908</v>
      </c>
      <c r="Y56" s="66"/>
      <c r="Z56" s="66"/>
      <c r="AA56" s="66"/>
      <c r="AB56" s="66"/>
    </row>
    <row r="57" ht="15.75" customHeight="1">
      <c r="A57" s="48" t="s">
        <v>98</v>
      </c>
      <c r="B57" s="48" t="s">
        <v>122</v>
      </c>
      <c r="C57" s="50">
        <v>0.625</v>
      </c>
      <c r="D57" s="50">
        <v>0.6458333333333334</v>
      </c>
      <c r="E57" s="51">
        <v>45518.0</v>
      </c>
      <c r="F57" s="48" t="s">
        <v>88</v>
      </c>
      <c r="G57" s="66" t="s">
        <v>909</v>
      </c>
      <c r="H57" s="66" t="s">
        <v>910</v>
      </c>
      <c r="I57" s="66" t="s">
        <v>911</v>
      </c>
      <c r="J57" s="66" t="s">
        <v>912</v>
      </c>
      <c r="K57" s="66" t="s">
        <v>913</v>
      </c>
      <c r="L57" s="66" t="s">
        <v>914</v>
      </c>
      <c r="M57" s="66" t="s">
        <v>915</v>
      </c>
      <c r="N57" s="66" t="s">
        <v>916</v>
      </c>
      <c r="O57" s="66" t="s">
        <v>917</v>
      </c>
      <c r="P57" s="66" t="s">
        <v>918</v>
      </c>
      <c r="Q57" s="66" t="s">
        <v>919</v>
      </c>
      <c r="R57" s="66" t="s">
        <v>920</v>
      </c>
      <c r="S57" s="66" t="s">
        <v>921</v>
      </c>
      <c r="T57" s="66" t="s">
        <v>922</v>
      </c>
      <c r="U57" s="66" t="s">
        <v>923</v>
      </c>
      <c r="V57" s="66" t="s">
        <v>924</v>
      </c>
      <c r="W57" s="66" t="s">
        <v>925</v>
      </c>
      <c r="X57" s="66"/>
      <c r="Y57" s="66"/>
      <c r="Z57" s="66"/>
      <c r="AA57" s="66"/>
      <c r="AB57" s="66"/>
    </row>
    <row r="58" ht="15.75" customHeight="1">
      <c r="A58" s="48" t="s">
        <v>52</v>
      </c>
      <c r="B58" s="49" t="s">
        <v>53</v>
      </c>
      <c r="C58" s="50">
        <v>0.4166666666666667</v>
      </c>
      <c r="D58" s="50">
        <v>0.4375</v>
      </c>
      <c r="E58" s="51">
        <v>45511.0</v>
      </c>
      <c r="F58" s="48" t="s">
        <v>926</v>
      </c>
      <c r="G58" s="66" t="s">
        <v>927</v>
      </c>
      <c r="H58" s="66" t="s">
        <v>928</v>
      </c>
      <c r="I58" s="66" t="s">
        <v>929</v>
      </c>
      <c r="J58" s="66" t="s">
        <v>930</v>
      </c>
      <c r="K58" s="66" t="s">
        <v>931</v>
      </c>
      <c r="L58" s="66"/>
      <c r="M58" s="66"/>
      <c r="N58" s="66"/>
      <c r="O58" s="66"/>
      <c r="P58" s="66"/>
      <c r="Q58" s="66"/>
      <c r="R58" s="66"/>
      <c r="S58" s="66"/>
      <c r="T58" s="66"/>
      <c r="U58" s="66"/>
      <c r="V58" s="66"/>
      <c r="W58" s="66"/>
      <c r="X58" s="66"/>
      <c r="Y58" s="66"/>
      <c r="Z58" s="66"/>
      <c r="AA58" s="66"/>
      <c r="AB58" s="66"/>
    </row>
    <row r="59" ht="15.75" customHeight="1">
      <c r="A59" s="48" t="s">
        <v>52</v>
      </c>
      <c r="B59" s="49" t="s">
        <v>61</v>
      </c>
      <c r="C59" s="50">
        <v>0.625</v>
      </c>
      <c r="D59" s="50">
        <v>0.6458333333333334</v>
      </c>
      <c r="E59" s="51">
        <v>45511.0</v>
      </c>
      <c r="F59" s="48" t="s">
        <v>932</v>
      </c>
      <c r="G59" s="66" t="s">
        <v>933</v>
      </c>
      <c r="H59" s="66" t="s">
        <v>934</v>
      </c>
      <c r="I59" s="66" t="s">
        <v>935</v>
      </c>
      <c r="J59" s="66" t="s">
        <v>936</v>
      </c>
      <c r="K59" s="66" t="s">
        <v>937</v>
      </c>
      <c r="L59" s="66"/>
      <c r="M59" s="66"/>
      <c r="N59" s="66"/>
      <c r="O59" s="66"/>
      <c r="P59" s="66"/>
      <c r="Q59" s="66"/>
      <c r="R59" s="66"/>
      <c r="S59" s="66"/>
      <c r="T59" s="66"/>
      <c r="U59" s="66"/>
      <c r="V59" s="66"/>
      <c r="W59" s="66"/>
      <c r="X59" s="66"/>
      <c r="Y59" s="66"/>
      <c r="Z59" s="66"/>
      <c r="AA59" s="66"/>
      <c r="AB59" s="66"/>
    </row>
    <row r="60" ht="15.75" customHeight="1">
      <c r="A60" s="48" t="s">
        <v>52</v>
      </c>
      <c r="B60" s="49" t="s">
        <v>64</v>
      </c>
      <c r="C60" s="50">
        <v>0.4166666666666667</v>
      </c>
      <c r="D60" s="50">
        <v>0.4375</v>
      </c>
      <c r="E60" s="51">
        <v>45512.0</v>
      </c>
      <c r="F60" s="48" t="s">
        <v>938</v>
      </c>
      <c r="G60" s="66" t="s">
        <v>939</v>
      </c>
      <c r="H60" s="66" t="s">
        <v>940</v>
      </c>
      <c r="I60" s="66" t="s">
        <v>941</v>
      </c>
      <c r="J60" s="66" t="s">
        <v>942</v>
      </c>
      <c r="K60" s="66" t="s">
        <v>943</v>
      </c>
      <c r="L60" s="66" t="s">
        <v>944</v>
      </c>
      <c r="M60" s="66"/>
      <c r="N60" s="66"/>
      <c r="O60" s="66"/>
      <c r="P60" s="66"/>
      <c r="Q60" s="66"/>
      <c r="R60" s="66"/>
      <c r="S60" s="66"/>
      <c r="T60" s="66"/>
      <c r="U60" s="66"/>
      <c r="V60" s="66"/>
      <c r="W60" s="66"/>
      <c r="X60" s="66"/>
      <c r="Y60" s="66"/>
      <c r="Z60" s="66"/>
      <c r="AA60" s="66"/>
      <c r="AB60" s="66"/>
    </row>
    <row r="61" ht="15.75" customHeight="1">
      <c r="A61" s="48" t="s">
        <v>52</v>
      </c>
      <c r="B61" s="49" t="s">
        <v>70</v>
      </c>
      <c r="C61" s="50">
        <v>0.625</v>
      </c>
      <c r="D61" s="50">
        <v>0.6458333333333334</v>
      </c>
      <c r="E61" s="51">
        <v>45512.0</v>
      </c>
      <c r="F61" s="48" t="s">
        <v>945</v>
      </c>
      <c r="G61" s="66" t="s">
        <v>946</v>
      </c>
      <c r="H61" s="66" t="s">
        <v>947</v>
      </c>
      <c r="I61" s="66" t="s">
        <v>948</v>
      </c>
      <c r="J61" s="66" t="s">
        <v>949</v>
      </c>
      <c r="K61" s="66" t="s">
        <v>950</v>
      </c>
      <c r="L61" s="66"/>
      <c r="M61" s="66"/>
      <c r="N61" s="66"/>
      <c r="O61" s="66"/>
      <c r="P61" s="66"/>
      <c r="Q61" s="66"/>
      <c r="R61" s="66"/>
      <c r="S61" s="66"/>
      <c r="T61" s="66"/>
      <c r="U61" s="66"/>
      <c r="V61" s="66"/>
      <c r="W61" s="66"/>
      <c r="X61" s="66"/>
      <c r="Y61" s="66"/>
      <c r="Z61" s="66"/>
      <c r="AA61" s="66"/>
      <c r="AB61" s="66"/>
    </row>
    <row r="62" ht="15.75" customHeight="1">
      <c r="A62" s="48" t="s">
        <v>28</v>
      </c>
      <c r="B62" s="48" t="s">
        <v>29</v>
      </c>
      <c r="C62" s="50">
        <v>0.4166666666666667</v>
      </c>
      <c r="D62" s="50">
        <v>0.4375</v>
      </c>
      <c r="E62" s="51">
        <v>45510.0</v>
      </c>
      <c r="F62" s="48" t="s">
        <v>951</v>
      </c>
      <c r="G62" s="66" t="s">
        <v>952</v>
      </c>
      <c r="H62" s="66" t="s">
        <v>953</v>
      </c>
      <c r="I62" s="66" t="s">
        <v>954</v>
      </c>
      <c r="J62" s="66" t="s">
        <v>955</v>
      </c>
      <c r="K62" s="66" t="s">
        <v>956</v>
      </c>
      <c r="L62" s="66" t="s">
        <v>957</v>
      </c>
      <c r="M62" s="66" t="s">
        <v>958</v>
      </c>
      <c r="N62" s="66" t="s">
        <v>959</v>
      </c>
      <c r="O62" s="66" t="s">
        <v>960</v>
      </c>
      <c r="P62" s="66" t="s">
        <v>961</v>
      </c>
      <c r="Q62" s="66" t="s">
        <v>962</v>
      </c>
      <c r="R62" s="66" t="s">
        <v>963</v>
      </c>
      <c r="S62" s="66" t="s">
        <v>964</v>
      </c>
      <c r="T62" s="66" t="s">
        <v>965</v>
      </c>
      <c r="U62" s="66" t="s">
        <v>966</v>
      </c>
      <c r="V62" s="66"/>
      <c r="W62" s="66"/>
      <c r="X62" s="66"/>
      <c r="Y62" s="66"/>
      <c r="Z62" s="66"/>
      <c r="AA62" s="66"/>
      <c r="AB62" s="66"/>
    </row>
    <row r="63" ht="15.75" customHeight="1">
      <c r="A63" s="48" t="s">
        <v>28</v>
      </c>
      <c r="B63" s="48" t="s">
        <v>29</v>
      </c>
      <c r="C63" s="50">
        <v>0.625</v>
      </c>
      <c r="D63" s="50">
        <v>0.6458333333333334</v>
      </c>
      <c r="E63" s="51">
        <v>45510.0</v>
      </c>
      <c r="F63" s="48" t="s">
        <v>951</v>
      </c>
      <c r="G63" s="66" t="s">
        <v>967</v>
      </c>
      <c r="H63" s="66" t="s">
        <v>968</v>
      </c>
      <c r="I63" s="66" t="s">
        <v>969</v>
      </c>
      <c r="J63" s="66" t="s">
        <v>970</v>
      </c>
      <c r="K63" s="66" t="s">
        <v>971</v>
      </c>
      <c r="L63" s="66" t="s">
        <v>972</v>
      </c>
      <c r="M63" s="66" t="s">
        <v>973</v>
      </c>
      <c r="N63" s="66" t="s">
        <v>974</v>
      </c>
      <c r="O63" s="66" t="s">
        <v>975</v>
      </c>
      <c r="P63" s="66" t="s">
        <v>976</v>
      </c>
      <c r="Q63" s="66" t="s">
        <v>977</v>
      </c>
      <c r="R63" s="66" t="s">
        <v>978</v>
      </c>
      <c r="S63" s="66" t="s">
        <v>979</v>
      </c>
      <c r="T63" s="66" t="s">
        <v>980</v>
      </c>
      <c r="U63" s="66"/>
      <c r="V63" s="66"/>
      <c r="W63" s="66"/>
      <c r="X63" s="66"/>
      <c r="Y63" s="66"/>
      <c r="Z63" s="66"/>
      <c r="AA63" s="66"/>
      <c r="AB63" s="66"/>
    </row>
    <row r="64" ht="15.75" customHeight="1">
      <c r="A64" s="48" t="s">
        <v>28</v>
      </c>
      <c r="B64" s="48" t="s">
        <v>29</v>
      </c>
      <c r="C64" s="50">
        <v>0.4166666666666667</v>
      </c>
      <c r="D64" s="50">
        <v>0.4375</v>
      </c>
      <c r="E64" s="51">
        <v>45512.0</v>
      </c>
      <c r="F64" s="48" t="s">
        <v>951</v>
      </c>
      <c r="G64" s="66" t="s">
        <v>981</v>
      </c>
      <c r="H64" s="66" t="s">
        <v>982</v>
      </c>
      <c r="I64" s="66" t="s">
        <v>983</v>
      </c>
      <c r="J64" s="66" t="s">
        <v>984</v>
      </c>
      <c r="K64" s="66" t="s">
        <v>985</v>
      </c>
      <c r="L64" s="66" t="s">
        <v>986</v>
      </c>
      <c r="M64" s="66" t="s">
        <v>987</v>
      </c>
      <c r="N64" s="66" t="s">
        <v>988</v>
      </c>
      <c r="O64" s="66" t="s">
        <v>989</v>
      </c>
      <c r="P64" s="66" t="s">
        <v>990</v>
      </c>
      <c r="Q64" s="66" t="s">
        <v>991</v>
      </c>
      <c r="R64" s="66" t="s">
        <v>992</v>
      </c>
      <c r="S64" s="66" t="s">
        <v>993</v>
      </c>
      <c r="T64" s="66"/>
      <c r="U64" s="66"/>
      <c r="V64" s="66"/>
      <c r="W64" s="66"/>
      <c r="X64" s="66"/>
      <c r="Y64" s="66"/>
      <c r="Z64" s="66"/>
      <c r="AA64" s="66"/>
      <c r="AB64" s="66"/>
    </row>
    <row r="65" ht="15.75" customHeight="1">
      <c r="A65" s="48" t="s">
        <v>28</v>
      </c>
      <c r="B65" s="48" t="s">
        <v>29</v>
      </c>
      <c r="C65" s="50">
        <v>0.625</v>
      </c>
      <c r="D65" s="50">
        <v>0.6458333333333334</v>
      </c>
      <c r="E65" s="51">
        <v>45512.0</v>
      </c>
      <c r="F65" s="48" t="s">
        <v>951</v>
      </c>
      <c r="G65" s="66" t="s">
        <v>994</v>
      </c>
      <c r="H65" s="66" t="s">
        <v>995</v>
      </c>
      <c r="I65" s="66" t="s">
        <v>996</v>
      </c>
      <c r="J65" s="66" t="s">
        <v>997</v>
      </c>
      <c r="K65" s="66" t="s">
        <v>998</v>
      </c>
      <c r="L65" s="66" t="s">
        <v>999</v>
      </c>
      <c r="M65" s="66" t="s">
        <v>1000</v>
      </c>
      <c r="N65" s="66" t="s">
        <v>1001</v>
      </c>
      <c r="O65" s="66" t="s">
        <v>1002</v>
      </c>
      <c r="P65" s="66" t="s">
        <v>1003</v>
      </c>
      <c r="Q65" s="66" t="s">
        <v>1004</v>
      </c>
      <c r="R65" s="66" t="s">
        <v>1005</v>
      </c>
      <c r="S65" s="66" t="s">
        <v>1006</v>
      </c>
      <c r="T65" s="66" t="s">
        <v>1007</v>
      </c>
      <c r="U65" s="66"/>
      <c r="V65" s="66"/>
      <c r="W65" s="66"/>
      <c r="X65" s="66"/>
      <c r="Y65" s="66"/>
      <c r="Z65" s="66"/>
      <c r="AA65" s="66"/>
      <c r="AB65" s="66"/>
    </row>
    <row r="66" ht="15.75" customHeight="1">
      <c r="A66" s="48" t="s">
        <v>100</v>
      </c>
      <c r="B66" s="48" t="s">
        <v>101</v>
      </c>
      <c r="C66" s="50">
        <v>0.4166666666666667</v>
      </c>
      <c r="D66" s="50">
        <v>0.4375</v>
      </c>
      <c r="E66" s="51">
        <v>45517.0</v>
      </c>
      <c r="F66" s="48" t="s">
        <v>709</v>
      </c>
      <c r="G66" s="66" t="s">
        <v>1008</v>
      </c>
      <c r="H66" s="66" t="s">
        <v>1009</v>
      </c>
      <c r="I66" s="66" t="s">
        <v>1010</v>
      </c>
      <c r="J66" s="66" t="s">
        <v>1011</v>
      </c>
      <c r="K66" s="66" t="s">
        <v>1012</v>
      </c>
      <c r="L66" s="66" t="s">
        <v>1013</v>
      </c>
      <c r="M66" s="66" t="s">
        <v>1014</v>
      </c>
      <c r="N66" s="66" t="s">
        <v>1015</v>
      </c>
      <c r="O66" s="66" t="s">
        <v>1016</v>
      </c>
      <c r="P66" s="66" t="s">
        <v>1017</v>
      </c>
      <c r="Q66" s="66" t="s">
        <v>1018</v>
      </c>
      <c r="R66" s="66" t="s">
        <v>1019</v>
      </c>
      <c r="S66" s="66" t="s">
        <v>1020</v>
      </c>
      <c r="T66" s="66" t="s">
        <v>1021</v>
      </c>
      <c r="U66" s="66" t="s">
        <v>1022</v>
      </c>
      <c r="V66" s="66" t="s">
        <v>1023</v>
      </c>
      <c r="W66" s="66" t="s">
        <v>1024</v>
      </c>
    </row>
    <row r="67" ht="15.75" customHeight="1">
      <c r="A67" s="48" t="s">
        <v>100</v>
      </c>
      <c r="B67" s="48" t="s">
        <v>110</v>
      </c>
      <c r="C67" s="50">
        <v>0.625</v>
      </c>
      <c r="D67" s="50">
        <v>0.6458333333333334</v>
      </c>
      <c r="E67" s="51">
        <v>45517.0</v>
      </c>
      <c r="F67" s="48" t="s">
        <v>709</v>
      </c>
      <c r="G67" s="66" t="s">
        <v>1008</v>
      </c>
      <c r="H67" s="66" t="s">
        <v>1009</v>
      </c>
      <c r="I67" s="66" t="s">
        <v>1010</v>
      </c>
      <c r="J67" s="66" t="s">
        <v>1011</v>
      </c>
      <c r="K67" s="66" t="s">
        <v>1012</v>
      </c>
      <c r="L67" s="66" t="s">
        <v>1013</v>
      </c>
      <c r="M67" s="66" t="s">
        <v>1014</v>
      </c>
      <c r="N67" s="66" t="s">
        <v>1015</v>
      </c>
      <c r="O67" s="66" t="s">
        <v>1016</v>
      </c>
      <c r="P67" s="66" t="s">
        <v>1017</v>
      </c>
      <c r="Q67" s="66" t="s">
        <v>1018</v>
      </c>
      <c r="R67" s="66" t="s">
        <v>1019</v>
      </c>
      <c r="S67" s="66" t="s">
        <v>1020</v>
      </c>
      <c r="T67" s="66" t="s">
        <v>1021</v>
      </c>
      <c r="U67" s="66" t="s">
        <v>1022</v>
      </c>
      <c r="V67" s="66" t="s">
        <v>1023</v>
      </c>
      <c r="W67" s="66" t="s">
        <v>1024</v>
      </c>
    </row>
    <row r="68" ht="15.75" customHeight="1">
      <c r="A68" s="48" t="s">
        <v>100</v>
      </c>
      <c r="B68" s="48" t="s">
        <v>118</v>
      </c>
      <c r="C68" s="50">
        <v>0.4166666666666667</v>
      </c>
      <c r="D68" s="50">
        <v>0.4375</v>
      </c>
      <c r="E68" s="51">
        <v>45518.0</v>
      </c>
      <c r="F68" s="48" t="s">
        <v>709</v>
      </c>
      <c r="G68" s="66" t="s">
        <v>1025</v>
      </c>
      <c r="H68" s="66" t="s">
        <v>1026</v>
      </c>
      <c r="I68" s="66" t="s">
        <v>1027</v>
      </c>
      <c r="J68" s="66" t="s">
        <v>1028</v>
      </c>
      <c r="K68" s="66" t="s">
        <v>1029</v>
      </c>
      <c r="L68" s="66" t="s">
        <v>1030</v>
      </c>
      <c r="M68" s="66" t="s">
        <v>1031</v>
      </c>
      <c r="N68" s="66" t="s">
        <v>1032</v>
      </c>
      <c r="O68" s="66" t="s">
        <v>1033</v>
      </c>
      <c r="P68" s="66" t="s">
        <v>1034</v>
      </c>
      <c r="Q68" s="66" t="s">
        <v>1035</v>
      </c>
      <c r="R68" s="66" t="s">
        <v>1036</v>
      </c>
      <c r="S68" s="66" t="s">
        <v>1037</v>
      </c>
      <c r="T68" s="66" t="s">
        <v>1038</v>
      </c>
      <c r="U68" s="66" t="s">
        <v>1039</v>
      </c>
      <c r="V68" s="66" t="s">
        <v>1040</v>
      </c>
      <c r="W68" s="66"/>
    </row>
    <row r="69" ht="15.75" customHeight="1">
      <c r="A69" s="48" t="s">
        <v>100</v>
      </c>
      <c r="B69" s="48" t="s">
        <v>123</v>
      </c>
      <c r="C69" s="50">
        <v>0.625</v>
      </c>
      <c r="D69" s="50">
        <v>0.6458333333333334</v>
      </c>
      <c r="E69" s="51">
        <v>45518.0</v>
      </c>
      <c r="F69" s="48" t="s">
        <v>709</v>
      </c>
      <c r="G69" s="66" t="s">
        <v>1025</v>
      </c>
      <c r="H69" s="66" t="s">
        <v>1026</v>
      </c>
      <c r="I69" s="66" t="s">
        <v>1027</v>
      </c>
      <c r="J69" s="66" t="s">
        <v>1028</v>
      </c>
      <c r="K69" s="66" t="s">
        <v>1029</v>
      </c>
      <c r="L69" s="66" t="s">
        <v>1030</v>
      </c>
      <c r="M69" s="66" t="s">
        <v>1031</v>
      </c>
      <c r="N69" s="66" t="s">
        <v>1032</v>
      </c>
      <c r="O69" s="66" t="s">
        <v>1033</v>
      </c>
      <c r="P69" s="66" t="s">
        <v>1034</v>
      </c>
      <c r="Q69" s="66" t="s">
        <v>1035</v>
      </c>
      <c r="R69" s="66" t="s">
        <v>1036</v>
      </c>
      <c r="S69" s="66" t="s">
        <v>1037</v>
      </c>
      <c r="T69" s="66" t="s">
        <v>1038</v>
      </c>
      <c r="U69" s="66" t="s">
        <v>1039</v>
      </c>
      <c r="V69" s="66" t="s">
        <v>1040</v>
      </c>
      <c r="W69" s="66"/>
    </row>
    <row r="70" ht="15.75" customHeight="1">
      <c r="A70" s="48" t="s">
        <v>102</v>
      </c>
      <c r="B70" s="49" t="s">
        <v>103</v>
      </c>
      <c r="C70" s="50">
        <v>0.4166666666666667</v>
      </c>
      <c r="D70" s="50">
        <v>0.4375</v>
      </c>
      <c r="E70" s="51">
        <v>45517.0</v>
      </c>
      <c r="F70" s="49" t="s">
        <v>1041</v>
      </c>
      <c r="G70" s="76" t="s">
        <v>1042</v>
      </c>
      <c r="H70" s="76" t="s">
        <v>1043</v>
      </c>
      <c r="I70" s="76" t="s">
        <v>1044</v>
      </c>
      <c r="J70" s="76" t="s">
        <v>1045</v>
      </c>
      <c r="K70" s="76" t="s">
        <v>1046</v>
      </c>
      <c r="L70" s="76" t="s">
        <v>1047</v>
      </c>
      <c r="M70" s="76" t="s">
        <v>1048</v>
      </c>
      <c r="N70" s="76" t="s">
        <v>1049</v>
      </c>
      <c r="O70" s="76" t="s">
        <v>1050</v>
      </c>
      <c r="P70" s="76" t="s">
        <v>1051</v>
      </c>
      <c r="Q70" s="76" t="s">
        <v>1052</v>
      </c>
      <c r="R70" s="76" t="s">
        <v>1053</v>
      </c>
      <c r="S70" s="76" t="s">
        <v>1054</v>
      </c>
      <c r="T70" s="76" t="s">
        <v>1055</v>
      </c>
      <c r="U70" s="76" t="s">
        <v>1056</v>
      </c>
      <c r="V70" s="76" t="s">
        <v>1057</v>
      </c>
      <c r="W70" s="76" t="s">
        <v>1058</v>
      </c>
      <c r="X70" s="76" t="s">
        <v>1059</v>
      </c>
    </row>
    <row r="71" ht="15.75" customHeight="1">
      <c r="A71" s="48" t="s">
        <v>102</v>
      </c>
      <c r="B71" s="80" t="s">
        <v>111</v>
      </c>
      <c r="C71" s="50">
        <v>0.625</v>
      </c>
      <c r="D71" s="50">
        <v>0.6458333333333334</v>
      </c>
      <c r="E71" s="51">
        <v>45517.0</v>
      </c>
      <c r="F71" s="81" t="s">
        <v>1041</v>
      </c>
      <c r="G71" s="82" t="s">
        <v>1060</v>
      </c>
      <c r="H71" s="82" t="s">
        <v>1044</v>
      </c>
      <c r="I71" s="82" t="s">
        <v>1061</v>
      </c>
      <c r="J71" s="82" t="s">
        <v>1062</v>
      </c>
      <c r="K71" s="82" t="s">
        <v>1063</v>
      </c>
      <c r="L71" s="82" t="s">
        <v>1064</v>
      </c>
      <c r="M71" s="82" t="s">
        <v>1065</v>
      </c>
      <c r="N71" s="82" t="s">
        <v>1066</v>
      </c>
      <c r="O71" s="82" t="s">
        <v>1067</v>
      </c>
      <c r="P71" s="82" t="s">
        <v>1068</v>
      </c>
      <c r="Q71" s="82" t="s">
        <v>1069</v>
      </c>
      <c r="R71" s="82" t="s">
        <v>1070</v>
      </c>
      <c r="S71" s="82" t="s">
        <v>1071</v>
      </c>
      <c r="T71" s="82" t="s">
        <v>1072</v>
      </c>
      <c r="U71" s="82" t="s">
        <v>1073</v>
      </c>
      <c r="V71" s="82" t="s">
        <v>1059</v>
      </c>
      <c r="W71" s="82"/>
      <c r="X71" s="82"/>
    </row>
    <row r="72" ht="15.75" customHeight="1">
      <c r="A72" s="48" t="s">
        <v>102</v>
      </c>
      <c r="B72" s="80" t="s">
        <v>130</v>
      </c>
      <c r="C72" s="50">
        <v>0.4166666666666667</v>
      </c>
      <c r="D72" s="50">
        <v>0.4375</v>
      </c>
      <c r="E72" s="51">
        <v>45519.0</v>
      </c>
      <c r="F72" s="81" t="s">
        <v>1041</v>
      </c>
      <c r="G72" s="82" t="s">
        <v>1074</v>
      </c>
      <c r="H72" s="82" t="s">
        <v>1075</v>
      </c>
      <c r="I72" s="82" t="s">
        <v>1076</v>
      </c>
      <c r="J72" s="82" t="s">
        <v>1077</v>
      </c>
      <c r="K72" s="82" t="s">
        <v>1078</v>
      </c>
      <c r="L72" s="82" t="s">
        <v>1079</v>
      </c>
      <c r="M72" s="82" t="s">
        <v>1080</v>
      </c>
      <c r="N72" s="82" t="s">
        <v>1081</v>
      </c>
      <c r="O72" s="82" t="s">
        <v>1082</v>
      </c>
      <c r="P72" s="82" t="s">
        <v>1083</v>
      </c>
      <c r="Q72" s="82" t="s">
        <v>1084</v>
      </c>
      <c r="R72" s="82" t="s">
        <v>1085</v>
      </c>
      <c r="S72" s="82" t="s">
        <v>1086</v>
      </c>
      <c r="T72" s="82" t="s">
        <v>1087</v>
      </c>
      <c r="U72" s="82" t="s">
        <v>1088</v>
      </c>
      <c r="V72" s="82" t="s">
        <v>1089</v>
      </c>
      <c r="W72" s="82" t="s">
        <v>1090</v>
      </c>
      <c r="X72" s="82" t="s">
        <v>1091</v>
      </c>
    </row>
    <row r="73" ht="15.75" customHeight="1">
      <c r="A73" s="48" t="s">
        <v>102</v>
      </c>
      <c r="B73" s="80" t="s">
        <v>137</v>
      </c>
      <c r="C73" s="50">
        <v>0.625</v>
      </c>
      <c r="D73" s="50">
        <v>0.6458333333333334</v>
      </c>
      <c r="E73" s="51">
        <v>45519.0</v>
      </c>
      <c r="F73" s="81" t="s">
        <v>1041</v>
      </c>
      <c r="G73" s="83" t="s">
        <v>1092</v>
      </c>
      <c r="H73" s="83" t="s">
        <v>1093</v>
      </c>
      <c r="I73" s="83" t="s">
        <v>1094</v>
      </c>
      <c r="J73" s="83" t="s">
        <v>1095</v>
      </c>
      <c r="K73" s="83" t="s">
        <v>1096</v>
      </c>
      <c r="L73" s="83" t="s">
        <v>1097</v>
      </c>
      <c r="M73" s="83" t="s">
        <v>1098</v>
      </c>
      <c r="N73" s="83" t="s">
        <v>1074</v>
      </c>
      <c r="O73" s="83" t="s">
        <v>1099</v>
      </c>
      <c r="P73" s="83" t="s">
        <v>1100</v>
      </c>
      <c r="Q73" s="83" t="s">
        <v>1101</v>
      </c>
      <c r="R73" s="83" t="s">
        <v>1102</v>
      </c>
      <c r="S73" s="83" t="s">
        <v>1103</v>
      </c>
      <c r="T73" s="83" t="s">
        <v>1104</v>
      </c>
      <c r="U73" s="83" t="s">
        <v>1105</v>
      </c>
      <c r="V73" s="83" t="s">
        <v>1106</v>
      </c>
      <c r="W73" s="83" t="s">
        <v>1107</v>
      </c>
      <c r="X73" s="83"/>
    </row>
    <row r="74" ht="15.75" customHeight="1">
      <c r="A74" s="48" t="s">
        <v>65</v>
      </c>
      <c r="B74" s="48" t="s">
        <v>66</v>
      </c>
      <c r="C74" s="50">
        <v>0.4166666666666667</v>
      </c>
      <c r="D74" s="50">
        <v>0.4375</v>
      </c>
      <c r="E74" s="51">
        <v>45512.0</v>
      </c>
      <c r="F74" s="77"/>
      <c r="G74" s="66" t="s">
        <v>1108</v>
      </c>
      <c r="H74" s="66" t="s">
        <v>1109</v>
      </c>
      <c r="I74" s="66" t="s">
        <v>1110</v>
      </c>
      <c r="J74" s="66" t="s">
        <v>1111</v>
      </c>
      <c r="K74" s="66" t="s">
        <v>1112</v>
      </c>
      <c r="L74" s="66" t="s">
        <v>1113</v>
      </c>
      <c r="M74" s="66" t="s">
        <v>1114</v>
      </c>
      <c r="N74" s="66" t="s">
        <v>1115</v>
      </c>
      <c r="O74" s="66" t="s">
        <v>1116</v>
      </c>
      <c r="P74" s="66" t="s">
        <v>1117</v>
      </c>
      <c r="Q74" s="66" t="s">
        <v>1118</v>
      </c>
      <c r="R74" s="66" t="s">
        <v>1119</v>
      </c>
      <c r="S74" s="66" t="s">
        <v>1120</v>
      </c>
      <c r="T74" s="66" t="s">
        <v>1121</v>
      </c>
      <c r="U74" s="66" t="s">
        <v>1122</v>
      </c>
      <c r="V74" s="66" t="s">
        <v>1123</v>
      </c>
      <c r="W74" s="66" t="s">
        <v>1124</v>
      </c>
      <c r="X74" s="66" t="s">
        <v>1125</v>
      </c>
    </row>
    <row r="75" ht="15.75" customHeight="1">
      <c r="A75" s="48" t="s">
        <v>65</v>
      </c>
      <c r="B75" s="48" t="s">
        <v>71</v>
      </c>
      <c r="C75" s="50">
        <v>0.625</v>
      </c>
      <c r="D75" s="50">
        <v>0.6458333333333334</v>
      </c>
      <c r="E75" s="51">
        <v>45512.0</v>
      </c>
      <c r="F75" s="77"/>
      <c r="G75" s="66" t="s">
        <v>1126</v>
      </c>
      <c r="H75" s="66" t="s">
        <v>1127</v>
      </c>
      <c r="I75" s="66" t="s">
        <v>1128</v>
      </c>
      <c r="J75" s="66" t="s">
        <v>1129</v>
      </c>
      <c r="K75" s="66" t="s">
        <v>1130</v>
      </c>
      <c r="L75" s="66" t="s">
        <v>1131</v>
      </c>
      <c r="M75" s="66" t="s">
        <v>1132</v>
      </c>
      <c r="N75" s="66" t="s">
        <v>1133</v>
      </c>
      <c r="O75" s="66" t="s">
        <v>1134</v>
      </c>
      <c r="P75" s="66" t="s">
        <v>1135</v>
      </c>
      <c r="Q75" s="66" t="s">
        <v>1136</v>
      </c>
      <c r="R75" s="66" t="s">
        <v>1137</v>
      </c>
      <c r="S75" s="66" t="s">
        <v>1138</v>
      </c>
      <c r="T75" s="66" t="s">
        <v>1139</v>
      </c>
      <c r="U75" s="66" t="s">
        <v>1140</v>
      </c>
      <c r="V75" s="66" t="s">
        <v>845</v>
      </c>
      <c r="W75" s="66" t="s">
        <v>1141</v>
      </c>
      <c r="X75" s="66"/>
    </row>
    <row r="76" ht="15.75" customHeight="1">
      <c r="A76" s="48" t="s">
        <v>54</v>
      </c>
      <c r="B76" s="48" t="s">
        <v>55</v>
      </c>
      <c r="C76" s="50">
        <v>0.4166666666666667</v>
      </c>
      <c r="D76" s="50">
        <v>0.4375</v>
      </c>
      <c r="E76" s="51">
        <v>45511.0</v>
      </c>
      <c r="F76" s="48" t="s">
        <v>1142</v>
      </c>
      <c r="G76" s="66" t="s">
        <v>1143</v>
      </c>
      <c r="H76" s="66" t="s">
        <v>1144</v>
      </c>
      <c r="I76" s="66" t="s">
        <v>1145</v>
      </c>
      <c r="J76" s="66" t="s">
        <v>1146</v>
      </c>
      <c r="K76" s="66" t="s">
        <v>1147</v>
      </c>
      <c r="L76" s="66" t="s">
        <v>1148</v>
      </c>
      <c r="M76" s="66" t="s">
        <v>1149</v>
      </c>
      <c r="N76" s="66" t="s">
        <v>1150</v>
      </c>
      <c r="O76" s="66" t="s">
        <v>1151</v>
      </c>
      <c r="P76" s="66" t="s">
        <v>1152</v>
      </c>
      <c r="Q76" s="66" t="s">
        <v>1153</v>
      </c>
      <c r="R76" s="66" t="s">
        <v>1154</v>
      </c>
      <c r="S76" s="66" t="s">
        <v>1155</v>
      </c>
      <c r="T76" s="66" t="s">
        <v>1156</v>
      </c>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row>
    <row r="77" ht="15.75" customHeight="1">
      <c r="A77" s="48" t="s">
        <v>54</v>
      </c>
      <c r="B77" s="48" t="s">
        <v>55</v>
      </c>
      <c r="C77" s="50">
        <v>0.625</v>
      </c>
      <c r="D77" s="50">
        <v>0.6458333333333334</v>
      </c>
      <c r="E77" s="51">
        <v>45511.0</v>
      </c>
      <c r="F77" s="48" t="s">
        <v>1157</v>
      </c>
      <c r="G77" s="66" t="s">
        <v>1143</v>
      </c>
      <c r="H77" s="66" t="s">
        <v>1144</v>
      </c>
      <c r="I77" s="66" t="s">
        <v>1145</v>
      </c>
      <c r="J77" s="66" t="s">
        <v>1146</v>
      </c>
      <c r="K77" s="66" t="s">
        <v>1147</v>
      </c>
      <c r="L77" s="66" t="s">
        <v>1148</v>
      </c>
      <c r="M77" s="66" t="s">
        <v>1149</v>
      </c>
      <c r="N77" s="66" t="s">
        <v>1150</v>
      </c>
      <c r="O77" s="66" t="s">
        <v>1151</v>
      </c>
      <c r="P77" s="66" t="s">
        <v>1152</v>
      </c>
      <c r="Q77" s="66" t="s">
        <v>1153</v>
      </c>
      <c r="R77" s="66" t="s">
        <v>1154</v>
      </c>
      <c r="S77" s="66" t="s">
        <v>1155</v>
      </c>
      <c r="T77" s="66" t="s">
        <v>1156</v>
      </c>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c r="AY77" s="66"/>
      <c r="AZ77" s="66"/>
      <c r="BA77" s="66"/>
    </row>
    <row r="78" ht="15.75" customHeight="1">
      <c r="A78" s="48" t="s">
        <v>30</v>
      </c>
      <c r="B78" s="48" t="s">
        <v>31</v>
      </c>
      <c r="C78" s="50">
        <v>0.4166666666666667</v>
      </c>
      <c r="D78" s="50">
        <v>0.4375</v>
      </c>
      <c r="E78" s="51">
        <v>45510.0</v>
      </c>
      <c r="F78" s="48" t="s">
        <v>88</v>
      </c>
      <c r="G78" s="66" t="s">
        <v>1158</v>
      </c>
      <c r="H78" s="66" t="s">
        <v>1159</v>
      </c>
      <c r="I78" s="66" t="s">
        <v>1160</v>
      </c>
      <c r="J78" s="66" t="s">
        <v>1161</v>
      </c>
      <c r="K78" s="66" t="s">
        <v>1162</v>
      </c>
      <c r="L78" s="66" t="s">
        <v>1163</v>
      </c>
      <c r="M78" s="66" t="s">
        <v>1164</v>
      </c>
      <c r="N78" s="66" t="s">
        <v>1165</v>
      </c>
      <c r="O78" s="66" t="s">
        <v>1166</v>
      </c>
      <c r="P78" s="66" t="s">
        <v>1167</v>
      </c>
      <c r="Q78" s="66" t="s">
        <v>1168</v>
      </c>
      <c r="R78" s="66" t="s">
        <v>1169</v>
      </c>
      <c r="S78" s="66" t="s">
        <v>1170</v>
      </c>
      <c r="T78" s="66" t="s">
        <v>1171</v>
      </c>
      <c r="U78" s="66" t="s">
        <v>1172</v>
      </c>
      <c r="V78" s="66" t="s">
        <v>1173</v>
      </c>
      <c r="W78" s="66" t="s">
        <v>1174</v>
      </c>
      <c r="X78" s="66" t="s">
        <v>1175</v>
      </c>
      <c r="Y78" s="66" t="s">
        <v>1176</v>
      </c>
      <c r="Z78" s="66" t="s">
        <v>1177</v>
      </c>
      <c r="AA78" s="66" t="s">
        <v>1178</v>
      </c>
      <c r="AB78" s="66" t="s">
        <v>1179</v>
      </c>
      <c r="AC78" s="66" t="s">
        <v>1180</v>
      </c>
      <c r="AD78" s="66" t="s">
        <v>1181</v>
      </c>
      <c r="AE78" s="66" t="s">
        <v>1182</v>
      </c>
      <c r="AF78" s="66" t="s">
        <v>1183</v>
      </c>
      <c r="AG78" s="66" t="s">
        <v>1184</v>
      </c>
      <c r="AH78" s="66" t="s">
        <v>1185</v>
      </c>
      <c r="AI78" s="66" t="s">
        <v>1186</v>
      </c>
      <c r="AJ78" s="66" t="s">
        <v>1187</v>
      </c>
      <c r="AK78" s="66" t="s">
        <v>1188</v>
      </c>
      <c r="AL78" s="66" t="s">
        <v>1189</v>
      </c>
      <c r="AM78" s="66" t="s">
        <v>1190</v>
      </c>
      <c r="AN78" s="66" t="s">
        <v>1191</v>
      </c>
      <c r="AO78" s="66" t="s">
        <v>1192</v>
      </c>
      <c r="AP78" s="66" t="s">
        <v>1193</v>
      </c>
      <c r="AQ78" s="66" t="s">
        <v>1194</v>
      </c>
      <c r="AR78" s="66" t="s">
        <v>1195</v>
      </c>
      <c r="AS78" s="66" t="s">
        <v>1196</v>
      </c>
      <c r="AT78" s="66" t="s">
        <v>1197</v>
      </c>
      <c r="AU78" s="66" t="s">
        <v>1198</v>
      </c>
      <c r="AV78" s="66" t="s">
        <v>1199</v>
      </c>
      <c r="AW78" s="66" t="s">
        <v>1200</v>
      </c>
      <c r="AX78" s="66" t="s">
        <v>1201</v>
      </c>
      <c r="AY78" s="66" t="s">
        <v>1202</v>
      </c>
      <c r="AZ78" s="66" t="s">
        <v>1203</v>
      </c>
      <c r="BA78" s="66"/>
    </row>
    <row r="79" ht="15.75" customHeight="1">
      <c r="A79" s="48" t="s">
        <v>30</v>
      </c>
      <c r="B79" s="48" t="s">
        <v>45</v>
      </c>
      <c r="C79" s="50">
        <v>0.625</v>
      </c>
      <c r="D79" s="50">
        <v>0.6458333333333334</v>
      </c>
      <c r="E79" s="51">
        <v>45510.0</v>
      </c>
      <c r="F79" s="48" t="s">
        <v>88</v>
      </c>
      <c r="G79" s="66" t="s">
        <v>1158</v>
      </c>
      <c r="H79" s="66" t="s">
        <v>1159</v>
      </c>
      <c r="I79" s="66" t="s">
        <v>1160</v>
      </c>
      <c r="J79" s="66" t="s">
        <v>1161</v>
      </c>
      <c r="K79" s="66" t="s">
        <v>1162</v>
      </c>
      <c r="L79" s="66" t="s">
        <v>1163</v>
      </c>
      <c r="M79" s="66" t="s">
        <v>1164</v>
      </c>
      <c r="N79" s="66" t="s">
        <v>1165</v>
      </c>
      <c r="O79" s="66" t="s">
        <v>1166</v>
      </c>
      <c r="P79" s="66" t="s">
        <v>1167</v>
      </c>
      <c r="Q79" s="66" t="s">
        <v>1168</v>
      </c>
      <c r="R79" s="66" t="s">
        <v>1169</v>
      </c>
      <c r="S79" s="66" t="s">
        <v>1170</v>
      </c>
      <c r="T79" s="66" t="s">
        <v>1171</v>
      </c>
      <c r="U79" s="66" t="s">
        <v>1172</v>
      </c>
      <c r="V79" s="66" t="s">
        <v>1173</v>
      </c>
      <c r="W79" s="66" t="s">
        <v>1174</v>
      </c>
      <c r="X79" s="66" t="s">
        <v>1175</v>
      </c>
      <c r="Y79" s="66" t="s">
        <v>1176</v>
      </c>
      <c r="Z79" s="66" t="s">
        <v>1177</v>
      </c>
      <c r="AA79" s="66" t="s">
        <v>1178</v>
      </c>
      <c r="AB79" s="66" t="s">
        <v>1179</v>
      </c>
      <c r="AC79" s="66" t="s">
        <v>1180</v>
      </c>
      <c r="AD79" s="66" t="s">
        <v>1181</v>
      </c>
      <c r="AE79" s="66" t="s">
        <v>1182</v>
      </c>
      <c r="AF79" s="66" t="s">
        <v>1183</v>
      </c>
      <c r="AG79" s="66" t="s">
        <v>1184</v>
      </c>
      <c r="AH79" s="66" t="s">
        <v>1185</v>
      </c>
      <c r="AI79" s="66" t="s">
        <v>1186</v>
      </c>
      <c r="AJ79" s="66" t="s">
        <v>1187</v>
      </c>
      <c r="AK79" s="66" t="s">
        <v>1188</v>
      </c>
      <c r="AL79" s="66" t="s">
        <v>1189</v>
      </c>
      <c r="AM79" s="66" t="s">
        <v>1190</v>
      </c>
      <c r="AN79" s="66" t="s">
        <v>1191</v>
      </c>
      <c r="AO79" s="66" t="s">
        <v>1192</v>
      </c>
      <c r="AP79" s="66" t="s">
        <v>1193</v>
      </c>
      <c r="AQ79" s="66" t="s">
        <v>1194</v>
      </c>
      <c r="AR79" s="66" t="s">
        <v>1195</v>
      </c>
      <c r="AS79" s="66" t="s">
        <v>1196</v>
      </c>
      <c r="AT79" s="66" t="s">
        <v>1197</v>
      </c>
      <c r="AU79" s="66" t="s">
        <v>1198</v>
      </c>
      <c r="AV79" s="66" t="s">
        <v>1199</v>
      </c>
      <c r="AW79" s="66" t="s">
        <v>1200</v>
      </c>
      <c r="AX79" s="66" t="s">
        <v>1201</v>
      </c>
      <c r="AY79" s="66" t="s">
        <v>1202</v>
      </c>
      <c r="AZ79" s="66" t="s">
        <v>1203</v>
      </c>
      <c r="BA79" s="66" t="s">
        <v>1204</v>
      </c>
    </row>
    <row r="80" ht="15.75" customHeight="1">
      <c r="A80" s="49" t="s">
        <v>39</v>
      </c>
      <c r="B80" s="49" t="s">
        <v>40</v>
      </c>
      <c r="C80" s="50">
        <v>0.4166666666666667</v>
      </c>
      <c r="D80" s="50">
        <v>0.4375</v>
      </c>
      <c r="E80" s="51">
        <v>45510.0</v>
      </c>
      <c r="F80" s="49" t="s">
        <v>1205</v>
      </c>
      <c r="G80" s="84" t="s">
        <v>1206</v>
      </c>
      <c r="H80" s="84" t="s">
        <v>1207</v>
      </c>
      <c r="I80" s="84" t="s">
        <v>1208</v>
      </c>
      <c r="J80" s="84" t="s">
        <v>1209</v>
      </c>
      <c r="K80" s="84" t="s">
        <v>1210</v>
      </c>
      <c r="L80" s="84"/>
    </row>
    <row r="81" ht="15.75" customHeight="1">
      <c r="A81" s="49" t="s">
        <v>39</v>
      </c>
      <c r="B81" s="49" t="s">
        <v>47</v>
      </c>
      <c r="C81" s="50">
        <v>0.625</v>
      </c>
      <c r="D81" s="50">
        <v>0.6458333333333334</v>
      </c>
      <c r="E81" s="51">
        <v>45510.0</v>
      </c>
      <c r="F81" s="49" t="s">
        <v>1211</v>
      </c>
      <c r="G81" s="84" t="s">
        <v>1212</v>
      </c>
      <c r="H81" s="84" t="s">
        <v>1213</v>
      </c>
      <c r="I81" s="84" t="s">
        <v>1214</v>
      </c>
      <c r="J81" s="84" t="s">
        <v>1215</v>
      </c>
      <c r="K81" s="84" t="s">
        <v>1216</v>
      </c>
      <c r="L81" s="84" t="s">
        <v>1217</v>
      </c>
    </row>
    <row r="82" ht="15.75" customHeight="1">
      <c r="A82" s="49" t="s">
        <v>39</v>
      </c>
      <c r="B82" s="49" t="s">
        <v>57</v>
      </c>
      <c r="C82" s="50">
        <v>0.4166666666666667</v>
      </c>
      <c r="D82" s="50">
        <v>0.4375</v>
      </c>
      <c r="E82" s="51">
        <v>45511.0</v>
      </c>
      <c r="F82" s="49" t="s">
        <v>1218</v>
      </c>
      <c r="G82" s="84" t="s">
        <v>1219</v>
      </c>
      <c r="H82" s="84" t="s">
        <v>1220</v>
      </c>
      <c r="I82" s="84" t="s">
        <v>1221</v>
      </c>
      <c r="J82" s="84" t="s">
        <v>1222</v>
      </c>
      <c r="K82" s="84" t="s">
        <v>1223</v>
      </c>
      <c r="L82" s="84" t="s">
        <v>1224</v>
      </c>
    </row>
    <row r="83" ht="15.75" customHeight="1">
      <c r="A83" s="49" t="s">
        <v>39</v>
      </c>
      <c r="B83" s="49" t="s">
        <v>63</v>
      </c>
      <c r="C83" s="50">
        <v>0.625</v>
      </c>
      <c r="D83" s="50">
        <v>0.6458333333333334</v>
      </c>
      <c r="E83" s="51">
        <v>45511.0</v>
      </c>
      <c r="F83" s="49" t="s">
        <v>1225</v>
      </c>
      <c r="G83" s="84" t="s">
        <v>1226</v>
      </c>
      <c r="H83" s="84" t="s">
        <v>1227</v>
      </c>
      <c r="I83" s="84" t="s">
        <v>1228</v>
      </c>
      <c r="J83" s="84" t="s">
        <v>1229</v>
      </c>
      <c r="K83" s="84" t="s">
        <v>1230</v>
      </c>
      <c r="L83" s="84" t="s">
        <v>1231</v>
      </c>
    </row>
    <row r="84" ht="15.75" customHeight="1">
      <c r="A84" s="49" t="s">
        <v>39</v>
      </c>
      <c r="B84" s="49" t="s">
        <v>68</v>
      </c>
      <c r="C84" s="50">
        <v>0.4166666666666667</v>
      </c>
      <c r="D84" s="50">
        <v>0.4375</v>
      </c>
      <c r="E84" s="51">
        <v>45512.0</v>
      </c>
      <c r="F84" s="49" t="s">
        <v>1232</v>
      </c>
      <c r="G84" s="84" t="s">
        <v>1233</v>
      </c>
      <c r="H84" s="84" t="s">
        <v>1234</v>
      </c>
      <c r="I84" s="84" t="s">
        <v>1235</v>
      </c>
      <c r="J84" s="84" t="s">
        <v>1236</v>
      </c>
      <c r="K84" s="84" t="s">
        <v>1237</v>
      </c>
      <c r="L84" s="84"/>
    </row>
    <row r="85" ht="15.75" customHeight="1">
      <c r="A85" s="49" t="s">
        <v>39</v>
      </c>
      <c r="B85" s="49" t="s">
        <v>73</v>
      </c>
      <c r="C85" s="50">
        <v>0.625</v>
      </c>
      <c r="D85" s="50">
        <v>0.6458333333333334</v>
      </c>
      <c r="E85" s="51">
        <v>45512.0</v>
      </c>
      <c r="F85" s="49" t="s">
        <v>1238</v>
      </c>
      <c r="G85" s="84" t="s">
        <v>1239</v>
      </c>
      <c r="H85" s="84" t="s">
        <v>1240</v>
      </c>
      <c r="I85" s="84" t="s">
        <v>1241</v>
      </c>
      <c r="J85" s="84" t="s">
        <v>1242</v>
      </c>
      <c r="K85" s="84" t="s">
        <v>1243</v>
      </c>
      <c r="L85" s="84" t="s">
        <v>1244</v>
      </c>
    </row>
    <row r="86" ht="15.75" customHeight="1">
      <c r="A86" s="48" t="s">
        <v>36</v>
      </c>
      <c r="B86" s="48" t="s">
        <v>37</v>
      </c>
      <c r="C86" s="50">
        <v>0.4166666666666667</v>
      </c>
      <c r="D86" s="50">
        <v>0.4375</v>
      </c>
      <c r="E86" s="51">
        <v>45510.0</v>
      </c>
      <c r="F86" s="48" t="s">
        <v>1245</v>
      </c>
      <c r="G86" s="66" t="s">
        <v>1246</v>
      </c>
      <c r="H86" s="66" t="s">
        <v>1247</v>
      </c>
      <c r="I86" s="66" t="s">
        <v>1248</v>
      </c>
      <c r="J86" s="66" t="s">
        <v>1249</v>
      </c>
      <c r="K86" s="66" t="s">
        <v>1250</v>
      </c>
      <c r="L86" s="66" t="s">
        <v>1251</v>
      </c>
      <c r="M86" s="66" t="s">
        <v>1252</v>
      </c>
      <c r="N86" s="66" t="s">
        <v>1253</v>
      </c>
      <c r="O86" s="66" t="s">
        <v>1254</v>
      </c>
      <c r="P86" s="66" t="s">
        <v>1255</v>
      </c>
      <c r="Q86" s="66" t="s">
        <v>1256</v>
      </c>
      <c r="R86" s="66"/>
      <c r="S86" s="66"/>
      <c r="T86" s="66"/>
      <c r="U86" s="66"/>
      <c r="V86" s="66"/>
      <c r="W86" s="66"/>
      <c r="X86" s="66"/>
      <c r="Y86" s="66"/>
      <c r="Z86" s="66"/>
      <c r="AA86" s="66"/>
      <c r="AB86" s="66"/>
    </row>
    <row r="87" ht="15.75" customHeight="1">
      <c r="A87" s="48" t="s">
        <v>36</v>
      </c>
      <c r="B87" s="48" t="s">
        <v>46</v>
      </c>
      <c r="C87" s="50">
        <v>0.625</v>
      </c>
      <c r="D87" s="50">
        <v>0.6458333333333334</v>
      </c>
      <c r="E87" s="51">
        <v>45510.0</v>
      </c>
      <c r="F87" s="48" t="s">
        <v>1257</v>
      </c>
      <c r="G87" s="66" t="s">
        <v>1258</v>
      </c>
      <c r="H87" s="66" t="s">
        <v>1259</v>
      </c>
      <c r="I87" s="66" t="s">
        <v>1260</v>
      </c>
      <c r="J87" s="66" t="s">
        <v>1261</v>
      </c>
      <c r="K87" s="66" t="s">
        <v>1262</v>
      </c>
      <c r="L87" s="66" t="s">
        <v>1263</v>
      </c>
      <c r="M87" s="66" t="s">
        <v>1264</v>
      </c>
      <c r="N87" s="66" t="s">
        <v>1265</v>
      </c>
      <c r="O87" s="66" t="s">
        <v>1266</v>
      </c>
      <c r="P87" s="66" t="s">
        <v>1267</v>
      </c>
      <c r="Q87" s="66" t="s">
        <v>1268</v>
      </c>
      <c r="R87" s="66" t="s">
        <v>1269</v>
      </c>
      <c r="S87" s="66" t="s">
        <v>1270</v>
      </c>
      <c r="T87" s="66" t="s">
        <v>1271</v>
      </c>
      <c r="U87" s="66"/>
      <c r="V87" s="66"/>
      <c r="W87" s="66"/>
      <c r="X87" s="66"/>
      <c r="Y87" s="66"/>
      <c r="Z87" s="66"/>
      <c r="AA87" s="66"/>
      <c r="AB87" s="66"/>
    </row>
    <row r="88" ht="15.75" customHeight="1">
      <c r="A88" s="48" t="s">
        <v>36</v>
      </c>
      <c r="B88" s="48" t="s">
        <v>56</v>
      </c>
      <c r="C88" s="50">
        <v>0.4166666666666667</v>
      </c>
      <c r="D88" s="50">
        <v>0.4375</v>
      </c>
      <c r="E88" s="51">
        <v>45511.0</v>
      </c>
      <c r="F88" s="48" t="s">
        <v>1257</v>
      </c>
      <c r="G88" s="66" t="s">
        <v>1272</v>
      </c>
      <c r="H88" s="66" t="s">
        <v>1273</v>
      </c>
      <c r="I88" s="66" t="s">
        <v>1274</v>
      </c>
      <c r="J88" s="66" t="s">
        <v>1275</v>
      </c>
      <c r="K88" s="66" t="s">
        <v>1276</v>
      </c>
      <c r="L88" s="66" t="s">
        <v>1277</v>
      </c>
      <c r="M88" s="66" t="s">
        <v>1278</v>
      </c>
      <c r="N88" s="66" t="s">
        <v>1279</v>
      </c>
      <c r="O88" s="66" t="s">
        <v>1280</v>
      </c>
      <c r="P88" s="66" t="s">
        <v>1281</v>
      </c>
      <c r="Q88" s="66" t="s">
        <v>1282</v>
      </c>
      <c r="R88" s="66" t="s">
        <v>1283</v>
      </c>
      <c r="S88" s="66" t="s">
        <v>1284</v>
      </c>
      <c r="T88" s="66" t="s">
        <v>1285</v>
      </c>
      <c r="U88" s="66" t="s">
        <v>1286</v>
      </c>
      <c r="V88" s="66" t="s">
        <v>1287</v>
      </c>
      <c r="W88" s="66"/>
      <c r="X88" s="66"/>
      <c r="Y88" s="66"/>
      <c r="Z88" s="66"/>
      <c r="AA88" s="66"/>
      <c r="AB88" s="66"/>
    </row>
    <row r="89" ht="15.75" customHeight="1">
      <c r="A89" s="48" t="s">
        <v>36</v>
      </c>
      <c r="B89" s="48" t="s">
        <v>62</v>
      </c>
      <c r="C89" s="50">
        <v>0.625</v>
      </c>
      <c r="D89" s="50">
        <v>0.6458333333333334</v>
      </c>
      <c r="E89" s="51">
        <v>45511.0</v>
      </c>
      <c r="F89" s="48" t="s">
        <v>1288</v>
      </c>
      <c r="G89" s="66" t="s">
        <v>1289</v>
      </c>
      <c r="H89" s="66" t="s">
        <v>1290</v>
      </c>
      <c r="I89" s="66" t="s">
        <v>1291</v>
      </c>
      <c r="J89" s="66" t="s">
        <v>1292</v>
      </c>
      <c r="K89" s="66" t="s">
        <v>1293</v>
      </c>
      <c r="L89" s="66" t="s">
        <v>1294</v>
      </c>
      <c r="M89" s="66" t="s">
        <v>1295</v>
      </c>
      <c r="N89" s="66" t="s">
        <v>1296</v>
      </c>
      <c r="O89" s="66" t="s">
        <v>1297</v>
      </c>
      <c r="P89" s="66" t="s">
        <v>1298</v>
      </c>
      <c r="Q89" s="66" t="s">
        <v>1299</v>
      </c>
      <c r="R89" s="66" t="s">
        <v>1300</v>
      </c>
      <c r="S89" s="66" t="s">
        <v>1301</v>
      </c>
      <c r="T89" s="66" t="s">
        <v>1302</v>
      </c>
      <c r="U89" s="66"/>
      <c r="V89" s="66"/>
      <c r="W89" s="66"/>
      <c r="X89" s="66"/>
      <c r="Y89" s="66"/>
      <c r="Z89" s="66"/>
      <c r="AA89" s="66"/>
      <c r="AB89" s="66"/>
    </row>
    <row r="90" ht="15.75" customHeight="1">
      <c r="A90" s="48" t="s">
        <v>36</v>
      </c>
      <c r="B90" s="48" t="s">
        <v>67</v>
      </c>
      <c r="C90" s="50">
        <v>0.4166666666666667</v>
      </c>
      <c r="D90" s="50">
        <v>0.4375</v>
      </c>
      <c r="E90" s="51">
        <v>45512.0</v>
      </c>
      <c r="F90" s="48" t="s">
        <v>1288</v>
      </c>
      <c r="G90" s="66" t="s">
        <v>1303</v>
      </c>
      <c r="H90" s="66" t="s">
        <v>1304</v>
      </c>
      <c r="I90" s="66" t="s">
        <v>1305</v>
      </c>
      <c r="J90" s="66" t="s">
        <v>1306</v>
      </c>
      <c r="K90" s="66" t="s">
        <v>1307</v>
      </c>
      <c r="L90" s="66" t="s">
        <v>1308</v>
      </c>
      <c r="M90" s="66" t="s">
        <v>1309</v>
      </c>
      <c r="N90" s="66" t="s">
        <v>1310</v>
      </c>
      <c r="O90" s="66" t="s">
        <v>1311</v>
      </c>
      <c r="P90" s="66" t="s">
        <v>1312</v>
      </c>
      <c r="Q90" s="66" t="s">
        <v>1313</v>
      </c>
      <c r="R90" s="66" t="s">
        <v>1314</v>
      </c>
      <c r="S90" s="66" t="s">
        <v>1315</v>
      </c>
      <c r="T90" s="66"/>
      <c r="U90" s="66"/>
      <c r="V90" s="66"/>
      <c r="W90" s="66"/>
      <c r="X90" s="66"/>
      <c r="Y90" s="66"/>
      <c r="Z90" s="66"/>
      <c r="AA90" s="66"/>
      <c r="AB90" s="66"/>
    </row>
    <row r="91" ht="15.75" customHeight="1">
      <c r="A91" s="48" t="s">
        <v>36</v>
      </c>
      <c r="B91" s="48" t="s">
        <v>72</v>
      </c>
      <c r="C91" s="50">
        <v>0.625</v>
      </c>
      <c r="D91" s="50">
        <v>0.6458333333333334</v>
      </c>
      <c r="E91" s="51">
        <v>45512.0</v>
      </c>
      <c r="F91" s="48" t="s">
        <v>1316</v>
      </c>
      <c r="G91" s="66" t="s">
        <v>1317</v>
      </c>
      <c r="H91" s="66" t="s">
        <v>1318</v>
      </c>
      <c r="I91" s="66" t="s">
        <v>1319</v>
      </c>
      <c r="J91" s="66" t="s">
        <v>1320</v>
      </c>
      <c r="K91" s="66" t="s">
        <v>1321</v>
      </c>
      <c r="L91" s="66" t="s">
        <v>1322</v>
      </c>
      <c r="M91" s="66" t="s">
        <v>1323</v>
      </c>
      <c r="N91" s="66" t="s">
        <v>1324</v>
      </c>
      <c r="O91" s="66" t="s">
        <v>1325</v>
      </c>
      <c r="P91" s="66" t="s">
        <v>1326</v>
      </c>
      <c r="Q91" s="66" t="s">
        <v>1327</v>
      </c>
      <c r="R91" s="66"/>
      <c r="S91" s="66"/>
      <c r="T91" s="66"/>
      <c r="U91" s="66"/>
      <c r="V91" s="66"/>
      <c r="W91" s="66"/>
      <c r="X91" s="66"/>
      <c r="Y91" s="66"/>
      <c r="Z91" s="66"/>
      <c r="AA91" s="66"/>
      <c r="AB91" s="66"/>
    </row>
    <row r="92" ht="15.75" customHeight="1">
      <c r="A92" s="48" t="s">
        <v>104</v>
      </c>
      <c r="B92" s="48" t="s">
        <v>105</v>
      </c>
      <c r="C92" s="50">
        <v>0.4166666666666667</v>
      </c>
      <c r="D92" s="50">
        <v>0.4375</v>
      </c>
      <c r="E92" s="51">
        <v>45517.0</v>
      </c>
      <c r="F92" s="48" t="s">
        <v>1328</v>
      </c>
      <c r="G92" s="66" t="s">
        <v>1329</v>
      </c>
      <c r="H92" s="66" t="s">
        <v>1330</v>
      </c>
      <c r="I92" s="66" t="s">
        <v>1331</v>
      </c>
      <c r="J92" s="66" t="s">
        <v>1332</v>
      </c>
      <c r="K92" s="66" t="s">
        <v>1333</v>
      </c>
      <c r="L92" s="66" t="s">
        <v>1334</v>
      </c>
      <c r="M92" s="66" t="s">
        <v>1335</v>
      </c>
      <c r="N92" s="66" t="s">
        <v>1336</v>
      </c>
      <c r="O92" s="66" t="s">
        <v>1337</v>
      </c>
      <c r="P92" s="66" t="s">
        <v>1338</v>
      </c>
      <c r="Q92" s="66" t="s">
        <v>1339</v>
      </c>
      <c r="R92" s="66" t="s">
        <v>1340</v>
      </c>
      <c r="S92" s="66" t="s">
        <v>1341</v>
      </c>
      <c r="T92" s="66" t="s">
        <v>1342</v>
      </c>
      <c r="U92" s="66" t="s">
        <v>1343</v>
      </c>
      <c r="V92" s="66" t="s">
        <v>1344</v>
      </c>
      <c r="W92" s="66" t="s">
        <v>1345</v>
      </c>
      <c r="X92" s="66" t="s">
        <v>1346</v>
      </c>
      <c r="Y92" s="66" t="s">
        <v>1347</v>
      </c>
      <c r="Z92" s="66" t="s">
        <v>1348</v>
      </c>
      <c r="AA92" s="66" t="s">
        <v>1349</v>
      </c>
      <c r="AB92" s="66"/>
    </row>
    <row r="93" ht="15.75" customHeight="1">
      <c r="A93" s="48" t="s">
        <v>104</v>
      </c>
      <c r="B93" s="48" t="s">
        <v>112</v>
      </c>
      <c r="C93" s="50">
        <v>0.625</v>
      </c>
      <c r="D93" s="50">
        <v>0.6458333333333334</v>
      </c>
      <c r="E93" s="51">
        <v>45517.0</v>
      </c>
      <c r="F93" s="48" t="s">
        <v>1350</v>
      </c>
      <c r="G93" s="66" t="s">
        <v>1351</v>
      </c>
      <c r="H93" s="66" t="s">
        <v>1352</v>
      </c>
      <c r="I93" s="66" t="s">
        <v>1353</v>
      </c>
      <c r="J93" s="66" t="s">
        <v>1354</v>
      </c>
      <c r="K93" s="66" t="s">
        <v>1355</v>
      </c>
      <c r="L93" s="66" t="s">
        <v>1356</v>
      </c>
      <c r="M93" s="66" t="s">
        <v>1357</v>
      </c>
      <c r="N93" s="66" t="s">
        <v>1358</v>
      </c>
      <c r="O93" s="66" t="s">
        <v>1359</v>
      </c>
      <c r="P93" s="66" t="s">
        <v>1360</v>
      </c>
      <c r="Q93" s="66" t="s">
        <v>1361</v>
      </c>
      <c r="R93" s="66" t="s">
        <v>1362</v>
      </c>
      <c r="S93" s="66" t="s">
        <v>1363</v>
      </c>
      <c r="T93" s="66" t="s">
        <v>1364</v>
      </c>
      <c r="U93" s="66" t="s">
        <v>1365</v>
      </c>
      <c r="V93" s="66" t="s">
        <v>1366</v>
      </c>
      <c r="W93" s="66" t="s">
        <v>1367</v>
      </c>
      <c r="X93" s="66" t="s">
        <v>1368</v>
      </c>
      <c r="Y93" s="66" t="s">
        <v>1369</v>
      </c>
      <c r="Z93" s="66" t="s">
        <v>1370</v>
      </c>
      <c r="AA93" s="66"/>
      <c r="AB93" s="66"/>
    </row>
    <row r="94" ht="15.75" customHeight="1">
      <c r="A94" s="48" t="s">
        <v>104</v>
      </c>
      <c r="B94" s="48" t="s">
        <v>119</v>
      </c>
      <c r="C94" s="50">
        <v>0.4166666666666667</v>
      </c>
      <c r="D94" s="50">
        <v>0.4375</v>
      </c>
      <c r="E94" s="51">
        <v>45518.0</v>
      </c>
      <c r="F94" s="48" t="s">
        <v>1371</v>
      </c>
      <c r="G94" s="66" t="s">
        <v>1372</v>
      </c>
      <c r="H94" s="66" t="s">
        <v>1373</v>
      </c>
      <c r="I94" s="66" t="s">
        <v>1374</v>
      </c>
      <c r="J94" s="66" t="s">
        <v>1375</v>
      </c>
      <c r="K94" s="66" t="s">
        <v>1376</v>
      </c>
      <c r="L94" s="66" t="s">
        <v>1377</v>
      </c>
      <c r="M94" s="66" t="s">
        <v>1378</v>
      </c>
      <c r="N94" s="66" t="s">
        <v>1379</v>
      </c>
      <c r="O94" s="66" t="s">
        <v>1380</v>
      </c>
      <c r="P94" s="66" t="s">
        <v>1381</v>
      </c>
      <c r="Q94" s="66" t="s">
        <v>1382</v>
      </c>
      <c r="R94" s="66" t="s">
        <v>1383</v>
      </c>
      <c r="S94" s="66" t="s">
        <v>1384</v>
      </c>
      <c r="T94" s="66" t="s">
        <v>1385</v>
      </c>
      <c r="U94" s="66" t="s">
        <v>1386</v>
      </c>
      <c r="V94" s="66" t="s">
        <v>1387</v>
      </c>
      <c r="W94" s="66" t="s">
        <v>1388</v>
      </c>
      <c r="X94" s="66" t="s">
        <v>1389</v>
      </c>
      <c r="Y94" s="66" t="s">
        <v>1390</v>
      </c>
      <c r="Z94" s="66" t="s">
        <v>1391</v>
      </c>
      <c r="AA94" s="66"/>
      <c r="AB94" s="66"/>
    </row>
    <row r="95" ht="15.75" customHeight="1">
      <c r="A95" s="48" t="s">
        <v>104</v>
      </c>
      <c r="B95" s="48" t="s">
        <v>124</v>
      </c>
      <c r="C95" s="50">
        <v>0.625</v>
      </c>
      <c r="D95" s="50">
        <v>0.6458333333333334</v>
      </c>
      <c r="E95" s="51">
        <v>45518.0</v>
      </c>
      <c r="F95" s="48" t="s">
        <v>1392</v>
      </c>
      <c r="G95" s="66" t="s">
        <v>1393</v>
      </c>
      <c r="H95" s="66" t="s">
        <v>1394</v>
      </c>
      <c r="I95" s="66" t="s">
        <v>1395</v>
      </c>
      <c r="J95" s="66" t="s">
        <v>1396</v>
      </c>
      <c r="K95" s="66" t="s">
        <v>1397</v>
      </c>
      <c r="L95" s="66" t="s">
        <v>1398</v>
      </c>
      <c r="M95" s="66" t="s">
        <v>1399</v>
      </c>
      <c r="N95" s="66" t="s">
        <v>1400</v>
      </c>
      <c r="O95" s="66" t="s">
        <v>1401</v>
      </c>
      <c r="P95" s="66" t="s">
        <v>1402</v>
      </c>
      <c r="Q95" s="66" t="s">
        <v>1403</v>
      </c>
      <c r="R95" s="66" t="s">
        <v>1404</v>
      </c>
      <c r="S95" s="66" t="s">
        <v>1405</v>
      </c>
      <c r="T95" s="66" t="s">
        <v>1406</v>
      </c>
      <c r="U95" s="66" t="s">
        <v>1407</v>
      </c>
      <c r="V95" s="66" t="s">
        <v>1408</v>
      </c>
      <c r="W95" s="66" t="s">
        <v>1409</v>
      </c>
      <c r="X95" s="66" t="s">
        <v>1410</v>
      </c>
      <c r="Y95" s="66" t="s">
        <v>1411</v>
      </c>
      <c r="Z95" s="66" t="s">
        <v>1412</v>
      </c>
      <c r="AA95" s="66" t="s">
        <v>1413</v>
      </c>
      <c r="AB95" s="66"/>
    </row>
    <row r="96" ht="15.75" customHeight="1">
      <c r="A96" s="48" t="s">
        <v>104</v>
      </c>
      <c r="B96" s="48" t="s">
        <v>131</v>
      </c>
      <c r="C96" s="50">
        <v>0.4166666666666667</v>
      </c>
      <c r="D96" s="50">
        <v>0.4375</v>
      </c>
      <c r="E96" s="51">
        <v>45519.0</v>
      </c>
      <c r="F96" s="48" t="s">
        <v>1414</v>
      </c>
      <c r="G96" s="66" t="s">
        <v>1415</v>
      </c>
      <c r="H96" s="66" t="s">
        <v>1416</v>
      </c>
      <c r="I96" s="66" t="s">
        <v>1417</v>
      </c>
      <c r="J96" s="66" t="s">
        <v>1418</v>
      </c>
      <c r="K96" s="66" t="s">
        <v>1419</v>
      </c>
      <c r="L96" s="66" t="s">
        <v>1420</v>
      </c>
      <c r="M96" s="66" t="s">
        <v>1421</v>
      </c>
      <c r="N96" s="66" t="s">
        <v>1422</v>
      </c>
      <c r="O96" s="66" t="s">
        <v>1423</v>
      </c>
      <c r="P96" s="66" t="s">
        <v>1424</v>
      </c>
      <c r="Q96" s="66" t="s">
        <v>1425</v>
      </c>
      <c r="R96" s="66" t="s">
        <v>1426</v>
      </c>
      <c r="S96" s="66" t="s">
        <v>1427</v>
      </c>
      <c r="T96" s="66" t="s">
        <v>1428</v>
      </c>
      <c r="U96" s="66" t="s">
        <v>1429</v>
      </c>
      <c r="V96" s="66" t="s">
        <v>1430</v>
      </c>
      <c r="W96" s="66" t="s">
        <v>1431</v>
      </c>
      <c r="X96" s="66" t="s">
        <v>1432</v>
      </c>
      <c r="Y96" s="66" t="s">
        <v>1433</v>
      </c>
      <c r="Z96" s="66" t="s">
        <v>1434</v>
      </c>
      <c r="AA96" s="66" t="s">
        <v>1435</v>
      </c>
      <c r="AB96" s="66"/>
    </row>
    <row r="97" ht="15.75" customHeight="1">
      <c r="A97" s="48" t="s">
        <v>104</v>
      </c>
      <c r="B97" s="48" t="s">
        <v>138</v>
      </c>
      <c r="C97" s="50">
        <v>0.625</v>
      </c>
      <c r="D97" s="50">
        <v>0.6458333333333334</v>
      </c>
      <c r="E97" s="51">
        <v>45519.0</v>
      </c>
      <c r="F97" s="48" t="s">
        <v>1436</v>
      </c>
      <c r="G97" s="66" t="s">
        <v>1437</v>
      </c>
      <c r="H97" s="66" t="s">
        <v>1438</v>
      </c>
      <c r="I97" s="66" t="s">
        <v>1439</v>
      </c>
      <c r="J97" s="66" t="s">
        <v>1440</v>
      </c>
      <c r="K97" s="66" t="s">
        <v>1441</v>
      </c>
      <c r="L97" s="66" t="s">
        <v>1442</v>
      </c>
      <c r="M97" s="66" t="s">
        <v>1443</v>
      </c>
      <c r="N97" s="66" t="s">
        <v>1444</v>
      </c>
      <c r="O97" s="66" t="s">
        <v>1445</v>
      </c>
      <c r="P97" s="66" t="s">
        <v>1446</v>
      </c>
      <c r="Q97" s="66" t="s">
        <v>1447</v>
      </c>
      <c r="R97" s="66" t="s">
        <v>1448</v>
      </c>
      <c r="S97" s="66" t="s">
        <v>1449</v>
      </c>
      <c r="T97" s="66" t="s">
        <v>1450</v>
      </c>
      <c r="U97" s="66" t="s">
        <v>1451</v>
      </c>
      <c r="V97" s="66" t="s">
        <v>1452</v>
      </c>
      <c r="W97" s="66" t="s">
        <v>1453</v>
      </c>
      <c r="X97" s="66" t="s">
        <v>1454</v>
      </c>
      <c r="Y97" s="66" t="s">
        <v>1455</v>
      </c>
      <c r="Z97" s="66" t="s">
        <v>1456</v>
      </c>
      <c r="AA97" s="66" t="s">
        <v>1457</v>
      </c>
      <c r="AB97" s="66" t="s">
        <v>1458</v>
      </c>
    </row>
    <row r="98" ht="15.75" customHeight="1">
      <c r="A98" s="48" t="s">
        <v>106</v>
      </c>
      <c r="B98" s="48" t="s">
        <v>107</v>
      </c>
      <c r="C98" s="50">
        <v>0.4166666666666667</v>
      </c>
      <c r="D98" s="50">
        <v>0.4375</v>
      </c>
      <c r="E98" s="51">
        <v>45517.0</v>
      </c>
      <c r="F98" s="48" t="s">
        <v>1459</v>
      </c>
      <c r="G98" s="66" t="s">
        <v>1460</v>
      </c>
      <c r="H98" s="66" t="s">
        <v>1461</v>
      </c>
      <c r="I98" s="66" t="s">
        <v>1462</v>
      </c>
      <c r="J98" s="66" t="s">
        <v>1463</v>
      </c>
      <c r="K98" s="66" t="s">
        <v>1464</v>
      </c>
      <c r="L98" s="66" t="s">
        <v>1465</v>
      </c>
      <c r="M98" s="66" t="s">
        <v>1466</v>
      </c>
      <c r="N98" s="66" t="s">
        <v>1467</v>
      </c>
      <c r="O98" s="66" t="s">
        <v>1468</v>
      </c>
      <c r="P98" s="66" t="s">
        <v>1469</v>
      </c>
      <c r="Q98" s="66"/>
      <c r="R98" s="66"/>
      <c r="S98" s="66"/>
      <c r="T98" s="66"/>
      <c r="U98" s="66"/>
      <c r="V98" s="66"/>
      <c r="W98" s="66"/>
      <c r="X98" s="66"/>
      <c r="Y98" s="66"/>
      <c r="Z98" s="66"/>
      <c r="AA98" s="66"/>
      <c r="AB98" s="66"/>
    </row>
    <row r="99" ht="15.75" customHeight="1">
      <c r="A99" s="48" t="s">
        <v>106</v>
      </c>
      <c r="B99" s="48" t="s">
        <v>107</v>
      </c>
      <c r="C99" s="50">
        <v>0.625</v>
      </c>
      <c r="D99" s="50">
        <v>0.6458333333333334</v>
      </c>
      <c r="E99" s="51">
        <v>45517.0</v>
      </c>
      <c r="F99" s="48" t="s">
        <v>1470</v>
      </c>
      <c r="G99" s="66" t="s">
        <v>1471</v>
      </c>
      <c r="H99" s="66" t="s">
        <v>1472</v>
      </c>
      <c r="I99" s="66" t="s">
        <v>1473</v>
      </c>
      <c r="J99" s="66" t="s">
        <v>1474</v>
      </c>
      <c r="K99" s="66" t="s">
        <v>1475</v>
      </c>
      <c r="L99" s="66" t="s">
        <v>1476</v>
      </c>
      <c r="M99" s="66" t="s">
        <v>1477</v>
      </c>
      <c r="N99" s="66" t="s">
        <v>1478</v>
      </c>
      <c r="O99" s="66" t="s">
        <v>1479</v>
      </c>
      <c r="P99" s="66" t="s">
        <v>1480</v>
      </c>
      <c r="Q99" s="66" t="s">
        <v>1481</v>
      </c>
      <c r="R99" s="66"/>
      <c r="S99" s="66"/>
      <c r="T99" s="66"/>
      <c r="U99" s="66"/>
      <c r="V99" s="66"/>
      <c r="W99" s="66"/>
      <c r="X99" s="66"/>
      <c r="Y99" s="66"/>
      <c r="Z99" s="66"/>
      <c r="AA99" s="66"/>
      <c r="AB99" s="66"/>
    </row>
    <row r="100" ht="15.75" customHeight="1">
      <c r="A100" s="48" t="s">
        <v>106</v>
      </c>
      <c r="B100" s="48" t="s">
        <v>107</v>
      </c>
      <c r="C100" s="50">
        <v>0.4166666666666667</v>
      </c>
      <c r="D100" s="50">
        <v>0.4375</v>
      </c>
      <c r="E100" s="51">
        <v>45518.0</v>
      </c>
      <c r="F100" s="48" t="s">
        <v>1482</v>
      </c>
      <c r="G100" s="66" t="s">
        <v>1483</v>
      </c>
      <c r="H100" s="66" t="s">
        <v>1484</v>
      </c>
      <c r="I100" s="66" t="s">
        <v>1485</v>
      </c>
      <c r="J100" s="66" t="s">
        <v>1486</v>
      </c>
      <c r="K100" s="66" t="s">
        <v>1487</v>
      </c>
      <c r="L100" s="66" t="s">
        <v>1488</v>
      </c>
      <c r="M100" s="66" t="s">
        <v>1489</v>
      </c>
      <c r="N100" s="66" t="s">
        <v>1490</v>
      </c>
      <c r="O100" s="66" t="s">
        <v>1491</v>
      </c>
      <c r="P100" s="66" t="s">
        <v>1492</v>
      </c>
      <c r="Q100" s="66"/>
      <c r="R100" s="66"/>
      <c r="S100" s="66"/>
      <c r="T100" s="66"/>
      <c r="U100" s="66"/>
      <c r="V100" s="66"/>
      <c r="W100" s="66"/>
      <c r="X100" s="66"/>
      <c r="Y100" s="66"/>
      <c r="Z100" s="66"/>
      <c r="AA100" s="66"/>
      <c r="AB100" s="66"/>
    </row>
    <row r="101" ht="15.75" customHeight="1">
      <c r="A101" s="48" t="s">
        <v>106</v>
      </c>
      <c r="B101" s="48" t="s">
        <v>107</v>
      </c>
      <c r="C101" s="50">
        <v>0.625</v>
      </c>
      <c r="D101" s="50">
        <v>0.6458333333333334</v>
      </c>
      <c r="E101" s="51">
        <v>45518.0</v>
      </c>
      <c r="F101" s="48" t="s">
        <v>1493</v>
      </c>
      <c r="G101" s="66" t="s">
        <v>1494</v>
      </c>
      <c r="H101" s="66" t="s">
        <v>1495</v>
      </c>
      <c r="I101" s="66" t="s">
        <v>1496</v>
      </c>
      <c r="J101" s="66" t="s">
        <v>1497</v>
      </c>
      <c r="K101" s="66" t="s">
        <v>1498</v>
      </c>
      <c r="L101" s="66" t="s">
        <v>1499</v>
      </c>
      <c r="M101" s="66" t="s">
        <v>1500</v>
      </c>
      <c r="N101" s="66" t="s">
        <v>1501</v>
      </c>
      <c r="O101" s="66" t="s">
        <v>1502</v>
      </c>
      <c r="P101" s="66" t="s">
        <v>1503</v>
      </c>
      <c r="Q101" s="66" t="s">
        <v>1504</v>
      </c>
      <c r="R101" s="66"/>
      <c r="S101" s="66"/>
      <c r="T101" s="66"/>
      <c r="U101" s="66"/>
      <c r="V101" s="66"/>
      <c r="W101" s="66"/>
      <c r="X101" s="66"/>
      <c r="Y101" s="66"/>
      <c r="Z101" s="66"/>
      <c r="AA101" s="66"/>
      <c r="AB101" s="66"/>
    </row>
    <row r="102" ht="15.75" customHeight="1">
      <c r="A102" s="48" t="s">
        <v>106</v>
      </c>
      <c r="B102" s="48" t="s">
        <v>107</v>
      </c>
      <c r="C102" s="50">
        <v>0.4166666666666667</v>
      </c>
      <c r="D102" s="50">
        <v>0.4375</v>
      </c>
      <c r="E102" s="51">
        <v>45519.0</v>
      </c>
      <c r="F102" s="48" t="s">
        <v>1505</v>
      </c>
      <c r="G102" s="66" t="s">
        <v>1506</v>
      </c>
      <c r="H102" s="66" t="s">
        <v>1507</v>
      </c>
      <c r="I102" s="66" t="s">
        <v>1508</v>
      </c>
      <c r="J102" s="66" t="s">
        <v>1509</v>
      </c>
      <c r="K102" s="66" t="s">
        <v>1510</v>
      </c>
      <c r="L102" s="66" t="s">
        <v>1511</v>
      </c>
      <c r="M102" s="66" t="s">
        <v>1512</v>
      </c>
      <c r="N102" s="66" t="s">
        <v>1513</v>
      </c>
      <c r="O102" s="66" t="s">
        <v>1514</v>
      </c>
      <c r="P102" s="66" t="s">
        <v>1515</v>
      </c>
      <c r="Q102" s="66" t="s">
        <v>1516</v>
      </c>
      <c r="R102" s="66"/>
      <c r="S102" s="66"/>
      <c r="T102" s="66"/>
      <c r="U102" s="66"/>
      <c r="V102" s="66"/>
      <c r="W102" s="66"/>
      <c r="X102" s="66"/>
      <c r="Y102" s="66"/>
      <c r="Z102" s="66"/>
      <c r="AA102" s="66"/>
      <c r="AB102" s="66"/>
    </row>
    <row r="103" ht="15.75" customHeight="1">
      <c r="A103" s="48" t="s">
        <v>106</v>
      </c>
      <c r="B103" s="48" t="s">
        <v>107</v>
      </c>
      <c r="C103" s="50">
        <v>0.625</v>
      </c>
      <c r="D103" s="50">
        <v>0.6458333333333334</v>
      </c>
      <c r="E103" s="51">
        <v>45519.0</v>
      </c>
      <c r="F103" s="48" t="s">
        <v>1517</v>
      </c>
      <c r="G103" s="66" t="s">
        <v>1518</v>
      </c>
      <c r="H103" s="66" t="s">
        <v>1486</v>
      </c>
      <c r="I103" s="66" t="s">
        <v>1519</v>
      </c>
      <c r="J103" s="66" t="s">
        <v>1520</v>
      </c>
      <c r="K103" s="66" t="s">
        <v>1521</v>
      </c>
      <c r="L103" s="66" t="s">
        <v>1522</v>
      </c>
      <c r="M103" s="66" t="s">
        <v>1523</v>
      </c>
      <c r="N103" s="66" t="s">
        <v>1524</v>
      </c>
      <c r="O103" s="66" t="s">
        <v>1525</v>
      </c>
      <c r="P103" s="66"/>
      <c r="Q103" s="66"/>
      <c r="R103" s="66"/>
      <c r="S103" s="66"/>
      <c r="T103" s="66"/>
      <c r="U103" s="66"/>
      <c r="V103" s="66"/>
      <c r="W103" s="66"/>
      <c r="X103" s="66"/>
      <c r="Y103" s="66"/>
      <c r="Z103" s="66"/>
      <c r="AA103" s="66"/>
      <c r="AB103" s="66"/>
    </row>
    <row r="104" ht="15.75" customHeight="1">
      <c r="A104" s="48" t="s">
        <v>1526</v>
      </c>
      <c r="B104" s="48" t="s">
        <v>1527</v>
      </c>
      <c r="C104" s="50">
        <v>0.4166666666666667</v>
      </c>
      <c r="D104" s="50">
        <v>0.4375</v>
      </c>
      <c r="E104" s="51">
        <v>45517.0</v>
      </c>
      <c r="F104" s="48" t="s">
        <v>88</v>
      </c>
      <c r="G104" s="85"/>
    </row>
    <row r="105" ht="15.75" customHeight="1">
      <c r="A105" s="86" t="s">
        <v>1526</v>
      </c>
      <c r="B105" s="86" t="s">
        <v>1528</v>
      </c>
      <c r="C105" s="50">
        <v>0.625</v>
      </c>
      <c r="D105" s="50">
        <v>0.6458333333333334</v>
      </c>
      <c r="E105" s="51">
        <v>45517.0</v>
      </c>
      <c r="F105" s="86" t="s">
        <v>88</v>
      </c>
      <c r="G105" s="87"/>
    </row>
    <row r="106" ht="15.75" customHeight="1">
      <c r="A106" s="86" t="s">
        <v>1526</v>
      </c>
      <c r="B106" s="86" t="s">
        <v>1529</v>
      </c>
      <c r="C106" s="50">
        <v>0.4166666666666667</v>
      </c>
      <c r="D106" s="50">
        <v>0.4375</v>
      </c>
      <c r="E106" s="51">
        <v>45518.0</v>
      </c>
      <c r="F106" s="86" t="s">
        <v>88</v>
      </c>
      <c r="G106" s="87"/>
    </row>
    <row r="107" ht="15.75" customHeight="1">
      <c r="A107" s="86" t="s">
        <v>1526</v>
      </c>
      <c r="B107" s="86" t="s">
        <v>1530</v>
      </c>
      <c r="C107" s="50">
        <v>0.625</v>
      </c>
      <c r="D107" s="50">
        <v>0.6458333333333334</v>
      </c>
      <c r="E107" s="51">
        <v>45518.0</v>
      </c>
      <c r="F107" s="86" t="s">
        <v>88</v>
      </c>
      <c r="G107" s="87"/>
    </row>
    <row r="108" ht="15.75" customHeight="1">
      <c r="A108" s="86" t="s">
        <v>1526</v>
      </c>
      <c r="B108" s="86" t="s">
        <v>1531</v>
      </c>
      <c r="C108" s="50">
        <v>0.4166666666666667</v>
      </c>
      <c r="D108" s="50">
        <v>0.4375</v>
      </c>
      <c r="E108" s="51">
        <v>45519.0</v>
      </c>
      <c r="F108" s="86" t="s">
        <v>88</v>
      </c>
      <c r="G108" s="87"/>
    </row>
    <row r="109" ht="15.75" customHeight="1">
      <c r="A109" s="86" t="s">
        <v>1526</v>
      </c>
      <c r="B109" s="86" t="s">
        <v>1532</v>
      </c>
      <c r="C109" s="50">
        <v>0.625</v>
      </c>
      <c r="D109" s="50">
        <v>0.6458333333333334</v>
      </c>
      <c r="E109" s="51">
        <v>45519.0</v>
      </c>
      <c r="F109" s="86" t="s">
        <v>88</v>
      </c>
      <c r="G109" s="87"/>
    </row>
    <row r="110" ht="15.75" customHeight="1">
      <c r="A110" s="88" t="s">
        <v>139</v>
      </c>
      <c r="B110" s="89" t="s">
        <v>140</v>
      </c>
      <c r="C110" s="50">
        <v>0.625</v>
      </c>
      <c r="D110" s="50">
        <v>0.6458333333333334</v>
      </c>
      <c r="E110" s="51">
        <v>45519.0</v>
      </c>
      <c r="F110" s="72" t="s">
        <v>709</v>
      </c>
      <c r="G110" s="72" t="s">
        <v>1533</v>
      </c>
      <c r="H110" s="72" t="s">
        <v>1534</v>
      </c>
      <c r="I110" s="72" t="s">
        <v>1535</v>
      </c>
      <c r="J110" s="72" t="s">
        <v>1536</v>
      </c>
      <c r="K110" s="72" t="s">
        <v>1537</v>
      </c>
      <c r="L110" s="72" t="s">
        <v>1538</v>
      </c>
      <c r="M110" s="72" t="s">
        <v>1539</v>
      </c>
      <c r="N110" s="72" t="s">
        <v>1540</v>
      </c>
      <c r="O110" s="72" t="s">
        <v>1541</v>
      </c>
      <c r="P110" s="72" t="s">
        <v>1542</v>
      </c>
      <c r="Q110" s="72" t="s">
        <v>1543</v>
      </c>
      <c r="R110" s="72" t="s">
        <v>1544</v>
      </c>
      <c r="S110" s="72" t="s">
        <v>1545</v>
      </c>
      <c r="T110" s="72" t="s">
        <v>1546</v>
      </c>
      <c r="U110" s="72" t="s">
        <v>1547</v>
      </c>
      <c r="V110" s="72" t="s">
        <v>1548</v>
      </c>
      <c r="W110" s="72" t="s">
        <v>1549</v>
      </c>
      <c r="X110" s="72" t="s">
        <v>1550</v>
      </c>
    </row>
    <row r="111" ht="15.75" customHeight="1">
      <c r="A111" s="86" t="s">
        <v>132</v>
      </c>
      <c r="B111" s="86" t="s">
        <v>133</v>
      </c>
      <c r="C111" s="50">
        <v>0.4166666666666667</v>
      </c>
      <c r="D111" s="50">
        <v>0.4375</v>
      </c>
      <c r="E111" s="51">
        <v>45519.0</v>
      </c>
      <c r="F111" s="86" t="s">
        <v>1551</v>
      </c>
      <c r="G111" s="72" t="s">
        <v>1552</v>
      </c>
      <c r="H111" s="72" t="s">
        <v>1553</v>
      </c>
      <c r="I111" s="72" t="s">
        <v>1554</v>
      </c>
      <c r="J111" s="72" t="s">
        <v>1555</v>
      </c>
      <c r="K111" s="72" t="s">
        <v>1556</v>
      </c>
      <c r="L111" s="72" t="s">
        <v>1557</v>
      </c>
      <c r="M111" s="72"/>
      <c r="N111" s="72"/>
      <c r="O111" s="72"/>
      <c r="P111" s="72"/>
      <c r="Q111" s="72"/>
      <c r="R111" s="72"/>
      <c r="S111" s="72"/>
      <c r="T111" s="72"/>
      <c r="U111" s="72"/>
      <c r="V111" s="72"/>
      <c r="W111" s="72"/>
      <c r="X111" s="72"/>
    </row>
    <row r="112" ht="15.75" customHeight="1">
      <c r="A112" s="86" t="s">
        <v>132</v>
      </c>
      <c r="B112" s="86" t="s">
        <v>141</v>
      </c>
      <c r="C112" s="50">
        <v>0.625</v>
      </c>
      <c r="D112" s="50">
        <v>0.6458333333333334</v>
      </c>
      <c r="E112" s="51">
        <v>45519.0</v>
      </c>
      <c r="F112" s="86" t="s">
        <v>1558</v>
      </c>
      <c r="G112" s="72" t="s">
        <v>1559</v>
      </c>
      <c r="H112" s="72" t="s">
        <v>1560</v>
      </c>
      <c r="I112" s="72" t="s">
        <v>1561</v>
      </c>
      <c r="J112" s="72" t="s">
        <v>1562</v>
      </c>
      <c r="K112" s="72" t="s">
        <v>1563</v>
      </c>
      <c r="L112" s="72" t="s">
        <v>1564</v>
      </c>
      <c r="M112" s="72" t="s">
        <v>1565</v>
      </c>
      <c r="N112" s="72" t="s">
        <v>1566</v>
      </c>
      <c r="O112" s="72" t="s">
        <v>1567</v>
      </c>
      <c r="P112" s="72" t="s">
        <v>1568</v>
      </c>
      <c r="Q112" s="72"/>
      <c r="R112" s="72"/>
      <c r="S112" s="72"/>
      <c r="T112" s="72"/>
      <c r="U112" s="72"/>
      <c r="V112" s="72"/>
      <c r="W112" s="72"/>
      <c r="X112" s="72"/>
    </row>
    <row r="113" ht="15.75" customHeight="1">
      <c r="A113" s="86" t="s">
        <v>74</v>
      </c>
      <c r="B113" s="86" t="s">
        <v>74</v>
      </c>
      <c r="C113" s="50">
        <v>0.4166666666666667</v>
      </c>
      <c r="D113" s="50">
        <v>0.4375</v>
      </c>
      <c r="E113" s="51">
        <v>45513.0</v>
      </c>
      <c r="F113" s="86" t="s">
        <v>1569</v>
      </c>
      <c r="G113" s="71" t="s">
        <v>1570</v>
      </c>
      <c r="H113" s="71" t="s">
        <v>1571</v>
      </c>
      <c r="I113" s="71" t="s">
        <v>1572</v>
      </c>
      <c r="J113" s="71" t="s">
        <v>1573</v>
      </c>
      <c r="K113" s="71" t="s">
        <v>1574</v>
      </c>
      <c r="L113" s="71" t="s">
        <v>1575</v>
      </c>
      <c r="M113" s="71" t="s">
        <v>1576</v>
      </c>
      <c r="N113" s="71" t="s">
        <v>1577</v>
      </c>
      <c r="O113" s="71" t="s">
        <v>1578</v>
      </c>
      <c r="P113" s="71" t="s">
        <v>1579</v>
      </c>
      <c r="Q113" s="71" t="s">
        <v>1580</v>
      </c>
      <c r="R113" s="71" t="s">
        <v>1581</v>
      </c>
      <c r="S113" s="71" t="s">
        <v>1582</v>
      </c>
      <c r="T113" s="71" t="s">
        <v>1583</v>
      </c>
      <c r="U113" s="71" t="s">
        <v>1059</v>
      </c>
    </row>
    <row r="114" ht="15.75" customHeight="1">
      <c r="A114" s="86" t="s">
        <v>74</v>
      </c>
      <c r="B114" s="86" t="s">
        <v>74</v>
      </c>
      <c r="C114" s="50">
        <v>0.625</v>
      </c>
      <c r="D114" s="50">
        <v>0.6458333333333334</v>
      </c>
      <c r="E114" s="51">
        <v>45513.0</v>
      </c>
      <c r="F114" s="86" t="s">
        <v>1584</v>
      </c>
      <c r="G114" s="71" t="s">
        <v>1570</v>
      </c>
      <c r="H114" s="71" t="s">
        <v>1571</v>
      </c>
      <c r="I114" s="71" t="s">
        <v>1572</v>
      </c>
      <c r="J114" s="71" t="s">
        <v>1573</v>
      </c>
      <c r="K114" s="71" t="s">
        <v>1574</v>
      </c>
      <c r="L114" s="71" t="s">
        <v>1575</v>
      </c>
      <c r="M114" s="71" t="s">
        <v>1576</v>
      </c>
      <c r="N114" s="71" t="s">
        <v>1577</v>
      </c>
      <c r="O114" s="71" t="s">
        <v>1578</v>
      </c>
      <c r="P114" s="71" t="s">
        <v>1579</v>
      </c>
      <c r="Q114" s="71" t="s">
        <v>1580</v>
      </c>
      <c r="R114" s="71" t="s">
        <v>1581</v>
      </c>
      <c r="S114" s="71" t="s">
        <v>1582</v>
      </c>
      <c r="T114" s="71" t="s">
        <v>1583</v>
      </c>
    </row>
    <row r="115" ht="15.75" customHeight="1">
      <c r="A115" s="86" t="s">
        <v>74</v>
      </c>
      <c r="B115" s="86" t="s">
        <v>74</v>
      </c>
      <c r="C115" s="50">
        <v>0.4166666666666667</v>
      </c>
      <c r="D115" s="50">
        <v>0.4375</v>
      </c>
      <c r="E115" s="51">
        <v>45516.0</v>
      </c>
      <c r="F115" s="86" t="s">
        <v>1585</v>
      </c>
      <c r="G115" s="71" t="s">
        <v>1570</v>
      </c>
      <c r="H115" s="71" t="s">
        <v>1571</v>
      </c>
      <c r="I115" s="71" t="s">
        <v>1572</v>
      </c>
      <c r="J115" s="71" t="s">
        <v>1573</v>
      </c>
      <c r="K115" s="71" t="s">
        <v>1574</v>
      </c>
      <c r="L115" s="71" t="s">
        <v>1575</v>
      </c>
      <c r="M115" s="71" t="s">
        <v>1576</v>
      </c>
      <c r="N115" s="71" t="s">
        <v>1577</v>
      </c>
      <c r="O115" s="71" t="s">
        <v>1578</v>
      </c>
      <c r="P115" s="71" t="s">
        <v>1579</v>
      </c>
      <c r="Q115" s="71" t="s">
        <v>1580</v>
      </c>
      <c r="R115" s="71" t="s">
        <v>1581</v>
      </c>
      <c r="S115" s="71" t="s">
        <v>1582</v>
      </c>
      <c r="T115" s="71" t="s">
        <v>1583</v>
      </c>
    </row>
    <row r="116" ht="15.75" customHeight="1">
      <c r="A116" s="86" t="s">
        <v>74</v>
      </c>
      <c r="B116" s="86" t="s">
        <v>74</v>
      </c>
      <c r="C116" s="50">
        <v>0.625</v>
      </c>
      <c r="D116" s="50">
        <v>0.6458333333333334</v>
      </c>
      <c r="E116" s="51">
        <v>45516.0</v>
      </c>
      <c r="F116" s="86" t="s">
        <v>1586</v>
      </c>
      <c r="G116" s="71" t="s">
        <v>1570</v>
      </c>
      <c r="H116" s="71" t="s">
        <v>1571</v>
      </c>
      <c r="I116" s="71" t="s">
        <v>1572</v>
      </c>
      <c r="J116" s="71" t="s">
        <v>1573</v>
      </c>
      <c r="K116" s="71" t="s">
        <v>1574</v>
      </c>
      <c r="L116" s="71" t="s">
        <v>1575</v>
      </c>
      <c r="M116" s="71" t="s">
        <v>1576</v>
      </c>
      <c r="N116" s="71" t="s">
        <v>1577</v>
      </c>
      <c r="O116" s="71" t="s">
        <v>1578</v>
      </c>
      <c r="P116" s="71" t="s">
        <v>1579</v>
      </c>
      <c r="Q116" s="71" t="s">
        <v>1580</v>
      </c>
      <c r="R116" s="71" t="s">
        <v>1581</v>
      </c>
      <c r="S116" s="71" t="s">
        <v>1582</v>
      </c>
      <c r="T116" s="71" t="s">
        <v>1583</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75"/>
  <cols>
    <col customWidth="1" min="5" max="5" width="33.88"/>
    <col customWidth="1" min="9" max="9" width="416.75"/>
    <col customWidth="1" min="10" max="10" width="31.63"/>
  </cols>
  <sheetData>
    <row r="1" ht="15.75" customHeight="1">
      <c r="A1" s="90" t="s">
        <v>1587</v>
      </c>
      <c r="B1" s="90" t="s">
        <v>1588</v>
      </c>
      <c r="C1" s="90" t="s">
        <v>1589</v>
      </c>
      <c r="D1" s="90" t="s">
        <v>1590</v>
      </c>
      <c r="E1" s="90" t="s">
        <v>1591</v>
      </c>
      <c r="F1" s="90" t="s">
        <v>1592</v>
      </c>
      <c r="G1" s="90" t="s">
        <v>1593</v>
      </c>
      <c r="H1" s="90" t="s">
        <v>1594</v>
      </c>
      <c r="I1" s="90" t="s">
        <v>1595</v>
      </c>
      <c r="J1" s="90" t="s">
        <v>1596</v>
      </c>
      <c r="K1" s="90" t="s">
        <v>1597</v>
      </c>
      <c r="L1" s="90" t="s">
        <v>1598</v>
      </c>
      <c r="M1" s="90" t="s">
        <v>1599</v>
      </c>
    </row>
    <row r="2" ht="15.75" customHeight="1">
      <c r="A2" s="90">
        <v>3229.0</v>
      </c>
      <c r="C2" s="90" t="s">
        <v>1600</v>
      </c>
      <c r="D2" s="90" t="s">
        <v>1601</v>
      </c>
      <c r="E2" s="90" t="s">
        <v>1602</v>
      </c>
      <c r="F2" s="90" t="s">
        <v>32</v>
      </c>
      <c r="K2" s="91" t="s">
        <v>1603</v>
      </c>
      <c r="L2" s="90" t="s">
        <v>1604</v>
      </c>
    </row>
    <row r="3" ht="15.75" customHeight="1">
      <c r="A3" s="90">
        <v>3228.0</v>
      </c>
      <c r="C3" s="90" t="s">
        <v>1605</v>
      </c>
      <c r="D3" s="90" t="s">
        <v>1606</v>
      </c>
      <c r="E3" s="90" t="s">
        <v>1607</v>
      </c>
      <c r="F3" s="90" t="s">
        <v>32</v>
      </c>
      <c r="G3" s="90" t="s">
        <v>1608</v>
      </c>
      <c r="H3" s="90" t="s">
        <v>1608</v>
      </c>
      <c r="I3" s="90" t="s">
        <v>1609</v>
      </c>
      <c r="J3" s="90" t="s">
        <v>1609</v>
      </c>
      <c r="L3" s="90" t="s">
        <v>1610</v>
      </c>
      <c r="M3" s="90" t="s">
        <v>1611</v>
      </c>
    </row>
    <row r="4" ht="15.75" customHeight="1">
      <c r="A4" s="90">
        <v>3227.0</v>
      </c>
      <c r="C4" s="90" t="s">
        <v>1612</v>
      </c>
      <c r="D4" s="90" t="s">
        <v>1613</v>
      </c>
      <c r="E4" s="90" t="s">
        <v>1614</v>
      </c>
      <c r="F4" s="90" t="s">
        <v>32</v>
      </c>
      <c r="K4" s="91" t="s">
        <v>1603</v>
      </c>
      <c r="L4" s="90" t="s">
        <v>1604</v>
      </c>
    </row>
    <row r="5" ht="15.75" customHeight="1">
      <c r="A5" s="90">
        <v>3225.0</v>
      </c>
      <c r="C5" s="90" t="s">
        <v>1615</v>
      </c>
      <c r="D5" s="90" t="s">
        <v>1616</v>
      </c>
      <c r="E5" s="90" t="s">
        <v>1617</v>
      </c>
      <c r="F5" s="90" t="s">
        <v>32</v>
      </c>
      <c r="K5" s="91" t="s">
        <v>1603</v>
      </c>
      <c r="L5" s="90" t="s">
        <v>1604</v>
      </c>
    </row>
    <row r="6" ht="15.75" customHeight="1">
      <c r="A6" s="90">
        <v>3222.0</v>
      </c>
      <c r="C6" s="90" t="s">
        <v>1618</v>
      </c>
      <c r="D6" s="90" t="s">
        <v>1619</v>
      </c>
      <c r="E6" s="90" t="s">
        <v>1620</v>
      </c>
      <c r="K6" s="91" t="s">
        <v>1603</v>
      </c>
      <c r="L6" s="90" t="s">
        <v>1604</v>
      </c>
    </row>
    <row r="7" ht="15.75" customHeight="1">
      <c r="A7" s="90">
        <v>3221.0</v>
      </c>
      <c r="C7" s="90" t="s">
        <v>1621</v>
      </c>
      <c r="D7" s="90" t="s">
        <v>1622</v>
      </c>
      <c r="E7" s="90" t="s">
        <v>1623</v>
      </c>
      <c r="F7" s="90" t="s">
        <v>32</v>
      </c>
      <c r="K7" s="91" t="s">
        <v>1603</v>
      </c>
      <c r="L7" s="90" t="s">
        <v>1604</v>
      </c>
    </row>
    <row r="8" ht="15.75" customHeight="1">
      <c r="A8" s="90">
        <v>3220.0</v>
      </c>
      <c r="C8" s="90" t="s">
        <v>1624</v>
      </c>
      <c r="D8" s="90" t="s">
        <v>1625</v>
      </c>
      <c r="E8" s="90" t="s">
        <v>1626</v>
      </c>
      <c r="K8" s="91" t="s">
        <v>1603</v>
      </c>
      <c r="L8" s="90" t="s">
        <v>1604</v>
      </c>
    </row>
    <row r="9" ht="15.75" customHeight="1">
      <c r="A9" s="90">
        <v>3219.0</v>
      </c>
      <c r="C9" s="90" t="s">
        <v>1627</v>
      </c>
      <c r="D9" s="90" t="s">
        <v>1628</v>
      </c>
      <c r="E9" s="90" t="s">
        <v>1629</v>
      </c>
      <c r="F9" s="90" t="s">
        <v>32</v>
      </c>
      <c r="K9" s="91" t="s">
        <v>1603</v>
      </c>
      <c r="L9" s="90" t="s">
        <v>1604</v>
      </c>
    </row>
    <row r="10" ht="15.75" customHeight="1">
      <c r="A10" s="90">
        <v>3218.0</v>
      </c>
      <c r="C10" s="90" t="s">
        <v>1630</v>
      </c>
      <c r="D10" s="90" t="s">
        <v>1631</v>
      </c>
      <c r="E10" s="90" t="s">
        <v>1632</v>
      </c>
      <c r="F10" s="90" t="s">
        <v>32</v>
      </c>
      <c r="K10" s="91" t="s">
        <v>1603</v>
      </c>
      <c r="L10" s="90" t="s">
        <v>1604</v>
      </c>
    </row>
    <row r="11" ht="15.75" customHeight="1">
      <c r="A11" s="90">
        <v>3217.0</v>
      </c>
      <c r="C11" s="90" t="s">
        <v>1633</v>
      </c>
      <c r="D11" s="90" t="s">
        <v>1634</v>
      </c>
      <c r="E11" s="90" t="s">
        <v>1635</v>
      </c>
      <c r="F11" s="90" t="s">
        <v>32</v>
      </c>
      <c r="K11" s="91" t="s">
        <v>1603</v>
      </c>
      <c r="L11" s="90" t="s">
        <v>1604</v>
      </c>
    </row>
    <row r="12" ht="15.75" customHeight="1">
      <c r="A12" s="90">
        <v>3214.0</v>
      </c>
      <c r="C12" s="90" t="s">
        <v>1636</v>
      </c>
      <c r="D12" s="90" t="s">
        <v>1637</v>
      </c>
      <c r="E12" s="90" t="s">
        <v>1638</v>
      </c>
      <c r="F12" s="90" t="s">
        <v>32</v>
      </c>
      <c r="G12" s="90" t="s">
        <v>1639</v>
      </c>
      <c r="H12" s="90" t="s">
        <v>1640</v>
      </c>
      <c r="I12" s="90" t="s">
        <v>1641</v>
      </c>
      <c r="J12" s="90" t="s">
        <v>1641</v>
      </c>
      <c r="L12" s="90" t="s">
        <v>1610</v>
      </c>
      <c r="M12" s="90" t="s">
        <v>1642</v>
      </c>
    </row>
    <row r="13" ht="15.75" customHeight="1">
      <c r="A13" s="90">
        <v>3213.0</v>
      </c>
      <c r="C13" s="90" t="s">
        <v>1643</v>
      </c>
      <c r="D13" s="90" t="s">
        <v>1644</v>
      </c>
      <c r="E13" s="90" t="s">
        <v>1645</v>
      </c>
      <c r="F13" s="90" t="s">
        <v>32</v>
      </c>
      <c r="G13" s="90" t="s">
        <v>1646</v>
      </c>
      <c r="H13" s="90" t="s">
        <v>1647</v>
      </c>
      <c r="I13" s="90" t="s">
        <v>1648</v>
      </c>
      <c r="J13" s="90" t="s">
        <v>1649</v>
      </c>
      <c r="K13" s="91" t="s">
        <v>1603</v>
      </c>
      <c r="L13" s="90" t="s">
        <v>1610</v>
      </c>
      <c r="M13" s="90" t="s">
        <v>1650</v>
      </c>
    </row>
    <row r="14" ht="15.75" customHeight="1">
      <c r="A14" s="90">
        <v>3207.0</v>
      </c>
      <c r="C14" s="90" t="s">
        <v>1651</v>
      </c>
      <c r="D14" s="90" t="s">
        <v>1651</v>
      </c>
      <c r="E14" s="90" t="s">
        <v>1652</v>
      </c>
      <c r="G14" s="90" t="s">
        <v>1653</v>
      </c>
      <c r="H14" s="90" t="s">
        <v>1654</v>
      </c>
      <c r="I14" s="90" t="s">
        <v>1655</v>
      </c>
      <c r="J14" s="90" t="s">
        <v>1656</v>
      </c>
      <c r="L14" s="90" t="s">
        <v>1610</v>
      </c>
      <c r="M14" s="90" t="s">
        <v>1657</v>
      </c>
    </row>
    <row r="15" ht="15.75" customHeight="1">
      <c r="A15" s="90">
        <v>3206.0</v>
      </c>
      <c r="C15" s="90" t="s">
        <v>1658</v>
      </c>
      <c r="D15" s="90" t="s">
        <v>1659</v>
      </c>
      <c r="E15" s="90" t="s">
        <v>1660</v>
      </c>
      <c r="G15" s="90" t="s">
        <v>1661</v>
      </c>
      <c r="H15" s="90" t="s">
        <v>1662</v>
      </c>
      <c r="I15" s="90" t="s">
        <v>1663</v>
      </c>
      <c r="J15" s="90" t="s">
        <v>1664</v>
      </c>
      <c r="L15" s="90" t="s">
        <v>1610</v>
      </c>
      <c r="M15" s="90" t="s">
        <v>1657</v>
      </c>
    </row>
    <row r="16" ht="15.75" customHeight="1">
      <c r="A16" s="90">
        <v>3204.0</v>
      </c>
      <c r="C16" s="90" t="s">
        <v>1665</v>
      </c>
      <c r="D16" s="90" t="s">
        <v>1666</v>
      </c>
      <c r="E16" s="90" t="s">
        <v>1667</v>
      </c>
      <c r="F16" s="90" t="s">
        <v>32</v>
      </c>
      <c r="G16" s="90" t="s">
        <v>1668</v>
      </c>
      <c r="H16" s="90" t="s">
        <v>1669</v>
      </c>
      <c r="I16" s="90" t="s">
        <v>1670</v>
      </c>
      <c r="J16" s="90" t="s">
        <v>1671</v>
      </c>
      <c r="L16" s="90" t="s">
        <v>1610</v>
      </c>
      <c r="M16" s="90" t="s">
        <v>1672</v>
      </c>
    </row>
    <row r="17" ht="15.75" customHeight="1">
      <c r="A17" s="90">
        <v>3202.0</v>
      </c>
      <c r="C17" s="90" t="s">
        <v>1673</v>
      </c>
      <c r="D17" s="90" t="s">
        <v>1674</v>
      </c>
      <c r="E17" s="90" t="s">
        <v>1675</v>
      </c>
      <c r="F17" s="90" t="s">
        <v>32</v>
      </c>
      <c r="G17" s="90" t="s">
        <v>1676</v>
      </c>
      <c r="H17" s="90" t="s">
        <v>1677</v>
      </c>
      <c r="I17" s="90" t="s">
        <v>1678</v>
      </c>
      <c r="J17" s="90" t="s">
        <v>1679</v>
      </c>
      <c r="L17" s="90" t="s">
        <v>1610</v>
      </c>
      <c r="M17" s="90" t="s">
        <v>1680</v>
      </c>
    </row>
    <row r="18" ht="15.75" customHeight="1">
      <c r="A18" s="90">
        <v>3201.0</v>
      </c>
      <c r="C18" s="90" t="s">
        <v>1681</v>
      </c>
      <c r="D18" s="90" t="s">
        <v>1682</v>
      </c>
      <c r="E18" s="90" t="s">
        <v>1683</v>
      </c>
      <c r="F18" s="90" t="s">
        <v>32</v>
      </c>
      <c r="G18" s="90" t="s">
        <v>1684</v>
      </c>
      <c r="H18" s="90" t="s">
        <v>1685</v>
      </c>
      <c r="I18" s="90" t="s">
        <v>1686</v>
      </c>
      <c r="J18" s="90" t="s">
        <v>1686</v>
      </c>
      <c r="L18" s="90" t="s">
        <v>1610</v>
      </c>
      <c r="M18" s="90" t="s">
        <v>1687</v>
      </c>
    </row>
    <row r="19" ht="15.75" customHeight="1">
      <c r="A19" s="90">
        <v>3200.0</v>
      </c>
      <c r="C19" s="90" t="s">
        <v>1688</v>
      </c>
      <c r="D19" s="90" t="s">
        <v>1688</v>
      </c>
      <c r="E19" s="90" t="s">
        <v>1689</v>
      </c>
      <c r="G19" s="90" t="s">
        <v>1690</v>
      </c>
      <c r="H19" s="90" t="s">
        <v>1691</v>
      </c>
      <c r="I19" s="90" t="s">
        <v>1692</v>
      </c>
      <c r="J19" s="90" t="s">
        <v>1692</v>
      </c>
      <c r="L19" s="90" t="s">
        <v>1610</v>
      </c>
      <c r="M19" s="90" t="s">
        <v>1693</v>
      </c>
    </row>
    <row r="20" ht="15.75" customHeight="1">
      <c r="A20" s="90">
        <v>3199.0</v>
      </c>
      <c r="C20" s="90" t="s">
        <v>1694</v>
      </c>
      <c r="D20" s="90" t="s">
        <v>1695</v>
      </c>
      <c r="E20" s="90" t="s">
        <v>1696</v>
      </c>
      <c r="F20" s="90" t="s">
        <v>32</v>
      </c>
      <c r="G20" s="90" t="s">
        <v>1697</v>
      </c>
      <c r="H20" s="90" t="s">
        <v>1698</v>
      </c>
      <c r="I20" s="90" t="s">
        <v>1699</v>
      </c>
      <c r="J20" s="90" t="s">
        <v>1700</v>
      </c>
      <c r="K20" s="91" t="s">
        <v>1603</v>
      </c>
      <c r="L20" s="90" t="s">
        <v>1610</v>
      </c>
      <c r="M20" s="90" t="s">
        <v>1687</v>
      </c>
    </row>
    <row r="21" ht="15.75" customHeight="1">
      <c r="A21" s="90">
        <v>3197.0</v>
      </c>
      <c r="C21" s="90" t="s">
        <v>1701</v>
      </c>
      <c r="D21" s="90" t="s">
        <v>1702</v>
      </c>
      <c r="E21" s="90" t="s">
        <v>1703</v>
      </c>
      <c r="G21" s="90" t="s">
        <v>1704</v>
      </c>
      <c r="H21" s="90" t="s">
        <v>1705</v>
      </c>
      <c r="I21" s="90" t="s">
        <v>1706</v>
      </c>
      <c r="J21" s="90" t="s">
        <v>1707</v>
      </c>
      <c r="L21" s="90" t="s">
        <v>1610</v>
      </c>
      <c r="M21" s="90" t="s">
        <v>1708</v>
      </c>
    </row>
    <row r="22" ht="15.75" customHeight="1">
      <c r="A22" s="90">
        <v>3195.0</v>
      </c>
      <c r="C22" s="90" t="s">
        <v>1709</v>
      </c>
      <c r="D22" s="90" t="s">
        <v>1710</v>
      </c>
      <c r="E22" s="90" t="s">
        <v>1711</v>
      </c>
      <c r="F22" s="90" t="s">
        <v>32</v>
      </c>
      <c r="G22" s="90" t="s">
        <v>1712</v>
      </c>
      <c r="H22" s="90" t="s">
        <v>1713</v>
      </c>
      <c r="I22" s="90" t="s">
        <v>1714</v>
      </c>
      <c r="J22" s="90" t="s">
        <v>1715</v>
      </c>
      <c r="K22" s="91" t="s">
        <v>1603</v>
      </c>
      <c r="L22" s="90" t="s">
        <v>1610</v>
      </c>
      <c r="M22" s="90" t="s">
        <v>1650</v>
      </c>
    </row>
    <row r="23" ht="15.75" customHeight="1">
      <c r="A23" s="90">
        <v>3185.0</v>
      </c>
      <c r="C23" s="90" t="s">
        <v>1716</v>
      </c>
      <c r="D23" s="90" t="s">
        <v>1717</v>
      </c>
      <c r="E23" s="90" t="s">
        <v>1718</v>
      </c>
      <c r="G23" s="90" t="s">
        <v>1719</v>
      </c>
      <c r="H23" s="90" t="s">
        <v>1720</v>
      </c>
      <c r="I23" s="90" t="s">
        <v>1721</v>
      </c>
      <c r="J23" s="90" t="s">
        <v>1721</v>
      </c>
      <c r="L23" s="90" t="s">
        <v>1610</v>
      </c>
      <c r="M23" s="90" t="s">
        <v>1642</v>
      </c>
    </row>
    <row r="24" ht="15.75" customHeight="1">
      <c r="A24" s="90">
        <v>3180.0</v>
      </c>
      <c r="C24" s="90" t="s">
        <v>1722</v>
      </c>
      <c r="D24" s="90" t="s">
        <v>1723</v>
      </c>
      <c r="E24" s="90" t="s">
        <v>1724</v>
      </c>
      <c r="F24" s="90" t="s">
        <v>32</v>
      </c>
      <c r="G24" s="90" t="s">
        <v>1725</v>
      </c>
      <c r="H24" s="90" t="s">
        <v>1726</v>
      </c>
      <c r="I24" s="90" t="s">
        <v>1727</v>
      </c>
      <c r="J24" s="90" t="s">
        <v>1728</v>
      </c>
      <c r="L24" s="90" t="s">
        <v>1610</v>
      </c>
      <c r="M24" s="90" t="s">
        <v>1693</v>
      </c>
    </row>
    <row r="25" ht="15.75" customHeight="1">
      <c r="A25" s="90">
        <v>3174.0</v>
      </c>
      <c r="C25" s="90" t="s">
        <v>1729</v>
      </c>
      <c r="D25" s="90" t="s">
        <v>1730</v>
      </c>
      <c r="E25" s="90" t="s">
        <v>1731</v>
      </c>
      <c r="F25" s="90" t="s">
        <v>32</v>
      </c>
      <c r="G25" s="90" t="s">
        <v>1732</v>
      </c>
      <c r="H25" s="90" t="s">
        <v>1733</v>
      </c>
      <c r="I25" s="90" t="s">
        <v>1734</v>
      </c>
      <c r="J25" s="90" t="s">
        <v>1735</v>
      </c>
      <c r="L25" s="90" t="s">
        <v>1610</v>
      </c>
      <c r="M25" s="90" t="s">
        <v>1642</v>
      </c>
    </row>
    <row r="26" ht="15.75" customHeight="1">
      <c r="A26" s="90">
        <v>3172.0</v>
      </c>
      <c r="C26" s="90" t="s">
        <v>1736</v>
      </c>
      <c r="D26" s="90" t="s">
        <v>1737</v>
      </c>
      <c r="E26" s="90" t="s">
        <v>1738</v>
      </c>
      <c r="F26" s="90" t="s">
        <v>35</v>
      </c>
      <c r="G26" s="90" t="s">
        <v>1739</v>
      </c>
      <c r="H26" s="90" t="s">
        <v>1740</v>
      </c>
      <c r="I26" s="90" t="s">
        <v>1741</v>
      </c>
      <c r="J26" s="90" t="s">
        <v>1742</v>
      </c>
      <c r="L26" s="90" t="s">
        <v>1610</v>
      </c>
      <c r="M26" s="90" t="s">
        <v>1743</v>
      </c>
    </row>
    <row r="27" ht="15.75" customHeight="1">
      <c r="A27" s="90">
        <v>3161.0</v>
      </c>
      <c r="C27" s="90" t="s">
        <v>1744</v>
      </c>
      <c r="D27" s="90" t="s">
        <v>1745</v>
      </c>
      <c r="E27" s="90" t="s">
        <v>1746</v>
      </c>
      <c r="F27" s="90" t="s">
        <v>32</v>
      </c>
      <c r="G27" s="90" t="s">
        <v>1747</v>
      </c>
      <c r="H27" s="90" t="s">
        <v>1748</v>
      </c>
      <c r="I27" s="90" t="s">
        <v>1749</v>
      </c>
      <c r="J27" s="90" t="s">
        <v>1750</v>
      </c>
      <c r="L27" s="90" t="s">
        <v>1610</v>
      </c>
      <c r="M27" s="90" t="s">
        <v>1751</v>
      </c>
    </row>
    <row r="28" ht="15.75" customHeight="1">
      <c r="A28" s="90">
        <v>3159.0</v>
      </c>
      <c r="C28" s="90" t="s">
        <v>1752</v>
      </c>
      <c r="D28" s="90" t="s">
        <v>1753</v>
      </c>
      <c r="E28" s="90" t="s">
        <v>1754</v>
      </c>
      <c r="G28" s="90" t="s">
        <v>1755</v>
      </c>
      <c r="H28" s="90" t="s">
        <v>1756</v>
      </c>
      <c r="I28" s="90" t="s">
        <v>1757</v>
      </c>
      <c r="J28" s="90" t="s">
        <v>1757</v>
      </c>
      <c r="L28" s="90" t="s">
        <v>1610</v>
      </c>
      <c r="M28" s="90" t="s">
        <v>1751</v>
      </c>
    </row>
    <row r="29" ht="15.75" customHeight="1">
      <c r="A29" s="90">
        <v>3155.0</v>
      </c>
      <c r="C29" s="90" t="s">
        <v>1758</v>
      </c>
      <c r="D29" s="90" t="s">
        <v>1759</v>
      </c>
      <c r="E29" s="90" t="s">
        <v>1760</v>
      </c>
      <c r="G29" s="90" t="s">
        <v>1761</v>
      </c>
      <c r="H29" s="90" t="s">
        <v>1762</v>
      </c>
      <c r="I29" s="90" t="s">
        <v>1763</v>
      </c>
      <c r="J29" s="90" t="s">
        <v>1763</v>
      </c>
      <c r="L29" s="90" t="s">
        <v>1610</v>
      </c>
      <c r="M29" s="90" t="s">
        <v>1642</v>
      </c>
    </row>
    <row r="30" ht="15.75" customHeight="1">
      <c r="A30" s="90">
        <v>3145.0</v>
      </c>
      <c r="C30" s="90" t="s">
        <v>1764</v>
      </c>
      <c r="D30" s="90" t="s">
        <v>1765</v>
      </c>
      <c r="E30" s="90" t="s">
        <v>1766</v>
      </c>
      <c r="F30" s="90" t="s">
        <v>32</v>
      </c>
      <c r="G30" s="90" t="s">
        <v>1767</v>
      </c>
      <c r="H30" s="90" t="s">
        <v>1768</v>
      </c>
      <c r="I30" s="90" t="s">
        <v>1769</v>
      </c>
      <c r="J30" s="90" t="s">
        <v>1769</v>
      </c>
      <c r="L30" s="90" t="s">
        <v>1610</v>
      </c>
      <c r="M30" s="90" t="s">
        <v>1770</v>
      </c>
    </row>
    <row r="31" ht="15.75" customHeight="1">
      <c r="A31" s="90">
        <v>3144.0</v>
      </c>
      <c r="C31" s="90" t="s">
        <v>1764</v>
      </c>
      <c r="D31" s="90" t="s">
        <v>1765</v>
      </c>
      <c r="E31" s="90" t="s">
        <v>1766</v>
      </c>
      <c r="F31" s="90" t="s">
        <v>32</v>
      </c>
      <c r="G31" s="90" t="s">
        <v>1771</v>
      </c>
      <c r="H31" s="90" t="s">
        <v>1772</v>
      </c>
      <c r="I31" s="90" t="s">
        <v>1773</v>
      </c>
      <c r="J31" s="90" t="s">
        <v>1769</v>
      </c>
      <c r="L31" s="90" t="s">
        <v>1610</v>
      </c>
      <c r="M31" s="90" t="s">
        <v>1774</v>
      </c>
    </row>
    <row r="32" ht="15.75" customHeight="1">
      <c r="A32" s="90">
        <v>3143.0</v>
      </c>
      <c r="C32" s="90" t="s">
        <v>1651</v>
      </c>
      <c r="D32" s="90" t="s">
        <v>1651</v>
      </c>
      <c r="E32" s="90" t="s">
        <v>1775</v>
      </c>
      <c r="G32" s="90" t="s">
        <v>1776</v>
      </c>
      <c r="H32" s="90" t="s">
        <v>1777</v>
      </c>
      <c r="I32" s="90" t="s">
        <v>1778</v>
      </c>
      <c r="J32" s="90" t="s">
        <v>1779</v>
      </c>
      <c r="L32" s="90" t="s">
        <v>1610</v>
      </c>
      <c r="M32" s="90" t="s">
        <v>1780</v>
      </c>
    </row>
    <row r="33" ht="15.75" customHeight="1">
      <c r="A33" s="90">
        <v>3142.0</v>
      </c>
      <c r="C33" s="90" t="s">
        <v>1781</v>
      </c>
      <c r="D33" s="90" t="s">
        <v>1782</v>
      </c>
      <c r="E33" s="90" t="s">
        <v>1783</v>
      </c>
      <c r="F33" s="90" t="s">
        <v>32</v>
      </c>
      <c r="G33" s="90" t="s">
        <v>1784</v>
      </c>
      <c r="H33" s="90" t="s">
        <v>1785</v>
      </c>
      <c r="I33" s="90" t="s">
        <v>1786</v>
      </c>
      <c r="J33" s="90" t="s">
        <v>1786</v>
      </c>
      <c r="L33" s="90" t="s">
        <v>1610</v>
      </c>
      <c r="M33" s="90" t="s">
        <v>1687</v>
      </c>
    </row>
    <row r="34" ht="15.75" customHeight="1">
      <c r="A34" s="90">
        <v>3141.0</v>
      </c>
      <c r="C34" s="90" t="s">
        <v>1787</v>
      </c>
      <c r="D34" s="90" t="s">
        <v>1788</v>
      </c>
      <c r="E34" s="90" t="s">
        <v>1789</v>
      </c>
      <c r="G34" s="90" t="s">
        <v>1790</v>
      </c>
      <c r="H34" s="90" t="s">
        <v>1791</v>
      </c>
      <c r="I34" s="90" t="s">
        <v>1792</v>
      </c>
      <c r="J34" s="90" t="s">
        <v>1792</v>
      </c>
      <c r="L34" s="90" t="s">
        <v>1610</v>
      </c>
      <c r="M34" s="90" t="s">
        <v>1793</v>
      </c>
    </row>
    <row r="35" ht="15.75" customHeight="1">
      <c r="A35" s="90">
        <v>3138.0</v>
      </c>
      <c r="C35" s="90" t="s">
        <v>1764</v>
      </c>
      <c r="D35" s="90" t="s">
        <v>1765</v>
      </c>
      <c r="E35" s="90" t="s">
        <v>1766</v>
      </c>
      <c r="F35" s="90" t="s">
        <v>32</v>
      </c>
      <c r="G35" s="90" t="s">
        <v>1794</v>
      </c>
      <c r="H35" s="90" t="s">
        <v>1795</v>
      </c>
      <c r="I35" s="90" t="s">
        <v>1796</v>
      </c>
      <c r="J35" s="90" t="s">
        <v>1797</v>
      </c>
      <c r="L35" s="90" t="s">
        <v>1610</v>
      </c>
      <c r="M35" s="90" t="s">
        <v>1672</v>
      </c>
    </row>
    <row r="36" ht="15.75" customHeight="1">
      <c r="A36" s="90">
        <v>3137.0</v>
      </c>
      <c r="C36" s="90" t="s">
        <v>1798</v>
      </c>
      <c r="D36" s="90" t="s">
        <v>1799</v>
      </c>
      <c r="E36" s="90" t="s">
        <v>1800</v>
      </c>
      <c r="F36" s="90" t="s">
        <v>32</v>
      </c>
      <c r="G36" s="90" t="s">
        <v>1801</v>
      </c>
      <c r="H36" s="90" t="s">
        <v>1802</v>
      </c>
      <c r="I36" s="90" t="s">
        <v>1803</v>
      </c>
      <c r="J36" s="90" t="s">
        <v>1804</v>
      </c>
      <c r="K36" s="91" t="s">
        <v>1603</v>
      </c>
      <c r="L36" s="90" t="s">
        <v>1610</v>
      </c>
      <c r="M36" s="90" t="s">
        <v>1672</v>
      </c>
    </row>
    <row r="37" ht="15.75" customHeight="1">
      <c r="A37" s="90">
        <v>3133.0</v>
      </c>
      <c r="C37" s="90" t="s">
        <v>1805</v>
      </c>
      <c r="D37" s="90" t="s">
        <v>1806</v>
      </c>
      <c r="E37" s="90" t="s">
        <v>1807</v>
      </c>
      <c r="F37" s="90" t="s">
        <v>32</v>
      </c>
      <c r="G37" s="90" t="s">
        <v>1808</v>
      </c>
      <c r="H37" s="90" t="s">
        <v>1809</v>
      </c>
      <c r="I37" s="90" t="s">
        <v>1810</v>
      </c>
      <c r="J37" s="90" t="s">
        <v>1810</v>
      </c>
      <c r="L37" s="90" t="s">
        <v>1610</v>
      </c>
      <c r="M37" s="90" t="s">
        <v>1642</v>
      </c>
    </row>
    <row r="38" ht="15.75" customHeight="1">
      <c r="A38" s="90">
        <v>3132.0</v>
      </c>
      <c r="C38" s="90" t="s">
        <v>1811</v>
      </c>
      <c r="D38" s="90" t="s">
        <v>1812</v>
      </c>
      <c r="E38" s="90" t="s">
        <v>1813</v>
      </c>
      <c r="G38" s="90" t="s">
        <v>1814</v>
      </c>
      <c r="H38" s="90" t="s">
        <v>1815</v>
      </c>
      <c r="I38" s="90" t="s">
        <v>1816</v>
      </c>
      <c r="J38" s="90" t="s">
        <v>1816</v>
      </c>
      <c r="L38" s="90" t="s">
        <v>1610</v>
      </c>
      <c r="M38" s="90" t="s">
        <v>1817</v>
      </c>
    </row>
    <row r="39" ht="15.75" customHeight="1">
      <c r="A39" s="90">
        <v>3130.0</v>
      </c>
      <c r="C39" s="90" t="s">
        <v>1818</v>
      </c>
      <c r="D39" s="90" t="s">
        <v>1819</v>
      </c>
      <c r="E39" s="90" t="s">
        <v>1820</v>
      </c>
      <c r="F39" s="90" t="s">
        <v>32</v>
      </c>
      <c r="G39" s="90" t="s">
        <v>1821</v>
      </c>
      <c r="H39" s="90" t="s">
        <v>1822</v>
      </c>
      <c r="I39" s="90" t="s">
        <v>1823</v>
      </c>
      <c r="J39" s="90" t="s">
        <v>1824</v>
      </c>
      <c r="L39" s="90" t="s">
        <v>1610</v>
      </c>
      <c r="M39" s="90" t="s">
        <v>1817</v>
      </c>
    </row>
    <row r="40" ht="15.75" customHeight="1">
      <c r="A40" s="90">
        <v>3129.0</v>
      </c>
      <c r="C40" s="90" t="s">
        <v>1825</v>
      </c>
      <c r="D40" s="90" t="s">
        <v>1826</v>
      </c>
      <c r="E40" s="90" t="s">
        <v>1827</v>
      </c>
      <c r="F40" s="90" t="s">
        <v>32</v>
      </c>
      <c r="G40" s="90" t="s">
        <v>1828</v>
      </c>
      <c r="H40" s="90" t="s">
        <v>1829</v>
      </c>
      <c r="I40" s="90" t="s">
        <v>1830</v>
      </c>
      <c r="J40" s="90" t="s">
        <v>1830</v>
      </c>
      <c r="L40" s="90" t="s">
        <v>1610</v>
      </c>
      <c r="M40" s="90" t="s">
        <v>1831</v>
      </c>
    </row>
    <row r="41" ht="15.75" customHeight="1">
      <c r="A41" s="90">
        <v>3128.0</v>
      </c>
      <c r="C41" s="90" t="s">
        <v>1832</v>
      </c>
      <c r="D41" s="90" t="s">
        <v>1833</v>
      </c>
      <c r="E41" s="90" t="s">
        <v>1834</v>
      </c>
      <c r="F41" s="90" t="s">
        <v>32</v>
      </c>
      <c r="G41" s="90" t="s">
        <v>1835</v>
      </c>
      <c r="H41" s="90" t="s">
        <v>1836</v>
      </c>
      <c r="I41" s="90" t="s">
        <v>1837</v>
      </c>
      <c r="J41" s="90" t="s">
        <v>1837</v>
      </c>
      <c r="L41" s="90" t="s">
        <v>1610</v>
      </c>
      <c r="M41" s="90" t="s">
        <v>1817</v>
      </c>
    </row>
    <row r="42" ht="15.75" customHeight="1">
      <c r="A42" s="90">
        <v>3127.0</v>
      </c>
      <c r="C42" s="90" t="s">
        <v>1838</v>
      </c>
      <c r="D42" s="90" t="s">
        <v>1839</v>
      </c>
      <c r="E42" s="90" t="s">
        <v>1840</v>
      </c>
      <c r="F42" s="90" t="s">
        <v>32</v>
      </c>
      <c r="G42" s="90" t="s">
        <v>1841</v>
      </c>
      <c r="H42" s="90" t="s">
        <v>1842</v>
      </c>
      <c r="I42" s="90" t="s">
        <v>1843</v>
      </c>
      <c r="J42" s="90" t="s">
        <v>1843</v>
      </c>
      <c r="K42" s="91" t="s">
        <v>1603</v>
      </c>
      <c r="L42" s="90" t="s">
        <v>1610</v>
      </c>
      <c r="M42" s="90" t="s">
        <v>1708</v>
      </c>
    </row>
    <row r="43" ht="15.75" customHeight="1">
      <c r="A43" s="90">
        <v>3126.0</v>
      </c>
      <c r="C43" s="90" t="s">
        <v>1844</v>
      </c>
      <c r="D43" s="90" t="s">
        <v>1845</v>
      </c>
      <c r="E43" s="90" t="s">
        <v>1846</v>
      </c>
      <c r="F43" s="90" t="s">
        <v>32</v>
      </c>
      <c r="G43" s="90" t="s">
        <v>1847</v>
      </c>
      <c r="H43" s="90" t="s">
        <v>1848</v>
      </c>
      <c r="I43" s="90" t="s">
        <v>1849</v>
      </c>
      <c r="J43" s="90" t="s">
        <v>1850</v>
      </c>
      <c r="L43" s="90" t="s">
        <v>1610</v>
      </c>
      <c r="M43" s="90" t="s">
        <v>1851</v>
      </c>
    </row>
    <row r="44" ht="15.75" customHeight="1">
      <c r="A44" s="90">
        <v>3125.0</v>
      </c>
      <c r="C44" s="90" t="s">
        <v>1832</v>
      </c>
      <c r="D44" s="90" t="s">
        <v>1833</v>
      </c>
      <c r="E44" s="90" t="s">
        <v>1834</v>
      </c>
      <c r="F44" s="90" t="s">
        <v>32</v>
      </c>
      <c r="G44" s="90" t="s">
        <v>1835</v>
      </c>
      <c r="H44" s="90" t="s">
        <v>1852</v>
      </c>
      <c r="I44" s="90" t="s">
        <v>1837</v>
      </c>
      <c r="J44" s="90" t="s">
        <v>1837</v>
      </c>
      <c r="L44" s="90" t="s">
        <v>1610</v>
      </c>
      <c r="M44" s="90" t="s">
        <v>1853</v>
      </c>
    </row>
    <row r="45" ht="15.75" customHeight="1">
      <c r="A45" s="90">
        <v>3124.0</v>
      </c>
      <c r="C45" s="90" t="s">
        <v>1832</v>
      </c>
      <c r="D45" s="90" t="s">
        <v>1833</v>
      </c>
      <c r="E45" s="90" t="s">
        <v>1834</v>
      </c>
      <c r="F45" s="90" t="s">
        <v>32</v>
      </c>
      <c r="G45" s="90" t="s">
        <v>1835</v>
      </c>
      <c r="H45" s="90" t="s">
        <v>1854</v>
      </c>
      <c r="I45" s="90" t="s">
        <v>1837</v>
      </c>
      <c r="J45" s="90" t="s">
        <v>1837</v>
      </c>
      <c r="L45" s="90" t="s">
        <v>1610</v>
      </c>
      <c r="M45" s="90" t="s">
        <v>1855</v>
      </c>
    </row>
    <row r="46" ht="15.75" customHeight="1">
      <c r="A46" s="90">
        <v>3122.0</v>
      </c>
      <c r="C46" s="90" t="s">
        <v>1811</v>
      </c>
      <c r="D46" s="90" t="s">
        <v>1812</v>
      </c>
      <c r="E46" s="90" t="s">
        <v>1813</v>
      </c>
      <c r="G46" s="90" t="s">
        <v>1856</v>
      </c>
      <c r="H46" s="90" t="s">
        <v>1857</v>
      </c>
      <c r="I46" s="90" t="s">
        <v>1858</v>
      </c>
      <c r="J46" s="90" t="s">
        <v>1816</v>
      </c>
      <c r="L46" s="90" t="s">
        <v>1610</v>
      </c>
      <c r="M46" s="90" t="s">
        <v>1751</v>
      </c>
    </row>
    <row r="47" ht="15.75" customHeight="1">
      <c r="A47" s="90">
        <v>3121.0</v>
      </c>
      <c r="C47" s="90" t="s">
        <v>1859</v>
      </c>
      <c r="D47" s="90" t="s">
        <v>1860</v>
      </c>
      <c r="E47" s="90" t="s">
        <v>1861</v>
      </c>
      <c r="F47" s="90" t="s">
        <v>32</v>
      </c>
      <c r="G47" s="90" t="s">
        <v>1862</v>
      </c>
      <c r="H47" s="90" t="s">
        <v>1863</v>
      </c>
      <c r="I47" s="90" t="s">
        <v>1864</v>
      </c>
      <c r="J47" s="90" t="s">
        <v>1865</v>
      </c>
      <c r="L47" s="90" t="s">
        <v>1610</v>
      </c>
      <c r="M47" s="90" t="s">
        <v>1687</v>
      </c>
    </row>
    <row r="48" ht="15.75" customHeight="1">
      <c r="A48" s="90">
        <v>3118.0</v>
      </c>
      <c r="C48" s="90" t="s">
        <v>1866</v>
      </c>
      <c r="D48" s="90" t="s">
        <v>1867</v>
      </c>
      <c r="E48" s="90" t="s">
        <v>1868</v>
      </c>
      <c r="F48" s="90" t="s">
        <v>35</v>
      </c>
      <c r="G48" s="90" t="s">
        <v>1869</v>
      </c>
      <c r="H48" s="90" t="s">
        <v>1870</v>
      </c>
      <c r="I48" s="90" t="s">
        <v>1871</v>
      </c>
      <c r="J48" s="90" t="s">
        <v>1872</v>
      </c>
      <c r="L48" s="90" t="s">
        <v>1610</v>
      </c>
      <c r="M48" s="90" t="s">
        <v>1687</v>
      </c>
    </row>
    <row r="49" ht="15.75" customHeight="1">
      <c r="A49" s="90">
        <v>3117.0</v>
      </c>
      <c r="C49" s="90" t="s">
        <v>1866</v>
      </c>
      <c r="D49" s="90" t="s">
        <v>1867</v>
      </c>
      <c r="E49" s="90" t="s">
        <v>1868</v>
      </c>
      <c r="F49" s="90" t="s">
        <v>35</v>
      </c>
      <c r="G49" s="90" t="s">
        <v>1869</v>
      </c>
      <c r="H49" s="90" t="s">
        <v>1870</v>
      </c>
      <c r="I49" s="90" t="s">
        <v>1871</v>
      </c>
      <c r="J49" s="90" t="s">
        <v>1872</v>
      </c>
      <c r="L49" s="90" t="s">
        <v>1610</v>
      </c>
      <c r="M49" s="90" t="s">
        <v>1650</v>
      </c>
    </row>
    <row r="50" ht="15.75" customHeight="1">
      <c r="A50" s="90">
        <v>3116.0</v>
      </c>
      <c r="C50" s="90" t="s">
        <v>1873</v>
      </c>
      <c r="D50" s="90" t="s">
        <v>1874</v>
      </c>
      <c r="E50" s="90" t="s">
        <v>1875</v>
      </c>
      <c r="G50" s="90" t="s">
        <v>1876</v>
      </c>
      <c r="H50" s="90" t="s">
        <v>1877</v>
      </c>
      <c r="I50" s="90" t="s">
        <v>1878</v>
      </c>
      <c r="J50" s="90" t="s">
        <v>1878</v>
      </c>
      <c r="L50" s="90" t="s">
        <v>1610</v>
      </c>
      <c r="M50" s="90" t="s">
        <v>1879</v>
      </c>
    </row>
    <row r="51" ht="15.75" customHeight="1">
      <c r="A51" s="90">
        <v>3115.0</v>
      </c>
      <c r="C51" s="90" t="s">
        <v>1880</v>
      </c>
      <c r="D51" s="90" t="s">
        <v>1881</v>
      </c>
      <c r="E51" s="90" t="s">
        <v>1882</v>
      </c>
      <c r="F51" s="90" t="s">
        <v>32</v>
      </c>
      <c r="G51" s="90" t="s">
        <v>1883</v>
      </c>
      <c r="H51" s="90" t="s">
        <v>1884</v>
      </c>
      <c r="I51" s="90" t="s">
        <v>1885</v>
      </c>
      <c r="J51" s="90" t="s">
        <v>1886</v>
      </c>
      <c r="L51" s="90" t="s">
        <v>1610</v>
      </c>
      <c r="M51" s="90" t="s">
        <v>1851</v>
      </c>
    </row>
    <row r="52" ht="15.75" customHeight="1">
      <c r="A52" s="90">
        <v>3114.0</v>
      </c>
      <c r="C52" s="90" t="s">
        <v>1887</v>
      </c>
      <c r="D52" s="90" t="s">
        <v>1888</v>
      </c>
      <c r="E52" s="90" t="s">
        <v>1889</v>
      </c>
      <c r="G52" s="90" t="s">
        <v>1890</v>
      </c>
      <c r="H52" s="90" t="s">
        <v>1891</v>
      </c>
      <c r="I52" s="90" t="s">
        <v>1892</v>
      </c>
      <c r="J52" s="90" t="s">
        <v>1893</v>
      </c>
      <c r="L52" s="90" t="s">
        <v>1610</v>
      </c>
      <c r="M52" s="90" t="s">
        <v>1894</v>
      </c>
    </row>
    <row r="53" ht="15.75" customHeight="1">
      <c r="A53" s="90">
        <v>3113.0</v>
      </c>
      <c r="C53" s="90" t="s">
        <v>1866</v>
      </c>
      <c r="D53" s="90" t="s">
        <v>1867</v>
      </c>
      <c r="E53" s="90" t="s">
        <v>1868</v>
      </c>
      <c r="F53" s="90" t="s">
        <v>35</v>
      </c>
      <c r="G53" s="90" t="s">
        <v>1895</v>
      </c>
      <c r="H53" s="90" t="s">
        <v>1896</v>
      </c>
      <c r="I53" s="90" t="s">
        <v>1897</v>
      </c>
      <c r="J53" s="90" t="s">
        <v>1872</v>
      </c>
      <c r="L53" s="90" t="s">
        <v>1610</v>
      </c>
      <c r="M53" s="90" t="s">
        <v>1650</v>
      </c>
    </row>
    <row r="54" ht="15.75" customHeight="1">
      <c r="A54" s="90">
        <v>3112.0</v>
      </c>
      <c r="C54" s="90" t="s">
        <v>1866</v>
      </c>
      <c r="D54" s="90" t="s">
        <v>1867</v>
      </c>
      <c r="E54" s="90" t="s">
        <v>1868</v>
      </c>
      <c r="F54" s="90" t="s">
        <v>35</v>
      </c>
      <c r="G54" s="90" t="s">
        <v>1898</v>
      </c>
      <c r="H54" s="90" t="s">
        <v>1899</v>
      </c>
      <c r="I54" s="90" t="s">
        <v>1900</v>
      </c>
      <c r="J54" s="90" t="s">
        <v>1872</v>
      </c>
      <c r="L54" s="90" t="s">
        <v>1610</v>
      </c>
      <c r="M54" s="90" t="s">
        <v>1687</v>
      </c>
    </row>
    <row r="55" ht="15.75" customHeight="1">
      <c r="A55" s="90">
        <v>3111.0</v>
      </c>
      <c r="C55" s="90" t="s">
        <v>1866</v>
      </c>
      <c r="D55" s="90" t="s">
        <v>1867</v>
      </c>
      <c r="E55" s="90" t="s">
        <v>1868</v>
      </c>
      <c r="F55" s="90" t="s">
        <v>35</v>
      </c>
      <c r="G55" s="90" t="s">
        <v>1895</v>
      </c>
      <c r="H55" s="90" t="s">
        <v>1901</v>
      </c>
      <c r="I55" s="90" t="s">
        <v>1897</v>
      </c>
      <c r="J55" s="90" t="s">
        <v>1872</v>
      </c>
      <c r="L55" s="90" t="s">
        <v>1610</v>
      </c>
      <c r="M55" s="90" t="s">
        <v>1831</v>
      </c>
    </row>
    <row r="56" ht="15.75" customHeight="1">
      <c r="A56" s="90">
        <v>3107.0</v>
      </c>
      <c r="C56" s="90" t="s">
        <v>1902</v>
      </c>
      <c r="D56" s="90" t="s">
        <v>1903</v>
      </c>
      <c r="E56" s="90" t="s">
        <v>1904</v>
      </c>
      <c r="F56" s="90" t="s">
        <v>35</v>
      </c>
      <c r="G56" s="90" t="s">
        <v>1905</v>
      </c>
      <c r="H56" s="90" t="s">
        <v>1906</v>
      </c>
      <c r="I56" s="90" t="s">
        <v>1907</v>
      </c>
      <c r="J56" s="90" t="s">
        <v>1907</v>
      </c>
      <c r="L56" s="90" t="s">
        <v>1610</v>
      </c>
      <c r="M56" s="90" t="s">
        <v>1642</v>
      </c>
    </row>
    <row r="57" ht="15.75" customHeight="1">
      <c r="A57" s="90">
        <v>3105.0</v>
      </c>
      <c r="C57" s="90" t="s">
        <v>1908</v>
      </c>
      <c r="D57" s="90" t="s">
        <v>1909</v>
      </c>
      <c r="E57" s="90" t="s">
        <v>1910</v>
      </c>
      <c r="F57" s="90" t="s">
        <v>32</v>
      </c>
      <c r="G57" s="90" t="s">
        <v>1911</v>
      </c>
      <c r="H57" s="90" t="s">
        <v>1912</v>
      </c>
      <c r="I57" s="90" t="s">
        <v>1913</v>
      </c>
      <c r="J57" s="90" t="s">
        <v>1913</v>
      </c>
      <c r="L57" s="90" t="s">
        <v>1610</v>
      </c>
      <c r="M57" s="90" t="s">
        <v>1774</v>
      </c>
    </row>
    <row r="58" ht="15.75" customHeight="1">
      <c r="A58" s="90">
        <v>3104.0</v>
      </c>
      <c r="C58" s="90" t="s">
        <v>1914</v>
      </c>
      <c r="D58" s="90" t="s">
        <v>1915</v>
      </c>
      <c r="E58" s="90" t="s">
        <v>1916</v>
      </c>
      <c r="G58" s="90" t="s">
        <v>1917</v>
      </c>
      <c r="H58" s="90" t="s">
        <v>1918</v>
      </c>
      <c r="I58" s="90" t="s">
        <v>1919</v>
      </c>
      <c r="J58" s="90" t="s">
        <v>1920</v>
      </c>
      <c r="L58" s="90" t="s">
        <v>1610</v>
      </c>
      <c r="M58" s="90" t="s">
        <v>1793</v>
      </c>
    </row>
    <row r="59" ht="15.75" customHeight="1">
      <c r="A59" s="90">
        <v>3103.0</v>
      </c>
      <c r="C59" s="90" t="s">
        <v>1921</v>
      </c>
      <c r="D59" s="90" t="s">
        <v>1922</v>
      </c>
      <c r="E59" s="90" t="s">
        <v>1923</v>
      </c>
      <c r="F59" s="90" t="s">
        <v>32</v>
      </c>
      <c r="G59" s="90" t="s">
        <v>1924</v>
      </c>
      <c r="H59" s="90" t="s">
        <v>1925</v>
      </c>
      <c r="I59" s="90" t="s">
        <v>1926</v>
      </c>
      <c r="J59" s="90" t="s">
        <v>1927</v>
      </c>
      <c r="L59" s="90" t="s">
        <v>1610</v>
      </c>
      <c r="M59" s="90" t="s">
        <v>1751</v>
      </c>
    </row>
    <row r="60" ht="15.75" customHeight="1">
      <c r="A60" s="90">
        <v>3101.0</v>
      </c>
      <c r="C60" s="90" t="s">
        <v>1928</v>
      </c>
      <c r="D60" s="90" t="s">
        <v>1929</v>
      </c>
      <c r="E60" s="90" t="s">
        <v>1930</v>
      </c>
      <c r="F60" s="90" t="s">
        <v>32</v>
      </c>
      <c r="G60" s="90" t="s">
        <v>1931</v>
      </c>
      <c r="H60" s="90" t="s">
        <v>1932</v>
      </c>
      <c r="I60" s="90" t="s">
        <v>1933</v>
      </c>
      <c r="J60" s="90" t="s">
        <v>1934</v>
      </c>
      <c r="L60" s="90" t="s">
        <v>1610</v>
      </c>
      <c r="M60" s="90" t="s">
        <v>1693</v>
      </c>
    </row>
    <row r="61" ht="15.75" customHeight="1">
      <c r="A61" s="90">
        <v>3100.0</v>
      </c>
      <c r="C61" s="90" t="s">
        <v>1935</v>
      </c>
      <c r="D61" s="90" t="s">
        <v>1936</v>
      </c>
      <c r="E61" s="90" t="s">
        <v>1937</v>
      </c>
      <c r="F61" s="90" t="s">
        <v>1938</v>
      </c>
      <c r="G61" s="90" t="s">
        <v>1939</v>
      </c>
      <c r="H61" s="90" t="s">
        <v>1940</v>
      </c>
      <c r="I61" s="90" t="s">
        <v>1941</v>
      </c>
      <c r="J61" s="90" t="s">
        <v>1942</v>
      </c>
      <c r="L61" s="90" t="s">
        <v>1610</v>
      </c>
      <c r="M61" s="90" t="s">
        <v>1751</v>
      </c>
    </row>
    <row r="62" ht="15.75" customHeight="1">
      <c r="A62" s="90">
        <v>3099.0</v>
      </c>
      <c r="C62" s="90" t="s">
        <v>1943</v>
      </c>
      <c r="D62" s="90" t="s">
        <v>1944</v>
      </c>
      <c r="E62" s="90" t="s">
        <v>1945</v>
      </c>
      <c r="F62" s="90" t="s">
        <v>32</v>
      </c>
      <c r="G62" s="90" t="s">
        <v>1946</v>
      </c>
      <c r="H62" s="90" t="s">
        <v>1947</v>
      </c>
      <c r="I62" s="90" t="s">
        <v>1948</v>
      </c>
      <c r="J62" s="90" t="s">
        <v>1949</v>
      </c>
      <c r="L62" s="90" t="s">
        <v>1950</v>
      </c>
      <c r="M62" s="90" t="s">
        <v>1672</v>
      </c>
    </row>
    <row r="63" ht="15.75" customHeight="1">
      <c r="A63" s="90">
        <v>3096.0</v>
      </c>
      <c r="C63" s="90" t="s">
        <v>1951</v>
      </c>
      <c r="D63" s="90" t="s">
        <v>1952</v>
      </c>
      <c r="E63" s="90" t="s">
        <v>1953</v>
      </c>
      <c r="F63" s="90" t="s">
        <v>32</v>
      </c>
      <c r="G63" s="90" t="s">
        <v>1954</v>
      </c>
      <c r="H63" s="90" t="s">
        <v>1955</v>
      </c>
      <c r="I63" s="90" t="s">
        <v>1956</v>
      </c>
      <c r="J63" s="90" t="s">
        <v>1957</v>
      </c>
      <c r="L63" s="90" t="s">
        <v>1610</v>
      </c>
      <c r="M63" s="90" t="s">
        <v>1687</v>
      </c>
    </row>
    <row r="64" ht="15.75" customHeight="1">
      <c r="A64" s="90">
        <v>3095.0</v>
      </c>
      <c r="C64" s="90" t="s">
        <v>1958</v>
      </c>
      <c r="D64" s="90" t="s">
        <v>1959</v>
      </c>
      <c r="E64" s="90" t="s">
        <v>1960</v>
      </c>
      <c r="G64" s="90" t="s">
        <v>1961</v>
      </c>
      <c r="H64" s="90" t="s">
        <v>1962</v>
      </c>
      <c r="I64" s="90" t="s">
        <v>1963</v>
      </c>
      <c r="J64" s="90" t="s">
        <v>1964</v>
      </c>
      <c r="L64" s="90" t="s">
        <v>1610</v>
      </c>
      <c r="M64" s="90" t="s">
        <v>1965</v>
      </c>
    </row>
    <row r="65" ht="15.75" customHeight="1">
      <c r="A65" s="90">
        <v>3093.0</v>
      </c>
      <c r="C65" s="90" t="s">
        <v>1966</v>
      </c>
      <c r="D65" s="90" t="s">
        <v>1967</v>
      </c>
      <c r="E65" s="90" t="s">
        <v>1968</v>
      </c>
      <c r="F65" s="90" t="s">
        <v>32</v>
      </c>
      <c r="G65" s="90" t="s">
        <v>1969</v>
      </c>
      <c r="H65" s="90" t="s">
        <v>1970</v>
      </c>
      <c r="I65" s="90" t="s">
        <v>1971</v>
      </c>
      <c r="J65" s="90" t="s">
        <v>1971</v>
      </c>
      <c r="L65" s="90" t="s">
        <v>1610</v>
      </c>
      <c r="M65" s="90" t="s">
        <v>1817</v>
      </c>
    </row>
    <row r="66" ht="15.75" customHeight="1">
      <c r="A66" s="90">
        <v>3092.0</v>
      </c>
      <c r="C66" s="90" t="s">
        <v>1972</v>
      </c>
      <c r="D66" s="90" t="s">
        <v>1972</v>
      </c>
      <c r="E66" s="90" t="s">
        <v>1973</v>
      </c>
      <c r="F66" s="90" t="s">
        <v>32</v>
      </c>
      <c r="G66" s="90" t="s">
        <v>1974</v>
      </c>
      <c r="H66" s="90" t="s">
        <v>1975</v>
      </c>
      <c r="I66" s="90" t="s">
        <v>1976</v>
      </c>
      <c r="J66" s="90" t="s">
        <v>1977</v>
      </c>
      <c r="L66" s="90" t="s">
        <v>1610</v>
      </c>
      <c r="M66" s="90" t="s">
        <v>1770</v>
      </c>
    </row>
    <row r="67" ht="15.75" customHeight="1">
      <c r="A67" s="90">
        <v>3090.0</v>
      </c>
      <c r="C67" s="90" t="s">
        <v>1978</v>
      </c>
      <c r="D67" s="90" t="s">
        <v>1979</v>
      </c>
      <c r="E67" s="90" t="s">
        <v>1980</v>
      </c>
      <c r="F67" s="90" t="s">
        <v>32</v>
      </c>
      <c r="G67" s="90" t="s">
        <v>1981</v>
      </c>
      <c r="H67" s="90" t="s">
        <v>1982</v>
      </c>
      <c r="I67" s="90" t="s">
        <v>1983</v>
      </c>
      <c r="J67" s="90" t="s">
        <v>1984</v>
      </c>
      <c r="L67" s="90" t="s">
        <v>1610</v>
      </c>
      <c r="M67" s="90" t="s">
        <v>1642</v>
      </c>
    </row>
    <row r="68" ht="15.75" customHeight="1">
      <c r="A68" s="90">
        <v>3089.0</v>
      </c>
      <c r="C68" s="90" t="s">
        <v>1985</v>
      </c>
      <c r="D68" s="90" t="s">
        <v>1986</v>
      </c>
      <c r="E68" s="90" t="s">
        <v>1987</v>
      </c>
      <c r="G68" s="90" t="s">
        <v>1988</v>
      </c>
      <c r="H68" s="90" t="s">
        <v>1989</v>
      </c>
      <c r="I68" s="90" t="s">
        <v>1990</v>
      </c>
      <c r="J68" s="90" t="s">
        <v>1991</v>
      </c>
      <c r="L68" s="90" t="s">
        <v>1610</v>
      </c>
      <c r="M68" s="90" t="s">
        <v>1831</v>
      </c>
    </row>
    <row r="69" ht="15.75" customHeight="1">
      <c r="A69" s="90">
        <v>3087.0</v>
      </c>
      <c r="C69" s="90" t="s">
        <v>1992</v>
      </c>
      <c r="D69" s="90" t="s">
        <v>1993</v>
      </c>
      <c r="E69" s="90" t="s">
        <v>1994</v>
      </c>
      <c r="F69" s="90" t="s">
        <v>32</v>
      </c>
      <c r="G69" s="90" t="s">
        <v>1995</v>
      </c>
      <c r="H69" s="90" t="s">
        <v>1996</v>
      </c>
      <c r="I69" s="90" t="s">
        <v>1997</v>
      </c>
      <c r="J69" s="90" t="s">
        <v>1998</v>
      </c>
      <c r="L69" s="90" t="s">
        <v>1610</v>
      </c>
      <c r="M69" s="90" t="s">
        <v>1855</v>
      </c>
    </row>
    <row r="70" ht="15.75" customHeight="1">
      <c r="A70" s="90">
        <v>3086.0</v>
      </c>
      <c r="C70" s="90" t="s">
        <v>1999</v>
      </c>
      <c r="D70" s="90" t="s">
        <v>2000</v>
      </c>
      <c r="E70" s="90" t="s">
        <v>2001</v>
      </c>
      <c r="G70" s="90" t="s">
        <v>2002</v>
      </c>
      <c r="H70" s="90" t="s">
        <v>2003</v>
      </c>
      <c r="I70" s="90" t="s">
        <v>2004</v>
      </c>
      <c r="J70" s="90" t="s">
        <v>2005</v>
      </c>
      <c r="L70" s="90" t="s">
        <v>1610</v>
      </c>
      <c r="M70" s="90" t="s">
        <v>1693</v>
      </c>
    </row>
    <row r="71" ht="15.75" customHeight="1">
      <c r="A71" s="90">
        <v>3085.0</v>
      </c>
      <c r="C71" s="90" t="s">
        <v>2006</v>
      </c>
      <c r="D71" s="90" t="s">
        <v>2007</v>
      </c>
      <c r="E71" s="90" t="s">
        <v>2008</v>
      </c>
      <c r="G71" s="90" t="s">
        <v>2009</v>
      </c>
      <c r="H71" s="90" t="s">
        <v>2010</v>
      </c>
      <c r="I71" s="90" t="s">
        <v>2011</v>
      </c>
      <c r="J71" s="90" t="s">
        <v>2012</v>
      </c>
      <c r="L71" s="90" t="s">
        <v>1610</v>
      </c>
      <c r="M71" s="90" t="s">
        <v>1853</v>
      </c>
    </row>
    <row r="72" ht="15.75" customHeight="1">
      <c r="A72" s="90">
        <v>3084.0</v>
      </c>
      <c r="C72" s="90" t="s">
        <v>1992</v>
      </c>
      <c r="D72" s="90" t="s">
        <v>1993</v>
      </c>
      <c r="E72" s="90" t="s">
        <v>1994</v>
      </c>
      <c r="F72" s="90" t="s">
        <v>32</v>
      </c>
      <c r="G72" s="90" t="s">
        <v>2013</v>
      </c>
      <c r="H72" s="90" t="s">
        <v>2014</v>
      </c>
      <c r="I72" s="90" t="s">
        <v>2015</v>
      </c>
      <c r="J72" s="90" t="s">
        <v>1998</v>
      </c>
      <c r="L72" s="90" t="s">
        <v>1610</v>
      </c>
      <c r="M72" s="90" t="s">
        <v>1817</v>
      </c>
    </row>
    <row r="73" ht="15.75" customHeight="1">
      <c r="A73" s="90">
        <v>3083.0</v>
      </c>
      <c r="C73" s="90" t="s">
        <v>2016</v>
      </c>
      <c r="D73" s="90" t="s">
        <v>2017</v>
      </c>
      <c r="E73" s="90" t="s">
        <v>2018</v>
      </c>
      <c r="F73" s="90" t="s">
        <v>32</v>
      </c>
      <c r="G73" s="90" t="s">
        <v>2019</v>
      </c>
      <c r="H73" s="90" t="s">
        <v>2020</v>
      </c>
      <c r="I73" s="90" t="s">
        <v>2021</v>
      </c>
      <c r="J73" s="90" t="s">
        <v>2021</v>
      </c>
      <c r="L73" s="90" t="s">
        <v>1610</v>
      </c>
      <c r="M73" s="90" t="s">
        <v>1751</v>
      </c>
    </row>
    <row r="74" ht="15.75" customHeight="1">
      <c r="A74" s="90">
        <v>3082.0</v>
      </c>
      <c r="C74" s="90" t="s">
        <v>2022</v>
      </c>
      <c r="D74" s="90" t="s">
        <v>2023</v>
      </c>
      <c r="E74" s="90" t="s">
        <v>2024</v>
      </c>
      <c r="F74" s="90" t="s">
        <v>32</v>
      </c>
      <c r="G74" s="90" t="s">
        <v>2025</v>
      </c>
      <c r="H74" s="90" t="s">
        <v>2026</v>
      </c>
      <c r="I74" s="90" t="s">
        <v>2027</v>
      </c>
      <c r="J74" s="90" t="s">
        <v>2028</v>
      </c>
      <c r="L74" s="90" t="s">
        <v>1610</v>
      </c>
      <c r="M74" s="90" t="s">
        <v>1642</v>
      </c>
    </row>
    <row r="75" ht="15.75" customHeight="1">
      <c r="A75" s="90">
        <v>3081.0</v>
      </c>
      <c r="C75" s="90" t="s">
        <v>2022</v>
      </c>
      <c r="D75" s="90" t="s">
        <v>2023</v>
      </c>
      <c r="E75" s="90" t="s">
        <v>2024</v>
      </c>
      <c r="F75" s="90" t="s">
        <v>32</v>
      </c>
      <c r="G75" s="90" t="s">
        <v>2029</v>
      </c>
      <c r="H75" s="90" t="s">
        <v>2030</v>
      </c>
      <c r="I75" s="90" t="s">
        <v>2031</v>
      </c>
      <c r="J75" s="90" t="s">
        <v>2028</v>
      </c>
      <c r="L75" s="90" t="s">
        <v>1610</v>
      </c>
      <c r="M75" s="90" t="s">
        <v>1687</v>
      </c>
    </row>
    <row r="76" ht="15.75" customHeight="1">
      <c r="A76" s="90">
        <v>3077.0</v>
      </c>
      <c r="C76" s="90" t="s">
        <v>2032</v>
      </c>
      <c r="D76" s="90" t="s">
        <v>2033</v>
      </c>
      <c r="E76" s="90" t="s">
        <v>2034</v>
      </c>
      <c r="F76" s="90" t="s">
        <v>32</v>
      </c>
      <c r="G76" s="90" t="s">
        <v>2035</v>
      </c>
      <c r="H76" s="90" t="s">
        <v>2036</v>
      </c>
      <c r="I76" s="90" t="s">
        <v>2037</v>
      </c>
      <c r="J76" s="90" t="s">
        <v>2037</v>
      </c>
      <c r="L76" s="90" t="s">
        <v>1610</v>
      </c>
      <c r="M76" s="90" t="s">
        <v>1642</v>
      </c>
    </row>
    <row r="77" ht="15.75" customHeight="1">
      <c r="A77" s="90">
        <v>3076.0</v>
      </c>
      <c r="C77" s="90" t="s">
        <v>2038</v>
      </c>
      <c r="D77" s="90" t="s">
        <v>2039</v>
      </c>
      <c r="E77" s="90" t="s">
        <v>2040</v>
      </c>
      <c r="G77" s="90" t="s">
        <v>2041</v>
      </c>
      <c r="H77" s="90" t="s">
        <v>2042</v>
      </c>
      <c r="I77" s="90" t="s">
        <v>2043</v>
      </c>
      <c r="J77" s="90" t="s">
        <v>2044</v>
      </c>
      <c r="L77" s="90" t="s">
        <v>1610</v>
      </c>
      <c r="M77" s="90" t="s">
        <v>1774</v>
      </c>
    </row>
    <row r="78" ht="15.75" customHeight="1">
      <c r="A78" s="90">
        <v>3073.0</v>
      </c>
      <c r="C78" s="90" t="s">
        <v>2045</v>
      </c>
      <c r="D78" s="90" t="s">
        <v>2046</v>
      </c>
      <c r="E78" s="90" t="s">
        <v>2047</v>
      </c>
      <c r="G78" s="90" t="s">
        <v>2048</v>
      </c>
      <c r="H78" s="90" t="s">
        <v>2049</v>
      </c>
      <c r="I78" s="90" t="s">
        <v>2050</v>
      </c>
      <c r="J78" s="90" t="s">
        <v>2050</v>
      </c>
      <c r="L78" s="90" t="s">
        <v>1610</v>
      </c>
      <c r="M78" s="90" t="s">
        <v>1770</v>
      </c>
    </row>
    <row r="79" ht="15.75" customHeight="1">
      <c r="A79" s="90">
        <v>3071.0</v>
      </c>
      <c r="C79" s="90" t="s">
        <v>2051</v>
      </c>
      <c r="D79" s="90" t="s">
        <v>2052</v>
      </c>
      <c r="E79" s="90" t="s">
        <v>2053</v>
      </c>
      <c r="F79" s="90" t="s">
        <v>32</v>
      </c>
      <c r="G79" s="90" t="s">
        <v>2054</v>
      </c>
      <c r="H79" s="90" t="s">
        <v>2055</v>
      </c>
      <c r="I79" s="90" t="s">
        <v>2056</v>
      </c>
      <c r="J79" s="90" t="s">
        <v>2056</v>
      </c>
      <c r="L79" s="90" t="s">
        <v>1610</v>
      </c>
      <c r="M79" s="90" t="s">
        <v>2057</v>
      </c>
    </row>
    <row r="80" ht="15.75" customHeight="1">
      <c r="A80" s="90">
        <v>3070.0</v>
      </c>
      <c r="C80" s="90" t="s">
        <v>2058</v>
      </c>
      <c r="D80" s="90" t="s">
        <v>2059</v>
      </c>
      <c r="E80" s="90" t="s">
        <v>2060</v>
      </c>
      <c r="F80" s="90" t="s">
        <v>35</v>
      </c>
      <c r="G80" s="90" t="s">
        <v>2061</v>
      </c>
      <c r="H80" s="90" t="s">
        <v>2062</v>
      </c>
      <c r="I80" s="90" t="s">
        <v>2063</v>
      </c>
      <c r="J80" s="90" t="s">
        <v>2063</v>
      </c>
      <c r="L80" s="90" t="s">
        <v>1610</v>
      </c>
      <c r="M80" s="90" t="s">
        <v>1879</v>
      </c>
    </row>
    <row r="81" ht="15.75" customHeight="1">
      <c r="A81" s="90">
        <v>3069.0</v>
      </c>
      <c r="C81" s="90" t="s">
        <v>2064</v>
      </c>
      <c r="D81" s="90" t="s">
        <v>2065</v>
      </c>
      <c r="E81" s="90" t="s">
        <v>2066</v>
      </c>
      <c r="F81" s="90" t="s">
        <v>32</v>
      </c>
      <c r="G81" s="90" t="s">
        <v>2067</v>
      </c>
      <c r="H81" s="90" t="s">
        <v>2068</v>
      </c>
      <c r="I81" s="90" t="s">
        <v>2069</v>
      </c>
      <c r="J81" s="90" t="s">
        <v>2070</v>
      </c>
      <c r="L81" s="90" t="s">
        <v>1610</v>
      </c>
      <c r="M81" s="90" t="s">
        <v>1642</v>
      </c>
    </row>
    <row r="82" ht="15.75" customHeight="1">
      <c r="A82" s="90">
        <v>3068.0</v>
      </c>
      <c r="C82" s="90" t="s">
        <v>2071</v>
      </c>
      <c r="D82" s="90" t="s">
        <v>2072</v>
      </c>
      <c r="E82" s="90" t="s">
        <v>2073</v>
      </c>
      <c r="F82" s="90" t="s">
        <v>32</v>
      </c>
      <c r="G82" s="90" t="s">
        <v>2074</v>
      </c>
      <c r="H82" s="90" t="s">
        <v>2075</v>
      </c>
      <c r="I82" s="90" t="s">
        <v>2076</v>
      </c>
      <c r="J82" s="90" t="s">
        <v>2076</v>
      </c>
      <c r="K82" s="91" t="s">
        <v>1603</v>
      </c>
      <c r="L82" s="90" t="s">
        <v>1610</v>
      </c>
      <c r="M82" s="90" t="s">
        <v>2057</v>
      </c>
    </row>
    <row r="83" ht="15.75" customHeight="1">
      <c r="A83" s="90">
        <v>3067.0</v>
      </c>
      <c r="C83" s="90" t="s">
        <v>2077</v>
      </c>
      <c r="D83" s="90" t="s">
        <v>2078</v>
      </c>
      <c r="E83" s="90" t="s">
        <v>2079</v>
      </c>
      <c r="F83" s="90" t="s">
        <v>32</v>
      </c>
      <c r="G83" s="90" t="s">
        <v>2080</v>
      </c>
      <c r="H83" s="90" t="s">
        <v>2081</v>
      </c>
      <c r="I83" s="90" t="s">
        <v>2082</v>
      </c>
      <c r="J83" s="90" t="s">
        <v>2083</v>
      </c>
      <c r="L83" s="90" t="s">
        <v>1610</v>
      </c>
      <c r="M83" s="90" t="s">
        <v>1751</v>
      </c>
    </row>
    <row r="84" ht="15.75" customHeight="1">
      <c r="A84" s="90">
        <v>3065.0</v>
      </c>
      <c r="C84" s="90" t="s">
        <v>2084</v>
      </c>
      <c r="D84" s="90" t="s">
        <v>2085</v>
      </c>
      <c r="E84" s="90" t="s">
        <v>2086</v>
      </c>
      <c r="F84" s="90" t="s">
        <v>35</v>
      </c>
      <c r="G84" s="90" t="s">
        <v>2087</v>
      </c>
      <c r="H84" s="90" t="s">
        <v>2088</v>
      </c>
      <c r="I84" s="90" t="s">
        <v>2089</v>
      </c>
      <c r="J84" s="90" t="s">
        <v>2090</v>
      </c>
      <c r="L84" s="90" t="s">
        <v>1610</v>
      </c>
      <c r="M84" s="90" t="s">
        <v>1751</v>
      </c>
    </row>
    <row r="85" ht="15.75" customHeight="1">
      <c r="A85" s="90">
        <v>3063.0</v>
      </c>
      <c r="C85" s="90" t="s">
        <v>2064</v>
      </c>
      <c r="D85" s="90" t="s">
        <v>2065</v>
      </c>
      <c r="E85" s="90" t="s">
        <v>2066</v>
      </c>
      <c r="F85" s="90" t="s">
        <v>32</v>
      </c>
      <c r="G85" s="90" t="s">
        <v>2091</v>
      </c>
      <c r="H85" s="90" t="s">
        <v>2092</v>
      </c>
      <c r="I85" s="90" t="s">
        <v>2070</v>
      </c>
      <c r="J85" s="90" t="s">
        <v>2070</v>
      </c>
      <c r="L85" s="90" t="s">
        <v>1610</v>
      </c>
      <c r="M85" s="90" t="s">
        <v>1642</v>
      </c>
    </row>
    <row r="86" ht="15.75" customHeight="1">
      <c r="A86" s="90">
        <v>3062.0</v>
      </c>
      <c r="C86" s="90" t="s">
        <v>2093</v>
      </c>
      <c r="D86" s="90" t="s">
        <v>2094</v>
      </c>
      <c r="E86" s="90" t="s">
        <v>2095</v>
      </c>
      <c r="F86" s="90" t="s">
        <v>35</v>
      </c>
      <c r="G86" s="90" t="s">
        <v>2096</v>
      </c>
      <c r="H86" s="90" t="s">
        <v>2097</v>
      </c>
      <c r="I86" s="90" t="s">
        <v>2098</v>
      </c>
      <c r="J86" s="90" t="s">
        <v>2099</v>
      </c>
      <c r="L86" s="90" t="s">
        <v>1610</v>
      </c>
      <c r="M86" s="90" t="s">
        <v>1774</v>
      </c>
    </row>
    <row r="87" ht="15.75" customHeight="1">
      <c r="A87" s="90">
        <v>3059.0</v>
      </c>
      <c r="C87" s="90" t="s">
        <v>2100</v>
      </c>
      <c r="D87" s="90" t="s">
        <v>2101</v>
      </c>
      <c r="E87" s="90" t="s">
        <v>2102</v>
      </c>
      <c r="G87" s="90" t="s">
        <v>2103</v>
      </c>
      <c r="H87" s="90" t="s">
        <v>2104</v>
      </c>
      <c r="I87" s="90" t="s">
        <v>2105</v>
      </c>
      <c r="J87" s="90" t="s">
        <v>2106</v>
      </c>
      <c r="L87" s="90" t="s">
        <v>1610</v>
      </c>
      <c r="M87" s="90" t="s">
        <v>1642</v>
      </c>
    </row>
    <row r="88" ht="15.75" customHeight="1">
      <c r="A88" s="90">
        <v>3058.0</v>
      </c>
      <c r="C88" s="90" t="s">
        <v>2107</v>
      </c>
      <c r="D88" s="90" t="s">
        <v>2108</v>
      </c>
      <c r="E88" s="90" t="s">
        <v>2109</v>
      </c>
      <c r="F88" s="90" t="s">
        <v>32</v>
      </c>
      <c r="G88" s="90" t="s">
        <v>2110</v>
      </c>
      <c r="H88" s="90" t="s">
        <v>2111</v>
      </c>
      <c r="I88" s="90" t="s">
        <v>2112</v>
      </c>
      <c r="J88" s="90" t="s">
        <v>2113</v>
      </c>
      <c r="L88" s="90" t="s">
        <v>1610</v>
      </c>
      <c r="M88" s="90" t="s">
        <v>1672</v>
      </c>
    </row>
    <row r="89" ht="15.75" customHeight="1">
      <c r="A89" s="90">
        <v>3057.0</v>
      </c>
      <c r="C89" s="90" t="s">
        <v>2114</v>
      </c>
      <c r="D89" s="90" t="s">
        <v>2115</v>
      </c>
      <c r="E89" s="90" t="s">
        <v>2116</v>
      </c>
      <c r="F89" s="90" t="s">
        <v>2117</v>
      </c>
      <c r="G89" s="90" t="s">
        <v>2118</v>
      </c>
      <c r="H89" s="90" t="s">
        <v>2119</v>
      </c>
      <c r="I89" s="90" t="s">
        <v>2120</v>
      </c>
      <c r="J89" s="90" t="s">
        <v>2120</v>
      </c>
      <c r="L89" s="90" t="s">
        <v>1610</v>
      </c>
      <c r="M89" s="90" t="s">
        <v>1774</v>
      </c>
    </row>
    <row r="90" ht="15.75" customHeight="1">
      <c r="A90" s="90">
        <v>3055.0</v>
      </c>
      <c r="C90" s="90" t="s">
        <v>2121</v>
      </c>
      <c r="D90" s="90" t="s">
        <v>2122</v>
      </c>
      <c r="E90" s="90" t="s">
        <v>2123</v>
      </c>
      <c r="F90" s="90" t="s">
        <v>32</v>
      </c>
      <c r="G90" s="90" t="s">
        <v>2124</v>
      </c>
      <c r="H90" s="90" t="s">
        <v>2125</v>
      </c>
      <c r="I90" s="90" t="s">
        <v>2126</v>
      </c>
      <c r="J90" s="90" t="s">
        <v>2126</v>
      </c>
      <c r="L90" s="90" t="s">
        <v>1610</v>
      </c>
      <c r="M90" s="90" t="s">
        <v>2057</v>
      </c>
    </row>
    <row r="91" ht="15.75" customHeight="1">
      <c r="A91" s="90">
        <v>3054.0</v>
      </c>
      <c r="C91" s="90" t="s">
        <v>2127</v>
      </c>
      <c r="D91" s="90" t="s">
        <v>2128</v>
      </c>
      <c r="E91" s="90" t="s">
        <v>2129</v>
      </c>
      <c r="F91" s="90" t="s">
        <v>35</v>
      </c>
      <c r="G91" s="90" t="s">
        <v>2130</v>
      </c>
      <c r="H91" s="90" t="s">
        <v>2131</v>
      </c>
      <c r="I91" s="90" t="s">
        <v>2132</v>
      </c>
      <c r="J91" s="90" t="s">
        <v>2133</v>
      </c>
      <c r="L91" s="90" t="s">
        <v>1610</v>
      </c>
      <c r="M91" s="90" t="s">
        <v>1965</v>
      </c>
    </row>
    <row r="92" ht="15.75" customHeight="1">
      <c r="A92" s="90">
        <v>3053.0</v>
      </c>
      <c r="C92" s="90" t="s">
        <v>2134</v>
      </c>
      <c r="D92" s="90" t="s">
        <v>2135</v>
      </c>
      <c r="E92" s="90" t="s">
        <v>2136</v>
      </c>
      <c r="F92" s="90" t="s">
        <v>32</v>
      </c>
      <c r="G92" s="90" t="s">
        <v>2137</v>
      </c>
      <c r="H92" s="90" t="s">
        <v>2138</v>
      </c>
      <c r="I92" s="90" t="s">
        <v>2139</v>
      </c>
      <c r="J92" s="90" t="s">
        <v>2140</v>
      </c>
      <c r="L92" s="90" t="s">
        <v>1610</v>
      </c>
      <c r="M92" s="90" t="s">
        <v>1672</v>
      </c>
    </row>
    <row r="93" ht="15.75" customHeight="1">
      <c r="A93" s="90">
        <v>3052.0</v>
      </c>
      <c r="C93" s="90" t="s">
        <v>2141</v>
      </c>
      <c r="D93" s="90" t="s">
        <v>2142</v>
      </c>
      <c r="E93" s="90" t="s">
        <v>2143</v>
      </c>
      <c r="F93" s="90" t="s">
        <v>1938</v>
      </c>
      <c r="G93" s="90" t="s">
        <v>2144</v>
      </c>
      <c r="H93" s="90" t="s">
        <v>2145</v>
      </c>
      <c r="I93" s="90" t="s">
        <v>2146</v>
      </c>
      <c r="J93" s="90" t="s">
        <v>2147</v>
      </c>
      <c r="L93" s="90" t="s">
        <v>1610</v>
      </c>
      <c r="M93" s="90" t="s">
        <v>1751</v>
      </c>
    </row>
    <row r="94" ht="15.75" customHeight="1">
      <c r="A94" s="90">
        <v>3051.0</v>
      </c>
      <c r="C94" s="90" t="s">
        <v>2148</v>
      </c>
      <c r="D94" s="90" t="s">
        <v>2149</v>
      </c>
      <c r="E94" s="90" t="s">
        <v>2150</v>
      </c>
      <c r="G94" s="90" t="s">
        <v>2151</v>
      </c>
      <c r="H94" s="90" t="s">
        <v>2152</v>
      </c>
      <c r="I94" s="90" t="s">
        <v>2153</v>
      </c>
      <c r="J94" s="90" t="s">
        <v>2153</v>
      </c>
      <c r="L94" s="90" t="s">
        <v>1610</v>
      </c>
      <c r="M94" s="90" t="s">
        <v>2154</v>
      </c>
    </row>
    <row r="95" ht="15.75" customHeight="1">
      <c r="A95" s="90">
        <v>3049.0</v>
      </c>
      <c r="C95" s="90" t="s">
        <v>2148</v>
      </c>
      <c r="D95" s="90" t="s">
        <v>2149</v>
      </c>
      <c r="E95" s="90" t="s">
        <v>2150</v>
      </c>
      <c r="G95" s="90" t="s">
        <v>2155</v>
      </c>
      <c r="H95" s="90" t="s">
        <v>2156</v>
      </c>
      <c r="I95" s="90" t="s">
        <v>2153</v>
      </c>
      <c r="J95" s="90" t="s">
        <v>2153</v>
      </c>
      <c r="L95" s="90" t="s">
        <v>1610</v>
      </c>
      <c r="M95" s="90" t="s">
        <v>1770</v>
      </c>
    </row>
    <row r="96" ht="15.75" customHeight="1">
      <c r="A96" s="90">
        <v>3048.0</v>
      </c>
      <c r="C96" s="90" t="s">
        <v>2141</v>
      </c>
      <c r="D96" s="90" t="s">
        <v>2142</v>
      </c>
      <c r="E96" s="90" t="s">
        <v>2143</v>
      </c>
      <c r="F96" s="90" t="s">
        <v>1938</v>
      </c>
      <c r="G96" s="90" t="s">
        <v>2157</v>
      </c>
      <c r="H96" s="90" t="s">
        <v>2158</v>
      </c>
      <c r="I96" s="90" t="s">
        <v>2159</v>
      </c>
      <c r="J96" s="90" t="s">
        <v>2147</v>
      </c>
      <c r="L96" s="90" t="s">
        <v>1610</v>
      </c>
      <c r="M96" s="90" t="s">
        <v>1672</v>
      </c>
    </row>
    <row r="97" ht="15.75" customHeight="1">
      <c r="A97" s="90">
        <v>3047.0</v>
      </c>
      <c r="C97" s="90" t="s">
        <v>2160</v>
      </c>
      <c r="D97" s="90" t="s">
        <v>2161</v>
      </c>
      <c r="E97" s="90" t="s">
        <v>2162</v>
      </c>
      <c r="F97" s="90" t="s">
        <v>35</v>
      </c>
      <c r="G97" s="90" t="s">
        <v>2163</v>
      </c>
      <c r="H97" s="90" t="s">
        <v>2164</v>
      </c>
      <c r="I97" s="90" t="s">
        <v>2165</v>
      </c>
      <c r="J97" s="90" t="s">
        <v>2166</v>
      </c>
      <c r="L97" s="90" t="s">
        <v>1610</v>
      </c>
      <c r="M97" s="90" t="s">
        <v>1650</v>
      </c>
    </row>
    <row r="98" ht="15.75" customHeight="1">
      <c r="A98" s="90">
        <v>3046.0</v>
      </c>
      <c r="C98" s="90" t="s">
        <v>2167</v>
      </c>
      <c r="D98" s="90" t="s">
        <v>2168</v>
      </c>
      <c r="E98" s="90" t="s">
        <v>2169</v>
      </c>
      <c r="F98" s="90" t="s">
        <v>32</v>
      </c>
      <c r="G98" s="90" t="s">
        <v>2170</v>
      </c>
      <c r="H98" s="90" t="s">
        <v>2171</v>
      </c>
      <c r="I98" s="90" t="s">
        <v>2172</v>
      </c>
      <c r="J98" s="90" t="s">
        <v>2173</v>
      </c>
      <c r="L98" s="90" t="s">
        <v>1610</v>
      </c>
      <c r="M98" s="90" t="s">
        <v>1879</v>
      </c>
    </row>
    <row r="99" ht="15.75" customHeight="1">
      <c r="A99" s="90">
        <v>3045.0</v>
      </c>
      <c r="C99" s="90" t="s">
        <v>2174</v>
      </c>
      <c r="D99" s="90" t="s">
        <v>2175</v>
      </c>
      <c r="E99" s="90" t="s">
        <v>2176</v>
      </c>
      <c r="F99" s="90" t="s">
        <v>32</v>
      </c>
      <c r="G99" s="90" t="s">
        <v>2177</v>
      </c>
      <c r="H99" s="90" t="s">
        <v>2178</v>
      </c>
      <c r="I99" s="90" t="s">
        <v>2179</v>
      </c>
      <c r="J99" s="90" t="s">
        <v>2179</v>
      </c>
      <c r="L99" s="90" t="s">
        <v>1610</v>
      </c>
      <c r="M99" s="90" t="s">
        <v>1693</v>
      </c>
    </row>
    <row r="100" ht="15.75" customHeight="1">
      <c r="A100" s="90">
        <v>3044.0</v>
      </c>
      <c r="C100" s="90" t="s">
        <v>2180</v>
      </c>
      <c r="D100" s="90" t="s">
        <v>2181</v>
      </c>
      <c r="E100" s="90" t="s">
        <v>2182</v>
      </c>
      <c r="G100" s="90" t="s">
        <v>2183</v>
      </c>
      <c r="H100" s="90" t="s">
        <v>2184</v>
      </c>
      <c r="I100" s="90" t="s">
        <v>2185</v>
      </c>
      <c r="J100" s="90" t="s">
        <v>2186</v>
      </c>
      <c r="L100" s="90" t="s">
        <v>1610</v>
      </c>
      <c r="M100" s="90" t="s">
        <v>1853</v>
      </c>
    </row>
    <row r="101" ht="15.75" customHeight="1">
      <c r="A101" s="90">
        <v>3043.0</v>
      </c>
      <c r="C101" s="90" t="s">
        <v>2187</v>
      </c>
      <c r="D101" s="90" t="s">
        <v>2188</v>
      </c>
      <c r="E101" s="90" t="s">
        <v>2189</v>
      </c>
      <c r="F101" s="90" t="s">
        <v>2190</v>
      </c>
      <c r="G101" s="90" t="s">
        <v>2191</v>
      </c>
      <c r="H101" s="90" t="s">
        <v>2192</v>
      </c>
      <c r="I101" s="90" t="s">
        <v>2193</v>
      </c>
      <c r="J101" s="90" t="s">
        <v>2194</v>
      </c>
      <c r="L101" s="90" t="s">
        <v>1610</v>
      </c>
      <c r="M101" s="90" t="s">
        <v>1831</v>
      </c>
    </row>
    <row r="102" ht="15.75" customHeight="1">
      <c r="A102" s="90">
        <v>3041.0</v>
      </c>
      <c r="C102" s="90" t="s">
        <v>2195</v>
      </c>
      <c r="D102" s="90" t="s">
        <v>2196</v>
      </c>
      <c r="E102" s="90" t="s">
        <v>2197</v>
      </c>
      <c r="G102" s="90" t="s">
        <v>2198</v>
      </c>
      <c r="H102" s="90" t="s">
        <v>2199</v>
      </c>
      <c r="I102" s="90" t="s">
        <v>2200</v>
      </c>
      <c r="J102" s="90" t="s">
        <v>2201</v>
      </c>
      <c r="L102" s="90" t="s">
        <v>1610</v>
      </c>
      <c r="M102" s="90" t="s">
        <v>1751</v>
      </c>
    </row>
    <row r="103" ht="15.75" customHeight="1">
      <c r="A103" s="90">
        <v>3040.0</v>
      </c>
      <c r="C103" s="90" t="s">
        <v>2202</v>
      </c>
      <c r="D103" s="90" t="s">
        <v>2203</v>
      </c>
      <c r="E103" s="90" t="s">
        <v>2204</v>
      </c>
      <c r="F103" s="90" t="s">
        <v>32</v>
      </c>
      <c r="G103" s="90" t="s">
        <v>2205</v>
      </c>
      <c r="H103" s="90" t="s">
        <v>2206</v>
      </c>
      <c r="I103" s="90" t="s">
        <v>2207</v>
      </c>
      <c r="J103" s="90" t="s">
        <v>2207</v>
      </c>
      <c r="L103" s="90" t="s">
        <v>1610</v>
      </c>
      <c r="M103" s="90" t="s">
        <v>1751</v>
      </c>
    </row>
    <row r="104" ht="15.75" customHeight="1">
      <c r="A104" s="90">
        <v>3039.0</v>
      </c>
      <c r="C104" s="90" t="s">
        <v>2208</v>
      </c>
      <c r="D104" s="90" t="s">
        <v>2209</v>
      </c>
      <c r="E104" s="90" t="s">
        <v>2210</v>
      </c>
      <c r="F104" s="90" t="s">
        <v>32</v>
      </c>
      <c r="G104" s="90" t="s">
        <v>2211</v>
      </c>
      <c r="H104" s="90" t="s">
        <v>2212</v>
      </c>
      <c r="I104" s="90" t="s">
        <v>2213</v>
      </c>
      <c r="J104" s="90" t="s">
        <v>2214</v>
      </c>
      <c r="L104" s="90" t="s">
        <v>1610</v>
      </c>
      <c r="M104" s="90" t="s">
        <v>1693</v>
      </c>
    </row>
    <row r="105" ht="15.75" customHeight="1">
      <c r="A105" s="90">
        <v>3038.0</v>
      </c>
      <c r="C105" s="90" t="s">
        <v>2215</v>
      </c>
      <c r="D105" s="90" t="s">
        <v>2216</v>
      </c>
      <c r="E105" s="90" t="s">
        <v>2217</v>
      </c>
      <c r="G105" s="90" t="s">
        <v>2218</v>
      </c>
      <c r="H105" s="90" t="s">
        <v>2219</v>
      </c>
      <c r="I105" s="90" t="s">
        <v>2220</v>
      </c>
      <c r="J105" s="90" t="s">
        <v>2220</v>
      </c>
      <c r="L105" s="90" t="s">
        <v>1610</v>
      </c>
      <c r="M105" s="90" t="s">
        <v>1851</v>
      </c>
    </row>
    <row r="106" ht="15.75" customHeight="1">
      <c r="A106" s="90">
        <v>3037.0</v>
      </c>
      <c r="C106" s="90" t="s">
        <v>2134</v>
      </c>
      <c r="D106" s="90" t="s">
        <v>2135</v>
      </c>
      <c r="E106" s="90" t="s">
        <v>2136</v>
      </c>
      <c r="F106" s="90" t="s">
        <v>32</v>
      </c>
      <c r="G106" s="90" t="s">
        <v>2221</v>
      </c>
      <c r="H106" s="90" t="s">
        <v>2222</v>
      </c>
      <c r="I106" s="90" t="s">
        <v>2139</v>
      </c>
      <c r="J106" s="90" t="s">
        <v>2140</v>
      </c>
      <c r="L106" s="90" t="s">
        <v>1610</v>
      </c>
      <c r="M106" s="90" t="s">
        <v>1751</v>
      </c>
    </row>
    <row r="107" ht="15.75" customHeight="1">
      <c r="A107" s="90">
        <v>3033.0</v>
      </c>
      <c r="C107" s="90" t="s">
        <v>2208</v>
      </c>
      <c r="D107" s="90" t="s">
        <v>2209</v>
      </c>
      <c r="E107" s="90" t="s">
        <v>2210</v>
      </c>
      <c r="F107" s="90" t="s">
        <v>32</v>
      </c>
      <c r="G107" s="90" t="s">
        <v>2223</v>
      </c>
      <c r="H107" s="90" t="s">
        <v>2224</v>
      </c>
      <c r="I107" s="90" t="s">
        <v>2225</v>
      </c>
      <c r="J107" s="90" t="s">
        <v>2214</v>
      </c>
      <c r="L107" s="90" t="s">
        <v>1610</v>
      </c>
      <c r="M107" s="90" t="s">
        <v>1693</v>
      </c>
    </row>
    <row r="108" ht="15.75" customHeight="1">
      <c r="A108" s="90">
        <v>3032.0</v>
      </c>
      <c r="C108" s="90" t="s">
        <v>2226</v>
      </c>
      <c r="D108" s="90" t="s">
        <v>2227</v>
      </c>
      <c r="E108" s="90" t="s">
        <v>2228</v>
      </c>
      <c r="F108" s="90" t="s">
        <v>32</v>
      </c>
      <c r="G108" s="90" t="s">
        <v>2229</v>
      </c>
      <c r="H108" s="90" t="s">
        <v>2230</v>
      </c>
      <c r="I108" s="90" t="s">
        <v>2231</v>
      </c>
      <c r="J108" s="90" t="s">
        <v>2232</v>
      </c>
      <c r="L108" s="90" t="s">
        <v>1610</v>
      </c>
      <c r="M108" s="90" t="s">
        <v>1672</v>
      </c>
    </row>
    <row r="109" ht="15.75" customHeight="1">
      <c r="A109" s="90">
        <v>3031.0</v>
      </c>
      <c r="C109" s="90" t="s">
        <v>2233</v>
      </c>
      <c r="D109" s="90" t="s">
        <v>2234</v>
      </c>
      <c r="E109" s="90" t="s">
        <v>2235</v>
      </c>
      <c r="F109" s="90" t="s">
        <v>32</v>
      </c>
      <c r="G109" s="90" t="s">
        <v>2236</v>
      </c>
      <c r="H109" s="90" t="s">
        <v>2237</v>
      </c>
      <c r="I109" s="90" t="s">
        <v>2238</v>
      </c>
      <c r="J109" s="90" t="s">
        <v>2239</v>
      </c>
      <c r="L109" s="90" t="s">
        <v>1610</v>
      </c>
      <c r="M109" s="90" t="s">
        <v>1672</v>
      </c>
    </row>
    <row r="110" ht="15.75" customHeight="1">
      <c r="A110" s="90">
        <v>3030.0</v>
      </c>
      <c r="C110" s="90" t="s">
        <v>2240</v>
      </c>
      <c r="D110" s="90" t="s">
        <v>2241</v>
      </c>
      <c r="E110" s="90" t="s">
        <v>2242</v>
      </c>
      <c r="F110" s="90" t="s">
        <v>35</v>
      </c>
      <c r="G110" s="90" t="s">
        <v>2243</v>
      </c>
      <c r="H110" s="90" t="s">
        <v>2244</v>
      </c>
      <c r="I110" s="90" t="s">
        <v>2245</v>
      </c>
      <c r="J110" s="90" t="s">
        <v>2246</v>
      </c>
      <c r="L110" s="90" t="s">
        <v>1610</v>
      </c>
      <c r="M110" s="90" t="s">
        <v>1751</v>
      </c>
    </row>
    <row r="111" ht="15.75" customHeight="1">
      <c r="A111" s="90">
        <v>3029.0</v>
      </c>
      <c r="C111" s="90" t="s">
        <v>2208</v>
      </c>
      <c r="D111" s="90" t="s">
        <v>2209</v>
      </c>
      <c r="E111" s="90" t="s">
        <v>2210</v>
      </c>
      <c r="F111" s="90" t="s">
        <v>32</v>
      </c>
      <c r="G111" s="90" t="s">
        <v>2247</v>
      </c>
      <c r="H111" s="90" t="s">
        <v>2248</v>
      </c>
      <c r="I111" s="90" t="s">
        <v>2249</v>
      </c>
      <c r="J111" s="90" t="s">
        <v>2214</v>
      </c>
      <c r="L111" s="90" t="s">
        <v>1610</v>
      </c>
      <c r="M111" s="90" t="s">
        <v>1650</v>
      </c>
    </row>
    <row r="112" ht="15.75" customHeight="1">
      <c r="A112" s="90">
        <v>3028.0</v>
      </c>
      <c r="C112" s="90" t="s">
        <v>2250</v>
      </c>
      <c r="D112" s="90" t="s">
        <v>2251</v>
      </c>
      <c r="E112" s="90" t="s">
        <v>2252</v>
      </c>
      <c r="F112" s="90" t="s">
        <v>32</v>
      </c>
      <c r="G112" s="90" t="s">
        <v>2253</v>
      </c>
      <c r="H112" s="90" t="s">
        <v>2254</v>
      </c>
      <c r="I112" s="90" t="s">
        <v>2255</v>
      </c>
      <c r="J112" s="90" t="s">
        <v>2255</v>
      </c>
      <c r="L112" s="90" t="s">
        <v>1610</v>
      </c>
      <c r="M112" s="90" t="s">
        <v>1831</v>
      </c>
    </row>
    <row r="113" ht="15.75" customHeight="1">
      <c r="A113" s="90">
        <v>3026.0</v>
      </c>
      <c r="C113" s="90" t="s">
        <v>2256</v>
      </c>
      <c r="D113" s="90" t="s">
        <v>2257</v>
      </c>
      <c r="E113" s="90" t="s">
        <v>2258</v>
      </c>
      <c r="G113" s="90" t="s">
        <v>2259</v>
      </c>
      <c r="H113" s="90" t="s">
        <v>2260</v>
      </c>
      <c r="I113" s="90" t="s">
        <v>2261</v>
      </c>
      <c r="J113" s="90" t="s">
        <v>2262</v>
      </c>
      <c r="L113" s="90" t="s">
        <v>1610</v>
      </c>
      <c r="M113" s="90" t="s">
        <v>1793</v>
      </c>
    </row>
    <row r="114" ht="15.75" customHeight="1">
      <c r="A114" s="90">
        <v>3024.0</v>
      </c>
      <c r="C114" s="90" t="s">
        <v>2263</v>
      </c>
      <c r="D114" s="90" t="s">
        <v>2264</v>
      </c>
      <c r="E114" s="90" t="s">
        <v>2265</v>
      </c>
      <c r="F114" s="90" t="s">
        <v>32</v>
      </c>
      <c r="G114" s="90" t="s">
        <v>2266</v>
      </c>
      <c r="H114" s="90" t="s">
        <v>2267</v>
      </c>
      <c r="I114" s="90" t="s">
        <v>2268</v>
      </c>
      <c r="J114" s="90" t="s">
        <v>2268</v>
      </c>
      <c r="L114" s="90" t="s">
        <v>1610</v>
      </c>
      <c r="M114" s="90" t="s">
        <v>1851</v>
      </c>
    </row>
    <row r="115" ht="15.75" customHeight="1">
      <c r="A115" s="90">
        <v>3023.0</v>
      </c>
      <c r="C115" s="90" t="s">
        <v>2269</v>
      </c>
      <c r="D115" s="90" t="s">
        <v>2270</v>
      </c>
      <c r="E115" s="90" t="s">
        <v>2271</v>
      </c>
      <c r="F115" s="90" t="s">
        <v>35</v>
      </c>
      <c r="G115" s="90" t="s">
        <v>2272</v>
      </c>
      <c r="H115" s="90" t="s">
        <v>2273</v>
      </c>
      <c r="I115" s="90" t="s">
        <v>2274</v>
      </c>
      <c r="J115" s="90" t="s">
        <v>2274</v>
      </c>
      <c r="L115" s="90" t="s">
        <v>1610</v>
      </c>
      <c r="M115" s="90" t="s">
        <v>1851</v>
      </c>
    </row>
    <row r="116" ht="15.75" customHeight="1">
      <c r="A116" s="90">
        <v>3022.0</v>
      </c>
      <c r="C116" s="90" t="s">
        <v>2275</v>
      </c>
      <c r="D116" s="90" t="s">
        <v>2276</v>
      </c>
      <c r="E116" s="90" t="s">
        <v>2277</v>
      </c>
      <c r="G116" s="90" t="s">
        <v>2278</v>
      </c>
      <c r="H116" s="90" t="s">
        <v>2279</v>
      </c>
      <c r="I116" s="90" t="s">
        <v>2280</v>
      </c>
      <c r="J116" s="90" t="s">
        <v>2281</v>
      </c>
      <c r="L116" s="90" t="s">
        <v>1610</v>
      </c>
      <c r="M116" s="90" t="s">
        <v>1642</v>
      </c>
    </row>
    <row r="117" ht="15.75" customHeight="1">
      <c r="A117" s="90">
        <v>3020.0</v>
      </c>
      <c r="C117" s="90" t="s">
        <v>2269</v>
      </c>
      <c r="D117" s="90" t="s">
        <v>2270</v>
      </c>
      <c r="E117" s="90" t="s">
        <v>2271</v>
      </c>
      <c r="F117" s="90" t="s">
        <v>35</v>
      </c>
      <c r="G117" s="90" t="s">
        <v>2282</v>
      </c>
      <c r="H117" s="90" t="s">
        <v>2283</v>
      </c>
      <c r="I117" s="90" t="s">
        <v>2284</v>
      </c>
      <c r="J117" s="90" t="s">
        <v>2274</v>
      </c>
      <c r="L117" s="90" t="s">
        <v>1610</v>
      </c>
      <c r="M117" s="90" t="s">
        <v>1687</v>
      </c>
    </row>
    <row r="118" ht="15.75" customHeight="1">
      <c r="A118" s="90">
        <v>3019.0</v>
      </c>
      <c r="C118" s="90" t="s">
        <v>2285</v>
      </c>
      <c r="D118" s="90" t="s">
        <v>2286</v>
      </c>
      <c r="E118" s="90" t="s">
        <v>2287</v>
      </c>
      <c r="F118" s="90" t="s">
        <v>32</v>
      </c>
      <c r="G118" s="90" t="s">
        <v>2288</v>
      </c>
      <c r="H118" s="90" t="s">
        <v>2289</v>
      </c>
      <c r="I118" s="90" t="s">
        <v>2290</v>
      </c>
      <c r="J118" s="90" t="s">
        <v>2291</v>
      </c>
      <c r="L118" s="90" t="s">
        <v>1610</v>
      </c>
      <c r="M118" s="90" t="s">
        <v>1751</v>
      </c>
    </row>
    <row r="119" ht="15.75" customHeight="1">
      <c r="A119" s="90">
        <v>3018.0</v>
      </c>
      <c r="C119" s="90" t="s">
        <v>1805</v>
      </c>
      <c r="D119" s="90" t="s">
        <v>1806</v>
      </c>
      <c r="E119" s="90" t="s">
        <v>1807</v>
      </c>
      <c r="F119" s="90" t="s">
        <v>32</v>
      </c>
      <c r="G119" s="90" t="s">
        <v>2292</v>
      </c>
      <c r="H119" s="90" t="s">
        <v>2293</v>
      </c>
      <c r="I119" s="90" t="s">
        <v>2294</v>
      </c>
      <c r="J119" s="90" t="s">
        <v>1810</v>
      </c>
      <c r="L119" s="90" t="s">
        <v>1610</v>
      </c>
      <c r="M119" s="90" t="s">
        <v>1855</v>
      </c>
    </row>
    <row r="120" ht="15.75" customHeight="1">
      <c r="A120" s="90">
        <v>3015.0</v>
      </c>
      <c r="C120" s="90" t="s">
        <v>2208</v>
      </c>
      <c r="D120" s="90" t="s">
        <v>2209</v>
      </c>
      <c r="E120" s="90" t="s">
        <v>2210</v>
      </c>
      <c r="F120" s="90" t="s">
        <v>32</v>
      </c>
      <c r="G120" s="90" t="s">
        <v>2295</v>
      </c>
      <c r="H120" s="90" t="s">
        <v>2296</v>
      </c>
      <c r="I120" s="90" t="s">
        <v>2297</v>
      </c>
      <c r="J120" s="90" t="s">
        <v>2214</v>
      </c>
      <c r="L120" s="90" t="s">
        <v>1610</v>
      </c>
      <c r="M120" s="90" t="s">
        <v>1780</v>
      </c>
    </row>
    <row r="121" ht="15.75" customHeight="1">
      <c r="A121" s="90">
        <v>3014.0</v>
      </c>
      <c r="C121" s="90" t="s">
        <v>2275</v>
      </c>
      <c r="D121" s="90" t="s">
        <v>2276</v>
      </c>
      <c r="E121" s="90" t="s">
        <v>2277</v>
      </c>
      <c r="G121" s="90" t="s">
        <v>2298</v>
      </c>
      <c r="H121" s="90" t="s">
        <v>2299</v>
      </c>
      <c r="I121" s="90" t="s">
        <v>2300</v>
      </c>
      <c r="J121" s="90" t="s">
        <v>2281</v>
      </c>
      <c r="L121" s="90" t="s">
        <v>1610</v>
      </c>
      <c r="M121" s="90" t="s">
        <v>1611</v>
      </c>
    </row>
    <row r="122" ht="15.75" customHeight="1">
      <c r="A122" s="90">
        <v>3013.0</v>
      </c>
      <c r="C122" s="90" t="s">
        <v>2301</v>
      </c>
      <c r="D122" s="90" t="s">
        <v>2302</v>
      </c>
      <c r="E122" s="90" t="s">
        <v>2303</v>
      </c>
      <c r="F122" s="90" t="s">
        <v>32</v>
      </c>
      <c r="G122" s="90" t="s">
        <v>2304</v>
      </c>
      <c r="H122" s="90" t="s">
        <v>2305</v>
      </c>
      <c r="I122" s="90" t="s">
        <v>2306</v>
      </c>
      <c r="J122" s="90" t="s">
        <v>2307</v>
      </c>
      <c r="L122" s="90" t="s">
        <v>1610</v>
      </c>
      <c r="M122" s="90" t="s">
        <v>1650</v>
      </c>
    </row>
    <row r="123" ht="15.75" customHeight="1">
      <c r="A123" s="90">
        <v>3012.0</v>
      </c>
      <c r="C123" s="90" t="s">
        <v>2308</v>
      </c>
      <c r="D123" s="90" t="s">
        <v>2309</v>
      </c>
      <c r="E123" s="90" t="s">
        <v>2310</v>
      </c>
      <c r="F123" s="90" t="s">
        <v>32</v>
      </c>
      <c r="G123" s="90" t="s">
        <v>2311</v>
      </c>
      <c r="H123" s="90" t="s">
        <v>2312</v>
      </c>
      <c r="I123" s="90" t="s">
        <v>2313</v>
      </c>
      <c r="J123" s="90" t="s">
        <v>2313</v>
      </c>
      <c r="L123" s="90" t="s">
        <v>1610</v>
      </c>
      <c r="M123" s="90" t="s">
        <v>1751</v>
      </c>
    </row>
    <row r="124" ht="15.75" customHeight="1">
      <c r="A124" s="90">
        <v>3009.0</v>
      </c>
      <c r="C124" s="90" t="s">
        <v>2314</v>
      </c>
      <c r="D124" s="90" t="s">
        <v>2315</v>
      </c>
      <c r="E124" s="90" t="s">
        <v>2316</v>
      </c>
      <c r="F124" s="90" t="s">
        <v>32</v>
      </c>
      <c r="G124" s="90" t="s">
        <v>2317</v>
      </c>
      <c r="H124" s="90" t="s">
        <v>2318</v>
      </c>
      <c r="I124" s="90" t="s">
        <v>2319</v>
      </c>
      <c r="J124" s="90" t="s">
        <v>2319</v>
      </c>
      <c r="L124" s="90" t="s">
        <v>1610</v>
      </c>
      <c r="M124" s="90" t="s">
        <v>1680</v>
      </c>
    </row>
    <row r="125" ht="15.75" customHeight="1">
      <c r="A125" s="90">
        <v>3008.0</v>
      </c>
      <c r="C125" s="90" t="s">
        <v>2320</v>
      </c>
      <c r="D125" s="90" t="s">
        <v>2321</v>
      </c>
      <c r="E125" s="90" t="s">
        <v>2322</v>
      </c>
      <c r="F125" s="90" t="s">
        <v>32</v>
      </c>
      <c r="G125" s="90" t="s">
        <v>2323</v>
      </c>
      <c r="H125" s="90" t="s">
        <v>2324</v>
      </c>
      <c r="I125" s="90" t="s">
        <v>2325</v>
      </c>
      <c r="J125" s="90" t="s">
        <v>2325</v>
      </c>
      <c r="L125" s="90" t="s">
        <v>1610</v>
      </c>
      <c r="M125" s="90" t="s">
        <v>1851</v>
      </c>
    </row>
    <row r="126" ht="15.75" customHeight="1">
      <c r="A126" s="90">
        <v>3007.0</v>
      </c>
      <c r="C126" s="90" t="s">
        <v>2326</v>
      </c>
      <c r="D126" s="90" t="s">
        <v>2327</v>
      </c>
      <c r="E126" s="90" t="s">
        <v>2328</v>
      </c>
      <c r="F126" s="90" t="s">
        <v>35</v>
      </c>
      <c r="G126" s="90" t="s">
        <v>2329</v>
      </c>
      <c r="H126" s="90" t="s">
        <v>2330</v>
      </c>
      <c r="I126" s="90" t="s">
        <v>2331</v>
      </c>
      <c r="J126" s="90" t="s">
        <v>2331</v>
      </c>
      <c r="L126" s="90" t="s">
        <v>1610</v>
      </c>
      <c r="M126" s="90" t="s">
        <v>2332</v>
      </c>
    </row>
    <row r="127" ht="15.75" customHeight="1">
      <c r="A127" s="90">
        <v>3006.0</v>
      </c>
      <c r="C127" s="90" t="s">
        <v>2333</v>
      </c>
      <c r="D127" s="90" t="s">
        <v>2334</v>
      </c>
      <c r="E127" s="90" t="s">
        <v>2335</v>
      </c>
      <c r="G127" s="90" t="s">
        <v>2336</v>
      </c>
      <c r="H127" s="90" t="s">
        <v>2337</v>
      </c>
      <c r="I127" s="90" t="s">
        <v>2338</v>
      </c>
      <c r="J127" s="90" t="s">
        <v>2338</v>
      </c>
      <c r="L127" s="90" t="s">
        <v>1610</v>
      </c>
      <c r="M127" s="90" t="s">
        <v>1672</v>
      </c>
    </row>
    <row r="128" ht="15.75" customHeight="1">
      <c r="A128" s="90">
        <v>3004.0</v>
      </c>
      <c r="C128" s="90" t="s">
        <v>2339</v>
      </c>
      <c r="D128" s="90" t="s">
        <v>2340</v>
      </c>
      <c r="E128" s="90" t="s">
        <v>2341</v>
      </c>
      <c r="F128" s="90" t="s">
        <v>35</v>
      </c>
      <c r="G128" s="90" t="s">
        <v>2342</v>
      </c>
      <c r="H128" s="90" t="s">
        <v>2343</v>
      </c>
      <c r="I128" s="90" t="s">
        <v>2344</v>
      </c>
      <c r="J128" s="90" t="s">
        <v>2345</v>
      </c>
      <c r="L128" s="90" t="s">
        <v>1610</v>
      </c>
      <c r="M128" s="90" t="s">
        <v>1793</v>
      </c>
    </row>
    <row r="129" ht="15.75" customHeight="1">
      <c r="A129" s="90">
        <v>3002.0</v>
      </c>
      <c r="C129" s="90" t="s">
        <v>2346</v>
      </c>
      <c r="D129" s="90" t="s">
        <v>1666</v>
      </c>
      <c r="E129" s="90" t="s">
        <v>2347</v>
      </c>
      <c r="F129" s="90" t="s">
        <v>35</v>
      </c>
      <c r="G129" s="90" t="s">
        <v>2348</v>
      </c>
      <c r="H129" s="90" t="s">
        <v>2349</v>
      </c>
      <c r="I129" s="90" t="s">
        <v>2350</v>
      </c>
      <c r="J129" s="90" t="s">
        <v>2351</v>
      </c>
      <c r="L129" s="90" t="s">
        <v>1610</v>
      </c>
      <c r="M129" s="90" t="s">
        <v>1851</v>
      </c>
    </row>
    <row r="130" ht="15.75" customHeight="1">
      <c r="A130" s="90">
        <v>2994.0</v>
      </c>
      <c r="C130" s="90" t="s">
        <v>2352</v>
      </c>
      <c r="D130" s="90" t="s">
        <v>2353</v>
      </c>
      <c r="E130" s="90" t="s">
        <v>2354</v>
      </c>
      <c r="F130" s="90" t="s">
        <v>32</v>
      </c>
      <c r="G130" s="90" t="s">
        <v>2355</v>
      </c>
      <c r="H130" s="90" t="s">
        <v>2356</v>
      </c>
      <c r="I130" s="90" t="s">
        <v>2357</v>
      </c>
      <c r="J130" s="90" t="s">
        <v>2357</v>
      </c>
      <c r="L130" s="90" t="s">
        <v>1610</v>
      </c>
      <c r="M130" s="90" t="s">
        <v>29</v>
      </c>
    </row>
    <row r="131" ht="15.75" customHeight="1">
      <c r="A131" s="90">
        <v>2992.0</v>
      </c>
      <c r="C131" s="90" t="s">
        <v>2358</v>
      </c>
      <c r="D131" s="90" t="s">
        <v>2359</v>
      </c>
      <c r="E131" s="90" t="s">
        <v>2360</v>
      </c>
      <c r="F131" s="90" t="s">
        <v>32</v>
      </c>
      <c r="G131" s="90" t="s">
        <v>2361</v>
      </c>
      <c r="H131" s="90" t="s">
        <v>2362</v>
      </c>
      <c r="I131" s="90" t="s">
        <v>2363</v>
      </c>
      <c r="J131" s="90" t="s">
        <v>2363</v>
      </c>
      <c r="L131" s="90" t="s">
        <v>1610</v>
      </c>
      <c r="M131" s="90" t="s">
        <v>29</v>
      </c>
    </row>
    <row r="132" ht="15.75" customHeight="1">
      <c r="A132" s="90">
        <v>2991.0</v>
      </c>
      <c r="C132" s="90" t="s">
        <v>2364</v>
      </c>
      <c r="D132" s="90" t="s">
        <v>2365</v>
      </c>
      <c r="E132" s="90" t="s">
        <v>2366</v>
      </c>
      <c r="F132" s="90" t="s">
        <v>2367</v>
      </c>
      <c r="G132" s="90" t="s">
        <v>2368</v>
      </c>
      <c r="H132" s="90" t="s">
        <v>2369</v>
      </c>
      <c r="I132" s="90" t="s">
        <v>2370</v>
      </c>
      <c r="J132" s="90" t="s">
        <v>2371</v>
      </c>
      <c r="L132" s="90" t="s">
        <v>1610</v>
      </c>
      <c r="M132" s="90" t="s">
        <v>1642</v>
      </c>
    </row>
    <row r="133" ht="15.75" customHeight="1">
      <c r="A133" s="90">
        <v>2990.0</v>
      </c>
      <c r="C133" s="90" t="s">
        <v>2372</v>
      </c>
      <c r="D133" s="90" t="s">
        <v>2373</v>
      </c>
      <c r="E133" s="90" t="s">
        <v>2374</v>
      </c>
      <c r="F133" s="90" t="s">
        <v>32</v>
      </c>
      <c r="G133" s="90" t="s">
        <v>2375</v>
      </c>
      <c r="H133" s="90" t="s">
        <v>2376</v>
      </c>
      <c r="I133" s="90" t="s">
        <v>2377</v>
      </c>
      <c r="J133" s="90" t="s">
        <v>2378</v>
      </c>
      <c r="L133" s="90" t="s">
        <v>1610</v>
      </c>
      <c r="M133" s="90" t="s">
        <v>1793</v>
      </c>
    </row>
    <row r="134" ht="15.75" customHeight="1">
      <c r="A134" s="90">
        <v>2989.0</v>
      </c>
      <c r="C134" s="90" t="s">
        <v>2379</v>
      </c>
      <c r="D134" s="90" t="s">
        <v>2380</v>
      </c>
      <c r="E134" s="90" t="s">
        <v>2381</v>
      </c>
      <c r="F134" s="90" t="s">
        <v>32</v>
      </c>
      <c r="G134" s="90" t="s">
        <v>2382</v>
      </c>
      <c r="H134" s="90" t="s">
        <v>2383</v>
      </c>
      <c r="I134" s="90" t="s">
        <v>2384</v>
      </c>
      <c r="J134" s="90" t="s">
        <v>2384</v>
      </c>
      <c r="L134" s="90" t="s">
        <v>1610</v>
      </c>
      <c r="M134" s="90" t="s">
        <v>1642</v>
      </c>
    </row>
    <row r="135" ht="15.75" customHeight="1">
      <c r="A135" s="90">
        <v>2988.0</v>
      </c>
      <c r="C135" s="90" t="s">
        <v>2385</v>
      </c>
      <c r="D135" s="90" t="s">
        <v>2386</v>
      </c>
      <c r="E135" s="90" t="s">
        <v>2387</v>
      </c>
      <c r="F135" s="90" t="s">
        <v>32</v>
      </c>
      <c r="G135" s="90" t="s">
        <v>2388</v>
      </c>
      <c r="H135" s="90" t="s">
        <v>2389</v>
      </c>
      <c r="I135" s="90" t="s">
        <v>2390</v>
      </c>
      <c r="J135" s="90" t="s">
        <v>2390</v>
      </c>
      <c r="L135" s="90" t="s">
        <v>1610</v>
      </c>
      <c r="M135" s="90" t="s">
        <v>1672</v>
      </c>
    </row>
    <row r="136" ht="15.75" customHeight="1">
      <c r="A136" s="90">
        <v>2986.0</v>
      </c>
      <c r="C136" s="90" t="s">
        <v>2391</v>
      </c>
      <c r="D136" s="90" t="s">
        <v>2392</v>
      </c>
      <c r="E136" s="90" t="s">
        <v>2393</v>
      </c>
      <c r="G136" s="90" t="s">
        <v>2394</v>
      </c>
      <c r="H136" s="90" t="s">
        <v>2395</v>
      </c>
      <c r="I136" s="90" t="s">
        <v>2396</v>
      </c>
      <c r="J136" s="90" t="s">
        <v>2396</v>
      </c>
      <c r="L136" s="90" t="s">
        <v>1610</v>
      </c>
      <c r="M136" s="90" t="s">
        <v>1642</v>
      </c>
    </row>
    <row r="137" ht="15.75" customHeight="1">
      <c r="A137" s="90">
        <v>2984.0</v>
      </c>
      <c r="C137" s="90" t="s">
        <v>2397</v>
      </c>
      <c r="D137" s="90" t="s">
        <v>2398</v>
      </c>
      <c r="E137" s="90" t="s">
        <v>2399</v>
      </c>
      <c r="G137" s="90" t="s">
        <v>2400</v>
      </c>
      <c r="H137" s="90" t="s">
        <v>2401</v>
      </c>
      <c r="I137" s="90" t="s">
        <v>2402</v>
      </c>
      <c r="J137" s="90" t="s">
        <v>2403</v>
      </c>
      <c r="L137" s="90" t="s">
        <v>1610</v>
      </c>
      <c r="M137" s="90" t="s">
        <v>1650</v>
      </c>
    </row>
    <row r="138" ht="15.75" customHeight="1">
      <c r="A138" s="90">
        <v>2981.0</v>
      </c>
      <c r="C138" s="90" t="s">
        <v>2404</v>
      </c>
      <c r="D138" s="90" t="s">
        <v>2405</v>
      </c>
      <c r="E138" s="90" t="s">
        <v>2406</v>
      </c>
      <c r="F138" s="90" t="s">
        <v>32</v>
      </c>
      <c r="G138" s="90" t="s">
        <v>2407</v>
      </c>
      <c r="H138" s="90" t="s">
        <v>2408</v>
      </c>
      <c r="I138" s="90" t="s">
        <v>2409</v>
      </c>
      <c r="J138" s="90" t="s">
        <v>2409</v>
      </c>
      <c r="L138" s="90" t="s">
        <v>1610</v>
      </c>
      <c r="M138" s="90" t="s">
        <v>1851</v>
      </c>
    </row>
    <row r="139" ht="15.75" customHeight="1">
      <c r="A139" s="90">
        <v>2979.0</v>
      </c>
      <c r="C139" s="90" t="s">
        <v>2410</v>
      </c>
      <c r="D139" s="90" t="s">
        <v>2411</v>
      </c>
      <c r="E139" s="90" t="s">
        <v>2412</v>
      </c>
      <c r="F139" s="90" t="s">
        <v>32</v>
      </c>
      <c r="G139" s="90" t="s">
        <v>2413</v>
      </c>
      <c r="H139" s="90" t="s">
        <v>2414</v>
      </c>
      <c r="I139" s="90" t="s">
        <v>2415</v>
      </c>
      <c r="J139" s="90" t="s">
        <v>2415</v>
      </c>
      <c r="K139" s="91" t="s">
        <v>1603</v>
      </c>
      <c r="L139" s="90" t="s">
        <v>1610</v>
      </c>
      <c r="M139" s="90" t="s">
        <v>1774</v>
      </c>
    </row>
    <row r="140" ht="15.75" customHeight="1">
      <c r="A140" s="90">
        <v>2978.0</v>
      </c>
      <c r="C140" s="90" t="s">
        <v>2416</v>
      </c>
      <c r="D140" s="90" t="s">
        <v>2417</v>
      </c>
      <c r="E140" s="90" t="s">
        <v>2418</v>
      </c>
      <c r="F140" s="90" t="s">
        <v>32</v>
      </c>
      <c r="G140" s="90" t="s">
        <v>2419</v>
      </c>
      <c r="H140" s="90" t="s">
        <v>2420</v>
      </c>
      <c r="I140" s="90" t="s">
        <v>2421</v>
      </c>
      <c r="J140" s="90" t="s">
        <v>2422</v>
      </c>
      <c r="L140" s="90" t="s">
        <v>1610</v>
      </c>
      <c r="M140" s="90" t="s">
        <v>1743</v>
      </c>
    </row>
    <row r="141" ht="15.75" customHeight="1">
      <c r="A141" s="90">
        <v>2977.0</v>
      </c>
      <c r="C141" s="90" t="s">
        <v>2423</v>
      </c>
      <c r="D141" s="90" t="s">
        <v>2424</v>
      </c>
      <c r="E141" s="90" t="s">
        <v>2425</v>
      </c>
      <c r="G141" s="90" t="s">
        <v>2426</v>
      </c>
      <c r="H141" s="90" t="s">
        <v>2427</v>
      </c>
      <c r="I141" s="90" t="s">
        <v>2428</v>
      </c>
      <c r="J141" s="90" t="s">
        <v>2429</v>
      </c>
      <c r="L141" s="90" t="s">
        <v>1610</v>
      </c>
      <c r="M141" s="90" t="s">
        <v>1708</v>
      </c>
    </row>
    <row r="142" ht="15.75" customHeight="1">
      <c r="A142" s="90">
        <v>2976.0</v>
      </c>
      <c r="C142" s="90" t="s">
        <v>2430</v>
      </c>
      <c r="D142" s="90" t="s">
        <v>2431</v>
      </c>
      <c r="E142" s="90" t="s">
        <v>2432</v>
      </c>
      <c r="F142" s="90" t="s">
        <v>32</v>
      </c>
      <c r="G142" s="90" t="s">
        <v>2433</v>
      </c>
      <c r="H142" s="90" t="s">
        <v>2434</v>
      </c>
      <c r="I142" s="90" t="s">
        <v>2435</v>
      </c>
      <c r="J142" s="90" t="s">
        <v>2435</v>
      </c>
      <c r="L142" s="90" t="s">
        <v>1610</v>
      </c>
      <c r="M142" s="90" t="s">
        <v>1751</v>
      </c>
    </row>
    <row r="143" ht="15.75" customHeight="1">
      <c r="A143" s="90">
        <v>2974.0</v>
      </c>
      <c r="C143" s="90" t="s">
        <v>2180</v>
      </c>
      <c r="D143" s="90" t="s">
        <v>2181</v>
      </c>
      <c r="E143" s="90" t="s">
        <v>2182</v>
      </c>
      <c r="G143" s="90" t="s">
        <v>2436</v>
      </c>
      <c r="H143" s="90" t="s">
        <v>2437</v>
      </c>
      <c r="I143" s="90" t="s">
        <v>2438</v>
      </c>
      <c r="J143" s="90" t="s">
        <v>2186</v>
      </c>
      <c r="L143" s="90" t="s">
        <v>1610</v>
      </c>
      <c r="M143" s="90" t="s">
        <v>1831</v>
      </c>
    </row>
    <row r="144" ht="15.75" customHeight="1">
      <c r="A144" s="90">
        <v>2973.0</v>
      </c>
      <c r="C144" s="90" t="s">
        <v>2439</v>
      </c>
      <c r="D144" s="90" t="s">
        <v>2440</v>
      </c>
      <c r="E144" s="90" t="s">
        <v>2441</v>
      </c>
      <c r="F144" s="90" t="s">
        <v>32</v>
      </c>
      <c r="G144" s="90" t="s">
        <v>2442</v>
      </c>
      <c r="H144" s="90" t="s">
        <v>2443</v>
      </c>
      <c r="I144" s="90" t="s">
        <v>2444</v>
      </c>
      <c r="J144" s="90" t="s">
        <v>2445</v>
      </c>
      <c r="L144" s="90" t="s">
        <v>1610</v>
      </c>
      <c r="M144" s="90" t="s">
        <v>1751</v>
      </c>
    </row>
    <row r="145" ht="15.75" customHeight="1">
      <c r="A145" s="90">
        <v>2972.0</v>
      </c>
      <c r="C145" s="90" t="s">
        <v>2446</v>
      </c>
      <c r="D145" s="90" t="s">
        <v>2447</v>
      </c>
      <c r="E145" s="90" t="s">
        <v>2448</v>
      </c>
      <c r="G145" s="90" t="s">
        <v>2449</v>
      </c>
      <c r="H145" s="90" t="s">
        <v>2450</v>
      </c>
      <c r="I145" s="90" t="s">
        <v>2451</v>
      </c>
      <c r="J145" s="90" t="s">
        <v>2451</v>
      </c>
      <c r="L145" s="90" t="s">
        <v>1610</v>
      </c>
      <c r="M145" s="90" t="s">
        <v>1642</v>
      </c>
    </row>
    <row r="146" ht="15.75" customHeight="1">
      <c r="A146" s="90">
        <v>2971.0</v>
      </c>
      <c r="C146" s="90" t="s">
        <v>2416</v>
      </c>
      <c r="D146" s="90" t="s">
        <v>2417</v>
      </c>
      <c r="E146" s="90" t="s">
        <v>2418</v>
      </c>
      <c r="F146" s="90" t="s">
        <v>32</v>
      </c>
      <c r="G146" s="90" t="s">
        <v>2452</v>
      </c>
      <c r="H146" s="90" t="s">
        <v>2453</v>
      </c>
      <c r="I146" s="90" t="s">
        <v>2454</v>
      </c>
      <c r="J146" s="90" t="s">
        <v>2422</v>
      </c>
      <c r="L146" s="90" t="s">
        <v>1610</v>
      </c>
      <c r="M146" s="90" t="s">
        <v>1879</v>
      </c>
    </row>
    <row r="147" ht="15.75" customHeight="1">
      <c r="A147" s="90">
        <v>2967.0</v>
      </c>
      <c r="C147" s="90" t="s">
        <v>2455</v>
      </c>
      <c r="D147" s="90" t="s">
        <v>2456</v>
      </c>
      <c r="E147" s="90" t="s">
        <v>2457</v>
      </c>
      <c r="F147" s="90" t="s">
        <v>32</v>
      </c>
      <c r="G147" s="90" t="s">
        <v>2458</v>
      </c>
      <c r="H147" s="90" t="s">
        <v>2459</v>
      </c>
      <c r="I147" s="90" t="s">
        <v>2460</v>
      </c>
      <c r="J147" s="90" t="s">
        <v>2461</v>
      </c>
      <c r="L147" s="90" t="s">
        <v>1610</v>
      </c>
      <c r="M147" s="90" t="s">
        <v>1965</v>
      </c>
    </row>
    <row r="148" ht="15.75" customHeight="1">
      <c r="A148" s="90">
        <v>2964.0</v>
      </c>
      <c r="C148" s="90" t="s">
        <v>2462</v>
      </c>
      <c r="D148" s="90" t="s">
        <v>2463</v>
      </c>
      <c r="E148" s="90" t="s">
        <v>2464</v>
      </c>
      <c r="F148" s="90" t="s">
        <v>32</v>
      </c>
      <c r="G148" s="90" t="s">
        <v>2465</v>
      </c>
      <c r="H148" s="90" t="s">
        <v>2466</v>
      </c>
      <c r="I148" s="90" t="s">
        <v>2467</v>
      </c>
      <c r="J148" s="90" t="s">
        <v>2468</v>
      </c>
      <c r="L148" s="90" t="s">
        <v>1610</v>
      </c>
      <c r="M148" s="90" t="s">
        <v>1817</v>
      </c>
    </row>
    <row r="149" ht="15.75" customHeight="1">
      <c r="A149" s="90">
        <v>2962.0</v>
      </c>
      <c r="C149" s="90" t="s">
        <v>2469</v>
      </c>
      <c r="D149" s="90" t="s">
        <v>2470</v>
      </c>
      <c r="E149" s="90" t="s">
        <v>2471</v>
      </c>
      <c r="F149" s="90" t="s">
        <v>32</v>
      </c>
      <c r="G149" s="90" t="s">
        <v>2472</v>
      </c>
      <c r="H149" s="90" t="s">
        <v>2473</v>
      </c>
      <c r="I149" s="90" t="s">
        <v>2474</v>
      </c>
      <c r="J149" s="90" t="s">
        <v>2475</v>
      </c>
      <c r="L149" s="90" t="s">
        <v>1610</v>
      </c>
      <c r="M149" s="90" t="s">
        <v>2057</v>
      </c>
    </row>
    <row r="150" ht="15.75" customHeight="1">
      <c r="A150" s="90">
        <v>2961.0</v>
      </c>
      <c r="C150" s="90" t="s">
        <v>2455</v>
      </c>
      <c r="D150" s="90" t="s">
        <v>2456</v>
      </c>
      <c r="E150" s="90" t="s">
        <v>2457</v>
      </c>
      <c r="F150" s="90" t="s">
        <v>32</v>
      </c>
      <c r="G150" s="90" t="s">
        <v>2476</v>
      </c>
      <c r="H150" s="90" t="s">
        <v>2477</v>
      </c>
      <c r="I150" s="90" t="s">
        <v>2478</v>
      </c>
      <c r="J150" s="90" t="s">
        <v>2461</v>
      </c>
      <c r="L150" s="90" t="s">
        <v>1610</v>
      </c>
      <c r="M150" s="90" t="s">
        <v>1793</v>
      </c>
    </row>
    <row r="151" ht="15.75" customHeight="1">
      <c r="A151" s="90">
        <v>2960.0</v>
      </c>
      <c r="C151" s="90" t="s">
        <v>2479</v>
      </c>
      <c r="D151" s="90" t="s">
        <v>2480</v>
      </c>
      <c r="E151" s="90" t="s">
        <v>2480</v>
      </c>
      <c r="F151" s="90" t="s">
        <v>35</v>
      </c>
      <c r="G151" s="90" t="s">
        <v>2481</v>
      </c>
      <c r="H151" s="90" t="s">
        <v>2482</v>
      </c>
      <c r="I151" s="90" t="s">
        <v>2483</v>
      </c>
      <c r="J151" s="90" t="s">
        <v>2483</v>
      </c>
      <c r="L151" s="90" t="s">
        <v>1610</v>
      </c>
      <c r="M151" s="90" t="s">
        <v>1642</v>
      </c>
    </row>
    <row r="152" ht="15.75" customHeight="1">
      <c r="A152" s="90">
        <v>2959.0</v>
      </c>
      <c r="C152" s="90" t="s">
        <v>2484</v>
      </c>
      <c r="D152" s="90" t="s">
        <v>2485</v>
      </c>
      <c r="E152" s="90" t="s">
        <v>2486</v>
      </c>
      <c r="F152" s="90" t="s">
        <v>35</v>
      </c>
      <c r="G152" s="90" t="s">
        <v>2487</v>
      </c>
      <c r="H152" s="90" t="s">
        <v>2488</v>
      </c>
      <c r="I152" s="90" t="s">
        <v>2489</v>
      </c>
      <c r="J152" s="90" t="s">
        <v>2489</v>
      </c>
      <c r="L152" s="90" t="s">
        <v>1610</v>
      </c>
      <c r="M152" s="90" t="s">
        <v>1642</v>
      </c>
    </row>
    <row r="153" ht="15.75" customHeight="1">
      <c r="A153" s="90">
        <v>2957.0</v>
      </c>
      <c r="C153" s="90" t="s">
        <v>2134</v>
      </c>
      <c r="D153" s="90" t="s">
        <v>2135</v>
      </c>
      <c r="E153" s="90" t="s">
        <v>2136</v>
      </c>
      <c r="F153" s="90" t="s">
        <v>32</v>
      </c>
      <c r="G153" s="90" t="s">
        <v>2490</v>
      </c>
      <c r="H153" s="90" t="s">
        <v>2491</v>
      </c>
      <c r="I153" s="90" t="s">
        <v>2139</v>
      </c>
      <c r="J153" s="90" t="s">
        <v>2140</v>
      </c>
      <c r="L153" s="90" t="s">
        <v>1610</v>
      </c>
      <c r="M153" s="90" t="s">
        <v>1751</v>
      </c>
    </row>
    <row r="154" ht="15.75" customHeight="1">
      <c r="A154" s="90">
        <v>2956.0</v>
      </c>
      <c r="C154" s="90" t="s">
        <v>1951</v>
      </c>
      <c r="D154" s="90" t="s">
        <v>2492</v>
      </c>
      <c r="E154" s="90" t="s">
        <v>2493</v>
      </c>
      <c r="G154" s="90" t="s">
        <v>2494</v>
      </c>
      <c r="H154" s="90" t="s">
        <v>2495</v>
      </c>
      <c r="I154" s="90" t="s">
        <v>2496</v>
      </c>
      <c r="J154" s="90" t="s">
        <v>2497</v>
      </c>
      <c r="L154" s="90" t="s">
        <v>1610</v>
      </c>
      <c r="M154" s="90" t="s">
        <v>1793</v>
      </c>
    </row>
    <row r="155" ht="15.75" customHeight="1">
      <c r="A155" s="90">
        <v>2953.0</v>
      </c>
      <c r="C155" s="90" t="s">
        <v>2498</v>
      </c>
      <c r="D155" s="90" t="s">
        <v>2499</v>
      </c>
      <c r="E155" s="90" t="s">
        <v>2500</v>
      </c>
      <c r="G155" s="90" t="s">
        <v>2501</v>
      </c>
      <c r="H155" s="90" t="s">
        <v>2502</v>
      </c>
      <c r="I155" s="90" t="s">
        <v>2503</v>
      </c>
      <c r="J155" s="90" t="s">
        <v>2503</v>
      </c>
      <c r="L155" s="90" t="s">
        <v>1610</v>
      </c>
      <c r="M155" s="90" t="s">
        <v>1687</v>
      </c>
    </row>
    <row r="156" ht="15.75" customHeight="1">
      <c r="A156" s="90">
        <v>2951.0</v>
      </c>
      <c r="C156" s="90" t="s">
        <v>2504</v>
      </c>
      <c r="D156" s="90" t="s">
        <v>2505</v>
      </c>
      <c r="E156" s="90" t="s">
        <v>2506</v>
      </c>
      <c r="G156" s="90" t="s">
        <v>2507</v>
      </c>
      <c r="H156" s="90" t="s">
        <v>2508</v>
      </c>
      <c r="I156" s="90" t="s">
        <v>2509</v>
      </c>
      <c r="J156" s="90" t="s">
        <v>2509</v>
      </c>
      <c r="L156" s="90" t="s">
        <v>1610</v>
      </c>
      <c r="M156" s="90" t="s">
        <v>1853</v>
      </c>
    </row>
    <row r="157" ht="15.75" customHeight="1">
      <c r="A157" s="90">
        <v>2950.0</v>
      </c>
      <c r="C157" s="90" t="s">
        <v>2510</v>
      </c>
      <c r="D157" s="90" t="s">
        <v>2511</v>
      </c>
      <c r="E157" s="90" t="s">
        <v>2512</v>
      </c>
      <c r="F157" s="90" t="s">
        <v>32</v>
      </c>
      <c r="G157" s="90" t="s">
        <v>2513</v>
      </c>
      <c r="H157" s="90" t="s">
        <v>2514</v>
      </c>
      <c r="I157" s="90" t="s">
        <v>2515</v>
      </c>
      <c r="J157" s="90" t="s">
        <v>2516</v>
      </c>
      <c r="L157" s="90" t="s">
        <v>1610</v>
      </c>
      <c r="M157" s="90" t="s">
        <v>1793</v>
      </c>
    </row>
    <row r="158" ht="15.75" customHeight="1">
      <c r="A158" s="90">
        <v>2949.0</v>
      </c>
      <c r="C158" s="90" t="s">
        <v>2517</v>
      </c>
      <c r="D158" s="90" t="s">
        <v>2518</v>
      </c>
      <c r="E158" s="90" t="s">
        <v>2519</v>
      </c>
      <c r="F158" s="90" t="s">
        <v>32</v>
      </c>
      <c r="G158" s="90" t="s">
        <v>2520</v>
      </c>
      <c r="H158" s="90" t="s">
        <v>2521</v>
      </c>
      <c r="I158" s="90" t="s">
        <v>2522</v>
      </c>
      <c r="J158" s="90" t="s">
        <v>2522</v>
      </c>
      <c r="L158" s="90" t="s">
        <v>1610</v>
      </c>
      <c r="M158" s="90" t="s">
        <v>1851</v>
      </c>
    </row>
    <row r="159" ht="15.75" customHeight="1">
      <c r="A159" s="90">
        <v>2948.0</v>
      </c>
      <c r="C159" s="90" t="s">
        <v>2523</v>
      </c>
      <c r="D159" s="90" t="s">
        <v>2524</v>
      </c>
      <c r="E159" s="90" t="s">
        <v>2525</v>
      </c>
      <c r="F159" s="90" t="s">
        <v>32</v>
      </c>
      <c r="G159" s="90" t="s">
        <v>2526</v>
      </c>
      <c r="H159" s="90" t="s">
        <v>2527</v>
      </c>
      <c r="I159" s="90" t="s">
        <v>2528</v>
      </c>
      <c r="J159" s="90" t="s">
        <v>2528</v>
      </c>
      <c r="L159" s="90" t="s">
        <v>1610</v>
      </c>
      <c r="M159" s="90" t="s">
        <v>1851</v>
      </c>
    </row>
    <row r="160" ht="15.75" customHeight="1">
      <c r="A160" s="90">
        <v>2947.0</v>
      </c>
      <c r="C160" s="90" t="s">
        <v>2529</v>
      </c>
      <c r="D160" s="90" t="s">
        <v>2530</v>
      </c>
      <c r="E160" s="90" t="s">
        <v>2531</v>
      </c>
      <c r="F160" s="90" t="s">
        <v>32</v>
      </c>
      <c r="G160" s="90" t="s">
        <v>2532</v>
      </c>
      <c r="H160" s="90" t="s">
        <v>2533</v>
      </c>
      <c r="I160" s="90" t="s">
        <v>2534</v>
      </c>
      <c r="J160" s="90" t="s">
        <v>2535</v>
      </c>
      <c r="L160" s="90" t="s">
        <v>1610</v>
      </c>
      <c r="M160" s="90" t="s">
        <v>1770</v>
      </c>
    </row>
    <row r="161" ht="15.75" customHeight="1">
      <c r="A161" s="90">
        <v>2945.0</v>
      </c>
      <c r="C161" s="90" t="s">
        <v>2536</v>
      </c>
      <c r="D161" s="90" t="s">
        <v>2537</v>
      </c>
      <c r="E161" s="90" t="s">
        <v>2538</v>
      </c>
      <c r="F161" s="90" t="s">
        <v>32</v>
      </c>
      <c r="G161" s="90" t="s">
        <v>2539</v>
      </c>
      <c r="H161" s="90" t="s">
        <v>2540</v>
      </c>
      <c r="I161" s="90" t="s">
        <v>2541</v>
      </c>
      <c r="J161" s="90" t="s">
        <v>2542</v>
      </c>
      <c r="L161" s="90" t="s">
        <v>1610</v>
      </c>
      <c r="M161" s="90" t="s">
        <v>1743</v>
      </c>
    </row>
    <row r="162" ht="15.75" customHeight="1">
      <c r="A162" s="90">
        <v>2944.0</v>
      </c>
      <c r="C162" s="90" t="s">
        <v>2543</v>
      </c>
      <c r="D162" s="90" t="s">
        <v>2544</v>
      </c>
      <c r="E162" s="90" t="s">
        <v>2545</v>
      </c>
      <c r="G162" s="90" t="s">
        <v>2546</v>
      </c>
      <c r="H162" s="90" t="s">
        <v>2547</v>
      </c>
      <c r="I162" s="90" t="s">
        <v>2548</v>
      </c>
      <c r="J162" s="90" t="s">
        <v>2549</v>
      </c>
      <c r="L162" s="90" t="s">
        <v>1610</v>
      </c>
      <c r="M162" s="90" t="s">
        <v>1672</v>
      </c>
    </row>
    <row r="163" ht="15.75" customHeight="1">
      <c r="A163" s="90">
        <v>2943.0</v>
      </c>
      <c r="C163" s="90" t="s">
        <v>2504</v>
      </c>
      <c r="D163" s="90" t="s">
        <v>2505</v>
      </c>
      <c r="E163" s="90" t="s">
        <v>2506</v>
      </c>
      <c r="G163" s="90" t="s">
        <v>2550</v>
      </c>
      <c r="H163" s="90" t="s">
        <v>2551</v>
      </c>
      <c r="I163" s="90" t="s">
        <v>2509</v>
      </c>
      <c r="J163" s="90" t="s">
        <v>2509</v>
      </c>
      <c r="L163" s="90" t="s">
        <v>1610</v>
      </c>
      <c r="M163" s="90" t="s">
        <v>2154</v>
      </c>
    </row>
    <row r="164" ht="15.75" customHeight="1">
      <c r="A164" s="90">
        <v>2940.0</v>
      </c>
      <c r="C164" s="90" t="s">
        <v>2552</v>
      </c>
      <c r="D164" s="90" t="s">
        <v>2553</v>
      </c>
      <c r="E164" s="90" t="s">
        <v>2554</v>
      </c>
      <c r="G164" s="90" t="s">
        <v>2555</v>
      </c>
      <c r="H164" s="90" t="s">
        <v>2556</v>
      </c>
      <c r="I164" s="90" t="s">
        <v>2557</v>
      </c>
      <c r="J164" s="90" t="s">
        <v>2557</v>
      </c>
      <c r="L164" s="90" t="s">
        <v>2558</v>
      </c>
      <c r="M164" s="90" t="s">
        <v>1751</v>
      </c>
    </row>
    <row r="165" ht="15.75" customHeight="1">
      <c r="A165" s="90">
        <v>2939.0</v>
      </c>
      <c r="C165" s="90" t="s">
        <v>2559</v>
      </c>
      <c r="D165" s="90" t="s">
        <v>2560</v>
      </c>
      <c r="E165" s="90" t="s">
        <v>2561</v>
      </c>
      <c r="F165" s="90" t="s">
        <v>32</v>
      </c>
      <c r="G165" s="90" t="s">
        <v>2562</v>
      </c>
      <c r="H165" s="90" t="s">
        <v>2563</v>
      </c>
      <c r="I165" s="90" t="s">
        <v>2564</v>
      </c>
      <c r="J165" s="90" t="s">
        <v>2565</v>
      </c>
      <c r="L165" s="90" t="s">
        <v>1610</v>
      </c>
      <c r="M165" s="90" t="s">
        <v>1965</v>
      </c>
    </row>
    <row r="166" ht="15.75" customHeight="1">
      <c r="A166" s="90">
        <v>2938.0</v>
      </c>
      <c r="C166" s="90" t="s">
        <v>2226</v>
      </c>
      <c r="D166" s="90" t="s">
        <v>2566</v>
      </c>
      <c r="E166" s="90" t="s">
        <v>2567</v>
      </c>
      <c r="F166" s="90" t="s">
        <v>32</v>
      </c>
      <c r="G166" s="90" t="s">
        <v>2568</v>
      </c>
      <c r="H166" s="90" t="s">
        <v>2569</v>
      </c>
      <c r="I166" s="90" t="s">
        <v>2570</v>
      </c>
      <c r="J166" s="90" t="s">
        <v>2570</v>
      </c>
      <c r="L166" s="90" t="s">
        <v>1610</v>
      </c>
      <c r="M166" s="90" t="s">
        <v>2571</v>
      </c>
    </row>
    <row r="167" ht="15.75" customHeight="1">
      <c r="A167" s="90">
        <v>2937.0</v>
      </c>
      <c r="C167" s="90" t="s">
        <v>2572</v>
      </c>
      <c r="D167" s="90" t="s">
        <v>2573</v>
      </c>
      <c r="E167" s="90" t="s">
        <v>2574</v>
      </c>
      <c r="F167" s="90" t="s">
        <v>32</v>
      </c>
      <c r="G167" s="90" t="s">
        <v>2575</v>
      </c>
      <c r="H167" s="90" t="s">
        <v>2576</v>
      </c>
      <c r="I167" s="90" t="s">
        <v>2577</v>
      </c>
      <c r="J167" s="90" t="s">
        <v>2578</v>
      </c>
      <c r="L167" s="90" t="s">
        <v>1610</v>
      </c>
      <c r="M167" s="90" t="s">
        <v>1642</v>
      </c>
    </row>
    <row r="168" ht="15.75" customHeight="1">
      <c r="A168" s="90">
        <v>2934.0</v>
      </c>
      <c r="C168" s="90" t="s">
        <v>2579</v>
      </c>
      <c r="D168" s="90" t="s">
        <v>2580</v>
      </c>
      <c r="E168" s="90" t="s">
        <v>2581</v>
      </c>
      <c r="F168" s="90" t="s">
        <v>32</v>
      </c>
      <c r="G168" s="90" t="s">
        <v>2582</v>
      </c>
      <c r="H168" s="90" t="s">
        <v>2583</v>
      </c>
      <c r="I168" s="90" t="s">
        <v>2584</v>
      </c>
      <c r="J168" s="90" t="s">
        <v>2584</v>
      </c>
      <c r="L168" s="90" t="s">
        <v>1610</v>
      </c>
      <c r="M168" s="90" t="s">
        <v>1817</v>
      </c>
    </row>
    <row r="169" ht="15.75" customHeight="1">
      <c r="A169" s="90">
        <v>2933.0</v>
      </c>
      <c r="C169" s="90" t="s">
        <v>30</v>
      </c>
      <c r="D169" s="90" t="s">
        <v>2585</v>
      </c>
      <c r="E169" s="90" t="s">
        <v>2586</v>
      </c>
      <c r="G169" s="90" t="s">
        <v>2587</v>
      </c>
      <c r="H169" s="90" t="s">
        <v>2588</v>
      </c>
      <c r="I169" s="90" t="s">
        <v>2589</v>
      </c>
      <c r="J169" s="90" t="s">
        <v>2590</v>
      </c>
      <c r="L169" s="90" t="s">
        <v>1610</v>
      </c>
      <c r="M169" s="90" t="s">
        <v>1642</v>
      </c>
    </row>
    <row r="170" ht="15.75" customHeight="1">
      <c r="A170" s="90">
        <v>2932.0</v>
      </c>
      <c r="C170" s="90" t="s">
        <v>2591</v>
      </c>
      <c r="D170" s="90" t="s">
        <v>2592</v>
      </c>
      <c r="E170" s="90" t="s">
        <v>2593</v>
      </c>
      <c r="G170" s="90" t="s">
        <v>2594</v>
      </c>
      <c r="H170" s="90" t="s">
        <v>2595</v>
      </c>
      <c r="I170" s="90" t="s">
        <v>2596</v>
      </c>
      <c r="J170" s="90" t="s">
        <v>2596</v>
      </c>
      <c r="L170" s="90" t="s">
        <v>1950</v>
      </c>
      <c r="M170" s="90" t="s">
        <v>2154</v>
      </c>
    </row>
    <row r="171" ht="15.75" customHeight="1">
      <c r="A171" s="90">
        <v>2931.0</v>
      </c>
      <c r="C171" s="90" t="s">
        <v>2597</v>
      </c>
      <c r="D171" s="90" t="s">
        <v>2598</v>
      </c>
      <c r="E171" s="90" t="s">
        <v>2599</v>
      </c>
      <c r="F171" s="90" t="s">
        <v>35</v>
      </c>
      <c r="G171" s="90" t="s">
        <v>2600</v>
      </c>
      <c r="H171" s="90" t="s">
        <v>2601</v>
      </c>
      <c r="I171" s="90" t="s">
        <v>2602</v>
      </c>
      <c r="J171" s="90" t="s">
        <v>2602</v>
      </c>
      <c r="L171" s="90" t="s">
        <v>1610</v>
      </c>
      <c r="M171" s="90" t="s">
        <v>1687</v>
      </c>
    </row>
    <row r="172" ht="15.75" customHeight="1">
      <c r="A172" s="90">
        <v>2930.0</v>
      </c>
      <c r="C172" s="90" t="s">
        <v>2603</v>
      </c>
      <c r="D172" s="90" t="s">
        <v>2604</v>
      </c>
      <c r="E172" s="90" t="s">
        <v>2605</v>
      </c>
      <c r="G172" s="90" t="s">
        <v>2606</v>
      </c>
      <c r="H172" s="90" t="s">
        <v>2607</v>
      </c>
      <c r="I172" s="90" t="s">
        <v>2608</v>
      </c>
      <c r="J172" s="90" t="s">
        <v>2609</v>
      </c>
      <c r="L172" s="90" t="s">
        <v>1610</v>
      </c>
      <c r="M172" s="90" t="s">
        <v>1642</v>
      </c>
    </row>
    <row r="173" ht="15.75" customHeight="1">
      <c r="A173" s="90">
        <v>2928.0</v>
      </c>
      <c r="C173" s="90" t="s">
        <v>2610</v>
      </c>
      <c r="D173" s="90" t="s">
        <v>2611</v>
      </c>
      <c r="E173" s="90" t="s">
        <v>2612</v>
      </c>
      <c r="G173" s="90" t="s">
        <v>2613</v>
      </c>
      <c r="H173" s="90" t="s">
        <v>2614</v>
      </c>
      <c r="I173" s="90" t="s">
        <v>2615</v>
      </c>
      <c r="J173" s="90" t="s">
        <v>2616</v>
      </c>
      <c r="L173" s="90" t="s">
        <v>1610</v>
      </c>
      <c r="M173" s="90" t="s">
        <v>2154</v>
      </c>
    </row>
    <row r="174" ht="15.75" customHeight="1">
      <c r="A174" s="90">
        <v>2927.0</v>
      </c>
      <c r="C174" s="90" t="s">
        <v>1921</v>
      </c>
      <c r="D174" s="90" t="s">
        <v>1922</v>
      </c>
      <c r="E174" s="90" t="s">
        <v>1923</v>
      </c>
      <c r="F174" s="90" t="s">
        <v>32</v>
      </c>
      <c r="G174" s="90" t="s">
        <v>2617</v>
      </c>
      <c r="H174" s="90" t="s">
        <v>2618</v>
      </c>
      <c r="I174" s="90" t="s">
        <v>1927</v>
      </c>
      <c r="J174" s="90" t="s">
        <v>1927</v>
      </c>
      <c r="L174" s="90" t="s">
        <v>1610</v>
      </c>
      <c r="M174" s="90" t="s">
        <v>1855</v>
      </c>
    </row>
    <row r="175" ht="15.75" customHeight="1">
      <c r="A175" s="90">
        <v>2926.0</v>
      </c>
      <c r="C175" s="90" t="s">
        <v>2619</v>
      </c>
      <c r="D175" s="90" t="s">
        <v>2620</v>
      </c>
      <c r="E175" s="90" t="s">
        <v>2621</v>
      </c>
      <c r="G175" s="90" t="s">
        <v>2622</v>
      </c>
      <c r="H175" s="90" t="s">
        <v>2623</v>
      </c>
      <c r="I175" s="90" t="s">
        <v>2624</v>
      </c>
      <c r="J175" s="90" t="s">
        <v>2625</v>
      </c>
      <c r="L175" s="90" t="s">
        <v>1610</v>
      </c>
      <c r="M175" s="90" t="s">
        <v>2154</v>
      </c>
    </row>
    <row r="176" ht="15.75" customHeight="1">
      <c r="A176" s="90">
        <v>2923.0</v>
      </c>
      <c r="C176" s="90" t="s">
        <v>2626</v>
      </c>
      <c r="D176" s="90" t="s">
        <v>2627</v>
      </c>
      <c r="E176" s="90" t="s">
        <v>2628</v>
      </c>
      <c r="G176" s="90" t="s">
        <v>2629</v>
      </c>
      <c r="H176" s="90" t="s">
        <v>2630</v>
      </c>
      <c r="I176" s="90" t="s">
        <v>2631</v>
      </c>
      <c r="J176" s="90" t="s">
        <v>2631</v>
      </c>
      <c r="L176" s="90" t="s">
        <v>1610</v>
      </c>
      <c r="M176" s="90" t="s">
        <v>1770</v>
      </c>
    </row>
    <row r="177" ht="15.75" customHeight="1">
      <c r="A177" s="90">
        <v>2921.0</v>
      </c>
      <c r="C177" s="90" t="s">
        <v>2632</v>
      </c>
      <c r="D177" s="90" t="s">
        <v>2633</v>
      </c>
      <c r="E177" s="90" t="s">
        <v>2634</v>
      </c>
      <c r="G177" s="90" t="s">
        <v>2635</v>
      </c>
      <c r="H177" s="90" t="s">
        <v>2636</v>
      </c>
      <c r="I177" s="90" t="s">
        <v>2637</v>
      </c>
      <c r="J177" s="90" t="s">
        <v>2637</v>
      </c>
      <c r="L177" s="90" t="s">
        <v>1610</v>
      </c>
      <c r="M177" s="90" t="s">
        <v>1672</v>
      </c>
    </row>
    <row r="178" ht="15.75" customHeight="1">
      <c r="A178" s="90">
        <v>2919.0</v>
      </c>
      <c r="C178" s="90" t="s">
        <v>2638</v>
      </c>
      <c r="D178" s="90" t="s">
        <v>2639</v>
      </c>
      <c r="E178" s="90" t="s">
        <v>2640</v>
      </c>
      <c r="G178" s="90" t="s">
        <v>2641</v>
      </c>
      <c r="H178" s="90" t="s">
        <v>2642</v>
      </c>
      <c r="I178" s="90" t="s">
        <v>2643</v>
      </c>
      <c r="J178" s="90" t="s">
        <v>2644</v>
      </c>
      <c r="L178" s="90" t="s">
        <v>1610</v>
      </c>
      <c r="M178" s="90" t="s">
        <v>1774</v>
      </c>
    </row>
    <row r="179" ht="15.75" customHeight="1">
      <c r="A179" s="90">
        <v>2918.0</v>
      </c>
      <c r="C179" s="90" t="s">
        <v>2603</v>
      </c>
      <c r="D179" s="90" t="s">
        <v>2604</v>
      </c>
      <c r="E179" s="90" t="s">
        <v>2605</v>
      </c>
      <c r="G179" s="90" t="s">
        <v>2645</v>
      </c>
      <c r="H179" s="90" t="s">
        <v>2646</v>
      </c>
      <c r="I179" s="90" t="s">
        <v>2647</v>
      </c>
      <c r="J179" s="90" t="s">
        <v>2609</v>
      </c>
      <c r="L179" s="90" t="s">
        <v>1610</v>
      </c>
      <c r="M179" s="90" t="s">
        <v>1879</v>
      </c>
    </row>
    <row r="180" ht="15.75" customHeight="1">
      <c r="A180" s="90">
        <v>2916.0</v>
      </c>
      <c r="C180" s="90" t="s">
        <v>2648</v>
      </c>
      <c r="D180" s="90" t="s">
        <v>2649</v>
      </c>
      <c r="E180" s="90" t="s">
        <v>2650</v>
      </c>
      <c r="G180" s="90" t="s">
        <v>2651</v>
      </c>
      <c r="H180" s="90" t="s">
        <v>2652</v>
      </c>
      <c r="I180" s="90" t="s">
        <v>2653</v>
      </c>
      <c r="J180" s="90" t="s">
        <v>2653</v>
      </c>
      <c r="L180" s="90" t="s">
        <v>1610</v>
      </c>
      <c r="M180" s="90" t="s">
        <v>2154</v>
      </c>
    </row>
    <row r="181" ht="15.75" customHeight="1">
      <c r="A181" s="90">
        <v>2915.0</v>
      </c>
      <c r="C181" s="90" t="s">
        <v>2654</v>
      </c>
      <c r="D181" s="90" t="s">
        <v>2655</v>
      </c>
      <c r="E181" s="90" t="s">
        <v>2656</v>
      </c>
      <c r="F181" s="90" t="s">
        <v>32</v>
      </c>
      <c r="G181" s="90" t="s">
        <v>2657</v>
      </c>
      <c r="H181" s="90" t="s">
        <v>2658</v>
      </c>
      <c r="I181" s="90" t="s">
        <v>2659</v>
      </c>
      <c r="J181" s="90" t="s">
        <v>2660</v>
      </c>
      <c r="L181" s="90" t="s">
        <v>1610</v>
      </c>
      <c r="M181" s="90" t="s">
        <v>1687</v>
      </c>
    </row>
    <row r="182" ht="15.75" customHeight="1">
      <c r="A182" s="90">
        <v>2914.0</v>
      </c>
      <c r="C182" s="90" t="s">
        <v>2661</v>
      </c>
      <c r="D182" s="90" t="s">
        <v>2662</v>
      </c>
      <c r="E182" s="90" t="s">
        <v>2663</v>
      </c>
      <c r="F182" s="90" t="s">
        <v>32</v>
      </c>
      <c r="G182" s="90" t="s">
        <v>2664</v>
      </c>
      <c r="H182" s="90" t="s">
        <v>2665</v>
      </c>
      <c r="I182" s="90" t="s">
        <v>2666</v>
      </c>
      <c r="J182" s="90" t="s">
        <v>2667</v>
      </c>
      <c r="L182" s="90" t="s">
        <v>1610</v>
      </c>
      <c r="M182" s="90" t="s">
        <v>1965</v>
      </c>
    </row>
    <row r="183" ht="15.75" customHeight="1">
      <c r="A183" s="90">
        <v>2913.0</v>
      </c>
      <c r="C183" s="90" t="s">
        <v>2668</v>
      </c>
      <c r="D183" s="90" t="s">
        <v>2669</v>
      </c>
      <c r="E183" s="90" t="s">
        <v>2670</v>
      </c>
      <c r="F183" s="90" t="s">
        <v>2367</v>
      </c>
      <c r="G183" s="90" t="s">
        <v>2671</v>
      </c>
      <c r="H183" s="90" t="s">
        <v>2672</v>
      </c>
      <c r="I183" s="90" t="s">
        <v>2673</v>
      </c>
      <c r="J183" s="90" t="s">
        <v>2673</v>
      </c>
      <c r="L183" s="90" t="s">
        <v>1610</v>
      </c>
      <c r="M183" s="90" t="s">
        <v>1642</v>
      </c>
    </row>
    <row r="184" ht="15.75" customHeight="1">
      <c r="A184" s="90">
        <v>2912.0</v>
      </c>
      <c r="C184" s="90" t="s">
        <v>2674</v>
      </c>
      <c r="D184" s="90" t="s">
        <v>2675</v>
      </c>
      <c r="E184" s="90" t="s">
        <v>2676</v>
      </c>
      <c r="F184" s="90" t="s">
        <v>32</v>
      </c>
      <c r="G184" s="90" t="s">
        <v>2677</v>
      </c>
      <c r="H184" s="90" t="s">
        <v>2678</v>
      </c>
      <c r="I184" s="90" t="s">
        <v>2679</v>
      </c>
      <c r="J184" s="90" t="s">
        <v>2680</v>
      </c>
      <c r="L184" s="90" t="s">
        <v>1610</v>
      </c>
      <c r="M184" s="90" t="s">
        <v>1693</v>
      </c>
    </row>
    <row r="185" ht="15.75" customHeight="1">
      <c r="A185" s="90">
        <v>2911.0</v>
      </c>
      <c r="C185" s="90" t="s">
        <v>2681</v>
      </c>
      <c r="D185" s="90" t="s">
        <v>2682</v>
      </c>
      <c r="E185" s="90" t="s">
        <v>2683</v>
      </c>
      <c r="F185" s="90" t="s">
        <v>2684</v>
      </c>
      <c r="G185" s="90" t="s">
        <v>2685</v>
      </c>
      <c r="H185" s="90" t="s">
        <v>2686</v>
      </c>
      <c r="I185" s="90" t="s">
        <v>2687</v>
      </c>
      <c r="J185" s="90" t="s">
        <v>2687</v>
      </c>
      <c r="L185" s="90" t="s">
        <v>1610</v>
      </c>
      <c r="M185" s="90" t="s">
        <v>29</v>
      </c>
    </row>
    <row r="186" ht="15.75" customHeight="1">
      <c r="A186" s="90">
        <v>2908.0</v>
      </c>
      <c r="C186" s="90" t="s">
        <v>2688</v>
      </c>
      <c r="D186" s="90" t="s">
        <v>2689</v>
      </c>
      <c r="E186" s="90" t="s">
        <v>2690</v>
      </c>
      <c r="F186" s="90" t="s">
        <v>2117</v>
      </c>
      <c r="G186" s="90" t="s">
        <v>2691</v>
      </c>
      <c r="H186" s="90" t="s">
        <v>2692</v>
      </c>
      <c r="I186" s="90" t="s">
        <v>2693</v>
      </c>
      <c r="J186" s="90" t="s">
        <v>2693</v>
      </c>
      <c r="L186" s="90" t="s">
        <v>1610</v>
      </c>
      <c r="M186" s="90" t="s">
        <v>1642</v>
      </c>
    </row>
    <row r="187" ht="15.75" customHeight="1">
      <c r="A187" s="90">
        <v>2907.0</v>
      </c>
      <c r="C187" s="90" t="s">
        <v>2638</v>
      </c>
      <c r="D187" s="90" t="s">
        <v>2639</v>
      </c>
      <c r="E187" s="90" t="s">
        <v>2640</v>
      </c>
      <c r="G187" s="90" t="s">
        <v>2694</v>
      </c>
      <c r="H187" s="90" t="s">
        <v>2695</v>
      </c>
      <c r="I187" s="90" t="s">
        <v>2696</v>
      </c>
      <c r="J187" s="90" t="s">
        <v>2644</v>
      </c>
      <c r="L187" s="90" t="s">
        <v>1610</v>
      </c>
      <c r="M187" s="90" t="s">
        <v>1774</v>
      </c>
    </row>
    <row r="188" ht="15.75" customHeight="1">
      <c r="A188" s="90">
        <v>2905.0</v>
      </c>
      <c r="C188" s="90" t="s">
        <v>2697</v>
      </c>
      <c r="D188" s="90" t="s">
        <v>2698</v>
      </c>
      <c r="E188" s="90" t="s">
        <v>2699</v>
      </c>
      <c r="F188" s="90" t="s">
        <v>32</v>
      </c>
      <c r="G188" s="90" t="s">
        <v>2700</v>
      </c>
      <c r="H188" s="90" t="s">
        <v>2701</v>
      </c>
      <c r="I188" s="90" t="s">
        <v>2702</v>
      </c>
      <c r="J188" s="90" t="s">
        <v>2703</v>
      </c>
      <c r="L188" s="90" t="s">
        <v>1610</v>
      </c>
      <c r="M188" s="90" t="s">
        <v>2154</v>
      </c>
    </row>
    <row r="189" ht="15.75" customHeight="1">
      <c r="A189" s="90">
        <v>2904.0</v>
      </c>
      <c r="C189" s="90" t="s">
        <v>2681</v>
      </c>
      <c r="D189" s="90" t="s">
        <v>2682</v>
      </c>
      <c r="E189" s="90" t="s">
        <v>2683</v>
      </c>
      <c r="F189" s="90" t="s">
        <v>2684</v>
      </c>
      <c r="G189" s="90" t="s">
        <v>2685</v>
      </c>
      <c r="H189" s="90" t="s">
        <v>2686</v>
      </c>
      <c r="I189" s="90" t="s">
        <v>2687</v>
      </c>
      <c r="J189" s="90" t="s">
        <v>2687</v>
      </c>
      <c r="L189" s="90" t="s">
        <v>1610</v>
      </c>
      <c r="M189" s="90" t="s">
        <v>29</v>
      </c>
    </row>
    <row r="190" ht="15.75" customHeight="1">
      <c r="A190" s="90">
        <v>2903.0</v>
      </c>
      <c r="C190" s="90" t="s">
        <v>2704</v>
      </c>
      <c r="D190" s="90" t="s">
        <v>2705</v>
      </c>
      <c r="E190" s="90" t="s">
        <v>2706</v>
      </c>
      <c r="F190" s="90" t="s">
        <v>32</v>
      </c>
      <c r="G190" s="90" t="s">
        <v>2707</v>
      </c>
      <c r="H190" s="90" t="s">
        <v>2708</v>
      </c>
      <c r="I190" s="90" t="s">
        <v>2709</v>
      </c>
      <c r="J190" s="90" t="s">
        <v>2709</v>
      </c>
      <c r="L190" s="90" t="s">
        <v>1610</v>
      </c>
      <c r="M190" s="90" t="s">
        <v>1680</v>
      </c>
    </row>
    <row r="191" ht="15.75" customHeight="1">
      <c r="A191" s="90">
        <v>2902.0</v>
      </c>
      <c r="C191" s="90" t="s">
        <v>2710</v>
      </c>
      <c r="D191" s="90" t="s">
        <v>2711</v>
      </c>
      <c r="E191" s="90" t="s">
        <v>2712</v>
      </c>
      <c r="F191" s="90" t="s">
        <v>35</v>
      </c>
      <c r="G191" s="90" t="s">
        <v>2713</v>
      </c>
      <c r="H191" s="90" t="s">
        <v>2714</v>
      </c>
      <c r="I191" s="90" t="s">
        <v>2715</v>
      </c>
      <c r="J191" s="90" t="s">
        <v>2716</v>
      </c>
      <c r="L191" s="90" t="s">
        <v>1610</v>
      </c>
      <c r="M191" s="90" t="s">
        <v>2332</v>
      </c>
    </row>
    <row r="192" ht="15.75" customHeight="1">
      <c r="A192" s="90">
        <v>2901.0</v>
      </c>
      <c r="C192" s="90" t="s">
        <v>2717</v>
      </c>
      <c r="D192" s="90" t="s">
        <v>2718</v>
      </c>
      <c r="E192" s="90" t="s">
        <v>2719</v>
      </c>
      <c r="F192" s="90" t="s">
        <v>32</v>
      </c>
      <c r="G192" s="90" t="s">
        <v>2720</v>
      </c>
      <c r="H192" s="90" t="s">
        <v>2721</v>
      </c>
      <c r="I192" s="90" t="s">
        <v>2722</v>
      </c>
      <c r="J192" s="90" t="s">
        <v>2723</v>
      </c>
      <c r="L192" s="90" t="s">
        <v>1610</v>
      </c>
      <c r="M192" s="90" t="s">
        <v>1657</v>
      </c>
    </row>
    <row r="193" ht="15.75" customHeight="1">
      <c r="A193" s="90">
        <v>2899.0</v>
      </c>
      <c r="C193" s="90" t="s">
        <v>2724</v>
      </c>
      <c r="D193" s="90" t="s">
        <v>2725</v>
      </c>
      <c r="E193" s="90" t="s">
        <v>2726</v>
      </c>
      <c r="F193" s="90" t="s">
        <v>32</v>
      </c>
      <c r="G193" s="90" t="s">
        <v>2727</v>
      </c>
      <c r="H193" s="90" t="s">
        <v>2728</v>
      </c>
      <c r="I193" s="90" t="s">
        <v>2729</v>
      </c>
      <c r="J193" s="90" t="s">
        <v>2729</v>
      </c>
      <c r="L193" s="90" t="s">
        <v>1610</v>
      </c>
      <c r="M193" s="90" t="s">
        <v>1642</v>
      </c>
    </row>
    <row r="194" ht="15.75" customHeight="1">
      <c r="A194" s="90">
        <v>2898.0</v>
      </c>
      <c r="C194" s="90" t="s">
        <v>2730</v>
      </c>
      <c r="D194" s="90" t="s">
        <v>2731</v>
      </c>
      <c r="E194" s="90" t="s">
        <v>2732</v>
      </c>
      <c r="F194" s="90" t="s">
        <v>32</v>
      </c>
      <c r="G194" s="90" t="s">
        <v>2733</v>
      </c>
      <c r="H194" s="90" t="s">
        <v>2734</v>
      </c>
      <c r="I194" s="90" t="s">
        <v>2735</v>
      </c>
      <c r="J194" s="90" t="s">
        <v>2736</v>
      </c>
      <c r="L194" s="90" t="s">
        <v>1610</v>
      </c>
      <c r="M194" s="90" t="s">
        <v>2571</v>
      </c>
    </row>
    <row r="195" ht="15.75" customHeight="1">
      <c r="A195" s="90">
        <v>2896.0</v>
      </c>
      <c r="C195" s="90" t="s">
        <v>2737</v>
      </c>
      <c r="D195" s="90" t="s">
        <v>2738</v>
      </c>
      <c r="E195" s="90" t="s">
        <v>2739</v>
      </c>
      <c r="F195" s="90" t="s">
        <v>35</v>
      </c>
      <c r="G195" s="90" t="s">
        <v>2740</v>
      </c>
      <c r="H195" s="90" t="s">
        <v>2741</v>
      </c>
      <c r="I195" s="90" t="s">
        <v>2742</v>
      </c>
      <c r="J195" s="90" t="s">
        <v>2743</v>
      </c>
      <c r="L195" s="90" t="s">
        <v>1610</v>
      </c>
      <c r="M195" s="90" t="s">
        <v>1687</v>
      </c>
    </row>
    <row r="196" ht="15.75" customHeight="1">
      <c r="A196" s="90">
        <v>2891.0</v>
      </c>
      <c r="C196" s="90" t="s">
        <v>2681</v>
      </c>
      <c r="D196" s="90" t="s">
        <v>2682</v>
      </c>
      <c r="E196" s="90" t="s">
        <v>2683</v>
      </c>
      <c r="F196" s="90" t="s">
        <v>2684</v>
      </c>
      <c r="G196" s="90" t="s">
        <v>2685</v>
      </c>
      <c r="H196" s="90" t="s">
        <v>2744</v>
      </c>
      <c r="I196" s="90" t="s">
        <v>2687</v>
      </c>
      <c r="J196" s="90" t="s">
        <v>2687</v>
      </c>
      <c r="L196" s="90" t="s">
        <v>1610</v>
      </c>
      <c r="M196" s="90" t="s">
        <v>1693</v>
      </c>
    </row>
    <row r="197" ht="15.75" customHeight="1">
      <c r="A197" s="90">
        <v>2890.0</v>
      </c>
      <c r="C197" s="90" t="s">
        <v>2745</v>
      </c>
      <c r="D197" s="90" t="s">
        <v>2746</v>
      </c>
      <c r="E197" s="90" t="s">
        <v>2747</v>
      </c>
      <c r="F197" s="90" t="s">
        <v>32</v>
      </c>
      <c r="G197" s="90" t="s">
        <v>2748</v>
      </c>
      <c r="H197" s="90" t="s">
        <v>2749</v>
      </c>
      <c r="I197" s="90" t="s">
        <v>2750</v>
      </c>
      <c r="J197" s="90" t="s">
        <v>2751</v>
      </c>
      <c r="L197" s="90" t="s">
        <v>1610</v>
      </c>
      <c r="M197" s="90" t="s">
        <v>1751</v>
      </c>
    </row>
    <row r="198" ht="15.75" customHeight="1">
      <c r="A198" s="90">
        <v>2889.0</v>
      </c>
      <c r="C198" s="90" t="s">
        <v>2752</v>
      </c>
      <c r="D198" s="90" t="s">
        <v>2753</v>
      </c>
      <c r="E198" s="90" t="s">
        <v>2754</v>
      </c>
      <c r="F198" s="90" t="s">
        <v>32</v>
      </c>
      <c r="G198" s="90" t="s">
        <v>2755</v>
      </c>
      <c r="H198" s="90" t="s">
        <v>2756</v>
      </c>
      <c r="I198" s="90" t="s">
        <v>2757</v>
      </c>
      <c r="J198" s="90" t="s">
        <v>2758</v>
      </c>
      <c r="L198" s="90" t="s">
        <v>1610</v>
      </c>
      <c r="M198" s="90" t="s">
        <v>1965</v>
      </c>
    </row>
    <row r="199" ht="15.75" customHeight="1">
      <c r="A199" s="90">
        <v>2888.0</v>
      </c>
      <c r="C199" s="90" t="s">
        <v>2759</v>
      </c>
      <c r="D199" s="90" t="s">
        <v>2760</v>
      </c>
      <c r="E199" s="90" t="s">
        <v>2761</v>
      </c>
      <c r="F199" s="90" t="s">
        <v>32</v>
      </c>
      <c r="G199" s="90" t="s">
        <v>2762</v>
      </c>
      <c r="H199" s="90" t="s">
        <v>2763</v>
      </c>
      <c r="I199" s="90" t="s">
        <v>2764</v>
      </c>
      <c r="J199" s="90" t="s">
        <v>2765</v>
      </c>
      <c r="L199" s="90" t="s">
        <v>1610</v>
      </c>
      <c r="M199" s="90" t="s">
        <v>2766</v>
      </c>
    </row>
    <row r="200" ht="15.75" customHeight="1">
      <c r="A200" s="90">
        <v>2886.0</v>
      </c>
      <c r="C200" s="90" t="s">
        <v>2767</v>
      </c>
      <c r="D200" s="90" t="s">
        <v>2768</v>
      </c>
      <c r="E200" s="90" t="s">
        <v>2769</v>
      </c>
      <c r="F200" s="90" t="s">
        <v>32</v>
      </c>
      <c r="G200" s="90" t="s">
        <v>2770</v>
      </c>
      <c r="H200" s="90" t="s">
        <v>2771</v>
      </c>
      <c r="I200" s="90" t="s">
        <v>2772</v>
      </c>
      <c r="J200" s="90" t="s">
        <v>2772</v>
      </c>
      <c r="L200" s="90" t="s">
        <v>1610</v>
      </c>
      <c r="M200" s="90" t="s">
        <v>1774</v>
      </c>
    </row>
    <row r="201" ht="15.75" customHeight="1">
      <c r="A201" s="90">
        <v>2881.0</v>
      </c>
      <c r="C201" s="90" t="s">
        <v>2773</v>
      </c>
      <c r="D201" s="90" t="s">
        <v>2774</v>
      </c>
      <c r="E201" s="90" t="s">
        <v>2775</v>
      </c>
      <c r="F201" s="90" t="s">
        <v>32</v>
      </c>
      <c r="G201" s="90" t="s">
        <v>2776</v>
      </c>
      <c r="H201" s="90" t="s">
        <v>2777</v>
      </c>
      <c r="I201" s="90" t="s">
        <v>2778</v>
      </c>
      <c r="J201" s="90" t="s">
        <v>2778</v>
      </c>
      <c r="L201" s="90" t="s">
        <v>2558</v>
      </c>
      <c r="M201" s="90" t="s">
        <v>2154</v>
      </c>
    </row>
    <row r="202" ht="15.75" customHeight="1">
      <c r="A202" s="90">
        <v>2879.0</v>
      </c>
      <c r="C202" s="90" t="s">
        <v>2688</v>
      </c>
      <c r="D202" s="90" t="s">
        <v>2689</v>
      </c>
      <c r="E202" s="90" t="s">
        <v>2690</v>
      </c>
      <c r="F202" s="90" t="s">
        <v>2117</v>
      </c>
      <c r="G202" s="90" t="s">
        <v>2779</v>
      </c>
      <c r="H202" s="90" t="s">
        <v>2780</v>
      </c>
      <c r="I202" s="90" t="s">
        <v>2781</v>
      </c>
      <c r="J202" s="90" t="s">
        <v>2693</v>
      </c>
      <c r="L202" s="90" t="s">
        <v>1610</v>
      </c>
      <c r="M202" s="90" t="s">
        <v>1642</v>
      </c>
    </row>
    <row r="203" ht="15.75" customHeight="1">
      <c r="A203" s="90">
        <v>2878.0</v>
      </c>
      <c r="C203" s="90" t="s">
        <v>2782</v>
      </c>
      <c r="D203" s="90" t="s">
        <v>2783</v>
      </c>
      <c r="E203" s="90" t="s">
        <v>2784</v>
      </c>
      <c r="G203" s="90" t="s">
        <v>2785</v>
      </c>
      <c r="H203" s="90" t="s">
        <v>2786</v>
      </c>
      <c r="I203" s="90" t="s">
        <v>2787</v>
      </c>
      <c r="J203" s="90" t="s">
        <v>2788</v>
      </c>
      <c r="L203" s="90" t="s">
        <v>1610</v>
      </c>
      <c r="M203" s="90" t="s">
        <v>1687</v>
      </c>
    </row>
    <row r="204" ht="15.75" customHeight="1">
      <c r="A204" s="90">
        <v>2877.0</v>
      </c>
      <c r="C204" s="90" t="s">
        <v>2745</v>
      </c>
      <c r="D204" s="90" t="s">
        <v>2746</v>
      </c>
      <c r="E204" s="90" t="s">
        <v>2747</v>
      </c>
      <c r="F204" s="90" t="s">
        <v>32</v>
      </c>
      <c r="G204" s="90" t="s">
        <v>2789</v>
      </c>
      <c r="H204" s="90" t="s">
        <v>2790</v>
      </c>
      <c r="I204" s="90" t="s">
        <v>2791</v>
      </c>
      <c r="J204" s="90" t="s">
        <v>2751</v>
      </c>
      <c r="L204" s="90" t="s">
        <v>1610</v>
      </c>
      <c r="M204" s="90" t="s">
        <v>1672</v>
      </c>
    </row>
    <row r="205" ht="15.75" customHeight="1">
      <c r="A205" s="90">
        <v>2876.0</v>
      </c>
      <c r="C205" s="90" t="s">
        <v>2792</v>
      </c>
      <c r="D205" s="90" t="s">
        <v>2793</v>
      </c>
      <c r="E205" s="90" t="s">
        <v>2794</v>
      </c>
      <c r="G205" s="90" t="s">
        <v>2795</v>
      </c>
      <c r="H205" s="90" t="s">
        <v>2796</v>
      </c>
      <c r="I205" s="90" t="s">
        <v>2797</v>
      </c>
      <c r="J205" s="90" t="s">
        <v>2798</v>
      </c>
      <c r="L205" s="90" t="s">
        <v>1610</v>
      </c>
      <c r="M205" s="90" t="s">
        <v>1894</v>
      </c>
    </row>
    <row r="206" ht="15.75" customHeight="1">
      <c r="A206" s="90">
        <v>2874.0</v>
      </c>
      <c r="C206" s="90" t="s">
        <v>2799</v>
      </c>
      <c r="D206" s="90" t="s">
        <v>2800</v>
      </c>
      <c r="E206" s="90" t="s">
        <v>2801</v>
      </c>
      <c r="F206" s="90" t="s">
        <v>32</v>
      </c>
      <c r="G206" s="90" t="s">
        <v>2802</v>
      </c>
      <c r="H206" s="90" t="s">
        <v>2803</v>
      </c>
      <c r="I206" s="90" t="s">
        <v>2804</v>
      </c>
      <c r="J206" s="90" t="s">
        <v>2805</v>
      </c>
      <c r="L206" s="90" t="s">
        <v>1610</v>
      </c>
      <c r="M206" s="90" t="s">
        <v>1743</v>
      </c>
    </row>
    <row r="207" ht="15.75" customHeight="1">
      <c r="A207" s="90">
        <v>2873.0</v>
      </c>
      <c r="C207" s="90" t="s">
        <v>2792</v>
      </c>
      <c r="D207" s="90" t="s">
        <v>2793</v>
      </c>
      <c r="E207" s="90" t="s">
        <v>2794</v>
      </c>
      <c r="G207" s="90" t="s">
        <v>2806</v>
      </c>
      <c r="H207" s="90" t="s">
        <v>2807</v>
      </c>
      <c r="I207" s="90" t="s">
        <v>2808</v>
      </c>
      <c r="J207" s="90" t="s">
        <v>2798</v>
      </c>
      <c r="L207" s="90" t="s">
        <v>1610</v>
      </c>
      <c r="M207" s="90" t="s">
        <v>1853</v>
      </c>
    </row>
    <row r="208" ht="15.75" customHeight="1">
      <c r="A208" s="90">
        <v>2872.0</v>
      </c>
      <c r="C208" s="90" t="s">
        <v>2809</v>
      </c>
      <c r="D208" s="90" t="s">
        <v>2810</v>
      </c>
      <c r="E208" s="90" t="s">
        <v>2811</v>
      </c>
      <c r="F208" s="90" t="s">
        <v>32</v>
      </c>
      <c r="G208" s="90" t="s">
        <v>2812</v>
      </c>
      <c r="H208" s="90" t="s">
        <v>2813</v>
      </c>
      <c r="I208" s="90" t="s">
        <v>2814</v>
      </c>
      <c r="J208" s="90" t="s">
        <v>2815</v>
      </c>
      <c r="L208" s="90" t="s">
        <v>1610</v>
      </c>
      <c r="M208" s="90" t="s">
        <v>1855</v>
      </c>
    </row>
    <row r="209" ht="15.75" customHeight="1">
      <c r="A209" s="90">
        <v>2869.0</v>
      </c>
      <c r="C209" s="90" t="s">
        <v>2816</v>
      </c>
      <c r="D209" s="90" t="s">
        <v>2817</v>
      </c>
      <c r="E209" s="90" t="s">
        <v>2818</v>
      </c>
      <c r="F209" s="90" t="s">
        <v>32</v>
      </c>
      <c r="G209" s="90" t="s">
        <v>2819</v>
      </c>
      <c r="H209" s="90" t="s">
        <v>2820</v>
      </c>
      <c r="I209" s="90" t="s">
        <v>2821</v>
      </c>
      <c r="J209" s="90" t="s">
        <v>2821</v>
      </c>
      <c r="L209" s="90" t="s">
        <v>1610</v>
      </c>
      <c r="M209" s="90" t="s">
        <v>1855</v>
      </c>
    </row>
    <row r="210" ht="15.75" customHeight="1">
      <c r="A210" s="90">
        <v>2868.0</v>
      </c>
      <c r="C210" s="90" t="s">
        <v>2822</v>
      </c>
      <c r="D210" s="90" t="s">
        <v>2823</v>
      </c>
      <c r="E210" s="90" t="s">
        <v>2824</v>
      </c>
      <c r="G210" s="90" t="s">
        <v>2825</v>
      </c>
      <c r="H210" s="90" t="s">
        <v>2826</v>
      </c>
      <c r="I210" s="90" t="s">
        <v>2827</v>
      </c>
      <c r="J210" s="90" t="s">
        <v>2827</v>
      </c>
      <c r="L210" s="90" t="s">
        <v>1610</v>
      </c>
      <c r="M210" s="90" t="s">
        <v>1657</v>
      </c>
    </row>
    <row r="211" ht="15.75" customHeight="1">
      <c r="A211" s="90">
        <v>2867.0</v>
      </c>
      <c r="C211" s="90" t="s">
        <v>2828</v>
      </c>
      <c r="D211" s="90" t="s">
        <v>2829</v>
      </c>
      <c r="E211" s="90" t="s">
        <v>2830</v>
      </c>
      <c r="G211" s="90" t="s">
        <v>2831</v>
      </c>
      <c r="H211" s="90" t="s">
        <v>2832</v>
      </c>
      <c r="I211" s="90" t="s">
        <v>2833</v>
      </c>
      <c r="J211" s="90" t="s">
        <v>2833</v>
      </c>
      <c r="L211" s="90" t="s">
        <v>1610</v>
      </c>
      <c r="M211" s="90" t="s">
        <v>1693</v>
      </c>
    </row>
    <row r="212" ht="15.75" customHeight="1">
      <c r="A212" s="90">
        <v>2865.0</v>
      </c>
      <c r="C212" s="90" t="s">
        <v>2745</v>
      </c>
      <c r="D212" s="90" t="s">
        <v>2746</v>
      </c>
      <c r="E212" s="90" t="s">
        <v>2747</v>
      </c>
      <c r="F212" s="90" t="s">
        <v>32</v>
      </c>
      <c r="G212" s="90" t="s">
        <v>2834</v>
      </c>
      <c r="H212" s="90" t="s">
        <v>2835</v>
      </c>
      <c r="I212" s="90" t="s">
        <v>2836</v>
      </c>
      <c r="J212" s="90" t="s">
        <v>2751</v>
      </c>
      <c r="L212" s="90" t="s">
        <v>1610</v>
      </c>
      <c r="M212" s="90" t="s">
        <v>1693</v>
      </c>
    </row>
    <row r="213" ht="15.75" customHeight="1">
      <c r="A213" s="90">
        <v>2864.0</v>
      </c>
      <c r="C213" s="90" t="s">
        <v>2837</v>
      </c>
      <c r="D213" s="90" t="s">
        <v>2838</v>
      </c>
      <c r="E213" s="90" t="s">
        <v>2839</v>
      </c>
      <c r="F213" s="90" t="s">
        <v>32</v>
      </c>
      <c r="G213" s="90" t="s">
        <v>2840</v>
      </c>
      <c r="H213" s="90" t="s">
        <v>2841</v>
      </c>
      <c r="I213" s="90" t="s">
        <v>2842</v>
      </c>
      <c r="J213" s="90" t="s">
        <v>2843</v>
      </c>
      <c r="L213" s="90" t="s">
        <v>1610</v>
      </c>
      <c r="M213" s="90" t="s">
        <v>2154</v>
      </c>
    </row>
    <row r="214" ht="15.75" customHeight="1">
      <c r="A214" s="90">
        <v>2861.0</v>
      </c>
      <c r="C214" s="90" t="s">
        <v>2844</v>
      </c>
      <c r="D214" s="90" t="s">
        <v>2845</v>
      </c>
      <c r="E214" s="90" t="s">
        <v>2846</v>
      </c>
      <c r="F214" s="90" t="s">
        <v>35</v>
      </c>
      <c r="G214" s="90" t="s">
        <v>2847</v>
      </c>
      <c r="H214" s="90" t="s">
        <v>2848</v>
      </c>
      <c r="I214" s="90" t="s">
        <v>2849</v>
      </c>
      <c r="J214" s="90" t="s">
        <v>2849</v>
      </c>
      <c r="L214" s="90" t="s">
        <v>1610</v>
      </c>
      <c r="M214" s="90" t="s">
        <v>2850</v>
      </c>
    </row>
    <row r="215" ht="15.75" customHeight="1">
      <c r="A215" s="90">
        <v>2860.0</v>
      </c>
      <c r="C215" s="90" t="s">
        <v>2851</v>
      </c>
      <c r="D215" s="90" t="s">
        <v>2852</v>
      </c>
      <c r="E215" s="90" t="s">
        <v>2853</v>
      </c>
      <c r="F215" s="90" t="s">
        <v>32</v>
      </c>
      <c r="G215" s="90" t="s">
        <v>2854</v>
      </c>
      <c r="H215" s="90" t="s">
        <v>2855</v>
      </c>
      <c r="I215" s="90" t="s">
        <v>2856</v>
      </c>
      <c r="J215" s="90" t="s">
        <v>2857</v>
      </c>
      <c r="L215" s="90" t="s">
        <v>1610</v>
      </c>
      <c r="M215" s="90" t="s">
        <v>29</v>
      </c>
    </row>
    <row r="216" ht="15.75" customHeight="1">
      <c r="A216" s="90">
        <v>2858.0</v>
      </c>
      <c r="C216" s="90" t="s">
        <v>2858</v>
      </c>
      <c r="D216" s="90" t="s">
        <v>2859</v>
      </c>
      <c r="E216" s="90" t="s">
        <v>2860</v>
      </c>
      <c r="F216" s="90" t="s">
        <v>32</v>
      </c>
      <c r="G216" s="90" t="s">
        <v>2861</v>
      </c>
      <c r="H216" s="90" t="s">
        <v>2862</v>
      </c>
      <c r="I216" s="90" t="s">
        <v>2863</v>
      </c>
      <c r="J216" s="90" t="s">
        <v>2864</v>
      </c>
      <c r="L216" s="90" t="s">
        <v>1610</v>
      </c>
      <c r="M216" s="90" t="s">
        <v>1831</v>
      </c>
    </row>
    <row r="217" ht="15.75" customHeight="1">
      <c r="A217" s="90">
        <v>2856.0</v>
      </c>
      <c r="C217" s="90" t="s">
        <v>2865</v>
      </c>
      <c r="D217" s="90" t="s">
        <v>2866</v>
      </c>
      <c r="E217" s="90" t="s">
        <v>2867</v>
      </c>
      <c r="F217" s="90" t="s">
        <v>32</v>
      </c>
      <c r="G217" s="90" t="s">
        <v>2868</v>
      </c>
      <c r="H217" s="90" t="s">
        <v>2869</v>
      </c>
      <c r="I217" s="90" t="s">
        <v>2870</v>
      </c>
      <c r="J217" s="90" t="s">
        <v>2871</v>
      </c>
      <c r="L217" s="90" t="s">
        <v>1610</v>
      </c>
      <c r="M217" s="90" t="s">
        <v>1770</v>
      </c>
    </row>
    <row r="218" ht="15.75" customHeight="1">
      <c r="A218" s="90">
        <v>2855.0</v>
      </c>
      <c r="C218" s="90" t="s">
        <v>2872</v>
      </c>
      <c r="D218" s="90" t="s">
        <v>2873</v>
      </c>
      <c r="E218" s="90" t="s">
        <v>2874</v>
      </c>
      <c r="G218" s="90" t="s">
        <v>2875</v>
      </c>
      <c r="H218" s="90" t="s">
        <v>2876</v>
      </c>
      <c r="I218" s="90" t="s">
        <v>2877</v>
      </c>
      <c r="J218" s="90" t="s">
        <v>2877</v>
      </c>
      <c r="L218" s="90" t="s">
        <v>1610</v>
      </c>
      <c r="M218" s="90" t="s">
        <v>1851</v>
      </c>
    </row>
    <row r="219" ht="15.75" customHeight="1">
      <c r="A219" s="90">
        <v>2854.0</v>
      </c>
      <c r="C219" s="90" t="s">
        <v>2792</v>
      </c>
      <c r="D219" s="90" t="s">
        <v>2793</v>
      </c>
      <c r="E219" s="90" t="s">
        <v>2794</v>
      </c>
      <c r="G219" s="90" t="s">
        <v>2878</v>
      </c>
      <c r="H219" s="90" t="s">
        <v>2879</v>
      </c>
      <c r="I219" s="90" t="s">
        <v>2880</v>
      </c>
      <c r="J219" s="90" t="s">
        <v>2798</v>
      </c>
      <c r="L219" s="90" t="s">
        <v>1610</v>
      </c>
      <c r="M219" s="90" t="s">
        <v>1642</v>
      </c>
    </row>
    <row r="220" ht="15.75" customHeight="1">
      <c r="A220" s="90">
        <v>2853.0</v>
      </c>
      <c r="C220" s="90" t="s">
        <v>2881</v>
      </c>
      <c r="D220" s="90" t="s">
        <v>2882</v>
      </c>
      <c r="E220" s="90" t="s">
        <v>2883</v>
      </c>
      <c r="F220" s="90" t="s">
        <v>32</v>
      </c>
      <c r="G220" s="90" t="s">
        <v>2884</v>
      </c>
      <c r="H220" s="90" t="s">
        <v>2885</v>
      </c>
      <c r="I220" s="90" t="s">
        <v>2886</v>
      </c>
      <c r="J220" s="90" t="s">
        <v>2887</v>
      </c>
      <c r="L220" s="90" t="s">
        <v>1610</v>
      </c>
      <c r="M220" s="90" t="s">
        <v>1965</v>
      </c>
    </row>
    <row r="221" ht="15.75" customHeight="1">
      <c r="A221" s="90">
        <v>2852.0</v>
      </c>
      <c r="C221" s="90" t="s">
        <v>2888</v>
      </c>
      <c r="D221" s="90" t="s">
        <v>2889</v>
      </c>
      <c r="E221" s="90" t="s">
        <v>2890</v>
      </c>
      <c r="F221" s="90" t="s">
        <v>35</v>
      </c>
      <c r="G221" s="90" t="s">
        <v>2891</v>
      </c>
      <c r="H221" s="90" t="s">
        <v>2892</v>
      </c>
      <c r="I221" s="90" t="s">
        <v>2893</v>
      </c>
      <c r="J221" s="90" t="s">
        <v>2893</v>
      </c>
      <c r="L221" s="90" t="s">
        <v>1610</v>
      </c>
      <c r="M221" s="90" t="s">
        <v>1642</v>
      </c>
    </row>
    <row r="222" ht="15.75" customHeight="1">
      <c r="A222" s="90">
        <v>2851.0</v>
      </c>
      <c r="C222" s="90" t="s">
        <v>2894</v>
      </c>
      <c r="D222" s="90" t="s">
        <v>2895</v>
      </c>
      <c r="E222" s="90" t="s">
        <v>2896</v>
      </c>
      <c r="G222" s="90" t="s">
        <v>2897</v>
      </c>
      <c r="H222" s="90" t="s">
        <v>2898</v>
      </c>
      <c r="I222" s="90" t="s">
        <v>2899</v>
      </c>
      <c r="J222" s="90" t="s">
        <v>2900</v>
      </c>
      <c r="L222" s="90" t="s">
        <v>1610</v>
      </c>
      <c r="M222" s="90" t="s">
        <v>1751</v>
      </c>
    </row>
    <row r="223" ht="15.75" customHeight="1">
      <c r="A223" s="90">
        <v>2850.0</v>
      </c>
      <c r="C223" s="90" t="s">
        <v>2901</v>
      </c>
      <c r="D223" s="90" t="s">
        <v>2902</v>
      </c>
      <c r="E223" s="90" t="s">
        <v>2903</v>
      </c>
      <c r="F223" s="90" t="s">
        <v>32</v>
      </c>
      <c r="G223" s="90" t="s">
        <v>2904</v>
      </c>
      <c r="H223" s="90" t="s">
        <v>2905</v>
      </c>
      <c r="I223" s="90" t="s">
        <v>2906</v>
      </c>
      <c r="J223" s="90" t="s">
        <v>2907</v>
      </c>
      <c r="L223" s="90" t="s">
        <v>1610</v>
      </c>
      <c r="M223" s="90" t="s">
        <v>1642</v>
      </c>
    </row>
    <row r="224" ht="15.75" customHeight="1">
      <c r="A224" s="90">
        <v>2849.0</v>
      </c>
      <c r="C224" s="90" t="s">
        <v>2908</v>
      </c>
      <c r="D224" s="90" t="s">
        <v>2909</v>
      </c>
      <c r="E224" s="90" t="s">
        <v>2910</v>
      </c>
      <c r="G224" s="90" t="s">
        <v>2911</v>
      </c>
      <c r="H224" s="90" t="s">
        <v>2912</v>
      </c>
      <c r="I224" s="90" t="s">
        <v>2913</v>
      </c>
      <c r="J224" s="90" t="s">
        <v>2913</v>
      </c>
      <c r="L224" s="90" t="s">
        <v>1610</v>
      </c>
      <c r="M224" s="90" t="s">
        <v>1650</v>
      </c>
    </row>
    <row r="225" ht="15.75" customHeight="1">
      <c r="A225" s="90">
        <v>2848.0</v>
      </c>
      <c r="C225" s="90" t="s">
        <v>2914</v>
      </c>
      <c r="D225" s="90" t="s">
        <v>2915</v>
      </c>
      <c r="E225" s="90" t="s">
        <v>2916</v>
      </c>
      <c r="G225" s="90" t="s">
        <v>2917</v>
      </c>
      <c r="H225" s="90" t="s">
        <v>2918</v>
      </c>
      <c r="I225" s="90" t="s">
        <v>2919</v>
      </c>
      <c r="J225" s="90" t="s">
        <v>2919</v>
      </c>
      <c r="L225" s="90" t="s">
        <v>1610</v>
      </c>
      <c r="M225" s="90" t="s">
        <v>1743</v>
      </c>
    </row>
    <row r="226" ht="15.75" customHeight="1">
      <c r="A226" s="90">
        <v>2847.0</v>
      </c>
      <c r="C226" s="90" t="s">
        <v>2920</v>
      </c>
      <c r="D226" s="90" t="s">
        <v>2921</v>
      </c>
      <c r="E226" s="90" t="s">
        <v>2922</v>
      </c>
      <c r="F226" s="90" t="s">
        <v>32</v>
      </c>
      <c r="G226" s="90" t="s">
        <v>2923</v>
      </c>
      <c r="H226" s="90" t="s">
        <v>2924</v>
      </c>
      <c r="I226" s="90" t="s">
        <v>2925</v>
      </c>
      <c r="J226" s="90" t="s">
        <v>2926</v>
      </c>
      <c r="L226" s="90" t="s">
        <v>1610</v>
      </c>
      <c r="M226" s="90" t="s">
        <v>2057</v>
      </c>
    </row>
    <row r="227" ht="15.75" customHeight="1">
      <c r="A227" s="90">
        <v>2846.0</v>
      </c>
      <c r="C227" s="90" t="s">
        <v>2927</v>
      </c>
      <c r="D227" s="90" t="s">
        <v>2928</v>
      </c>
      <c r="E227" s="90" t="s">
        <v>2929</v>
      </c>
      <c r="G227" s="90" t="s">
        <v>2930</v>
      </c>
      <c r="H227" s="90" t="s">
        <v>2931</v>
      </c>
      <c r="I227" s="90" t="s">
        <v>2932</v>
      </c>
      <c r="J227" s="90" t="s">
        <v>2932</v>
      </c>
      <c r="L227" s="90" t="s">
        <v>2558</v>
      </c>
      <c r="M227" s="90" t="s">
        <v>2154</v>
      </c>
    </row>
    <row r="228" ht="15.75" customHeight="1">
      <c r="A228" s="90">
        <v>2844.0</v>
      </c>
      <c r="C228" s="90" t="s">
        <v>2933</v>
      </c>
      <c r="D228" s="90" t="s">
        <v>2934</v>
      </c>
      <c r="E228" s="90" t="s">
        <v>2935</v>
      </c>
      <c r="G228" s="90" t="s">
        <v>2936</v>
      </c>
      <c r="H228" s="90" t="s">
        <v>2937</v>
      </c>
      <c r="I228" s="90" t="s">
        <v>2938</v>
      </c>
      <c r="J228" s="90" t="s">
        <v>2939</v>
      </c>
      <c r="L228" s="90" t="s">
        <v>1610</v>
      </c>
      <c r="M228" s="90" t="s">
        <v>2057</v>
      </c>
    </row>
    <row r="229" ht="15.75" customHeight="1">
      <c r="A229" s="90">
        <v>2843.0</v>
      </c>
      <c r="C229" s="90" t="s">
        <v>2940</v>
      </c>
      <c r="D229" s="90" t="s">
        <v>2941</v>
      </c>
      <c r="E229" s="90" t="s">
        <v>2942</v>
      </c>
      <c r="F229" s="90" t="s">
        <v>32</v>
      </c>
      <c r="G229" s="90" t="s">
        <v>2943</v>
      </c>
      <c r="H229" s="90" t="s">
        <v>2944</v>
      </c>
      <c r="I229" s="90" t="s">
        <v>2945</v>
      </c>
      <c r="J229" s="90" t="s">
        <v>2946</v>
      </c>
      <c r="L229" s="90" t="s">
        <v>1610</v>
      </c>
      <c r="M229" s="90" t="s">
        <v>1751</v>
      </c>
    </row>
    <row r="230" ht="15.75" customHeight="1">
      <c r="A230" s="90">
        <v>2842.0</v>
      </c>
      <c r="C230" s="90" t="s">
        <v>2947</v>
      </c>
      <c r="D230" s="90" t="s">
        <v>2948</v>
      </c>
      <c r="E230" s="90" t="s">
        <v>2949</v>
      </c>
      <c r="F230" s="90" t="s">
        <v>35</v>
      </c>
      <c r="G230" s="90" t="s">
        <v>2950</v>
      </c>
      <c r="H230" s="90" t="s">
        <v>2951</v>
      </c>
      <c r="I230" s="90" t="s">
        <v>2952</v>
      </c>
      <c r="J230" s="90" t="s">
        <v>2952</v>
      </c>
      <c r="L230" s="90" t="s">
        <v>1610</v>
      </c>
      <c r="M230" s="90" t="s">
        <v>1642</v>
      </c>
    </row>
    <row r="231" ht="15.75" customHeight="1">
      <c r="A231" s="90">
        <v>2841.0</v>
      </c>
      <c r="C231" s="90" t="s">
        <v>2953</v>
      </c>
      <c r="D231" s="90" t="s">
        <v>2954</v>
      </c>
      <c r="E231" s="90" t="s">
        <v>2955</v>
      </c>
      <c r="G231" s="90" t="s">
        <v>2956</v>
      </c>
      <c r="H231" s="90" t="s">
        <v>2957</v>
      </c>
      <c r="I231" s="90" t="s">
        <v>2958</v>
      </c>
      <c r="J231" s="90" t="s">
        <v>2959</v>
      </c>
      <c r="L231" s="90" t="s">
        <v>1610</v>
      </c>
      <c r="M231" s="90" t="s">
        <v>1751</v>
      </c>
    </row>
    <row r="232" ht="15.75" customHeight="1">
      <c r="A232" s="90">
        <v>2840.0</v>
      </c>
      <c r="C232" s="90" t="s">
        <v>2960</v>
      </c>
      <c r="D232" s="90" t="s">
        <v>2961</v>
      </c>
      <c r="E232" s="90" t="s">
        <v>2962</v>
      </c>
      <c r="G232" s="90" t="s">
        <v>2963</v>
      </c>
      <c r="H232" s="90" t="s">
        <v>2964</v>
      </c>
      <c r="I232" s="90" t="s">
        <v>2965</v>
      </c>
      <c r="J232" s="90" t="s">
        <v>2965</v>
      </c>
      <c r="L232" s="90" t="s">
        <v>1610</v>
      </c>
      <c r="M232" s="90" t="s">
        <v>1770</v>
      </c>
    </row>
    <row r="233" ht="15.75" customHeight="1">
      <c r="A233" s="90">
        <v>2839.0</v>
      </c>
      <c r="C233" s="90" t="s">
        <v>2872</v>
      </c>
      <c r="D233" s="90" t="s">
        <v>2873</v>
      </c>
      <c r="E233" s="90" t="s">
        <v>2874</v>
      </c>
      <c r="G233" s="90" t="s">
        <v>2966</v>
      </c>
      <c r="H233" s="90" t="s">
        <v>2967</v>
      </c>
      <c r="I233" s="90" t="s">
        <v>2877</v>
      </c>
      <c r="J233" s="90" t="s">
        <v>2877</v>
      </c>
      <c r="L233" s="90" t="s">
        <v>1610</v>
      </c>
      <c r="M233" s="90" t="s">
        <v>1879</v>
      </c>
    </row>
    <row r="234" ht="15.75" customHeight="1">
      <c r="A234" s="90">
        <v>2837.0</v>
      </c>
      <c r="C234" s="90" t="s">
        <v>2968</v>
      </c>
      <c r="D234" s="90" t="s">
        <v>2969</v>
      </c>
      <c r="E234" s="90" t="s">
        <v>2970</v>
      </c>
      <c r="F234" s="90" t="s">
        <v>32</v>
      </c>
      <c r="G234" s="90" t="s">
        <v>2971</v>
      </c>
      <c r="H234" s="90" t="s">
        <v>2972</v>
      </c>
      <c r="I234" s="90" t="s">
        <v>2973</v>
      </c>
      <c r="J234" s="90" t="s">
        <v>2973</v>
      </c>
      <c r="L234" s="90" t="s">
        <v>1610</v>
      </c>
      <c r="M234" s="90" t="s">
        <v>1657</v>
      </c>
    </row>
    <row r="235" ht="15.75" customHeight="1">
      <c r="A235" s="90">
        <v>2836.0</v>
      </c>
      <c r="C235" s="90" t="s">
        <v>2974</v>
      </c>
      <c r="D235" s="90" t="s">
        <v>2975</v>
      </c>
      <c r="E235" s="90" t="s">
        <v>2976</v>
      </c>
      <c r="G235" s="90" t="s">
        <v>2977</v>
      </c>
      <c r="H235" s="90" t="s">
        <v>2978</v>
      </c>
      <c r="I235" s="90" t="s">
        <v>2979</v>
      </c>
      <c r="J235" s="90" t="s">
        <v>2980</v>
      </c>
      <c r="L235" s="90" t="s">
        <v>1610</v>
      </c>
      <c r="M235" s="90" t="s">
        <v>1774</v>
      </c>
    </row>
    <row r="236" ht="15.75" customHeight="1">
      <c r="A236" s="90">
        <v>2834.0</v>
      </c>
      <c r="C236" s="90" t="s">
        <v>1615</v>
      </c>
      <c r="D236" s="90" t="s">
        <v>2981</v>
      </c>
      <c r="E236" s="90" t="s">
        <v>2982</v>
      </c>
      <c r="F236" s="90" t="s">
        <v>35</v>
      </c>
      <c r="G236" s="90" t="s">
        <v>2983</v>
      </c>
      <c r="H236" s="90" t="s">
        <v>2984</v>
      </c>
      <c r="I236" s="90" t="s">
        <v>2985</v>
      </c>
      <c r="J236" s="90" t="s">
        <v>2986</v>
      </c>
      <c r="L236" s="90" t="s">
        <v>1610</v>
      </c>
      <c r="M236" s="90" t="s">
        <v>1965</v>
      </c>
    </row>
    <row r="237" ht="15.75" customHeight="1">
      <c r="A237" s="90">
        <v>2833.0</v>
      </c>
      <c r="C237" s="90" t="s">
        <v>2920</v>
      </c>
      <c r="D237" s="90" t="s">
        <v>2921</v>
      </c>
      <c r="E237" s="90" t="s">
        <v>2922</v>
      </c>
      <c r="F237" s="90" t="s">
        <v>32</v>
      </c>
      <c r="G237" s="90" t="s">
        <v>2987</v>
      </c>
      <c r="H237" s="90" t="s">
        <v>2988</v>
      </c>
      <c r="I237" s="90" t="s">
        <v>2989</v>
      </c>
      <c r="J237" s="90" t="s">
        <v>2926</v>
      </c>
      <c r="L237" s="90" t="s">
        <v>1610</v>
      </c>
      <c r="M237" s="90" t="s">
        <v>2057</v>
      </c>
    </row>
    <row r="238" ht="15.75" customHeight="1">
      <c r="A238" s="90">
        <v>2832.0</v>
      </c>
      <c r="C238" s="90" t="s">
        <v>2990</v>
      </c>
      <c r="D238" s="90" t="s">
        <v>2991</v>
      </c>
      <c r="E238" s="90" t="s">
        <v>2992</v>
      </c>
      <c r="G238" s="90" t="s">
        <v>2993</v>
      </c>
      <c r="H238" s="90" t="s">
        <v>2994</v>
      </c>
      <c r="I238" s="90" t="s">
        <v>2995</v>
      </c>
      <c r="J238" s="90" t="s">
        <v>2996</v>
      </c>
      <c r="L238" s="90" t="s">
        <v>1610</v>
      </c>
      <c r="M238" s="90" t="s">
        <v>1965</v>
      </c>
    </row>
    <row r="239" ht="15.75" customHeight="1">
      <c r="A239" s="90">
        <v>2829.0</v>
      </c>
      <c r="C239" s="90" t="s">
        <v>2997</v>
      </c>
      <c r="D239" s="90" t="s">
        <v>2998</v>
      </c>
      <c r="E239" s="90" t="s">
        <v>2999</v>
      </c>
      <c r="F239" s="90" t="s">
        <v>35</v>
      </c>
      <c r="G239" s="90" t="s">
        <v>3000</v>
      </c>
      <c r="H239" s="90" t="s">
        <v>3001</v>
      </c>
      <c r="I239" s="90" t="s">
        <v>3002</v>
      </c>
      <c r="J239" s="90" t="s">
        <v>3002</v>
      </c>
      <c r="L239" s="90" t="s">
        <v>1610</v>
      </c>
      <c r="M239" s="90" t="s">
        <v>1657</v>
      </c>
    </row>
    <row r="240" ht="15.75" customHeight="1">
      <c r="A240" s="90">
        <v>2827.0</v>
      </c>
      <c r="C240" s="90" t="s">
        <v>3003</v>
      </c>
      <c r="D240" s="90" t="s">
        <v>3004</v>
      </c>
      <c r="E240" s="90" t="s">
        <v>3005</v>
      </c>
      <c r="F240" s="90" t="s">
        <v>35</v>
      </c>
      <c r="G240" s="90" t="s">
        <v>3006</v>
      </c>
      <c r="H240" s="90" t="s">
        <v>3007</v>
      </c>
      <c r="I240" s="90" t="s">
        <v>3008</v>
      </c>
      <c r="J240" s="90" t="s">
        <v>3009</v>
      </c>
      <c r="L240" s="90" t="s">
        <v>1610</v>
      </c>
      <c r="M240" s="90" t="s">
        <v>1642</v>
      </c>
    </row>
    <row r="241" ht="15.75" customHeight="1">
      <c r="A241" s="90">
        <v>2826.0</v>
      </c>
      <c r="C241" s="90" t="s">
        <v>3010</v>
      </c>
      <c r="D241" s="90" t="s">
        <v>3011</v>
      </c>
      <c r="E241" s="90" t="s">
        <v>3012</v>
      </c>
      <c r="G241" s="90" t="s">
        <v>3013</v>
      </c>
      <c r="H241" s="90" t="s">
        <v>3014</v>
      </c>
      <c r="I241" s="90" t="s">
        <v>3015</v>
      </c>
      <c r="J241" s="90" t="s">
        <v>3015</v>
      </c>
      <c r="L241" s="90" t="s">
        <v>1950</v>
      </c>
      <c r="M241" s="90" t="s">
        <v>1687</v>
      </c>
    </row>
    <row r="242" ht="15.75" customHeight="1">
      <c r="A242" s="90">
        <v>2825.0</v>
      </c>
      <c r="C242" s="90" t="s">
        <v>2997</v>
      </c>
      <c r="D242" s="90" t="s">
        <v>2998</v>
      </c>
      <c r="E242" s="90" t="s">
        <v>2999</v>
      </c>
      <c r="F242" s="90" t="s">
        <v>35</v>
      </c>
      <c r="G242" s="90" t="s">
        <v>3016</v>
      </c>
      <c r="H242" s="90" t="s">
        <v>3017</v>
      </c>
      <c r="I242" s="90" t="s">
        <v>3002</v>
      </c>
      <c r="J242" s="90" t="s">
        <v>3002</v>
      </c>
      <c r="L242" s="90" t="s">
        <v>1610</v>
      </c>
      <c r="M242" s="90" t="s">
        <v>1657</v>
      </c>
    </row>
    <row r="243" ht="15.75" customHeight="1">
      <c r="A243" s="90">
        <v>2824.0</v>
      </c>
      <c r="C243" s="90" t="s">
        <v>3018</v>
      </c>
      <c r="D243" s="90" t="s">
        <v>3019</v>
      </c>
      <c r="E243" s="90" t="s">
        <v>3020</v>
      </c>
      <c r="F243" s="90" t="s">
        <v>32</v>
      </c>
      <c r="G243" s="90" t="s">
        <v>3021</v>
      </c>
      <c r="H243" s="90" t="s">
        <v>3022</v>
      </c>
      <c r="I243" s="90" t="s">
        <v>3023</v>
      </c>
      <c r="J243" s="90" t="s">
        <v>3024</v>
      </c>
      <c r="L243" s="90" t="s">
        <v>1610</v>
      </c>
      <c r="M243" s="90" t="s">
        <v>1611</v>
      </c>
    </row>
    <row r="244" ht="15.75" customHeight="1">
      <c r="A244" s="90">
        <v>2823.0</v>
      </c>
      <c r="C244" s="90" t="s">
        <v>3025</v>
      </c>
      <c r="D244" s="90" t="s">
        <v>3026</v>
      </c>
      <c r="E244" s="90" t="s">
        <v>3027</v>
      </c>
      <c r="F244" s="90" t="s">
        <v>32</v>
      </c>
      <c r="G244" s="90" t="s">
        <v>3028</v>
      </c>
      <c r="H244" s="90" t="s">
        <v>3029</v>
      </c>
      <c r="I244" s="90" t="s">
        <v>3030</v>
      </c>
      <c r="J244" s="90" t="s">
        <v>3030</v>
      </c>
      <c r="L244" s="90" t="s">
        <v>1610</v>
      </c>
      <c r="M244" s="90" t="s">
        <v>1687</v>
      </c>
    </row>
    <row r="245" ht="15.75" customHeight="1">
      <c r="A245" s="90">
        <v>2822.0</v>
      </c>
      <c r="C245" s="90" t="s">
        <v>3031</v>
      </c>
      <c r="D245" s="90" t="s">
        <v>3032</v>
      </c>
      <c r="E245" s="90" t="s">
        <v>3033</v>
      </c>
      <c r="F245" s="90" t="s">
        <v>32</v>
      </c>
      <c r="G245" s="90" t="s">
        <v>3034</v>
      </c>
      <c r="H245" s="90" t="s">
        <v>3035</v>
      </c>
      <c r="I245" s="90" t="s">
        <v>3036</v>
      </c>
      <c r="J245" s="90" t="s">
        <v>3036</v>
      </c>
      <c r="L245" s="90" t="s">
        <v>1610</v>
      </c>
      <c r="M245" s="90" t="s">
        <v>1851</v>
      </c>
    </row>
    <row r="246" ht="15.75" customHeight="1">
      <c r="A246" s="90">
        <v>2821.0</v>
      </c>
      <c r="C246" s="90" t="s">
        <v>3037</v>
      </c>
      <c r="D246" s="90" t="s">
        <v>3038</v>
      </c>
      <c r="E246" s="90" t="s">
        <v>3039</v>
      </c>
      <c r="G246" s="90" t="s">
        <v>3040</v>
      </c>
      <c r="H246" s="90" t="s">
        <v>3041</v>
      </c>
      <c r="I246" s="90" t="s">
        <v>3042</v>
      </c>
      <c r="J246" s="90" t="s">
        <v>3043</v>
      </c>
      <c r="L246" s="90" t="s">
        <v>1610</v>
      </c>
      <c r="M246" s="90" t="s">
        <v>2766</v>
      </c>
    </row>
    <row r="247" ht="15.75" customHeight="1">
      <c r="A247" s="90">
        <v>2820.0</v>
      </c>
      <c r="C247" s="90" t="s">
        <v>3044</v>
      </c>
      <c r="D247" s="90" t="s">
        <v>3045</v>
      </c>
      <c r="E247" s="90" t="s">
        <v>3046</v>
      </c>
      <c r="F247" s="90" t="s">
        <v>32</v>
      </c>
      <c r="G247" s="90" t="s">
        <v>3047</v>
      </c>
      <c r="H247" s="90" t="s">
        <v>3048</v>
      </c>
      <c r="I247" s="90" t="s">
        <v>3049</v>
      </c>
      <c r="J247" s="90" t="s">
        <v>3050</v>
      </c>
      <c r="L247" s="90" t="s">
        <v>1610</v>
      </c>
      <c r="M247" s="90" t="s">
        <v>1672</v>
      </c>
    </row>
    <row r="248" ht="15.75" customHeight="1">
      <c r="A248" s="90">
        <v>2819.0</v>
      </c>
      <c r="C248" s="90" t="s">
        <v>3051</v>
      </c>
      <c r="D248" s="90" t="s">
        <v>3052</v>
      </c>
      <c r="E248" s="90" t="s">
        <v>3053</v>
      </c>
      <c r="F248" s="90" t="s">
        <v>32</v>
      </c>
      <c r="G248" s="90" t="s">
        <v>3054</v>
      </c>
      <c r="H248" s="90" t="s">
        <v>3055</v>
      </c>
      <c r="I248" s="90" t="s">
        <v>3056</v>
      </c>
      <c r="J248" s="90" t="s">
        <v>3057</v>
      </c>
      <c r="L248" s="90" t="s">
        <v>1610</v>
      </c>
      <c r="M248" s="90" t="s">
        <v>1672</v>
      </c>
    </row>
    <row r="249" ht="15.75" customHeight="1">
      <c r="A249" s="90">
        <v>2818.0</v>
      </c>
      <c r="C249" s="90" t="s">
        <v>2828</v>
      </c>
      <c r="D249" s="90" t="s">
        <v>2829</v>
      </c>
      <c r="E249" s="90" t="s">
        <v>2830</v>
      </c>
      <c r="G249" s="90" t="s">
        <v>3058</v>
      </c>
      <c r="H249" s="90" t="s">
        <v>3059</v>
      </c>
      <c r="I249" s="90" t="s">
        <v>3060</v>
      </c>
      <c r="J249" s="90" t="s">
        <v>2833</v>
      </c>
      <c r="L249" s="90" t="s">
        <v>1610</v>
      </c>
      <c r="M249" s="90" t="s">
        <v>1672</v>
      </c>
    </row>
    <row r="250" ht="15.75" customHeight="1">
      <c r="A250" s="90">
        <v>2817.0</v>
      </c>
      <c r="C250" s="90" t="s">
        <v>3061</v>
      </c>
      <c r="D250" s="90" t="s">
        <v>3062</v>
      </c>
      <c r="E250" s="90" t="s">
        <v>3063</v>
      </c>
      <c r="F250" s="90" t="s">
        <v>32</v>
      </c>
      <c r="G250" s="90" t="s">
        <v>3064</v>
      </c>
      <c r="H250" s="90" t="s">
        <v>3065</v>
      </c>
      <c r="I250" s="90" t="s">
        <v>3066</v>
      </c>
      <c r="J250" s="90" t="s">
        <v>3066</v>
      </c>
      <c r="L250" s="90" t="s">
        <v>1610</v>
      </c>
      <c r="M250" s="90" t="s">
        <v>1687</v>
      </c>
    </row>
    <row r="251" ht="15.75" customHeight="1">
      <c r="A251" s="90">
        <v>2814.0</v>
      </c>
      <c r="C251" s="90" t="s">
        <v>3067</v>
      </c>
      <c r="D251" s="90" t="s">
        <v>3068</v>
      </c>
      <c r="E251" s="90" t="s">
        <v>3069</v>
      </c>
      <c r="F251" s="90" t="s">
        <v>32</v>
      </c>
      <c r="G251" s="90" t="s">
        <v>3070</v>
      </c>
      <c r="H251" s="90" t="s">
        <v>3071</v>
      </c>
      <c r="I251" s="90" t="s">
        <v>3072</v>
      </c>
      <c r="J251" s="90" t="s">
        <v>3073</v>
      </c>
      <c r="L251" s="90" t="s">
        <v>1610</v>
      </c>
      <c r="M251" s="90" t="s">
        <v>1687</v>
      </c>
    </row>
    <row r="252" ht="15.75" customHeight="1">
      <c r="A252" s="90">
        <v>2813.0</v>
      </c>
      <c r="C252" s="90" t="s">
        <v>3074</v>
      </c>
      <c r="D252" s="90" t="s">
        <v>3075</v>
      </c>
      <c r="E252" s="90" t="s">
        <v>3076</v>
      </c>
      <c r="F252" s="90" t="s">
        <v>35</v>
      </c>
      <c r="G252" s="90" t="s">
        <v>3077</v>
      </c>
      <c r="H252" s="90" t="s">
        <v>3078</v>
      </c>
      <c r="I252" s="90" t="s">
        <v>3079</v>
      </c>
      <c r="J252" s="90" t="s">
        <v>3080</v>
      </c>
      <c r="L252" s="90" t="s">
        <v>1610</v>
      </c>
      <c r="M252" s="90" t="s">
        <v>1657</v>
      </c>
    </row>
    <row r="253" ht="15.75" customHeight="1">
      <c r="A253" s="90">
        <v>2812.0</v>
      </c>
      <c r="C253" s="90" t="s">
        <v>3081</v>
      </c>
      <c r="D253" s="90" t="s">
        <v>3082</v>
      </c>
      <c r="E253" s="90" t="s">
        <v>3083</v>
      </c>
      <c r="G253" s="90" t="s">
        <v>3084</v>
      </c>
      <c r="H253" s="90" t="s">
        <v>3085</v>
      </c>
      <c r="I253" s="90" t="s">
        <v>3086</v>
      </c>
      <c r="J253" s="90" t="s">
        <v>3087</v>
      </c>
      <c r="L253" s="90" t="s">
        <v>1610</v>
      </c>
      <c r="M253" s="90" t="s">
        <v>1687</v>
      </c>
    </row>
    <row r="254" ht="15.75" customHeight="1">
      <c r="A254" s="90">
        <v>2810.0</v>
      </c>
      <c r="C254" s="90" t="s">
        <v>3088</v>
      </c>
      <c r="D254" s="90" t="s">
        <v>3089</v>
      </c>
      <c r="E254" s="90" t="s">
        <v>3090</v>
      </c>
      <c r="G254" s="90" t="s">
        <v>3091</v>
      </c>
      <c r="H254" s="90" t="s">
        <v>3092</v>
      </c>
      <c r="I254" s="90" t="s">
        <v>3093</v>
      </c>
      <c r="J254" s="90" t="s">
        <v>3093</v>
      </c>
      <c r="L254" s="90" t="s">
        <v>1610</v>
      </c>
      <c r="M254" s="90" t="s">
        <v>1743</v>
      </c>
    </row>
    <row r="255" ht="15.75" customHeight="1">
      <c r="A255" s="90">
        <v>2809.0</v>
      </c>
      <c r="C255" s="90" t="s">
        <v>3094</v>
      </c>
      <c r="D255" s="90" t="s">
        <v>3095</v>
      </c>
      <c r="E255" s="90" t="s">
        <v>3096</v>
      </c>
      <c r="G255" s="90" t="s">
        <v>3097</v>
      </c>
      <c r="H255" s="90" t="s">
        <v>3098</v>
      </c>
      <c r="I255" s="90" t="s">
        <v>3099</v>
      </c>
      <c r="J255" s="90" t="s">
        <v>3099</v>
      </c>
      <c r="L255" s="90" t="s">
        <v>1610</v>
      </c>
      <c r="M255" s="90" t="s">
        <v>1851</v>
      </c>
    </row>
    <row r="256" ht="15.75" customHeight="1">
      <c r="A256" s="90">
        <v>2808.0</v>
      </c>
      <c r="C256" s="90" t="s">
        <v>3100</v>
      </c>
      <c r="D256" s="90" t="s">
        <v>3101</v>
      </c>
      <c r="E256" s="90" t="s">
        <v>3102</v>
      </c>
      <c r="F256" s="90" t="s">
        <v>32</v>
      </c>
      <c r="G256" s="90" t="s">
        <v>3103</v>
      </c>
      <c r="H256" s="90" t="s">
        <v>3104</v>
      </c>
      <c r="I256" s="90" t="s">
        <v>3105</v>
      </c>
      <c r="J256" s="90" t="s">
        <v>3105</v>
      </c>
      <c r="L256" s="90" t="s">
        <v>1610</v>
      </c>
      <c r="M256" s="90" t="s">
        <v>1743</v>
      </c>
    </row>
    <row r="257" ht="15.75" customHeight="1">
      <c r="A257" s="90">
        <v>2803.0</v>
      </c>
      <c r="C257" s="90" t="s">
        <v>2285</v>
      </c>
      <c r="D257" s="90" t="s">
        <v>3106</v>
      </c>
      <c r="E257" s="90" t="s">
        <v>3107</v>
      </c>
      <c r="F257" s="90" t="s">
        <v>32</v>
      </c>
      <c r="G257" s="90" t="s">
        <v>3108</v>
      </c>
      <c r="H257" s="90" t="s">
        <v>3109</v>
      </c>
      <c r="I257" s="90" t="s">
        <v>3110</v>
      </c>
      <c r="J257" s="90" t="s">
        <v>3110</v>
      </c>
      <c r="L257" s="90" t="s">
        <v>1610</v>
      </c>
      <c r="M257" s="90" t="s">
        <v>1708</v>
      </c>
    </row>
    <row r="258" ht="15.75" customHeight="1">
      <c r="A258" s="90">
        <v>2802.0</v>
      </c>
      <c r="C258" s="90" t="s">
        <v>3111</v>
      </c>
      <c r="D258" s="90" t="s">
        <v>3112</v>
      </c>
      <c r="E258" s="90" t="s">
        <v>3113</v>
      </c>
      <c r="F258" s="90" t="s">
        <v>32</v>
      </c>
      <c r="G258" s="90" t="s">
        <v>3114</v>
      </c>
      <c r="H258" s="90" t="s">
        <v>3115</v>
      </c>
      <c r="I258" s="90" t="s">
        <v>3116</v>
      </c>
      <c r="J258" s="90" t="s">
        <v>3116</v>
      </c>
      <c r="L258" s="90" t="s">
        <v>1610</v>
      </c>
      <c r="M258" s="90" t="s">
        <v>1642</v>
      </c>
    </row>
    <row r="259" ht="15.75" customHeight="1">
      <c r="A259" s="90">
        <v>2800.0</v>
      </c>
      <c r="C259" s="90" t="s">
        <v>3117</v>
      </c>
      <c r="D259" s="90" t="s">
        <v>3118</v>
      </c>
      <c r="E259" s="90" t="s">
        <v>3119</v>
      </c>
      <c r="G259" s="90" t="s">
        <v>3120</v>
      </c>
      <c r="H259" s="90" t="s">
        <v>3121</v>
      </c>
      <c r="I259" s="90" t="s">
        <v>3122</v>
      </c>
      <c r="J259" s="90" t="s">
        <v>3123</v>
      </c>
      <c r="L259" s="90" t="s">
        <v>1610</v>
      </c>
      <c r="M259" s="90" t="s">
        <v>1642</v>
      </c>
    </row>
    <row r="260" ht="15.75" customHeight="1">
      <c r="A260" s="90">
        <v>2797.0</v>
      </c>
      <c r="C260" s="90" t="s">
        <v>2233</v>
      </c>
      <c r="D260" s="90" t="s">
        <v>2234</v>
      </c>
      <c r="E260" s="90" t="s">
        <v>2235</v>
      </c>
      <c r="F260" s="90" t="s">
        <v>32</v>
      </c>
      <c r="G260" s="90" t="s">
        <v>3124</v>
      </c>
      <c r="H260" s="90" t="s">
        <v>3125</v>
      </c>
      <c r="I260" s="90" t="s">
        <v>3126</v>
      </c>
      <c r="J260" s="90" t="s">
        <v>2239</v>
      </c>
      <c r="L260" s="90" t="s">
        <v>1610</v>
      </c>
      <c r="M260" s="90" t="s">
        <v>1650</v>
      </c>
    </row>
    <row r="261" ht="15.75" customHeight="1">
      <c r="A261" s="90">
        <v>2796.0</v>
      </c>
      <c r="C261" s="90" t="s">
        <v>3127</v>
      </c>
      <c r="D261" s="90" t="s">
        <v>3128</v>
      </c>
      <c r="E261" s="90" t="s">
        <v>3129</v>
      </c>
      <c r="G261" s="90" t="s">
        <v>3130</v>
      </c>
      <c r="H261" s="90" t="s">
        <v>3131</v>
      </c>
      <c r="I261" s="90" t="s">
        <v>3132</v>
      </c>
      <c r="J261" s="90" t="s">
        <v>3132</v>
      </c>
      <c r="L261" s="90" t="s">
        <v>1610</v>
      </c>
      <c r="M261" s="90" t="s">
        <v>1687</v>
      </c>
    </row>
    <row r="262" ht="15.75" customHeight="1">
      <c r="A262" s="90">
        <v>2795.0</v>
      </c>
      <c r="C262" s="90" t="s">
        <v>3133</v>
      </c>
      <c r="D262" s="90" t="s">
        <v>3134</v>
      </c>
      <c r="E262" s="90" t="s">
        <v>3135</v>
      </c>
      <c r="F262" s="90" t="s">
        <v>32</v>
      </c>
      <c r="G262" s="90" t="s">
        <v>3136</v>
      </c>
      <c r="H262" s="90" t="s">
        <v>3137</v>
      </c>
      <c r="I262" s="90" t="s">
        <v>3138</v>
      </c>
      <c r="J262" s="90" t="s">
        <v>3138</v>
      </c>
      <c r="L262" s="90" t="s">
        <v>1610</v>
      </c>
      <c r="M262" s="90" t="s">
        <v>3139</v>
      </c>
    </row>
    <row r="263" ht="15.75" customHeight="1">
      <c r="A263" s="90">
        <v>2793.0</v>
      </c>
      <c r="C263" s="90" t="s">
        <v>3111</v>
      </c>
      <c r="D263" s="90" t="s">
        <v>3112</v>
      </c>
      <c r="E263" s="90" t="s">
        <v>3113</v>
      </c>
      <c r="F263" s="90" t="s">
        <v>32</v>
      </c>
      <c r="G263" s="90" t="s">
        <v>3140</v>
      </c>
      <c r="H263" s="90" t="s">
        <v>3141</v>
      </c>
      <c r="I263" s="90" t="s">
        <v>3116</v>
      </c>
      <c r="J263" s="90" t="s">
        <v>3116</v>
      </c>
      <c r="L263" s="90" t="s">
        <v>1610</v>
      </c>
      <c r="M263" s="90" t="s">
        <v>1851</v>
      </c>
    </row>
    <row r="264" ht="15.75" customHeight="1">
      <c r="A264" s="90">
        <v>2792.0</v>
      </c>
      <c r="C264" s="90" t="s">
        <v>3142</v>
      </c>
      <c r="D264" s="90" t="s">
        <v>3143</v>
      </c>
      <c r="E264" s="90" t="s">
        <v>3144</v>
      </c>
      <c r="F264" s="90" t="s">
        <v>32</v>
      </c>
      <c r="G264" s="90" t="s">
        <v>3145</v>
      </c>
      <c r="H264" s="90" t="s">
        <v>3146</v>
      </c>
      <c r="I264" s="90" t="s">
        <v>3147</v>
      </c>
      <c r="J264" s="90" t="s">
        <v>3148</v>
      </c>
      <c r="L264" s="90" t="s">
        <v>1610</v>
      </c>
      <c r="M264" s="90" t="s">
        <v>1817</v>
      </c>
    </row>
    <row r="265" ht="15.75" customHeight="1">
      <c r="A265" s="90">
        <v>2791.0</v>
      </c>
      <c r="C265" s="90" t="s">
        <v>3149</v>
      </c>
      <c r="D265" s="90" t="s">
        <v>3150</v>
      </c>
      <c r="E265" s="90" t="s">
        <v>3151</v>
      </c>
      <c r="F265" s="90" t="s">
        <v>32</v>
      </c>
      <c r="G265" s="90" t="s">
        <v>3152</v>
      </c>
      <c r="H265" s="90" t="s">
        <v>3153</v>
      </c>
      <c r="I265" s="90" t="s">
        <v>3154</v>
      </c>
      <c r="J265" s="90" t="s">
        <v>3155</v>
      </c>
      <c r="L265" s="90" t="s">
        <v>1610</v>
      </c>
      <c r="M265" s="90" t="s">
        <v>29</v>
      </c>
    </row>
    <row r="266" ht="15.75" customHeight="1">
      <c r="A266" s="90">
        <v>2790.0</v>
      </c>
      <c r="C266" s="90" t="s">
        <v>3156</v>
      </c>
      <c r="D266" s="90" t="s">
        <v>3157</v>
      </c>
      <c r="E266" s="90" t="s">
        <v>3158</v>
      </c>
      <c r="G266" s="90" t="s">
        <v>3159</v>
      </c>
      <c r="H266" s="90" t="s">
        <v>3160</v>
      </c>
      <c r="I266" s="90" t="s">
        <v>3161</v>
      </c>
      <c r="J266" s="90" t="s">
        <v>3162</v>
      </c>
      <c r="L266" s="90" t="s">
        <v>1610</v>
      </c>
      <c r="M266" s="90" t="s">
        <v>1642</v>
      </c>
    </row>
    <row r="267" ht="15.75" customHeight="1">
      <c r="A267" s="90">
        <v>2789.0</v>
      </c>
      <c r="C267" s="90" t="s">
        <v>3163</v>
      </c>
      <c r="D267" s="90" t="s">
        <v>3164</v>
      </c>
      <c r="E267" s="90" t="s">
        <v>3165</v>
      </c>
      <c r="F267" s="90" t="s">
        <v>32</v>
      </c>
      <c r="G267" s="90" t="s">
        <v>3166</v>
      </c>
      <c r="H267" s="90" t="s">
        <v>3167</v>
      </c>
      <c r="I267" s="90" t="s">
        <v>3168</v>
      </c>
      <c r="J267" s="90" t="s">
        <v>3169</v>
      </c>
      <c r="L267" s="90" t="s">
        <v>1610</v>
      </c>
      <c r="M267" s="90" t="s">
        <v>1831</v>
      </c>
    </row>
    <row r="268" ht="15.75" customHeight="1">
      <c r="A268" s="90">
        <v>2785.0</v>
      </c>
      <c r="C268" s="90" t="s">
        <v>3170</v>
      </c>
      <c r="D268" s="90" t="s">
        <v>3171</v>
      </c>
      <c r="E268" s="90" t="s">
        <v>3172</v>
      </c>
      <c r="G268" s="90" t="s">
        <v>3173</v>
      </c>
      <c r="H268" s="90" t="s">
        <v>3174</v>
      </c>
      <c r="I268" s="90" t="s">
        <v>3175</v>
      </c>
      <c r="J268" s="90" t="s">
        <v>3175</v>
      </c>
      <c r="L268" s="90" t="s">
        <v>1610</v>
      </c>
      <c r="M268" s="90" t="s">
        <v>1657</v>
      </c>
    </row>
    <row r="269" ht="15.75" customHeight="1">
      <c r="A269" s="90">
        <v>2782.0</v>
      </c>
      <c r="C269" s="90" t="s">
        <v>3176</v>
      </c>
      <c r="D269" s="90" t="s">
        <v>3177</v>
      </c>
      <c r="E269" s="90" t="s">
        <v>3178</v>
      </c>
      <c r="F269" s="90" t="s">
        <v>32</v>
      </c>
      <c r="G269" s="90" t="s">
        <v>3179</v>
      </c>
      <c r="H269" s="90" t="s">
        <v>3180</v>
      </c>
      <c r="I269" s="90" t="s">
        <v>3181</v>
      </c>
      <c r="J269" s="90" t="s">
        <v>3181</v>
      </c>
      <c r="L269" s="90" t="s">
        <v>1610</v>
      </c>
      <c r="M269" s="90" t="s">
        <v>1855</v>
      </c>
    </row>
    <row r="270" ht="15.75" customHeight="1">
      <c r="A270" s="90">
        <v>2781.0</v>
      </c>
      <c r="C270" s="90" t="s">
        <v>3182</v>
      </c>
      <c r="D270" s="90" t="s">
        <v>3183</v>
      </c>
      <c r="E270" s="90" t="s">
        <v>3184</v>
      </c>
      <c r="F270" s="90" t="s">
        <v>32</v>
      </c>
      <c r="G270" s="90" t="s">
        <v>3185</v>
      </c>
      <c r="H270" s="90" t="s">
        <v>3186</v>
      </c>
      <c r="I270" s="90" t="s">
        <v>3187</v>
      </c>
      <c r="J270" s="90" t="s">
        <v>3187</v>
      </c>
      <c r="L270" s="90" t="s">
        <v>1610</v>
      </c>
      <c r="M270" s="90" t="s">
        <v>1855</v>
      </c>
    </row>
    <row r="271" ht="15.75" customHeight="1">
      <c r="A271" s="90">
        <v>2780.0</v>
      </c>
      <c r="C271" s="90" t="s">
        <v>2920</v>
      </c>
      <c r="D271" s="90" t="s">
        <v>2921</v>
      </c>
      <c r="E271" s="90" t="s">
        <v>2922</v>
      </c>
      <c r="F271" s="90" t="s">
        <v>32</v>
      </c>
      <c r="G271" s="90" t="s">
        <v>3188</v>
      </c>
      <c r="H271" s="90" t="s">
        <v>3189</v>
      </c>
      <c r="I271" s="90" t="s">
        <v>3190</v>
      </c>
      <c r="J271" s="90" t="s">
        <v>2926</v>
      </c>
      <c r="L271" s="90" t="s">
        <v>1610</v>
      </c>
      <c r="M271" s="90" t="s">
        <v>2057</v>
      </c>
    </row>
    <row r="272" ht="15.75" customHeight="1">
      <c r="A272" s="90">
        <v>2779.0</v>
      </c>
      <c r="C272" s="90" t="s">
        <v>3191</v>
      </c>
      <c r="D272" s="90" t="s">
        <v>3192</v>
      </c>
      <c r="E272" s="90" t="s">
        <v>3193</v>
      </c>
      <c r="G272" s="90" t="s">
        <v>3194</v>
      </c>
      <c r="H272" s="90" t="s">
        <v>3195</v>
      </c>
      <c r="I272" s="90" t="s">
        <v>3196</v>
      </c>
      <c r="J272" s="90" t="s">
        <v>3196</v>
      </c>
      <c r="L272" s="90" t="s">
        <v>1610</v>
      </c>
      <c r="M272" s="90" t="s">
        <v>1851</v>
      </c>
    </row>
    <row r="273" ht="15.75" customHeight="1">
      <c r="A273" s="90">
        <v>2778.0</v>
      </c>
      <c r="C273" s="90" t="s">
        <v>3197</v>
      </c>
      <c r="D273" s="90" t="s">
        <v>3198</v>
      </c>
      <c r="E273" s="90" t="s">
        <v>3199</v>
      </c>
      <c r="F273" s="90" t="s">
        <v>32</v>
      </c>
      <c r="G273" s="90" t="s">
        <v>3200</v>
      </c>
      <c r="H273" s="90" t="s">
        <v>3201</v>
      </c>
      <c r="I273" s="90" t="s">
        <v>3202</v>
      </c>
      <c r="J273" s="90" t="s">
        <v>3202</v>
      </c>
      <c r="L273" s="90" t="s">
        <v>1610</v>
      </c>
      <c r="M273" s="90" t="s">
        <v>1751</v>
      </c>
    </row>
    <row r="274" ht="15.75" customHeight="1">
      <c r="A274" s="90">
        <v>2777.0</v>
      </c>
      <c r="C274" s="90" t="s">
        <v>3203</v>
      </c>
      <c r="D274" s="90" t="s">
        <v>3204</v>
      </c>
      <c r="E274" s="90" t="s">
        <v>3205</v>
      </c>
      <c r="F274" s="90" t="s">
        <v>35</v>
      </c>
      <c r="G274" s="90" t="s">
        <v>3206</v>
      </c>
      <c r="H274" s="90" t="s">
        <v>3207</v>
      </c>
      <c r="I274" s="90" t="s">
        <v>3208</v>
      </c>
      <c r="J274" s="90" t="s">
        <v>3209</v>
      </c>
      <c r="L274" s="90" t="s">
        <v>1610</v>
      </c>
      <c r="M274" s="90" t="s">
        <v>1879</v>
      </c>
    </row>
    <row r="275" ht="15.75" customHeight="1">
      <c r="A275" s="90">
        <v>2776.0</v>
      </c>
      <c r="C275" s="90" t="s">
        <v>3094</v>
      </c>
      <c r="D275" s="90" t="s">
        <v>3210</v>
      </c>
      <c r="E275" s="90" t="s">
        <v>3211</v>
      </c>
      <c r="F275" s="90" t="s">
        <v>32</v>
      </c>
      <c r="G275" s="90" t="s">
        <v>3212</v>
      </c>
      <c r="H275" s="90" t="s">
        <v>3213</v>
      </c>
      <c r="I275" s="90" t="s">
        <v>3214</v>
      </c>
      <c r="J275" s="90" t="s">
        <v>3214</v>
      </c>
      <c r="L275" s="90" t="s">
        <v>1610</v>
      </c>
      <c r="M275" s="90" t="s">
        <v>1817</v>
      </c>
    </row>
    <row r="276" ht="15.75" customHeight="1">
      <c r="A276" s="90">
        <v>2775.0</v>
      </c>
      <c r="C276" s="90" t="s">
        <v>3215</v>
      </c>
      <c r="D276" s="90" t="s">
        <v>3216</v>
      </c>
      <c r="E276" s="90" t="s">
        <v>3217</v>
      </c>
      <c r="F276" s="90" t="s">
        <v>35</v>
      </c>
      <c r="G276" s="90" t="s">
        <v>3218</v>
      </c>
      <c r="H276" s="90" t="s">
        <v>3219</v>
      </c>
      <c r="I276" s="90" t="s">
        <v>3220</v>
      </c>
      <c r="J276" s="90" t="s">
        <v>3221</v>
      </c>
      <c r="L276" s="90" t="s">
        <v>1610</v>
      </c>
      <c r="M276" s="90" t="s">
        <v>3222</v>
      </c>
    </row>
    <row r="277" ht="15.75" customHeight="1">
      <c r="A277" s="90">
        <v>2773.0</v>
      </c>
      <c r="C277" s="90" t="s">
        <v>3223</v>
      </c>
      <c r="D277" s="90" t="s">
        <v>3224</v>
      </c>
      <c r="E277" s="90" t="s">
        <v>3225</v>
      </c>
      <c r="F277" s="90" t="s">
        <v>32</v>
      </c>
      <c r="G277" s="90" t="s">
        <v>3226</v>
      </c>
      <c r="H277" s="90" t="s">
        <v>3227</v>
      </c>
      <c r="I277" s="90" t="s">
        <v>3228</v>
      </c>
      <c r="J277" s="90" t="s">
        <v>3229</v>
      </c>
      <c r="L277" s="90" t="s">
        <v>1610</v>
      </c>
      <c r="M277" s="90" t="s">
        <v>3222</v>
      </c>
    </row>
    <row r="278" ht="15.75" customHeight="1">
      <c r="A278" s="90">
        <v>2772.0</v>
      </c>
      <c r="C278" s="90" t="s">
        <v>3230</v>
      </c>
      <c r="D278" s="90" t="s">
        <v>3231</v>
      </c>
      <c r="E278" s="90" t="s">
        <v>3232</v>
      </c>
      <c r="F278" s="90" t="s">
        <v>32</v>
      </c>
      <c r="G278" s="90" t="s">
        <v>3233</v>
      </c>
      <c r="H278" s="90" t="s">
        <v>3234</v>
      </c>
      <c r="I278" s="90" t="s">
        <v>3235</v>
      </c>
      <c r="J278" s="90" t="s">
        <v>3236</v>
      </c>
      <c r="L278" s="90" t="s">
        <v>1610</v>
      </c>
      <c r="M278" s="90" t="s">
        <v>1817</v>
      </c>
    </row>
    <row r="279" ht="15.75" customHeight="1">
      <c r="A279" s="90">
        <v>2770.0</v>
      </c>
      <c r="C279" s="90" t="s">
        <v>3237</v>
      </c>
      <c r="D279" s="90" t="s">
        <v>3238</v>
      </c>
      <c r="E279" s="90" t="s">
        <v>3239</v>
      </c>
      <c r="F279" s="90" t="s">
        <v>32</v>
      </c>
      <c r="G279" s="90" t="s">
        <v>3240</v>
      </c>
      <c r="H279" s="90" t="s">
        <v>3241</v>
      </c>
      <c r="I279" s="90" t="s">
        <v>3242</v>
      </c>
      <c r="J279" s="90" t="s">
        <v>3242</v>
      </c>
      <c r="L279" s="90" t="s">
        <v>1610</v>
      </c>
      <c r="M279" s="90" t="s">
        <v>3139</v>
      </c>
    </row>
    <row r="280" ht="15.75" customHeight="1">
      <c r="A280" s="90">
        <v>2768.0</v>
      </c>
      <c r="C280" s="90" t="s">
        <v>3243</v>
      </c>
      <c r="D280" s="90" t="s">
        <v>3177</v>
      </c>
      <c r="E280" s="90" t="s">
        <v>3244</v>
      </c>
      <c r="F280" s="90" t="s">
        <v>32</v>
      </c>
      <c r="G280" s="90" t="s">
        <v>3245</v>
      </c>
      <c r="H280" s="90" t="s">
        <v>3246</v>
      </c>
      <c r="I280" s="90" t="s">
        <v>3247</v>
      </c>
      <c r="J280" s="90" t="s">
        <v>3248</v>
      </c>
      <c r="L280" s="90" t="s">
        <v>1610</v>
      </c>
      <c r="M280" s="90" t="s">
        <v>1650</v>
      </c>
    </row>
    <row r="281" ht="15.75" customHeight="1">
      <c r="A281" s="90">
        <v>2767.0</v>
      </c>
      <c r="C281" s="90" t="s">
        <v>3249</v>
      </c>
      <c r="D281" s="90" t="s">
        <v>3250</v>
      </c>
      <c r="E281" s="90" t="s">
        <v>3251</v>
      </c>
      <c r="G281" s="90" t="s">
        <v>3252</v>
      </c>
      <c r="H281" s="90" t="s">
        <v>3253</v>
      </c>
      <c r="I281" s="90" t="s">
        <v>3254</v>
      </c>
      <c r="J281" s="90" t="s">
        <v>3255</v>
      </c>
      <c r="L281" s="90" t="s">
        <v>1610</v>
      </c>
      <c r="M281" s="90" t="s">
        <v>2057</v>
      </c>
    </row>
    <row r="282" ht="15.75" customHeight="1">
      <c r="A282" s="90">
        <v>2764.0</v>
      </c>
      <c r="C282" s="90" t="s">
        <v>3256</v>
      </c>
      <c r="D282" s="90" t="s">
        <v>3257</v>
      </c>
      <c r="E282" s="90" t="s">
        <v>3258</v>
      </c>
      <c r="F282" s="90" t="s">
        <v>35</v>
      </c>
      <c r="G282" s="90" t="s">
        <v>3259</v>
      </c>
      <c r="H282" s="90" t="s">
        <v>3260</v>
      </c>
      <c r="I282" s="90" t="s">
        <v>3261</v>
      </c>
      <c r="J282" s="90" t="s">
        <v>3262</v>
      </c>
      <c r="L282" s="90" t="s">
        <v>1610</v>
      </c>
      <c r="M282" s="90" t="s">
        <v>1657</v>
      </c>
    </row>
    <row r="283" ht="15.75" customHeight="1">
      <c r="A283" s="90">
        <v>2760.0</v>
      </c>
      <c r="C283" s="90" t="s">
        <v>3127</v>
      </c>
      <c r="D283" s="90" t="s">
        <v>3128</v>
      </c>
      <c r="E283" s="90" t="s">
        <v>3129</v>
      </c>
      <c r="G283" s="90" t="s">
        <v>3263</v>
      </c>
      <c r="H283" s="90" t="s">
        <v>3264</v>
      </c>
      <c r="I283" s="90" t="s">
        <v>3132</v>
      </c>
      <c r="J283" s="90" t="s">
        <v>3132</v>
      </c>
      <c r="L283" s="90" t="s">
        <v>1610</v>
      </c>
      <c r="M283" s="90" t="s">
        <v>1780</v>
      </c>
    </row>
    <row r="284" ht="15.75" customHeight="1">
      <c r="A284" s="90">
        <v>2759.0</v>
      </c>
      <c r="C284" s="90" t="s">
        <v>2226</v>
      </c>
      <c r="D284" s="90" t="s">
        <v>3265</v>
      </c>
      <c r="E284" s="90" t="s">
        <v>3266</v>
      </c>
      <c r="F284" s="90" t="s">
        <v>35</v>
      </c>
      <c r="G284" s="90" t="s">
        <v>3267</v>
      </c>
      <c r="H284" s="90" t="s">
        <v>3268</v>
      </c>
      <c r="I284" s="90" t="s">
        <v>3269</v>
      </c>
      <c r="J284" s="90" t="s">
        <v>3270</v>
      </c>
      <c r="L284" s="90" t="s">
        <v>1610</v>
      </c>
      <c r="M284" s="90" t="s">
        <v>1687</v>
      </c>
    </row>
    <row r="285" ht="15.75" customHeight="1">
      <c r="A285" s="90">
        <v>2757.0</v>
      </c>
      <c r="C285" s="90" t="s">
        <v>3271</v>
      </c>
      <c r="D285" s="90" t="s">
        <v>3272</v>
      </c>
      <c r="E285" s="90" t="s">
        <v>3273</v>
      </c>
      <c r="F285" s="90" t="s">
        <v>35</v>
      </c>
      <c r="G285" s="90" t="s">
        <v>3274</v>
      </c>
      <c r="H285" s="90" t="s">
        <v>3275</v>
      </c>
      <c r="I285" s="90" t="s">
        <v>3276</v>
      </c>
      <c r="J285" s="90" t="s">
        <v>3277</v>
      </c>
      <c r="L285" s="90" t="s">
        <v>1610</v>
      </c>
      <c r="M285" s="90" t="s">
        <v>1687</v>
      </c>
    </row>
    <row r="286" ht="15.75" customHeight="1">
      <c r="A286" s="90">
        <v>2756.0</v>
      </c>
      <c r="C286" s="90" t="s">
        <v>3278</v>
      </c>
      <c r="D286" s="90" t="s">
        <v>3279</v>
      </c>
      <c r="E286" s="90" t="s">
        <v>3280</v>
      </c>
      <c r="F286" s="90" t="s">
        <v>35</v>
      </c>
      <c r="G286" s="90" t="s">
        <v>3281</v>
      </c>
      <c r="H286" s="90" t="s">
        <v>3282</v>
      </c>
      <c r="I286" s="90" t="s">
        <v>3283</v>
      </c>
      <c r="J286" s="90" t="s">
        <v>3284</v>
      </c>
      <c r="L286" s="90" t="s">
        <v>1610</v>
      </c>
      <c r="M286" s="90" t="s">
        <v>1965</v>
      </c>
    </row>
    <row r="287" ht="15.75" customHeight="1">
      <c r="A287" s="90">
        <v>2753.0</v>
      </c>
      <c r="C287" s="90" t="s">
        <v>3285</v>
      </c>
      <c r="D287" s="90" t="s">
        <v>3286</v>
      </c>
      <c r="E287" s="90" t="s">
        <v>3287</v>
      </c>
      <c r="F287" s="90" t="s">
        <v>32</v>
      </c>
      <c r="G287" s="90" t="s">
        <v>3288</v>
      </c>
      <c r="H287" s="90" t="s">
        <v>3289</v>
      </c>
      <c r="I287" s="90" t="s">
        <v>3290</v>
      </c>
      <c r="J287" s="90" t="s">
        <v>3291</v>
      </c>
      <c r="L287" s="90" t="s">
        <v>1610</v>
      </c>
      <c r="M287" s="90" t="s">
        <v>1642</v>
      </c>
    </row>
    <row r="288" ht="15.75" customHeight="1">
      <c r="A288" s="90">
        <v>2751.0</v>
      </c>
      <c r="C288" s="90" t="s">
        <v>3292</v>
      </c>
      <c r="D288" s="90" t="s">
        <v>3293</v>
      </c>
      <c r="E288" s="90" t="s">
        <v>3294</v>
      </c>
      <c r="F288" s="90" t="s">
        <v>35</v>
      </c>
      <c r="G288" s="90" t="s">
        <v>3295</v>
      </c>
      <c r="H288" s="90" t="s">
        <v>3296</v>
      </c>
      <c r="I288" s="90" t="s">
        <v>3297</v>
      </c>
      <c r="J288" s="90" t="s">
        <v>3297</v>
      </c>
      <c r="L288" s="90" t="s">
        <v>1610</v>
      </c>
      <c r="M288" s="90" t="s">
        <v>1770</v>
      </c>
    </row>
    <row r="289" ht="15.75" customHeight="1">
      <c r="A289" s="90">
        <v>2750.0</v>
      </c>
      <c r="C289" s="90" t="s">
        <v>1818</v>
      </c>
      <c r="D289" s="90" t="s">
        <v>1819</v>
      </c>
      <c r="E289" s="90" t="s">
        <v>1820</v>
      </c>
      <c r="F289" s="90" t="s">
        <v>32</v>
      </c>
      <c r="G289" s="90" t="s">
        <v>3298</v>
      </c>
      <c r="H289" s="90" t="s">
        <v>3299</v>
      </c>
      <c r="I289" s="90" t="s">
        <v>3300</v>
      </c>
      <c r="J289" s="90" t="s">
        <v>3300</v>
      </c>
      <c r="L289" s="90" t="s">
        <v>1610</v>
      </c>
      <c r="M289" s="90" t="s">
        <v>1751</v>
      </c>
    </row>
    <row r="290" ht="15.75" customHeight="1">
      <c r="A290" s="90">
        <v>2749.0</v>
      </c>
      <c r="C290" s="90" t="s">
        <v>3301</v>
      </c>
      <c r="D290" s="90" t="s">
        <v>3302</v>
      </c>
      <c r="E290" s="90" t="s">
        <v>3303</v>
      </c>
      <c r="G290" s="90" t="s">
        <v>3304</v>
      </c>
      <c r="H290" s="90" t="s">
        <v>3305</v>
      </c>
      <c r="I290" s="90" t="s">
        <v>3306</v>
      </c>
      <c r="J290" s="90" t="s">
        <v>3306</v>
      </c>
      <c r="L290" s="90" t="s">
        <v>1950</v>
      </c>
      <c r="M290" s="90" t="s">
        <v>1851</v>
      </c>
    </row>
    <row r="291" ht="15.75" customHeight="1">
      <c r="A291" s="90">
        <v>2746.0</v>
      </c>
      <c r="C291" s="90" t="s">
        <v>3307</v>
      </c>
      <c r="D291" s="90" t="s">
        <v>3308</v>
      </c>
      <c r="E291" s="90" t="s">
        <v>3309</v>
      </c>
      <c r="F291" s="90" t="s">
        <v>32</v>
      </c>
      <c r="G291" s="90" t="s">
        <v>3310</v>
      </c>
      <c r="H291" s="90" t="s">
        <v>3311</v>
      </c>
      <c r="I291" s="90" t="s">
        <v>3312</v>
      </c>
      <c r="J291" s="90" t="s">
        <v>3313</v>
      </c>
      <c r="L291" s="90" t="s">
        <v>1610</v>
      </c>
      <c r="M291" s="90" t="s">
        <v>3222</v>
      </c>
    </row>
    <row r="292" ht="15.75" customHeight="1">
      <c r="A292" s="90">
        <v>2745.0</v>
      </c>
      <c r="C292" s="90" t="s">
        <v>3314</v>
      </c>
      <c r="D292" s="90" t="s">
        <v>3315</v>
      </c>
      <c r="E292" s="90" t="s">
        <v>3316</v>
      </c>
      <c r="F292" s="90" t="s">
        <v>35</v>
      </c>
      <c r="G292" s="90" t="s">
        <v>3317</v>
      </c>
      <c r="H292" s="90" t="s">
        <v>3318</v>
      </c>
      <c r="I292" s="90" t="s">
        <v>3319</v>
      </c>
      <c r="J292" s="90" t="s">
        <v>3320</v>
      </c>
      <c r="L292" s="90" t="s">
        <v>1610</v>
      </c>
      <c r="M292" s="90" t="s">
        <v>1751</v>
      </c>
    </row>
    <row r="293" ht="15.75" customHeight="1">
      <c r="A293" s="90">
        <v>2743.0</v>
      </c>
      <c r="C293" s="90" t="s">
        <v>3321</v>
      </c>
      <c r="D293" s="90" t="s">
        <v>3322</v>
      </c>
      <c r="E293" s="90" t="s">
        <v>3323</v>
      </c>
      <c r="F293" s="90" t="s">
        <v>32</v>
      </c>
      <c r="G293" s="90" t="s">
        <v>3324</v>
      </c>
      <c r="H293" s="90" t="s">
        <v>3325</v>
      </c>
      <c r="I293" s="90" t="s">
        <v>3326</v>
      </c>
      <c r="J293" s="90" t="s">
        <v>3327</v>
      </c>
      <c r="L293" s="90" t="s">
        <v>1610</v>
      </c>
      <c r="M293" s="90" t="s">
        <v>1751</v>
      </c>
    </row>
    <row r="294" ht="15.75" customHeight="1">
      <c r="A294" s="90">
        <v>2740.0</v>
      </c>
      <c r="C294" s="90" t="s">
        <v>3328</v>
      </c>
      <c r="D294" s="90" t="s">
        <v>3329</v>
      </c>
      <c r="E294" s="90" t="s">
        <v>3330</v>
      </c>
      <c r="F294" s="90" t="s">
        <v>32</v>
      </c>
      <c r="G294" s="90" t="s">
        <v>3331</v>
      </c>
      <c r="H294" s="90" t="s">
        <v>3332</v>
      </c>
      <c r="I294" s="90" t="s">
        <v>3333</v>
      </c>
      <c r="J294" s="90" t="s">
        <v>3333</v>
      </c>
      <c r="L294" s="90" t="s">
        <v>1610</v>
      </c>
      <c r="M294" s="90" t="s">
        <v>1751</v>
      </c>
    </row>
    <row r="295" ht="15.75" customHeight="1">
      <c r="A295" s="90">
        <v>2737.0</v>
      </c>
      <c r="C295" s="90" t="s">
        <v>3127</v>
      </c>
      <c r="D295" s="90" t="s">
        <v>3128</v>
      </c>
      <c r="E295" s="90" t="s">
        <v>3129</v>
      </c>
      <c r="G295" s="90" t="s">
        <v>3334</v>
      </c>
      <c r="H295" s="90" t="s">
        <v>3335</v>
      </c>
      <c r="I295" s="90" t="s">
        <v>3132</v>
      </c>
      <c r="J295" s="90" t="s">
        <v>3132</v>
      </c>
      <c r="L295" s="90" t="s">
        <v>1610</v>
      </c>
      <c r="M295" s="90" t="s">
        <v>1851</v>
      </c>
    </row>
    <row r="296" ht="15.75" customHeight="1">
      <c r="A296" s="90">
        <v>2735.0</v>
      </c>
      <c r="C296" s="90" t="s">
        <v>3336</v>
      </c>
      <c r="D296" s="90" t="s">
        <v>3337</v>
      </c>
      <c r="E296" s="90" t="s">
        <v>3338</v>
      </c>
      <c r="F296" s="90" t="s">
        <v>32</v>
      </c>
      <c r="G296" s="90" t="s">
        <v>3339</v>
      </c>
      <c r="H296" s="90" t="s">
        <v>3340</v>
      </c>
      <c r="I296" s="90" t="s">
        <v>3341</v>
      </c>
      <c r="J296" s="90" t="s">
        <v>3341</v>
      </c>
      <c r="L296" s="90" t="s">
        <v>1610</v>
      </c>
      <c r="M296" s="90" t="s">
        <v>1770</v>
      </c>
    </row>
    <row r="297" ht="15.75" customHeight="1">
      <c r="A297" s="90">
        <v>2733.0</v>
      </c>
      <c r="C297" s="90" t="s">
        <v>3342</v>
      </c>
      <c r="D297" s="90" t="s">
        <v>3343</v>
      </c>
      <c r="E297" s="90" t="s">
        <v>3344</v>
      </c>
      <c r="G297" s="90" t="s">
        <v>3345</v>
      </c>
      <c r="H297" s="90" t="s">
        <v>3346</v>
      </c>
      <c r="I297" s="90" t="s">
        <v>3347</v>
      </c>
      <c r="J297" s="90" t="s">
        <v>3347</v>
      </c>
      <c r="L297" s="90" t="s">
        <v>1610</v>
      </c>
      <c r="M297" s="90" t="s">
        <v>1774</v>
      </c>
    </row>
    <row r="298" ht="15.75" customHeight="1">
      <c r="A298" s="90">
        <v>2731.0</v>
      </c>
      <c r="C298" s="90" t="s">
        <v>3348</v>
      </c>
      <c r="D298" s="90" t="s">
        <v>3349</v>
      </c>
      <c r="E298" s="90" t="s">
        <v>3350</v>
      </c>
      <c r="F298" s="90" t="s">
        <v>32</v>
      </c>
      <c r="G298" s="90" t="s">
        <v>3351</v>
      </c>
      <c r="H298" s="90" t="s">
        <v>3352</v>
      </c>
      <c r="I298" s="90" t="s">
        <v>3353</v>
      </c>
      <c r="J298" s="90" t="s">
        <v>3353</v>
      </c>
      <c r="L298" s="90" t="s">
        <v>1610</v>
      </c>
      <c r="M298" s="90" t="s">
        <v>1751</v>
      </c>
    </row>
    <row r="299" ht="15.75" customHeight="1">
      <c r="A299" s="90">
        <v>2729.0</v>
      </c>
      <c r="C299" s="90" t="s">
        <v>2462</v>
      </c>
      <c r="D299" s="90" t="s">
        <v>2463</v>
      </c>
      <c r="E299" s="90" t="s">
        <v>2464</v>
      </c>
      <c r="F299" s="90" t="s">
        <v>32</v>
      </c>
      <c r="G299" s="90" t="s">
        <v>3354</v>
      </c>
      <c r="H299" s="90" t="s">
        <v>3355</v>
      </c>
      <c r="I299" s="90" t="s">
        <v>3356</v>
      </c>
      <c r="J299" s="90" t="s">
        <v>2468</v>
      </c>
      <c r="L299" s="90" t="s">
        <v>1610</v>
      </c>
      <c r="M299" s="90" t="s">
        <v>1687</v>
      </c>
    </row>
    <row r="300" ht="15.75" customHeight="1">
      <c r="A300" s="90">
        <v>2728.0</v>
      </c>
      <c r="C300" s="90" t="s">
        <v>3357</v>
      </c>
      <c r="D300" s="90" t="s">
        <v>3358</v>
      </c>
      <c r="E300" s="90" t="s">
        <v>3359</v>
      </c>
      <c r="G300" s="90" t="s">
        <v>3360</v>
      </c>
      <c r="H300" s="90" t="s">
        <v>3361</v>
      </c>
      <c r="I300" s="90" t="s">
        <v>3362</v>
      </c>
      <c r="J300" s="90" t="s">
        <v>3362</v>
      </c>
      <c r="L300" s="90" t="s">
        <v>1610</v>
      </c>
      <c r="M300" s="90" t="s">
        <v>1770</v>
      </c>
    </row>
    <row r="301" ht="15.75" customHeight="1">
      <c r="A301" s="90">
        <v>2727.0</v>
      </c>
      <c r="C301" s="90" t="s">
        <v>3363</v>
      </c>
      <c r="D301" s="90" t="s">
        <v>3364</v>
      </c>
      <c r="E301" s="90" t="s">
        <v>3365</v>
      </c>
      <c r="G301" s="90" t="s">
        <v>3366</v>
      </c>
      <c r="H301" s="90" t="s">
        <v>3367</v>
      </c>
      <c r="I301" s="90" t="s">
        <v>3368</v>
      </c>
      <c r="J301" s="90" t="s">
        <v>3369</v>
      </c>
      <c r="L301" s="90" t="s">
        <v>1610</v>
      </c>
      <c r="M301" s="90" t="s">
        <v>1965</v>
      </c>
    </row>
    <row r="302" ht="15.75" customHeight="1">
      <c r="A302" s="90">
        <v>2726.0</v>
      </c>
      <c r="C302" s="90" t="s">
        <v>3370</v>
      </c>
      <c r="D302" s="90" t="s">
        <v>3371</v>
      </c>
      <c r="E302" s="90" t="s">
        <v>3372</v>
      </c>
      <c r="F302" s="90" t="s">
        <v>32</v>
      </c>
      <c r="G302" s="90" t="s">
        <v>3373</v>
      </c>
      <c r="H302" s="90" t="s">
        <v>3374</v>
      </c>
      <c r="I302" s="90" t="s">
        <v>3375</v>
      </c>
      <c r="J302" s="90" t="s">
        <v>3375</v>
      </c>
      <c r="L302" s="90" t="s">
        <v>1610</v>
      </c>
      <c r="M302" s="90" t="s">
        <v>1851</v>
      </c>
    </row>
    <row r="303" ht="15.75" customHeight="1">
      <c r="A303" s="90">
        <v>2725.0</v>
      </c>
      <c r="C303" s="90" t="s">
        <v>3376</v>
      </c>
      <c r="D303" s="90" t="s">
        <v>3377</v>
      </c>
      <c r="E303" s="90" t="s">
        <v>3378</v>
      </c>
      <c r="G303" s="90" t="s">
        <v>3379</v>
      </c>
      <c r="H303" s="90" t="s">
        <v>3380</v>
      </c>
      <c r="I303" s="90" t="s">
        <v>3381</v>
      </c>
      <c r="J303" s="90" t="s">
        <v>3382</v>
      </c>
      <c r="L303" s="90" t="s">
        <v>1610</v>
      </c>
      <c r="M303" s="90" t="s">
        <v>1693</v>
      </c>
    </row>
    <row r="304" ht="15.75" customHeight="1">
      <c r="A304" s="90">
        <v>2724.0</v>
      </c>
      <c r="C304" s="90" t="s">
        <v>3383</v>
      </c>
      <c r="D304" s="90" t="s">
        <v>3384</v>
      </c>
      <c r="E304" s="90" t="s">
        <v>3385</v>
      </c>
      <c r="G304" s="90" t="s">
        <v>3386</v>
      </c>
      <c r="H304" s="90" t="s">
        <v>3387</v>
      </c>
      <c r="I304" s="90" t="s">
        <v>3388</v>
      </c>
      <c r="J304" s="90" t="s">
        <v>3389</v>
      </c>
      <c r="L304" s="90" t="s">
        <v>1950</v>
      </c>
      <c r="M304" s="90" t="s">
        <v>1965</v>
      </c>
    </row>
    <row r="305" ht="15.75" customHeight="1">
      <c r="A305" s="90">
        <v>2719.0</v>
      </c>
      <c r="C305" s="90" t="s">
        <v>3111</v>
      </c>
      <c r="D305" s="90" t="s">
        <v>3112</v>
      </c>
      <c r="E305" s="90" t="s">
        <v>3113</v>
      </c>
      <c r="F305" s="90" t="s">
        <v>32</v>
      </c>
      <c r="G305" s="90" t="s">
        <v>3390</v>
      </c>
      <c r="H305" s="90" t="s">
        <v>3391</v>
      </c>
      <c r="I305" s="90" t="s">
        <v>3116</v>
      </c>
      <c r="J305" s="90" t="s">
        <v>3116</v>
      </c>
      <c r="L305" s="90" t="s">
        <v>1610</v>
      </c>
      <c r="M305" s="90" t="s">
        <v>2154</v>
      </c>
    </row>
    <row r="306" ht="15.75" customHeight="1">
      <c r="A306" s="90">
        <v>2716.0</v>
      </c>
      <c r="C306" s="90" t="s">
        <v>3392</v>
      </c>
      <c r="D306" s="90" t="s">
        <v>3393</v>
      </c>
      <c r="E306" s="90" t="s">
        <v>3394</v>
      </c>
      <c r="G306" s="90" t="s">
        <v>3395</v>
      </c>
      <c r="H306" s="90" t="s">
        <v>3396</v>
      </c>
      <c r="I306" s="90" t="s">
        <v>3397</v>
      </c>
      <c r="J306" s="90" t="s">
        <v>3398</v>
      </c>
      <c r="L306" s="90" t="s">
        <v>1950</v>
      </c>
      <c r="M306" s="90" t="s">
        <v>1680</v>
      </c>
    </row>
    <row r="307" ht="15.75" customHeight="1">
      <c r="A307" s="90">
        <v>2715.0</v>
      </c>
      <c r="C307" s="90" t="s">
        <v>3399</v>
      </c>
      <c r="D307" s="90" t="s">
        <v>3400</v>
      </c>
      <c r="E307" s="90" t="s">
        <v>3401</v>
      </c>
      <c r="F307" s="90" t="s">
        <v>32</v>
      </c>
      <c r="G307" s="90" t="s">
        <v>3402</v>
      </c>
      <c r="H307" s="90" t="s">
        <v>3403</v>
      </c>
      <c r="I307" s="90" t="s">
        <v>3404</v>
      </c>
      <c r="J307" s="90" t="s">
        <v>3404</v>
      </c>
      <c r="L307" s="90" t="s">
        <v>1610</v>
      </c>
      <c r="M307" s="90" t="s">
        <v>1642</v>
      </c>
    </row>
    <row r="308" ht="15.75" customHeight="1">
      <c r="A308" s="90">
        <v>2709.0</v>
      </c>
      <c r="C308" s="90" t="s">
        <v>1624</v>
      </c>
      <c r="D308" s="90" t="s">
        <v>1625</v>
      </c>
      <c r="E308" s="90" t="s">
        <v>1626</v>
      </c>
      <c r="G308" s="90" t="s">
        <v>3405</v>
      </c>
      <c r="H308" s="90" t="s">
        <v>3406</v>
      </c>
      <c r="I308" s="90" t="s">
        <v>3407</v>
      </c>
      <c r="J308" s="90" t="s">
        <v>3408</v>
      </c>
      <c r="K308" s="91" t="s">
        <v>1603</v>
      </c>
      <c r="L308" s="90" t="s">
        <v>1610</v>
      </c>
      <c r="M308" s="90" t="s">
        <v>1855</v>
      </c>
    </row>
    <row r="309" ht="15.75" customHeight="1">
      <c r="A309" s="90">
        <v>2708.0</v>
      </c>
      <c r="C309" s="90" t="s">
        <v>3409</v>
      </c>
      <c r="D309" s="90" t="s">
        <v>3410</v>
      </c>
      <c r="E309" s="90" t="s">
        <v>3411</v>
      </c>
      <c r="F309" s="90" t="s">
        <v>32</v>
      </c>
      <c r="G309" s="90" t="s">
        <v>3412</v>
      </c>
      <c r="H309" s="90" t="s">
        <v>3413</v>
      </c>
      <c r="I309" s="90" t="s">
        <v>3414</v>
      </c>
      <c r="J309" s="90" t="s">
        <v>3415</v>
      </c>
      <c r="L309" s="90" t="s">
        <v>1610</v>
      </c>
      <c r="M309" s="90" t="s">
        <v>2766</v>
      </c>
    </row>
    <row r="310" ht="15.75" customHeight="1">
      <c r="A310" s="90">
        <v>2707.0</v>
      </c>
      <c r="C310" s="90" t="s">
        <v>3416</v>
      </c>
      <c r="D310" s="90" t="s">
        <v>3417</v>
      </c>
      <c r="E310" s="90" t="s">
        <v>3418</v>
      </c>
      <c r="G310" s="90" t="s">
        <v>3419</v>
      </c>
      <c r="H310" s="90" t="s">
        <v>3420</v>
      </c>
      <c r="I310" s="90" t="s">
        <v>3421</v>
      </c>
      <c r="J310" s="90" t="s">
        <v>3422</v>
      </c>
      <c r="L310" s="90" t="s">
        <v>1610</v>
      </c>
      <c r="M310" s="90" t="s">
        <v>1751</v>
      </c>
    </row>
    <row r="311" ht="15.75" customHeight="1">
      <c r="A311" s="90">
        <v>2704.0</v>
      </c>
      <c r="C311" s="90" t="s">
        <v>3423</v>
      </c>
      <c r="D311" s="90" t="s">
        <v>3424</v>
      </c>
      <c r="E311" s="90" t="s">
        <v>3425</v>
      </c>
      <c r="F311" s="90" t="s">
        <v>32</v>
      </c>
      <c r="G311" s="90" t="s">
        <v>3426</v>
      </c>
      <c r="H311" s="90" t="s">
        <v>3427</v>
      </c>
      <c r="I311" s="90" t="s">
        <v>3428</v>
      </c>
      <c r="J311" s="90" t="s">
        <v>3429</v>
      </c>
      <c r="L311" s="90" t="s">
        <v>1610</v>
      </c>
      <c r="M311" s="90" t="s">
        <v>1751</v>
      </c>
    </row>
    <row r="312" ht="15.75" customHeight="1">
      <c r="A312" s="90">
        <v>2703.0</v>
      </c>
      <c r="C312" s="90" t="s">
        <v>3430</v>
      </c>
      <c r="D312" s="90" t="s">
        <v>3431</v>
      </c>
      <c r="E312" s="90" t="s">
        <v>3432</v>
      </c>
      <c r="F312" s="90" t="s">
        <v>32</v>
      </c>
      <c r="G312" s="90" t="s">
        <v>3433</v>
      </c>
      <c r="H312" s="90" t="s">
        <v>3434</v>
      </c>
      <c r="I312" s="90" t="s">
        <v>3435</v>
      </c>
      <c r="J312" s="90" t="s">
        <v>3436</v>
      </c>
      <c r="L312" s="90" t="s">
        <v>1610</v>
      </c>
      <c r="M312" s="90" t="s">
        <v>2154</v>
      </c>
    </row>
    <row r="313" ht="15.75" customHeight="1">
      <c r="A313" s="90">
        <v>2702.0</v>
      </c>
      <c r="C313" s="90" t="s">
        <v>3437</v>
      </c>
      <c r="D313" s="90" t="s">
        <v>3438</v>
      </c>
      <c r="E313" s="90" t="s">
        <v>3439</v>
      </c>
      <c r="G313" s="90" t="s">
        <v>3440</v>
      </c>
      <c r="H313" s="90" t="s">
        <v>3441</v>
      </c>
      <c r="I313" s="90" t="s">
        <v>3442</v>
      </c>
      <c r="J313" s="90" t="s">
        <v>3442</v>
      </c>
      <c r="L313" s="90" t="s">
        <v>1610</v>
      </c>
      <c r="M313" s="90" t="s">
        <v>1693</v>
      </c>
    </row>
    <row r="314" ht="15.75" customHeight="1">
      <c r="A314" s="90">
        <v>2700.0</v>
      </c>
      <c r="C314" s="90" t="s">
        <v>3443</v>
      </c>
      <c r="D314" s="90" t="s">
        <v>3444</v>
      </c>
      <c r="E314" s="90" t="s">
        <v>3445</v>
      </c>
      <c r="F314" s="90" t="s">
        <v>32</v>
      </c>
      <c r="G314" s="90" t="s">
        <v>3446</v>
      </c>
      <c r="H314" s="90" t="s">
        <v>3447</v>
      </c>
      <c r="I314" s="90" t="s">
        <v>3448</v>
      </c>
      <c r="J314" s="90" t="s">
        <v>3448</v>
      </c>
      <c r="L314" s="90" t="s">
        <v>1610</v>
      </c>
      <c r="M314" s="90" t="s">
        <v>1657</v>
      </c>
    </row>
    <row r="315" ht="15.75" customHeight="1">
      <c r="A315" s="90">
        <v>2698.0</v>
      </c>
      <c r="C315" s="90" t="s">
        <v>3449</v>
      </c>
      <c r="D315" s="90" t="s">
        <v>3450</v>
      </c>
      <c r="E315" s="90" t="s">
        <v>3451</v>
      </c>
      <c r="F315" s="90" t="s">
        <v>35</v>
      </c>
      <c r="G315" s="90" t="s">
        <v>3452</v>
      </c>
      <c r="H315" s="90" t="s">
        <v>3453</v>
      </c>
      <c r="I315" s="90" t="s">
        <v>3454</v>
      </c>
      <c r="J315" s="90" t="s">
        <v>3455</v>
      </c>
      <c r="L315" s="90" t="s">
        <v>1610</v>
      </c>
      <c r="M315" s="90" t="s">
        <v>1687</v>
      </c>
    </row>
    <row r="316" ht="15.75" customHeight="1">
      <c r="A316" s="90">
        <v>2697.0</v>
      </c>
      <c r="C316" s="90" t="s">
        <v>3456</v>
      </c>
      <c r="D316" s="90" t="s">
        <v>3457</v>
      </c>
      <c r="E316" s="90" t="s">
        <v>3458</v>
      </c>
      <c r="F316" s="90" t="s">
        <v>32</v>
      </c>
      <c r="G316" s="90" t="s">
        <v>3459</v>
      </c>
      <c r="H316" s="90" t="s">
        <v>3460</v>
      </c>
      <c r="I316" s="90" t="s">
        <v>3461</v>
      </c>
      <c r="J316" s="90" t="s">
        <v>3461</v>
      </c>
      <c r="L316" s="90" t="s">
        <v>1610</v>
      </c>
      <c r="M316" s="90" t="s">
        <v>1855</v>
      </c>
    </row>
    <row r="317" ht="15.75" customHeight="1">
      <c r="A317" s="90">
        <v>2693.0</v>
      </c>
      <c r="C317" s="90" t="s">
        <v>3462</v>
      </c>
      <c r="D317" s="90" t="s">
        <v>3463</v>
      </c>
      <c r="E317" s="90" t="s">
        <v>3464</v>
      </c>
      <c r="G317" s="90" t="s">
        <v>3465</v>
      </c>
      <c r="H317" s="90" t="s">
        <v>3466</v>
      </c>
      <c r="I317" s="90" t="s">
        <v>3467</v>
      </c>
      <c r="J317" s="90" t="s">
        <v>3468</v>
      </c>
      <c r="L317" s="90" t="s">
        <v>1610</v>
      </c>
      <c r="M317" s="90" t="s">
        <v>1642</v>
      </c>
    </row>
    <row r="318" ht="15.75" customHeight="1">
      <c r="A318" s="90">
        <v>2692.0</v>
      </c>
      <c r="C318" s="90" t="s">
        <v>3469</v>
      </c>
      <c r="D318" s="90" t="s">
        <v>3470</v>
      </c>
      <c r="E318" s="90" t="s">
        <v>3471</v>
      </c>
      <c r="G318" s="90" t="s">
        <v>3472</v>
      </c>
      <c r="H318" s="90" t="s">
        <v>3473</v>
      </c>
      <c r="I318" s="90" t="s">
        <v>3474</v>
      </c>
      <c r="J318" s="90" t="s">
        <v>3475</v>
      </c>
      <c r="L318" s="90" t="s">
        <v>1610</v>
      </c>
      <c r="M318" s="90" t="s">
        <v>1851</v>
      </c>
    </row>
    <row r="319" ht="15.75" customHeight="1">
      <c r="A319" s="90">
        <v>2691.0</v>
      </c>
      <c r="C319" s="90" t="s">
        <v>3476</v>
      </c>
      <c r="D319" s="90" t="s">
        <v>3477</v>
      </c>
      <c r="E319" s="90" t="s">
        <v>3478</v>
      </c>
      <c r="G319" s="90" t="s">
        <v>3479</v>
      </c>
      <c r="H319" s="90" t="s">
        <v>3480</v>
      </c>
      <c r="I319" s="90" t="s">
        <v>3481</v>
      </c>
      <c r="J319" s="90" t="s">
        <v>3481</v>
      </c>
      <c r="L319" s="90" t="s">
        <v>1610</v>
      </c>
      <c r="M319" s="90" t="s">
        <v>1751</v>
      </c>
    </row>
    <row r="320" ht="15.75" customHeight="1">
      <c r="A320" s="90">
        <v>2690.0</v>
      </c>
      <c r="C320" s="90" t="s">
        <v>3197</v>
      </c>
      <c r="D320" s="90" t="s">
        <v>3198</v>
      </c>
      <c r="E320" s="90" t="s">
        <v>3199</v>
      </c>
      <c r="F320" s="90" t="s">
        <v>32</v>
      </c>
      <c r="G320" s="90" t="s">
        <v>3482</v>
      </c>
      <c r="H320" s="90" t="s">
        <v>3483</v>
      </c>
      <c r="I320" s="90" t="s">
        <v>3484</v>
      </c>
      <c r="J320" s="90" t="s">
        <v>3484</v>
      </c>
      <c r="L320" s="90" t="s">
        <v>1610</v>
      </c>
      <c r="M320" s="90" t="s">
        <v>1672</v>
      </c>
    </row>
    <row r="321" ht="15.75" customHeight="1">
      <c r="A321" s="90">
        <v>2689.0</v>
      </c>
      <c r="C321" s="90" t="s">
        <v>3485</v>
      </c>
      <c r="D321" s="90" t="s">
        <v>3486</v>
      </c>
      <c r="E321" s="90" t="s">
        <v>3487</v>
      </c>
      <c r="F321" s="90" t="s">
        <v>32</v>
      </c>
      <c r="G321" s="90" t="s">
        <v>3488</v>
      </c>
      <c r="H321" s="90" t="s">
        <v>3489</v>
      </c>
      <c r="I321" s="90" t="s">
        <v>3490</v>
      </c>
      <c r="J321" s="90" t="s">
        <v>3491</v>
      </c>
      <c r="L321" s="90" t="s">
        <v>1610</v>
      </c>
      <c r="M321" s="90" t="s">
        <v>1851</v>
      </c>
    </row>
    <row r="322" ht="15.75" customHeight="1">
      <c r="A322" s="90">
        <v>2688.0</v>
      </c>
      <c r="C322" s="90" t="s">
        <v>3456</v>
      </c>
      <c r="D322" s="90" t="s">
        <v>3457</v>
      </c>
      <c r="E322" s="90" t="s">
        <v>3458</v>
      </c>
      <c r="F322" s="90" t="s">
        <v>32</v>
      </c>
      <c r="G322" s="90" t="s">
        <v>3492</v>
      </c>
      <c r="H322" s="90" t="s">
        <v>3493</v>
      </c>
      <c r="I322" s="90" t="s">
        <v>3461</v>
      </c>
      <c r="J322" s="90" t="s">
        <v>3461</v>
      </c>
      <c r="L322" s="90" t="s">
        <v>1610</v>
      </c>
      <c r="M322" s="90" t="s">
        <v>1642</v>
      </c>
    </row>
    <row r="323" ht="15.75" customHeight="1">
      <c r="A323" s="90">
        <v>2687.0</v>
      </c>
      <c r="C323" s="90" t="s">
        <v>3494</v>
      </c>
      <c r="D323" s="90" t="s">
        <v>3495</v>
      </c>
      <c r="E323" s="90" t="s">
        <v>3496</v>
      </c>
      <c r="G323" s="90" t="s">
        <v>3497</v>
      </c>
      <c r="H323" s="90" t="s">
        <v>3498</v>
      </c>
      <c r="I323" s="90" t="s">
        <v>3499</v>
      </c>
      <c r="J323" s="90" t="s">
        <v>3500</v>
      </c>
      <c r="L323" s="90" t="s">
        <v>1610</v>
      </c>
      <c r="M323" s="90" t="s">
        <v>1672</v>
      </c>
    </row>
    <row r="324" ht="15.75" customHeight="1">
      <c r="A324" s="90">
        <v>2685.0</v>
      </c>
      <c r="C324" s="90" t="s">
        <v>1818</v>
      </c>
      <c r="D324" s="90" t="s">
        <v>1819</v>
      </c>
      <c r="E324" s="90" t="s">
        <v>1820</v>
      </c>
      <c r="F324" s="90" t="s">
        <v>32</v>
      </c>
      <c r="G324" s="90" t="s">
        <v>3501</v>
      </c>
      <c r="H324" s="90" t="s">
        <v>3502</v>
      </c>
      <c r="I324" s="90" t="s">
        <v>3300</v>
      </c>
      <c r="J324" s="90" t="s">
        <v>3300</v>
      </c>
      <c r="L324" s="90" t="s">
        <v>1610</v>
      </c>
      <c r="M324" s="90" t="s">
        <v>1774</v>
      </c>
    </row>
    <row r="325" ht="15.75" customHeight="1">
      <c r="A325" s="90">
        <v>2684.0</v>
      </c>
      <c r="C325" s="90" t="s">
        <v>3197</v>
      </c>
      <c r="D325" s="90" t="s">
        <v>3198</v>
      </c>
      <c r="E325" s="90" t="s">
        <v>3199</v>
      </c>
      <c r="F325" s="90" t="s">
        <v>32</v>
      </c>
      <c r="G325" s="90" t="s">
        <v>3503</v>
      </c>
      <c r="H325" s="90" t="s">
        <v>3504</v>
      </c>
      <c r="I325" s="90" t="s">
        <v>3202</v>
      </c>
      <c r="J325" s="90" t="s">
        <v>3202</v>
      </c>
      <c r="L325" s="90" t="s">
        <v>1610</v>
      </c>
      <c r="M325" s="90" t="s">
        <v>1687</v>
      </c>
    </row>
    <row r="326" ht="15.75" customHeight="1">
      <c r="A326" s="90">
        <v>2683.0</v>
      </c>
      <c r="C326" s="90" t="s">
        <v>3505</v>
      </c>
      <c r="D326" s="90" t="s">
        <v>3506</v>
      </c>
      <c r="E326" s="90" t="s">
        <v>3507</v>
      </c>
      <c r="F326" s="90" t="s">
        <v>32</v>
      </c>
      <c r="G326" s="90" t="s">
        <v>3508</v>
      </c>
      <c r="H326" s="90" t="s">
        <v>3509</v>
      </c>
      <c r="I326" s="90" t="s">
        <v>3510</v>
      </c>
      <c r="J326" s="90" t="s">
        <v>3511</v>
      </c>
      <c r="L326" s="90" t="s">
        <v>1610</v>
      </c>
      <c r="M326" s="90" t="s">
        <v>29</v>
      </c>
    </row>
    <row r="327" ht="15.75" customHeight="1">
      <c r="A327" s="90">
        <v>2682.0</v>
      </c>
      <c r="C327" s="90" t="s">
        <v>3512</v>
      </c>
      <c r="D327" s="90" t="s">
        <v>3513</v>
      </c>
      <c r="E327" s="90" t="s">
        <v>3514</v>
      </c>
      <c r="F327" s="90" t="s">
        <v>32</v>
      </c>
      <c r="G327" s="90" t="s">
        <v>3515</v>
      </c>
      <c r="H327" s="90" t="s">
        <v>3516</v>
      </c>
      <c r="I327" s="90" t="s">
        <v>3517</v>
      </c>
      <c r="J327" s="90" t="s">
        <v>3518</v>
      </c>
      <c r="L327" s="90" t="s">
        <v>1610</v>
      </c>
      <c r="M327" s="90" t="s">
        <v>2571</v>
      </c>
    </row>
    <row r="328" ht="15.75" customHeight="1">
      <c r="A328" s="90">
        <v>2681.0</v>
      </c>
      <c r="C328" s="90" t="s">
        <v>2462</v>
      </c>
      <c r="D328" s="90" t="s">
        <v>2463</v>
      </c>
      <c r="E328" s="90" t="s">
        <v>2464</v>
      </c>
      <c r="F328" s="90" t="s">
        <v>32</v>
      </c>
      <c r="G328" s="90" t="s">
        <v>3519</v>
      </c>
      <c r="H328" s="90" t="s">
        <v>3520</v>
      </c>
      <c r="I328" s="90" t="s">
        <v>2468</v>
      </c>
      <c r="J328" s="90" t="s">
        <v>2468</v>
      </c>
      <c r="L328" s="90" t="s">
        <v>1610</v>
      </c>
      <c r="M328" s="90" t="s">
        <v>1853</v>
      </c>
    </row>
    <row r="329" ht="15.75" customHeight="1">
      <c r="A329" s="90">
        <v>2680.0</v>
      </c>
      <c r="C329" s="90" t="s">
        <v>3521</v>
      </c>
      <c r="D329" s="90" t="s">
        <v>3522</v>
      </c>
      <c r="E329" s="90" t="s">
        <v>3523</v>
      </c>
      <c r="G329" s="90" t="s">
        <v>3524</v>
      </c>
      <c r="H329" s="90" t="s">
        <v>3525</v>
      </c>
      <c r="I329" s="90" t="s">
        <v>3526</v>
      </c>
      <c r="J329" s="90" t="s">
        <v>3527</v>
      </c>
      <c r="L329" s="90" t="s">
        <v>1610</v>
      </c>
      <c r="M329" s="90" t="s">
        <v>1687</v>
      </c>
    </row>
    <row r="330" ht="15.75" customHeight="1">
      <c r="A330" s="90">
        <v>2679.0</v>
      </c>
      <c r="C330" s="90" t="s">
        <v>3528</v>
      </c>
      <c r="D330" s="90" t="s">
        <v>3529</v>
      </c>
      <c r="E330" s="90" t="s">
        <v>3530</v>
      </c>
      <c r="F330" s="90" t="s">
        <v>35</v>
      </c>
      <c r="G330" s="90" t="s">
        <v>3531</v>
      </c>
      <c r="H330" s="90" t="s">
        <v>3532</v>
      </c>
      <c r="I330" s="90" t="s">
        <v>3533</v>
      </c>
      <c r="J330" s="90" t="s">
        <v>3534</v>
      </c>
      <c r="L330" s="90" t="s">
        <v>1610</v>
      </c>
      <c r="M330" s="90" t="s">
        <v>1743</v>
      </c>
    </row>
    <row r="331" ht="15.75" customHeight="1">
      <c r="A331" s="90">
        <v>2678.0</v>
      </c>
      <c r="C331" s="90" t="s">
        <v>3535</v>
      </c>
      <c r="D331" s="90" t="s">
        <v>3536</v>
      </c>
      <c r="E331" s="90" t="s">
        <v>3537</v>
      </c>
      <c r="F331" s="90" t="s">
        <v>35</v>
      </c>
      <c r="G331" s="90" t="s">
        <v>3538</v>
      </c>
      <c r="H331" s="90" t="s">
        <v>3539</v>
      </c>
      <c r="I331" s="90" t="s">
        <v>3540</v>
      </c>
      <c r="J331" s="90" t="s">
        <v>3541</v>
      </c>
      <c r="L331" s="90" t="s">
        <v>1610</v>
      </c>
      <c r="M331" s="90" t="s">
        <v>1650</v>
      </c>
    </row>
    <row r="332" ht="15.75" customHeight="1">
      <c r="A332" s="90">
        <v>2677.0</v>
      </c>
      <c r="C332" s="90" t="s">
        <v>3542</v>
      </c>
      <c r="D332" s="90" t="s">
        <v>3543</v>
      </c>
      <c r="E332" s="90" t="s">
        <v>3544</v>
      </c>
      <c r="F332" s="90" t="s">
        <v>32</v>
      </c>
      <c r="G332" s="90" t="s">
        <v>3545</v>
      </c>
      <c r="H332" s="90" t="s">
        <v>3546</v>
      </c>
      <c r="I332" s="90" t="s">
        <v>3547</v>
      </c>
      <c r="J332" s="90" t="s">
        <v>3547</v>
      </c>
      <c r="L332" s="90" t="s">
        <v>1610</v>
      </c>
      <c r="M332" s="90" t="s">
        <v>1743</v>
      </c>
    </row>
    <row r="333" ht="15.75" customHeight="1">
      <c r="A333" s="90">
        <v>2675.0</v>
      </c>
      <c r="C333" s="90" t="s">
        <v>3307</v>
      </c>
      <c r="D333" s="90" t="s">
        <v>3308</v>
      </c>
      <c r="E333" s="90" t="s">
        <v>3309</v>
      </c>
      <c r="F333" s="90" t="s">
        <v>32</v>
      </c>
      <c r="G333" s="90" t="s">
        <v>3548</v>
      </c>
      <c r="H333" s="90" t="s">
        <v>3549</v>
      </c>
      <c r="I333" s="90" t="s">
        <v>3550</v>
      </c>
      <c r="J333" s="90" t="s">
        <v>3551</v>
      </c>
      <c r="L333" s="90" t="s">
        <v>1610</v>
      </c>
      <c r="M333" s="90" t="s">
        <v>1965</v>
      </c>
    </row>
    <row r="334" ht="15.75" customHeight="1">
      <c r="A334" s="90">
        <v>2674.0</v>
      </c>
      <c r="C334" s="90" t="s">
        <v>3552</v>
      </c>
      <c r="D334" s="90" t="s">
        <v>3424</v>
      </c>
      <c r="E334" s="90" t="s">
        <v>3553</v>
      </c>
      <c r="F334" s="90" t="s">
        <v>32</v>
      </c>
      <c r="G334" s="90" t="s">
        <v>3554</v>
      </c>
      <c r="H334" s="90" t="s">
        <v>3555</v>
      </c>
      <c r="I334" s="90" t="s">
        <v>3556</v>
      </c>
      <c r="J334" s="90" t="s">
        <v>3556</v>
      </c>
      <c r="L334" s="90" t="s">
        <v>1610</v>
      </c>
      <c r="M334" s="90" t="s">
        <v>1855</v>
      </c>
    </row>
    <row r="335" ht="15.75" customHeight="1">
      <c r="A335" s="90">
        <v>2670.0</v>
      </c>
      <c r="C335" s="90" t="s">
        <v>3469</v>
      </c>
      <c r="D335" s="90" t="s">
        <v>3470</v>
      </c>
      <c r="E335" s="90" t="s">
        <v>3471</v>
      </c>
      <c r="G335" s="90" t="s">
        <v>3557</v>
      </c>
      <c r="H335" s="90" t="s">
        <v>3558</v>
      </c>
      <c r="I335" s="90" t="s">
        <v>3559</v>
      </c>
      <c r="J335" s="90" t="s">
        <v>3475</v>
      </c>
      <c r="L335" s="90" t="s">
        <v>1610</v>
      </c>
      <c r="M335" s="90" t="s">
        <v>1851</v>
      </c>
    </row>
    <row r="336" ht="15.75" customHeight="1">
      <c r="A336" s="90">
        <v>2668.0</v>
      </c>
      <c r="C336" s="90" t="s">
        <v>3560</v>
      </c>
      <c r="D336" s="90" t="s">
        <v>3561</v>
      </c>
      <c r="E336" s="90" t="s">
        <v>3562</v>
      </c>
      <c r="F336" s="90" t="s">
        <v>35</v>
      </c>
      <c r="G336" s="90" t="s">
        <v>3563</v>
      </c>
      <c r="H336" s="90" t="s">
        <v>3564</v>
      </c>
      <c r="I336" s="90" t="s">
        <v>3565</v>
      </c>
      <c r="J336" s="90" t="s">
        <v>3565</v>
      </c>
      <c r="L336" s="90" t="s">
        <v>1610</v>
      </c>
      <c r="M336" s="90" t="s">
        <v>1642</v>
      </c>
    </row>
    <row r="337" ht="15.75" customHeight="1">
      <c r="A337" s="90">
        <v>2667.0</v>
      </c>
      <c r="C337" s="90" t="s">
        <v>3566</v>
      </c>
      <c r="D337" s="90" t="s">
        <v>3567</v>
      </c>
      <c r="E337" s="90" t="s">
        <v>3568</v>
      </c>
      <c r="F337" s="90" t="s">
        <v>32</v>
      </c>
      <c r="G337" s="90" t="s">
        <v>3569</v>
      </c>
      <c r="H337" s="90" t="s">
        <v>3570</v>
      </c>
      <c r="I337" s="90" t="s">
        <v>3571</v>
      </c>
      <c r="J337" s="90" t="s">
        <v>3572</v>
      </c>
      <c r="L337" s="90" t="s">
        <v>1610</v>
      </c>
      <c r="M337" s="90" t="s">
        <v>2332</v>
      </c>
    </row>
    <row r="338" ht="15.75" customHeight="1">
      <c r="A338" s="90">
        <v>2665.0</v>
      </c>
      <c r="C338" s="90" t="s">
        <v>3573</v>
      </c>
      <c r="D338" s="90" t="s">
        <v>3574</v>
      </c>
      <c r="E338" s="90" t="s">
        <v>3575</v>
      </c>
      <c r="F338" s="90" t="s">
        <v>32</v>
      </c>
      <c r="G338" s="90" t="s">
        <v>3576</v>
      </c>
      <c r="H338" s="90" t="s">
        <v>3577</v>
      </c>
      <c r="I338" s="90" t="s">
        <v>3578</v>
      </c>
      <c r="J338" s="90" t="s">
        <v>3578</v>
      </c>
      <c r="L338" s="90" t="s">
        <v>1610</v>
      </c>
      <c r="M338" s="90" t="s">
        <v>1743</v>
      </c>
    </row>
    <row r="339" ht="15.75" customHeight="1">
      <c r="A339" s="90">
        <v>2662.0</v>
      </c>
      <c r="C339" s="90" t="s">
        <v>3579</v>
      </c>
      <c r="D339" s="90" t="s">
        <v>3580</v>
      </c>
      <c r="E339" s="90" t="s">
        <v>3581</v>
      </c>
      <c r="F339" s="90" t="s">
        <v>35</v>
      </c>
      <c r="G339" s="90" t="s">
        <v>3582</v>
      </c>
      <c r="H339" s="90" t="s">
        <v>3583</v>
      </c>
      <c r="I339" s="90" t="s">
        <v>3584</v>
      </c>
      <c r="J339" s="90" t="s">
        <v>3585</v>
      </c>
      <c r="L339" s="90" t="s">
        <v>1610</v>
      </c>
      <c r="M339" s="90" t="s">
        <v>1657</v>
      </c>
    </row>
    <row r="340" ht="15.75" customHeight="1">
      <c r="A340" s="90">
        <v>2660.0</v>
      </c>
      <c r="C340" s="90" t="s">
        <v>3586</v>
      </c>
      <c r="D340" s="90" t="s">
        <v>3587</v>
      </c>
      <c r="E340" s="90" t="s">
        <v>3588</v>
      </c>
      <c r="F340" s="90" t="s">
        <v>35</v>
      </c>
      <c r="G340" s="90" t="s">
        <v>3589</v>
      </c>
      <c r="H340" s="90" t="s">
        <v>3590</v>
      </c>
      <c r="I340" s="90" t="s">
        <v>3591</v>
      </c>
      <c r="J340" s="90" t="s">
        <v>3592</v>
      </c>
      <c r="L340" s="90" t="s">
        <v>1610</v>
      </c>
      <c r="M340" s="90" t="s">
        <v>2332</v>
      </c>
    </row>
    <row r="341" ht="15.75" customHeight="1">
      <c r="A341" s="90">
        <v>2658.0</v>
      </c>
      <c r="C341" s="90" t="s">
        <v>3593</v>
      </c>
      <c r="D341" s="90" t="s">
        <v>3594</v>
      </c>
      <c r="E341" s="90" t="s">
        <v>3595</v>
      </c>
      <c r="F341" s="90" t="s">
        <v>32</v>
      </c>
      <c r="G341" s="90" t="s">
        <v>3596</v>
      </c>
      <c r="H341" s="90" t="s">
        <v>3597</v>
      </c>
      <c r="I341" s="90" t="s">
        <v>3598</v>
      </c>
      <c r="J341" s="90" t="s">
        <v>3599</v>
      </c>
      <c r="L341" s="90" t="s">
        <v>1610</v>
      </c>
      <c r="M341" s="90" t="s">
        <v>1687</v>
      </c>
    </row>
    <row r="342" ht="15.75" customHeight="1">
      <c r="A342" s="90">
        <v>2656.0</v>
      </c>
      <c r="C342" s="90" t="s">
        <v>3600</v>
      </c>
      <c r="D342" s="90" t="s">
        <v>3601</v>
      </c>
      <c r="E342" s="90" t="s">
        <v>3602</v>
      </c>
      <c r="F342" s="90" t="s">
        <v>35</v>
      </c>
      <c r="G342" s="90" t="s">
        <v>3603</v>
      </c>
      <c r="H342" s="90" t="s">
        <v>3604</v>
      </c>
      <c r="I342" s="90" t="s">
        <v>3605</v>
      </c>
      <c r="J342" s="90" t="s">
        <v>3606</v>
      </c>
      <c r="L342" s="90" t="s">
        <v>1610</v>
      </c>
      <c r="M342" s="90" t="s">
        <v>1743</v>
      </c>
    </row>
    <row r="343" ht="15.75" customHeight="1">
      <c r="A343" s="90">
        <v>2655.0</v>
      </c>
      <c r="C343" s="90" t="s">
        <v>3607</v>
      </c>
      <c r="D343" s="90" t="s">
        <v>3608</v>
      </c>
      <c r="E343" s="90" t="s">
        <v>3609</v>
      </c>
      <c r="F343" s="90" t="s">
        <v>32</v>
      </c>
      <c r="G343" s="90" t="s">
        <v>3610</v>
      </c>
      <c r="H343" s="90" t="s">
        <v>3611</v>
      </c>
      <c r="I343" s="90" t="s">
        <v>3612</v>
      </c>
      <c r="J343" s="90" t="s">
        <v>3613</v>
      </c>
      <c r="L343" s="90" t="s">
        <v>1610</v>
      </c>
      <c r="M343" s="90" t="s">
        <v>1642</v>
      </c>
    </row>
    <row r="344" ht="15.75" customHeight="1">
      <c r="A344" s="90">
        <v>2653.0</v>
      </c>
      <c r="C344" s="90" t="s">
        <v>3614</v>
      </c>
      <c r="D344" s="90" t="s">
        <v>3615</v>
      </c>
      <c r="E344" s="90" t="s">
        <v>3616</v>
      </c>
      <c r="G344" s="90" t="s">
        <v>3617</v>
      </c>
      <c r="H344" s="90" t="s">
        <v>3618</v>
      </c>
      <c r="I344" s="90" t="s">
        <v>3619</v>
      </c>
      <c r="J344" s="90" t="s">
        <v>3619</v>
      </c>
      <c r="L344" s="90" t="s">
        <v>1610</v>
      </c>
      <c r="M344" s="90" t="s">
        <v>1894</v>
      </c>
    </row>
    <row r="345" ht="15.75" customHeight="1">
      <c r="A345" s="90">
        <v>2651.0</v>
      </c>
      <c r="C345" s="90" t="s">
        <v>3607</v>
      </c>
      <c r="D345" s="90" t="s">
        <v>3608</v>
      </c>
      <c r="E345" s="90" t="s">
        <v>3609</v>
      </c>
      <c r="F345" s="90" t="s">
        <v>32</v>
      </c>
      <c r="G345" s="90" t="s">
        <v>3620</v>
      </c>
      <c r="H345" s="90" t="s">
        <v>3621</v>
      </c>
      <c r="I345" s="90" t="s">
        <v>3613</v>
      </c>
      <c r="J345" s="90" t="s">
        <v>3613</v>
      </c>
      <c r="L345" s="90" t="s">
        <v>1610</v>
      </c>
      <c r="M345" s="90" t="s">
        <v>1855</v>
      </c>
    </row>
    <row r="346" ht="15.75" customHeight="1">
      <c r="A346" s="90">
        <v>2649.0</v>
      </c>
      <c r="C346" s="90" t="s">
        <v>2107</v>
      </c>
      <c r="D346" s="90" t="s">
        <v>3622</v>
      </c>
      <c r="E346" s="90" t="s">
        <v>3623</v>
      </c>
      <c r="F346" s="90" t="s">
        <v>32</v>
      </c>
      <c r="G346" s="90" t="s">
        <v>3624</v>
      </c>
      <c r="H346" s="90" t="s">
        <v>3625</v>
      </c>
      <c r="I346" s="90" t="s">
        <v>3626</v>
      </c>
      <c r="J346" s="90" t="s">
        <v>3627</v>
      </c>
      <c r="L346" s="90" t="s">
        <v>1610</v>
      </c>
      <c r="M346" s="90" t="s">
        <v>1672</v>
      </c>
    </row>
    <row r="347" ht="15.75" customHeight="1">
      <c r="A347" s="90">
        <v>2648.0</v>
      </c>
      <c r="C347" s="90" t="s">
        <v>3628</v>
      </c>
      <c r="D347" s="90" t="s">
        <v>3629</v>
      </c>
      <c r="E347" s="90" t="s">
        <v>3630</v>
      </c>
      <c r="G347" s="90" t="s">
        <v>3631</v>
      </c>
      <c r="H347" s="90" t="s">
        <v>3632</v>
      </c>
      <c r="I347" s="90" t="s">
        <v>3633</v>
      </c>
      <c r="J347" s="90" t="s">
        <v>3633</v>
      </c>
      <c r="L347" s="90" t="s">
        <v>1610</v>
      </c>
      <c r="M347" s="90" t="s">
        <v>2154</v>
      </c>
    </row>
    <row r="348" ht="15.75" customHeight="1">
      <c r="A348" s="90">
        <v>2647.0</v>
      </c>
      <c r="C348" s="90" t="s">
        <v>3634</v>
      </c>
      <c r="D348" s="90" t="s">
        <v>3635</v>
      </c>
      <c r="E348" s="90" t="s">
        <v>3636</v>
      </c>
      <c r="F348" s="90" t="s">
        <v>35</v>
      </c>
      <c r="G348" s="90" t="s">
        <v>3637</v>
      </c>
      <c r="H348" s="90" t="s">
        <v>3638</v>
      </c>
      <c r="I348" s="90" t="s">
        <v>3639</v>
      </c>
      <c r="J348" s="90" t="s">
        <v>3640</v>
      </c>
      <c r="L348" s="90" t="s">
        <v>1610</v>
      </c>
      <c r="M348" s="90" t="s">
        <v>1751</v>
      </c>
    </row>
    <row r="349" ht="15.75" customHeight="1">
      <c r="A349" s="90">
        <v>2646.0</v>
      </c>
      <c r="C349" s="90" t="s">
        <v>3641</v>
      </c>
      <c r="D349" s="90" t="s">
        <v>3642</v>
      </c>
      <c r="E349" s="90" t="s">
        <v>3643</v>
      </c>
      <c r="F349" s="90" t="s">
        <v>32</v>
      </c>
      <c r="G349" s="90" t="s">
        <v>3644</v>
      </c>
      <c r="H349" s="90" t="s">
        <v>3645</v>
      </c>
      <c r="I349" s="90" t="s">
        <v>3646</v>
      </c>
      <c r="J349" s="90" t="s">
        <v>3647</v>
      </c>
      <c r="L349" s="90" t="s">
        <v>1610</v>
      </c>
      <c r="M349" s="90" t="s">
        <v>1650</v>
      </c>
    </row>
    <row r="350" ht="15.75" customHeight="1">
      <c r="A350" s="90">
        <v>2645.0</v>
      </c>
      <c r="C350" s="90" t="s">
        <v>3648</v>
      </c>
      <c r="D350" s="90" t="s">
        <v>3649</v>
      </c>
      <c r="E350" s="90" t="s">
        <v>3650</v>
      </c>
      <c r="G350" s="90" t="s">
        <v>3651</v>
      </c>
      <c r="H350" s="90" t="s">
        <v>3652</v>
      </c>
      <c r="I350" s="90" t="s">
        <v>3653</v>
      </c>
      <c r="J350" s="90" t="s">
        <v>3653</v>
      </c>
      <c r="L350" s="90" t="s">
        <v>1610</v>
      </c>
      <c r="M350" s="90" t="s">
        <v>1751</v>
      </c>
    </row>
    <row r="351" ht="15.75" customHeight="1">
      <c r="A351" s="90">
        <v>2644.0</v>
      </c>
      <c r="C351" s="90" t="s">
        <v>3654</v>
      </c>
      <c r="D351" s="90" t="s">
        <v>3655</v>
      </c>
      <c r="E351" s="90" t="s">
        <v>3656</v>
      </c>
      <c r="G351" s="90" t="s">
        <v>3657</v>
      </c>
      <c r="H351" s="90" t="s">
        <v>3658</v>
      </c>
      <c r="I351" s="90" t="s">
        <v>3659</v>
      </c>
      <c r="J351" s="90" t="s">
        <v>3660</v>
      </c>
      <c r="L351" s="90" t="s">
        <v>1610</v>
      </c>
      <c r="M351" s="90" t="s">
        <v>1770</v>
      </c>
    </row>
    <row r="352" ht="15.75" customHeight="1">
      <c r="A352" s="90">
        <v>2643.0</v>
      </c>
      <c r="C352" s="90" t="s">
        <v>3661</v>
      </c>
      <c r="D352" s="90" t="s">
        <v>3662</v>
      </c>
      <c r="E352" s="90" t="s">
        <v>3663</v>
      </c>
      <c r="F352" s="90" t="s">
        <v>32</v>
      </c>
      <c r="G352" s="90" t="s">
        <v>3664</v>
      </c>
      <c r="H352" s="90" t="s">
        <v>3665</v>
      </c>
      <c r="I352" s="90" t="s">
        <v>3666</v>
      </c>
      <c r="J352" s="90" t="s">
        <v>3667</v>
      </c>
      <c r="L352" s="90" t="s">
        <v>1610</v>
      </c>
      <c r="M352" s="90" t="s">
        <v>1642</v>
      </c>
    </row>
    <row r="353" ht="15.75" customHeight="1">
      <c r="A353" s="90">
        <v>2642.0</v>
      </c>
      <c r="C353" s="90" t="s">
        <v>3668</v>
      </c>
      <c r="D353" s="90" t="s">
        <v>3669</v>
      </c>
      <c r="E353" s="90" t="s">
        <v>3670</v>
      </c>
      <c r="F353" s="90" t="s">
        <v>35</v>
      </c>
      <c r="G353" s="90" t="s">
        <v>3671</v>
      </c>
      <c r="H353" s="90" t="s">
        <v>3672</v>
      </c>
      <c r="I353" s="90" t="s">
        <v>3673</v>
      </c>
      <c r="J353" s="90" t="s">
        <v>3673</v>
      </c>
      <c r="L353" s="90" t="s">
        <v>1610</v>
      </c>
      <c r="M353" s="90" t="s">
        <v>1751</v>
      </c>
    </row>
    <row r="354" ht="15.75" customHeight="1">
      <c r="A354" s="90">
        <v>2640.0</v>
      </c>
      <c r="C354" s="90" t="s">
        <v>3674</v>
      </c>
      <c r="D354" s="90" t="s">
        <v>3675</v>
      </c>
      <c r="E354" s="90" t="s">
        <v>3676</v>
      </c>
      <c r="F354" s="90" t="s">
        <v>32</v>
      </c>
      <c r="G354" s="90" t="s">
        <v>3677</v>
      </c>
      <c r="H354" s="90" t="s">
        <v>3678</v>
      </c>
      <c r="I354" s="90" t="s">
        <v>3679</v>
      </c>
      <c r="J354" s="90" t="s">
        <v>3679</v>
      </c>
      <c r="L354" s="90" t="s">
        <v>1610</v>
      </c>
      <c r="M354" s="90" t="s">
        <v>1831</v>
      </c>
    </row>
    <row r="355" ht="15.75" customHeight="1">
      <c r="A355" s="90">
        <v>2639.0</v>
      </c>
      <c r="B355" s="90" t="s">
        <v>3680</v>
      </c>
      <c r="C355" s="90" t="s">
        <v>3681</v>
      </c>
      <c r="D355" s="90" t="s">
        <v>3682</v>
      </c>
      <c r="E355" s="90" t="s">
        <v>3683</v>
      </c>
      <c r="F355" s="90" t="s">
        <v>32</v>
      </c>
      <c r="G355" s="90" t="s">
        <v>3684</v>
      </c>
      <c r="H355" s="90" t="s">
        <v>3685</v>
      </c>
      <c r="I355" s="90" t="s">
        <v>3686</v>
      </c>
      <c r="J355" s="90" t="s">
        <v>3686</v>
      </c>
      <c r="K355" s="91" t="s">
        <v>1603</v>
      </c>
      <c r="L355" s="90" t="s">
        <v>1610</v>
      </c>
      <c r="M355" s="90" t="s">
        <v>1642</v>
      </c>
    </row>
    <row r="356" ht="15.75" customHeight="1">
      <c r="A356" s="90">
        <v>2638.0</v>
      </c>
      <c r="C356" s="90" t="s">
        <v>3687</v>
      </c>
      <c r="D356" s="90" t="s">
        <v>3688</v>
      </c>
      <c r="E356" s="90" t="s">
        <v>3689</v>
      </c>
      <c r="F356" s="90" t="s">
        <v>32</v>
      </c>
      <c r="G356" s="90" t="s">
        <v>3690</v>
      </c>
      <c r="H356" s="90" t="s">
        <v>3691</v>
      </c>
      <c r="I356" s="90" t="s">
        <v>3692</v>
      </c>
      <c r="J356" s="90" t="s">
        <v>3692</v>
      </c>
      <c r="L356" s="90" t="s">
        <v>1610</v>
      </c>
      <c r="M356" s="90" t="s">
        <v>1770</v>
      </c>
    </row>
    <row r="357" ht="15.75" customHeight="1">
      <c r="A357" s="90">
        <v>2636.0</v>
      </c>
      <c r="C357" s="90" t="s">
        <v>3693</v>
      </c>
      <c r="D357" s="90" t="s">
        <v>3694</v>
      </c>
      <c r="E357" s="90" t="s">
        <v>3695</v>
      </c>
      <c r="F357" s="90" t="s">
        <v>35</v>
      </c>
      <c r="G357" s="90" t="s">
        <v>3696</v>
      </c>
      <c r="H357" s="90" t="s">
        <v>3697</v>
      </c>
      <c r="I357" s="90" t="s">
        <v>3698</v>
      </c>
      <c r="J357" s="90" t="s">
        <v>3698</v>
      </c>
      <c r="L357" s="90" t="s">
        <v>1610</v>
      </c>
      <c r="M357" s="90" t="s">
        <v>1851</v>
      </c>
    </row>
    <row r="358" ht="15.75" customHeight="1">
      <c r="A358" s="90">
        <v>2635.0</v>
      </c>
      <c r="C358" s="90" t="s">
        <v>3699</v>
      </c>
      <c r="D358" s="90" t="s">
        <v>3700</v>
      </c>
      <c r="E358" s="90" t="s">
        <v>3701</v>
      </c>
      <c r="F358" s="90" t="s">
        <v>32</v>
      </c>
      <c r="G358" s="90" t="s">
        <v>3702</v>
      </c>
      <c r="H358" s="90" t="s">
        <v>3703</v>
      </c>
      <c r="I358" s="90" t="s">
        <v>3704</v>
      </c>
      <c r="J358" s="90" t="s">
        <v>3704</v>
      </c>
      <c r="L358" s="90" t="s">
        <v>1610</v>
      </c>
      <c r="M358" s="90" t="s">
        <v>1642</v>
      </c>
    </row>
    <row r="359" ht="15.75" customHeight="1">
      <c r="A359" s="90">
        <v>2634.0</v>
      </c>
      <c r="C359" s="90" t="s">
        <v>3705</v>
      </c>
      <c r="D359" s="90" t="s">
        <v>3706</v>
      </c>
      <c r="E359" s="90" t="s">
        <v>3707</v>
      </c>
      <c r="F359" s="90" t="s">
        <v>32</v>
      </c>
      <c r="G359" s="90" t="s">
        <v>3708</v>
      </c>
      <c r="H359" s="90" t="s">
        <v>3709</v>
      </c>
      <c r="I359" s="90" t="s">
        <v>3710</v>
      </c>
      <c r="J359" s="90" t="s">
        <v>3711</v>
      </c>
      <c r="L359" s="90" t="s">
        <v>1610</v>
      </c>
      <c r="M359" s="90" t="s">
        <v>1657</v>
      </c>
    </row>
    <row r="360" ht="15.75" customHeight="1">
      <c r="A360" s="90">
        <v>2632.0</v>
      </c>
      <c r="C360" s="90" t="s">
        <v>3712</v>
      </c>
      <c r="D360" s="90" t="s">
        <v>3713</v>
      </c>
      <c r="E360" s="90" t="s">
        <v>3714</v>
      </c>
      <c r="F360" s="90" t="s">
        <v>32</v>
      </c>
      <c r="G360" s="90" t="s">
        <v>3715</v>
      </c>
      <c r="H360" s="90" t="s">
        <v>3716</v>
      </c>
      <c r="I360" s="90" t="s">
        <v>3717</v>
      </c>
      <c r="J360" s="90" t="s">
        <v>3718</v>
      </c>
      <c r="L360" s="90" t="s">
        <v>1610</v>
      </c>
      <c r="M360" s="90" t="s">
        <v>2766</v>
      </c>
    </row>
    <row r="361" ht="15.75" customHeight="1">
      <c r="A361" s="90">
        <v>2631.0</v>
      </c>
      <c r="C361" s="90" t="s">
        <v>3719</v>
      </c>
      <c r="D361" s="90" t="s">
        <v>3720</v>
      </c>
      <c r="E361" s="90" t="s">
        <v>3721</v>
      </c>
      <c r="F361" s="90" t="s">
        <v>32</v>
      </c>
      <c r="G361" s="90" t="s">
        <v>3722</v>
      </c>
      <c r="H361" s="90" t="s">
        <v>3723</v>
      </c>
      <c r="I361" s="90" t="s">
        <v>3724</v>
      </c>
      <c r="J361" s="90" t="s">
        <v>3724</v>
      </c>
      <c r="L361" s="90" t="s">
        <v>1610</v>
      </c>
      <c r="M361" s="90" t="s">
        <v>1672</v>
      </c>
    </row>
    <row r="362" ht="15.75" customHeight="1">
      <c r="A362" s="90">
        <v>2630.0</v>
      </c>
      <c r="C362" s="90" t="s">
        <v>3725</v>
      </c>
      <c r="D362" s="90" t="s">
        <v>3726</v>
      </c>
      <c r="E362" s="90" t="s">
        <v>3727</v>
      </c>
      <c r="F362" s="90" t="s">
        <v>32</v>
      </c>
      <c r="G362" s="90" t="s">
        <v>3728</v>
      </c>
      <c r="H362" s="90" t="s">
        <v>3729</v>
      </c>
      <c r="I362" s="90" t="s">
        <v>3730</v>
      </c>
      <c r="J362" s="90" t="s">
        <v>3730</v>
      </c>
      <c r="K362" s="91" t="s">
        <v>1603</v>
      </c>
      <c r="L362" s="90" t="s">
        <v>1610</v>
      </c>
      <c r="M362" s="90" t="s">
        <v>1851</v>
      </c>
    </row>
    <row r="363" ht="15.75" customHeight="1">
      <c r="A363" s="90">
        <v>2628.0</v>
      </c>
      <c r="C363" s="90" t="s">
        <v>3731</v>
      </c>
      <c r="D363" s="90" t="s">
        <v>3732</v>
      </c>
      <c r="E363" s="90" t="s">
        <v>3733</v>
      </c>
      <c r="F363" s="90" t="s">
        <v>35</v>
      </c>
      <c r="G363" s="90" t="s">
        <v>3734</v>
      </c>
      <c r="H363" s="90" t="s">
        <v>3735</v>
      </c>
      <c r="I363" s="90" t="s">
        <v>3736</v>
      </c>
      <c r="J363" s="90" t="s">
        <v>3736</v>
      </c>
      <c r="L363" s="90" t="s">
        <v>1610</v>
      </c>
      <c r="M363" s="90" t="s">
        <v>2154</v>
      </c>
    </row>
    <row r="364" ht="15.75" customHeight="1">
      <c r="A364" s="90">
        <v>2626.0</v>
      </c>
      <c r="C364" s="90" t="s">
        <v>3737</v>
      </c>
      <c r="D364" s="90" t="s">
        <v>3738</v>
      </c>
      <c r="E364" s="90" t="s">
        <v>3739</v>
      </c>
      <c r="G364" s="90" t="s">
        <v>3740</v>
      </c>
      <c r="H364" s="90" t="s">
        <v>3741</v>
      </c>
      <c r="I364" s="90" t="s">
        <v>3742</v>
      </c>
      <c r="J364" s="90" t="s">
        <v>3743</v>
      </c>
      <c r="L364" s="90" t="s">
        <v>1950</v>
      </c>
      <c r="M364" s="90" t="s">
        <v>2154</v>
      </c>
    </row>
    <row r="365" ht="15.75" customHeight="1">
      <c r="A365" s="90">
        <v>2625.0</v>
      </c>
      <c r="C365" s="90" t="s">
        <v>3744</v>
      </c>
      <c r="D365" s="90" t="s">
        <v>3745</v>
      </c>
      <c r="E365" s="90" t="s">
        <v>3746</v>
      </c>
      <c r="F365" s="90" t="s">
        <v>32</v>
      </c>
      <c r="G365" s="90" t="s">
        <v>3747</v>
      </c>
      <c r="H365" s="90" t="s">
        <v>3748</v>
      </c>
      <c r="I365" s="90" t="s">
        <v>3749</v>
      </c>
      <c r="J365" s="90" t="s">
        <v>3750</v>
      </c>
      <c r="L365" s="90" t="s">
        <v>1610</v>
      </c>
      <c r="M365" s="90" t="s">
        <v>2332</v>
      </c>
    </row>
    <row r="366" ht="15.75" customHeight="1">
      <c r="A366" s="90">
        <v>2620.0</v>
      </c>
      <c r="C366" s="90" t="s">
        <v>3751</v>
      </c>
      <c r="D366" s="90" t="s">
        <v>3752</v>
      </c>
      <c r="E366" s="90" t="s">
        <v>3753</v>
      </c>
      <c r="F366" s="90" t="s">
        <v>35</v>
      </c>
      <c r="G366" s="90" t="s">
        <v>3754</v>
      </c>
      <c r="H366" s="90" t="s">
        <v>3755</v>
      </c>
      <c r="I366" s="90" t="s">
        <v>3756</v>
      </c>
      <c r="J366" s="90" t="s">
        <v>3756</v>
      </c>
      <c r="L366" s="90" t="s">
        <v>1610</v>
      </c>
      <c r="M366" s="90" t="s">
        <v>1751</v>
      </c>
    </row>
    <row r="367" ht="15.75" customHeight="1">
      <c r="A367" s="90">
        <v>2619.0</v>
      </c>
      <c r="C367" s="90" t="s">
        <v>3757</v>
      </c>
      <c r="D367" s="90" t="s">
        <v>3758</v>
      </c>
      <c r="E367" s="90" t="s">
        <v>3759</v>
      </c>
      <c r="F367" s="90" t="s">
        <v>35</v>
      </c>
      <c r="G367" s="90" t="s">
        <v>3760</v>
      </c>
      <c r="H367" s="90" t="s">
        <v>3761</v>
      </c>
      <c r="I367" s="90" t="s">
        <v>3762</v>
      </c>
      <c r="J367" s="90" t="s">
        <v>3763</v>
      </c>
      <c r="L367" s="90" t="s">
        <v>1610</v>
      </c>
      <c r="M367" s="90" t="s">
        <v>1751</v>
      </c>
    </row>
    <row r="368" ht="15.75" customHeight="1">
      <c r="A368" s="90">
        <v>2618.0</v>
      </c>
      <c r="C368" s="90" t="s">
        <v>3764</v>
      </c>
      <c r="D368" s="90" t="s">
        <v>3765</v>
      </c>
      <c r="E368" s="90" t="s">
        <v>3766</v>
      </c>
      <c r="F368" s="90" t="s">
        <v>32</v>
      </c>
      <c r="G368" s="90" t="s">
        <v>3767</v>
      </c>
      <c r="H368" s="90" t="s">
        <v>3768</v>
      </c>
      <c r="I368" s="90" t="s">
        <v>3769</v>
      </c>
      <c r="J368" s="90" t="s">
        <v>3770</v>
      </c>
      <c r="L368" s="90" t="s">
        <v>1610</v>
      </c>
      <c r="M368" s="90" t="s">
        <v>1855</v>
      </c>
    </row>
    <row r="369" ht="15.75" customHeight="1">
      <c r="A369" s="90">
        <v>2614.0</v>
      </c>
      <c r="C369" s="90" t="s">
        <v>3771</v>
      </c>
      <c r="D369" s="90" t="s">
        <v>3772</v>
      </c>
      <c r="E369" s="90" t="s">
        <v>3773</v>
      </c>
      <c r="F369" s="90" t="s">
        <v>32</v>
      </c>
      <c r="G369" s="90" t="s">
        <v>3774</v>
      </c>
      <c r="H369" s="90" t="s">
        <v>3775</v>
      </c>
      <c r="I369" s="90" t="s">
        <v>3776</v>
      </c>
      <c r="J369" s="90" t="s">
        <v>3777</v>
      </c>
      <c r="L369" s="90" t="s">
        <v>1610</v>
      </c>
      <c r="M369" s="90" t="s">
        <v>1855</v>
      </c>
    </row>
    <row r="370" ht="15.75" customHeight="1">
      <c r="A370" s="90">
        <v>2613.0</v>
      </c>
      <c r="C370" s="90" t="s">
        <v>3778</v>
      </c>
      <c r="D370" s="90" t="s">
        <v>3779</v>
      </c>
      <c r="E370" s="90" t="s">
        <v>3780</v>
      </c>
      <c r="G370" s="90" t="s">
        <v>3781</v>
      </c>
      <c r="H370" s="90" t="s">
        <v>3782</v>
      </c>
      <c r="I370" s="90" t="s">
        <v>3783</v>
      </c>
      <c r="J370" s="90" t="s">
        <v>3784</v>
      </c>
      <c r="L370" s="90" t="s">
        <v>1610</v>
      </c>
      <c r="M370" s="90" t="s">
        <v>1687</v>
      </c>
    </row>
    <row r="371" ht="15.75" customHeight="1">
      <c r="A371" s="90">
        <v>2612.0</v>
      </c>
      <c r="C371" s="90" t="s">
        <v>3785</v>
      </c>
      <c r="D371" s="90" t="s">
        <v>3786</v>
      </c>
      <c r="E371" s="90" t="s">
        <v>3787</v>
      </c>
      <c r="F371" s="90" t="s">
        <v>32</v>
      </c>
      <c r="G371" s="90" t="s">
        <v>3788</v>
      </c>
      <c r="H371" s="90" t="s">
        <v>3789</v>
      </c>
      <c r="I371" s="90" t="s">
        <v>3790</v>
      </c>
      <c r="J371" s="90" t="s">
        <v>3791</v>
      </c>
      <c r="L371" s="90" t="s">
        <v>1610</v>
      </c>
      <c r="M371" s="90" t="s">
        <v>1855</v>
      </c>
    </row>
    <row r="372" ht="15.75" customHeight="1">
      <c r="A372" s="90">
        <v>2609.0</v>
      </c>
      <c r="C372" s="90" t="s">
        <v>3792</v>
      </c>
      <c r="D372" s="90" t="s">
        <v>3793</v>
      </c>
      <c r="E372" s="90" t="s">
        <v>3794</v>
      </c>
      <c r="F372" s="90" t="s">
        <v>35</v>
      </c>
      <c r="G372" s="90" t="s">
        <v>3795</v>
      </c>
      <c r="H372" s="90" t="s">
        <v>3796</v>
      </c>
      <c r="I372" s="90" t="s">
        <v>3797</v>
      </c>
      <c r="J372" s="90" t="s">
        <v>3798</v>
      </c>
      <c r="L372" s="90" t="s">
        <v>1610</v>
      </c>
      <c r="M372" s="90" t="s">
        <v>1687</v>
      </c>
    </row>
    <row r="373" ht="15.75" customHeight="1">
      <c r="A373" s="90">
        <v>2608.0</v>
      </c>
      <c r="C373" s="90" t="s">
        <v>3799</v>
      </c>
      <c r="D373" s="90" t="s">
        <v>3800</v>
      </c>
      <c r="E373" s="90" t="s">
        <v>3801</v>
      </c>
      <c r="F373" s="90" t="s">
        <v>32</v>
      </c>
      <c r="G373" s="90" t="s">
        <v>3802</v>
      </c>
      <c r="H373" s="90" t="s">
        <v>3803</v>
      </c>
      <c r="I373" s="90" t="s">
        <v>3804</v>
      </c>
      <c r="J373" s="90" t="s">
        <v>3804</v>
      </c>
      <c r="L373" s="90" t="s">
        <v>1610</v>
      </c>
      <c r="M373" s="90" t="s">
        <v>1672</v>
      </c>
    </row>
    <row r="374" ht="15.75" customHeight="1">
      <c r="A374" s="90">
        <v>2607.0</v>
      </c>
      <c r="C374" s="90" t="s">
        <v>2517</v>
      </c>
      <c r="D374" s="90" t="s">
        <v>2518</v>
      </c>
      <c r="E374" s="90" t="s">
        <v>2519</v>
      </c>
      <c r="F374" s="90" t="s">
        <v>32</v>
      </c>
      <c r="G374" s="90" t="s">
        <v>3805</v>
      </c>
      <c r="H374" s="90" t="s">
        <v>3806</v>
      </c>
      <c r="I374" s="90" t="s">
        <v>2522</v>
      </c>
      <c r="J374" s="90" t="s">
        <v>2522</v>
      </c>
      <c r="L374" s="90" t="s">
        <v>1610</v>
      </c>
      <c r="M374" s="90" t="s">
        <v>1851</v>
      </c>
    </row>
    <row r="375" ht="15.75" customHeight="1">
      <c r="A375" s="90">
        <v>2606.0</v>
      </c>
      <c r="C375" s="90" t="s">
        <v>3807</v>
      </c>
      <c r="D375" s="90" t="s">
        <v>3808</v>
      </c>
      <c r="E375" s="90" t="s">
        <v>3809</v>
      </c>
      <c r="F375" s="90" t="s">
        <v>32</v>
      </c>
      <c r="G375" s="90" t="s">
        <v>3810</v>
      </c>
      <c r="H375" s="90" t="s">
        <v>3811</v>
      </c>
      <c r="I375" s="90" t="s">
        <v>3812</v>
      </c>
      <c r="J375" s="90" t="s">
        <v>3813</v>
      </c>
      <c r="L375" s="90" t="s">
        <v>1610</v>
      </c>
      <c r="M375" s="90" t="s">
        <v>29</v>
      </c>
    </row>
    <row r="376" ht="15.75" customHeight="1">
      <c r="A376" s="90">
        <v>2603.0</v>
      </c>
      <c r="C376" s="90" t="s">
        <v>3814</v>
      </c>
      <c r="D376" s="90" t="s">
        <v>3815</v>
      </c>
      <c r="E376" s="90" t="s">
        <v>3816</v>
      </c>
      <c r="F376" s="90" t="s">
        <v>35</v>
      </c>
      <c r="G376" s="90" t="s">
        <v>3817</v>
      </c>
      <c r="H376" s="90" t="s">
        <v>3818</v>
      </c>
      <c r="I376" s="90" t="s">
        <v>3819</v>
      </c>
      <c r="J376" s="90" t="s">
        <v>3820</v>
      </c>
      <c r="L376" s="90" t="s">
        <v>1610</v>
      </c>
      <c r="M376" s="90" t="s">
        <v>1708</v>
      </c>
    </row>
    <row r="377" ht="15.75" customHeight="1">
      <c r="A377" s="90">
        <v>2600.0</v>
      </c>
      <c r="C377" s="90" t="s">
        <v>3821</v>
      </c>
      <c r="D377" s="90" t="s">
        <v>3822</v>
      </c>
      <c r="E377" s="90" t="s">
        <v>3823</v>
      </c>
      <c r="F377" s="90" t="s">
        <v>32</v>
      </c>
      <c r="G377" s="90" t="s">
        <v>3824</v>
      </c>
      <c r="H377" s="90" t="s">
        <v>3825</v>
      </c>
      <c r="I377" s="90" t="s">
        <v>3826</v>
      </c>
      <c r="J377" s="90" t="s">
        <v>3827</v>
      </c>
      <c r="L377" s="90" t="s">
        <v>1610</v>
      </c>
      <c r="M377" s="90" t="s">
        <v>1642</v>
      </c>
    </row>
    <row r="378" ht="15.75" customHeight="1">
      <c r="A378" s="90">
        <v>2598.0</v>
      </c>
      <c r="C378" s="90" t="s">
        <v>2470</v>
      </c>
      <c r="D378" s="90" t="s">
        <v>3828</v>
      </c>
      <c r="E378" s="90" t="s">
        <v>3829</v>
      </c>
      <c r="G378" s="90" t="s">
        <v>3830</v>
      </c>
      <c r="H378" s="90" t="s">
        <v>3831</v>
      </c>
      <c r="I378" s="90" t="s">
        <v>3832</v>
      </c>
      <c r="J378" s="90" t="s">
        <v>3832</v>
      </c>
      <c r="L378" s="90" t="s">
        <v>1610</v>
      </c>
      <c r="M378" s="90" t="s">
        <v>1743</v>
      </c>
    </row>
    <row r="379" ht="15.75" customHeight="1">
      <c r="A379" s="90">
        <v>2596.0</v>
      </c>
      <c r="C379" s="90" t="s">
        <v>3833</v>
      </c>
      <c r="D379" s="90" t="s">
        <v>3834</v>
      </c>
      <c r="E379" s="90" t="s">
        <v>3835</v>
      </c>
      <c r="F379" s="90" t="s">
        <v>32</v>
      </c>
      <c r="G379" s="90" t="s">
        <v>3836</v>
      </c>
      <c r="H379" s="90" t="s">
        <v>3837</v>
      </c>
      <c r="I379" s="90" t="s">
        <v>3838</v>
      </c>
      <c r="J379" s="90" t="s">
        <v>3839</v>
      </c>
      <c r="L379" s="90" t="s">
        <v>1610</v>
      </c>
      <c r="M379" s="90" t="s">
        <v>2332</v>
      </c>
    </row>
    <row r="380" ht="15.75" customHeight="1">
      <c r="A380" s="90">
        <v>2595.0</v>
      </c>
      <c r="C380" s="90" t="s">
        <v>3392</v>
      </c>
      <c r="D380" s="90" t="s">
        <v>3840</v>
      </c>
      <c r="E380" s="90" t="s">
        <v>3841</v>
      </c>
      <c r="F380" s="90" t="s">
        <v>32</v>
      </c>
      <c r="G380" s="90" t="s">
        <v>3842</v>
      </c>
      <c r="H380" s="90" t="s">
        <v>3843</v>
      </c>
      <c r="I380" s="90" t="s">
        <v>3844</v>
      </c>
      <c r="J380" s="90" t="s">
        <v>3845</v>
      </c>
      <c r="L380" s="90" t="s">
        <v>1610</v>
      </c>
      <c r="M380" s="90" t="s">
        <v>1751</v>
      </c>
    </row>
    <row r="381" ht="15.75" customHeight="1">
      <c r="A381" s="90">
        <v>2593.0</v>
      </c>
      <c r="C381" s="90" t="s">
        <v>1736</v>
      </c>
      <c r="D381" s="90" t="s">
        <v>1737</v>
      </c>
      <c r="E381" s="90" t="s">
        <v>1738</v>
      </c>
      <c r="F381" s="90" t="s">
        <v>35</v>
      </c>
      <c r="G381" s="90" t="s">
        <v>3846</v>
      </c>
      <c r="H381" s="90" t="s">
        <v>3847</v>
      </c>
      <c r="I381" s="90" t="s">
        <v>3848</v>
      </c>
      <c r="J381" s="90" t="s">
        <v>1742</v>
      </c>
      <c r="L381" s="90" t="s">
        <v>1610</v>
      </c>
      <c r="M381" s="90" t="s">
        <v>1743</v>
      </c>
    </row>
    <row r="382" ht="15.75" customHeight="1">
      <c r="A382" s="90">
        <v>2592.0</v>
      </c>
      <c r="C382" s="90" t="s">
        <v>3849</v>
      </c>
      <c r="D382" s="90" t="s">
        <v>3850</v>
      </c>
      <c r="E382" s="90" t="s">
        <v>3851</v>
      </c>
      <c r="F382" s="90" t="s">
        <v>35</v>
      </c>
      <c r="G382" s="90" t="s">
        <v>3852</v>
      </c>
      <c r="H382" s="90" t="s">
        <v>3853</v>
      </c>
      <c r="I382" s="90" t="s">
        <v>3854</v>
      </c>
      <c r="J382" s="90" t="s">
        <v>3854</v>
      </c>
      <c r="L382" s="90" t="s">
        <v>1610</v>
      </c>
      <c r="M382" s="90" t="s">
        <v>1743</v>
      </c>
    </row>
    <row r="383" ht="15.75" customHeight="1">
      <c r="A383" s="90">
        <v>2591.0</v>
      </c>
      <c r="C383" s="90" t="s">
        <v>3855</v>
      </c>
      <c r="D383" s="90" t="s">
        <v>3856</v>
      </c>
      <c r="E383" s="90" t="s">
        <v>3857</v>
      </c>
      <c r="G383" s="90" t="s">
        <v>3858</v>
      </c>
      <c r="H383" s="90" t="s">
        <v>3859</v>
      </c>
      <c r="I383" s="90" t="s">
        <v>3860</v>
      </c>
      <c r="J383" s="90" t="s">
        <v>3860</v>
      </c>
      <c r="L383" s="90" t="s">
        <v>1610</v>
      </c>
      <c r="M383" s="90" t="s">
        <v>1650</v>
      </c>
    </row>
    <row r="384" ht="15.75" customHeight="1">
      <c r="A384" s="90">
        <v>2588.0</v>
      </c>
      <c r="C384" s="90" t="s">
        <v>3861</v>
      </c>
      <c r="D384" s="90" t="s">
        <v>3862</v>
      </c>
      <c r="E384" s="90" t="s">
        <v>3863</v>
      </c>
      <c r="F384" s="90" t="s">
        <v>35</v>
      </c>
      <c r="G384" s="90" t="s">
        <v>3864</v>
      </c>
      <c r="H384" s="90" t="s">
        <v>3865</v>
      </c>
      <c r="I384" s="90" t="s">
        <v>3866</v>
      </c>
      <c r="J384" s="90" t="s">
        <v>3866</v>
      </c>
      <c r="L384" s="90" t="s">
        <v>1610</v>
      </c>
      <c r="M384" s="90" t="s">
        <v>1657</v>
      </c>
    </row>
    <row r="385" ht="15.75" customHeight="1">
      <c r="A385" s="90">
        <v>2586.0</v>
      </c>
      <c r="C385" s="90" t="s">
        <v>3674</v>
      </c>
      <c r="D385" s="90" t="s">
        <v>3675</v>
      </c>
      <c r="E385" s="90" t="s">
        <v>3676</v>
      </c>
      <c r="F385" s="90" t="s">
        <v>32</v>
      </c>
      <c r="G385" s="90" t="s">
        <v>3867</v>
      </c>
      <c r="H385" s="90" t="s">
        <v>3868</v>
      </c>
      <c r="I385" s="90" t="s">
        <v>3679</v>
      </c>
      <c r="J385" s="90" t="s">
        <v>3679</v>
      </c>
      <c r="L385" s="90" t="s">
        <v>1610</v>
      </c>
      <c r="M385" s="90" t="s">
        <v>1672</v>
      </c>
    </row>
    <row r="386" ht="15.75" customHeight="1">
      <c r="A386" s="90">
        <v>2584.0</v>
      </c>
      <c r="C386" s="90" t="s">
        <v>3869</v>
      </c>
      <c r="D386" s="90" t="s">
        <v>3870</v>
      </c>
      <c r="E386" s="90" t="s">
        <v>3871</v>
      </c>
      <c r="F386" s="90" t="s">
        <v>35</v>
      </c>
      <c r="G386" s="90" t="s">
        <v>3872</v>
      </c>
      <c r="H386" s="90" t="s">
        <v>3873</v>
      </c>
      <c r="I386" s="90" t="s">
        <v>3874</v>
      </c>
      <c r="J386" s="90" t="s">
        <v>3875</v>
      </c>
      <c r="L386" s="90" t="s">
        <v>1610</v>
      </c>
      <c r="M386" s="90" t="s">
        <v>3222</v>
      </c>
    </row>
    <row r="387" ht="15.75" customHeight="1">
      <c r="A387" s="90">
        <v>2582.0</v>
      </c>
      <c r="C387" s="90" t="s">
        <v>3876</v>
      </c>
      <c r="D387" s="90" t="s">
        <v>3877</v>
      </c>
      <c r="E387" s="90" t="s">
        <v>3878</v>
      </c>
      <c r="F387" s="90" t="s">
        <v>32</v>
      </c>
      <c r="G387" s="90" t="s">
        <v>3879</v>
      </c>
      <c r="H387" s="90" t="s">
        <v>3880</v>
      </c>
      <c r="I387" s="90" t="s">
        <v>3881</v>
      </c>
      <c r="J387" s="90" t="s">
        <v>3881</v>
      </c>
      <c r="K387" s="91" t="s">
        <v>1603</v>
      </c>
      <c r="L387" s="90" t="s">
        <v>1610</v>
      </c>
      <c r="M387" s="90" t="s">
        <v>3222</v>
      </c>
    </row>
    <row r="388" ht="15.75" customHeight="1">
      <c r="A388" s="90">
        <v>2580.0</v>
      </c>
      <c r="C388" s="90" t="s">
        <v>3882</v>
      </c>
      <c r="D388" s="90" t="s">
        <v>3883</v>
      </c>
      <c r="E388" s="90" t="s">
        <v>3884</v>
      </c>
      <c r="F388" s="90" t="s">
        <v>32</v>
      </c>
      <c r="G388" s="90" t="s">
        <v>3885</v>
      </c>
      <c r="H388" s="90" t="s">
        <v>3886</v>
      </c>
      <c r="I388" s="90" t="s">
        <v>3887</v>
      </c>
      <c r="J388" s="90" t="s">
        <v>3888</v>
      </c>
      <c r="L388" s="90" t="s">
        <v>1610</v>
      </c>
      <c r="M388" s="90" t="s">
        <v>1851</v>
      </c>
    </row>
    <row r="389" ht="15.75" customHeight="1">
      <c r="A389" s="90">
        <v>2578.0</v>
      </c>
      <c r="C389" s="90" t="s">
        <v>3889</v>
      </c>
      <c r="D389" s="90" t="s">
        <v>3890</v>
      </c>
      <c r="E389" s="90" t="s">
        <v>3891</v>
      </c>
      <c r="F389" s="90" t="s">
        <v>35</v>
      </c>
      <c r="G389" s="90" t="s">
        <v>3892</v>
      </c>
      <c r="H389" s="90" t="s">
        <v>3893</v>
      </c>
      <c r="I389" s="90" t="s">
        <v>3894</v>
      </c>
      <c r="J389" s="90" t="s">
        <v>3895</v>
      </c>
      <c r="L389" s="90" t="s">
        <v>1950</v>
      </c>
      <c r="M389" s="90" t="s">
        <v>1611</v>
      </c>
    </row>
    <row r="390" ht="15.75" customHeight="1">
      <c r="A390" s="90">
        <v>2577.0</v>
      </c>
      <c r="C390" s="90" t="s">
        <v>3896</v>
      </c>
      <c r="D390" s="90" t="s">
        <v>3897</v>
      </c>
      <c r="E390" s="90" t="s">
        <v>3898</v>
      </c>
      <c r="F390" s="90" t="s">
        <v>35</v>
      </c>
      <c r="G390" s="90" t="s">
        <v>3899</v>
      </c>
      <c r="H390" s="90" t="s">
        <v>3900</v>
      </c>
      <c r="I390" s="90" t="s">
        <v>3901</v>
      </c>
      <c r="J390" s="90" t="s">
        <v>3902</v>
      </c>
      <c r="L390" s="90" t="s">
        <v>1610</v>
      </c>
      <c r="M390" s="90" t="s">
        <v>1680</v>
      </c>
    </row>
    <row r="391" ht="15.75" customHeight="1">
      <c r="A391" s="90">
        <v>2576.0</v>
      </c>
      <c r="C391" s="90" t="s">
        <v>3903</v>
      </c>
      <c r="D391" s="90" t="s">
        <v>3904</v>
      </c>
      <c r="E391" s="90" t="s">
        <v>3905</v>
      </c>
      <c r="G391" s="90" t="s">
        <v>3906</v>
      </c>
      <c r="H391" s="90" t="s">
        <v>3907</v>
      </c>
      <c r="I391" s="90" t="s">
        <v>3908</v>
      </c>
      <c r="J391" s="90" t="s">
        <v>3909</v>
      </c>
      <c r="L391" s="90" t="s">
        <v>1610</v>
      </c>
      <c r="M391" s="90" t="s">
        <v>1770</v>
      </c>
    </row>
    <row r="392" ht="15.75" customHeight="1">
      <c r="A392" s="90">
        <v>2574.0</v>
      </c>
      <c r="C392" s="90" t="s">
        <v>3910</v>
      </c>
      <c r="D392" s="90" t="s">
        <v>3911</v>
      </c>
      <c r="E392" s="90" t="s">
        <v>3912</v>
      </c>
      <c r="G392" s="90" t="s">
        <v>3913</v>
      </c>
      <c r="H392" s="90" t="s">
        <v>3914</v>
      </c>
      <c r="I392" s="90" t="s">
        <v>3915</v>
      </c>
      <c r="J392" s="90" t="s">
        <v>3915</v>
      </c>
      <c r="L392" s="90" t="s">
        <v>1610</v>
      </c>
      <c r="M392" s="90" t="s">
        <v>1751</v>
      </c>
    </row>
    <row r="393" ht="15.75" customHeight="1">
      <c r="A393" s="90">
        <v>2573.0</v>
      </c>
      <c r="C393" s="90" t="s">
        <v>3916</v>
      </c>
      <c r="D393" s="90" t="s">
        <v>3917</v>
      </c>
      <c r="E393" s="90" t="s">
        <v>3918</v>
      </c>
      <c r="G393" s="90" t="s">
        <v>3919</v>
      </c>
      <c r="H393" s="90" t="s">
        <v>3920</v>
      </c>
      <c r="I393" s="90" t="s">
        <v>3921</v>
      </c>
      <c r="J393" s="90" t="s">
        <v>3922</v>
      </c>
      <c r="L393" s="90" t="s">
        <v>1610</v>
      </c>
      <c r="M393" s="90" t="s">
        <v>1680</v>
      </c>
    </row>
    <row r="394" ht="15.75" customHeight="1">
      <c r="A394" s="90">
        <v>2572.0</v>
      </c>
      <c r="C394" s="90" t="s">
        <v>3923</v>
      </c>
      <c r="D394" s="90" t="s">
        <v>3924</v>
      </c>
      <c r="E394" s="90" t="s">
        <v>3925</v>
      </c>
      <c r="F394" s="90" t="s">
        <v>1938</v>
      </c>
      <c r="G394" s="90" t="s">
        <v>3926</v>
      </c>
      <c r="H394" s="90" t="s">
        <v>3927</v>
      </c>
      <c r="I394" s="90" t="s">
        <v>3928</v>
      </c>
      <c r="J394" s="90" t="s">
        <v>3929</v>
      </c>
      <c r="L394" s="90" t="s">
        <v>1610</v>
      </c>
      <c r="M394" s="90" t="s">
        <v>1851</v>
      </c>
    </row>
    <row r="395" ht="15.75" customHeight="1">
      <c r="A395" s="90">
        <v>2571.0</v>
      </c>
      <c r="C395" s="90" t="s">
        <v>3930</v>
      </c>
      <c r="D395" s="90" t="s">
        <v>3931</v>
      </c>
      <c r="E395" s="90" t="s">
        <v>3932</v>
      </c>
      <c r="F395" s="90" t="s">
        <v>32</v>
      </c>
      <c r="G395" s="90" t="s">
        <v>3933</v>
      </c>
      <c r="H395" s="90" t="s">
        <v>3934</v>
      </c>
      <c r="I395" s="90" t="s">
        <v>3935</v>
      </c>
      <c r="J395" s="90" t="s">
        <v>3936</v>
      </c>
      <c r="L395" s="90" t="s">
        <v>1610</v>
      </c>
      <c r="M395" s="90" t="s">
        <v>1851</v>
      </c>
    </row>
    <row r="396" ht="15.75" customHeight="1">
      <c r="A396" s="90">
        <v>2569.0</v>
      </c>
      <c r="C396" s="90" t="s">
        <v>3937</v>
      </c>
      <c r="D396" s="90" t="s">
        <v>3938</v>
      </c>
      <c r="E396" s="90" t="s">
        <v>3939</v>
      </c>
      <c r="F396" s="90" t="s">
        <v>35</v>
      </c>
      <c r="G396" s="90" t="s">
        <v>3940</v>
      </c>
      <c r="H396" s="90" t="s">
        <v>3941</v>
      </c>
      <c r="I396" s="90" t="s">
        <v>3942</v>
      </c>
      <c r="J396" s="90" t="s">
        <v>3942</v>
      </c>
      <c r="L396" s="90" t="s">
        <v>1610</v>
      </c>
      <c r="M396" s="90" t="s">
        <v>1751</v>
      </c>
    </row>
    <row r="397" ht="15.75" customHeight="1">
      <c r="A397" s="90">
        <v>2567.0</v>
      </c>
      <c r="C397" s="90" t="s">
        <v>3943</v>
      </c>
      <c r="D397" s="90" t="s">
        <v>3944</v>
      </c>
      <c r="E397" s="90" t="s">
        <v>3945</v>
      </c>
      <c r="G397" s="90" t="s">
        <v>3946</v>
      </c>
      <c r="H397" s="90" t="s">
        <v>3947</v>
      </c>
      <c r="I397" s="90" t="s">
        <v>3948</v>
      </c>
      <c r="J397" s="90" t="s">
        <v>3948</v>
      </c>
      <c r="L397" s="90" t="s">
        <v>1610</v>
      </c>
      <c r="M397" s="90" t="s">
        <v>2154</v>
      </c>
    </row>
    <row r="398" ht="15.75" customHeight="1">
      <c r="A398" s="90">
        <v>2566.0</v>
      </c>
      <c r="C398" s="90" t="s">
        <v>3949</v>
      </c>
      <c r="D398" s="90" t="s">
        <v>3950</v>
      </c>
      <c r="E398" s="90" t="s">
        <v>3951</v>
      </c>
      <c r="F398" s="90" t="s">
        <v>32</v>
      </c>
      <c r="G398" s="90" t="s">
        <v>3952</v>
      </c>
      <c r="H398" s="90" t="s">
        <v>3953</v>
      </c>
      <c r="I398" s="90" t="s">
        <v>3954</v>
      </c>
      <c r="J398" s="90" t="s">
        <v>3955</v>
      </c>
      <c r="L398" s="90" t="s">
        <v>1610</v>
      </c>
      <c r="M398" s="90" t="s">
        <v>1751</v>
      </c>
    </row>
    <row r="399" ht="15.75" customHeight="1">
      <c r="A399" s="90">
        <v>2565.0</v>
      </c>
      <c r="C399" s="90" t="s">
        <v>3956</v>
      </c>
      <c r="D399" s="90" t="s">
        <v>3957</v>
      </c>
      <c r="E399" s="90" t="s">
        <v>3958</v>
      </c>
      <c r="G399" s="90" t="s">
        <v>3959</v>
      </c>
      <c r="H399" s="90" t="s">
        <v>3960</v>
      </c>
      <c r="I399" s="90" t="s">
        <v>3961</v>
      </c>
      <c r="J399" s="90" t="s">
        <v>3961</v>
      </c>
      <c r="L399" s="90" t="s">
        <v>1610</v>
      </c>
      <c r="M399" s="90" t="s">
        <v>1751</v>
      </c>
    </row>
    <row r="400" ht="15.75" customHeight="1">
      <c r="A400" s="90">
        <v>2564.0</v>
      </c>
      <c r="C400" s="90" t="s">
        <v>3962</v>
      </c>
      <c r="D400" s="90" t="s">
        <v>3963</v>
      </c>
      <c r="E400" s="90" t="s">
        <v>3964</v>
      </c>
      <c r="F400" s="90" t="s">
        <v>32</v>
      </c>
      <c r="G400" s="90" t="s">
        <v>3965</v>
      </c>
      <c r="H400" s="90" t="s">
        <v>3966</v>
      </c>
      <c r="I400" s="90" t="s">
        <v>3967</v>
      </c>
      <c r="J400" s="90" t="s">
        <v>3968</v>
      </c>
      <c r="L400" s="90" t="s">
        <v>1610</v>
      </c>
      <c r="M400" s="90" t="s">
        <v>1657</v>
      </c>
    </row>
    <row r="401" ht="15.75" customHeight="1">
      <c r="A401" s="90">
        <v>2563.0</v>
      </c>
      <c r="C401" s="90" t="s">
        <v>3744</v>
      </c>
      <c r="D401" s="90" t="s">
        <v>3745</v>
      </c>
      <c r="E401" s="90" t="s">
        <v>3746</v>
      </c>
      <c r="F401" s="90" t="s">
        <v>32</v>
      </c>
      <c r="G401" s="90" t="s">
        <v>3969</v>
      </c>
      <c r="H401" s="90" t="s">
        <v>3970</v>
      </c>
      <c r="I401" s="90" t="s">
        <v>3971</v>
      </c>
      <c r="J401" s="90" t="s">
        <v>3750</v>
      </c>
      <c r="L401" s="90" t="s">
        <v>1610</v>
      </c>
      <c r="M401" s="90" t="s">
        <v>1642</v>
      </c>
    </row>
    <row r="402" ht="15.75" customHeight="1">
      <c r="A402" s="90">
        <v>2562.0</v>
      </c>
      <c r="C402" s="90" t="s">
        <v>3972</v>
      </c>
      <c r="D402" s="90" t="s">
        <v>3973</v>
      </c>
      <c r="E402" s="90" t="s">
        <v>3974</v>
      </c>
      <c r="F402" s="90" t="s">
        <v>35</v>
      </c>
      <c r="G402" s="90" t="s">
        <v>3975</v>
      </c>
      <c r="H402" s="90" t="s">
        <v>3976</v>
      </c>
      <c r="I402" s="90" t="s">
        <v>3977</v>
      </c>
      <c r="J402" s="90" t="s">
        <v>3978</v>
      </c>
      <c r="L402" s="90" t="s">
        <v>1610</v>
      </c>
      <c r="M402" s="90" t="s">
        <v>1687</v>
      </c>
    </row>
    <row r="403" ht="15.75" customHeight="1">
      <c r="A403" s="90">
        <v>2561.0</v>
      </c>
      <c r="C403" s="90" t="s">
        <v>3979</v>
      </c>
      <c r="D403" s="90" t="s">
        <v>3980</v>
      </c>
      <c r="E403" s="90" t="s">
        <v>3981</v>
      </c>
      <c r="F403" s="90" t="s">
        <v>32</v>
      </c>
      <c r="G403" s="90" t="s">
        <v>3982</v>
      </c>
      <c r="H403" s="90" t="s">
        <v>3983</v>
      </c>
      <c r="I403" s="90" t="s">
        <v>3984</v>
      </c>
      <c r="J403" s="90" t="s">
        <v>3984</v>
      </c>
      <c r="L403" s="90" t="s">
        <v>1610</v>
      </c>
      <c r="M403" s="90" t="s">
        <v>1657</v>
      </c>
    </row>
    <row r="404" ht="15.75" customHeight="1">
      <c r="A404" s="90">
        <v>2558.0</v>
      </c>
      <c r="C404" s="90" t="s">
        <v>3985</v>
      </c>
      <c r="D404" s="90" t="s">
        <v>3986</v>
      </c>
      <c r="E404" s="90" t="s">
        <v>3987</v>
      </c>
      <c r="G404" s="90" t="s">
        <v>3988</v>
      </c>
      <c r="H404" s="90" t="s">
        <v>3989</v>
      </c>
      <c r="I404" s="90" t="s">
        <v>3990</v>
      </c>
      <c r="J404" s="90" t="s">
        <v>3990</v>
      </c>
      <c r="L404" s="90" t="s">
        <v>1610</v>
      </c>
      <c r="M404" s="90" t="s">
        <v>2332</v>
      </c>
    </row>
    <row r="405" ht="15.75" customHeight="1">
      <c r="A405" s="90">
        <v>2557.0</v>
      </c>
      <c r="C405" s="90" t="s">
        <v>3991</v>
      </c>
      <c r="D405" s="90" t="s">
        <v>2398</v>
      </c>
      <c r="E405" s="90" t="s">
        <v>3992</v>
      </c>
      <c r="F405" s="90" t="s">
        <v>32</v>
      </c>
      <c r="G405" s="90" t="s">
        <v>3993</v>
      </c>
      <c r="H405" s="90" t="s">
        <v>3994</v>
      </c>
      <c r="I405" s="90" t="s">
        <v>3995</v>
      </c>
      <c r="J405" s="90" t="s">
        <v>3996</v>
      </c>
      <c r="L405" s="90" t="s">
        <v>1610</v>
      </c>
      <c r="M405" s="90" t="s">
        <v>1693</v>
      </c>
    </row>
    <row r="406" ht="15.75" customHeight="1">
      <c r="A406" s="90">
        <v>2556.0</v>
      </c>
      <c r="C406" s="90" t="s">
        <v>3997</v>
      </c>
      <c r="D406" s="90" t="s">
        <v>3998</v>
      </c>
      <c r="E406" s="90" t="s">
        <v>3999</v>
      </c>
      <c r="F406" s="90" t="s">
        <v>32</v>
      </c>
      <c r="G406" s="90" t="s">
        <v>4000</v>
      </c>
      <c r="H406" s="90" t="s">
        <v>4001</v>
      </c>
      <c r="I406" s="90" t="s">
        <v>4002</v>
      </c>
      <c r="J406" s="90" t="s">
        <v>4003</v>
      </c>
      <c r="L406" s="90" t="s">
        <v>1610</v>
      </c>
      <c r="M406" s="90" t="s">
        <v>1855</v>
      </c>
    </row>
    <row r="407" ht="15.75" customHeight="1">
      <c r="A407" s="90">
        <v>2555.0</v>
      </c>
      <c r="C407" s="90" t="s">
        <v>4004</v>
      </c>
      <c r="D407" s="90" t="s">
        <v>4005</v>
      </c>
      <c r="E407" s="90" t="s">
        <v>4006</v>
      </c>
      <c r="F407" s="90" t="s">
        <v>35</v>
      </c>
      <c r="G407" s="90" t="s">
        <v>4007</v>
      </c>
      <c r="H407" s="90" t="s">
        <v>4008</v>
      </c>
      <c r="I407" s="90" t="s">
        <v>4009</v>
      </c>
      <c r="J407" s="90" t="s">
        <v>4010</v>
      </c>
      <c r="L407" s="90" t="s">
        <v>1610</v>
      </c>
      <c r="M407" s="90" t="s">
        <v>1855</v>
      </c>
    </row>
    <row r="408" ht="15.75" customHeight="1">
      <c r="A408" s="90">
        <v>2554.0</v>
      </c>
      <c r="C408" s="90" t="s">
        <v>4011</v>
      </c>
      <c r="D408" s="90" t="s">
        <v>4012</v>
      </c>
      <c r="E408" s="90" t="s">
        <v>4013</v>
      </c>
      <c r="G408" s="90" t="s">
        <v>4014</v>
      </c>
      <c r="H408" s="90" t="s">
        <v>4015</v>
      </c>
      <c r="I408" s="90" t="s">
        <v>4016</v>
      </c>
      <c r="J408" s="90" t="s">
        <v>4016</v>
      </c>
      <c r="L408" s="90" t="s">
        <v>1610</v>
      </c>
      <c r="M408" s="90" t="s">
        <v>1642</v>
      </c>
    </row>
    <row r="409" ht="15.75" customHeight="1">
      <c r="A409" s="90">
        <v>2550.0</v>
      </c>
      <c r="C409" s="90" t="s">
        <v>4017</v>
      </c>
      <c r="D409" s="90" t="s">
        <v>4018</v>
      </c>
      <c r="E409" s="90" t="s">
        <v>4019</v>
      </c>
      <c r="G409" s="90" t="s">
        <v>4020</v>
      </c>
      <c r="H409" s="90" t="s">
        <v>4021</v>
      </c>
      <c r="I409" s="90" t="s">
        <v>4022</v>
      </c>
      <c r="J409" s="90" t="s">
        <v>4023</v>
      </c>
      <c r="L409" s="90" t="s">
        <v>1610</v>
      </c>
      <c r="M409" s="90" t="s">
        <v>1687</v>
      </c>
    </row>
    <row r="410" ht="15.75" customHeight="1">
      <c r="A410" s="90">
        <v>2549.0</v>
      </c>
      <c r="C410" s="90" t="s">
        <v>4024</v>
      </c>
      <c r="D410" s="90" t="s">
        <v>4025</v>
      </c>
      <c r="E410" s="90" t="s">
        <v>4026</v>
      </c>
      <c r="G410" s="90" t="s">
        <v>4027</v>
      </c>
      <c r="H410" s="90" t="s">
        <v>4028</v>
      </c>
      <c r="I410" s="90" t="s">
        <v>4029</v>
      </c>
      <c r="J410" s="90" t="s">
        <v>4030</v>
      </c>
      <c r="L410" s="90" t="s">
        <v>1610</v>
      </c>
      <c r="M410" s="90" t="s">
        <v>1687</v>
      </c>
    </row>
    <row r="411" ht="15.75" customHeight="1">
      <c r="A411" s="90">
        <v>2548.0</v>
      </c>
      <c r="C411" s="90" t="s">
        <v>3833</v>
      </c>
      <c r="D411" s="90" t="s">
        <v>3834</v>
      </c>
      <c r="E411" s="90" t="s">
        <v>3835</v>
      </c>
      <c r="F411" s="90" t="s">
        <v>32</v>
      </c>
      <c r="G411" s="90" t="s">
        <v>4031</v>
      </c>
      <c r="H411" s="90" t="s">
        <v>4032</v>
      </c>
      <c r="I411" s="90" t="s">
        <v>4033</v>
      </c>
      <c r="J411" s="90" t="s">
        <v>3839</v>
      </c>
      <c r="L411" s="90" t="s">
        <v>1610</v>
      </c>
      <c r="M411" s="90" t="s">
        <v>1780</v>
      </c>
    </row>
    <row r="412" ht="15.75" customHeight="1">
      <c r="A412" s="90">
        <v>2547.0</v>
      </c>
      <c r="C412" s="90" t="s">
        <v>3641</v>
      </c>
      <c r="D412" s="90" t="s">
        <v>4034</v>
      </c>
      <c r="E412" s="90" t="s">
        <v>4035</v>
      </c>
      <c r="G412" s="90" t="s">
        <v>4036</v>
      </c>
      <c r="H412" s="90" t="s">
        <v>4037</v>
      </c>
      <c r="I412" s="90" t="s">
        <v>4038</v>
      </c>
      <c r="J412" s="90" t="s">
        <v>4039</v>
      </c>
      <c r="L412" s="90" t="s">
        <v>1610</v>
      </c>
      <c r="M412" s="90" t="s">
        <v>1680</v>
      </c>
    </row>
    <row r="413" ht="15.75" customHeight="1">
      <c r="A413" s="90">
        <v>2546.0</v>
      </c>
      <c r="C413" s="90" t="s">
        <v>4040</v>
      </c>
      <c r="D413" s="90" t="s">
        <v>4041</v>
      </c>
      <c r="E413" s="90" t="s">
        <v>4042</v>
      </c>
      <c r="F413" s="90" t="s">
        <v>32</v>
      </c>
      <c r="G413" s="90" t="s">
        <v>4043</v>
      </c>
      <c r="H413" s="90" t="s">
        <v>4044</v>
      </c>
      <c r="I413" s="90" t="s">
        <v>4045</v>
      </c>
      <c r="J413" s="90" t="s">
        <v>4046</v>
      </c>
      <c r="L413" s="90" t="s">
        <v>1610</v>
      </c>
      <c r="M413" s="90" t="s">
        <v>1780</v>
      </c>
    </row>
    <row r="414" ht="15.75" customHeight="1">
      <c r="A414" s="90">
        <v>2543.0</v>
      </c>
      <c r="C414" s="90" t="s">
        <v>4047</v>
      </c>
      <c r="D414" s="90" t="s">
        <v>4048</v>
      </c>
      <c r="E414" s="90" t="s">
        <v>4049</v>
      </c>
      <c r="F414" s="90" t="s">
        <v>32</v>
      </c>
      <c r="G414" s="90" t="s">
        <v>4050</v>
      </c>
      <c r="H414" s="90" t="s">
        <v>4051</v>
      </c>
      <c r="I414" s="90" t="s">
        <v>4052</v>
      </c>
      <c r="J414" s="90" t="s">
        <v>4052</v>
      </c>
      <c r="L414" s="90" t="s">
        <v>1610</v>
      </c>
      <c r="M414" s="90" t="s">
        <v>1770</v>
      </c>
    </row>
    <row r="415" ht="15.75" customHeight="1">
      <c r="A415" s="90">
        <v>2541.0</v>
      </c>
      <c r="C415" s="90" t="s">
        <v>4053</v>
      </c>
      <c r="D415" s="90" t="s">
        <v>4054</v>
      </c>
      <c r="E415" s="90" t="s">
        <v>4055</v>
      </c>
      <c r="F415" s="90" t="s">
        <v>32</v>
      </c>
      <c r="G415" s="90" t="s">
        <v>4056</v>
      </c>
      <c r="H415" s="90" t="s">
        <v>4057</v>
      </c>
      <c r="I415" s="90" t="s">
        <v>4058</v>
      </c>
      <c r="J415" s="90" t="s">
        <v>4059</v>
      </c>
      <c r="L415" s="90" t="s">
        <v>1610</v>
      </c>
      <c r="M415" s="90" t="s">
        <v>1687</v>
      </c>
    </row>
    <row r="416" ht="15.75" customHeight="1">
      <c r="A416" s="90">
        <v>2538.0</v>
      </c>
      <c r="C416" s="90" t="s">
        <v>3962</v>
      </c>
      <c r="D416" s="90" t="s">
        <v>3963</v>
      </c>
      <c r="E416" s="90" t="s">
        <v>3964</v>
      </c>
      <c r="F416" s="90" t="s">
        <v>32</v>
      </c>
      <c r="G416" s="90" t="s">
        <v>4060</v>
      </c>
      <c r="H416" s="90" t="s">
        <v>4061</v>
      </c>
      <c r="I416" s="90" t="s">
        <v>4062</v>
      </c>
      <c r="J416" s="90" t="s">
        <v>3968</v>
      </c>
      <c r="L416" s="90" t="s">
        <v>1610</v>
      </c>
      <c r="M416" s="90" t="s">
        <v>1642</v>
      </c>
    </row>
    <row r="417" ht="15.75" customHeight="1">
      <c r="A417" s="90">
        <v>2533.0</v>
      </c>
      <c r="C417" s="90" t="s">
        <v>4063</v>
      </c>
      <c r="D417" s="90" t="s">
        <v>4064</v>
      </c>
      <c r="E417" s="90" t="s">
        <v>4065</v>
      </c>
      <c r="F417" s="90" t="s">
        <v>32</v>
      </c>
      <c r="G417" s="90" t="s">
        <v>4066</v>
      </c>
      <c r="H417" s="90" t="s">
        <v>4067</v>
      </c>
      <c r="I417" s="90" t="s">
        <v>4068</v>
      </c>
      <c r="J417" s="90" t="s">
        <v>4069</v>
      </c>
      <c r="L417" s="90" t="s">
        <v>1610</v>
      </c>
      <c r="M417" s="90" t="s">
        <v>1650</v>
      </c>
    </row>
    <row r="418" ht="15.75" customHeight="1">
      <c r="A418" s="90">
        <v>2532.0</v>
      </c>
      <c r="C418" s="90" t="s">
        <v>4017</v>
      </c>
      <c r="D418" s="90" t="s">
        <v>4018</v>
      </c>
      <c r="E418" s="90" t="s">
        <v>4019</v>
      </c>
      <c r="G418" s="90" t="s">
        <v>4070</v>
      </c>
      <c r="H418" s="90" t="s">
        <v>4071</v>
      </c>
      <c r="I418" s="90" t="s">
        <v>4022</v>
      </c>
      <c r="J418" s="90" t="s">
        <v>4023</v>
      </c>
      <c r="L418" s="90" t="s">
        <v>1610</v>
      </c>
      <c r="M418" s="90" t="s">
        <v>1687</v>
      </c>
    </row>
    <row r="419" ht="15.75" customHeight="1">
      <c r="A419" s="90">
        <v>2527.0</v>
      </c>
      <c r="C419" s="90" t="s">
        <v>1866</v>
      </c>
      <c r="D419" s="90" t="s">
        <v>1867</v>
      </c>
      <c r="E419" s="90" t="s">
        <v>1868</v>
      </c>
      <c r="F419" s="90" t="s">
        <v>35</v>
      </c>
      <c r="G419" s="90" t="s">
        <v>1898</v>
      </c>
      <c r="H419" s="90" t="s">
        <v>4072</v>
      </c>
      <c r="I419" s="90" t="s">
        <v>1900</v>
      </c>
      <c r="J419" s="90" t="s">
        <v>1872</v>
      </c>
      <c r="L419" s="90" t="s">
        <v>1610</v>
      </c>
      <c r="M419" s="90" t="s">
        <v>1650</v>
      </c>
    </row>
    <row r="420" ht="15.75" customHeight="1">
      <c r="A420" s="90">
        <v>2526.0</v>
      </c>
      <c r="C420" s="90" t="s">
        <v>1844</v>
      </c>
      <c r="D420" s="90" t="s">
        <v>1845</v>
      </c>
      <c r="E420" s="90" t="s">
        <v>1846</v>
      </c>
      <c r="F420" s="90" t="s">
        <v>32</v>
      </c>
      <c r="G420" s="90" t="s">
        <v>1847</v>
      </c>
      <c r="H420" s="90" t="s">
        <v>1848</v>
      </c>
      <c r="I420" s="90" t="s">
        <v>1849</v>
      </c>
      <c r="J420" s="90" t="s">
        <v>1850</v>
      </c>
      <c r="L420" s="90" t="s">
        <v>1610</v>
      </c>
      <c r="M420" s="90" t="s">
        <v>1687</v>
      </c>
    </row>
    <row r="421" ht="15.75" customHeight="1">
      <c r="A421" s="90">
        <v>2525.0</v>
      </c>
      <c r="C421" s="90" t="s">
        <v>4073</v>
      </c>
      <c r="D421" s="90" t="s">
        <v>4074</v>
      </c>
      <c r="E421" s="90" t="s">
        <v>4075</v>
      </c>
      <c r="G421" s="90" t="s">
        <v>4076</v>
      </c>
      <c r="H421" s="90" t="s">
        <v>4077</v>
      </c>
      <c r="I421" s="90" t="s">
        <v>4078</v>
      </c>
      <c r="J421" s="90" t="s">
        <v>4079</v>
      </c>
      <c r="L421" s="90" t="s">
        <v>1610</v>
      </c>
      <c r="M421" s="90" t="s">
        <v>2057</v>
      </c>
    </row>
    <row r="422" ht="15.75" customHeight="1">
      <c r="A422" s="90">
        <v>2524.0</v>
      </c>
      <c r="C422" s="90" t="s">
        <v>4080</v>
      </c>
      <c r="D422" s="90" t="s">
        <v>4081</v>
      </c>
      <c r="E422" s="90" t="s">
        <v>4082</v>
      </c>
      <c r="F422" s="90" t="s">
        <v>32</v>
      </c>
      <c r="G422" s="90" t="s">
        <v>4083</v>
      </c>
      <c r="H422" s="90" t="s">
        <v>4084</v>
      </c>
      <c r="I422" s="90" t="s">
        <v>4085</v>
      </c>
      <c r="J422" s="90" t="s">
        <v>4086</v>
      </c>
      <c r="L422" s="90" t="s">
        <v>1610</v>
      </c>
      <c r="M422" s="90" t="s">
        <v>1743</v>
      </c>
    </row>
    <row r="423" ht="15.75" customHeight="1">
      <c r="A423" s="90">
        <v>2523.0</v>
      </c>
      <c r="C423" s="90" t="s">
        <v>3799</v>
      </c>
      <c r="D423" s="90" t="s">
        <v>3800</v>
      </c>
      <c r="E423" s="90" t="s">
        <v>3801</v>
      </c>
      <c r="F423" s="90" t="s">
        <v>32</v>
      </c>
      <c r="G423" s="90" t="s">
        <v>4087</v>
      </c>
      <c r="H423" s="90" t="s">
        <v>4088</v>
      </c>
      <c r="I423" s="90" t="s">
        <v>3804</v>
      </c>
      <c r="J423" s="90" t="s">
        <v>3804</v>
      </c>
      <c r="L423" s="90" t="s">
        <v>1610</v>
      </c>
      <c r="M423" s="90" t="s">
        <v>1751</v>
      </c>
    </row>
    <row r="424" ht="15.75" customHeight="1">
      <c r="A424" s="90">
        <v>2522.0</v>
      </c>
      <c r="C424" s="90" t="s">
        <v>4089</v>
      </c>
      <c r="D424" s="90" t="s">
        <v>4090</v>
      </c>
      <c r="E424" s="90" t="s">
        <v>4091</v>
      </c>
      <c r="F424" s="90" t="s">
        <v>32</v>
      </c>
      <c r="G424" s="90" t="s">
        <v>4092</v>
      </c>
      <c r="H424" s="90" t="s">
        <v>4093</v>
      </c>
      <c r="I424" s="90" t="s">
        <v>4094</v>
      </c>
      <c r="J424" s="90" t="s">
        <v>4094</v>
      </c>
      <c r="L424" s="90" t="s">
        <v>1610</v>
      </c>
      <c r="M424" s="90" t="s">
        <v>1770</v>
      </c>
    </row>
    <row r="425" ht="15.75" customHeight="1">
      <c r="A425" s="90">
        <v>2521.0</v>
      </c>
      <c r="C425" s="90" t="s">
        <v>1811</v>
      </c>
      <c r="D425" s="90" t="s">
        <v>4095</v>
      </c>
      <c r="E425" s="90" t="s">
        <v>4096</v>
      </c>
      <c r="F425" s="90" t="s">
        <v>32</v>
      </c>
      <c r="G425" s="90" t="s">
        <v>4097</v>
      </c>
      <c r="H425" s="90" t="s">
        <v>4098</v>
      </c>
      <c r="I425" s="90" t="s">
        <v>4099</v>
      </c>
      <c r="J425" s="90" t="s">
        <v>4100</v>
      </c>
      <c r="L425" s="90" t="s">
        <v>1610</v>
      </c>
      <c r="M425" s="90" t="s">
        <v>1751</v>
      </c>
    </row>
    <row r="426" ht="15.75" customHeight="1">
      <c r="A426" s="90">
        <v>2520.0</v>
      </c>
      <c r="C426" s="90" t="s">
        <v>3937</v>
      </c>
      <c r="D426" s="90" t="s">
        <v>3938</v>
      </c>
      <c r="E426" s="90" t="s">
        <v>3939</v>
      </c>
      <c r="F426" s="90" t="s">
        <v>35</v>
      </c>
      <c r="G426" s="90" t="s">
        <v>4101</v>
      </c>
      <c r="H426" s="90" t="s">
        <v>4102</v>
      </c>
      <c r="I426" s="90" t="s">
        <v>3942</v>
      </c>
      <c r="J426" s="90" t="s">
        <v>3942</v>
      </c>
      <c r="L426" s="90" t="s">
        <v>1610</v>
      </c>
      <c r="M426" s="90" t="s">
        <v>1751</v>
      </c>
    </row>
    <row r="427" ht="15.75" customHeight="1">
      <c r="A427" s="90">
        <v>2519.0</v>
      </c>
      <c r="C427" s="90" t="s">
        <v>4103</v>
      </c>
      <c r="D427" s="90" t="s">
        <v>4104</v>
      </c>
      <c r="E427" s="90" t="s">
        <v>4105</v>
      </c>
      <c r="F427" s="90" t="s">
        <v>35</v>
      </c>
      <c r="G427" s="90" t="s">
        <v>4106</v>
      </c>
      <c r="H427" s="90" t="s">
        <v>4107</v>
      </c>
      <c r="I427" s="90" t="s">
        <v>4108</v>
      </c>
      <c r="J427" s="90" t="s">
        <v>4108</v>
      </c>
      <c r="L427" s="90" t="s">
        <v>1610</v>
      </c>
      <c r="M427" s="90" t="s">
        <v>1965</v>
      </c>
    </row>
    <row r="428" ht="15.75" customHeight="1">
      <c r="A428" s="90">
        <v>2518.0</v>
      </c>
      <c r="C428" s="90" t="s">
        <v>3949</v>
      </c>
      <c r="D428" s="90" t="s">
        <v>3950</v>
      </c>
      <c r="E428" s="90" t="s">
        <v>3951</v>
      </c>
      <c r="F428" s="90" t="s">
        <v>32</v>
      </c>
      <c r="G428" s="90" t="s">
        <v>4109</v>
      </c>
      <c r="H428" s="90" t="s">
        <v>4110</v>
      </c>
      <c r="I428" s="90" t="s">
        <v>3955</v>
      </c>
      <c r="J428" s="90" t="s">
        <v>3955</v>
      </c>
      <c r="L428" s="90" t="s">
        <v>1610</v>
      </c>
      <c r="M428" s="90" t="s">
        <v>1657</v>
      </c>
    </row>
    <row r="429" ht="15.75" customHeight="1">
      <c r="A429" s="90">
        <v>2517.0</v>
      </c>
      <c r="C429" s="90" t="s">
        <v>4111</v>
      </c>
      <c r="D429" s="90" t="s">
        <v>4112</v>
      </c>
      <c r="E429" s="90" t="s">
        <v>4113</v>
      </c>
      <c r="F429" s="90" t="s">
        <v>32</v>
      </c>
      <c r="G429" s="90" t="s">
        <v>4114</v>
      </c>
      <c r="H429" s="90" t="s">
        <v>4115</v>
      </c>
      <c r="I429" s="90" t="s">
        <v>4116</v>
      </c>
      <c r="J429" s="90" t="s">
        <v>4117</v>
      </c>
      <c r="L429" s="90" t="s">
        <v>1610</v>
      </c>
      <c r="M429" s="90" t="s">
        <v>1687</v>
      </c>
    </row>
    <row r="430" ht="15.75" customHeight="1">
      <c r="A430" s="90">
        <v>2516.0</v>
      </c>
      <c r="C430" s="90" t="s">
        <v>4118</v>
      </c>
      <c r="D430" s="90" t="s">
        <v>4119</v>
      </c>
      <c r="E430" s="90" t="s">
        <v>4120</v>
      </c>
      <c r="F430" s="90" t="s">
        <v>32</v>
      </c>
      <c r="G430" s="90" t="s">
        <v>4121</v>
      </c>
      <c r="H430" s="90" t="s">
        <v>4122</v>
      </c>
      <c r="I430" s="90" t="s">
        <v>4123</v>
      </c>
      <c r="J430" s="90" t="s">
        <v>4123</v>
      </c>
      <c r="L430" s="90" t="s">
        <v>1610</v>
      </c>
      <c r="M430" s="90" t="s">
        <v>29</v>
      </c>
    </row>
    <row r="431" ht="15.75" customHeight="1">
      <c r="A431" s="90">
        <v>2515.0</v>
      </c>
      <c r="C431" s="90" t="s">
        <v>4124</v>
      </c>
      <c r="D431" s="90" t="s">
        <v>4125</v>
      </c>
      <c r="E431" s="90" t="s">
        <v>4126</v>
      </c>
      <c r="F431" s="90" t="s">
        <v>32</v>
      </c>
      <c r="G431" s="90" t="s">
        <v>4127</v>
      </c>
      <c r="H431" s="90" t="s">
        <v>4128</v>
      </c>
      <c r="I431" s="90" t="s">
        <v>4129</v>
      </c>
      <c r="J431" s="90" t="s">
        <v>4130</v>
      </c>
      <c r="L431" s="90" t="s">
        <v>1610</v>
      </c>
      <c r="M431" s="90" t="s">
        <v>2571</v>
      </c>
    </row>
    <row r="432" ht="15.75" customHeight="1">
      <c r="A432" s="90">
        <v>2513.0</v>
      </c>
      <c r="C432" s="90" t="s">
        <v>1636</v>
      </c>
      <c r="D432" s="90" t="s">
        <v>1637</v>
      </c>
      <c r="E432" s="90" t="s">
        <v>1638</v>
      </c>
      <c r="F432" s="90" t="s">
        <v>32</v>
      </c>
      <c r="G432" s="90" t="s">
        <v>4131</v>
      </c>
      <c r="H432" s="90" t="s">
        <v>4132</v>
      </c>
      <c r="I432" s="90" t="s">
        <v>1641</v>
      </c>
      <c r="J432" s="90" t="s">
        <v>1641</v>
      </c>
      <c r="L432" s="90" t="s">
        <v>1610</v>
      </c>
      <c r="M432" s="90" t="s">
        <v>1855</v>
      </c>
    </row>
    <row r="433" ht="15.75" customHeight="1">
      <c r="A433" s="90">
        <v>2510.0</v>
      </c>
      <c r="C433" s="90" t="s">
        <v>4133</v>
      </c>
      <c r="D433" s="90" t="s">
        <v>4134</v>
      </c>
      <c r="E433" s="90" t="s">
        <v>4135</v>
      </c>
      <c r="G433" s="90" t="s">
        <v>4136</v>
      </c>
      <c r="H433" s="90" t="s">
        <v>4137</v>
      </c>
      <c r="I433" s="90" t="s">
        <v>4138</v>
      </c>
      <c r="J433" s="90" t="s">
        <v>4139</v>
      </c>
      <c r="L433" s="90" t="s">
        <v>1610</v>
      </c>
      <c r="M433" s="90" t="s">
        <v>1831</v>
      </c>
    </row>
    <row r="434" ht="15.75" customHeight="1">
      <c r="A434" s="90">
        <v>2508.0</v>
      </c>
      <c r="C434" s="90" t="s">
        <v>4140</v>
      </c>
      <c r="D434" s="90" t="s">
        <v>4141</v>
      </c>
      <c r="E434" s="90" t="s">
        <v>4142</v>
      </c>
      <c r="F434" s="90" t="s">
        <v>32</v>
      </c>
      <c r="G434" s="90" t="s">
        <v>4143</v>
      </c>
      <c r="H434" s="90" t="s">
        <v>4144</v>
      </c>
      <c r="I434" s="90" t="s">
        <v>4145</v>
      </c>
      <c r="J434" s="90" t="s">
        <v>4146</v>
      </c>
      <c r="L434" s="90" t="s">
        <v>1610</v>
      </c>
      <c r="M434" s="90" t="s">
        <v>3139</v>
      </c>
    </row>
    <row r="435" ht="15.75" customHeight="1">
      <c r="A435" s="90">
        <v>2507.0</v>
      </c>
      <c r="C435" s="90" t="s">
        <v>4147</v>
      </c>
      <c r="D435" s="90" t="s">
        <v>4148</v>
      </c>
      <c r="E435" s="90" t="s">
        <v>4149</v>
      </c>
      <c r="G435" s="90" t="s">
        <v>4150</v>
      </c>
      <c r="H435" s="90" t="s">
        <v>4151</v>
      </c>
      <c r="I435" s="90" t="s">
        <v>4152</v>
      </c>
      <c r="J435" s="90" t="s">
        <v>4153</v>
      </c>
      <c r="L435" s="90" t="s">
        <v>1610</v>
      </c>
      <c r="M435" s="90" t="s">
        <v>1672</v>
      </c>
    </row>
    <row r="436" ht="15.75" customHeight="1">
      <c r="A436" s="90">
        <v>2506.0</v>
      </c>
      <c r="C436" s="90" t="s">
        <v>1844</v>
      </c>
      <c r="D436" s="90" t="s">
        <v>1845</v>
      </c>
      <c r="E436" s="90" t="s">
        <v>1846</v>
      </c>
      <c r="F436" s="90" t="s">
        <v>32</v>
      </c>
      <c r="G436" s="90" t="s">
        <v>1847</v>
      </c>
      <c r="H436" s="90" t="s">
        <v>1848</v>
      </c>
      <c r="I436" s="90" t="s">
        <v>1849</v>
      </c>
      <c r="J436" s="90" t="s">
        <v>1850</v>
      </c>
      <c r="L436" s="90" t="s">
        <v>1610</v>
      </c>
      <c r="M436" s="90" t="s">
        <v>29</v>
      </c>
    </row>
    <row r="437" ht="15.75" customHeight="1">
      <c r="A437" s="90">
        <v>2505.0</v>
      </c>
      <c r="C437" s="90" t="s">
        <v>4154</v>
      </c>
      <c r="D437" s="90" t="s">
        <v>4155</v>
      </c>
      <c r="E437" s="90" t="s">
        <v>4156</v>
      </c>
      <c r="G437" s="90" t="s">
        <v>4157</v>
      </c>
      <c r="H437" s="90" t="s">
        <v>4158</v>
      </c>
      <c r="I437" s="90" t="s">
        <v>4159</v>
      </c>
      <c r="J437" s="90" t="s">
        <v>4159</v>
      </c>
      <c r="L437" s="90" t="s">
        <v>1610</v>
      </c>
      <c r="M437" s="90" t="s">
        <v>1879</v>
      </c>
    </row>
    <row r="438" ht="15.75" customHeight="1">
      <c r="A438" s="90">
        <v>2501.0</v>
      </c>
      <c r="C438" s="90" t="s">
        <v>4160</v>
      </c>
      <c r="D438" s="90" t="s">
        <v>4161</v>
      </c>
      <c r="E438" s="90" t="s">
        <v>4162</v>
      </c>
      <c r="F438" s="90" t="s">
        <v>32</v>
      </c>
      <c r="G438" s="90" t="s">
        <v>4163</v>
      </c>
      <c r="H438" s="90" t="s">
        <v>4164</v>
      </c>
      <c r="I438" s="90" t="s">
        <v>4165</v>
      </c>
      <c r="J438" s="90" t="s">
        <v>4165</v>
      </c>
      <c r="L438" s="90" t="s">
        <v>1610</v>
      </c>
      <c r="M438" s="90" t="s">
        <v>1642</v>
      </c>
    </row>
    <row r="439" ht="15.75" customHeight="1">
      <c r="A439" s="90">
        <v>2500.0</v>
      </c>
      <c r="C439" s="90" t="s">
        <v>4166</v>
      </c>
      <c r="D439" s="90" t="s">
        <v>4167</v>
      </c>
      <c r="E439" s="90" t="s">
        <v>4168</v>
      </c>
      <c r="F439" s="90" t="s">
        <v>32</v>
      </c>
      <c r="G439" s="90" t="s">
        <v>4169</v>
      </c>
      <c r="H439" s="90" t="s">
        <v>4170</v>
      </c>
      <c r="I439" s="90" t="s">
        <v>4171</v>
      </c>
      <c r="J439" s="90" t="s">
        <v>4172</v>
      </c>
      <c r="L439" s="90" t="s">
        <v>2558</v>
      </c>
      <c r="M439" s="90" t="s">
        <v>2154</v>
      </c>
    </row>
    <row r="440" ht="15.75" customHeight="1">
      <c r="A440" s="90">
        <v>2499.0</v>
      </c>
      <c r="C440" s="90" t="s">
        <v>4133</v>
      </c>
      <c r="D440" s="90" t="s">
        <v>4134</v>
      </c>
      <c r="E440" s="90" t="s">
        <v>4135</v>
      </c>
      <c r="G440" s="90" t="s">
        <v>4136</v>
      </c>
      <c r="H440" s="90" t="s">
        <v>4137</v>
      </c>
      <c r="I440" s="90" t="s">
        <v>4138</v>
      </c>
      <c r="J440" s="90" t="s">
        <v>4139</v>
      </c>
      <c r="L440" s="90" t="s">
        <v>1610</v>
      </c>
      <c r="M440" s="90" t="s">
        <v>1672</v>
      </c>
    </row>
    <row r="441" ht="15.75" customHeight="1">
      <c r="A441" s="90">
        <v>2497.0</v>
      </c>
      <c r="C441" s="90" t="s">
        <v>3833</v>
      </c>
      <c r="D441" s="90" t="s">
        <v>3834</v>
      </c>
      <c r="E441" s="90" t="s">
        <v>3835</v>
      </c>
      <c r="F441" s="90" t="s">
        <v>32</v>
      </c>
      <c r="G441" s="90" t="s">
        <v>4173</v>
      </c>
      <c r="H441" s="90" t="s">
        <v>4174</v>
      </c>
      <c r="I441" s="90" t="s">
        <v>4175</v>
      </c>
      <c r="J441" s="90" t="s">
        <v>3839</v>
      </c>
      <c r="L441" s="90" t="s">
        <v>1610</v>
      </c>
      <c r="M441" s="90" t="s">
        <v>1693</v>
      </c>
    </row>
    <row r="442" ht="15.75" customHeight="1">
      <c r="A442" s="90">
        <v>2496.0</v>
      </c>
      <c r="C442" s="90" t="s">
        <v>4176</v>
      </c>
      <c r="D442" s="90" t="s">
        <v>4177</v>
      </c>
      <c r="E442" s="90" t="s">
        <v>4178</v>
      </c>
      <c r="F442" s="90" t="s">
        <v>32</v>
      </c>
      <c r="G442" s="90" t="s">
        <v>4179</v>
      </c>
      <c r="H442" s="90" t="s">
        <v>4180</v>
      </c>
      <c r="I442" s="90" t="s">
        <v>4181</v>
      </c>
      <c r="J442" s="90" t="s">
        <v>4181</v>
      </c>
      <c r="L442" s="90" t="s">
        <v>1610</v>
      </c>
      <c r="M442" s="90" t="s">
        <v>1693</v>
      </c>
    </row>
    <row r="443" ht="15.75" customHeight="1">
      <c r="A443" s="90">
        <v>2495.0</v>
      </c>
      <c r="C443" s="90" t="s">
        <v>3882</v>
      </c>
      <c r="D443" s="90" t="s">
        <v>3883</v>
      </c>
      <c r="E443" s="90" t="s">
        <v>3884</v>
      </c>
      <c r="F443" s="90" t="s">
        <v>32</v>
      </c>
      <c r="G443" s="90" t="s">
        <v>4182</v>
      </c>
      <c r="H443" s="90" t="s">
        <v>4183</v>
      </c>
      <c r="I443" s="90" t="s">
        <v>4184</v>
      </c>
      <c r="J443" s="90" t="s">
        <v>3888</v>
      </c>
      <c r="L443" s="90" t="s">
        <v>1610</v>
      </c>
      <c r="M443" s="90" t="s">
        <v>1672</v>
      </c>
    </row>
    <row r="444" ht="15.75" customHeight="1">
      <c r="A444" s="90">
        <v>2493.0</v>
      </c>
      <c r="C444" s="90" t="s">
        <v>2844</v>
      </c>
      <c r="D444" s="90" t="s">
        <v>2845</v>
      </c>
      <c r="E444" s="90" t="s">
        <v>2846</v>
      </c>
      <c r="F444" s="90" t="s">
        <v>35</v>
      </c>
      <c r="G444" s="90" t="s">
        <v>4185</v>
      </c>
      <c r="H444" s="90" t="s">
        <v>4186</v>
      </c>
      <c r="I444" s="90" t="s">
        <v>2849</v>
      </c>
      <c r="J444" s="90" t="s">
        <v>2849</v>
      </c>
      <c r="L444" s="90" t="s">
        <v>1610</v>
      </c>
      <c r="M444" s="90" t="s">
        <v>1751</v>
      </c>
    </row>
    <row r="445" ht="15.75" customHeight="1">
      <c r="A445" s="90">
        <v>2492.0</v>
      </c>
      <c r="C445" s="90" t="s">
        <v>3882</v>
      </c>
      <c r="D445" s="90" t="s">
        <v>3883</v>
      </c>
      <c r="E445" s="90" t="s">
        <v>3884</v>
      </c>
      <c r="F445" s="90" t="s">
        <v>32</v>
      </c>
      <c r="G445" s="90" t="s">
        <v>4187</v>
      </c>
      <c r="H445" s="90" t="s">
        <v>4188</v>
      </c>
      <c r="I445" s="90" t="s">
        <v>4189</v>
      </c>
      <c r="J445" s="90" t="s">
        <v>3888</v>
      </c>
      <c r="L445" s="90" t="s">
        <v>1610</v>
      </c>
      <c r="M445" s="90" t="s">
        <v>1693</v>
      </c>
    </row>
    <row r="446" ht="15.75" customHeight="1">
      <c r="A446" s="90">
        <v>2490.0</v>
      </c>
      <c r="C446" s="90" t="s">
        <v>3882</v>
      </c>
      <c r="D446" s="90" t="s">
        <v>3883</v>
      </c>
      <c r="E446" s="90" t="s">
        <v>3884</v>
      </c>
      <c r="F446" s="90" t="s">
        <v>32</v>
      </c>
      <c r="G446" s="90" t="s">
        <v>4190</v>
      </c>
      <c r="H446" s="90" t="s">
        <v>4191</v>
      </c>
      <c r="I446" s="90" t="s">
        <v>4192</v>
      </c>
      <c r="J446" s="90" t="s">
        <v>3888</v>
      </c>
      <c r="L446" s="90" t="s">
        <v>1610</v>
      </c>
      <c r="M446" s="90" t="s">
        <v>2154</v>
      </c>
    </row>
    <row r="447" ht="15.75" customHeight="1">
      <c r="A447" s="90">
        <v>2489.0</v>
      </c>
      <c r="C447" s="90" t="s">
        <v>4160</v>
      </c>
      <c r="D447" s="90" t="s">
        <v>4161</v>
      </c>
      <c r="E447" s="90" t="s">
        <v>4162</v>
      </c>
      <c r="F447" s="90" t="s">
        <v>32</v>
      </c>
      <c r="G447" s="90" t="s">
        <v>4193</v>
      </c>
      <c r="H447" s="90" t="s">
        <v>4194</v>
      </c>
      <c r="I447" s="90" t="s">
        <v>4195</v>
      </c>
      <c r="J447" s="90" t="s">
        <v>4165</v>
      </c>
      <c r="K447" s="91" t="s">
        <v>1603</v>
      </c>
      <c r="L447" s="90" t="s">
        <v>1610</v>
      </c>
      <c r="M447" s="90" t="s">
        <v>1851</v>
      </c>
    </row>
    <row r="448" ht="15.75" customHeight="1">
      <c r="A448" s="90">
        <v>2487.0</v>
      </c>
      <c r="C448" s="90" t="s">
        <v>4196</v>
      </c>
      <c r="D448" s="90" t="s">
        <v>4197</v>
      </c>
      <c r="E448" s="90" t="s">
        <v>4198</v>
      </c>
      <c r="F448" s="90" t="s">
        <v>32</v>
      </c>
      <c r="G448" s="90" t="s">
        <v>4199</v>
      </c>
      <c r="H448" s="90" t="s">
        <v>4200</v>
      </c>
      <c r="I448" s="90" t="s">
        <v>4201</v>
      </c>
      <c r="J448" s="90" t="s">
        <v>4202</v>
      </c>
      <c r="L448" s="90" t="s">
        <v>1610</v>
      </c>
      <c r="M448" s="90" t="s">
        <v>1657</v>
      </c>
    </row>
    <row r="449" ht="15.75" customHeight="1">
      <c r="A449" s="90">
        <v>2485.0</v>
      </c>
      <c r="C449" s="90" t="s">
        <v>4133</v>
      </c>
      <c r="D449" s="90" t="s">
        <v>4134</v>
      </c>
      <c r="E449" s="90" t="s">
        <v>4135</v>
      </c>
      <c r="G449" s="90" t="s">
        <v>4203</v>
      </c>
      <c r="H449" s="90" t="s">
        <v>4204</v>
      </c>
      <c r="I449" s="90" t="s">
        <v>4205</v>
      </c>
      <c r="J449" s="90" t="s">
        <v>4139</v>
      </c>
      <c r="L449" s="90" t="s">
        <v>1610</v>
      </c>
      <c r="M449" s="90" t="s">
        <v>1693</v>
      </c>
    </row>
    <row r="450" ht="15.75" customHeight="1">
      <c r="A450" s="90">
        <v>2484.0</v>
      </c>
      <c r="C450" s="90" t="s">
        <v>4206</v>
      </c>
      <c r="D450" s="90" t="s">
        <v>4207</v>
      </c>
      <c r="E450" s="90" t="s">
        <v>4208</v>
      </c>
      <c r="F450" s="90" t="s">
        <v>32</v>
      </c>
      <c r="G450" s="90" t="s">
        <v>4209</v>
      </c>
      <c r="H450" s="90" t="s">
        <v>4210</v>
      </c>
      <c r="I450" s="90" t="s">
        <v>4211</v>
      </c>
      <c r="J450" s="90" t="s">
        <v>4211</v>
      </c>
      <c r="L450" s="90" t="s">
        <v>1610</v>
      </c>
      <c r="M450" s="90" t="s">
        <v>1693</v>
      </c>
    </row>
    <row r="451" ht="15.75" customHeight="1">
      <c r="A451" s="90">
        <v>2483.0</v>
      </c>
      <c r="C451" s="90" t="s">
        <v>4212</v>
      </c>
      <c r="D451" s="90" t="s">
        <v>4213</v>
      </c>
      <c r="E451" s="90" t="s">
        <v>4214</v>
      </c>
      <c r="G451" s="90" t="s">
        <v>4215</v>
      </c>
      <c r="H451" s="90" t="s">
        <v>4216</v>
      </c>
      <c r="I451" s="90" t="s">
        <v>4217</v>
      </c>
      <c r="J451" s="90" t="s">
        <v>4218</v>
      </c>
      <c r="L451" s="90" t="s">
        <v>1610</v>
      </c>
      <c r="M451" s="90" t="s">
        <v>2571</v>
      </c>
    </row>
    <row r="452" ht="15.75" customHeight="1">
      <c r="A452" s="90">
        <v>2482.0</v>
      </c>
      <c r="C452" s="90" t="s">
        <v>4219</v>
      </c>
      <c r="D452" s="90" t="s">
        <v>4220</v>
      </c>
      <c r="E452" s="90" t="s">
        <v>4221</v>
      </c>
      <c r="F452" s="90" t="s">
        <v>32</v>
      </c>
      <c r="G452" s="90" t="s">
        <v>4222</v>
      </c>
      <c r="H452" s="90" t="s">
        <v>4223</v>
      </c>
      <c r="I452" s="90" t="s">
        <v>4224</v>
      </c>
      <c r="J452" s="90" t="s">
        <v>4225</v>
      </c>
      <c r="L452" s="90" t="s">
        <v>1610</v>
      </c>
      <c r="M452" s="90" t="s">
        <v>1965</v>
      </c>
    </row>
    <row r="453" ht="15.75" customHeight="1">
      <c r="A453" s="90">
        <v>2479.0</v>
      </c>
      <c r="C453" s="90" t="s">
        <v>4226</v>
      </c>
      <c r="D453" s="90" t="s">
        <v>4227</v>
      </c>
      <c r="E453" s="90" t="s">
        <v>4228</v>
      </c>
      <c r="F453" s="90" t="s">
        <v>35</v>
      </c>
      <c r="G453" s="90" t="s">
        <v>4229</v>
      </c>
      <c r="H453" s="90" t="s">
        <v>4230</v>
      </c>
      <c r="I453" s="90" t="s">
        <v>4231</v>
      </c>
      <c r="J453" s="90" t="s">
        <v>4231</v>
      </c>
      <c r="L453" s="90" t="s">
        <v>1610</v>
      </c>
      <c r="M453" s="90" t="s">
        <v>1855</v>
      </c>
    </row>
    <row r="454" ht="15.75" customHeight="1">
      <c r="A454" s="90">
        <v>2478.0</v>
      </c>
      <c r="C454" s="90" t="s">
        <v>4232</v>
      </c>
      <c r="D454" s="90" t="s">
        <v>4233</v>
      </c>
      <c r="E454" s="90" t="s">
        <v>4234</v>
      </c>
      <c r="F454" s="90" t="s">
        <v>32</v>
      </c>
      <c r="G454" s="90" t="s">
        <v>4235</v>
      </c>
      <c r="H454" s="90" t="s">
        <v>4236</v>
      </c>
      <c r="I454" s="90" t="s">
        <v>4237</v>
      </c>
      <c r="J454" s="90" t="s">
        <v>4238</v>
      </c>
      <c r="L454" s="90" t="s">
        <v>1610</v>
      </c>
      <c r="M454" s="90" t="s">
        <v>1743</v>
      </c>
    </row>
    <row r="455" ht="15.75" customHeight="1">
      <c r="A455" s="90">
        <v>2477.0</v>
      </c>
      <c r="C455" s="90" t="s">
        <v>3949</v>
      </c>
      <c r="D455" s="90" t="s">
        <v>3950</v>
      </c>
      <c r="E455" s="90" t="s">
        <v>3951</v>
      </c>
      <c r="F455" s="90" t="s">
        <v>32</v>
      </c>
      <c r="G455" s="90" t="s">
        <v>4239</v>
      </c>
      <c r="H455" s="90" t="s">
        <v>4240</v>
      </c>
      <c r="I455" s="90" t="s">
        <v>3955</v>
      </c>
      <c r="J455" s="90" t="s">
        <v>3955</v>
      </c>
      <c r="L455" s="90" t="s">
        <v>1610</v>
      </c>
      <c r="M455" s="90" t="s">
        <v>1657</v>
      </c>
    </row>
    <row r="456" ht="15.75" customHeight="1">
      <c r="A456" s="90">
        <v>2476.0</v>
      </c>
      <c r="C456" s="90" t="s">
        <v>2504</v>
      </c>
      <c r="D456" s="90" t="s">
        <v>4241</v>
      </c>
      <c r="E456" s="90" t="s">
        <v>4242</v>
      </c>
      <c r="F456" s="90" t="s">
        <v>32</v>
      </c>
      <c r="G456" s="90" t="s">
        <v>4243</v>
      </c>
      <c r="H456" s="90" t="s">
        <v>4244</v>
      </c>
      <c r="I456" s="90" t="s">
        <v>4245</v>
      </c>
      <c r="J456" s="90" t="s">
        <v>4246</v>
      </c>
      <c r="L456" s="90" t="s">
        <v>1610</v>
      </c>
      <c r="M456" s="90" t="s">
        <v>1743</v>
      </c>
    </row>
    <row r="457" ht="15.75" customHeight="1">
      <c r="A457" s="90">
        <v>2472.0</v>
      </c>
      <c r="C457" s="90" t="s">
        <v>2809</v>
      </c>
      <c r="D457" s="90" t="s">
        <v>2810</v>
      </c>
      <c r="E457" s="90" t="s">
        <v>2811</v>
      </c>
      <c r="F457" s="90" t="s">
        <v>32</v>
      </c>
      <c r="G457" s="90" t="s">
        <v>4247</v>
      </c>
      <c r="H457" s="90" t="s">
        <v>4248</v>
      </c>
      <c r="I457" s="90" t="s">
        <v>4249</v>
      </c>
      <c r="J457" s="90" t="s">
        <v>2815</v>
      </c>
      <c r="L457" s="90" t="s">
        <v>1610</v>
      </c>
      <c r="M457" s="90" t="s">
        <v>1855</v>
      </c>
    </row>
    <row r="458" ht="15.75" customHeight="1">
      <c r="A458" s="90">
        <v>2471.0</v>
      </c>
      <c r="C458" s="90" t="s">
        <v>4250</v>
      </c>
      <c r="D458" s="90" t="s">
        <v>4251</v>
      </c>
      <c r="E458" s="90" t="s">
        <v>4252</v>
      </c>
      <c r="G458" s="90" t="s">
        <v>4253</v>
      </c>
      <c r="H458" s="90" t="s">
        <v>4254</v>
      </c>
      <c r="I458" s="90" t="s">
        <v>4255</v>
      </c>
      <c r="J458" s="90" t="s">
        <v>4256</v>
      </c>
      <c r="L458" s="90" t="s">
        <v>1610</v>
      </c>
      <c r="M458" s="90" t="s">
        <v>1693</v>
      </c>
    </row>
    <row r="459" ht="15.75" customHeight="1">
      <c r="A459" s="90">
        <v>2470.0</v>
      </c>
      <c r="C459" s="90" t="s">
        <v>4119</v>
      </c>
      <c r="D459" s="90" t="s">
        <v>4257</v>
      </c>
      <c r="E459" s="90" t="s">
        <v>4258</v>
      </c>
      <c r="G459" s="90" t="s">
        <v>4259</v>
      </c>
      <c r="H459" s="90" t="s">
        <v>4260</v>
      </c>
      <c r="I459" s="90" t="s">
        <v>4261</v>
      </c>
      <c r="J459" s="90" t="s">
        <v>4261</v>
      </c>
      <c r="L459" s="90" t="s">
        <v>1610</v>
      </c>
      <c r="M459" s="90" t="s">
        <v>1693</v>
      </c>
    </row>
    <row r="460" ht="15.75" customHeight="1">
      <c r="A460" s="90">
        <v>2468.0</v>
      </c>
      <c r="C460" s="90" t="s">
        <v>1615</v>
      </c>
      <c r="D460" s="90" t="s">
        <v>4262</v>
      </c>
      <c r="E460" s="90" t="s">
        <v>4263</v>
      </c>
      <c r="F460" s="90" t="s">
        <v>32</v>
      </c>
      <c r="G460" s="90" t="s">
        <v>4264</v>
      </c>
      <c r="H460" s="90" t="s">
        <v>4265</v>
      </c>
      <c r="I460" s="90" t="s">
        <v>4266</v>
      </c>
      <c r="J460" s="90" t="s">
        <v>4266</v>
      </c>
      <c r="L460" s="90" t="s">
        <v>1610</v>
      </c>
      <c r="M460" s="90" t="s">
        <v>1672</v>
      </c>
    </row>
    <row r="461" ht="15.75" customHeight="1">
      <c r="A461" s="90">
        <v>2467.0</v>
      </c>
      <c r="C461" s="90" t="s">
        <v>4267</v>
      </c>
      <c r="D461" s="90" t="s">
        <v>4268</v>
      </c>
      <c r="E461" s="90" t="s">
        <v>4269</v>
      </c>
      <c r="F461" s="90" t="s">
        <v>2367</v>
      </c>
      <c r="G461" s="90" t="s">
        <v>4270</v>
      </c>
      <c r="H461" s="90" t="s">
        <v>4271</v>
      </c>
      <c r="I461" s="90" t="s">
        <v>4272</v>
      </c>
      <c r="J461" s="90" t="s">
        <v>4272</v>
      </c>
      <c r="L461" s="90" t="s">
        <v>1610</v>
      </c>
      <c r="M461" s="90" t="s">
        <v>1853</v>
      </c>
    </row>
    <row r="462" ht="15.75" customHeight="1">
      <c r="A462" s="90">
        <v>2466.0</v>
      </c>
      <c r="C462" s="90" t="s">
        <v>4273</v>
      </c>
      <c r="D462" s="90" t="s">
        <v>4274</v>
      </c>
      <c r="E462" s="90" t="s">
        <v>4275</v>
      </c>
      <c r="G462" s="90" t="s">
        <v>4276</v>
      </c>
      <c r="H462" s="90" t="s">
        <v>4277</v>
      </c>
      <c r="I462" s="90" t="s">
        <v>4278</v>
      </c>
      <c r="J462" s="90" t="s">
        <v>4279</v>
      </c>
      <c r="L462" s="90" t="s">
        <v>1610</v>
      </c>
      <c r="M462" s="90" t="s">
        <v>1770</v>
      </c>
    </row>
    <row r="463" ht="15.75" customHeight="1">
      <c r="A463" s="90">
        <v>2465.0</v>
      </c>
      <c r="C463" s="90" t="s">
        <v>4280</v>
      </c>
      <c r="D463" s="90" t="s">
        <v>4281</v>
      </c>
      <c r="E463" s="90" t="s">
        <v>4282</v>
      </c>
      <c r="G463" s="90" t="s">
        <v>4283</v>
      </c>
      <c r="H463" s="90" t="s">
        <v>4284</v>
      </c>
      <c r="I463" s="90" t="s">
        <v>4285</v>
      </c>
      <c r="J463" s="90" t="s">
        <v>4286</v>
      </c>
      <c r="L463" s="90" t="s">
        <v>1610</v>
      </c>
      <c r="M463" s="90" t="s">
        <v>1680</v>
      </c>
    </row>
    <row r="464" ht="15.75" customHeight="1">
      <c r="A464" s="90">
        <v>2464.0</v>
      </c>
      <c r="C464" s="90" t="s">
        <v>4287</v>
      </c>
      <c r="D464" s="90" t="s">
        <v>4288</v>
      </c>
      <c r="E464" s="90" t="s">
        <v>4289</v>
      </c>
      <c r="F464" s="90" t="s">
        <v>32</v>
      </c>
      <c r="G464" s="90" t="s">
        <v>4290</v>
      </c>
      <c r="H464" s="90" t="s">
        <v>4291</v>
      </c>
      <c r="I464" s="90" t="s">
        <v>4292</v>
      </c>
      <c r="J464" s="90" t="s">
        <v>4293</v>
      </c>
      <c r="L464" s="90" t="s">
        <v>1610</v>
      </c>
      <c r="M464" s="90" t="s">
        <v>1642</v>
      </c>
    </row>
    <row r="465" ht="15.75" customHeight="1">
      <c r="A465" s="90">
        <v>2462.0</v>
      </c>
      <c r="C465" s="90" t="s">
        <v>4294</v>
      </c>
      <c r="D465" s="90" t="s">
        <v>4295</v>
      </c>
      <c r="E465" s="90" t="s">
        <v>4296</v>
      </c>
      <c r="F465" s="90" t="s">
        <v>32</v>
      </c>
      <c r="G465" s="90" t="s">
        <v>4297</v>
      </c>
      <c r="H465" s="90" t="s">
        <v>4298</v>
      </c>
      <c r="I465" s="90" t="s">
        <v>4299</v>
      </c>
      <c r="J465" s="90" t="s">
        <v>4300</v>
      </c>
      <c r="L465" s="90" t="s">
        <v>1610</v>
      </c>
      <c r="M465" s="90" t="s">
        <v>1751</v>
      </c>
    </row>
    <row r="466" ht="15.75" customHeight="1">
      <c r="A466" s="90">
        <v>2460.0</v>
      </c>
      <c r="C466" s="90" t="s">
        <v>4301</v>
      </c>
      <c r="D466" s="90" t="s">
        <v>4302</v>
      </c>
      <c r="E466" s="90" t="s">
        <v>4303</v>
      </c>
      <c r="F466" s="90" t="s">
        <v>32</v>
      </c>
      <c r="G466" s="90" t="s">
        <v>4304</v>
      </c>
      <c r="H466" s="90" t="s">
        <v>4305</v>
      </c>
      <c r="I466" s="90" t="s">
        <v>4306</v>
      </c>
      <c r="J466" s="90" t="s">
        <v>4306</v>
      </c>
      <c r="L466" s="90" t="s">
        <v>1610</v>
      </c>
      <c r="M466" s="90" t="s">
        <v>1751</v>
      </c>
    </row>
    <row r="467" ht="15.75" customHeight="1">
      <c r="A467" s="90">
        <v>2459.0</v>
      </c>
      <c r="C467" s="90" t="s">
        <v>4307</v>
      </c>
      <c r="D467" s="90" t="s">
        <v>4251</v>
      </c>
      <c r="E467" s="90" t="s">
        <v>4308</v>
      </c>
      <c r="F467" s="90" t="s">
        <v>32</v>
      </c>
      <c r="G467" s="90" t="s">
        <v>4309</v>
      </c>
      <c r="H467" s="90" t="s">
        <v>4310</v>
      </c>
      <c r="I467" s="90" t="s">
        <v>4311</v>
      </c>
      <c r="J467" s="90" t="s">
        <v>4312</v>
      </c>
      <c r="L467" s="90" t="s">
        <v>1610</v>
      </c>
      <c r="M467" s="90" t="s">
        <v>2332</v>
      </c>
    </row>
    <row r="468" ht="15.75" customHeight="1">
      <c r="A468" s="90">
        <v>2458.0</v>
      </c>
      <c r="C468" s="90" t="s">
        <v>4313</v>
      </c>
      <c r="D468" s="90" t="s">
        <v>2398</v>
      </c>
      <c r="E468" s="90" t="s">
        <v>4314</v>
      </c>
      <c r="F468" s="90" t="s">
        <v>35</v>
      </c>
      <c r="G468" s="90" t="s">
        <v>4315</v>
      </c>
      <c r="H468" s="90" t="s">
        <v>4316</v>
      </c>
      <c r="I468" s="90" t="s">
        <v>4317</v>
      </c>
      <c r="J468" s="90" t="s">
        <v>4318</v>
      </c>
      <c r="L468" s="90" t="s">
        <v>1610</v>
      </c>
      <c r="M468" s="90" t="s">
        <v>1793</v>
      </c>
    </row>
    <row r="469" ht="15.75" customHeight="1">
      <c r="A469" s="90">
        <v>2457.0</v>
      </c>
      <c r="C469" s="90" t="s">
        <v>4319</v>
      </c>
      <c r="D469" s="90" t="s">
        <v>4320</v>
      </c>
      <c r="E469" s="90" t="s">
        <v>4321</v>
      </c>
      <c r="F469" s="90" t="s">
        <v>32</v>
      </c>
      <c r="G469" s="90" t="s">
        <v>4322</v>
      </c>
      <c r="H469" s="90" t="s">
        <v>4323</v>
      </c>
      <c r="I469" s="90" t="s">
        <v>4324</v>
      </c>
      <c r="J469" s="90" t="s">
        <v>4324</v>
      </c>
      <c r="L469" s="90" t="s">
        <v>1610</v>
      </c>
      <c r="M469" s="90" t="s">
        <v>1687</v>
      </c>
    </row>
    <row r="470" ht="15.75" customHeight="1">
      <c r="A470" s="90">
        <v>2456.0</v>
      </c>
      <c r="C470" s="90" t="s">
        <v>4325</v>
      </c>
      <c r="D470" s="90" t="s">
        <v>4326</v>
      </c>
      <c r="E470" s="90" t="s">
        <v>4327</v>
      </c>
      <c r="F470" s="90" t="s">
        <v>35</v>
      </c>
      <c r="G470" s="90" t="s">
        <v>4328</v>
      </c>
      <c r="H470" s="90" t="s">
        <v>4329</v>
      </c>
      <c r="I470" s="90" t="s">
        <v>4330</v>
      </c>
      <c r="J470" s="90" t="s">
        <v>4331</v>
      </c>
      <c r="L470" s="90" t="s">
        <v>1610</v>
      </c>
      <c r="M470" s="90" t="s">
        <v>2766</v>
      </c>
    </row>
    <row r="471" ht="15.75" customHeight="1">
      <c r="A471" s="90">
        <v>2455.0</v>
      </c>
      <c r="C471" s="90" t="s">
        <v>4332</v>
      </c>
      <c r="D471" s="90" t="s">
        <v>4333</v>
      </c>
      <c r="E471" s="90" t="s">
        <v>4334</v>
      </c>
      <c r="F471" s="90" t="s">
        <v>32</v>
      </c>
      <c r="G471" s="90" t="s">
        <v>4335</v>
      </c>
      <c r="H471" s="90" t="s">
        <v>4336</v>
      </c>
      <c r="I471" s="90" t="s">
        <v>4337</v>
      </c>
      <c r="J471" s="90" t="s">
        <v>4338</v>
      </c>
      <c r="L471" s="90" t="s">
        <v>1610</v>
      </c>
      <c r="M471" s="90" t="s">
        <v>3139</v>
      </c>
    </row>
    <row r="472" ht="15.75" customHeight="1">
      <c r="A472" s="90">
        <v>2454.0</v>
      </c>
      <c r="C472" s="90" t="s">
        <v>4339</v>
      </c>
      <c r="D472" s="90" t="s">
        <v>4340</v>
      </c>
      <c r="E472" s="90" t="s">
        <v>4341</v>
      </c>
      <c r="G472" s="90" t="s">
        <v>4342</v>
      </c>
      <c r="H472" s="90" t="s">
        <v>4343</v>
      </c>
      <c r="I472" s="90" t="s">
        <v>4344</v>
      </c>
      <c r="J472" s="90" t="s">
        <v>4345</v>
      </c>
      <c r="L472" s="90" t="s">
        <v>1610</v>
      </c>
      <c r="M472" s="90" t="s">
        <v>1831</v>
      </c>
    </row>
    <row r="473" ht="15.75" customHeight="1">
      <c r="A473" s="90">
        <v>2453.0</v>
      </c>
      <c r="C473" s="90" t="s">
        <v>3821</v>
      </c>
      <c r="D473" s="90" t="s">
        <v>3822</v>
      </c>
      <c r="E473" s="90" t="s">
        <v>3823</v>
      </c>
      <c r="F473" s="90" t="s">
        <v>32</v>
      </c>
      <c r="G473" s="90" t="s">
        <v>4346</v>
      </c>
      <c r="H473" s="90" t="s">
        <v>4347</v>
      </c>
      <c r="I473" s="90" t="s">
        <v>3827</v>
      </c>
      <c r="J473" s="90" t="s">
        <v>3827</v>
      </c>
      <c r="L473" s="90" t="s">
        <v>1610</v>
      </c>
      <c r="M473" s="90" t="s">
        <v>1642</v>
      </c>
    </row>
    <row r="474" ht="15.75" customHeight="1">
      <c r="A474" s="90">
        <v>2452.0</v>
      </c>
      <c r="C474" s="90" t="s">
        <v>4348</v>
      </c>
      <c r="D474" s="90" t="s">
        <v>4349</v>
      </c>
      <c r="E474" s="90" t="s">
        <v>4350</v>
      </c>
      <c r="G474" s="90" t="s">
        <v>4351</v>
      </c>
      <c r="H474" s="90" t="s">
        <v>4352</v>
      </c>
      <c r="I474" s="90" t="s">
        <v>4353</v>
      </c>
      <c r="J474" s="90" t="s">
        <v>4354</v>
      </c>
      <c r="L474" s="90" t="s">
        <v>1610</v>
      </c>
      <c r="M474" s="90" t="s">
        <v>1642</v>
      </c>
    </row>
    <row r="475" ht="15.75" customHeight="1">
      <c r="A475" s="90">
        <v>2450.0</v>
      </c>
      <c r="C475" s="90" t="s">
        <v>3882</v>
      </c>
      <c r="D475" s="90" t="s">
        <v>3883</v>
      </c>
      <c r="E475" s="90" t="s">
        <v>3884</v>
      </c>
      <c r="F475" s="90" t="s">
        <v>32</v>
      </c>
      <c r="G475" s="90" t="s">
        <v>4355</v>
      </c>
      <c r="H475" s="90" t="s">
        <v>4356</v>
      </c>
      <c r="I475" s="90" t="s">
        <v>4357</v>
      </c>
      <c r="J475" s="90" t="s">
        <v>3888</v>
      </c>
      <c r="L475" s="90" t="s">
        <v>1610</v>
      </c>
      <c r="M475" s="90" t="s">
        <v>1693</v>
      </c>
    </row>
    <row r="476" ht="15.75" customHeight="1">
      <c r="A476" s="90">
        <v>2448.0</v>
      </c>
      <c r="C476" s="90" t="s">
        <v>4358</v>
      </c>
      <c r="D476" s="90" t="s">
        <v>4359</v>
      </c>
      <c r="E476" s="90" t="s">
        <v>4360</v>
      </c>
      <c r="F476" s="90" t="s">
        <v>32</v>
      </c>
      <c r="G476" s="90" t="s">
        <v>4361</v>
      </c>
      <c r="H476" s="90" t="s">
        <v>4362</v>
      </c>
      <c r="I476" s="90" t="s">
        <v>4363</v>
      </c>
      <c r="J476" s="90" t="s">
        <v>4363</v>
      </c>
      <c r="L476" s="90" t="s">
        <v>1610</v>
      </c>
      <c r="M476" s="90" t="s">
        <v>1687</v>
      </c>
    </row>
    <row r="477" ht="15.75" customHeight="1">
      <c r="A477" s="90">
        <v>2447.0</v>
      </c>
      <c r="C477" s="90" t="s">
        <v>4364</v>
      </c>
      <c r="D477" s="90" t="s">
        <v>4365</v>
      </c>
      <c r="E477" s="90" t="s">
        <v>4366</v>
      </c>
      <c r="F477" s="90" t="s">
        <v>32</v>
      </c>
      <c r="G477" s="90" t="s">
        <v>4367</v>
      </c>
      <c r="H477" s="90" t="s">
        <v>4368</v>
      </c>
      <c r="I477" s="90" t="s">
        <v>4369</v>
      </c>
      <c r="J477" s="90" t="s">
        <v>4370</v>
      </c>
      <c r="L477" s="90" t="s">
        <v>1610</v>
      </c>
      <c r="M477" s="90" t="s">
        <v>1879</v>
      </c>
    </row>
    <row r="478" ht="15.75" customHeight="1">
      <c r="A478" s="90">
        <v>2445.0</v>
      </c>
      <c r="C478" s="90" t="s">
        <v>4371</v>
      </c>
      <c r="D478" s="90" t="s">
        <v>4372</v>
      </c>
      <c r="E478" s="90" t="s">
        <v>4373</v>
      </c>
      <c r="F478" s="90" t="s">
        <v>32</v>
      </c>
      <c r="G478" s="90" t="s">
        <v>4374</v>
      </c>
      <c r="H478" s="90" t="s">
        <v>4375</v>
      </c>
      <c r="I478" s="90" t="s">
        <v>4376</v>
      </c>
      <c r="J478" s="90" t="s">
        <v>4377</v>
      </c>
      <c r="L478" s="90" t="s">
        <v>1610</v>
      </c>
      <c r="M478" s="90" t="s">
        <v>1751</v>
      </c>
    </row>
    <row r="479" ht="15.75" customHeight="1">
      <c r="A479" s="90">
        <v>2444.0</v>
      </c>
      <c r="C479" s="90" t="s">
        <v>4378</v>
      </c>
      <c r="D479" s="90" t="s">
        <v>4379</v>
      </c>
      <c r="E479" s="90" t="s">
        <v>4380</v>
      </c>
      <c r="F479" s="90" t="s">
        <v>35</v>
      </c>
      <c r="G479" s="90" t="s">
        <v>4381</v>
      </c>
      <c r="H479" s="90" t="s">
        <v>4382</v>
      </c>
      <c r="I479" s="90" t="s">
        <v>4383</v>
      </c>
      <c r="J479" s="90" t="s">
        <v>4384</v>
      </c>
      <c r="L479" s="90" t="s">
        <v>1610</v>
      </c>
      <c r="M479" s="90" t="s">
        <v>1687</v>
      </c>
    </row>
    <row r="480" ht="15.75" customHeight="1">
      <c r="A480" s="90">
        <v>2441.0</v>
      </c>
      <c r="C480" s="90" t="s">
        <v>4385</v>
      </c>
      <c r="D480" s="90" t="s">
        <v>4386</v>
      </c>
      <c r="E480" s="90" t="s">
        <v>4387</v>
      </c>
      <c r="F480" s="90" t="s">
        <v>35</v>
      </c>
      <c r="G480" s="90" t="s">
        <v>4388</v>
      </c>
      <c r="H480" s="90" t="s">
        <v>4389</v>
      </c>
      <c r="I480" s="90" t="s">
        <v>4390</v>
      </c>
      <c r="J480" s="90" t="s">
        <v>4391</v>
      </c>
      <c r="L480" s="90" t="s">
        <v>1610</v>
      </c>
      <c r="M480" s="90" t="s">
        <v>1879</v>
      </c>
    </row>
    <row r="481" ht="15.75" customHeight="1">
      <c r="A481" s="90">
        <v>2440.0</v>
      </c>
      <c r="C481" s="90" t="s">
        <v>4392</v>
      </c>
      <c r="D481" s="90" t="s">
        <v>4393</v>
      </c>
      <c r="E481" s="90" t="s">
        <v>4394</v>
      </c>
      <c r="F481" s="90" t="s">
        <v>32</v>
      </c>
      <c r="G481" s="90" t="s">
        <v>4395</v>
      </c>
      <c r="H481" s="90" t="s">
        <v>4396</v>
      </c>
      <c r="I481" s="90" t="s">
        <v>4397</v>
      </c>
      <c r="J481" s="90" t="s">
        <v>4397</v>
      </c>
      <c r="L481" s="90" t="s">
        <v>1610</v>
      </c>
      <c r="M481" s="90" t="s">
        <v>1657</v>
      </c>
    </row>
    <row r="482" ht="15.75" customHeight="1">
      <c r="A482" s="90">
        <v>2439.0</v>
      </c>
      <c r="C482" s="90" t="s">
        <v>4398</v>
      </c>
      <c r="D482" s="90" t="s">
        <v>4399</v>
      </c>
      <c r="E482" s="90" t="s">
        <v>4400</v>
      </c>
      <c r="F482" s="90" t="s">
        <v>32</v>
      </c>
      <c r="G482" s="90" t="s">
        <v>4401</v>
      </c>
      <c r="H482" s="90" t="s">
        <v>4402</v>
      </c>
      <c r="I482" s="90" t="s">
        <v>4403</v>
      </c>
      <c r="J482" s="90" t="s">
        <v>4404</v>
      </c>
      <c r="L482" s="90" t="s">
        <v>1610</v>
      </c>
      <c r="M482" s="90" t="s">
        <v>1657</v>
      </c>
    </row>
    <row r="483" ht="15.75" customHeight="1">
      <c r="A483" s="90">
        <v>2437.0</v>
      </c>
      <c r="C483" s="90" t="s">
        <v>4405</v>
      </c>
      <c r="D483" s="90" t="s">
        <v>4406</v>
      </c>
      <c r="E483" s="90" t="s">
        <v>4407</v>
      </c>
      <c r="F483" s="90" t="s">
        <v>32</v>
      </c>
      <c r="G483" s="90" t="s">
        <v>4408</v>
      </c>
      <c r="H483" s="90" t="s">
        <v>4409</v>
      </c>
      <c r="I483" s="90" t="s">
        <v>4410</v>
      </c>
      <c r="J483" s="90" t="s">
        <v>4410</v>
      </c>
      <c r="L483" s="90" t="s">
        <v>1610</v>
      </c>
      <c r="M483" s="90" t="s">
        <v>1642</v>
      </c>
    </row>
    <row r="484" ht="15.75" customHeight="1">
      <c r="A484" s="90">
        <v>2436.0</v>
      </c>
      <c r="C484" s="90" t="s">
        <v>4411</v>
      </c>
      <c r="D484" s="90" t="s">
        <v>4412</v>
      </c>
      <c r="E484" s="90" t="s">
        <v>4413</v>
      </c>
      <c r="F484" s="90" t="s">
        <v>32</v>
      </c>
      <c r="G484" s="90" t="s">
        <v>4414</v>
      </c>
      <c r="H484" s="90" t="s">
        <v>4415</v>
      </c>
      <c r="I484" s="90" t="s">
        <v>4416</v>
      </c>
      <c r="J484" s="90" t="s">
        <v>4416</v>
      </c>
      <c r="L484" s="90" t="s">
        <v>1610</v>
      </c>
      <c r="M484" s="90" t="s">
        <v>1693</v>
      </c>
    </row>
    <row r="485" ht="15.75" customHeight="1">
      <c r="A485" s="90">
        <v>2435.0</v>
      </c>
      <c r="C485" s="90" t="s">
        <v>4417</v>
      </c>
      <c r="D485" s="90" t="s">
        <v>4418</v>
      </c>
      <c r="E485" s="90" t="s">
        <v>4419</v>
      </c>
      <c r="F485" s="90" t="s">
        <v>32</v>
      </c>
      <c r="G485" s="90" t="s">
        <v>4420</v>
      </c>
      <c r="H485" s="90" t="s">
        <v>4421</v>
      </c>
      <c r="I485" s="90" t="s">
        <v>4422</v>
      </c>
      <c r="J485" s="90" t="s">
        <v>4423</v>
      </c>
      <c r="L485" s="90" t="s">
        <v>1610</v>
      </c>
      <c r="M485" s="90" t="s">
        <v>1687</v>
      </c>
    </row>
    <row r="486" ht="15.75" customHeight="1">
      <c r="A486" s="90">
        <v>2434.0</v>
      </c>
      <c r="C486" s="90" t="s">
        <v>4424</v>
      </c>
      <c r="D486" s="90" t="s">
        <v>4425</v>
      </c>
      <c r="E486" s="90" t="s">
        <v>4426</v>
      </c>
      <c r="G486" s="90" t="s">
        <v>4427</v>
      </c>
      <c r="H486" s="90" t="s">
        <v>4428</v>
      </c>
      <c r="I486" s="90" t="s">
        <v>4429</v>
      </c>
      <c r="J486" s="90" t="s">
        <v>4429</v>
      </c>
      <c r="L486" s="90" t="s">
        <v>1610</v>
      </c>
      <c r="M486" s="90" t="s">
        <v>1672</v>
      </c>
    </row>
    <row r="487" ht="15.75" customHeight="1">
      <c r="A487" s="90">
        <v>2433.0</v>
      </c>
      <c r="C487" s="90" t="s">
        <v>4430</v>
      </c>
      <c r="D487" s="90" t="s">
        <v>4431</v>
      </c>
      <c r="E487" s="90" t="s">
        <v>4432</v>
      </c>
      <c r="F487" s="90" t="s">
        <v>32</v>
      </c>
      <c r="G487" s="90" t="s">
        <v>4433</v>
      </c>
      <c r="H487" s="90" t="s">
        <v>4434</v>
      </c>
      <c r="I487" s="90" t="s">
        <v>4435</v>
      </c>
      <c r="J487" s="90" t="s">
        <v>4436</v>
      </c>
      <c r="L487" s="90" t="s">
        <v>1610</v>
      </c>
      <c r="M487" s="90" t="s">
        <v>1770</v>
      </c>
    </row>
    <row r="488" ht="15.75" customHeight="1">
      <c r="A488" s="90">
        <v>2432.0</v>
      </c>
      <c r="C488" s="90" t="s">
        <v>4358</v>
      </c>
      <c r="D488" s="90" t="s">
        <v>4359</v>
      </c>
      <c r="E488" s="90" t="s">
        <v>4360</v>
      </c>
      <c r="F488" s="90" t="s">
        <v>32</v>
      </c>
      <c r="G488" s="90" t="s">
        <v>4437</v>
      </c>
      <c r="H488" s="90" t="s">
        <v>4438</v>
      </c>
      <c r="I488" s="90" t="s">
        <v>4363</v>
      </c>
      <c r="J488" s="90" t="s">
        <v>4363</v>
      </c>
      <c r="L488" s="90" t="s">
        <v>1610</v>
      </c>
      <c r="M488" s="90" t="s">
        <v>1770</v>
      </c>
    </row>
    <row r="489" ht="15.75" customHeight="1">
      <c r="A489" s="90">
        <v>2431.0</v>
      </c>
      <c r="C489" s="90" t="s">
        <v>4439</v>
      </c>
      <c r="D489" s="90" t="s">
        <v>4440</v>
      </c>
      <c r="E489" s="90" t="s">
        <v>4441</v>
      </c>
      <c r="F489" s="90" t="s">
        <v>32</v>
      </c>
      <c r="G489" s="90" t="s">
        <v>4442</v>
      </c>
      <c r="H489" s="90" t="s">
        <v>4443</v>
      </c>
      <c r="I489" s="90" t="s">
        <v>4444</v>
      </c>
      <c r="J489" s="90" t="s">
        <v>4445</v>
      </c>
      <c r="L489" s="90" t="s">
        <v>1610</v>
      </c>
      <c r="M489" s="90" t="s">
        <v>1851</v>
      </c>
    </row>
    <row r="490" ht="15.75" customHeight="1">
      <c r="A490" s="90">
        <v>2430.0</v>
      </c>
      <c r="C490" s="90" t="s">
        <v>4446</v>
      </c>
      <c r="D490" s="90" t="s">
        <v>4447</v>
      </c>
      <c r="E490" s="90" t="s">
        <v>4448</v>
      </c>
      <c r="F490" s="90" t="s">
        <v>32</v>
      </c>
      <c r="G490" s="90" t="s">
        <v>4449</v>
      </c>
      <c r="H490" s="90" t="s">
        <v>4450</v>
      </c>
      <c r="I490" s="90" t="s">
        <v>4451</v>
      </c>
      <c r="J490" s="90" t="s">
        <v>4451</v>
      </c>
      <c r="L490" s="90" t="s">
        <v>1610</v>
      </c>
      <c r="M490" s="90" t="s">
        <v>1855</v>
      </c>
    </row>
    <row r="491" ht="15.75" customHeight="1">
      <c r="A491" s="90">
        <v>2427.0</v>
      </c>
      <c r="C491" s="90" t="s">
        <v>4452</v>
      </c>
      <c r="D491" s="90" t="s">
        <v>4453</v>
      </c>
      <c r="E491" s="90" t="s">
        <v>4454</v>
      </c>
      <c r="G491" s="90" t="s">
        <v>4455</v>
      </c>
      <c r="H491" s="90" t="s">
        <v>4456</v>
      </c>
      <c r="I491" s="90" t="s">
        <v>4457</v>
      </c>
      <c r="J491" s="90" t="s">
        <v>4458</v>
      </c>
      <c r="L491" s="90" t="s">
        <v>1610</v>
      </c>
      <c r="M491" s="90" t="s">
        <v>29</v>
      </c>
    </row>
    <row r="492" ht="15.75" customHeight="1">
      <c r="A492" s="90">
        <v>2426.0</v>
      </c>
      <c r="C492" s="90" t="s">
        <v>4459</v>
      </c>
      <c r="D492" s="90" t="s">
        <v>4460</v>
      </c>
      <c r="E492" s="90" t="s">
        <v>4461</v>
      </c>
      <c r="F492" s="90" t="s">
        <v>32</v>
      </c>
      <c r="G492" s="90" t="s">
        <v>4462</v>
      </c>
      <c r="H492" s="90" t="s">
        <v>4463</v>
      </c>
      <c r="I492" s="90" t="s">
        <v>4464</v>
      </c>
      <c r="J492" s="90" t="s">
        <v>4465</v>
      </c>
      <c r="L492" s="90" t="s">
        <v>1610</v>
      </c>
      <c r="M492" s="90" t="s">
        <v>1965</v>
      </c>
    </row>
    <row r="493" ht="15.75" customHeight="1">
      <c r="A493" s="90">
        <v>2425.0</v>
      </c>
      <c r="C493" s="90" t="s">
        <v>4466</v>
      </c>
      <c r="D493" s="90" t="s">
        <v>4467</v>
      </c>
      <c r="E493" s="90" t="s">
        <v>4468</v>
      </c>
      <c r="F493" s="90" t="s">
        <v>32</v>
      </c>
      <c r="G493" s="90" t="s">
        <v>4469</v>
      </c>
      <c r="H493" s="90" t="s">
        <v>4470</v>
      </c>
      <c r="I493" s="90" t="s">
        <v>4471</v>
      </c>
      <c r="J493" s="90" t="s">
        <v>4471</v>
      </c>
      <c r="L493" s="90" t="s">
        <v>1610</v>
      </c>
      <c r="M493" s="90" t="s">
        <v>1965</v>
      </c>
    </row>
    <row r="494" ht="15.75" customHeight="1">
      <c r="A494" s="90">
        <v>2424.0</v>
      </c>
      <c r="C494" s="90" t="s">
        <v>4472</v>
      </c>
      <c r="D494" s="90" t="s">
        <v>4473</v>
      </c>
      <c r="E494" s="90" t="s">
        <v>4474</v>
      </c>
      <c r="F494" s="90" t="s">
        <v>32</v>
      </c>
      <c r="G494" s="90" t="s">
        <v>4475</v>
      </c>
      <c r="H494" s="90" t="s">
        <v>4476</v>
      </c>
      <c r="I494" s="90" t="s">
        <v>4477</v>
      </c>
      <c r="J494" s="90" t="s">
        <v>4478</v>
      </c>
      <c r="L494" s="90" t="s">
        <v>1610</v>
      </c>
      <c r="M494" s="90" t="s">
        <v>3222</v>
      </c>
    </row>
    <row r="495" ht="15.75" customHeight="1">
      <c r="A495" s="90">
        <v>2423.0</v>
      </c>
      <c r="C495" s="90" t="s">
        <v>4479</v>
      </c>
      <c r="D495" s="90" t="s">
        <v>4480</v>
      </c>
      <c r="E495" s="90" t="s">
        <v>4481</v>
      </c>
      <c r="F495" s="90" t="s">
        <v>35</v>
      </c>
      <c r="G495" s="90" t="s">
        <v>4482</v>
      </c>
      <c r="H495" s="90" t="s">
        <v>4483</v>
      </c>
      <c r="I495" s="90" t="s">
        <v>4484</v>
      </c>
      <c r="J495" s="90" t="s">
        <v>4484</v>
      </c>
      <c r="L495" s="90" t="s">
        <v>1610</v>
      </c>
      <c r="M495" s="90" t="s">
        <v>1693</v>
      </c>
    </row>
    <row r="496" ht="15.75" customHeight="1">
      <c r="A496" s="90">
        <v>2422.0</v>
      </c>
      <c r="C496" s="90" t="s">
        <v>4485</v>
      </c>
      <c r="D496" s="90" t="s">
        <v>4486</v>
      </c>
      <c r="E496" s="90" t="s">
        <v>4487</v>
      </c>
      <c r="F496" s="90" t="s">
        <v>32</v>
      </c>
      <c r="G496" s="90" t="s">
        <v>4488</v>
      </c>
      <c r="H496" s="90" t="s">
        <v>4489</v>
      </c>
      <c r="I496" s="90" t="s">
        <v>4490</v>
      </c>
      <c r="J496" s="90" t="s">
        <v>4491</v>
      </c>
      <c r="L496" s="90" t="s">
        <v>1610</v>
      </c>
      <c r="M496" s="90" t="s">
        <v>1851</v>
      </c>
    </row>
    <row r="497" ht="15.75" customHeight="1">
      <c r="A497" s="90">
        <v>2414.0</v>
      </c>
      <c r="C497" s="90" t="s">
        <v>4492</v>
      </c>
      <c r="D497" s="90" t="s">
        <v>4493</v>
      </c>
      <c r="E497" s="90" t="s">
        <v>4494</v>
      </c>
      <c r="G497" s="90" t="s">
        <v>4495</v>
      </c>
      <c r="H497" s="90" t="s">
        <v>4496</v>
      </c>
      <c r="I497" s="90" t="s">
        <v>4497</v>
      </c>
      <c r="J497" s="90" t="s">
        <v>4498</v>
      </c>
      <c r="L497" s="90" t="s">
        <v>1610</v>
      </c>
      <c r="M497" s="90" t="s">
        <v>1687</v>
      </c>
    </row>
    <row r="498" ht="15.75" customHeight="1">
      <c r="A498" s="90">
        <v>2412.0</v>
      </c>
      <c r="C498" s="90" t="s">
        <v>4499</v>
      </c>
      <c r="D498" s="90" t="s">
        <v>4500</v>
      </c>
      <c r="E498" s="90" t="s">
        <v>4501</v>
      </c>
      <c r="F498" s="90" t="s">
        <v>32</v>
      </c>
      <c r="G498" s="90" t="s">
        <v>4502</v>
      </c>
      <c r="H498" s="90" t="s">
        <v>4503</v>
      </c>
      <c r="I498" s="90" t="s">
        <v>4504</v>
      </c>
      <c r="J498" s="90" t="s">
        <v>4505</v>
      </c>
      <c r="L498" s="90" t="s">
        <v>1610</v>
      </c>
      <c r="M498" s="90" t="s">
        <v>29</v>
      </c>
    </row>
    <row r="499" ht="15.75" customHeight="1">
      <c r="A499" s="90">
        <v>2411.0</v>
      </c>
      <c r="C499" s="90" t="s">
        <v>4506</v>
      </c>
      <c r="D499" s="90" t="s">
        <v>4507</v>
      </c>
      <c r="E499" s="90" t="s">
        <v>4508</v>
      </c>
      <c r="F499" s="90" t="s">
        <v>32</v>
      </c>
      <c r="G499" s="90" t="s">
        <v>4509</v>
      </c>
      <c r="H499" s="90" t="s">
        <v>4510</v>
      </c>
      <c r="I499" s="90" t="s">
        <v>4511</v>
      </c>
      <c r="J499" s="90" t="s">
        <v>4511</v>
      </c>
      <c r="L499" s="90" t="s">
        <v>1610</v>
      </c>
      <c r="M499" s="90" t="s">
        <v>1879</v>
      </c>
    </row>
    <row r="500" ht="15.75" customHeight="1">
      <c r="A500" s="90">
        <v>2409.0</v>
      </c>
      <c r="C500" s="90" t="s">
        <v>4512</v>
      </c>
      <c r="D500" s="90" t="s">
        <v>4513</v>
      </c>
      <c r="E500" s="90" t="s">
        <v>4514</v>
      </c>
      <c r="F500" s="90" t="s">
        <v>32</v>
      </c>
      <c r="G500" s="90" t="s">
        <v>4515</v>
      </c>
      <c r="H500" s="90" t="s">
        <v>4516</v>
      </c>
      <c r="I500" s="90" t="s">
        <v>4517</v>
      </c>
      <c r="J500" s="90" t="s">
        <v>4517</v>
      </c>
      <c r="L500" s="90" t="s">
        <v>1610</v>
      </c>
      <c r="M500" s="90" t="s">
        <v>2057</v>
      </c>
    </row>
    <row r="501" ht="15.75" customHeight="1">
      <c r="A501" s="90">
        <v>2408.0</v>
      </c>
      <c r="C501" s="90" t="s">
        <v>4518</v>
      </c>
      <c r="D501" s="90" t="s">
        <v>4519</v>
      </c>
      <c r="E501" s="90" t="s">
        <v>4520</v>
      </c>
      <c r="F501" s="90" t="s">
        <v>32</v>
      </c>
      <c r="G501" s="90" t="s">
        <v>4521</v>
      </c>
      <c r="H501" s="90" t="s">
        <v>4522</v>
      </c>
      <c r="I501" s="90" t="s">
        <v>4523</v>
      </c>
      <c r="J501" s="90" t="s">
        <v>4523</v>
      </c>
      <c r="L501" s="90" t="s">
        <v>1610</v>
      </c>
      <c r="M501" s="90" t="s">
        <v>1831</v>
      </c>
    </row>
    <row r="502" ht="15.75" customHeight="1">
      <c r="A502" s="90">
        <v>2406.0</v>
      </c>
      <c r="C502" s="90" t="s">
        <v>4524</v>
      </c>
      <c r="D502" s="90" t="s">
        <v>4525</v>
      </c>
      <c r="E502" s="90" t="s">
        <v>4526</v>
      </c>
      <c r="G502" s="90" t="s">
        <v>4527</v>
      </c>
      <c r="H502" s="90" t="s">
        <v>4528</v>
      </c>
      <c r="I502" s="90" t="s">
        <v>4529</v>
      </c>
      <c r="J502" s="90" t="s">
        <v>4529</v>
      </c>
      <c r="L502" s="90" t="s">
        <v>1610</v>
      </c>
      <c r="M502" s="90" t="s">
        <v>1894</v>
      </c>
    </row>
    <row r="503" ht="15.75" customHeight="1">
      <c r="A503" s="90">
        <v>2404.0</v>
      </c>
      <c r="C503" s="90" t="s">
        <v>4530</v>
      </c>
      <c r="D503" s="90" t="s">
        <v>4531</v>
      </c>
      <c r="E503" s="90" t="s">
        <v>4532</v>
      </c>
      <c r="F503" s="90" t="s">
        <v>32</v>
      </c>
      <c r="G503" s="90" t="s">
        <v>4533</v>
      </c>
      <c r="H503" s="90" t="s">
        <v>4534</v>
      </c>
      <c r="I503" s="90" t="s">
        <v>4535</v>
      </c>
      <c r="J503" s="90" t="s">
        <v>4536</v>
      </c>
      <c r="L503" s="90" t="s">
        <v>1610</v>
      </c>
      <c r="M503" s="90" t="s">
        <v>1831</v>
      </c>
    </row>
    <row r="504" ht="15.75" customHeight="1">
      <c r="A504" s="90">
        <v>2399.0</v>
      </c>
      <c r="C504" s="90" t="s">
        <v>4537</v>
      </c>
      <c r="D504" s="90" t="s">
        <v>4538</v>
      </c>
      <c r="E504" s="90" t="s">
        <v>4539</v>
      </c>
      <c r="F504" s="90" t="s">
        <v>32</v>
      </c>
      <c r="G504" s="90" t="s">
        <v>4540</v>
      </c>
      <c r="H504" s="90" t="s">
        <v>4541</v>
      </c>
      <c r="I504" s="90" t="s">
        <v>4542</v>
      </c>
      <c r="J504" s="90" t="s">
        <v>4543</v>
      </c>
      <c r="L504" s="90" t="s">
        <v>1610</v>
      </c>
      <c r="M504" s="90" t="s">
        <v>1751</v>
      </c>
    </row>
    <row r="505" ht="15.75" customHeight="1">
      <c r="A505" s="90">
        <v>2398.0</v>
      </c>
      <c r="C505" s="90" t="s">
        <v>4544</v>
      </c>
      <c r="D505" s="90" t="s">
        <v>4545</v>
      </c>
      <c r="E505" s="90" t="s">
        <v>4546</v>
      </c>
      <c r="G505" s="90" t="s">
        <v>4547</v>
      </c>
      <c r="H505" s="90" t="s">
        <v>4548</v>
      </c>
      <c r="I505" s="90" t="s">
        <v>4549</v>
      </c>
      <c r="J505" s="90" t="s">
        <v>4549</v>
      </c>
      <c r="L505" s="90" t="s">
        <v>1610</v>
      </c>
      <c r="M505" s="90" t="s">
        <v>1751</v>
      </c>
    </row>
    <row r="506" ht="15.75" customHeight="1">
      <c r="A506" s="90">
        <v>2397.0</v>
      </c>
      <c r="C506" s="90" t="s">
        <v>3882</v>
      </c>
      <c r="D506" s="90" t="s">
        <v>3883</v>
      </c>
      <c r="E506" s="90" t="s">
        <v>3884</v>
      </c>
      <c r="F506" s="90" t="s">
        <v>32</v>
      </c>
      <c r="G506" s="90" t="s">
        <v>4550</v>
      </c>
      <c r="H506" s="90" t="s">
        <v>4551</v>
      </c>
      <c r="I506" s="90" t="s">
        <v>4552</v>
      </c>
      <c r="J506" s="90" t="s">
        <v>3888</v>
      </c>
      <c r="L506" s="90" t="s">
        <v>1610</v>
      </c>
      <c r="M506" s="90" t="s">
        <v>1650</v>
      </c>
    </row>
    <row r="507" ht="15.75" customHeight="1">
      <c r="A507" s="90">
        <v>2392.0</v>
      </c>
      <c r="C507" s="90" t="s">
        <v>3392</v>
      </c>
      <c r="D507" s="90" t="s">
        <v>4553</v>
      </c>
      <c r="E507" s="90" t="s">
        <v>4554</v>
      </c>
      <c r="F507" s="90" t="s">
        <v>32</v>
      </c>
      <c r="G507" s="90" t="s">
        <v>4555</v>
      </c>
      <c r="H507" s="90" t="s">
        <v>4556</v>
      </c>
      <c r="I507" s="90" t="s">
        <v>4557</v>
      </c>
      <c r="J507" s="90" t="s">
        <v>4557</v>
      </c>
      <c r="K507" s="91" t="s">
        <v>1603</v>
      </c>
      <c r="L507" s="90" t="s">
        <v>2558</v>
      </c>
      <c r="M507" s="90" t="s">
        <v>2154</v>
      </c>
    </row>
    <row r="508" ht="15.75" customHeight="1">
      <c r="A508" s="90">
        <v>2391.0</v>
      </c>
      <c r="C508" s="90" t="s">
        <v>4558</v>
      </c>
      <c r="D508" s="90" t="s">
        <v>4559</v>
      </c>
      <c r="E508" s="90" t="s">
        <v>4560</v>
      </c>
      <c r="F508" s="90" t="s">
        <v>32</v>
      </c>
      <c r="G508" s="90" t="s">
        <v>4561</v>
      </c>
      <c r="H508" s="90" t="s">
        <v>4562</v>
      </c>
      <c r="I508" s="90" t="s">
        <v>4563</v>
      </c>
      <c r="J508" s="90" t="s">
        <v>4564</v>
      </c>
      <c r="L508" s="90" t="s">
        <v>1610</v>
      </c>
      <c r="M508" s="90" t="s">
        <v>2766</v>
      </c>
    </row>
    <row r="509" ht="15.75" customHeight="1">
      <c r="A509" s="90">
        <v>2389.0</v>
      </c>
      <c r="C509" s="90" t="s">
        <v>4565</v>
      </c>
      <c r="D509" s="90" t="s">
        <v>4566</v>
      </c>
      <c r="E509" s="90" t="s">
        <v>4567</v>
      </c>
      <c r="G509" s="90" t="s">
        <v>4568</v>
      </c>
      <c r="H509" s="90" t="s">
        <v>4569</v>
      </c>
      <c r="I509" s="90" t="s">
        <v>4570</v>
      </c>
      <c r="J509" s="90" t="s">
        <v>4571</v>
      </c>
      <c r="L509" s="90" t="s">
        <v>1610</v>
      </c>
      <c r="M509" s="90" t="s">
        <v>1751</v>
      </c>
    </row>
    <row r="510" ht="15.75" customHeight="1">
      <c r="A510" s="90">
        <v>2385.0</v>
      </c>
      <c r="C510" s="90" t="s">
        <v>4572</v>
      </c>
      <c r="D510" s="90" t="s">
        <v>4573</v>
      </c>
      <c r="E510" s="90" t="s">
        <v>4574</v>
      </c>
      <c r="F510" s="90" t="s">
        <v>32</v>
      </c>
      <c r="G510" s="90" t="s">
        <v>4575</v>
      </c>
      <c r="H510" s="90" t="s">
        <v>4576</v>
      </c>
      <c r="I510" s="90" t="s">
        <v>4577</v>
      </c>
      <c r="J510" s="90" t="s">
        <v>4577</v>
      </c>
      <c r="L510" s="90" t="s">
        <v>1610</v>
      </c>
      <c r="M510" s="90" t="s">
        <v>2571</v>
      </c>
    </row>
    <row r="511" ht="15.75" customHeight="1">
      <c r="A511" s="90">
        <v>2384.0</v>
      </c>
      <c r="C511" s="90" t="s">
        <v>4578</v>
      </c>
      <c r="D511" s="90" t="s">
        <v>4579</v>
      </c>
      <c r="E511" s="90" t="s">
        <v>4580</v>
      </c>
      <c r="F511" s="90" t="s">
        <v>32</v>
      </c>
      <c r="G511" s="90" t="s">
        <v>4581</v>
      </c>
      <c r="H511" s="90" t="s">
        <v>4582</v>
      </c>
      <c r="I511" s="90" t="s">
        <v>4583</v>
      </c>
      <c r="J511" s="90" t="s">
        <v>4584</v>
      </c>
      <c r="L511" s="90" t="s">
        <v>1610</v>
      </c>
      <c r="M511" s="90" t="s">
        <v>1855</v>
      </c>
    </row>
    <row r="512" ht="15.75" customHeight="1">
      <c r="A512" s="90">
        <v>2382.0</v>
      </c>
      <c r="C512" s="90" t="s">
        <v>4585</v>
      </c>
      <c r="D512" s="90" t="s">
        <v>4586</v>
      </c>
      <c r="E512" s="90" t="s">
        <v>4587</v>
      </c>
      <c r="G512" s="90" t="s">
        <v>4588</v>
      </c>
      <c r="H512" s="90" t="s">
        <v>4589</v>
      </c>
      <c r="I512" s="90" t="s">
        <v>4590</v>
      </c>
      <c r="J512" s="90" t="s">
        <v>4591</v>
      </c>
      <c r="L512" s="90" t="s">
        <v>1610</v>
      </c>
      <c r="M512" s="90" t="s">
        <v>1687</v>
      </c>
    </row>
    <row r="513" ht="15.75" customHeight="1">
      <c r="A513" s="90">
        <v>2381.0</v>
      </c>
      <c r="C513" s="90" t="s">
        <v>4592</v>
      </c>
      <c r="D513" s="90" t="s">
        <v>4593</v>
      </c>
      <c r="E513" s="90" t="s">
        <v>4594</v>
      </c>
      <c r="F513" s="90" t="s">
        <v>32</v>
      </c>
      <c r="G513" s="90" t="s">
        <v>4595</v>
      </c>
      <c r="H513" s="90" t="s">
        <v>4596</v>
      </c>
      <c r="I513" s="90" t="s">
        <v>4597</v>
      </c>
      <c r="J513" s="90" t="s">
        <v>4598</v>
      </c>
      <c r="L513" s="90" t="s">
        <v>1610</v>
      </c>
      <c r="M513" s="90" t="s">
        <v>1693</v>
      </c>
    </row>
    <row r="514" ht="15.75" customHeight="1">
      <c r="A514" s="90">
        <v>2379.0</v>
      </c>
      <c r="C514" s="90" t="s">
        <v>4599</v>
      </c>
      <c r="D514" s="90" t="s">
        <v>4600</v>
      </c>
      <c r="E514" s="90" t="s">
        <v>4601</v>
      </c>
      <c r="F514" s="90" t="s">
        <v>32</v>
      </c>
      <c r="G514" s="90" t="s">
        <v>4602</v>
      </c>
      <c r="H514" s="90" t="s">
        <v>4603</v>
      </c>
      <c r="I514" s="90" t="s">
        <v>4604</v>
      </c>
      <c r="J514" s="90" t="s">
        <v>4604</v>
      </c>
      <c r="L514" s="90" t="s">
        <v>1610</v>
      </c>
      <c r="M514" s="90" t="s">
        <v>1672</v>
      </c>
    </row>
    <row r="515" ht="15.75" customHeight="1">
      <c r="A515" s="90">
        <v>2378.0</v>
      </c>
      <c r="C515" s="90" t="s">
        <v>4605</v>
      </c>
      <c r="D515" s="90" t="s">
        <v>3358</v>
      </c>
      <c r="E515" s="90" t="s">
        <v>4606</v>
      </c>
      <c r="F515" s="90" t="s">
        <v>35</v>
      </c>
      <c r="G515" s="90" t="s">
        <v>4607</v>
      </c>
      <c r="H515" s="90" t="s">
        <v>4608</v>
      </c>
      <c r="I515" s="90" t="s">
        <v>4609</v>
      </c>
      <c r="J515" s="90" t="s">
        <v>4610</v>
      </c>
      <c r="L515" s="90" t="s">
        <v>1610</v>
      </c>
      <c r="M515" s="90" t="s">
        <v>3222</v>
      </c>
    </row>
    <row r="516" ht="15.75" customHeight="1">
      <c r="A516" s="90">
        <v>2377.0</v>
      </c>
      <c r="C516" s="90" t="s">
        <v>4611</v>
      </c>
      <c r="D516" s="90" t="s">
        <v>4612</v>
      </c>
      <c r="E516" s="90" t="s">
        <v>4613</v>
      </c>
      <c r="F516" s="90" t="s">
        <v>32</v>
      </c>
      <c r="G516" s="90" t="s">
        <v>4614</v>
      </c>
      <c r="H516" s="90" t="s">
        <v>4615</v>
      </c>
      <c r="I516" s="90" t="s">
        <v>4616</v>
      </c>
      <c r="J516" s="90" t="s">
        <v>4617</v>
      </c>
      <c r="L516" s="90" t="s">
        <v>1610</v>
      </c>
      <c r="M516" s="90" t="s">
        <v>1672</v>
      </c>
    </row>
    <row r="517" ht="15.75" customHeight="1">
      <c r="A517" s="90">
        <v>2375.0</v>
      </c>
      <c r="C517" s="90" t="s">
        <v>4618</v>
      </c>
      <c r="D517" s="90" t="s">
        <v>4619</v>
      </c>
      <c r="E517" s="90" t="s">
        <v>4620</v>
      </c>
      <c r="F517" s="90" t="s">
        <v>32</v>
      </c>
      <c r="G517" s="90" t="s">
        <v>4621</v>
      </c>
      <c r="H517" s="90" t="s">
        <v>4622</v>
      </c>
      <c r="I517" s="90" t="s">
        <v>4623</v>
      </c>
      <c r="J517" s="90" t="s">
        <v>4624</v>
      </c>
      <c r="L517" s="90" t="s">
        <v>1610</v>
      </c>
      <c r="M517" s="90" t="s">
        <v>1853</v>
      </c>
    </row>
    <row r="518" ht="15.75" customHeight="1">
      <c r="A518" s="90">
        <v>2373.0</v>
      </c>
      <c r="C518" s="90" t="s">
        <v>4605</v>
      </c>
      <c r="D518" s="90" t="s">
        <v>3358</v>
      </c>
      <c r="E518" s="90" t="s">
        <v>4606</v>
      </c>
      <c r="F518" s="90" t="s">
        <v>35</v>
      </c>
      <c r="G518" s="90" t="s">
        <v>4625</v>
      </c>
      <c r="H518" s="90" t="s">
        <v>4626</v>
      </c>
      <c r="I518" s="90" t="s">
        <v>4627</v>
      </c>
      <c r="J518" s="90" t="s">
        <v>4610</v>
      </c>
      <c r="L518" s="90" t="s">
        <v>1610</v>
      </c>
      <c r="M518" s="90" t="s">
        <v>1965</v>
      </c>
    </row>
    <row r="519" ht="15.75" customHeight="1">
      <c r="A519" s="90">
        <v>2368.0</v>
      </c>
      <c r="C519" s="90" t="s">
        <v>4628</v>
      </c>
      <c r="D519" s="90" t="s">
        <v>4629</v>
      </c>
      <c r="E519" s="90" t="s">
        <v>4630</v>
      </c>
      <c r="F519" s="90" t="s">
        <v>35</v>
      </c>
      <c r="G519" s="90" t="s">
        <v>4631</v>
      </c>
      <c r="H519" s="90" t="s">
        <v>4632</v>
      </c>
      <c r="I519" s="90" t="s">
        <v>4628</v>
      </c>
      <c r="J519" s="90" t="s">
        <v>4628</v>
      </c>
      <c r="L519" s="90" t="s">
        <v>1610</v>
      </c>
      <c r="M519" s="90" t="s">
        <v>1657</v>
      </c>
    </row>
    <row r="520" ht="15.75" customHeight="1">
      <c r="A520" s="90">
        <v>2366.0</v>
      </c>
      <c r="C520" s="90" t="s">
        <v>4633</v>
      </c>
      <c r="D520" s="90" t="s">
        <v>4634</v>
      </c>
      <c r="E520" s="90" t="s">
        <v>4635</v>
      </c>
      <c r="F520" s="90" t="s">
        <v>32</v>
      </c>
      <c r="G520" s="90" t="s">
        <v>4636</v>
      </c>
      <c r="H520" s="90" t="s">
        <v>4637</v>
      </c>
      <c r="I520" s="90" t="s">
        <v>4638</v>
      </c>
      <c r="J520" s="90" t="s">
        <v>4639</v>
      </c>
      <c r="L520" s="90" t="s">
        <v>1610</v>
      </c>
      <c r="M520" s="90" t="s">
        <v>2850</v>
      </c>
    </row>
    <row r="521" ht="15.75" customHeight="1">
      <c r="A521" s="90">
        <v>2360.0</v>
      </c>
      <c r="C521" s="90" t="s">
        <v>4640</v>
      </c>
      <c r="D521" s="90" t="s">
        <v>4641</v>
      </c>
      <c r="E521" s="90" t="s">
        <v>4642</v>
      </c>
      <c r="F521" s="90" t="s">
        <v>35</v>
      </c>
      <c r="G521" s="90" t="s">
        <v>4643</v>
      </c>
      <c r="H521" s="90" t="s">
        <v>4644</v>
      </c>
      <c r="I521" s="90" t="s">
        <v>4645</v>
      </c>
      <c r="J521" s="90" t="s">
        <v>4646</v>
      </c>
      <c r="L521" s="90" t="s">
        <v>1610</v>
      </c>
      <c r="M521" s="90" t="s">
        <v>1751</v>
      </c>
    </row>
    <row r="522" ht="15.75" customHeight="1">
      <c r="A522" s="90">
        <v>2359.0</v>
      </c>
      <c r="C522" s="90" t="s">
        <v>4273</v>
      </c>
      <c r="D522" s="90" t="s">
        <v>4647</v>
      </c>
      <c r="E522" s="90" t="s">
        <v>4648</v>
      </c>
      <c r="F522" s="90" t="s">
        <v>32</v>
      </c>
      <c r="G522" s="90" t="s">
        <v>4649</v>
      </c>
      <c r="H522" s="90" t="s">
        <v>4650</v>
      </c>
      <c r="I522" s="90" t="s">
        <v>4651</v>
      </c>
      <c r="J522" s="90" t="s">
        <v>4651</v>
      </c>
      <c r="L522" s="90" t="s">
        <v>1610</v>
      </c>
      <c r="M522" s="90" t="s">
        <v>1693</v>
      </c>
    </row>
    <row r="523" ht="15.75" customHeight="1">
      <c r="A523" s="90">
        <v>2356.0</v>
      </c>
      <c r="C523" s="90" t="s">
        <v>4652</v>
      </c>
      <c r="D523" s="90" t="s">
        <v>4653</v>
      </c>
      <c r="E523" s="90" t="s">
        <v>4654</v>
      </c>
      <c r="F523" s="90" t="s">
        <v>32</v>
      </c>
      <c r="G523" s="90" t="s">
        <v>4655</v>
      </c>
      <c r="H523" s="90" t="s">
        <v>4656</v>
      </c>
      <c r="I523" s="90" t="s">
        <v>4657</v>
      </c>
      <c r="J523" s="90" t="s">
        <v>4658</v>
      </c>
      <c r="L523" s="90" t="s">
        <v>1610</v>
      </c>
      <c r="M523" s="90" t="s">
        <v>1650</v>
      </c>
    </row>
    <row r="524" ht="15.75" customHeight="1">
      <c r="A524" s="90">
        <v>2355.0</v>
      </c>
      <c r="C524" s="90" t="s">
        <v>4659</v>
      </c>
      <c r="D524" s="90" t="s">
        <v>4660</v>
      </c>
      <c r="E524" s="90" t="s">
        <v>4661</v>
      </c>
      <c r="F524" s="90" t="s">
        <v>32</v>
      </c>
      <c r="G524" s="90" t="s">
        <v>4662</v>
      </c>
      <c r="H524" s="90" t="s">
        <v>4663</v>
      </c>
      <c r="I524" s="90" t="s">
        <v>4664</v>
      </c>
      <c r="J524" s="90" t="s">
        <v>4664</v>
      </c>
      <c r="L524" s="90" t="s">
        <v>1610</v>
      </c>
      <c r="M524" s="90" t="s">
        <v>1687</v>
      </c>
    </row>
    <row r="525" ht="15.75" customHeight="1">
      <c r="A525" s="90">
        <v>2354.0</v>
      </c>
      <c r="C525" s="90" t="s">
        <v>4665</v>
      </c>
      <c r="D525" s="90" t="s">
        <v>4666</v>
      </c>
      <c r="E525" s="90" t="s">
        <v>4667</v>
      </c>
      <c r="F525" s="90" t="s">
        <v>32</v>
      </c>
      <c r="G525" s="90" t="s">
        <v>4668</v>
      </c>
      <c r="H525" s="90" t="s">
        <v>4669</v>
      </c>
      <c r="I525" s="90" t="s">
        <v>4670</v>
      </c>
      <c r="J525" s="90" t="s">
        <v>4671</v>
      </c>
      <c r="L525" s="90" t="s">
        <v>1610</v>
      </c>
      <c r="M525" s="90" t="s">
        <v>2332</v>
      </c>
    </row>
    <row r="526" ht="15.75" customHeight="1">
      <c r="A526" s="90">
        <v>2352.0</v>
      </c>
      <c r="C526" s="90" t="s">
        <v>4672</v>
      </c>
      <c r="D526" s="90" t="s">
        <v>4673</v>
      </c>
      <c r="E526" s="90" t="s">
        <v>4674</v>
      </c>
      <c r="F526" s="90" t="s">
        <v>35</v>
      </c>
      <c r="G526" s="90" t="s">
        <v>4675</v>
      </c>
      <c r="H526" s="90" t="s">
        <v>4676</v>
      </c>
      <c r="I526" s="90" t="s">
        <v>4677</v>
      </c>
      <c r="J526" s="90" t="s">
        <v>4677</v>
      </c>
      <c r="L526" s="90" t="s">
        <v>1610</v>
      </c>
      <c r="M526" s="90" t="s">
        <v>1780</v>
      </c>
    </row>
    <row r="527" ht="15.75" customHeight="1">
      <c r="A527" s="90">
        <v>2351.0</v>
      </c>
      <c r="C527" s="90" t="s">
        <v>4273</v>
      </c>
      <c r="D527" s="90" t="s">
        <v>4647</v>
      </c>
      <c r="E527" s="90" t="s">
        <v>4648</v>
      </c>
      <c r="F527" s="90" t="s">
        <v>32</v>
      </c>
      <c r="G527" s="90" t="s">
        <v>4678</v>
      </c>
      <c r="H527" s="90" t="s">
        <v>4679</v>
      </c>
      <c r="I527" s="90" t="s">
        <v>4680</v>
      </c>
      <c r="J527" s="90" t="s">
        <v>4651</v>
      </c>
      <c r="L527" s="90" t="s">
        <v>1610</v>
      </c>
      <c r="M527" s="90" t="s">
        <v>1672</v>
      </c>
    </row>
    <row r="528" ht="15.75" customHeight="1">
      <c r="A528" s="90">
        <v>2350.0</v>
      </c>
      <c r="C528" s="90" t="s">
        <v>4681</v>
      </c>
      <c r="D528" s="90" t="s">
        <v>4682</v>
      </c>
      <c r="E528" s="90" t="s">
        <v>4683</v>
      </c>
      <c r="F528" s="90" t="s">
        <v>35</v>
      </c>
      <c r="G528" s="90" t="s">
        <v>4684</v>
      </c>
      <c r="H528" s="90" t="s">
        <v>4685</v>
      </c>
      <c r="I528" s="90" t="s">
        <v>4686</v>
      </c>
      <c r="J528" s="90" t="s">
        <v>4687</v>
      </c>
      <c r="L528" s="90" t="s">
        <v>1610</v>
      </c>
      <c r="M528" s="90" t="s">
        <v>1657</v>
      </c>
    </row>
    <row r="529" ht="15.75" customHeight="1">
      <c r="A529" s="90">
        <v>2349.0</v>
      </c>
      <c r="C529" s="90" t="s">
        <v>4688</v>
      </c>
      <c r="D529" s="90" t="s">
        <v>4689</v>
      </c>
      <c r="E529" s="90" t="s">
        <v>4690</v>
      </c>
      <c r="F529" s="90" t="s">
        <v>32</v>
      </c>
      <c r="G529" s="90" t="s">
        <v>4691</v>
      </c>
      <c r="H529" s="90" t="s">
        <v>4692</v>
      </c>
      <c r="I529" s="90" t="s">
        <v>4693</v>
      </c>
      <c r="J529" s="90" t="s">
        <v>4694</v>
      </c>
      <c r="L529" s="90" t="s">
        <v>1610</v>
      </c>
      <c r="M529" s="90" t="s">
        <v>1693</v>
      </c>
    </row>
    <row r="530" ht="15.75" customHeight="1">
      <c r="A530" s="90">
        <v>2348.0</v>
      </c>
      <c r="C530" s="90" t="s">
        <v>4605</v>
      </c>
      <c r="D530" s="90" t="s">
        <v>4695</v>
      </c>
      <c r="E530" s="90" t="s">
        <v>4696</v>
      </c>
      <c r="G530" s="90" t="s">
        <v>4697</v>
      </c>
      <c r="H530" s="90" t="s">
        <v>4698</v>
      </c>
      <c r="I530" s="90" t="s">
        <v>4699</v>
      </c>
      <c r="J530" s="90" t="s">
        <v>4699</v>
      </c>
      <c r="L530" s="90" t="s">
        <v>1610</v>
      </c>
      <c r="M530" s="90" t="s">
        <v>2057</v>
      </c>
    </row>
    <row r="531" ht="15.75" customHeight="1">
      <c r="A531" s="90">
        <v>2346.0</v>
      </c>
      <c r="C531" s="90" t="s">
        <v>4700</v>
      </c>
      <c r="D531" s="90" t="s">
        <v>4701</v>
      </c>
      <c r="E531" s="90" t="s">
        <v>4702</v>
      </c>
      <c r="F531" s="90" t="s">
        <v>35</v>
      </c>
      <c r="G531" s="90" t="s">
        <v>4703</v>
      </c>
      <c r="H531" s="90" t="s">
        <v>4704</v>
      </c>
      <c r="I531" s="90" t="s">
        <v>4705</v>
      </c>
      <c r="J531" s="90" t="s">
        <v>4706</v>
      </c>
      <c r="L531" s="90" t="s">
        <v>1610</v>
      </c>
      <c r="M531" s="90" t="s">
        <v>1770</v>
      </c>
    </row>
    <row r="532" ht="15.75" customHeight="1">
      <c r="A532" s="90">
        <v>2344.0</v>
      </c>
      <c r="C532" s="90" t="s">
        <v>4707</v>
      </c>
      <c r="D532" s="90" t="s">
        <v>4708</v>
      </c>
      <c r="E532" s="90" t="s">
        <v>4709</v>
      </c>
      <c r="F532" s="90" t="s">
        <v>32</v>
      </c>
      <c r="G532" s="90" t="s">
        <v>4710</v>
      </c>
      <c r="H532" s="90" t="s">
        <v>4711</v>
      </c>
      <c r="I532" s="90" t="s">
        <v>4712</v>
      </c>
      <c r="J532" s="90" t="s">
        <v>4712</v>
      </c>
      <c r="L532" s="90" t="s">
        <v>1610</v>
      </c>
      <c r="M532" s="90" t="s">
        <v>1894</v>
      </c>
    </row>
    <row r="533" ht="15.75" customHeight="1">
      <c r="A533" s="90">
        <v>2343.0</v>
      </c>
      <c r="C533" s="90" t="s">
        <v>4713</v>
      </c>
      <c r="D533" s="90" t="s">
        <v>4714</v>
      </c>
      <c r="E533" s="90" t="s">
        <v>4715</v>
      </c>
      <c r="F533" s="90" t="s">
        <v>35</v>
      </c>
      <c r="G533" s="90" t="s">
        <v>4716</v>
      </c>
      <c r="H533" s="90" t="s">
        <v>4717</v>
      </c>
      <c r="I533" s="90" t="s">
        <v>4718</v>
      </c>
      <c r="J533" s="90" t="s">
        <v>4719</v>
      </c>
      <c r="L533" s="90" t="s">
        <v>1950</v>
      </c>
      <c r="M533" s="90" t="s">
        <v>1611</v>
      </c>
    </row>
    <row r="534" ht="15.75" customHeight="1">
      <c r="A534" s="90">
        <v>2342.0</v>
      </c>
      <c r="C534" s="90" t="s">
        <v>4720</v>
      </c>
      <c r="D534" s="90" t="s">
        <v>4721</v>
      </c>
      <c r="E534" s="90" t="s">
        <v>4722</v>
      </c>
      <c r="F534" s="90" t="s">
        <v>32</v>
      </c>
      <c r="G534" s="90" t="s">
        <v>4723</v>
      </c>
      <c r="H534" s="90" t="s">
        <v>4724</v>
      </c>
      <c r="I534" s="90" t="s">
        <v>4725</v>
      </c>
      <c r="J534" s="90" t="s">
        <v>4726</v>
      </c>
      <c r="L534" s="90" t="s">
        <v>1610</v>
      </c>
      <c r="M534" s="90" t="s">
        <v>1672</v>
      </c>
    </row>
    <row r="535" ht="15.75" customHeight="1">
      <c r="A535" s="90">
        <v>2340.0</v>
      </c>
      <c r="C535" s="90" t="s">
        <v>4727</v>
      </c>
      <c r="D535" s="90" t="s">
        <v>4728</v>
      </c>
      <c r="E535" s="90" t="s">
        <v>4729</v>
      </c>
      <c r="F535" s="90" t="s">
        <v>32</v>
      </c>
      <c r="G535" s="90" t="s">
        <v>4730</v>
      </c>
      <c r="H535" s="90" t="s">
        <v>4731</v>
      </c>
      <c r="I535" s="90" t="s">
        <v>4732</v>
      </c>
      <c r="J535" s="90" t="s">
        <v>4733</v>
      </c>
      <c r="L535" s="90" t="s">
        <v>1610</v>
      </c>
      <c r="M535" s="90" t="s">
        <v>1751</v>
      </c>
    </row>
    <row r="536" ht="15.75" customHeight="1">
      <c r="A536" s="90">
        <v>2336.0</v>
      </c>
      <c r="C536" s="90" t="s">
        <v>4734</v>
      </c>
      <c r="D536" s="90" t="s">
        <v>2326</v>
      </c>
      <c r="E536" s="90" t="s">
        <v>4735</v>
      </c>
      <c r="F536" s="90" t="s">
        <v>32</v>
      </c>
      <c r="G536" s="90" t="s">
        <v>4736</v>
      </c>
      <c r="H536" s="90" t="s">
        <v>4737</v>
      </c>
      <c r="I536" s="90" t="s">
        <v>4738</v>
      </c>
      <c r="J536" s="90" t="s">
        <v>4738</v>
      </c>
      <c r="L536" s="90" t="s">
        <v>1610</v>
      </c>
      <c r="M536" s="90" t="s">
        <v>1642</v>
      </c>
    </row>
    <row r="537" ht="15.75" customHeight="1">
      <c r="A537" s="90">
        <v>2335.0</v>
      </c>
      <c r="C537" s="90" t="s">
        <v>4739</v>
      </c>
      <c r="D537" s="90" t="s">
        <v>4740</v>
      </c>
      <c r="E537" s="90" t="s">
        <v>4741</v>
      </c>
      <c r="F537" s="90" t="s">
        <v>32</v>
      </c>
      <c r="G537" s="90" t="s">
        <v>4742</v>
      </c>
      <c r="H537" s="90" t="s">
        <v>4743</v>
      </c>
      <c r="I537" s="90" t="s">
        <v>4744</v>
      </c>
      <c r="J537" s="90" t="s">
        <v>4745</v>
      </c>
      <c r="L537" s="90" t="s">
        <v>1610</v>
      </c>
      <c r="M537" s="90" t="s">
        <v>1672</v>
      </c>
    </row>
    <row r="538" ht="15.75" customHeight="1">
      <c r="A538" s="90">
        <v>2333.0</v>
      </c>
      <c r="C538" s="90" t="s">
        <v>4746</v>
      </c>
      <c r="D538" s="90" t="s">
        <v>4721</v>
      </c>
      <c r="E538" s="90" t="s">
        <v>4747</v>
      </c>
      <c r="F538" s="90" t="s">
        <v>32</v>
      </c>
      <c r="G538" s="90" t="s">
        <v>4748</v>
      </c>
      <c r="H538" s="90" t="s">
        <v>4749</v>
      </c>
      <c r="I538" s="90" t="s">
        <v>4750</v>
      </c>
      <c r="J538" s="90" t="s">
        <v>4750</v>
      </c>
      <c r="L538" s="90" t="s">
        <v>1610</v>
      </c>
      <c r="M538" s="90" t="s">
        <v>1743</v>
      </c>
    </row>
    <row r="539" ht="15.75" customHeight="1">
      <c r="A539" s="90">
        <v>2332.0</v>
      </c>
      <c r="C539" s="90" t="s">
        <v>4751</v>
      </c>
      <c r="D539" s="90" t="s">
        <v>4104</v>
      </c>
      <c r="E539" s="90" t="s">
        <v>4752</v>
      </c>
      <c r="F539" s="90" t="s">
        <v>32</v>
      </c>
      <c r="G539" s="90" t="s">
        <v>4753</v>
      </c>
      <c r="H539" s="90" t="s">
        <v>4754</v>
      </c>
      <c r="I539" s="90" t="s">
        <v>4755</v>
      </c>
      <c r="J539" s="90" t="s">
        <v>4755</v>
      </c>
      <c r="L539" s="90" t="s">
        <v>1610</v>
      </c>
      <c r="M539" s="90" t="s">
        <v>1650</v>
      </c>
    </row>
    <row r="540" ht="15.75" customHeight="1">
      <c r="A540" s="90">
        <v>2330.0</v>
      </c>
      <c r="C540" s="90" t="s">
        <v>4756</v>
      </c>
      <c r="D540" s="90" t="s">
        <v>4757</v>
      </c>
      <c r="E540" s="90" t="s">
        <v>4758</v>
      </c>
      <c r="G540" s="90" t="s">
        <v>4759</v>
      </c>
      <c r="H540" s="90" t="s">
        <v>4760</v>
      </c>
      <c r="I540" s="90" t="s">
        <v>4761</v>
      </c>
      <c r="J540" s="90" t="s">
        <v>4761</v>
      </c>
      <c r="L540" s="90" t="s">
        <v>1610</v>
      </c>
      <c r="M540" s="90" t="s">
        <v>1751</v>
      </c>
    </row>
    <row r="541" ht="15.75" customHeight="1">
      <c r="A541" s="90">
        <v>2328.0</v>
      </c>
      <c r="C541" s="90" t="s">
        <v>4700</v>
      </c>
      <c r="D541" s="90" t="s">
        <v>4701</v>
      </c>
      <c r="E541" s="90" t="s">
        <v>4702</v>
      </c>
      <c r="F541" s="90" t="s">
        <v>35</v>
      </c>
      <c r="G541" s="90" t="s">
        <v>4762</v>
      </c>
      <c r="H541" s="90" t="s">
        <v>4763</v>
      </c>
      <c r="I541" s="90" t="s">
        <v>4764</v>
      </c>
      <c r="J541" s="90" t="s">
        <v>4706</v>
      </c>
      <c r="L541" s="90" t="s">
        <v>1610</v>
      </c>
      <c r="M541" s="90" t="s">
        <v>1851</v>
      </c>
    </row>
    <row r="542" ht="15.75" customHeight="1">
      <c r="A542" s="90">
        <v>2327.0</v>
      </c>
      <c r="C542" s="90" t="s">
        <v>4765</v>
      </c>
      <c r="D542" s="90" t="s">
        <v>4766</v>
      </c>
      <c r="E542" s="90" t="s">
        <v>4767</v>
      </c>
      <c r="F542" s="90" t="s">
        <v>32</v>
      </c>
      <c r="G542" s="90" t="s">
        <v>4768</v>
      </c>
      <c r="H542" s="90" t="s">
        <v>4769</v>
      </c>
      <c r="I542" s="90" t="s">
        <v>4770</v>
      </c>
      <c r="J542" s="90" t="s">
        <v>4770</v>
      </c>
      <c r="L542" s="90" t="s">
        <v>1610</v>
      </c>
      <c r="M542" s="90" t="s">
        <v>1751</v>
      </c>
    </row>
    <row r="543" ht="15.75" customHeight="1">
      <c r="A543" s="90">
        <v>2326.0</v>
      </c>
      <c r="C543" s="90" t="s">
        <v>4771</v>
      </c>
      <c r="D543" s="90" t="s">
        <v>4772</v>
      </c>
      <c r="E543" s="90" t="s">
        <v>4773</v>
      </c>
      <c r="F543" s="90" t="s">
        <v>32</v>
      </c>
      <c r="G543" s="90" t="s">
        <v>4774</v>
      </c>
      <c r="H543" s="90" t="s">
        <v>4775</v>
      </c>
      <c r="I543" s="90" t="s">
        <v>4776</v>
      </c>
      <c r="J543" s="90" t="s">
        <v>4776</v>
      </c>
      <c r="L543" s="90" t="s">
        <v>1610</v>
      </c>
      <c r="M543" s="90" t="s">
        <v>1751</v>
      </c>
    </row>
    <row r="544" ht="15.75" customHeight="1">
      <c r="A544" s="90">
        <v>2325.0</v>
      </c>
      <c r="C544" s="90" t="s">
        <v>4777</v>
      </c>
      <c r="D544" s="90" t="s">
        <v>4778</v>
      </c>
      <c r="E544" s="90" t="s">
        <v>4779</v>
      </c>
      <c r="F544" s="90" t="s">
        <v>2367</v>
      </c>
      <c r="G544" s="90" t="s">
        <v>4780</v>
      </c>
      <c r="H544" s="90" t="s">
        <v>4781</v>
      </c>
      <c r="I544" s="90" t="s">
        <v>4782</v>
      </c>
      <c r="J544" s="90" t="s">
        <v>4783</v>
      </c>
      <c r="L544" s="90" t="s">
        <v>1610</v>
      </c>
      <c r="M544" s="90" t="s">
        <v>2332</v>
      </c>
    </row>
    <row r="545" ht="15.75" customHeight="1">
      <c r="A545" s="90">
        <v>2321.0</v>
      </c>
      <c r="C545" s="90" t="s">
        <v>4784</v>
      </c>
      <c r="D545" s="90" t="s">
        <v>4785</v>
      </c>
      <c r="E545" s="90" t="s">
        <v>4786</v>
      </c>
      <c r="F545" s="90" t="s">
        <v>32</v>
      </c>
      <c r="G545" s="90" t="s">
        <v>4787</v>
      </c>
      <c r="H545" s="90" t="s">
        <v>4788</v>
      </c>
      <c r="I545" s="90" t="s">
        <v>4789</v>
      </c>
      <c r="J545" s="90" t="s">
        <v>4789</v>
      </c>
      <c r="L545" s="90" t="s">
        <v>1950</v>
      </c>
      <c r="M545" s="90" t="s">
        <v>1855</v>
      </c>
    </row>
    <row r="546" ht="15.75" customHeight="1">
      <c r="A546" s="90">
        <v>2320.0</v>
      </c>
      <c r="C546" s="90" t="s">
        <v>4790</v>
      </c>
      <c r="D546" s="90" t="s">
        <v>4791</v>
      </c>
      <c r="E546" s="90" t="s">
        <v>4792</v>
      </c>
      <c r="F546" s="90" t="s">
        <v>32</v>
      </c>
      <c r="G546" s="90" t="s">
        <v>4793</v>
      </c>
      <c r="H546" s="90" t="s">
        <v>4794</v>
      </c>
      <c r="I546" s="90" t="s">
        <v>4795</v>
      </c>
      <c r="J546" s="90" t="s">
        <v>4796</v>
      </c>
      <c r="L546" s="90" t="s">
        <v>1610</v>
      </c>
      <c r="M546" s="90" t="s">
        <v>1687</v>
      </c>
    </row>
    <row r="547" ht="15.75" customHeight="1">
      <c r="A547" s="90">
        <v>2319.0</v>
      </c>
      <c r="C547" s="90" t="s">
        <v>4797</v>
      </c>
      <c r="D547" s="90" t="s">
        <v>4798</v>
      </c>
      <c r="E547" s="90" t="s">
        <v>4799</v>
      </c>
      <c r="G547" s="90" t="s">
        <v>4800</v>
      </c>
      <c r="H547" s="90" t="s">
        <v>4801</v>
      </c>
      <c r="I547" s="90" t="s">
        <v>4802</v>
      </c>
      <c r="J547" s="90" t="s">
        <v>4803</v>
      </c>
      <c r="L547" s="90" t="s">
        <v>1610</v>
      </c>
      <c r="M547" s="90" t="s">
        <v>1642</v>
      </c>
    </row>
    <row r="548" ht="15.75" customHeight="1">
      <c r="A548" s="90">
        <v>2317.0</v>
      </c>
      <c r="C548" s="90" t="s">
        <v>4804</v>
      </c>
      <c r="D548" s="90" t="s">
        <v>4805</v>
      </c>
      <c r="E548" s="90" t="s">
        <v>4805</v>
      </c>
      <c r="F548" s="90" t="s">
        <v>32</v>
      </c>
      <c r="G548" s="90" t="s">
        <v>4806</v>
      </c>
      <c r="H548" s="90" t="s">
        <v>4807</v>
      </c>
      <c r="I548" s="90" t="s">
        <v>4808</v>
      </c>
      <c r="J548" s="90" t="s">
        <v>4809</v>
      </c>
      <c r="L548" s="90" t="s">
        <v>1610</v>
      </c>
      <c r="M548" s="90" t="s">
        <v>1965</v>
      </c>
    </row>
    <row r="549" ht="15.75" customHeight="1">
      <c r="A549" s="90">
        <v>2314.0</v>
      </c>
      <c r="C549" s="90" t="s">
        <v>3010</v>
      </c>
      <c r="D549" s="90" t="s">
        <v>4810</v>
      </c>
      <c r="E549" s="90" t="s">
        <v>4811</v>
      </c>
      <c r="F549" s="90" t="s">
        <v>2367</v>
      </c>
      <c r="G549" s="90" t="s">
        <v>4812</v>
      </c>
      <c r="H549" s="90" t="s">
        <v>4813</v>
      </c>
      <c r="I549" s="90" t="s">
        <v>4814</v>
      </c>
      <c r="J549" s="90" t="s">
        <v>4815</v>
      </c>
      <c r="L549" s="90" t="s">
        <v>1610</v>
      </c>
      <c r="M549" s="90" t="s">
        <v>1687</v>
      </c>
    </row>
    <row r="550" ht="15.75" customHeight="1">
      <c r="A550" s="90">
        <v>2313.0</v>
      </c>
      <c r="C550" s="90" t="s">
        <v>4816</v>
      </c>
      <c r="D550" s="90" t="s">
        <v>4817</v>
      </c>
      <c r="E550" s="90" t="s">
        <v>4818</v>
      </c>
      <c r="G550" s="90" t="s">
        <v>4819</v>
      </c>
      <c r="H550" s="90" t="s">
        <v>4820</v>
      </c>
      <c r="I550" s="90" t="s">
        <v>4821</v>
      </c>
      <c r="J550" s="90" t="s">
        <v>4821</v>
      </c>
      <c r="L550" s="90" t="s">
        <v>1610</v>
      </c>
      <c r="M550" s="90" t="s">
        <v>1751</v>
      </c>
    </row>
    <row r="551" ht="15.75" customHeight="1">
      <c r="A551" s="90">
        <v>2312.0</v>
      </c>
      <c r="C551" s="90" t="s">
        <v>4822</v>
      </c>
      <c r="D551" s="90" t="s">
        <v>4823</v>
      </c>
      <c r="E551" s="90" t="s">
        <v>4824</v>
      </c>
      <c r="F551" s="90" t="s">
        <v>4825</v>
      </c>
      <c r="G551" s="90" t="s">
        <v>4826</v>
      </c>
      <c r="H551" s="90" t="s">
        <v>4827</v>
      </c>
      <c r="I551" s="90" t="s">
        <v>4828</v>
      </c>
      <c r="J551" s="90" t="s">
        <v>4829</v>
      </c>
      <c r="L551" s="90" t="s">
        <v>1610</v>
      </c>
      <c r="M551" s="90" t="s">
        <v>2154</v>
      </c>
    </row>
    <row r="552" ht="15.75" customHeight="1">
      <c r="A552" s="90">
        <v>2311.0</v>
      </c>
      <c r="C552" s="90" t="s">
        <v>3628</v>
      </c>
      <c r="D552" s="90" t="s">
        <v>4830</v>
      </c>
      <c r="E552" s="90" t="s">
        <v>4831</v>
      </c>
      <c r="G552" s="90" t="s">
        <v>4832</v>
      </c>
      <c r="H552" s="90" t="s">
        <v>4833</v>
      </c>
      <c r="I552" s="90" t="s">
        <v>4834</v>
      </c>
      <c r="J552" s="90" t="s">
        <v>4834</v>
      </c>
      <c r="L552" s="90" t="s">
        <v>1610</v>
      </c>
      <c r="M552" s="90" t="s">
        <v>1751</v>
      </c>
    </row>
    <row r="553" ht="15.75" customHeight="1">
      <c r="A553" s="90">
        <v>2310.0</v>
      </c>
      <c r="C553" s="90" t="s">
        <v>2107</v>
      </c>
      <c r="D553" s="90" t="s">
        <v>4835</v>
      </c>
      <c r="E553" s="90" t="s">
        <v>4836</v>
      </c>
      <c r="F553" s="90" t="s">
        <v>32</v>
      </c>
      <c r="G553" s="90" t="s">
        <v>4837</v>
      </c>
      <c r="H553" s="90" t="s">
        <v>4838</v>
      </c>
      <c r="I553" s="90" t="s">
        <v>4839</v>
      </c>
      <c r="J553" s="90" t="s">
        <v>4840</v>
      </c>
      <c r="L553" s="90" t="s">
        <v>1610</v>
      </c>
      <c r="M553" s="90" t="s">
        <v>1657</v>
      </c>
    </row>
    <row r="554" ht="15.75" customHeight="1">
      <c r="A554" s="90">
        <v>2309.0</v>
      </c>
      <c r="C554" s="90" t="s">
        <v>4841</v>
      </c>
      <c r="D554" s="90" t="s">
        <v>4842</v>
      </c>
      <c r="E554" s="90" t="s">
        <v>4843</v>
      </c>
      <c r="F554" s="90" t="s">
        <v>35</v>
      </c>
      <c r="G554" s="90" t="s">
        <v>4844</v>
      </c>
      <c r="H554" s="90" t="s">
        <v>4845</v>
      </c>
      <c r="I554" s="90" t="s">
        <v>4846</v>
      </c>
      <c r="J554" s="90" t="s">
        <v>4846</v>
      </c>
      <c r="L554" s="90" t="s">
        <v>1610</v>
      </c>
      <c r="M554" s="90" t="s">
        <v>1770</v>
      </c>
    </row>
    <row r="555" ht="15.75" customHeight="1">
      <c r="A555" s="90">
        <v>2308.0</v>
      </c>
      <c r="C555" s="90" t="s">
        <v>4599</v>
      </c>
      <c r="D555" s="90" t="s">
        <v>4847</v>
      </c>
      <c r="E555" s="90" t="s">
        <v>4848</v>
      </c>
      <c r="G555" s="90" t="s">
        <v>4849</v>
      </c>
      <c r="H555" s="90" t="s">
        <v>4850</v>
      </c>
      <c r="I555" s="90" t="s">
        <v>4851</v>
      </c>
      <c r="J555" s="90" t="s">
        <v>4851</v>
      </c>
      <c r="L555" s="90" t="s">
        <v>1610</v>
      </c>
      <c r="M555" s="90" t="s">
        <v>1751</v>
      </c>
    </row>
    <row r="556" ht="15.75" customHeight="1">
      <c r="A556" s="90">
        <v>2307.0</v>
      </c>
      <c r="C556" s="90" t="s">
        <v>4852</v>
      </c>
      <c r="D556" s="90" t="s">
        <v>4853</v>
      </c>
      <c r="E556" s="90" t="s">
        <v>4854</v>
      </c>
      <c r="F556" s="90" t="s">
        <v>35</v>
      </c>
      <c r="G556" s="90" t="s">
        <v>4855</v>
      </c>
      <c r="H556" s="90" t="s">
        <v>4856</v>
      </c>
      <c r="I556" s="90" t="s">
        <v>4857</v>
      </c>
      <c r="J556" s="90" t="s">
        <v>4858</v>
      </c>
      <c r="L556" s="90" t="s">
        <v>1610</v>
      </c>
      <c r="M556" s="90" t="s">
        <v>1642</v>
      </c>
    </row>
    <row r="557" ht="15.75" customHeight="1">
      <c r="A557" s="90">
        <v>2306.0</v>
      </c>
      <c r="C557" s="90" t="s">
        <v>4859</v>
      </c>
      <c r="D557" s="90" t="s">
        <v>4860</v>
      </c>
      <c r="E557" s="90" t="s">
        <v>4861</v>
      </c>
      <c r="F557" s="90" t="s">
        <v>32</v>
      </c>
      <c r="G557" s="90" t="s">
        <v>4862</v>
      </c>
      <c r="H557" s="90" t="s">
        <v>4863</v>
      </c>
      <c r="I557" s="90" t="s">
        <v>4864</v>
      </c>
      <c r="J557" s="90" t="s">
        <v>4864</v>
      </c>
      <c r="L557" s="90" t="s">
        <v>1610</v>
      </c>
      <c r="M557" s="90" t="s">
        <v>1693</v>
      </c>
    </row>
    <row r="558" ht="15.75" customHeight="1">
      <c r="A558" s="90">
        <v>2303.0</v>
      </c>
      <c r="C558" s="90" t="s">
        <v>4865</v>
      </c>
      <c r="D558" s="90" t="s">
        <v>4866</v>
      </c>
      <c r="E558" s="90" t="s">
        <v>4867</v>
      </c>
      <c r="F558" s="90" t="s">
        <v>32</v>
      </c>
      <c r="G558" s="90" t="s">
        <v>4868</v>
      </c>
      <c r="H558" s="90" t="s">
        <v>4869</v>
      </c>
      <c r="I558" s="90" t="s">
        <v>4870</v>
      </c>
      <c r="J558" s="90" t="s">
        <v>4871</v>
      </c>
      <c r="L558" s="90" t="s">
        <v>1610</v>
      </c>
      <c r="M558" s="90" t="s">
        <v>1642</v>
      </c>
    </row>
    <row r="559" ht="15.75" customHeight="1">
      <c r="A559" s="90">
        <v>2300.0</v>
      </c>
      <c r="C559" s="90" t="s">
        <v>4872</v>
      </c>
      <c r="D559" s="90" t="s">
        <v>4873</v>
      </c>
      <c r="E559" s="90" t="s">
        <v>4874</v>
      </c>
      <c r="F559" s="90" t="s">
        <v>35</v>
      </c>
      <c r="G559" s="90" t="s">
        <v>4875</v>
      </c>
      <c r="H559" s="90" t="s">
        <v>4876</v>
      </c>
      <c r="I559" s="90" t="s">
        <v>4877</v>
      </c>
      <c r="J559" s="90" t="s">
        <v>4877</v>
      </c>
      <c r="L559" s="90" t="s">
        <v>1610</v>
      </c>
      <c r="M559" s="90" t="s">
        <v>2332</v>
      </c>
    </row>
    <row r="560" ht="15.75" customHeight="1">
      <c r="A560" s="90">
        <v>2299.0</v>
      </c>
      <c r="C560" s="90" t="s">
        <v>4852</v>
      </c>
      <c r="D560" s="90" t="s">
        <v>4853</v>
      </c>
      <c r="E560" s="90" t="s">
        <v>4854</v>
      </c>
      <c r="F560" s="90" t="s">
        <v>35</v>
      </c>
      <c r="G560" s="90" t="s">
        <v>4878</v>
      </c>
      <c r="H560" s="90" t="s">
        <v>4879</v>
      </c>
      <c r="I560" s="90" t="s">
        <v>4858</v>
      </c>
      <c r="J560" s="90" t="s">
        <v>4858</v>
      </c>
      <c r="L560" s="90" t="s">
        <v>1610</v>
      </c>
      <c r="M560" s="90" t="s">
        <v>1855</v>
      </c>
    </row>
    <row r="561" ht="15.75" customHeight="1">
      <c r="A561" s="90">
        <v>2298.0</v>
      </c>
      <c r="C561" s="90" t="s">
        <v>4880</v>
      </c>
      <c r="D561" s="90" t="s">
        <v>4881</v>
      </c>
      <c r="E561" s="90" t="s">
        <v>4882</v>
      </c>
      <c r="F561" s="90" t="s">
        <v>32</v>
      </c>
      <c r="G561" s="90" t="s">
        <v>4883</v>
      </c>
      <c r="H561" s="90" t="s">
        <v>4884</v>
      </c>
      <c r="I561" s="90" t="s">
        <v>4885</v>
      </c>
      <c r="J561" s="90" t="s">
        <v>4886</v>
      </c>
      <c r="L561" s="90" t="s">
        <v>1610</v>
      </c>
      <c r="M561" s="90" t="s">
        <v>1672</v>
      </c>
    </row>
    <row r="562" ht="15.75" customHeight="1">
      <c r="A562" s="90">
        <v>2296.0</v>
      </c>
      <c r="C562" s="90" t="s">
        <v>4887</v>
      </c>
      <c r="D562" s="90" t="s">
        <v>4888</v>
      </c>
      <c r="E562" s="90" t="s">
        <v>4889</v>
      </c>
      <c r="F562" s="90" t="s">
        <v>32</v>
      </c>
      <c r="G562" s="90" t="s">
        <v>4890</v>
      </c>
      <c r="H562" s="90" t="s">
        <v>4891</v>
      </c>
      <c r="I562" s="90" t="s">
        <v>4892</v>
      </c>
      <c r="J562" s="90" t="s">
        <v>4893</v>
      </c>
      <c r="L562" s="90" t="s">
        <v>1610</v>
      </c>
      <c r="M562" s="90" t="s">
        <v>1817</v>
      </c>
    </row>
    <row r="563" ht="15.75" customHeight="1">
      <c r="A563" s="90">
        <v>2295.0</v>
      </c>
      <c r="C563" s="90" t="s">
        <v>4894</v>
      </c>
      <c r="D563" s="90" t="s">
        <v>4895</v>
      </c>
      <c r="E563" s="90" t="s">
        <v>4896</v>
      </c>
      <c r="F563" s="90" t="s">
        <v>32</v>
      </c>
      <c r="G563" s="90" t="s">
        <v>4897</v>
      </c>
      <c r="H563" s="90" t="s">
        <v>4898</v>
      </c>
      <c r="I563" s="90" t="s">
        <v>4899</v>
      </c>
      <c r="J563" s="90" t="s">
        <v>4899</v>
      </c>
      <c r="L563" s="90" t="s">
        <v>1610</v>
      </c>
      <c r="M563" s="90" t="s">
        <v>1831</v>
      </c>
    </row>
    <row r="564" ht="15.75" customHeight="1">
      <c r="A564" s="90">
        <v>2293.0</v>
      </c>
      <c r="C564" s="90" t="s">
        <v>4900</v>
      </c>
      <c r="D564" s="90" t="s">
        <v>4901</v>
      </c>
      <c r="E564" s="90" t="s">
        <v>4902</v>
      </c>
      <c r="F564" s="90" t="s">
        <v>32</v>
      </c>
      <c r="G564" s="90" t="s">
        <v>4903</v>
      </c>
      <c r="H564" s="90" t="s">
        <v>4904</v>
      </c>
      <c r="I564" s="90" t="s">
        <v>4905</v>
      </c>
      <c r="J564" s="90" t="s">
        <v>4905</v>
      </c>
      <c r="L564" s="90" t="s">
        <v>1610</v>
      </c>
      <c r="M564" s="90" t="s">
        <v>29</v>
      </c>
    </row>
    <row r="565" ht="15.75" customHeight="1">
      <c r="A565" s="90">
        <v>2292.0</v>
      </c>
      <c r="C565" s="90" t="s">
        <v>4906</v>
      </c>
      <c r="D565" s="90" t="s">
        <v>4907</v>
      </c>
      <c r="E565" s="90" t="s">
        <v>4908</v>
      </c>
      <c r="F565" s="90" t="s">
        <v>35</v>
      </c>
      <c r="G565" s="90" t="s">
        <v>4909</v>
      </c>
      <c r="H565" s="90" t="s">
        <v>4910</v>
      </c>
      <c r="I565" s="90" t="s">
        <v>4911</v>
      </c>
      <c r="J565" s="90" t="s">
        <v>4911</v>
      </c>
      <c r="L565" s="90" t="s">
        <v>1610</v>
      </c>
      <c r="M565" s="90" t="s">
        <v>1687</v>
      </c>
    </row>
    <row r="566" ht="15.75" customHeight="1">
      <c r="A566" s="90">
        <v>2291.0</v>
      </c>
      <c r="C566" s="90" t="s">
        <v>4887</v>
      </c>
      <c r="D566" s="90" t="s">
        <v>4888</v>
      </c>
      <c r="E566" s="90" t="s">
        <v>4889</v>
      </c>
      <c r="F566" s="90" t="s">
        <v>32</v>
      </c>
      <c r="G566" s="90" t="s">
        <v>4912</v>
      </c>
      <c r="H566" s="90" t="s">
        <v>4913</v>
      </c>
      <c r="I566" s="90" t="s">
        <v>4914</v>
      </c>
      <c r="J566" s="90" t="s">
        <v>4893</v>
      </c>
      <c r="L566" s="90" t="s">
        <v>1610</v>
      </c>
      <c r="M566" s="90" t="s">
        <v>1650</v>
      </c>
    </row>
    <row r="567" ht="15.75" customHeight="1">
      <c r="A567" s="90">
        <v>2289.0</v>
      </c>
      <c r="C567" s="90" t="s">
        <v>4611</v>
      </c>
      <c r="D567" s="90" t="s">
        <v>4612</v>
      </c>
      <c r="E567" s="90" t="s">
        <v>4613</v>
      </c>
      <c r="F567" s="90" t="s">
        <v>32</v>
      </c>
      <c r="G567" s="90" t="s">
        <v>4915</v>
      </c>
      <c r="H567" s="90" t="s">
        <v>4916</v>
      </c>
      <c r="I567" s="90" t="s">
        <v>4917</v>
      </c>
      <c r="J567" s="90" t="s">
        <v>4617</v>
      </c>
      <c r="L567" s="90" t="s">
        <v>1610</v>
      </c>
      <c r="M567" s="90" t="s">
        <v>1672</v>
      </c>
    </row>
    <row r="568" ht="15.75" customHeight="1">
      <c r="A568" s="90">
        <v>2288.0</v>
      </c>
      <c r="C568" s="90" t="s">
        <v>4918</v>
      </c>
      <c r="D568" s="90" t="s">
        <v>4919</v>
      </c>
      <c r="E568" s="90" t="s">
        <v>4920</v>
      </c>
      <c r="G568" s="90" t="s">
        <v>4921</v>
      </c>
      <c r="H568" s="90" t="s">
        <v>4922</v>
      </c>
      <c r="I568" s="90" t="s">
        <v>4923</v>
      </c>
      <c r="J568" s="90" t="s">
        <v>4924</v>
      </c>
      <c r="L568" s="90" t="s">
        <v>1610</v>
      </c>
      <c r="M568" s="90" t="s">
        <v>1642</v>
      </c>
    </row>
    <row r="569" ht="15.75" customHeight="1">
      <c r="A569" s="90">
        <v>2283.0</v>
      </c>
      <c r="C569" s="90" t="s">
        <v>2275</v>
      </c>
      <c r="D569" s="90" t="s">
        <v>4925</v>
      </c>
      <c r="E569" s="90" t="s">
        <v>4926</v>
      </c>
      <c r="F569" s="90" t="s">
        <v>32</v>
      </c>
      <c r="G569" s="90" t="s">
        <v>4927</v>
      </c>
      <c r="H569" s="90" t="s">
        <v>4928</v>
      </c>
      <c r="I569" s="90" t="s">
        <v>4929</v>
      </c>
      <c r="J569" s="90" t="s">
        <v>4930</v>
      </c>
      <c r="L569" s="90" t="s">
        <v>1610</v>
      </c>
      <c r="M569" s="90" t="s">
        <v>29</v>
      </c>
    </row>
    <row r="570" ht="15.75" customHeight="1">
      <c r="A570" s="90">
        <v>2282.0</v>
      </c>
      <c r="C570" s="90" t="s">
        <v>4931</v>
      </c>
      <c r="D570" s="90" t="s">
        <v>4932</v>
      </c>
      <c r="E570" s="90" t="s">
        <v>4933</v>
      </c>
      <c r="F570" s="90" t="s">
        <v>32</v>
      </c>
      <c r="G570" s="90" t="s">
        <v>4934</v>
      </c>
      <c r="H570" s="90" t="s">
        <v>4935</v>
      </c>
      <c r="I570" s="90" t="s">
        <v>4936</v>
      </c>
      <c r="J570" s="90" t="s">
        <v>4937</v>
      </c>
      <c r="L570" s="90" t="s">
        <v>1610</v>
      </c>
      <c r="M570" s="90" t="s">
        <v>1672</v>
      </c>
    </row>
    <row r="571" ht="15.75" customHeight="1">
      <c r="A571" s="90">
        <v>2280.0</v>
      </c>
      <c r="C571" s="90" t="s">
        <v>4938</v>
      </c>
      <c r="D571" s="90" t="s">
        <v>4939</v>
      </c>
      <c r="E571" s="90" t="s">
        <v>4940</v>
      </c>
      <c r="F571" s="90" t="s">
        <v>32</v>
      </c>
      <c r="G571" s="90" t="s">
        <v>4941</v>
      </c>
      <c r="H571" s="90" t="s">
        <v>4942</v>
      </c>
      <c r="I571" s="90" t="s">
        <v>4943</v>
      </c>
      <c r="J571" s="90" t="s">
        <v>4944</v>
      </c>
      <c r="L571" s="90" t="s">
        <v>1610</v>
      </c>
      <c r="M571" s="90" t="s">
        <v>29</v>
      </c>
    </row>
    <row r="572" ht="15.75" customHeight="1">
      <c r="A572" s="90">
        <v>2279.0</v>
      </c>
      <c r="C572" s="90" t="s">
        <v>4945</v>
      </c>
      <c r="D572" s="90" t="s">
        <v>4946</v>
      </c>
      <c r="E572" s="90" t="s">
        <v>4947</v>
      </c>
      <c r="F572" s="90" t="s">
        <v>32</v>
      </c>
      <c r="G572" s="90" t="s">
        <v>4948</v>
      </c>
      <c r="H572" s="90" t="s">
        <v>4949</v>
      </c>
      <c r="I572" s="90" t="s">
        <v>4950</v>
      </c>
      <c r="J572" s="90" t="s">
        <v>4950</v>
      </c>
      <c r="L572" s="90" t="s">
        <v>1610</v>
      </c>
      <c r="M572" s="90" t="s">
        <v>1693</v>
      </c>
    </row>
    <row r="573" ht="15.75" customHeight="1">
      <c r="A573" s="90">
        <v>2276.0</v>
      </c>
      <c r="C573" s="90" t="s">
        <v>4951</v>
      </c>
      <c r="D573" s="90" t="s">
        <v>4925</v>
      </c>
      <c r="E573" s="90" t="s">
        <v>4952</v>
      </c>
      <c r="F573" s="90" t="s">
        <v>32</v>
      </c>
      <c r="G573" s="90" t="s">
        <v>4953</v>
      </c>
      <c r="H573" s="90" t="s">
        <v>4954</v>
      </c>
      <c r="I573" s="90" t="s">
        <v>4955</v>
      </c>
      <c r="J573" s="90" t="s">
        <v>4955</v>
      </c>
      <c r="L573" s="90" t="s">
        <v>1610</v>
      </c>
      <c r="M573" s="90" t="s">
        <v>1642</v>
      </c>
    </row>
    <row r="574" ht="15.75" customHeight="1">
      <c r="A574" s="90">
        <v>2274.0</v>
      </c>
      <c r="C574" s="90" t="s">
        <v>1615</v>
      </c>
      <c r="D574" s="90" t="s">
        <v>4956</v>
      </c>
      <c r="E574" s="90" t="s">
        <v>4957</v>
      </c>
      <c r="F574" s="90" t="s">
        <v>35</v>
      </c>
      <c r="G574" s="90" t="s">
        <v>4958</v>
      </c>
      <c r="H574" s="90" t="s">
        <v>4959</v>
      </c>
      <c r="I574" s="90" t="s">
        <v>4960</v>
      </c>
      <c r="J574" s="90" t="s">
        <v>4961</v>
      </c>
      <c r="L574" s="90" t="s">
        <v>1610</v>
      </c>
      <c r="M574" s="90" t="s">
        <v>1774</v>
      </c>
    </row>
    <row r="575" ht="15.75" customHeight="1">
      <c r="A575" s="90">
        <v>2272.0</v>
      </c>
      <c r="C575" s="90" t="s">
        <v>4962</v>
      </c>
      <c r="D575" s="90" t="s">
        <v>4963</v>
      </c>
      <c r="E575" s="90" t="s">
        <v>4964</v>
      </c>
      <c r="F575" s="90" t="s">
        <v>32</v>
      </c>
      <c r="G575" s="90" t="s">
        <v>4965</v>
      </c>
      <c r="H575" s="90" t="s">
        <v>4966</v>
      </c>
      <c r="I575" s="90" t="s">
        <v>4967</v>
      </c>
      <c r="J575" s="90" t="s">
        <v>4968</v>
      </c>
      <c r="L575" s="90" t="s">
        <v>1610</v>
      </c>
      <c r="M575" s="90" t="s">
        <v>2057</v>
      </c>
    </row>
    <row r="576" ht="15.75" customHeight="1">
      <c r="A576" s="90">
        <v>2271.0</v>
      </c>
      <c r="C576" s="90" t="s">
        <v>4969</v>
      </c>
      <c r="D576" s="90" t="s">
        <v>4970</v>
      </c>
      <c r="E576" s="90" t="s">
        <v>4971</v>
      </c>
      <c r="F576" s="90" t="s">
        <v>32</v>
      </c>
      <c r="G576" s="90" t="s">
        <v>4972</v>
      </c>
      <c r="H576" s="90" t="s">
        <v>4973</v>
      </c>
      <c r="I576" s="90" t="s">
        <v>4974</v>
      </c>
      <c r="J576" s="90" t="s">
        <v>4974</v>
      </c>
      <c r="L576" s="90" t="s">
        <v>1610</v>
      </c>
      <c r="M576" s="90" t="s">
        <v>1642</v>
      </c>
    </row>
    <row r="577" ht="15.75" customHeight="1">
      <c r="A577" s="90">
        <v>2270.0</v>
      </c>
      <c r="C577" s="90" t="s">
        <v>4975</v>
      </c>
      <c r="D577" s="90" t="s">
        <v>4976</v>
      </c>
      <c r="E577" s="90" t="s">
        <v>4977</v>
      </c>
      <c r="G577" s="90" t="s">
        <v>4978</v>
      </c>
      <c r="H577" s="90" t="s">
        <v>4979</v>
      </c>
      <c r="I577" s="90" t="s">
        <v>4980</v>
      </c>
      <c r="J577" s="90" t="s">
        <v>4980</v>
      </c>
      <c r="L577" s="90" t="s">
        <v>1610</v>
      </c>
      <c r="M577" s="90" t="s">
        <v>2154</v>
      </c>
    </row>
    <row r="578" ht="15.75" customHeight="1">
      <c r="A578" s="90">
        <v>2269.0</v>
      </c>
      <c r="C578" s="90" t="s">
        <v>4981</v>
      </c>
      <c r="D578" s="90" t="s">
        <v>4982</v>
      </c>
      <c r="E578" s="90" t="s">
        <v>4983</v>
      </c>
      <c r="F578" s="90" t="s">
        <v>32</v>
      </c>
      <c r="G578" s="90" t="s">
        <v>4984</v>
      </c>
      <c r="H578" s="90" t="s">
        <v>4985</v>
      </c>
      <c r="I578" s="90" t="s">
        <v>4986</v>
      </c>
      <c r="J578" s="90" t="s">
        <v>4987</v>
      </c>
      <c r="L578" s="90" t="s">
        <v>1610</v>
      </c>
      <c r="M578" s="90" t="s">
        <v>29</v>
      </c>
    </row>
    <row r="579" ht="15.75" customHeight="1">
      <c r="A579" s="90">
        <v>2266.0</v>
      </c>
      <c r="C579" s="90" t="s">
        <v>2517</v>
      </c>
      <c r="D579" s="90" t="s">
        <v>4988</v>
      </c>
      <c r="E579" s="90" t="s">
        <v>4989</v>
      </c>
      <c r="F579" s="90" t="s">
        <v>32</v>
      </c>
      <c r="G579" s="90" t="s">
        <v>4990</v>
      </c>
      <c r="H579" s="90" t="s">
        <v>4991</v>
      </c>
      <c r="I579" s="90" t="s">
        <v>4992</v>
      </c>
      <c r="J579" s="90" t="s">
        <v>4993</v>
      </c>
      <c r="K579" s="91" t="s">
        <v>1603</v>
      </c>
      <c r="L579" s="90" t="s">
        <v>1610</v>
      </c>
      <c r="M579" s="90" t="s">
        <v>29</v>
      </c>
    </row>
    <row r="580" ht="15.75" customHeight="1">
      <c r="A580" s="90">
        <v>2265.0</v>
      </c>
      <c r="C580" s="90" t="s">
        <v>4994</v>
      </c>
      <c r="D580" s="90" t="s">
        <v>4830</v>
      </c>
      <c r="E580" s="90" t="s">
        <v>4995</v>
      </c>
      <c r="F580" s="90" t="s">
        <v>32</v>
      </c>
      <c r="G580" s="90" t="s">
        <v>4996</v>
      </c>
      <c r="H580" s="90" t="s">
        <v>4997</v>
      </c>
      <c r="I580" s="90" t="s">
        <v>4998</v>
      </c>
      <c r="J580" s="90" t="s">
        <v>4999</v>
      </c>
      <c r="L580" s="90" t="s">
        <v>1610</v>
      </c>
      <c r="M580" s="90" t="s">
        <v>1879</v>
      </c>
    </row>
    <row r="581" ht="15.75" customHeight="1">
      <c r="A581" s="90">
        <v>2264.0</v>
      </c>
      <c r="C581" s="90" t="s">
        <v>5000</v>
      </c>
      <c r="D581" s="90" t="s">
        <v>5001</v>
      </c>
      <c r="E581" s="90" t="s">
        <v>5002</v>
      </c>
      <c r="F581" s="90" t="s">
        <v>32</v>
      </c>
      <c r="G581" s="90" t="s">
        <v>5003</v>
      </c>
      <c r="H581" s="90" t="s">
        <v>5004</v>
      </c>
      <c r="I581" s="90" t="s">
        <v>5005</v>
      </c>
      <c r="J581" s="90" t="s">
        <v>5006</v>
      </c>
      <c r="L581" s="90" t="s">
        <v>1610</v>
      </c>
      <c r="M581" s="90" t="s">
        <v>1611</v>
      </c>
    </row>
    <row r="582" ht="15.75" customHeight="1">
      <c r="A582" s="90">
        <v>2263.0</v>
      </c>
      <c r="C582" s="90" t="s">
        <v>5007</v>
      </c>
      <c r="D582" s="90" t="s">
        <v>5008</v>
      </c>
      <c r="E582" s="90" t="s">
        <v>5009</v>
      </c>
      <c r="F582" s="90" t="s">
        <v>32</v>
      </c>
      <c r="G582" s="90" t="s">
        <v>5010</v>
      </c>
      <c r="H582" s="90" t="s">
        <v>5011</v>
      </c>
      <c r="I582" s="90" t="s">
        <v>5012</v>
      </c>
      <c r="J582" s="90" t="s">
        <v>5012</v>
      </c>
      <c r="L582" s="90" t="s">
        <v>1610</v>
      </c>
      <c r="M582" s="90" t="s">
        <v>1657</v>
      </c>
    </row>
    <row r="583" ht="15.75" customHeight="1">
      <c r="A583" s="90">
        <v>2261.0</v>
      </c>
      <c r="C583" s="90" t="s">
        <v>5013</v>
      </c>
      <c r="D583" s="90" t="s">
        <v>5014</v>
      </c>
      <c r="E583" s="90" t="s">
        <v>5015</v>
      </c>
      <c r="F583" s="90" t="s">
        <v>32</v>
      </c>
      <c r="G583" s="90" t="s">
        <v>5016</v>
      </c>
      <c r="H583" s="90" t="s">
        <v>5017</v>
      </c>
      <c r="I583" s="90" t="s">
        <v>5018</v>
      </c>
      <c r="J583" s="90" t="s">
        <v>5018</v>
      </c>
      <c r="L583" s="90" t="s">
        <v>1610</v>
      </c>
      <c r="M583" s="90" t="s">
        <v>1642</v>
      </c>
    </row>
    <row r="584" ht="15.75" customHeight="1">
      <c r="A584" s="90">
        <v>2260.0</v>
      </c>
      <c r="C584" s="90" t="s">
        <v>5019</v>
      </c>
      <c r="D584" s="90" t="s">
        <v>5020</v>
      </c>
      <c r="E584" s="90" t="s">
        <v>5021</v>
      </c>
      <c r="F584" s="90" t="s">
        <v>32</v>
      </c>
      <c r="G584" s="90" t="s">
        <v>5022</v>
      </c>
      <c r="H584" s="90" t="s">
        <v>5023</v>
      </c>
      <c r="I584" s="90" t="s">
        <v>5024</v>
      </c>
      <c r="J584" s="90" t="s">
        <v>5025</v>
      </c>
      <c r="L584" s="90" t="s">
        <v>1950</v>
      </c>
      <c r="M584" s="90" t="s">
        <v>1770</v>
      </c>
    </row>
    <row r="585" ht="15.75" customHeight="1">
      <c r="A585" s="90">
        <v>2259.0</v>
      </c>
      <c r="C585" s="90" t="s">
        <v>5026</v>
      </c>
      <c r="D585" s="90" t="s">
        <v>5027</v>
      </c>
      <c r="E585" s="90" t="s">
        <v>5028</v>
      </c>
      <c r="F585" s="90" t="s">
        <v>32</v>
      </c>
      <c r="G585" s="90" t="s">
        <v>5029</v>
      </c>
      <c r="H585" s="90" t="s">
        <v>5030</v>
      </c>
      <c r="I585" s="90" t="s">
        <v>5031</v>
      </c>
      <c r="J585" s="90" t="s">
        <v>5032</v>
      </c>
      <c r="L585" s="90" t="s">
        <v>1610</v>
      </c>
      <c r="M585" s="90" t="s">
        <v>1693</v>
      </c>
    </row>
    <row r="586" ht="15.75" customHeight="1">
      <c r="A586" s="90">
        <v>2256.0</v>
      </c>
      <c r="C586" s="90" t="s">
        <v>5033</v>
      </c>
      <c r="D586" s="90" t="s">
        <v>5034</v>
      </c>
      <c r="E586" s="90" t="s">
        <v>5035</v>
      </c>
      <c r="F586" s="90" t="s">
        <v>32</v>
      </c>
      <c r="G586" s="90" t="s">
        <v>5036</v>
      </c>
      <c r="H586" s="90" t="s">
        <v>5037</v>
      </c>
      <c r="I586" s="90" t="s">
        <v>5038</v>
      </c>
      <c r="J586" s="90" t="s">
        <v>5039</v>
      </c>
      <c r="L586" s="90" t="s">
        <v>1610</v>
      </c>
      <c r="M586" s="90" t="s">
        <v>1793</v>
      </c>
    </row>
    <row r="587" ht="15.75" customHeight="1">
      <c r="A587" s="90">
        <v>2255.0</v>
      </c>
      <c r="C587" s="90" t="s">
        <v>5040</v>
      </c>
      <c r="D587" s="90" t="s">
        <v>5041</v>
      </c>
      <c r="E587" s="90" t="s">
        <v>5042</v>
      </c>
      <c r="F587" s="90" t="s">
        <v>32</v>
      </c>
      <c r="G587" s="90" t="s">
        <v>5043</v>
      </c>
      <c r="H587" s="90" t="s">
        <v>5044</v>
      </c>
      <c r="I587" s="90" t="s">
        <v>5045</v>
      </c>
      <c r="J587" s="90" t="s">
        <v>5046</v>
      </c>
      <c r="L587" s="90" t="s">
        <v>1610</v>
      </c>
      <c r="M587" s="90" t="s">
        <v>1642</v>
      </c>
    </row>
    <row r="588" ht="15.75" customHeight="1">
      <c r="A588" s="90">
        <v>2254.0</v>
      </c>
      <c r="C588" s="90" t="s">
        <v>5047</v>
      </c>
      <c r="D588" s="90" t="s">
        <v>5048</v>
      </c>
      <c r="E588" s="90" t="s">
        <v>5049</v>
      </c>
      <c r="F588" s="90" t="s">
        <v>32</v>
      </c>
      <c r="G588" s="90" t="s">
        <v>5050</v>
      </c>
      <c r="H588" s="90" t="s">
        <v>5051</v>
      </c>
      <c r="I588" s="90" t="s">
        <v>5052</v>
      </c>
      <c r="J588" s="90" t="s">
        <v>5053</v>
      </c>
      <c r="L588" s="90" t="s">
        <v>1610</v>
      </c>
      <c r="M588" s="90" t="s">
        <v>1642</v>
      </c>
    </row>
    <row r="589" ht="15.75" customHeight="1">
      <c r="A589" s="90">
        <v>2253.0</v>
      </c>
      <c r="C589" s="90" t="s">
        <v>5054</v>
      </c>
      <c r="D589" s="90" t="s">
        <v>5054</v>
      </c>
      <c r="E589" s="90" t="s">
        <v>5055</v>
      </c>
      <c r="F589" s="90" t="s">
        <v>32</v>
      </c>
      <c r="G589" s="90" t="s">
        <v>5056</v>
      </c>
      <c r="H589" s="90" t="s">
        <v>5057</v>
      </c>
      <c r="I589" s="90" t="s">
        <v>5058</v>
      </c>
      <c r="J589" s="90" t="s">
        <v>5058</v>
      </c>
      <c r="L589" s="90" t="s">
        <v>1610</v>
      </c>
      <c r="M589" s="90" t="s">
        <v>1650</v>
      </c>
    </row>
    <row r="590" ht="15.75" customHeight="1">
      <c r="A590" s="90">
        <v>2252.0</v>
      </c>
      <c r="C590" s="90" t="s">
        <v>5059</v>
      </c>
      <c r="D590" s="90" t="s">
        <v>5060</v>
      </c>
      <c r="E590" s="90" t="s">
        <v>5061</v>
      </c>
      <c r="F590" s="90" t="s">
        <v>32</v>
      </c>
      <c r="G590" s="90" t="s">
        <v>5062</v>
      </c>
      <c r="H590" s="90" t="s">
        <v>5063</v>
      </c>
      <c r="I590" s="90" t="s">
        <v>5064</v>
      </c>
      <c r="J590" s="90" t="s">
        <v>5064</v>
      </c>
      <c r="K590" s="91" t="s">
        <v>1603</v>
      </c>
      <c r="L590" s="90" t="s">
        <v>1610</v>
      </c>
      <c r="M590" s="90" t="s">
        <v>1770</v>
      </c>
    </row>
    <row r="591" ht="15.75" customHeight="1">
      <c r="A591" s="90">
        <v>2251.0</v>
      </c>
      <c r="C591" s="90" t="s">
        <v>5000</v>
      </c>
      <c r="D591" s="90" t="s">
        <v>5001</v>
      </c>
      <c r="E591" s="90" t="s">
        <v>5002</v>
      </c>
      <c r="F591" s="90" t="s">
        <v>32</v>
      </c>
      <c r="G591" s="90" t="s">
        <v>5065</v>
      </c>
      <c r="H591" s="90" t="s">
        <v>5066</v>
      </c>
      <c r="I591" s="90" t="s">
        <v>5067</v>
      </c>
      <c r="J591" s="90" t="s">
        <v>5006</v>
      </c>
      <c r="L591" s="90" t="s">
        <v>1610</v>
      </c>
      <c r="M591" s="90" t="s">
        <v>2057</v>
      </c>
    </row>
    <row r="592" ht="15.75" customHeight="1">
      <c r="A592" s="90">
        <v>2248.0</v>
      </c>
      <c r="C592" s="90" t="s">
        <v>5033</v>
      </c>
      <c r="D592" s="90" t="s">
        <v>5034</v>
      </c>
      <c r="E592" s="90" t="s">
        <v>5035</v>
      </c>
      <c r="F592" s="90" t="s">
        <v>32</v>
      </c>
      <c r="G592" s="90" t="s">
        <v>5068</v>
      </c>
      <c r="H592" s="90" t="s">
        <v>5069</v>
      </c>
      <c r="I592" s="90" t="s">
        <v>5070</v>
      </c>
      <c r="J592" s="90" t="s">
        <v>5039</v>
      </c>
      <c r="L592" s="90" t="s">
        <v>1610</v>
      </c>
      <c r="M592" s="90" t="s">
        <v>1793</v>
      </c>
    </row>
    <row r="593" ht="15.75" customHeight="1">
      <c r="A593" s="90">
        <v>2246.0</v>
      </c>
      <c r="C593" s="90" t="s">
        <v>5071</v>
      </c>
      <c r="D593" s="90" t="s">
        <v>5072</v>
      </c>
      <c r="E593" s="90" t="s">
        <v>5073</v>
      </c>
      <c r="F593" s="90" t="s">
        <v>32</v>
      </c>
      <c r="G593" s="90" t="s">
        <v>5074</v>
      </c>
      <c r="H593" s="90" t="s">
        <v>5075</v>
      </c>
      <c r="I593" s="90" t="s">
        <v>5076</v>
      </c>
      <c r="J593" s="90" t="s">
        <v>5077</v>
      </c>
      <c r="L593" s="90" t="s">
        <v>1610</v>
      </c>
      <c r="M593" s="90" t="s">
        <v>1672</v>
      </c>
    </row>
    <row r="594" ht="15.75" customHeight="1">
      <c r="A594" s="90">
        <v>2245.0</v>
      </c>
      <c r="C594" s="90" t="s">
        <v>5078</v>
      </c>
      <c r="D594" s="90" t="s">
        <v>5079</v>
      </c>
      <c r="E594" s="90" t="s">
        <v>5080</v>
      </c>
      <c r="F594" s="90" t="s">
        <v>32</v>
      </c>
      <c r="G594" s="90" t="s">
        <v>5081</v>
      </c>
      <c r="H594" s="90" t="s">
        <v>5082</v>
      </c>
      <c r="I594" s="90" t="s">
        <v>5083</v>
      </c>
      <c r="J594" s="90" t="s">
        <v>5084</v>
      </c>
      <c r="L594" s="90" t="s">
        <v>1610</v>
      </c>
      <c r="M594" s="90" t="s">
        <v>1851</v>
      </c>
    </row>
    <row r="595" ht="15.75" customHeight="1">
      <c r="A595" s="90">
        <v>2244.0</v>
      </c>
      <c r="C595" s="90" t="s">
        <v>5085</v>
      </c>
      <c r="D595" s="90" t="s">
        <v>5086</v>
      </c>
      <c r="E595" s="90" t="s">
        <v>5087</v>
      </c>
      <c r="G595" s="90" t="s">
        <v>5088</v>
      </c>
      <c r="H595" s="90" t="s">
        <v>5089</v>
      </c>
      <c r="I595" s="90" t="s">
        <v>5090</v>
      </c>
      <c r="J595" s="90" t="s">
        <v>5091</v>
      </c>
      <c r="L595" s="90" t="s">
        <v>1610</v>
      </c>
      <c r="M595" s="90" t="s">
        <v>1642</v>
      </c>
    </row>
    <row r="596" ht="15.75" customHeight="1">
      <c r="A596" s="90">
        <v>2243.0</v>
      </c>
      <c r="C596" s="90" t="s">
        <v>2626</v>
      </c>
      <c r="D596" s="90" t="s">
        <v>5092</v>
      </c>
      <c r="E596" s="90" t="s">
        <v>5093</v>
      </c>
      <c r="F596" s="90" t="s">
        <v>32</v>
      </c>
      <c r="G596" s="90" t="s">
        <v>5094</v>
      </c>
      <c r="H596" s="90" t="s">
        <v>5095</v>
      </c>
      <c r="I596" s="90" t="s">
        <v>5096</v>
      </c>
      <c r="J596" s="90" t="s">
        <v>5097</v>
      </c>
      <c r="L596" s="90" t="s">
        <v>1610</v>
      </c>
      <c r="M596" s="90" t="s">
        <v>2850</v>
      </c>
    </row>
    <row r="597" ht="15.75" customHeight="1">
      <c r="A597" s="90">
        <v>2242.0</v>
      </c>
      <c r="C597" s="90" t="s">
        <v>5098</v>
      </c>
      <c r="D597" s="90" t="s">
        <v>3183</v>
      </c>
      <c r="E597" s="90" t="s">
        <v>5099</v>
      </c>
      <c r="G597" s="90" t="s">
        <v>5100</v>
      </c>
      <c r="H597" s="90" t="s">
        <v>5101</v>
      </c>
      <c r="I597" s="90" t="s">
        <v>5102</v>
      </c>
      <c r="J597" s="90" t="s">
        <v>5102</v>
      </c>
      <c r="L597" s="90" t="s">
        <v>1610</v>
      </c>
      <c r="M597" s="90" t="s">
        <v>1770</v>
      </c>
    </row>
    <row r="598" ht="15.75" customHeight="1">
      <c r="A598" s="90">
        <v>2241.0</v>
      </c>
      <c r="C598" s="90" t="s">
        <v>5103</v>
      </c>
      <c r="D598" s="90" t="s">
        <v>5104</v>
      </c>
      <c r="E598" s="90" t="s">
        <v>5105</v>
      </c>
      <c r="F598" s="90" t="s">
        <v>32</v>
      </c>
      <c r="G598" s="90" t="s">
        <v>5106</v>
      </c>
      <c r="H598" s="90" t="s">
        <v>5107</v>
      </c>
      <c r="I598" s="90" t="s">
        <v>5108</v>
      </c>
      <c r="J598" s="90" t="s">
        <v>5109</v>
      </c>
      <c r="L598" s="90" t="s">
        <v>1610</v>
      </c>
      <c r="M598" s="90" t="s">
        <v>1831</v>
      </c>
    </row>
    <row r="599" ht="15.75" customHeight="1">
      <c r="A599" s="90">
        <v>2240.0</v>
      </c>
      <c r="C599" s="90" t="s">
        <v>5110</v>
      </c>
      <c r="D599" s="90" t="s">
        <v>5111</v>
      </c>
      <c r="E599" s="90" t="s">
        <v>5112</v>
      </c>
      <c r="F599" s="90" t="s">
        <v>32</v>
      </c>
      <c r="G599" s="90" t="s">
        <v>5113</v>
      </c>
      <c r="H599" s="90" t="s">
        <v>5114</v>
      </c>
      <c r="I599" s="90" t="s">
        <v>5115</v>
      </c>
      <c r="J599" s="90" t="s">
        <v>5116</v>
      </c>
      <c r="L599" s="90" t="s">
        <v>1610</v>
      </c>
      <c r="M599" s="90" t="s">
        <v>1657</v>
      </c>
    </row>
    <row r="600" ht="15.75" customHeight="1">
      <c r="A600" s="90">
        <v>2239.0</v>
      </c>
      <c r="C600" s="90" t="s">
        <v>5117</v>
      </c>
      <c r="D600" s="90" t="s">
        <v>5118</v>
      </c>
      <c r="E600" s="90" t="s">
        <v>5119</v>
      </c>
      <c r="F600" s="90" t="s">
        <v>32</v>
      </c>
      <c r="G600" s="90" t="s">
        <v>5120</v>
      </c>
      <c r="H600" s="90" t="s">
        <v>5121</v>
      </c>
      <c r="I600" s="90" t="s">
        <v>5122</v>
      </c>
      <c r="J600" s="90" t="s">
        <v>5123</v>
      </c>
      <c r="L600" s="90" t="s">
        <v>1610</v>
      </c>
      <c r="M600" s="90" t="s">
        <v>1879</v>
      </c>
    </row>
    <row r="601" ht="15.75" customHeight="1">
      <c r="A601" s="90">
        <v>2237.0</v>
      </c>
      <c r="C601" s="90" t="s">
        <v>2626</v>
      </c>
      <c r="D601" s="90" t="s">
        <v>5092</v>
      </c>
      <c r="E601" s="90" t="s">
        <v>5093</v>
      </c>
      <c r="F601" s="90" t="s">
        <v>32</v>
      </c>
      <c r="G601" s="90" t="s">
        <v>5124</v>
      </c>
      <c r="H601" s="90" t="s">
        <v>5125</v>
      </c>
      <c r="I601" s="90" t="s">
        <v>5126</v>
      </c>
      <c r="J601" s="90" t="s">
        <v>5097</v>
      </c>
      <c r="L601" s="90" t="s">
        <v>1610</v>
      </c>
      <c r="M601" s="90" t="s">
        <v>1817</v>
      </c>
    </row>
    <row r="602" ht="15.75" customHeight="1">
      <c r="A602" s="90">
        <v>2236.0</v>
      </c>
      <c r="C602" s="90" t="s">
        <v>5127</v>
      </c>
      <c r="D602" s="90" t="s">
        <v>5128</v>
      </c>
      <c r="E602" s="90" t="s">
        <v>5129</v>
      </c>
      <c r="F602" s="90" t="s">
        <v>32</v>
      </c>
      <c r="G602" s="90" t="s">
        <v>5130</v>
      </c>
      <c r="H602" s="90" t="s">
        <v>5131</v>
      </c>
      <c r="I602" s="90" t="s">
        <v>5132</v>
      </c>
      <c r="J602" s="90" t="s">
        <v>5133</v>
      </c>
      <c r="L602" s="90" t="s">
        <v>2558</v>
      </c>
      <c r="M602" s="90" t="s">
        <v>1611</v>
      </c>
    </row>
    <row r="603" ht="15.75" customHeight="1">
      <c r="A603" s="90">
        <v>2234.0</v>
      </c>
      <c r="C603" s="90" t="s">
        <v>5134</v>
      </c>
      <c r="D603" s="90" t="s">
        <v>5135</v>
      </c>
      <c r="E603" s="90" t="s">
        <v>5136</v>
      </c>
      <c r="F603" s="90" t="s">
        <v>32</v>
      </c>
      <c r="G603" s="90" t="s">
        <v>5137</v>
      </c>
      <c r="H603" s="90" t="s">
        <v>5138</v>
      </c>
      <c r="I603" s="90" t="s">
        <v>5139</v>
      </c>
      <c r="J603" s="90" t="s">
        <v>5140</v>
      </c>
      <c r="L603" s="90" t="s">
        <v>1610</v>
      </c>
      <c r="M603" s="90" t="s">
        <v>1657</v>
      </c>
    </row>
    <row r="604" ht="15.75" customHeight="1">
      <c r="A604" s="90">
        <v>2232.0</v>
      </c>
      <c r="C604" s="90" t="s">
        <v>4739</v>
      </c>
      <c r="D604" s="90" t="s">
        <v>5141</v>
      </c>
      <c r="E604" s="90" t="s">
        <v>5142</v>
      </c>
      <c r="F604" s="90" t="s">
        <v>35</v>
      </c>
      <c r="G604" s="90" t="s">
        <v>5143</v>
      </c>
      <c r="H604" s="90" t="s">
        <v>5144</v>
      </c>
      <c r="I604" s="90" t="s">
        <v>5145</v>
      </c>
      <c r="J604" s="90" t="s">
        <v>5146</v>
      </c>
      <c r="L604" s="90" t="s">
        <v>1610</v>
      </c>
      <c r="M604" s="90" t="s">
        <v>1770</v>
      </c>
    </row>
    <row r="605" ht="15.75" customHeight="1">
      <c r="A605" s="90">
        <v>2230.0</v>
      </c>
      <c r="C605" s="90" t="s">
        <v>5071</v>
      </c>
      <c r="D605" s="90" t="s">
        <v>5072</v>
      </c>
      <c r="E605" s="90" t="s">
        <v>5073</v>
      </c>
      <c r="F605" s="90" t="s">
        <v>32</v>
      </c>
      <c r="G605" s="90" t="s">
        <v>5074</v>
      </c>
      <c r="H605" s="90" t="s">
        <v>5147</v>
      </c>
      <c r="I605" s="90" t="s">
        <v>5076</v>
      </c>
      <c r="J605" s="90" t="s">
        <v>5077</v>
      </c>
      <c r="L605" s="90" t="s">
        <v>1610</v>
      </c>
      <c r="M605" s="90" t="s">
        <v>1693</v>
      </c>
    </row>
    <row r="606" ht="15.75" customHeight="1">
      <c r="A606" s="90">
        <v>2229.0</v>
      </c>
      <c r="C606" s="90" t="s">
        <v>5148</v>
      </c>
      <c r="D606" s="90" t="s">
        <v>5149</v>
      </c>
      <c r="E606" s="90" t="s">
        <v>5150</v>
      </c>
      <c r="F606" s="90" t="s">
        <v>32</v>
      </c>
      <c r="G606" s="90" t="s">
        <v>5151</v>
      </c>
      <c r="H606" s="90" t="s">
        <v>5152</v>
      </c>
      <c r="I606" s="90" t="s">
        <v>5153</v>
      </c>
      <c r="J606" s="90" t="s">
        <v>5154</v>
      </c>
      <c r="L606" s="90" t="s">
        <v>1610</v>
      </c>
      <c r="M606" s="90" t="s">
        <v>1650</v>
      </c>
    </row>
    <row r="607" ht="15.75" customHeight="1">
      <c r="A607" s="90">
        <v>2228.0</v>
      </c>
      <c r="C607" s="90" t="s">
        <v>5155</v>
      </c>
      <c r="D607" s="90" t="s">
        <v>5156</v>
      </c>
      <c r="E607" s="90" t="s">
        <v>5157</v>
      </c>
      <c r="G607" s="90" t="s">
        <v>5158</v>
      </c>
      <c r="H607" s="90" t="s">
        <v>5159</v>
      </c>
      <c r="I607" s="90" t="s">
        <v>5160</v>
      </c>
      <c r="J607" s="90" t="s">
        <v>5160</v>
      </c>
      <c r="L607" s="90" t="s">
        <v>1610</v>
      </c>
      <c r="M607" s="90" t="s">
        <v>1879</v>
      </c>
    </row>
    <row r="608" ht="15.75" customHeight="1">
      <c r="A608" s="90">
        <v>2227.0</v>
      </c>
      <c r="C608" s="90" t="s">
        <v>5161</v>
      </c>
      <c r="D608" s="90" t="s">
        <v>5162</v>
      </c>
      <c r="E608" s="90" t="s">
        <v>5163</v>
      </c>
      <c r="G608" s="90" t="s">
        <v>5164</v>
      </c>
      <c r="H608" s="90" t="s">
        <v>5165</v>
      </c>
      <c r="I608" s="90" t="s">
        <v>5166</v>
      </c>
      <c r="J608" s="90" t="s">
        <v>5166</v>
      </c>
      <c r="L608" s="90" t="s">
        <v>1610</v>
      </c>
      <c r="M608" s="90" t="s">
        <v>1708</v>
      </c>
    </row>
    <row r="609" ht="15.75" customHeight="1">
      <c r="A609" s="90">
        <v>2226.0</v>
      </c>
      <c r="C609" s="90" t="s">
        <v>5167</v>
      </c>
      <c r="D609" s="90" t="s">
        <v>5168</v>
      </c>
      <c r="E609" s="90" t="s">
        <v>5169</v>
      </c>
      <c r="F609" s="90" t="s">
        <v>32</v>
      </c>
      <c r="G609" s="90" t="s">
        <v>5170</v>
      </c>
      <c r="H609" s="90" t="s">
        <v>5171</v>
      </c>
      <c r="I609" s="90" t="s">
        <v>5172</v>
      </c>
      <c r="J609" s="90" t="s">
        <v>5173</v>
      </c>
      <c r="L609" s="90" t="s">
        <v>1610</v>
      </c>
      <c r="M609" s="90" t="s">
        <v>1894</v>
      </c>
    </row>
    <row r="610" ht="15.75" customHeight="1">
      <c r="A610" s="90">
        <v>2225.0</v>
      </c>
      <c r="C610" s="90" t="s">
        <v>4700</v>
      </c>
      <c r="D610" s="90" t="s">
        <v>4701</v>
      </c>
      <c r="E610" s="90" t="s">
        <v>4702</v>
      </c>
      <c r="F610" s="90" t="s">
        <v>35</v>
      </c>
      <c r="G610" s="90" t="s">
        <v>5174</v>
      </c>
      <c r="H610" s="90" t="s">
        <v>5175</v>
      </c>
      <c r="I610" s="90" t="s">
        <v>4705</v>
      </c>
      <c r="J610" s="90" t="s">
        <v>4706</v>
      </c>
      <c r="L610" s="90" t="s">
        <v>1610</v>
      </c>
      <c r="M610" s="90" t="s">
        <v>1672</v>
      </c>
    </row>
    <row r="611" ht="15.75" customHeight="1">
      <c r="A611" s="90">
        <v>2224.0</v>
      </c>
      <c r="C611" s="90" t="s">
        <v>5176</v>
      </c>
      <c r="D611" s="90" t="s">
        <v>5177</v>
      </c>
      <c r="E611" s="90" t="s">
        <v>5178</v>
      </c>
      <c r="F611" s="90" t="s">
        <v>32</v>
      </c>
      <c r="G611" s="90" t="s">
        <v>5179</v>
      </c>
      <c r="H611" s="90" t="s">
        <v>5180</v>
      </c>
      <c r="I611" s="90" t="s">
        <v>5181</v>
      </c>
      <c r="J611" s="90" t="s">
        <v>5181</v>
      </c>
      <c r="L611" s="90" t="s">
        <v>1610</v>
      </c>
      <c r="M611" s="90" t="s">
        <v>1693</v>
      </c>
    </row>
    <row r="612" ht="15.75" customHeight="1">
      <c r="A612" s="90">
        <v>2222.0</v>
      </c>
      <c r="C612" s="90" t="s">
        <v>4219</v>
      </c>
      <c r="D612" s="90" t="s">
        <v>5182</v>
      </c>
      <c r="E612" s="90" t="s">
        <v>5183</v>
      </c>
      <c r="F612" s="90" t="s">
        <v>32</v>
      </c>
      <c r="G612" s="90" t="s">
        <v>5184</v>
      </c>
      <c r="H612" s="90" t="s">
        <v>5185</v>
      </c>
      <c r="I612" s="90" t="s">
        <v>5186</v>
      </c>
      <c r="J612" s="90" t="s">
        <v>5187</v>
      </c>
      <c r="L612" s="90" t="s">
        <v>1610</v>
      </c>
      <c r="M612" s="90" t="s">
        <v>2332</v>
      </c>
    </row>
    <row r="613" ht="15.75" customHeight="1">
      <c r="A613" s="90">
        <v>2220.0</v>
      </c>
      <c r="C613" s="90" t="s">
        <v>5188</v>
      </c>
      <c r="D613" s="90" t="s">
        <v>5189</v>
      </c>
      <c r="E613" s="90" t="s">
        <v>5190</v>
      </c>
      <c r="G613" s="90" t="s">
        <v>5191</v>
      </c>
      <c r="H613" s="90" t="s">
        <v>5192</v>
      </c>
      <c r="I613" s="90" t="s">
        <v>5193</v>
      </c>
      <c r="J613" s="90" t="s">
        <v>5193</v>
      </c>
      <c r="L613" s="90" t="s">
        <v>1610</v>
      </c>
      <c r="M613" s="90" t="s">
        <v>1642</v>
      </c>
    </row>
    <row r="614" ht="15.75" customHeight="1">
      <c r="A614" s="90">
        <v>2219.0</v>
      </c>
      <c r="C614" s="90" t="s">
        <v>5194</v>
      </c>
      <c r="D614" s="90" t="s">
        <v>5195</v>
      </c>
      <c r="E614" s="90" t="s">
        <v>5196</v>
      </c>
      <c r="F614" s="90" t="s">
        <v>35</v>
      </c>
      <c r="G614" s="90" t="s">
        <v>5197</v>
      </c>
      <c r="H614" s="90" t="s">
        <v>5198</v>
      </c>
      <c r="I614" s="90" t="s">
        <v>5199</v>
      </c>
      <c r="J614" s="90" t="s">
        <v>5200</v>
      </c>
      <c r="L614" s="90" t="s">
        <v>1610</v>
      </c>
      <c r="M614" s="90" t="s">
        <v>1687</v>
      </c>
    </row>
    <row r="615" ht="15.75" customHeight="1">
      <c r="A615" s="90">
        <v>2214.0</v>
      </c>
      <c r="C615" s="90" t="s">
        <v>5201</v>
      </c>
      <c r="D615" s="90" t="s">
        <v>5202</v>
      </c>
      <c r="E615" s="90" t="s">
        <v>5203</v>
      </c>
      <c r="F615" s="90" t="s">
        <v>35</v>
      </c>
      <c r="G615" s="90" t="s">
        <v>5204</v>
      </c>
      <c r="H615" s="90" t="s">
        <v>5205</v>
      </c>
      <c r="I615" s="90" t="s">
        <v>5206</v>
      </c>
      <c r="J615" s="90" t="s">
        <v>5206</v>
      </c>
      <c r="L615" s="90" t="s">
        <v>1610</v>
      </c>
      <c r="M615" s="90" t="s">
        <v>1642</v>
      </c>
    </row>
    <row r="616" ht="15.75" customHeight="1">
      <c r="A616" s="90">
        <v>2213.0</v>
      </c>
      <c r="C616" s="90" t="s">
        <v>5207</v>
      </c>
      <c r="D616" s="90" t="s">
        <v>5208</v>
      </c>
      <c r="E616" s="90" t="s">
        <v>5209</v>
      </c>
      <c r="F616" s="90" t="s">
        <v>32</v>
      </c>
      <c r="G616" s="90" t="s">
        <v>5210</v>
      </c>
      <c r="H616" s="90" t="s">
        <v>5211</v>
      </c>
      <c r="I616" s="90" t="s">
        <v>5212</v>
      </c>
      <c r="J616" s="90" t="s">
        <v>5212</v>
      </c>
      <c r="L616" s="90" t="s">
        <v>1610</v>
      </c>
      <c r="M616" s="90" t="s">
        <v>1855</v>
      </c>
    </row>
    <row r="617" ht="15.75" customHeight="1">
      <c r="A617" s="90">
        <v>2212.0</v>
      </c>
      <c r="C617" s="90" t="s">
        <v>5213</v>
      </c>
      <c r="D617" s="90" t="s">
        <v>5214</v>
      </c>
      <c r="E617" s="90" t="s">
        <v>5215</v>
      </c>
      <c r="F617" s="90" t="s">
        <v>35</v>
      </c>
      <c r="G617" s="90" t="s">
        <v>5216</v>
      </c>
      <c r="H617" s="90" t="s">
        <v>5217</v>
      </c>
      <c r="I617" s="90" t="s">
        <v>5218</v>
      </c>
      <c r="J617" s="90" t="s">
        <v>5218</v>
      </c>
      <c r="L617" s="90" t="s">
        <v>1610</v>
      </c>
      <c r="M617" s="90" t="s">
        <v>1770</v>
      </c>
    </row>
    <row r="618" ht="15.75" customHeight="1">
      <c r="A618" s="90">
        <v>2210.0</v>
      </c>
      <c r="C618" s="90" t="s">
        <v>5219</v>
      </c>
      <c r="D618" s="90" t="s">
        <v>5220</v>
      </c>
      <c r="E618" s="90" t="s">
        <v>5221</v>
      </c>
      <c r="G618" s="90" t="s">
        <v>5222</v>
      </c>
      <c r="H618" s="90" t="s">
        <v>5223</v>
      </c>
      <c r="I618" s="90" t="s">
        <v>5224</v>
      </c>
      <c r="J618" s="90" t="s">
        <v>5225</v>
      </c>
      <c r="L618" s="90" t="s">
        <v>1610</v>
      </c>
      <c r="M618" s="90" t="s">
        <v>1687</v>
      </c>
    </row>
    <row r="619" ht="15.75" customHeight="1">
      <c r="A619" s="90">
        <v>2209.0</v>
      </c>
      <c r="C619" s="90" t="s">
        <v>5226</v>
      </c>
      <c r="D619" s="90" t="s">
        <v>5227</v>
      </c>
      <c r="E619" s="90" t="s">
        <v>5228</v>
      </c>
      <c r="F619" s="90" t="s">
        <v>32</v>
      </c>
      <c r="G619" s="90" t="s">
        <v>5229</v>
      </c>
      <c r="H619" s="90" t="s">
        <v>5230</v>
      </c>
      <c r="I619" s="90" t="s">
        <v>5231</v>
      </c>
      <c r="J619" s="90" t="s">
        <v>5232</v>
      </c>
      <c r="L619" s="90" t="s">
        <v>1610</v>
      </c>
      <c r="M619" s="90" t="s">
        <v>1642</v>
      </c>
    </row>
    <row r="620" ht="15.75" customHeight="1">
      <c r="A620" s="90">
        <v>2207.0</v>
      </c>
      <c r="C620" s="90" t="s">
        <v>5233</v>
      </c>
      <c r="D620" s="90" t="s">
        <v>5234</v>
      </c>
      <c r="E620" s="90" t="s">
        <v>5235</v>
      </c>
      <c r="F620" s="90" t="s">
        <v>32</v>
      </c>
      <c r="G620" s="90" t="s">
        <v>5236</v>
      </c>
      <c r="H620" s="90" t="s">
        <v>5237</v>
      </c>
      <c r="I620" s="90" t="s">
        <v>5238</v>
      </c>
      <c r="J620" s="90" t="s">
        <v>5238</v>
      </c>
      <c r="L620" s="90" t="s">
        <v>1610</v>
      </c>
      <c r="M620" s="90" t="s">
        <v>1642</v>
      </c>
    </row>
    <row r="621" ht="15.75" customHeight="1">
      <c r="A621" s="90">
        <v>2206.0</v>
      </c>
      <c r="C621" s="90" t="s">
        <v>5239</v>
      </c>
      <c r="D621" s="90" t="s">
        <v>5240</v>
      </c>
      <c r="E621" s="90" t="s">
        <v>5241</v>
      </c>
      <c r="G621" s="90" t="s">
        <v>5242</v>
      </c>
      <c r="H621" s="90" t="s">
        <v>5243</v>
      </c>
      <c r="I621" s="90" t="s">
        <v>5244</v>
      </c>
      <c r="J621" s="90" t="s">
        <v>5245</v>
      </c>
      <c r="L621" s="90" t="s">
        <v>1610</v>
      </c>
      <c r="M621" s="90" t="s">
        <v>3222</v>
      </c>
    </row>
    <row r="622" ht="15.75" customHeight="1">
      <c r="A622" s="90">
        <v>2205.0</v>
      </c>
      <c r="C622" s="90" t="s">
        <v>5246</v>
      </c>
      <c r="D622" s="90" t="s">
        <v>5247</v>
      </c>
      <c r="E622" s="90" t="s">
        <v>5248</v>
      </c>
      <c r="F622" s="90" t="s">
        <v>5249</v>
      </c>
      <c r="G622" s="90" t="s">
        <v>5250</v>
      </c>
      <c r="H622" s="90" t="s">
        <v>5251</v>
      </c>
      <c r="I622" s="90" t="s">
        <v>5252</v>
      </c>
      <c r="J622" s="90" t="s">
        <v>5253</v>
      </c>
      <c r="L622" s="90" t="s">
        <v>1610</v>
      </c>
      <c r="M622" s="90" t="s">
        <v>1672</v>
      </c>
    </row>
    <row r="623" ht="15.75" customHeight="1">
      <c r="A623" s="90">
        <v>2204.0</v>
      </c>
      <c r="C623" s="90" t="s">
        <v>5254</v>
      </c>
      <c r="D623" s="90" t="s">
        <v>5255</v>
      </c>
      <c r="E623" s="90" t="s">
        <v>5256</v>
      </c>
      <c r="G623" s="90" t="s">
        <v>5257</v>
      </c>
      <c r="H623" s="90" t="s">
        <v>5258</v>
      </c>
      <c r="I623" s="90" t="s">
        <v>5259</v>
      </c>
      <c r="J623" s="90" t="s">
        <v>5260</v>
      </c>
      <c r="K623" s="91" t="s">
        <v>1603</v>
      </c>
      <c r="L623" s="90" t="s">
        <v>1610</v>
      </c>
      <c r="M623" s="90" t="s">
        <v>1642</v>
      </c>
    </row>
    <row r="624" ht="15.75" customHeight="1">
      <c r="A624" s="90">
        <v>2201.0</v>
      </c>
      <c r="C624" s="90" t="s">
        <v>5261</v>
      </c>
      <c r="D624" s="90" t="s">
        <v>5262</v>
      </c>
      <c r="E624" s="90" t="s">
        <v>5263</v>
      </c>
      <c r="G624" s="90" t="s">
        <v>5264</v>
      </c>
      <c r="H624" s="90" t="s">
        <v>5265</v>
      </c>
      <c r="I624" s="90" t="s">
        <v>5266</v>
      </c>
      <c r="J624" s="90" t="s">
        <v>5267</v>
      </c>
      <c r="L624" s="90" t="s">
        <v>1610</v>
      </c>
      <c r="M624" s="90" t="s">
        <v>2850</v>
      </c>
    </row>
    <row r="625" ht="15.75" customHeight="1">
      <c r="A625" s="90">
        <v>2199.0</v>
      </c>
      <c r="C625" s="90" t="s">
        <v>5268</v>
      </c>
      <c r="D625" s="90" t="s">
        <v>5269</v>
      </c>
      <c r="E625" s="90" t="s">
        <v>5270</v>
      </c>
      <c r="G625" s="90" t="s">
        <v>5271</v>
      </c>
      <c r="H625" s="90" t="s">
        <v>5272</v>
      </c>
      <c r="I625" s="90" t="s">
        <v>5273</v>
      </c>
      <c r="J625" s="90" t="s">
        <v>5273</v>
      </c>
      <c r="L625" s="90" t="s">
        <v>1610</v>
      </c>
      <c r="M625" s="90" t="s">
        <v>1642</v>
      </c>
    </row>
    <row r="626" ht="15.75" customHeight="1">
      <c r="A626" s="90">
        <v>2195.0</v>
      </c>
      <c r="C626" s="90" t="s">
        <v>5274</v>
      </c>
      <c r="D626" s="90" t="s">
        <v>5275</v>
      </c>
      <c r="E626" s="90" t="s">
        <v>5276</v>
      </c>
      <c r="F626" s="90" t="s">
        <v>32</v>
      </c>
      <c r="G626" s="90" t="s">
        <v>5277</v>
      </c>
      <c r="H626" s="90" t="s">
        <v>5278</v>
      </c>
      <c r="I626" s="90" t="s">
        <v>5279</v>
      </c>
      <c r="J626" s="90" t="s">
        <v>5280</v>
      </c>
      <c r="L626" s="90" t="s">
        <v>1610</v>
      </c>
      <c r="M626" s="90" t="s">
        <v>1793</v>
      </c>
    </row>
    <row r="627" ht="15.75" customHeight="1">
      <c r="A627" s="90">
        <v>2194.0</v>
      </c>
      <c r="C627" s="90" t="s">
        <v>5281</v>
      </c>
      <c r="D627" s="90" t="s">
        <v>5282</v>
      </c>
      <c r="E627" s="90" t="s">
        <v>5283</v>
      </c>
      <c r="F627" s="90" t="s">
        <v>32</v>
      </c>
      <c r="G627" s="90" t="s">
        <v>5284</v>
      </c>
      <c r="H627" s="90" t="s">
        <v>5285</v>
      </c>
      <c r="I627" s="90" t="s">
        <v>5286</v>
      </c>
      <c r="J627" s="90" t="s">
        <v>5287</v>
      </c>
      <c r="K627" s="91" t="s">
        <v>1603</v>
      </c>
      <c r="L627" s="90" t="s">
        <v>1610</v>
      </c>
      <c r="M627" s="90" t="s">
        <v>1751</v>
      </c>
    </row>
    <row r="628" ht="15.75" customHeight="1">
      <c r="A628" s="90">
        <v>2192.0</v>
      </c>
      <c r="C628" s="90" t="s">
        <v>5288</v>
      </c>
      <c r="D628" s="90" t="s">
        <v>5289</v>
      </c>
      <c r="E628" s="90" t="s">
        <v>5290</v>
      </c>
      <c r="F628" s="90" t="s">
        <v>32</v>
      </c>
      <c r="G628" s="90" t="s">
        <v>5291</v>
      </c>
      <c r="H628" s="90" t="s">
        <v>5292</v>
      </c>
      <c r="I628" s="90" t="s">
        <v>5293</v>
      </c>
      <c r="J628" s="90" t="s">
        <v>5294</v>
      </c>
      <c r="L628" s="90" t="s">
        <v>1610</v>
      </c>
      <c r="M628" s="90" t="s">
        <v>1751</v>
      </c>
    </row>
    <row r="629" ht="15.75" customHeight="1">
      <c r="A629" s="90">
        <v>2190.0</v>
      </c>
      <c r="C629" s="90" t="s">
        <v>5295</v>
      </c>
      <c r="D629" s="90" t="s">
        <v>5296</v>
      </c>
      <c r="E629" s="90" t="s">
        <v>5297</v>
      </c>
      <c r="F629" s="90" t="s">
        <v>32</v>
      </c>
      <c r="G629" s="90" t="s">
        <v>5298</v>
      </c>
      <c r="H629" s="90" t="s">
        <v>5299</v>
      </c>
      <c r="I629" s="90" t="s">
        <v>5300</v>
      </c>
      <c r="J629" s="90" t="s">
        <v>5300</v>
      </c>
      <c r="L629" s="90" t="s">
        <v>1610</v>
      </c>
      <c r="M629" s="90" t="s">
        <v>1650</v>
      </c>
    </row>
    <row r="630" ht="15.75" customHeight="1">
      <c r="A630" s="90">
        <v>2188.0</v>
      </c>
      <c r="C630" s="90" t="s">
        <v>5301</v>
      </c>
      <c r="D630" s="90" t="s">
        <v>5302</v>
      </c>
      <c r="E630" s="90" t="s">
        <v>5303</v>
      </c>
      <c r="F630" s="90" t="s">
        <v>32</v>
      </c>
      <c r="G630" s="90" t="s">
        <v>5304</v>
      </c>
      <c r="H630" s="90" t="s">
        <v>5305</v>
      </c>
      <c r="I630" s="90" t="s">
        <v>5306</v>
      </c>
      <c r="J630" s="90" t="s">
        <v>5306</v>
      </c>
      <c r="L630" s="90" t="s">
        <v>1610</v>
      </c>
      <c r="M630" s="90" t="s">
        <v>1855</v>
      </c>
    </row>
    <row r="631" ht="15.75" customHeight="1">
      <c r="A631" s="90">
        <v>2187.0</v>
      </c>
      <c r="C631" s="90" t="s">
        <v>3552</v>
      </c>
      <c r="D631" s="90" t="s">
        <v>5307</v>
      </c>
      <c r="E631" s="90" t="s">
        <v>5308</v>
      </c>
      <c r="G631" s="90" t="s">
        <v>5309</v>
      </c>
      <c r="H631" s="90" t="s">
        <v>5310</v>
      </c>
      <c r="I631" s="90" t="s">
        <v>5311</v>
      </c>
      <c r="J631" s="90" t="s">
        <v>5312</v>
      </c>
      <c r="L631" s="90" t="s">
        <v>1610</v>
      </c>
      <c r="M631" s="90" t="s">
        <v>1851</v>
      </c>
    </row>
    <row r="632" ht="15.75" customHeight="1">
      <c r="A632" s="90">
        <v>2186.0</v>
      </c>
      <c r="C632" s="90" t="s">
        <v>5313</v>
      </c>
      <c r="D632" s="90" t="s">
        <v>5314</v>
      </c>
      <c r="E632" s="90" t="s">
        <v>5315</v>
      </c>
      <c r="G632" s="90" t="s">
        <v>5316</v>
      </c>
      <c r="H632" s="90" t="s">
        <v>5317</v>
      </c>
      <c r="I632" s="90" t="s">
        <v>5318</v>
      </c>
      <c r="J632" s="90" t="s">
        <v>5318</v>
      </c>
      <c r="L632" s="90" t="s">
        <v>1610</v>
      </c>
      <c r="M632" s="90" t="s">
        <v>2332</v>
      </c>
    </row>
    <row r="633" ht="15.75" customHeight="1">
      <c r="A633" s="90">
        <v>2183.0</v>
      </c>
      <c r="C633" s="90" t="s">
        <v>5295</v>
      </c>
      <c r="D633" s="90" t="s">
        <v>5296</v>
      </c>
      <c r="E633" s="90" t="s">
        <v>5297</v>
      </c>
      <c r="F633" s="90" t="s">
        <v>32</v>
      </c>
      <c r="G633" s="90" t="s">
        <v>5319</v>
      </c>
      <c r="H633" s="90" t="s">
        <v>5320</v>
      </c>
      <c r="I633" s="90" t="s">
        <v>5300</v>
      </c>
      <c r="J633" s="90" t="s">
        <v>5300</v>
      </c>
      <c r="L633" s="90" t="s">
        <v>1610</v>
      </c>
      <c r="M633" s="90" t="s">
        <v>1855</v>
      </c>
    </row>
    <row r="634" ht="15.75" customHeight="1">
      <c r="A634" s="90">
        <v>2182.0</v>
      </c>
      <c r="C634" s="90" t="s">
        <v>5321</v>
      </c>
      <c r="D634" s="90" t="s">
        <v>5322</v>
      </c>
      <c r="E634" s="90" t="s">
        <v>5323</v>
      </c>
      <c r="F634" s="90" t="s">
        <v>32</v>
      </c>
      <c r="G634" s="90" t="s">
        <v>5324</v>
      </c>
      <c r="H634" s="90" t="s">
        <v>5325</v>
      </c>
      <c r="I634" s="90" t="s">
        <v>5326</v>
      </c>
      <c r="J634" s="90" t="s">
        <v>5327</v>
      </c>
      <c r="L634" s="90" t="s">
        <v>1610</v>
      </c>
      <c r="M634" s="90" t="s">
        <v>29</v>
      </c>
    </row>
    <row r="635" ht="15.75" customHeight="1">
      <c r="A635" s="90">
        <v>2178.0</v>
      </c>
      <c r="C635" s="90" t="s">
        <v>5328</v>
      </c>
      <c r="D635" s="90" t="s">
        <v>5329</v>
      </c>
      <c r="E635" s="90" t="s">
        <v>5330</v>
      </c>
      <c r="F635" s="90" t="s">
        <v>32</v>
      </c>
      <c r="G635" s="90" t="s">
        <v>5331</v>
      </c>
      <c r="H635" s="90" t="s">
        <v>5332</v>
      </c>
      <c r="I635" s="90" t="s">
        <v>5333</v>
      </c>
      <c r="J635" s="90" t="s">
        <v>5334</v>
      </c>
      <c r="L635" s="90" t="s">
        <v>1610</v>
      </c>
      <c r="M635" s="90" t="s">
        <v>1693</v>
      </c>
    </row>
    <row r="636" ht="15.75" customHeight="1">
      <c r="A636" s="90">
        <v>2177.0</v>
      </c>
      <c r="C636" s="90" t="s">
        <v>5335</v>
      </c>
      <c r="D636" s="90" t="s">
        <v>5336</v>
      </c>
      <c r="E636" s="90" t="s">
        <v>5337</v>
      </c>
      <c r="G636" s="90" t="s">
        <v>5338</v>
      </c>
      <c r="H636" s="90" t="s">
        <v>5339</v>
      </c>
      <c r="I636" s="90" t="s">
        <v>5340</v>
      </c>
      <c r="J636" s="90" t="s">
        <v>5341</v>
      </c>
      <c r="L636" s="90" t="s">
        <v>1610</v>
      </c>
      <c r="M636" s="90" t="s">
        <v>1879</v>
      </c>
    </row>
    <row r="637" ht="15.75" customHeight="1">
      <c r="A637" s="90">
        <v>2174.0</v>
      </c>
      <c r="C637" s="90" t="s">
        <v>5342</v>
      </c>
      <c r="D637" s="90" t="s">
        <v>5343</v>
      </c>
      <c r="E637" s="90" t="s">
        <v>5344</v>
      </c>
      <c r="G637" s="90" t="s">
        <v>5345</v>
      </c>
      <c r="H637" s="90" t="s">
        <v>5346</v>
      </c>
      <c r="I637" s="90" t="s">
        <v>5347</v>
      </c>
      <c r="J637" s="90" t="s">
        <v>5348</v>
      </c>
      <c r="L637" s="90" t="s">
        <v>1610</v>
      </c>
      <c r="M637" s="90" t="s">
        <v>3222</v>
      </c>
    </row>
    <row r="638" ht="15.75" customHeight="1">
      <c r="A638" s="90">
        <v>2173.0</v>
      </c>
      <c r="C638" s="90" t="s">
        <v>5313</v>
      </c>
      <c r="D638" s="90" t="s">
        <v>5314</v>
      </c>
      <c r="E638" s="90" t="s">
        <v>5315</v>
      </c>
      <c r="G638" s="90" t="s">
        <v>5349</v>
      </c>
      <c r="H638" s="90" t="s">
        <v>5350</v>
      </c>
      <c r="I638" s="90" t="s">
        <v>5318</v>
      </c>
      <c r="J638" s="90" t="s">
        <v>5318</v>
      </c>
      <c r="L638" s="90" t="s">
        <v>1610</v>
      </c>
      <c r="M638" s="90" t="s">
        <v>1831</v>
      </c>
    </row>
    <row r="639" ht="15.75" customHeight="1">
      <c r="A639" s="90">
        <v>2172.0</v>
      </c>
      <c r="C639" s="90" t="s">
        <v>5351</v>
      </c>
      <c r="D639" s="90" t="s">
        <v>5352</v>
      </c>
      <c r="E639" s="90" t="s">
        <v>5353</v>
      </c>
      <c r="F639" s="90" t="s">
        <v>35</v>
      </c>
      <c r="G639" s="90" t="s">
        <v>5354</v>
      </c>
      <c r="H639" s="90" t="s">
        <v>5355</v>
      </c>
      <c r="I639" s="90" t="s">
        <v>5356</v>
      </c>
      <c r="J639" s="90" t="s">
        <v>5356</v>
      </c>
      <c r="L639" s="90" t="s">
        <v>1610</v>
      </c>
      <c r="M639" s="90" t="s">
        <v>1751</v>
      </c>
    </row>
    <row r="640" ht="15.75" customHeight="1">
      <c r="A640" s="90">
        <v>2171.0</v>
      </c>
      <c r="C640" s="90" t="s">
        <v>5357</v>
      </c>
      <c r="D640" s="90" t="s">
        <v>5358</v>
      </c>
      <c r="E640" s="90" t="s">
        <v>5359</v>
      </c>
      <c r="F640" s="90" t="s">
        <v>32</v>
      </c>
      <c r="G640" s="90" t="s">
        <v>5360</v>
      </c>
      <c r="H640" s="90" t="s">
        <v>5361</v>
      </c>
      <c r="I640" s="90" t="s">
        <v>5362</v>
      </c>
      <c r="J640" s="90" t="s">
        <v>5363</v>
      </c>
      <c r="L640" s="90" t="s">
        <v>1610</v>
      </c>
      <c r="M640" s="90" t="s">
        <v>1751</v>
      </c>
    </row>
    <row r="641" ht="15.75" customHeight="1">
      <c r="A641" s="90">
        <v>2170.0</v>
      </c>
      <c r="C641" s="90" t="s">
        <v>5364</v>
      </c>
      <c r="D641" s="90" t="s">
        <v>5365</v>
      </c>
      <c r="E641" s="90" t="s">
        <v>5366</v>
      </c>
      <c r="F641" s="90" t="s">
        <v>32</v>
      </c>
      <c r="G641" s="90" t="s">
        <v>5367</v>
      </c>
      <c r="H641" s="90" t="s">
        <v>5368</v>
      </c>
      <c r="I641" s="90" t="s">
        <v>5369</v>
      </c>
      <c r="J641" s="90" t="s">
        <v>5370</v>
      </c>
      <c r="L641" s="90" t="s">
        <v>1610</v>
      </c>
      <c r="M641" s="90" t="s">
        <v>1751</v>
      </c>
    </row>
    <row r="642" ht="15.75" customHeight="1">
      <c r="A642" s="90">
        <v>2169.0</v>
      </c>
      <c r="C642" s="90" t="s">
        <v>5371</v>
      </c>
      <c r="D642" s="90" t="s">
        <v>5372</v>
      </c>
      <c r="E642" s="90" t="s">
        <v>5373</v>
      </c>
      <c r="F642" s="90" t="s">
        <v>35</v>
      </c>
      <c r="G642" s="90" t="s">
        <v>5374</v>
      </c>
      <c r="H642" s="90" t="s">
        <v>5375</v>
      </c>
      <c r="I642" s="90" t="s">
        <v>5376</v>
      </c>
      <c r="J642" s="90" t="s">
        <v>5377</v>
      </c>
      <c r="L642" s="90" t="s">
        <v>1610</v>
      </c>
      <c r="M642" s="90" t="s">
        <v>1693</v>
      </c>
    </row>
    <row r="643" ht="15.75" customHeight="1">
      <c r="A643" s="90">
        <v>2168.0</v>
      </c>
      <c r="C643" s="90" t="s">
        <v>5378</v>
      </c>
      <c r="D643" s="90" t="s">
        <v>5379</v>
      </c>
      <c r="E643" s="90" t="s">
        <v>5380</v>
      </c>
      <c r="F643" s="90" t="s">
        <v>32</v>
      </c>
      <c r="G643" s="90" t="s">
        <v>5381</v>
      </c>
      <c r="H643" s="90" t="s">
        <v>5382</v>
      </c>
      <c r="I643" s="90" t="s">
        <v>5383</v>
      </c>
      <c r="J643" s="90" t="s">
        <v>5383</v>
      </c>
      <c r="L643" s="90" t="s">
        <v>1610</v>
      </c>
      <c r="M643" s="90" t="s">
        <v>1693</v>
      </c>
    </row>
    <row r="644" ht="15.75" customHeight="1">
      <c r="A644" s="90">
        <v>2167.0</v>
      </c>
      <c r="C644" s="90" t="s">
        <v>4659</v>
      </c>
      <c r="D644" s="90" t="s">
        <v>4660</v>
      </c>
      <c r="E644" s="90" t="s">
        <v>4661</v>
      </c>
      <c r="F644" s="90" t="s">
        <v>32</v>
      </c>
      <c r="G644" s="90" t="s">
        <v>5384</v>
      </c>
      <c r="H644" s="90" t="s">
        <v>5385</v>
      </c>
      <c r="I644" s="90" t="s">
        <v>5386</v>
      </c>
      <c r="J644" s="90" t="s">
        <v>4664</v>
      </c>
      <c r="L644" s="90" t="s">
        <v>1610</v>
      </c>
      <c r="M644" s="90" t="s">
        <v>1751</v>
      </c>
    </row>
    <row r="645" ht="15.75" customHeight="1">
      <c r="A645" s="90">
        <v>2166.0</v>
      </c>
      <c r="C645" s="90" t="s">
        <v>5364</v>
      </c>
      <c r="D645" s="90" t="s">
        <v>5365</v>
      </c>
      <c r="E645" s="90" t="s">
        <v>5366</v>
      </c>
      <c r="F645" s="90" t="s">
        <v>32</v>
      </c>
      <c r="G645" s="90" t="s">
        <v>5387</v>
      </c>
      <c r="H645" s="90" t="s">
        <v>5388</v>
      </c>
      <c r="I645" s="90" t="s">
        <v>5389</v>
      </c>
      <c r="J645" s="90" t="s">
        <v>5370</v>
      </c>
      <c r="L645" s="90" t="s">
        <v>1610</v>
      </c>
      <c r="M645" s="90" t="s">
        <v>1751</v>
      </c>
    </row>
    <row r="646" ht="15.75" customHeight="1">
      <c r="A646" s="90">
        <v>2165.0</v>
      </c>
      <c r="C646" s="90" t="s">
        <v>5390</v>
      </c>
      <c r="D646" s="90" t="s">
        <v>5391</v>
      </c>
      <c r="E646" s="90" t="s">
        <v>5392</v>
      </c>
      <c r="F646" s="90" t="s">
        <v>32</v>
      </c>
      <c r="G646" s="90" t="s">
        <v>5393</v>
      </c>
      <c r="H646" s="90" t="s">
        <v>5394</v>
      </c>
      <c r="I646" s="90" t="s">
        <v>5395</v>
      </c>
      <c r="J646" s="90" t="s">
        <v>5396</v>
      </c>
      <c r="K646" s="91" t="s">
        <v>1603</v>
      </c>
      <c r="L646" s="90" t="s">
        <v>1610</v>
      </c>
      <c r="M646" s="90" t="s">
        <v>1743</v>
      </c>
    </row>
    <row r="647" ht="15.75" customHeight="1">
      <c r="A647" s="90">
        <v>2164.0</v>
      </c>
      <c r="C647" s="90" t="s">
        <v>5397</v>
      </c>
      <c r="D647" s="90" t="s">
        <v>5398</v>
      </c>
      <c r="E647" s="90" t="s">
        <v>5399</v>
      </c>
      <c r="F647" s="90" t="s">
        <v>32</v>
      </c>
      <c r="G647" s="90" t="s">
        <v>5400</v>
      </c>
      <c r="H647" s="90" t="s">
        <v>5401</v>
      </c>
      <c r="I647" s="90" t="s">
        <v>5402</v>
      </c>
      <c r="J647" s="90" t="s">
        <v>5402</v>
      </c>
      <c r="L647" s="90" t="s">
        <v>1610</v>
      </c>
      <c r="M647" s="90" t="s">
        <v>1855</v>
      </c>
    </row>
    <row r="648" ht="15.75" customHeight="1">
      <c r="A648" s="90">
        <v>2163.0</v>
      </c>
      <c r="C648" s="90" t="s">
        <v>4452</v>
      </c>
      <c r="D648" s="90" t="s">
        <v>5403</v>
      </c>
      <c r="E648" s="90" t="s">
        <v>5404</v>
      </c>
      <c r="F648" s="90" t="s">
        <v>32</v>
      </c>
      <c r="G648" s="90" t="s">
        <v>5405</v>
      </c>
      <c r="H648" s="90" t="s">
        <v>5406</v>
      </c>
      <c r="I648" s="90" t="s">
        <v>5407</v>
      </c>
      <c r="J648" s="90" t="s">
        <v>5407</v>
      </c>
      <c r="L648" s="90" t="s">
        <v>1610</v>
      </c>
      <c r="M648" s="90" t="s">
        <v>1687</v>
      </c>
    </row>
    <row r="649" ht="15.75" customHeight="1">
      <c r="A649" s="90">
        <v>2162.0</v>
      </c>
      <c r="C649" s="90" t="s">
        <v>5408</v>
      </c>
      <c r="D649" s="90" t="s">
        <v>5409</v>
      </c>
      <c r="E649" s="90" t="s">
        <v>5410</v>
      </c>
      <c r="F649" s="90" t="s">
        <v>32</v>
      </c>
      <c r="G649" s="90" t="s">
        <v>5411</v>
      </c>
      <c r="H649" s="90" t="s">
        <v>5412</v>
      </c>
      <c r="I649" s="90" t="s">
        <v>5413</v>
      </c>
      <c r="J649" s="90" t="s">
        <v>5413</v>
      </c>
      <c r="L649" s="90" t="s">
        <v>1610</v>
      </c>
      <c r="M649" s="90" t="s">
        <v>1831</v>
      </c>
    </row>
    <row r="650" ht="15.75" customHeight="1">
      <c r="A650" s="90">
        <v>2160.0</v>
      </c>
      <c r="C650" s="90" t="s">
        <v>5414</v>
      </c>
      <c r="D650" s="90" t="s">
        <v>5415</v>
      </c>
      <c r="E650" s="90" t="s">
        <v>5416</v>
      </c>
      <c r="F650" s="90" t="s">
        <v>32</v>
      </c>
      <c r="G650" s="90" t="s">
        <v>5417</v>
      </c>
      <c r="H650" s="90" t="s">
        <v>5418</v>
      </c>
      <c r="I650" s="90" t="s">
        <v>5419</v>
      </c>
      <c r="J650" s="90" t="s">
        <v>5420</v>
      </c>
      <c r="K650" s="91" t="s">
        <v>1603</v>
      </c>
      <c r="L650" s="90" t="s">
        <v>1610</v>
      </c>
      <c r="M650" s="90" t="s">
        <v>1770</v>
      </c>
    </row>
    <row r="651" ht="15.75" customHeight="1">
      <c r="A651" s="90">
        <v>2156.0</v>
      </c>
      <c r="C651" s="90" t="s">
        <v>5421</v>
      </c>
      <c r="D651" s="90" t="s">
        <v>5422</v>
      </c>
      <c r="E651" s="90" t="s">
        <v>5423</v>
      </c>
      <c r="F651" s="90" t="s">
        <v>32</v>
      </c>
      <c r="G651" s="90" t="s">
        <v>5424</v>
      </c>
      <c r="H651" s="90" t="s">
        <v>5425</v>
      </c>
      <c r="I651" s="90" t="s">
        <v>5426</v>
      </c>
      <c r="J651" s="90" t="s">
        <v>5427</v>
      </c>
      <c r="L651" s="90" t="s">
        <v>1610</v>
      </c>
      <c r="M651" s="90" t="s">
        <v>1965</v>
      </c>
    </row>
    <row r="652" ht="15.75" customHeight="1">
      <c r="A652" s="90">
        <v>2155.0</v>
      </c>
      <c r="C652" s="90" t="s">
        <v>5428</v>
      </c>
      <c r="D652" s="90" t="s">
        <v>5429</v>
      </c>
      <c r="E652" s="90" t="s">
        <v>5430</v>
      </c>
      <c r="F652" s="90" t="s">
        <v>32</v>
      </c>
      <c r="G652" s="90" t="s">
        <v>5431</v>
      </c>
      <c r="H652" s="90" t="s">
        <v>5432</v>
      </c>
      <c r="I652" s="90" t="s">
        <v>5433</v>
      </c>
      <c r="J652" s="90" t="s">
        <v>5433</v>
      </c>
      <c r="L652" s="90" t="s">
        <v>2558</v>
      </c>
      <c r="M652" s="90" t="s">
        <v>1743</v>
      </c>
    </row>
    <row r="653" ht="15.75" customHeight="1">
      <c r="A653" s="90">
        <v>2152.0</v>
      </c>
      <c r="C653" s="90" t="s">
        <v>5434</v>
      </c>
      <c r="D653" s="90" t="s">
        <v>5435</v>
      </c>
      <c r="E653" s="90" t="s">
        <v>5436</v>
      </c>
      <c r="F653" s="90" t="s">
        <v>32</v>
      </c>
      <c r="G653" s="90" t="s">
        <v>5437</v>
      </c>
      <c r="H653" s="90" t="s">
        <v>5438</v>
      </c>
      <c r="I653" s="90" t="s">
        <v>5439</v>
      </c>
      <c r="J653" s="90" t="s">
        <v>5439</v>
      </c>
      <c r="L653" s="90" t="s">
        <v>1610</v>
      </c>
      <c r="M653" s="90" t="s">
        <v>2154</v>
      </c>
    </row>
    <row r="654" ht="15.75" customHeight="1">
      <c r="A654" s="90">
        <v>2151.0</v>
      </c>
      <c r="C654" s="90" t="s">
        <v>5440</v>
      </c>
      <c r="D654" s="90" t="s">
        <v>5441</v>
      </c>
      <c r="E654" s="90" t="s">
        <v>5442</v>
      </c>
      <c r="F654" s="90" t="s">
        <v>35</v>
      </c>
      <c r="G654" s="90" t="s">
        <v>5443</v>
      </c>
      <c r="H654" s="90" t="s">
        <v>5444</v>
      </c>
      <c r="I654" s="90" t="s">
        <v>5445</v>
      </c>
      <c r="J654" s="90" t="s">
        <v>5446</v>
      </c>
      <c r="L654" s="90" t="s">
        <v>1610</v>
      </c>
      <c r="M654" s="90" t="s">
        <v>1657</v>
      </c>
    </row>
    <row r="655" ht="15.75" customHeight="1">
      <c r="A655" s="90">
        <v>2150.0</v>
      </c>
      <c r="C655" s="90" t="s">
        <v>5447</v>
      </c>
      <c r="D655" s="90" t="s">
        <v>4104</v>
      </c>
      <c r="E655" s="90" t="s">
        <v>5448</v>
      </c>
      <c r="F655" s="90" t="s">
        <v>32</v>
      </c>
      <c r="G655" s="90" t="s">
        <v>5449</v>
      </c>
      <c r="H655" s="90" t="s">
        <v>5450</v>
      </c>
      <c r="I655" s="90" t="s">
        <v>5451</v>
      </c>
      <c r="J655" s="90" t="s">
        <v>5452</v>
      </c>
      <c r="L655" s="90" t="s">
        <v>1610</v>
      </c>
      <c r="M655" s="90" t="s">
        <v>2850</v>
      </c>
    </row>
    <row r="656" ht="15.75" customHeight="1">
      <c r="A656" s="90">
        <v>2148.0</v>
      </c>
      <c r="C656" s="90" t="s">
        <v>5453</v>
      </c>
      <c r="D656" s="90" t="s">
        <v>5454</v>
      </c>
      <c r="E656" s="90" t="s">
        <v>5455</v>
      </c>
      <c r="F656" s="90" t="s">
        <v>32</v>
      </c>
      <c r="G656" s="90" t="s">
        <v>5456</v>
      </c>
      <c r="H656" s="90" t="s">
        <v>5457</v>
      </c>
      <c r="I656" s="90" t="s">
        <v>5458</v>
      </c>
      <c r="J656" s="90" t="s">
        <v>5459</v>
      </c>
      <c r="L656" s="90" t="s">
        <v>1610</v>
      </c>
      <c r="M656" s="90" t="s">
        <v>2332</v>
      </c>
    </row>
    <row r="657" ht="15.75" customHeight="1">
      <c r="A657" s="90">
        <v>2145.0</v>
      </c>
      <c r="C657" s="90" t="s">
        <v>5460</v>
      </c>
      <c r="D657" s="90" t="s">
        <v>5461</v>
      </c>
      <c r="E657" s="90" t="s">
        <v>5462</v>
      </c>
      <c r="G657" s="90" t="s">
        <v>5463</v>
      </c>
      <c r="H657" s="90" t="s">
        <v>5464</v>
      </c>
      <c r="I657" s="90" t="s">
        <v>5465</v>
      </c>
      <c r="J657" s="90" t="s">
        <v>5465</v>
      </c>
      <c r="L657" s="90" t="s">
        <v>1610</v>
      </c>
      <c r="M657" s="90" t="s">
        <v>3222</v>
      </c>
    </row>
    <row r="658" ht="15.75" customHeight="1">
      <c r="A658" s="90">
        <v>2142.0</v>
      </c>
      <c r="C658" s="90" t="s">
        <v>5466</v>
      </c>
      <c r="D658" s="90" t="s">
        <v>5467</v>
      </c>
      <c r="E658" s="90" t="s">
        <v>5468</v>
      </c>
      <c r="F658" s="90" t="s">
        <v>32</v>
      </c>
      <c r="G658" s="90" t="s">
        <v>5469</v>
      </c>
      <c r="H658" s="90" t="s">
        <v>5470</v>
      </c>
      <c r="I658" s="90" t="s">
        <v>5471</v>
      </c>
      <c r="J658" s="90" t="s">
        <v>5472</v>
      </c>
      <c r="K658" s="91" t="s">
        <v>1603</v>
      </c>
      <c r="L658" s="90" t="s">
        <v>1610</v>
      </c>
      <c r="M658" s="90" t="s">
        <v>2766</v>
      </c>
    </row>
    <row r="659" ht="15.75" customHeight="1">
      <c r="A659" s="90">
        <v>2140.0</v>
      </c>
      <c r="C659" s="90" t="s">
        <v>5473</v>
      </c>
      <c r="D659" s="90" t="s">
        <v>5474</v>
      </c>
      <c r="E659" s="90" t="s">
        <v>5475</v>
      </c>
      <c r="G659" s="90" t="s">
        <v>5476</v>
      </c>
      <c r="H659" s="90" t="s">
        <v>5477</v>
      </c>
      <c r="I659" s="90" t="s">
        <v>5478</v>
      </c>
      <c r="J659" s="90" t="s">
        <v>5478</v>
      </c>
      <c r="L659" s="90" t="s">
        <v>1610</v>
      </c>
      <c r="M659" s="90" t="s">
        <v>1693</v>
      </c>
    </row>
    <row r="660" ht="15.75" customHeight="1">
      <c r="A660" s="90">
        <v>2139.0</v>
      </c>
      <c r="C660" s="90" t="s">
        <v>5479</v>
      </c>
      <c r="D660" s="90" t="s">
        <v>5480</v>
      </c>
      <c r="E660" s="90" t="s">
        <v>5481</v>
      </c>
      <c r="F660" s="90" t="s">
        <v>32</v>
      </c>
      <c r="G660" s="90" t="s">
        <v>5482</v>
      </c>
      <c r="H660" s="90" t="s">
        <v>5483</v>
      </c>
      <c r="I660" s="90" t="s">
        <v>5484</v>
      </c>
      <c r="J660" s="90" t="s">
        <v>5485</v>
      </c>
      <c r="L660" s="90" t="s">
        <v>1610</v>
      </c>
      <c r="M660" s="90" t="s">
        <v>1774</v>
      </c>
    </row>
    <row r="661" ht="15.75" customHeight="1">
      <c r="A661" s="90">
        <v>2137.0</v>
      </c>
      <c r="C661" s="90" t="s">
        <v>5486</v>
      </c>
      <c r="D661" s="90" t="s">
        <v>5487</v>
      </c>
      <c r="E661" s="90" t="s">
        <v>5488</v>
      </c>
      <c r="F661" s="90" t="s">
        <v>32</v>
      </c>
      <c r="G661" s="90" t="s">
        <v>5489</v>
      </c>
      <c r="H661" s="90" t="s">
        <v>5490</v>
      </c>
      <c r="I661" s="90" t="s">
        <v>5491</v>
      </c>
      <c r="J661" s="90" t="s">
        <v>5491</v>
      </c>
      <c r="L661" s="90" t="s">
        <v>1610</v>
      </c>
      <c r="M661" s="90" t="s">
        <v>1672</v>
      </c>
    </row>
    <row r="662" ht="15.75" customHeight="1">
      <c r="A662" s="90">
        <v>2136.0</v>
      </c>
      <c r="C662" s="90" t="s">
        <v>5492</v>
      </c>
      <c r="D662" s="90" t="s">
        <v>5493</v>
      </c>
      <c r="E662" s="90" t="s">
        <v>5494</v>
      </c>
      <c r="F662" s="90" t="s">
        <v>32</v>
      </c>
      <c r="G662" s="90" t="s">
        <v>5495</v>
      </c>
      <c r="H662" s="90" t="s">
        <v>5496</v>
      </c>
      <c r="I662" s="90" t="s">
        <v>5497</v>
      </c>
      <c r="J662" s="90" t="s">
        <v>5498</v>
      </c>
      <c r="L662" s="90" t="s">
        <v>1610</v>
      </c>
      <c r="M662" s="90" t="s">
        <v>2850</v>
      </c>
    </row>
    <row r="663" ht="15.75" customHeight="1">
      <c r="A663" s="90">
        <v>2133.0</v>
      </c>
      <c r="C663" s="90" t="s">
        <v>4452</v>
      </c>
      <c r="D663" s="90" t="s">
        <v>5403</v>
      </c>
      <c r="E663" s="90" t="s">
        <v>5404</v>
      </c>
      <c r="F663" s="90" t="s">
        <v>32</v>
      </c>
      <c r="G663" s="90" t="s">
        <v>5499</v>
      </c>
      <c r="H663" s="90" t="s">
        <v>5500</v>
      </c>
      <c r="I663" s="90" t="s">
        <v>5407</v>
      </c>
      <c r="J663" s="90" t="s">
        <v>5407</v>
      </c>
      <c r="L663" s="90" t="s">
        <v>1610</v>
      </c>
      <c r="M663" s="90" t="s">
        <v>1831</v>
      </c>
    </row>
    <row r="664" ht="15.75" customHeight="1">
      <c r="A664" s="90">
        <v>2132.0</v>
      </c>
      <c r="C664" s="90" t="s">
        <v>5501</v>
      </c>
      <c r="D664" s="90" t="s">
        <v>5502</v>
      </c>
      <c r="E664" s="90" t="s">
        <v>5503</v>
      </c>
      <c r="G664" s="90" t="s">
        <v>5504</v>
      </c>
      <c r="H664" s="90" t="s">
        <v>5505</v>
      </c>
      <c r="I664" s="90" t="s">
        <v>5506</v>
      </c>
      <c r="J664" s="90" t="s">
        <v>5506</v>
      </c>
      <c r="L664" s="90" t="s">
        <v>1610</v>
      </c>
      <c r="M664" s="90" t="s">
        <v>1708</v>
      </c>
    </row>
    <row r="665" ht="15.75" customHeight="1">
      <c r="A665" s="90">
        <v>2131.0</v>
      </c>
      <c r="C665" s="90" t="s">
        <v>5507</v>
      </c>
      <c r="D665" s="90" t="s">
        <v>5508</v>
      </c>
      <c r="E665" s="90" t="s">
        <v>5509</v>
      </c>
      <c r="F665" s="90" t="s">
        <v>32</v>
      </c>
      <c r="G665" s="90" t="s">
        <v>5510</v>
      </c>
      <c r="H665" s="90" t="s">
        <v>5511</v>
      </c>
      <c r="I665" s="90" t="s">
        <v>5512</v>
      </c>
      <c r="J665" s="90" t="s">
        <v>5512</v>
      </c>
      <c r="L665" s="90" t="s">
        <v>1610</v>
      </c>
      <c r="M665" s="90" t="s">
        <v>1693</v>
      </c>
    </row>
    <row r="666" ht="15.75" customHeight="1">
      <c r="A666" s="90">
        <v>2129.0</v>
      </c>
      <c r="C666" s="90" t="s">
        <v>5513</v>
      </c>
      <c r="D666" s="90" t="s">
        <v>5514</v>
      </c>
      <c r="E666" s="90" t="s">
        <v>5515</v>
      </c>
      <c r="F666" s="90" t="s">
        <v>35</v>
      </c>
      <c r="G666" s="90" t="s">
        <v>5516</v>
      </c>
      <c r="H666" s="90" t="s">
        <v>5517</v>
      </c>
      <c r="I666" s="90" t="s">
        <v>5518</v>
      </c>
      <c r="J666" s="90" t="s">
        <v>5519</v>
      </c>
      <c r="L666" s="90" t="s">
        <v>1610</v>
      </c>
      <c r="M666" s="90" t="s">
        <v>1650</v>
      </c>
    </row>
    <row r="667" ht="15.75" customHeight="1">
      <c r="A667" s="90">
        <v>2127.0</v>
      </c>
      <c r="C667" s="90" t="s">
        <v>5520</v>
      </c>
      <c r="D667" s="90" t="s">
        <v>5521</v>
      </c>
      <c r="E667" s="90" t="s">
        <v>5522</v>
      </c>
      <c r="F667" s="90" t="s">
        <v>32</v>
      </c>
      <c r="G667" s="90" t="s">
        <v>5523</v>
      </c>
      <c r="H667" s="90" t="s">
        <v>5524</v>
      </c>
      <c r="I667" s="90" t="s">
        <v>5525</v>
      </c>
      <c r="J667" s="90" t="s">
        <v>5526</v>
      </c>
      <c r="L667" s="90" t="s">
        <v>1610</v>
      </c>
      <c r="M667" s="90" t="s">
        <v>1855</v>
      </c>
    </row>
    <row r="668" ht="15.75" customHeight="1">
      <c r="A668" s="90">
        <v>2125.0</v>
      </c>
      <c r="C668" s="90" t="s">
        <v>3543</v>
      </c>
      <c r="D668" s="90" t="s">
        <v>3256</v>
      </c>
      <c r="E668" s="90" t="s">
        <v>5527</v>
      </c>
      <c r="G668" s="90" t="s">
        <v>5528</v>
      </c>
      <c r="H668" s="90" t="s">
        <v>5529</v>
      </c>
      <c r="I668" s="90" t="s">
        <v>5530</v>
      </c>
      <c r="J668" s="90" t="s">
        <v>5531</v>
      </c>
      <c r="L668" s="90" t="s">
        <v>1610</v>
      </c>
      <c r="M668" s="90" t="s">
        <v>1965</v>
      </c>
    </row>
    <row r="669" ht="15.75" customHeight="1">
      <c r="A669" s="90">
        <v>2124.0</v>
      </c>
      <c r="C669" s="90" t="s">
        <v>5532</v>
      </c>
      <c r="D669" s="90" t="s">
        <v>5533</v>
      </c>
      <c r="E669" s="90" t="s">
        <v>5534</v>
      </c>
      <c r="G669" s="90" t="s">
        <v>5535</v>
      </c>
      <c r="H669" s="90" t="s">
        <v>5536</v>
      </c>
      <c r="I669" s="90" t="s">
        <v>5537</v>
      </c>
      <c r="J669" s="90" t="s">
        <v>5537</v>
      </c>
      <c r="L669" s="90" t="s">
        <v>1610</v>
      </c>
      <c r="M669" s="90" t="s">
        <v>1687</v>
      </c>
    </row>
    <row r="670" ht="15.75" customHeight="1">
      <c r="A670" s="90">
        <v>2123.0</v>
      </c>
      <c r="C670" s="90" t="s">
        <v>5538</v>
      </c>
      <c r="D670" s="90" t="s">
        <v>5539</v>
      </c>
      <c r="E670" s="90" t="s">
        <v>5540</v>
      </c>
      <c r="G670" s="90" t="s">
        <v>5541</v>
      </c>
      <c r="H670" s="90" t="s">
        <v>5542</v>
      </c>
      <c r="I670" s="90" t="s">
        <v>5543</v>
      </c>
      <c r="J670" s="90" t="s">
        <v>5544</v>
      </c>
      <c r="L670" s="90" t="s">
        <v>1610</v>
      </c>
      <c r="M670" s="90" t="s">
        <v>1687</v>
      </c>
    </row>
    <row r="671" ht="15.75" customHeight="1">
      <c r="A671" s="90">
        <v>2122.0</v>
      </c>
      <c r="C671" s="90" t="s">
        <v>5486</v>
      </c>
      <c r="D671" s="90" t="s">
        <v>5487</v>
      </c>
      <c r="E671" s="90" t="s">
        <v>5488</v>
      </c>
      <c r="F671" s="90" t="s">
        <v>32</v>
      </c>
      <c r="G671" s="90" t="s">
        <v>5489</v>
      </c>
      <c r="H671" s="90" t="s">
        <v>5545</v>
      </c>
      <c r="I671" s="90" t="s">
        <v>5491</v>
      </c>
      <c r="J671" s="90" t="s">
        <v>5491</v>
      </c>
      <c r="L671" s="90" t="s">
        <v>1610</v>
      </c>
      <c r="M671" s="90" t="s">
        <v>1693</v>
      </c>
    </row>
    <row r="672" ht="15.75" customHeight="1">
      <c r="A672" s="90">
        <v>2121.0</v>
      </c>
      <c r="C672" s="90" t="s">
        <v>5546</v>
      </c>
      <c r="D672" s="90" t="s">
        <v>5547</v>
      </c>
      <c r="E672" s="90" t="s">
        <v>5548</v>
      </c>
      <c r="F672" s="90" t="s">
        <v>32</v>
      </c>
      <c r="G672" s="90" t="s">
        <v>5549</v>
      </c>
      <c r="H672" s="90" t="s">
        <v>5550</v>
      </c>
      <c r="I672" s="90" t="s">
        <v>5551</v>
      </c>
      <c r="J672" s="90" t="s">
        <v>5552</v>
      </c>
      <c r="L672" s="90" t="s">
        <v>1610</v>
      </c>
      <c r="M672" s="90" t="s">
        <v>1751</v>
      </c>
    </row>
    <row r="673" ht="15.75" customHeight="1">
      <c r="A673" s="90">
        <v>2117.0</v>
      </c>
      <c r="C673" s="90" t="s">
        <v>5486</v>
      </c>
      <c r="D673" s="90" t="s">
        <v>5487</v>
      </c>
      <c r="E673" s="90" t="s">
        <v>5488</v>
      </c>
      <c r="F673" s="90" t="s">
        <v>32</v>
      </c>
      <c r="G673" s="90" t="s">
        <v>5553</v>
      </c>
      <c r="H673" s="90" t="s">
        <v>5554</v>
      </c>
      <c r="I673" s="90" t="s">
        <v>5491</v>
      </c>
      <c r="J673" s="90" t="s">
        <v>5491</v>
      </c>
      <c r="L673" s="90" t="s">
        <v>1610</v>
      </c>
      <c r="M673" s="90" t="s">
        <v>1693</v>
      </c>
    </row>
    <row r="674" ht="15.75" customHeight="1">
      <c r="A674" s="90">
        <v>2115.0</v>
      </c>
      <c r="C674" s="90" t="s">
        <v>5555</v>
      </c>
      <c r="D674" s="90" t="s">
        <v>5556</v>
      </c>
      <c r="E674" s="90" t="s">
        <v>5557</v>
      </c>
      <c r="G674" s="90" t="s">
        <v>5558</v>
      </c>
      <c r="H674" s="90" t="s">
        <v>5558</v>
      </c>
      <c r="I674" s="90" t="s">
        <v>5559</v>
      </c>
      <c r="J674" s="90" t="s">
        <v>5559</v>
      </c>
      <c r="L674" s="90" t="s">
        <v>1610</v>
      </c>
      <c r="M674" s="90" t="s">
        <v>1965</v>
      </c>
    </row>
    <row r="675" ht="15.75" customHeight="1">
      <c r="A675" s="90">
        <v>2113.0</v>
      </c>
      <c r="C675" s="90" t="s">
        <v>5560</v>
      </c>
      <c r="D675" s="90" t="s">
        <v>5561</v>
      </c>
      <c r="E675" s="90" t="s">
        <v>5562</v>
      </c>
      <c r="F675" s="90" t="s">
        <v>32</v>
      </c>
      <c r="G675" s="90" t="s">
        <v>5563</v>
      </c>
      <c r="H675" s="90" t="s">
        <v>5564</v>
      </c>
      <c r="I675" s="90" t="s">
        <v>5565</v>
      </c>
      <c r="J675" s="90" t="s">
        <v>5566</v>
      </c>
      <c r="L675" s="90" t="s">
        <v>1610</v>
      </c>
      <c r="M675" s="90" t="s">
        <v>1743</v>
      </c>
    </row>
    <row r="676" ht="15.75" customHeight="1">
      <c r="A676" s="90">
        <v>2110.0</v>
      </c>
      <c r="C676" s="90" t="s">
        <v>4810</v>
      </c>
      <c r="D676" s="90" t="s">
        <v>5567</v>
      </c>
      <c r="E676" s="90" t="s">
        <v>5568</v>
      </c>
      <c r="F676" s="90" t="s">
        <v>32</v>
      </c>
      <c r="G676" s="90" t="s">
        <v>5569</v>
      </c>
      <c r="H676" s="90" t="s">
        <v>5570</v>
      </c>
      <c r="I676" s="90" t="s">
        <v>5571</v>
      </c>
      <c r="J676" s="90" t="s">
        <v>5572</v>
      </c>
      <c r="L676" s="90" t="s">
        <v>1610</v>
      </c>
      <c r="M676" s="90" t="s">
        <v>1672</v>
      </c>
    </row>
    <row r="677" ht="15.75" customHeight="1">
      <c r="A677" s="90">
        <v>2109.0</v>
      </c>
      <c r="C677" s="90" t="s">
        <v>4466</v>
      </c>
      <c r="D677" s="90" t="s">
        <v>4467</v>
      </c>
      <c r="E677" s="90" t="s">
        <v>4468</v>
      </c>
      <c r="F677" s="90" t="s">
        <v>32</v>
      </c>
      <c r="G677" s="90" t="s">
        <v>5573</v>
      </c>
      <c r="H677" s="90" t="s">
        <v>5574</v>
      </c>
      <c r="I677" s="90" t="s">
        <v>4471</v>
      </c>
      <c r="J677" s="90" t="s">
        <v>4471</v>
      </c>
      <c r="L677" s="90" t="s">
        <v>1610</v>
      </c>
      <c r="M677" s="90" t="s">
        <v>1793</v>
      </c>
    </row>
    <row r="678" ht="15.75" customHeight="1">
      <c r="A678" s="90">
        <v>2107.0</v>
      </c>
      <c r="C678" s="90" t="s">
        <v>1681</v>
      </c>
      <c r="D678" s="90" t="s">
        <v>1682</v>
      </c>
      <c r="E678" s="90" t="s">
        <v>1683</v>
      </c>
      <c r="F678" s="90" t="s">
        <v>32</v>
      </c>
      <c r="G678" s="90" t="s">
        <v>5575</v>
      </c>
      <c r="H678" s="90" t="s">
        <v>5576</v>
      </c>
      <c r="I678" s="90" t="s">
        <v>1686</v>
      </c>
      <c r="J678" s="90" t="s">
        <v>1686</v>
      </c>
      <c r="L678" s="90" t="s">
        <v>1610</v>
      </c>
      <c r="M678" s="90" t="s">
        <v>5577</v>
      </c>
    </row>
    <row r="679" ht="15.75" customHeight="1">
      <c r="A679" s="90">
        <v>2105.0</v>
      </c>
      <c r="C679" s="90" t="s">
        <v>5578</v>
      </c>
      <c r="D679" s="90" t="s">
        <v>5579</v>
      </c>
      <c r="E679" s="90" t="s">
        <v>5580</v>
      </c>
      <c r="F679" s="90" t="s">
        <v>32</v>
      </c>
      <c r="G679" s="90" t="s">
        <v>5581</v>
      </c>
      <c r="H679" s="90" t="s">
        <v>5582</v>
      </c>
      <c r="I679" s="90" t="s">
        <v>5583</v>
      </c>
      <c r="J679" s="90" t="s">
        <v>5584</v>
      </c>
      <c r="L679" s="90" t="s">
        <v>1610</v>
      </c>
      <c r="M679" s="90" t="s">
        <v>1831</v>
      </c>
    </row>
    <row r="680" ht="15.75" customHeight="1">
      <c r="A680" s="90">
        <v>2104.0</v>
      </c>
      <c r="C680" s="90" t="s">
        <v>5585</v>
      </c>
      <c r="D680" s="90" t="s">
        <v>5586</v>
      </c>
      <c r="E680" s="90" t="s">
        <v>5587</v>
      </c>
      <c r="F680" s="90" t="s">
        <v>32</v>
      </c>
      <c r="G680" s="90" t="s">
        <v>5588</v>
      </c>
      <c r="H680" s="90" t="s">
        <v>5589</v>
      </c>
      <c r="I680" s="90" t="s">
        <v>5590</v>
      </c>
      <c r="J680" s="90" t="s">
        <v>5591</v>
      </c>
      <c r="L680" s="90" t="s">
        <v>1610</v>
      </c>
      <c r="M680" s="90" t="s">
        <v>1965</v>
      </c>
    </row>
    <row r="681" ht="15.75" customHeight="1">
      <c r="A681" s="90">
        <v>2103.0</v>
      </c>
      <c r="C681" s="90" t="s">
        <v>3543</v>
      </c>
      <c r="D681" s="90" t="s">
        <v>5592</v>
      </c>
      <c r="E681" s="90" t="s">
        <v>5593</v>
      </c>
      <c r="F681" s="90" t="s">
        <v>32</v>
      </c>
      <c r="G681" s="90" t="s">
        <v>5594</v>
      </c>
      <c r="H681" s="90" t="s">
        <v>5595</v>
      </c>
      <c r="I681" s="90" t="s">
        <v>5596</v>
      </c>
      <c r="J681" s="90" t="s">
        <v>5596</v>
      </c>
      <c r="L681" s="90" t="s">
        <v>1610</v>
      </c>
      <c r="M681" s="90" t="s">
        <v>1751</v>
      </c>
    </row>
    <row r="682" ht="15.75" customHeight="1">
      <c r="A682" s="90">
        <v>2102.0</v>
      </c>
      <c r="C682" s="90" t="s">
        <v>5585</v>
      </c>
      <c r="D682" s="90" t="s">
        <v>5586</v>
      </c>
      <c r="E682" s="90" t="s">
        <v>5587</v>
      </c>
      <c r="F682" s="90" t="s">
        <v>32</v>
      </c>
      <c r="G682" s="90" t="s">
        <v>5597</v>
      </c>
      <c r="H682" s="90" t="s">
        <v>5598</v>
      </c>
      <c r="I682" s="90" t="s">
        <v>5599</v>
      </c>
      <c r="J682" s="90" t="s">
        <v>5591</v>
      </c>
      <c r="L682" s="90" t="s">
        <v>1610</v>
      </c>
      <c r="M682" s="90" t="s">
        <v>1855</v>
      </c>
    </row>
    <row r="683" ht="15.75" customHeight="1">
      <c r="A683" s="90">
        <v>2097.0</v>
      </c>
      <c r="C683" s="90" t="s">
        <v>4659</v>
      </c>
      <c r="D683" s="90" t="s">
        <v>4660</v>
      </c>
      <c r="E683" s="90" t="s">
        <v>4661</v>
      </c>
      <c r="F683" s="90" t="s">
        <v>32</v>
      </c>
      <c r="G683" s="90" t="s">
        <v>5600</v>
      </c>
      <c r="H683" s="90" t="s">
        <v>5601</v>
      </c>
      <c r="I683" s="90" t="s">
        <v>4664</v>
      </c>
      <c r="J683" s="90" t="s">
        <v>4664</v>
      </c>
      <c r="L683" s="90" t="s">
        <v>1610</v>
      </c>
      <c r="M683" s="90" t="s">
        <v>1817</v>
      </c>
    </row>
    <row r="684" ht="15.75" customHeight="1">
      <c r="A684" s="90">
        <v>2096.0</v>
      </c>
      <c r="C684" s="90" t="s">
        <v>2326</v>
      </c>
      <c r="D684" s="90" t="s">
        <v>5602</v>
      </c>
      <c r="E684" s="90" t="s">
        <v>5603</v>
      </c>
      <c r="F684" s="90" t="s">
        <v>32</v>
      </c>
      <c r="G684" s="90" t="s">
        <v>5604</v>
      </c>
      <c r="H684" s="90" t="s">
        <v>5605</v>
      </c>
      <c r="I684" s="90" t="s">
        <v>5606</v>
      </c>
      <c r="J684" s="90" t="s">
        <v>5607</v>
      </c>
      <c r="L684" s="90" t="s">
        <v>1610</v>
      </c>
      <c r="M684" s="90" t="s">
        <v>1672</v>
      </c>
    </row>
    <row r="685" ht="15.75" customHeight="1">
      <c r="A685" s="90">
        <v>2094.0</v>
      </c>
      <c r="C685" s="90" t="s">
        <v>3342</v>
      </c>
      <c r="D685" s="90" t="s">
        <v>5608</v>
      </c>
      <c r="E685" s="90" t="s">
        <v>5609</v>
      </c>
      <c r="F685" s="90" t="s">
        <v>32</v>
      </c>
      <c r="G685" s="90" t="s">
        <v>5610</v>
      </c>
      <c r="H685" s="90" t="s">
        <v>5611</v>
      </c>
      <c r="I685" s="90" t="s">
        <v>5612</v>
      </c>
      <c r="J685" s="90" t="s">
        <v>5613</v>
      </c>
      <c r="L685" s="90" t="s">
        <v>1610</v>
      </c>
      <c r="M685" s="90" t="s">
        <v>1672</v>
      </c>
    </row>
    <row r="686" ht="15.75" customHeight="1">
      <c r="A686" s="90">
        <v>2093.0</v>
      </c>
      <c r="C686" s="90" t="s">
        <v>4063</v>
      </c>
      <c r="D686" s="90" t="s">
        <v>5614</v>
      </c>
      <c r="E686" s="90" t="s">
        <v>5615</v>
      </c>
      <c r="F686" s="90" t="s">
        <v>32</v>
      </c>
      <c r="G686" s="90" t="s">
        <v>5616</v>
      </c>
      <c r="H686" s="90" t="s">
        <v>5617</v>
      </c>
      <c r="I686" s="90" t="s">
        <v>5618</v>
      </c>
      <c r="J686" s="90" t="s">
        <v>5619</v>
      </c>
      <c r="L686" s="90" t="s">
        <v>1610</v>
      </c>
      <c r="M686" s="90" t="s">
        <v>3222</v>
      </c>
    </row>
    <row r="687" ht="15.75" customHeight="1">
      <c r="A687" s="90">
        <v>2091.0</v>
      </c>
      <c r="C687" s="90" t="s">
        <v>4473</v>
      </c>
      <c r="D687" s="90" t="s">
        <v>5620</v>
      </c>
      <c r="E687" s="90" t="s">
        <v>5621</v>
      </c>
      <c r="F687" s="90" t="s">
        <v>32</v>
      </c>
      <c r="G687" s="90" t="s">
        <v>5622</v>
      </c>
      <c r="H687" s="90" t="s">
        <v>5623</v>
      </c>
      <c r="I687" s="90" t="s">
        <v>5624</v>
      </c>
      <c r="J687" s="90" t="s">
        <v>5624</v>
      </c>
      <c r="L687" s="90" t="s">
        <v>1610</v>
      </c>
      <c r="M687" s="90" t="s">
        <v>1657</v>
      </c>
    </row>
    <row r="688" ht="15.75" customHeight="1">
      <c r="A688" s="90">
        <v>2090.0</v>
      </c>
      <c r="C688" s="90" t="s">
        <v>5625</v>
      </c>
      <c r="D688" s="90" t="s">
        <v>5626</v>
      </c>
      <c r="E688" s="90" t="s">
        <v>5627</v>
      </c>
      <c r="F688" s="90" t="s">
        <v>35</v>
      </c>
      <c r="G688" s="90" t="s">
        <v>5628</v>
      </c>
      <c r="H688" s="90" t="s">
        <v>5629</v>
      </c>
      <c r="I688" s="90" t="s">
        <v>5630</v>
      </c>
      <c r="J688" s="90" t="s">
        <v>5631</v>
      </c>
      <c r="L688" s="90" t="s">
        <v>1610</v>
      </c>
      <c r="M688" s="90" t="s">
        <v>2850</v>
      </c>
    </row>
    <row r="689" ht="15.75" customHeight="1">
      <c r="A689" s="90">
        <v>2087.0</v>
      </c>
      <c r="C689" s="90" t="s">
        <v>5632</v>
      </c>
      <c r="D689" s="90" t="s">
        <v>5633</v>
      </c>
      <c r="E689" s="90" t="s">
        <v>5634</v>
      </c>
      <c r="F689" s="90" t="s">
        <v>35</v>
      </c>
      <c r="G689" s="90" t="s">
        <v>5635</v>
      </c>
      <c r="H689" s="90" t="s">
        <v>5636</v>
      </c>
      <c r="I689" s="90" t="s">
        <v>5637</v>
      </c>
      <c r="J689" s="90" t="s">
        <v>5637</v>
      </c>
      <c r="L689" s="90" t="s">
        <v>1610</v>
      </c>
      <c r="M689" s="90" t="s">
        <v>1693</v>
      </c>
    </row>
    <row r="690" ht="15.75" customHeight="1">
      <c r="A690" s="90">
        <v>2086.0</v>
      </c>
      <c r="C690" s="90" t="s">
        <v>5638</v>
      </c>
      <c r="D690" s="90" t="s">
        <v>5639</v>
      </c>
      <c r="E690" s="90" t="s">
        <v>5640</v>
      </c>
      <c r="F690" s="90" t="s">
        <v>32</v>
      </c>
      <c r="G690" s="90" t="s">
        <v>5641</v>
      </c>
      <c r="H690" s="90" t="s">
        <v>5642</v>
      </c>
      <c r="I690" s="90" t="s">
        <v>5643</v>
      </c>
      <c r="J690" s="90" t="s">
        <v>5644</v>
      </c>
      <c r="L690" s="90" t="s">
        <v>1610</v>
      </c>
      <c r="M690" s="90" t="s">
        <v>1687</v>
      </c>
    </row>
    <row r="691" ht="15.75" customHeight="1">
      <c r="A691" s="90">
        <v>2085.0</v>
      </c>
      <c r="C691" s="90" t="s">
        <v>5645</v>
      </c>
      <c r="D691" s="90" t="s">
        <v>5646</v>
      </c>
      <c r="E691" s="90" t="s">
        <v>5647</v>
      </c>
      <c r="F691" s="90" t="s">
        <v>35</v>
      </c>
      <c r="G691" s="90" t="s">
        <v>5648</v>
      </c>
      <c r="H691" s="90" t="s">
        <v>5649</v>
      </c>
      <c r="I691" s="90" t="s">
        <v>5650</v>
      </c>
      <c r="J691" s="90" t="s">
        <v>5651</v>
      </c>
      <c r="L691" s="90" t="s">
        <v>1610</v>
      </c>
      <c r="M691" s="90" t="s">
        <v>1851</v>
      </c>
    </row>
    <row r="692" ht="15.75" customHeight="1">
      <c r="A692" s="90">
        <v>2084.0</v>
      </c>
      <c r="C692" s="90" t="s">
        <v>5652</v>
      </c>
      <c r="D692" s="90" t="s">
        <v>5653</v>
      </c>
      <c r="E692" s="90" t="s">
        <v>5654</v>
      </c>
      <c r="G692" s="90" t="s">
        <v>5655</v>
      </c>
      <c r="H692" s="90" t="s">
        <v>5656</v>
      </c>
      <c r="I692" s="90" t="s">
        <v>5657</v>
      </c>
      <c r="J692" s="90" t="s">
        <v>5657</v>
      </c>
      <c r="L692" s="90" t="s">
        <v>1610</v>
      </c>
      <c r="M692" s="90" t="s">
        <v>1743</v>
      </c>
    </row>
    <row r="693" ht="15.75" customHeight="1">
      <c r="A693" s="90">
        <v>2082.0</v>
      </c>
      <c r="C693" s="90" t="s">
        <v>5658</v>
      </c>
      <c r="D693" s="90" t="s">
        <v>5659</v>
      </c>
      <c r="E693" s="90" t="s">
        <v>5660</v>
      </c>
      <c r="F693" s="90" t="s">
        <v>32</v>
      </c>
      <c r="G693" s="90" t="s">
        <v>5661</v>
      </c>
      <c r="H693" s="90" t="s">
        <v>5662</v>
      </c>
      <c r="I693" s="90" t="s">
        <v>5663</v>
      </c>
      <c r="J693" s="90" t="s">
        <v>5663</v>
      </c>
      <c r="L693" s="90" t="s">
        <v>1610</v>
      </c>
      <c r="M693" s="90" t="s">
        <v>2571</v>
      </c>
    </row>
    <row r="694" ht="15.75" customHeight="1">
      <c r="A694" s="90">
        <v>2081.0</v>
      </c>
      <c r="C694" s="90" t="s">
        <v>4439</v>
      </c>
      <c r="D694" s="90" t="s">
        <v>5664</v>
      </c>
      <c r="E694" s="90" t="s">
        <v>5665</v>
      </c>
      <c r="F694" s="90" t="s">
        <v>32</v>
      </c>
      <c r="G694" s="90" t="s">
        <v>5666</v>
      </c>
      <c r="H694" s="90" t="s">
        <v>5667</v>
      </c>
      <c r="I694" s="90" t="s">
        <v>5668</v>
      </c>
      <c r="J694" s="90" t="s">
        <v>5668</v>
      </c>
      <c r="L694" s="90" t="s">
        <v>1610</v>
      </c>
      <c r="M694" s="90" t="s">
        <v>1751</v>
      </c>
    </row>
    <row r="695" ht="15.75" customHeight="1">
      <c r="A695" s="90">
        <v>2080.0</v>
      </c>
      <c r="C695" s="90" t="s">
        <v>5669</v>
      </c>
      <c r="D695" s="90" t="s">
        <v>5670</v>
      </c>
      <c r="E695" s="90" t="s">
        <v>5671</v>
      </c>
      <c r="G695" s="90" t="s">
        <v>5672</v>
      </c>
      <c r="H695" s="90" t="s">
        <v>5673</v>
      </c>
      <c r="I695" s="90" t="s">
        <v>5674</v>
      </c>
      <c r="J695" s="90" t="s">
        <v>5674</v>
      </c>
      <c r="L695" s="90" t="s">
        <v>1610</v>
      </c>
      <c r="M695" s="90" t="s">
        <v>1770</v>
      </c>
    </row>
    <row r="696" ht="15.75" customHeight="1">
      <c r="A696" s="90">
        <v>2078.0</v>
      </c>
      <c r="C696" s="90" t="s">
        <v>5675</v>
      </c>
      <c r="D696" s="90" t="s">
        <v>5676</v>
      </c>
      <c r="E696" s="90" t="s">
        <v>5677</v>
      </c>
      <c r="F696" s="90" t="s">
        <v>35</v>
      </c>
      <c r="G696" s="90" t="s">
        <v>5678</v>
      </c>
      <c r="H696" s="90" t="s">
        <v>5679</v>
      </c>
      <c r="I696" s="90" t="s">
        <v>5680</v>
      </c>
      <c r="J696" s="90" t="s">
        <v>5680</v>
      </c>
      <c r="L696" s="90" t="s">
        <v>1610</v>
      </c>
      <c r="M696" s="90" t="s">
        <v>1687</v>
      </c>
    </row>
    <row r="697" ht="15.75" customHeight="1">
      <c r="A697" s="90">
        <v>2076.0</v>
      </c>
      <c r="C697" s="90" t="s">
        <v>4154</v>
      </c>
      <c r="D697" s="90" t="s">
        <v>5681</v>
      </c>
      <c r="E697" s="90" t="s">
        <v>5682</v>
      </c>
      <c r="F697" s="90" t="s">
        <v>32</v>
      </c>
      <c r="G697" s="90" t="s">
        <v>5683</v>
      </c>
      <c r="H697" s="90" t="s">
        <v>5684</v>
      </c>
      <c r="I697" s="90" t="s">
        <v>5685</v>
      </c>
      <c r="J697" s="90" t="s">
        <v>5685</v>
      </c>
      <c r="L697" s="90" t="s">
        <v>1610</v>
      </c>
      <c r="M697" s="90" t="s">
        <v>1693</v>
      </c>
    </row>
    <row r="698" ht="15.75" customHeight="1">
      <c r="A698" s="90">
        <v>2074.0</v>
      </c>
      <c r="C698" s="90" t="s">
        <v>5686</v>
      </c>
      <c r="D698" s="90" t="s">
        <v>5687</v>
      </c>
      <c r="E698" s="90" t="s">
        <v>5688</v>
      </c>
      <c r="G698" s="90" t="s">
        <v>5689</v>
      </c>
      <c r="H698" s="90" t="s">
        <v>5690</v>
      </c>
      <c r="I698" s="90" t="s">
        <v>5691</v>
      </c>
      <c r="J698" s="90" t="s">
        <v>5692</v>
      </c>
      <c r="L698" s="90" t="s">
        <v>1610</v>
      </c>
      <c r="M698" s="90" t="s">
        <v>1642</v>
      </c>
    </row>
    <row r="699" ht="15.75" customHeight="1">
      <c r="A699" s="90">
        <v>2073.0</v>
      </c>
      <c r="C699" s="90" t="s">
        <v>5693</v>
      </c>
      <c r="D699" s="90" t="s">
        <v>5694</v>
      </c>
      <c r="E699" s="90" t="s">
        <v>5695</v>
      </c>
      <c r="F699" s="90" t="s">
        <v>32</v>
      </c>
      <c r="G699" s="90" t="s">
        <v>5696</v>
      </c>
      <c r="H699" s="90" t="s">
        <v>5697</v>
      </c>
      <c r="I699" s="90" t="s">
        <v>5698</v>
      </c>
      <c r="J699" s="90" t="s">
        <v>5698</v>
      </c>
      <c r="L699" s="90" t="s">
        <v>1610</v>
      </c>
      <c r="M699" s="90" t="s">
        <v>1672</v>
      </c>
    </row>
    <row r="700" ht="15.75" customHeight="1">
      <c r="A700" s="90">
        <v>2072.0</v>
      </c>
      <c r="C700" s="90" t="s">
        <v>5699</v>
      </c>
      <c r="D700" s="90" t="s">
        <v>5700</v>
      </c>
      <c r="E700" s="90" t="s">
        <v>5701</v>
      </c>
      <c r="G700" s="90" t="s">
        <v>5702</v>
      </c>
      <c r="H700" s="90" t="s">
        <v>5703</v>
      </c>
      <c r="I700" s="90" t="s">
        <v>5704</v>
      </c>
      <c r="J700" s="90" t="s">
        <v>5705</v>
      </c>
      <c r="L700" s="90" t="s">
        <v>1610</v>
      </c>
      <c r="M700" s="90" t="s">
        <v>1680</v>
      </c>
    </row>
    <row r="701" ht="15.75" customHeight="1">
      <c r="A701" s="90">
        <v>2071.0</v>
      </c>
      <c r="C701" s="90" t="s">
        <v>2077</v>
      </c>
      <c r="D701" s="90" t="s">
        <v>5706</v>
      </c>
      <c r="E701" s="90" t="s">
        <v>5707</v>
      </c>
      <c r="F701" s="90" t="s">
        <v>32</v>
      </c>
      <c r="G701" s="90" t="s">
        <v>5708</v>
      </c>
      <c r="H701" s="90" t="s">
        <v>5709</v>
      </c>
      <c r="I701" s="90" t="s">
        <v>5710</v>
      </c>
      <c r="J701" s="90" t="s">
        <v>5711</v>
      </c>
      <c r="L701" s="90" t="s">
        <v>1610</v>
      </c>
      <c r="M701" s="90" t="s">
        <v>1793</v>
      </c>
    </row>
    <row r="702" ht="15.75" customHeight="1">
      <c r="A702" s="90">
        <v>2067.0</v>
      </c>
      <c r="C702" s="90" t="s">
        <v>5712</v>
      </c>
      <c r="D702" s="90" t="s">
        <v>5220</v>
      </c>
      <c r="E702" s="90" t="s">
        <v>5713</v>
      </c>
      <c r="G702" s="90" t="s">
        <v>5714</v>
      </c>
      <c r="H702" s="90" t="s">
        <v>5715</v>
      </c>
      <c r="I702" s="90" t="s">
        <v>5716</v>
      </c>
      <c r="J702" s="90" t="s">
        <v>5717</v>
      </c>
      <c r="L702" s="90" t="s">
        <v>1610</v>
      </c>
      <c r="M702" s="90" t="s">
        <v>1965</v>
      </c>
    </row>
    <row r="703" ht="15.75" customHeight="1">
      <c r="A703" s="90">
        <v>2066.0</v>
      </c>
      <c r="C703" s="90" t="s">
        <v>5686</v>
      </c>
      <c r="D703" s="90" t="s">
        <v>5687</v>
      </c>
      <c r="E703" s="90" t="s">
        <v>5688</v>
      </c>
      <c r="G703" s="90" t="s">
        <v>5718</v>
      </c>
      <c r="H703" s="90" t="s">
        <v>5719</v>
      </c>
      <c r="I703" s="90" t="s">
        <v>5720</v>
      </c>
      <c r="J703" s="90" t="s">
        <v>5692</v>
      </c>
      <c r="L703" s="90" t="s">
        <v>1610</v>
      </c>
      <c r="M703" s="90" t="s">
        <v>1642</v>
      </c>
    </row>
    <row r="704" ht="15.75" customHeight="1">
      <c r="A704" s="90">
        <v>2065.0</v>
      </c>
      <c r="C704" s="90" t="s">
        <v>5721</v>
      </c>
      <c r="D704" s="90" t="s">
        <v>5722</v>
      </c>
      <c r="E704" s="90" t="s">
        <v>5723</v>
      </c>
      <c r="G704" s="90" t="s">
        <v>5724</v>
      </c>
      <c r="H704" s="90" t="s">
        <v>5725</v>
      </c>
      <c r="I704" s="90" t="s">
        <v>5726</v>
      </c>
      <c r="J704" s="90" t="s">
        <v>5727</v>
      </c>
      <c r="L704" s="90" t="s">
        <v>1610</v>
      </c>
      <c r="M704" s="90" t="s">
        <v>1965</v>
      </c>
    </row>
    <row r="705" ht="15.75" customHeight="1">
      <c r="A705" s="90">
        <v>2064.0</v>
      </c>
      <c r="C705" s="90" t="s">
        <v>2077</v>
      </c>
      <c r="D705" s="90" t="s">
        <v>5706</v>
      </c>
      <c r="E705" s="90" t="s">
        <v>5707</v>
      </c>
      <c r="F705" s="90" t="s">
        <v>32</v>
      </c>
      <c r="G705" s="90" t="s">
        <v>5728</v>
      </c>
      <c r="H705" s="90" t="s">
        <v>5729</v>
      </c>
      <c r="I705" s="90" t="s">
        <v>5730</v>
      </c>
      <c r="J705" s="90" t="s">
        <v>5711</v>
      </c>
      <c r="L705" s="90" t="s">
        <v>1610</v>
      </c>
      <c r="M705" s="90" t="s">
        <v>1965</v>
      </c>
    </row>
    <row r="706" ht="15.75" customHeight="1">
      <c r="A706" s="90">
        <v>2063.0</v>
      </c>
      <c r="C706" s="90" t="s">
        <v>5731</v>
      </c>
      <c r="D706" s="90" t="s">
        <v>5732</v>
      </c>
      <c r="E706" s="90" t="s">
        <v>5733</v>
      </c>
      <c r="F706" s="90" t="s">
        <v>32</v>
      </c>
      <c r="G706" s="90" t="s">
        <v>5734</v>
      </c>
      <c r="H706" s="90" t="s">
        <v>5735</v>
      </c>
      <c r="I706" s="90" t="s">
        <v>5736</v>
      </c>
      <c r="J706" s="90" t="s">
        <v>5737</v>
      </c>
      <c r="K706" s="91" t="s">
        <v>1603</v>
      </c>
      <c r="L706" s="90" t="s">
        <v>1610</v>
      </c>
      <c r="M706" s="90" t="s">
        <v>2850</v>
      </c>
    </row>
    <row r="707" ht="15.75" customHeight="1">
      <c r="A707" s="90">
        <v>2062.0</v>
      </c>
      <c r="C707" s="90" t="s">
        <v>5699</v>
      </c>
      <c r="D707" s="90" t="s">
        <v>5700</v>
      </c>
      <c r="E707" s="90" t="s">
        <v>5701</v>
      </c>
      <c r="G707" s="90" t="s">
        <v>5738</v>
      </c>
      <c r="H707" s="90" t="s">
        <v>5739</v>
      </c>
      <c r="I707" s="90" t="s">
        <v>5740</v>
      </c>
      <c r="J707" s="90" t="s">
        <v>5705</v>
      </c>
      <c r="L707" s="90" t="s">
        <v>1610</v>
      </c>
      <c r="M707" s="90" t="s">
        <v>2571</v>
      </c>
    </row>
    <row r="708" ht="15.75" customHeight="1">
      <c r="A708" s="90">
        <v>2059.0</v>
      </c>
      <c r="C708" s="90" t="s">
        <v>5741</v>
      </c>
      <c r="D708" s="90" t="s">
        <v>5742</v>
      </c>
      <c r="E708" s="90" t="s">
        <v>5743</v>
      </c>
      <c r="G708" s="90" t="s">
        <v>5744</v>
      </c>
      <c r="H708" s="90" t="s">
        <v>5745</v>
      </c>
      <c r="I708" s="90" t="s">
        <v>5746</v>
      </c>
      <c r="J708" s="90" t="s">
        <v>5746</v>
      </c>
      <c r="L708" s="90" t="s">
        <v>1610</v>
      </c>
      <c r="M708" s="90" t="s">
        <v>1879</v>
      </c>
    </row>
    <row r="709" ht="15.75" customHeight="1">
      <c r="A709" s="90">
        <v>2058.0</v>
      </c>
      <c r="C709" s="90" t="s">
        <v>5747</v>
      </c>
      <c r="D709" s="90" t="s">
        <v>5748</v>
      </c>
      <c r="E709" s="90" t="s">
        <v>5749</v>
      </c>
      <c r="F709" s="90" t="s">
        <v>32</v>
      </c>
      <c r="G709" s="90" t="s">
        <v>5750</v>
      </c>
      <c r="H709" s="90" t="s">
        <v>5751</v>
      </c>
      <c r="I709" s="90" t="s">
        <v>5752</v>
      </c>
      <c r="J709" s="90" t="s">
        <v>5753</v>
      </c>
      <c r="L709" s="90" t="s">
        <v>1610</v>
      </c>
      <c r="M709" s="90" t="s">
        <v>1965</v>
      </c>
    </row>
    <row r="710" ht="15.75" customHeight="1">
      <c r="A710" s="90">
        <v>2057.0</v>
      </c>
      <c r="C710" s="90" t="s">
        <v>2077</v>
      </c>
      <c r="D710" s="90" t="s">
        <v>5706</v>
      </c>
      <c r="E710" s="90" t="s">
        <v>5707</v>
      </c>
      <c r="F710" s="90" t="s">
        <v>32</v>
      </c>
      <c r="G710" s="90" t="s">
        <v>5754</v>
      </c>
      <c r="H710" s="90" t="s">
        <v>5755</v>
      </c>
      <c r="I710" s="90" t="s">
        <v>5756</v>
      </c>
      <c r="J710" s="90" t="s">
        <v>5711</v>
      </c>
      <c r="L710" s="90" t="s">
        <v>1610</v>
      </c>
      <c r="M710" s="90" t="s">
        <v>3222</v>
      </c>
    </row>
    <row r="711" ht="15.75" customHeight="1">
      <c r="A711" s="90">
        <v>2054.0</v>
      </c>
      <c r="C711" s="90" t="s">
        <v>5757</v>
      </c>
      <c r="D711" s="90" t="s">
        <v>5758</v>
      </c>
      <c r="E711" s="90" t="s">
        <v>5759</v>
      </c>
      <c r="G711" s="90" t="s">
        <v>5760</v>
      </c>
      <c r="H711" s="90" t="s">
        <v>5761</v>
      </c>
      <c r="I711" s="90" t="s">
        <v>5762</v>
      </c>
      <c r="J711" s="90" t="s">
        <v>5763</v>
      </c>
      <c r="L711" s="90" t="s">
        <v>1610</v>
      </c>
      <c r="M711" s="90" t="s">
        <v>1687</v>
      </c>
    </row>
    <row r="712" ht="15.75" customHeight="1">
      <c r="A712" s="90">
        <v>2051.0</v>
      </c>
      <c r="C712" s="90" t="s">
        <v>5764</v>
      </c>
      <c r="D712" s="90" t="s">
        <v>5765</v>
      </c>
      <c r="E712" s="90" t="s">
        <v>5766</v>
      </c>
      <c r="F712" s="90" t="s">
        <v>32</v>
      </c>
      <c r="G712" s="90" t="s">
        <v>5767</v>
      </c>
      <c r="H712" s="90" t="s">
        <v>5768</v>
      </c>
      <c r="I712" s="90" t="s">
        <v>5769</v>
      </c>
      <c r="J712" s="90" t="s">
        <v>5770</v>
      </c>
      <c r="L712" s="90" t="s">
        <v>1610</v>
      </c>
      <c r="M712" s="90" t="s">
        <v>29</v>
      </c>
    </row>
    <row r="713" ht="15.75" customHeight="1">
      <c r="A713" s="90">
        <v>2050.0</v>
      </c>
      <c r="C713" s="90" t="s">
        <v>5771</v>
      </c>
      <c r="D713" s="90" t="s">
        <v>5772</v>
      </c>
      <c r="E713" s="90" t="s">
        <v>5773</v>
      </c>
      <c r="G713" s="90" t="s">
        <v>5774</v>
      </c>
      <c r="H713" s="90" t="s">
        <v>5775</v>
      </c>
      <c r="I713" s="90" t="s">
        <v>5776</v>
      </c>
      <c r="J713" s="90" t="s">
        <v>5776</v>
      </c>
      <c r="L713" s="90" t="s">
        <v>1610</v>
      </c>
      <c r="M713" s="90" t="s">
        <v>1831</v>
      </c>
    </row>
    <row r="714" ht="15.75" customHeight="1">
      <c r="A714" s="90">
        <v>2043.0</v>
      </c>
      <c r="C714" s="90" t="s">
        <v>5764</v>
      </c>
      <c r="D714" s="90" t="s">
        <v>5765</v>
      </c>
      <c r="E714" s="90" t="s">
        <v>5766</v>
      </c>
      <c r="F714" s="90" t="s">
        <v>32</v>
      </c>
      <c r="G714" s="90" t="s">
        <v>5777</v>
      </c>
      <c r="H714" s="90" t="s">
        <v>5778</v>
      </c>
      <c r="I714" s="90" t="s">
        <v>5779</v>
      </c>
      <c r="J714" s="90" t="s">
        <v>5770</v>
      </c>
      <c r="L714" s="90" t="s">
        <v>1610</v>
      </c>
      <c r="M714" s="90" t="s">
        <v>1965</v>
      </c>
    </row>
    <row r="715" ht="15.75" customHeight="1">
      <c r="A715" s="90">
        <v>2038.0</v>
      </c>
      <c r="C715" s="90" t="s">
        <v>5780</v>
      </c>
      <c r="D715" s="90" t="s">
        <v>5391</v>
      </c>
      <c r="E715" s="90" t="s">
        <v>5781</v>
      </c>
      <c r="F715" s="90" t="s">
        <v>35</v>
      </c>
      <c r="G715" s="90" t="s">
        <v>5782</v>
      </c>
      <c r="H715" s="90" t="s">
        <v>5783</v>
      </c>
      <c r="I715" s="90" t="s">
        <v>5784</v>
      </c>
      <c r="J715" s="90" t="s">
        <v>5785</v>
      </c>
      <c r="L715" s="90" t="s">
        <v>1610</v>
      </c>
      <c r="M715" s="90" t="s">
        <v>1687</v>
      </c>
    </row>
    <row r="716" ht="15.75" customHeight="1">
      <c r="A716" s="90">
        <v>2037.0</v>
      </c>
      <c r="C716" s="90" t="s">
        <v>4672</v>
      </c>
      <c r="D716" s="90" t="s">
        <v>5786</v>
      </c>
      <c r="E716" s="90" t="s">
        <v>5787</v>
      </c>
      <c r="F716" s="90" t="s">
        <v>32</v>
      </c>
      <c r="G716" s="90" t="s">
        <v>5788</v>
      </c>
      <c r="H716" s="90" t="s">
        <v>5789</v>
      </c>
      <c r="I716" s="90" t="s">
        <v>5790</v>
      </c>
      <c r="J716" s="90" t="s">
        <v>5791</v>
      </c>
      <c r="L716" s="90" t="s">
        <v>1610</v>
      </c>
      <c r="M716" s="90" t="s">
        <v>1831</v>
      </c>
    </row>
    <row r="717" ht="15.75" customHeight="1">
      <c r="A717" s="90">
        <v>2034.0</v>
      </c>
      <c r="C717" s="90" t="s">
        <v>5792</v>
      </c>
      <c r="D717" s="90" t="s">
        <v>5793</v>
      </c>
      <c r="E717" s="90" t="s">
        <v>5794</v>
      </c>
      <c r="G717" s="90" t="s">
        <v>5795</v>
      </c>
      <c r="H717" s="90" t="s">
        <v>5796</v>
      </c>
      <c r="I717" s="90" t="s">
        <v>5797</v>
      </c>
      <c r="J717" s="90" t="s">
        <v>5798</v>
      </c>
      <c r="L717" s="90" t="s">
        <v>1610</v>
      </c>
      <c r="M717" s="90" t="s">
        <v>1642</v>
      </c>
    </row>
    <row r="718" ht="15.75" customHeight="1">
      <c r="A718" s="90">
        <v>2032.0</v>
      </c>
      <c r="C718" s="90" t="s">
        <v>5799</v>
      </c>
      <c r="D718" s="90" t="s">
        <v>5800</v>
      </c>
      <c r="E718" s="90" t="s">
        <v>5801</v>
      </c>
      <c r="G718" s="90" t="s">
        <v>5802</v>
      </c>
      <c r="H718" s="90" t="s">
        <v>5803</v>
      </c>
      <c r="I718" s="90" t="s">
        <v>5804</v>
      </c>
      <c r="J718" s="90" t="s">
        <v>5804</v>
      </c>
      <c r="L718" s="90" t="s">
        <v>1610</v>
      </c>
      <c r="M718" s="90" t="s">
        <v>1693</v>
      </c>
    </row>
    <row r="719" ht="15.75" customHeight="1">
      <c r="A719" s="90">
        <v>2026.0</v>
      </c>
      <c r="C719" s="90" t="s">
        <v>5805</v>
      </c>
      <c r="D719" s="90" t="s">
        <v>5806</v>
      </c>
      <c r="E719" s="90" t="s">
        <v>5807</v>
      </c>
      <c r="G719" s="90" t="s">
        <v>5808</v>
      </c>
      <c r="H719" s="90" t="s">
        <v>5809</v>
      </c>
      <c r="I719" s="90" t="s">
        <v>5810</v>
      </c>
      <c r="J719" s="90" t="s">
        <v>5811</v>
      </c>
      <c r="L719" s="90" t="s">
        <v>1610</v>
      </c>
      <c r="M719" s="90" t="s">
        <v>2057</v>
      </c>
    </row>
    <row r="720" ht="15.75" customHeight="1">
      <c r="A720" s="90">
        <v>2024.0</v>
      </c>
      <c r="C720" s="90" t="s">
        <v>5812</v>
      </c>
      <c r="D720" s="90" t="s">
        <v>5813</v>
      </c>
      <c r="E720" s="90" t="s">
        <v>5814</v>
      </c>
      <c r="F720" s="90" t="s">
        <v>32</v>
      </c>
      <c r="G720" s="90" t="s">
        <v>5815</v>
      </c>
      <c r="H720" s="90" t="s">
        <v>5816</v>
      </c>
      <c r="I720" s="90" t="s">
        <v>5817</v>
      </c>
      <c r="J720" s="90" t="s">
        <v>5818</v>
      </c>
      <c r="L720" s="90" t="s">
        <v>1610</v>
      </c>
      <c r="M720" s="90" t="s">
        <v>2057</v>
      </c>
    </row>
    <row r="721" ht="15.75" customHeight="1">
      <c r="A721" s="90">
        <v>2023.0</v>
      </c>
      <c r="C721" s="90" t="s">
        <v>5819</v>
      </c>
      <c r="D721" s="90" t="s">
        <v>5820</v>
      </c>
      <c r="E721" s="90" t="s">
        <v>5821</v>
      </c>
      <c r="F721" s="90" t="s">
        <v>32</v>
      </c>
      <c r="G721" s="90" t="s">
        <v>5822</v>
      </c>
      <c r="H721" s="90" t="s">
        <v>5823</v>
      </c>
      <c r="I721" s="90" t="s">
        <v>5824</v>
      </c>
      <c r="J721" s="90" t="s">
        <v>5824</v>
      </c>
      <c r="L721" s="90" t="s">
        <v>1610</v>
      </c>
      <c r="M721" s="90" t="s">
        <v>1751</v>
      </c>
    </row>
    <row r="722" ht="15.75" customHeight="1">
      <c r="A722" s="90">
        <v>2021.0</v>
      </c>
      <c r="C722" s="90" t="s">
        <v>5825</v>
      </c>
      <c r="D722" s="90" t="s">
        <v>5826</v>
      </c>
      <c r="E722" s="90" t="s">
        <v>5827</v>
      </c>
      <c r="G722" s="90" t="s">
        <v>5828</v>
      </c>
      <c r="H722" s="90" t="s">
        <v>5829</v>
      </c>
      <c r="I722" s="90" t="s">
        <v>5830</v>
      </c>
      <c r="J722" s="90" t="s">
        <v>5831</v>
      </c>
      <c r="L722" s="90" t="s">
        <v>1610</v>
      </c>
      <c r="M722" s="90" t="s">
        <v>1642</v>
      </c>
    </row>
    <row r="723" ht="15.75" customHeight="1">
      <c r="A723" s="90">
        <v>2020.0</v>
      </c>
      <c r="C723" s="90" t="s">
        <v>5832</v>
      </c>
      <c r="D723" s="90" t="s">
        <v>5833</v>
      </c>
      <c r="E723" s="90" t="s">
        <v>5834</v>
      </c>
      <c r="G723" s="90" t="s">
        <v>5835</v>
      </c>
      <c r="H723" s="90" t="s">
        <v>5836</v>
      </c>
      <c r="I723" s="90" t="s">
        <v>5837</v>
      </c>
      <c r="J723" s="90" t="s">
        <v>5838</v>
      </c>
      <c r="L723" s="90" t="s">
        <v>1610</v>
      </c>
      <c r="M723" s="90" t="s">
        <v>1831</v>
      </c>
    </row>
    <row r="724" ht="15.75" customHeight="1">
      <c r="A724" s="90">
        <v>2017.0</v>
      </c>
      <c r="C724" s="90" t="s">
        <v>5839</v>
      </c>
      <c r="D724" s="90" t="s">
        <v>5840</v>
      </c>
      <c r="E724" s="90" t="s">
        <v>5841</v>
      </c>
      <c r="F724" s="90" t="s">
        <v>32</v>
      </c>
      <c r="G724" s="90" t="s">
        <v>5842</v>
      </c>
      <c r="H724" s="90" t="s">
        <v>5843</v>
      </c>
      <c r="I724" s="90" t="s">
        <v>5844</v>
      </c>
      <c r="J724" s="90" t="s">
        <v>5845</v>
      </c>
      <c r="L724" s="90" t="s">
        <v>1610</v>
      </c>
      <c r="M724" s="90" t="s">
        <v>1642</v>
      </c>
    </row>
    <row r="725" ht="15.75" customHeight="1">
      <c r="A725" s="90">
        <v>2016.0</v>
      </c>
      <c r="C725" s="90" t="s">
        <v>5846</v>
      </c>
      <c r="D725" s="90" t="s">
        <v>5847</v>
      </c>
      <c r="E725" s="90" t="s">
        <v>5848</v>
      </c>
      <c r="G725" s="90" t="s">
        <v>5849</v>
      </c>
      <c r="H725" s="90" t="s">
        <v>5850</v>
      </c>
      <c r="I725" s="90" t="s">
        <v>5851</v>
      </c>
      <c r="J725" s="90" t="s">
        <v>5851</v>
      </c>
      <c r="L725" s="90" t="s">
        <v>1610</v>
      </c>
      <c r="M725" s="90" t="s">
        <v>2766</v>
      </c>
    </row>
    <row r="726" ht="15.75" customHeight="1">
      <c r="A726" s="90">
        <v>2014.0</v>
      </c>
      <c r="C726" s="90" t="s">
        <v>1818</v>
      </c>
      <c r="D726" s="90" t="s">
        <v>5852</v>
      </c>
      <c r="E726" s="90" t="s">
        <v>5853</v>
      </c>
      <c r="F726" s="90" t="s">
        <v>32</v>
      </c>
      <c r="G726" s="90" t="s">
        <v>5854</v>
      </c>
      <c r="H726" s="90" t="s">
        <v>5855</v>
      </c>
      <c r="I726" s="90" t="s">
        <v>5856</v>
      </c>
      <c r="J726" s="90" t="s">
        <v>5857</v>
      </c>
      <c r="L726" s="90" t="s">
        <v>1610</v>
      </c>
      <c r="M726" s="90" t="s">
        <v>1831</v>
      </c>
    </row>
    <row r="727" ht="15.75" customHeight="1">
      <c r="A727" s="90">
        <v>2012.0</v>
      </c>
      <c r="C727" s="90" t="s">
        <v>5858</v>
      </c>
      <c r="D727" s="90" t="s">
        <v>5859</v>
      </c>
      <c r="E727" s="90" t="s">
        <v>5860</v>
      </c>
      <c r="F727" s="90" t="s">
        <v>32</v>
      </c>
      <c r="G727" s="90" t="s">
        <v>5861</v>
      </c>
      <c r="H727" s="90" t="s">
        <v>5862</v>
      </c>
      <c r="I727" s="90" t="s">
        <v>5863</v>
      </c>
      <c r="J727" s="90" t="s">
        <v>5864</v>
      </c>
      <c r="L727" s="90" t="s">
        <v>1610</v>
      </c>
      <c r="M727" s="90" t="s">
        <v>1642</v>
      </c>
    </row>
    <row r="728" ht="15.75" customHeight="1">
      <c r="A728" s="90">
        <v>2011.0</v>
      </c>
      <c r="C728" s="90" t="s">
        <v>5865</v>
      </c>
      <c r="D728" s="90" t="s">
        <v>5866</v>
      </c>
      <c r="E728" s="90" t="s">
        <v>5867</v>
      </c>
      <c r="F728" s="90" t="s">
        <v>32</v>
      </c>
      <c r="G728" s="90" t="s">
        <v>5868</v>
      </c>
      <c r="H728" s="90" t="s">
        <v>5869</v>
      </c>
      <c r="I728" s="90" t="s">
        <v>5870</v>
      </c>
      <c r="J728" s="90" t="s">
        <v>5871</v>
      </c>
      <c r="K728" s="91" t="s">
        <v>1603</v>
      </c>
      <c r="L728" s="90" t="s">
        <v>1610</v>
      </c>
      <c r="M728" s="90" t="s">
        <v>29</v>
      </c>
    </row>
    <row r="729" ht="15.75" customHeight="1">
      <c r="A729" s="90">
        <v>2010.0</v>
      </c>
      <c r="C729" s="90" t="s">
        <v>5872</v>
      </c>
      <c r="D729" s="90" t="s">
        <v>5873</v>
      </c>
      <c r="E729" s="90" t="s">
        <v>5874</v>
      </c>
      <c r="F729" s="90" t="s">
        <v>32</v>
      </c>
      <c r="G729" s="90" t="s">
        <v>5875</v>
      </c>
      <c r="H729" s="90" t="s">
        <v>5876</v>
      </c>
      <c r="I729" s="90" t="s">
        <v>5877</v>
      </c>
      <c r="J729" s="90" t="s">
        <v>5878</v>
      </c>
      <c r="L729" s="90" t="s">
        <v>1610</v>
      </c>
      <c r="M729" s="90" t="s">
        <v>2332</v>
      </c>
    </row>
    <row r="730" ht="15.75" customHeight="1">
      <c r="A730" s="90">
        <v>2009.0</v>
      </c>
      <c r="C730" s="90" t="s">
        <v>5858</v>
      </c>
      <c r="D730" s="90" t="s">
        <v>5859</v>
      </c>
      <c r="E730" s="90" t="s">
        <v>5860</v>
      </c>
      <c r="F730" s="90" t="s">
        <v>32</v>
      </c>
      <c r="G730" s="90" t="s">
        <v>5879</v>
      </c>
      <c r="H730" s="90" t="s">
        <v>5880</v>
      </c>
      <c r="I730" s="90" t="s">
        <v>5881</v>
      </c>
      <c r="J730" s="90" t="s">
        <v>5864</v>
      </c>
      <c r="L730" s="90" t="s">
        <v>1610</v>
      </c>
      <c r="M730" s="90" t="s">
        <v>1687</v>
      </c>
    </row>
    <row r="731" ht="15.75" customHeight="1">
      <c r="A731" s="90">
        <v>2006.0</v>
      </c>
      <c r="C731" s="90" t="s">
        <v>2470</v>
      </c>
      <c r="D731" s="90" t="s">
        <v>5882</v>
      </c>
      <c r="E731" s="90" t="s">
        <v>5883</v>
      </c>
      <c r="F731" s="90" t="s">
        <v>32</v>
      </c>
      <c r="G731" s="90" t="s">
        <v>5884</v>
      </c>
      <c r="H731" s="90" t="s">
        <v>5885</v>
      </c>
      <c r="I731" s="90" t="s">
        <v>5886</v>
      </c>
      <c r="J731" s="90" t="s">
        <v>5886</v>
      </c>
      <c r="L731" s="90" t="s">
        <v>1610</v>
      </c>
      <c r="M731" s="90" t="s">
        <v>1831</v>
      </c>
    </row>
    <row r="732" ht="15.75" customHeight="1">
      <c r="A732" s="90">
        <v>2004.0</v>
      </c>
      <c r="C732" s="90" t="s">
        <v>5865</v>
      </c>
      <c r="D732" s="90" t="s">
        <v>5866</v>
      </c>
      <c r="E732" s="90" t="s">
        <v>5867</v>
      </c>
      <c r="F732" s="90" t="s">
        <v>32</v>
      </c>
      <c r="G732" s="90" t="s">
        <v>5887</v>
      </c>
      <c r="H732" s="90" t="s">
        <v>5888</v>
      </c>
      <c r="I732" s="90" t="s">
        <v>5889</v>
      </c>
      <c r="J732" s="90" t="s">
        <v>5871</v>
      </c>
      <c r="K732" s="91" t="s">
        <v>1603</v>
      </c>
      <c r="L732" s="90" t="s">
        <v>1610</v>
      </c>
      <c r="M732" s="90" t="s">
        <v>1793</v>
      </c>
    </row>
    <row r="733" ht="15.75" customHeight="1">
      <c r="A733" s="90">
        <v>1997.0</v>
      </c>
      <c r="C733" s="90" t="s">
        <v>1818</v>
      </c>
      <c r="D733" s="90" t="s">
        <v>5852</v>
      </c>
      <c r="E733" s="90" t="s">
        <v>5853</v>
      </c>
      <c r="F733" s="90" t="s">
        <v>32</v>
      </c>
      <c r="G733" s="90" t="s">
        <v>5890</v>
      </c>
      <c r="H733" s="90" t="s">
        <v>5891</v>
      </c>
      <c r="I733" s="90" t="s">
        <v>5856</v>
      </c>
      <c r="J733" s="90" t="s">
        <v>5857</v>
      </c>
      <c r="L733" s="90" t="s">
        <v>1610</v>
      </c>
      <c r="M733" s="90" t="s">
        <v>1687</v>
      </c>
    </row>
    <row r="734" ht="15.75" customHeight="1">
      <c r="A734" s="90">
        <v>1995.0</v>
      </c>
      <c r="C734" s="90" t="s">
        <v>5892</v>
      </c>
      <c r="D734" s="90" t="s">
        <v>5893</v>
      </c>
      <c r="E734" s="90" t="s">
        <v>5894</v>
      </c>
      <c r="F734" s="90" t="s">
        <v>32</v>
      </c>
      <c r="G734" s="90" t="s">
        <v>5895</v>
      </c>
      <c r="H734" s="90" t="s">
        <v>5896</v>
      </c>
      <c r="I734" s="90" t="s">
        <v>5897</v>
      </c>
      <c r="J734" s="90" t="s">
        <v>5898</v>
      </c>
      <c r="L734" s="90" t="s">
        <v>1610</v>
      </c>
      <c r="M734" s="90" t="s">
        <v>1693</v>
      </c>
    </row>
    <row r="735" ht="15.75" customHeight="1">
      <c r="A735" s="90">
        <v>1994.0</v>
      </c>
      <c r="C735" s="90" t="s">
        <v>5872</v>
      </c>
      <c r="D735" s="90" t="s">
        <v>5873</v>
      </c>
      <c r="E735" s="90" t="s">
        <v>5874</v>
      </c>
      <c r="F735" s="90" t="s">
        <v>32</v>
      </c>
      <c r="G735" s="90" t="s">
        <v>5899</v>
      </c>
      <c r="H735" s="90" t="s">
        <v>5900</v>
      </c>
      <c r="I735" s="90" t="s">
        <v>5877</v>
      </c>
      <c r="J735" s="90" t="s">
        <v>5878</v>
      </c>
      <c r="L735" s="90" t="s">
        <v>1610</v>
      </c>
      <c r="M735" s="90" t="s">
        <v>1965</v>
      </c>
    </row>
    <row r="736" ht="15.75" customHeight="1">
      <c r="A736" s="90">
        <v>1992.0</v>
      </c>
      <c r="C736" s="90" t="s">
        <v>5901</v>
      </c>
      <c r="D736" s="90" t="s">
        <v>5902</v>
      </c>
      <c r="E736" s="90" t="s">
        <v>5903</v>
      </c>
      <c r="G736" s="90" t="s">
        <v>5904</v>
      </c>
      <c r="H736" s="90" t="s">
        <v>5905</v>
      </c>
      <c r="I736" s="90" t="s">
        <v>5906</v>
      </c>
      <c r="J736" s="90" t="s">
        <v>5907</v>
      </c>
      <c r="L736" s="90" t="s">
        <v>2558</v>
      </c>
      <c r="M736" s="90" t="s">
        <v>2154</v>
      </c>
    </row>
    <row r="737" ht="15.75" customHeight="1">
      <c r="A737" s="90">
        <v>1991.0</v>
      </c>
      <c r="C737" s="90" t="s">
        <v>5908</v>
      </c>
      <c r="D737" s="90" t="s">
        <v>5909</v>
      </c>
      <c r="E737" s="90" t="s">
        <v>5910</v>
      </c>
      <c r="F737" s="90" t="s">
        <v>35</v>
      </c>
      <c r="G737" s="90" t="s">
        <v>5911</v>
      </c>
      <c r="H737" s="90" t="s">
        <v>5912</v>
      </c>
      <c r="I737" s="90" t="s">
        <v>5913</v>
      </c>
      <c r="J737" s="90" t="s">
        <v>5914</v>
      </c>
      <c r="L737" s="90" t="s">
        <v>1610</v>
      </c>
      <c r="M737" s="90" t="s">
        <v>1687</v>
      </c>
    </row>
    <row r="738" ht="15.75" customHeight="1">
      <c r="A738" s="90">
        <v>1990.0</v>
      </c>
      <c r="C738" s="90" t="s">
        <v>5901</v>
      </c>
      <c r="D738" s="90" t="s">
        <v>5902</v>
      </c>
      <c r="E738" s="90" t="s">
        <v>5903</v>
      </c>
      <c r="G738" s="90" t="s">
        <v>5915</v>
      </c>
      <c r="H738" s="90" t="s">
        <v>5916</v>
      </c>
      <c r="I738" s="90" t="s">
        <v>5917</v>
      </c>
      <c r="J738" s="90" t="s">
        <v>5918</v>
      </c>
      <c r="L738" s="90" t="s">
        <v>1610</v>
      </c>
      <c r="M738" s="90" t="s">
        <v>1831</v>
      </c>
    </row>
    <row r="739" ht="15.75" customHeight="1">
      <c r="A739" s="90">
        <v>1989.0</v>
      </c>
      <c r="C739" s="90" t="s">
        <v>5919</v>
      </c>
      <c r="D739" s="90" t="s">
        <v>5920</v>
      </c>
      <c r="E739" s="90" t="s">
        <v>5921</v>
      </c>
      <c r="F739" s="90" t="s">
        <v>32</v>
      </c>
      <c r="G739" s="90" t="s">
        <v>5922</v>
      </c>
      <c r="H739" s="90" t="s">
        <v>5923</v>
      </c>
      <c r="I739" s="90" t="s">
        <v>5924</v>
      </c>
      <c r="J739" s="90" t="s">
        <v>5925</v>
      </c>
      <c r="K739" s="91" t="s">
        <v>1603</v>
      </c>
      <c r="L739" s="90" t="s">
        <v>1610</v>
      </c>
      <c r="M739" s="90" t="s">
        <v>1611</v>
      </c>
    </row>
    <row r="740" ht="15.75" customHeight="1">
      <c r="A740" s="90">
        <v>1988.0</v>
      </c>
      <c r="C740" s="90" t="s">
        <v>5926</v>
      </c>
      <c r="D740" s="90" t="s">
        <v>5927</v>
      </c>
      <c r="E740" s="90" t="s">
        <v>5928</v>
      </c>
      <c r="G740" s="90" t="s">
        <v>5929</v>
      </c>
      <c r="H740" s="90" t="s">
        <v>5930</v>
      </c>
      <c r="I740" s="90" t="s">
        <v>5931</v>
      </c>
      <c r="J740" s="90" t="s">
        <v>5932</v>
      </c>
      <c r="L740" s="90" t="s">
        <v>1610</v>
      </c>
      <c r="M740" s="90" t="s">
        <v>1831</v>
      </c>
    </row>
    <row r="741" ht="15.75" customHeight="1">
      <c r="A741" s="90">
        <v>1987.0</v>
      </c>
      <c r="C741" s="90" t="s">
        <v>5933</v>
      </c>
      <c r="D741" s="90" t="s">
        <v>5934</v>
      </c>
      <c r="E741" s="90" t="s">
        <v>5935</v>
      </c>
      <c r="F741" s="90" t="s">
        <v>32</v>
      </c>
      <c r="G741" s="90" t="s">
        <v>5936</v>
      </c>
      <c r="H741" s="90" t="s">
        <v>5937</v>
      </c>
      <c r="I741" s="90" t="s">
        <v>5938</v>
      </c>
      <c r="J741" s="90" t="s">
        <v>5939</v>
      </c>
      <c r="L741" s="90" t="s">
        <v>1610</v>
      </c>
      <c r="M741" s="90" t="s">
        <v>1879</v>
      </c>
    </row>
    <row r="742" ht="15.75" customHeight="1">
      <c r="A742" s="90">
        <v>1986.0</v>
      </c>
      <c r="C742" s="90" t="s">
        <v>5940</v>
      </c>
      <c r="D742" s="90" t="s">
        <v>5941</v>
      </c>
      <c r="E742" s="90" t="s">
        <v>5942</v>
      </c>
      <c r="G742" s="90" t="s">
        <v>5943</v>
      </c>
      <c r="H742" s="90" t="s">
        <v>5944</v>
      </c>
      <c r="I742" s="90" t="s">
        <v>5945</v>
      </c>
      <c r="J742" s="90" t="s">
        <v>5945</v>
      </c>
      <c r="L742" s="90" t="s">
        <v>1610</v>
      </c>
      <c r="M742" s="90" t="s">
        <v>1851</v>
      </c>
    </row>
    <row r="743" ht="15.75" customHeight="1">
      <c r="A743" s="90">
        <v>1984.0</v>
      </c>
      <c r="C743" s="90" t="s">
        <v>5946</v>
      </c>
      <c r="D743" s="90" t="s">
        <v>5947</v>
      </c>
      <c r="E743" s="90" t="s">
        <v>5948</v>
      </c>
      <c r="F743" s="90" t="s">
        <v>35</v>
      </c>
      <c r="G743" s="90" t="s">
        <v>5949</v>
      </c>
      <c r="H743" s="90" t="s">
        <v>5950</v>
      </c>
      <c r="I743" s="90" t="s">
        <v>5951</v>
      </c>
      <c r="J743" s="90" t="s">
        <v>5952</v>
      </c>
      <c r="L743" s="90" t="s">
        <v>1610</v>
      </c>
      <c r="M743" s="90" t="s">
        <v>1817</v>
      </c>
    </row>
    <row r="744" ht="15.75" customHeight="1">
      <c r="A744" s="90">
        <v>1982.0</v>
      </c>
      <c r="C744" s="90" t="s">
        <v>4063</v>
      </c>
      <c r="D744" s="90" t="s">
        <v>5953</v>
      </c>
      <c r="E744" s="90" t="s">
        <v>5954</v>
      </c>
      <c r="F744" s="90" t="s">
        <v>32</v>
      </c>
      <c r="G744" s="90" t="s">
        <v>5955</v>
      </c>
      <c r="H744" s="90" t="s">
        <v>5956</v>
      </c>
      <c r="I744" s="90" t="s">
        <v>5957</v>
      </c>
      <c r="J744" s="90" t="s">
        <v>5958</v>
      </c>
      <c r="L744" s="90" t="s">
        <v>1610</v>
      </c>
      <c r="M744" s="90" t="s">
        <v>1751</v>
      </c>
    </row>
    <row r="745" ht="15.75" customHeight="1">
      <c r="A745" s="90">
        <v>1981.0</v>
      </c>
      <c r="C745" s="90" t="s">
        <v>5959</v>
      </c>
      <c r="D745" s="90" t="s">
        <v>5960</v>
      </c>
      <c r="E745" s="90" t="s">
        <v>5961</v>
      </c>
      <c r="F745" s="90" t="s">
        <v>32</v>
      </c>
      <c r="G745" s="90" t="s">
        <v>5962</v>
      </c>
      <c r="H745" s="90" t="s">
        <v>5963</v>
      </c>
      <c r="I745" s="90" t="s">
        <v>5964</v>
      </c>
      <c r="J745" s="90" t="s">
        <v>5965</v>
      </c>
      <c r="L745" s="90" t="s">
        <v>1610</v>
      </c>
      <c r="M745" s="90" t="s">
        <v>1831</v>
      </c>
    </row>
    <row r="746" ht="15.75" customHeight="1">
      <c r="A746" s="90">
        <v>1979.0</v>
      </c>
      <c r="C746" s="90" t="s">
        <v>5901</v>
      </c>
      <c r="D746" s="90" t="s">
        <v>5902</v>
      </c>
      <c r="E746" s="90" t="s">
        <v>5903</v>
      </c>
      <c r="G746" s="90" t="s">
        <v>5966</v>
      </c>
      <c r="H746" s="90" t="s">
        <v>5967</v>
      </c>
      <c r="I746" s="90" t="s">
        <v>5968</v>
      </c>
      <c r="J746" s="90" t="s">
        <v>5907</v>
      </c>
      <c r="L746" s="90" t="s">
        <v>1610</v>
      </c>
      <c r="M746" s="90" t="s">
        <v>2154</v>
      </c>
    </row>
    <row r="747" ht="15.75" customHeight="1">
      <c r="A747" s="90">
        <v>1978.0</v>
      </c>
      <c r="C747" s="90" t="s">
        <v>4063</v>
      </c>
      <c r="D747" s="90" t="s">
        <v>5953</v>
      </c>
      <c r="E747" s="90" t="s">
        <v>5954</v>
      </c>
      <c r="F747" s="90" t="s">
        <v>32</v>
      </c>
      <c r="G747" s="90" t="s">
        <v>5969</v>
      </c>
      <c r="H747" s="90" t="s">
        <v>5970</v>
      </c>
      <c r="I747" s="90" t="s">
        <v>5971</v>
      </c>
      <c r="J747" s="90" t="s">
        <v>5958</v>
      </c>
      <c r="L747" s="90" t="s">
        <v>2558</v>
      </c>
      <c r="M747" s="90" t="s">
        <v>2154</v>
      </c>
    </row>
    <row r="748" ht="15.75" customHeight="1">
      <c r="A748" s="90">
        <v>1977.0</v>
      </c>
      <c r="C748" s="90" t="s">
        <v>5926</v>
      </c>
      <c r="D748" s="90" t="s">
        <v>5927</v>
      </c>
      <c r="E748" s="90" t="s">
        <v>5928</v>
      </c>
      <c r="G748" s="90" t="s">
        <v>5972</v>
      </c>
      <c r="H748" s="90" t="s">
        <v>5973</v>
      </c>
      <c r="I748" s="90" t="s">
        <v>5931</v>
      </c>
      <c r="J748" s="90" t="s">
        <v>5932</v>
      </c>
      <c r="L748" s="90" t="s">
        <v>1610</v>
      </c>
      <c r="M748" s="90" t="s">
        <v>1831</v>
      </c>
    </row>
    <row r="749" ht="15.75" customHeight="1">
      <c r="A749" s="90">
        <v>1969.0</v>
      </c>
      <c r="C749" s="90" t="s">
        <v>5974</v>
      </c>
      <c r="D749" s="90" t="s">
        <v>5975</v>
      </c>
      <c r="E749" s="90" t="s">
        <v>5976</v>
      </c>
      <c r="F749" s="90" t="s">
        <v>32</v>
      </c>
      <c r="G749" s="90" t="s">
        <v>5977</v>
      </c>
      <c r="H749" s="90" t="s">
        <v>5978</v>
      </c>
      <c r="I749" s="90" t="s">
        <v>5979</v>
      </c>
      <c r="J749" s="90" t="s">
        <v>5979</v>
      </c>
      <c r="K749" s="91" t="s">
        <v>1603</v>
      </c>
      <c r="L749" s="90" t="s">
        <v>1610</v>
      </c>
      <c r="M749" s="90" t="s">
        <v>3139</v>
      </c>
    </row>
    <row r="750" ht="15.75" customHeight="1">
      <c r="A750" s="90">
        <v>1967.0</v>
      </c>
      <c r="C750" s="90" t="s">
        <v>5980</v>
      </c>
      <c r="D750" s="90" t="s">
        <v>5981</v>
      </c>
      <c r="E750" s="90" t="s">
        <v>5982</v>
      </c>
      <c r="F750" s="90" t="s">
        <v>32</v>
      </c>
      <c r="G750" s="90" t="s">
        <v>5983</v>
      </c>
      <c r="H750" s="90" t="s">
        <v>5984</v>
      </c>
      <c r="I750" s="90" t="s">
        <v>5985</v>
      </c>
      <c r="J750" s="90" t="s">
        <v>5985</v>
      </c>
      <c r="L750" s="90" t="s">
        <v>1610</v>
      </c>
      <c r="M750" s="90" t="s">
        <v>1672</v>
      </c>
    </row>
    <row r="751" ht="15.75" customHeight="1">
      <c r="A751" s="90">
        <v>1966.0</v>
      </c>
      <c r="C751" s="90" t="s">
        <v>5986</v>
      </c>
      <c r="D751" s="90" t="s">
        <v>5987</v>
      </c>
      <c r="E751" s="90" t="s">
        <v>5988</v>
      </c>
      <c r="F751" s="90" t="s">
        <v>35</v>
      </c>
      <c r="G751" s="90" t="s">
        <v>5989</v>
      </c>
      <c r="H751" s="90" t="s">
        <v>5990</v>
      </c>
      <c r="I751" s="90" t="s">
        <v>5991</v>
      </c>
      <c r="J751" s="90" t="s">
        <v>5992</v>
      </c>
      <c r="L751" s="90" t="s">
        <v>1610</v>
      </c>
      <c r="M751" s="90" t="s">
        <v>1657</v>
      </c>
    </row>
    <row r="752" ht="15.75" customHeight="1">
      <c r="A752" s="90">
        <v>1965.0</v>
      </c>
      <c r="C752" s="90" t="s">
        <v>1729</v>
      </c>
      <c r="D752" s="90" t="s">
        <v>5993</v>
      </c>
      <c r="E752" s="90" t="s">
        <v>5994</v>
      </c>
      <c r="F752" s="90" t="s">
        <v>32</v>
      </c>
      <c r="G752" s="90" t="s">
        <v>5995</v>
      </c>
      <c r="H752" s="90" t="s">
        <v>5996</v>
      </c>
      <c r="I752" s="90" t="s">
        <v>5997</v>
      </c>
      <c r="J752" s="90" t="s">
        <v>5998</v>
      </c>
      <c r="L752" s="90" t="s">
        <v>1610</v>
      </c>
      <c r="M752" s="90" t="s">
        <v>1855</v>
      </c>
    </row>
    <row r="753" ht="15.75" customHeight="1">
      <c r="A753" s="90">
        <v>1964.0</v>
      </c>
      <c r="C753" s="90" t="s">
        <v>5999</v>
      </c>
      <c r="D753" s="90" t="s">
        <v>6000</v>
      </c>
      <c r="E753" s="90" t="s">
        <v>6001</v>
      </c>
      <c r="F753" s="90" t="s">
        <v>32</v>
      </c>
      <c r="G753" s="90" t="s">
        <v>6002</v>
      </c>
      <c r="H753" s="90" t="s">
        <v>6003</v>
      </c>
      <c r="I753" s="90" t="s">
        <v>6004</v>
      </c>
      <c r="J753" s="90" t="s">
        <v>6005</v>
      </c>
      <c r="L753" s="90" t="s">
        <v>1610</v>
      </c>
      <c r="M753" s="90" t="s">
        <v>1642</v>
      </c>
    </row>
    <row r="754" ht="15.75" customHeight="1">
      <c r="A754" s="90">
        <v>1963.0</v>
      </c>
      <c r="C754" s="90" t="s">
        <v>6006</v>
      </c>
      <c r="D754" s="90" t="s">
        <v>6007</v>
      </c>
      <c r="E754" s="90" t="s">
        <v>6008</v>
      </c>
      <c r="F754" s="90" t="s">
        <v>35</v>
      </c>
      <c r="G754" s="90" t="s">
        <v>6009</v>
      </c>
      <c r="H754" s="90" t="s">
        <v>6010</v>
      </c>
      <c r="I754" s="90" t="s">
        <v>6011</v>
      </c>
      <c r="J754" s="90" t="s">
        <v>6012</v>
      </c>
      <c r="L754" s="90" t="s">
        <v>1610</v>
      </c>
      <c r="M754" s="90" t="s">
        <v>1687</v>
      </c>
    </row>
    <row r="755" ht="15.75" customHeight="1">
      <c r="A755" s="90">
        <v>1962.0</v>
      </c>
      <c r="C755" s="90" t="s">
        <v>6013</v>
      </c>
      <c r="D755" s="90" t="s">
        <v>6014</v>
      </c>
      <c r="E755" s="90" t="s">
        <v>6015</v>
      </c>
      <c r="F755" s="90" t="s">
        <v>32</v>
      </c>
      <c r="G755" s="90" t="s">
        <v>6016</v>
      </c>
      <c r="H755" s="90" t="s">
        <v>6017</v>
      </c>
      <c r="I755" s="90" t="s">
        <v>6018</v>
      </c>
      <c r="J755" s="90" t="s">
        <v>6019</v>
      </c>
      <c r="L755" s="90" t="s">
        <v>1610</v>
      </c>
      <c r="M755" s="90" t="s">
        <v>3139</v>
      </c>
    </row>
    <row r="756" ht="15.75" customHeight="1">
      <c r="A756" s="90">
        <v>1961.0</v>
      </c>
      <c r="C756" s="90" t="s">
        <v>6020</v>
      </c>
      <c r="D756" s="90" t="s">
        <v>6021</v>
      </c>
      <c r="E756" s="90" t="s">
        <v>6022</v>
      </c>
      <c r="F756" s="90" t="s">
        <v>2190</v>
      </c>
      <c r="G756" s="90" t="s">
        <v>6023</v>
      </c>
      <c r="H756" s="90" t="s">
        <v>6024</v>
      </c>
      <c r="I756" s="90" t="s">
        <v>6025</v>
      </c>
      <c r="J756" s="90" t="s">
        <v>6025</v>
      </c>
      <c r="L756" s="90" t="s">
        <v>1610</v>
      </c>
      <c r="M756" s="90" t="s">
        <v>1693</v>
      </c>
    </row>
    <row r="757" ht="15.75" customHeight="1">
      <c r="A757" s="90">
        <v>1960.0</v>
      </c>
      <c r="C757" s="90" t="s">
        <v>6026</v>
      </c>
      <c r="D757" s="90" t="s">
        <v>6027</v>
      </c>
      <c r="E757" s="90" t="s">
        <v>6028</v>
      </c>
      <c r="F757" s="90" t="s">
        <v>32</v>
      </c>
      <c r="G757" s="90" t="s">
        <v>6029</v>
      </c>
      <c r="H757" s="90" t="s">
        <v>6030</v>
      </c>
      <c r="I757" s="90" t="s">
        <v>6031</v>
      </c>
      <c r="J757" s="90" t="s">
        <v>6032</v>
      </c>
      <c r="L757" s="90" t="s">
        <v>1610</v>
      </c>
      <c r="M757" s="90" t="s">
        <v>1693</v>
      </c>
    </row>
    <row r="758" ht="15.75" customHeight="1">
      <c r="A758" s="90">
        <v>1954.0</v>
      </c>
      <c r="C758" s="90" t="s">
        <v>6033</v>
      </c>
      <c r="D758" s="90" t="s">
        <v>6034</v>
      </c>
      <c r="E758" s="90" t="s">
        <v>6035</v>
      </c>
      <c r="F758" s="90" t="s">
        <v>35</v>
      </c>
      <c r="G758" s="90" t="s">
        <v>6036</v>
      </c>
      <c r="H758" s="90" t="s">
        <v>6037</v>
      </c>
      <c r="I758" s="90" t="s">
        <v>6038</v>
      </c>
      <c r="J758" s="90" t="s">
        <v>6039</v>
      </c>
      <c r="L758" s="90" t="s">
        <v>1610</v>
      </c>
      <c r="M758" s="90" t="s">
        <v>1687</v>
      </c>
    </row>
    <row r="759" ht="15.75" customHeight="1">
      <c r="A759" s="90">
        <v>1950.0</v>
      </c>
      <c r="C759" s="90" t="s">
        <v>5926</v>
      </c>
      <c r="D759" s="90" t="s">
        <v>6040</v>
      </c>
      <c r="E759" s="90" t="s">
        <v>6041</v>
      </c>
      <c r="F759" s="90" t="s">
        <v>32</v>
      </c>
      <c r="G759" s="90" t="s">
        <v>6042</v>
      </c>
      <c r="H759" s="90" t="s">
        <v>6043</v>
      </c>
      <c r="I759" s="90" t="s">
        <v>6044</v>
      </c>
      <c r="J759" s="90" t="s">
        <v>6044</v>
      </c>
      <c r="L759" s="90" t="s">
        <v>1610</v>
      </c>
      <c r="M759" s="90" t="s">
        <v>1831</v>
      </c>
    </row>
    <row r="760" ht="15.75" customHeight="1">
      <c r="A760" s="90">
        <v>1947.0</v>
      </c>
      <c r="C760" s="90" t="s">
        <v>6045</v>
      </c>
      <c r="D760" s="90" t="s">
        <v>6046</v>
      </c>
      <c r="E760" s="90" t="s">
        <v>6047</v>
      </c>
      <c r="G760" s="90" t="s">
        <v>6048</v>
      </c>
      <c r="H760" s="90" t="s">
        <v>6049</v>
      </c>
      <c r="I760" s="90" t="s">
        <v>6050</v>
      </c>
      <c r="J760" s="90" t="s">
        <v>6050</v>
      </c>
      <c r="L760" s="90" t="s">
        <v>1610</v>
      </c>
      <c r="M760" s="90" t="s">
        <v>2154</v>
      </c>
    </row>
    <row r="761" ht="15.75" customHeight="1">
      <c r="A761" s="90">
        <v>1942.0</v>
      </c>
      <c r="C761" s="90" t="s">
        <v>6051</v>
      </c>
      <c r="D761" s="90" t="s">
        <v>6052</v>
      </c>
      <c r="E761" s="90" t="s">
        <v>6053</v>
      </c>
      <c r="F761" s="90" t="s">
        <v>32</v>
      </c>
      <c r="G761" s="90" t="s">
        <v>6054</v>
      </c>
      <c r="H761" s="90" t="s">
        <v>6055</v>
      </c>
      <c r="I761" s="90" t="s">
        <v>6056</v>
      </c>
      <c r="J761" s="90" t="s">
        <v>6057</v>
      </c>
      <c r="L761" s="90" t="s">
        <v>1610</v>
      </c>
      <c r="M761" s="90" t="s">
        <v>1693</v>
      </c>
    </row>
    <row r="762" ht="15.75" customHeight="1">
      <c r="A762" s="90">
        <v>1940.0</v>
      </c>
      <c r="C762" s="90" t="s">
        <v>6058</v>
      </c>
      <c r="D762" s="90" t="s">
        <v>6059</v>
      </c>
      <c r="E762" s="90" t="s">
        <v>6060</v>
      </c>
      <c r="F762" s="90" t="s">
        <v>32</v>
      </c>
      <c r="G762" s="90" t="s">
        <v>6061</v>
      </c>
      <c r="H762" s="90" t="s">
        <v>6062</v>
      </c>
      <c r="I762" s="90" t="s">
        <v>6063</v>
      </c>
      <c r="J762" s="90" t="s">
        <v>6063</v>
      </c>
      <c r="L762" s="90" t="s">
        <v>1610</v>
      </c>
      <c r="M762" s="90" t="s">
        <v>2571</v>
      </c>
    </row>
    <row r="763" ht="15.75" customHeight="1">
      <c r="A763" s="90">
        <v>1938.0</v>
      </c>
      <c r="C763" s="90" t="s">
        <v>6064</v>
      </c>
      <c r="D763" s="90" t="s">
        <v>6065</v>
      </c>
      <c r="E763" s="90" t="s">
        <v>6066</v>
      </c>
      <c r="F763" s="90" t="s">
        <v>32</v>
      </c>
      <c r="G763" s="90" t="s">
        <v>6067</v>
      </c>
      <c r="H763" s="90" t="s">
        <v>6068</v>
      </c>
      <c r="I763" s="90" t="s">
        <v>6069</v>
      </c>
      <c r="J763" s="90" t="s">
        <v>6070</v>
      </c>
      <c r="L763" s="90" t="s">
        <v>1610</v>
      </c>
      <c r="M763" s="90" t="s">
        <v>1693</v>
      </c>
    </row>
    <row r="764" ht="15.75" customHeight="1">
      <c r="A764" s="90">
        <v>1937.0</v>
      </c>
      <c r="C764" s="90" t="s">
        <v>4512</v>
      </c>
      <c r="D764" s="90" t="s">
        <v>6071</v>
      </c>
      <c r="E764" s="90" t="s">
        <v>6072</v>
      </c>
      <c r="G764" s="90" t="s">
        <v>6073</v>
      </c>
      <c r="H764" s="90" t="s">
        <v>6074</v>
      </c>
      <c r="I764" s="90" t="s">
        <v>6075</v>
      </c>
      <c r="J764" s="90" t="s">
        <v>6076</v>
      </c>
      <c r="L764" s="90" t="s">
        <v>1610</v>
      </c>
      <c r="M764" s="90" t="s">
        <v>1751</v>
      </c>
    </row>
    <row r="765" ht="15.75" customHeight="1">
      <c r="A765" s="90">
        <v>1933.0</v>
      </c>
      <c r="C765" s="90" t="s">
        <v>6077</v>
      </c>
      <c r="D765" s="90" t="s">
        <v>6078</v>
      </c>
      <c r="E765" s="90" t="s">
        <v>6079</v>
      </c>
      <c r="G765" s="90" t="s">
        <v>6080</v>
      </c>
      <c r="H765" s="90" t="s">
        <v>6081</v>
      </c>
      <c r="I765" s="90" t="s">
        <v>6082</v>
      </c>
      <c r="J765" s="90" t="s">
        <v>6082</v>
      </c>
      <c r="L765" s="90" t="s">
        <v>1610</v>
      </c>
      <c r="M765" s="90" t="s">
        <v>1642</v>
      </c>
    </row>
    <row r="766" ht="15.75" customHeight="1">
      <c r="A766" s="90">
        <v>1932.0</v>
      </c>
      <c r="C766" s="90" t="s">
        <v>6083</v>
      </c>
      <c r="D766" s="90" t="s">
        <v>6084</v>
      </c>
      <c r="E766" s="90" t="s">
        <v>6085</v>
      </c>
      <c r="F766" s="90" t="s">
        <v>32</v>
      </c>
      <c r="G766" s="90" t="s">
        <v>6086</v>
      </c>
      <c r="H766" s="90" t="s">
        <v>6087</v>
      </c>
      <c r="I766" s="90" t="s">
        <v>6088</v>
      </c>
      <c r="J766" s="90" t="s">
        <v>6089</v>
      </c>
      <c r="L766" s="90" t="s">
        <v>1610</v>
      </c>
      <c r="M766" s="90" t="s">
        <v>1751</v>
      </c>
    </row>
    <row r="767" ht="15.75" customHeight="1">
      <c r="A767" s="90">
        <v>1928.0</v>
      </c>
      <c r="C767" s="90" t="s">
        <v>6090</v>
      </c>
      <c r="D767" s="90" t="s">
        <v>6091</v>
      </c>
      <c r="E767" s="90" t="s">
        <v>6092</v>
      </c>
      <c r="F767" s="90" t="s">
        <v>32</v>
      </c>
      <c r="G767" s="90" t="s">
        <v>6093</v>
      </c>
      <c r="H767" s="90" t="s">
        <v>6094</v>
      </c>
      <c r="I767" s="90" t="s">
        <v>6095</v>
      </c>
      <c r="J767" s="90" t="s">
        <v>6096</v>
      </c>
      <c r="L767" s="90" t="s">
        <v>1610</v>
      </c>
      <c r="M767" s="90" t="s">
        <v>1611</v>
      </c>
    </row>
    <row r="768" ht="15.75" customHeight="1">
      <c r="A768" s="90">
        <v>1925.0</v>
      </c>
      <c r="C768" s="90" t="s">
        <v>3876</v>
      </c>
      <c r="D768" s="90" t="s">
        <v>6097</v>
      </c>
      <c r="E768" s="90" t="s">
        <v>6098</v>
      </c>
      <c r="F768" s="90" t="s">
        <v>35</v>
      </c>
      <c r="G768" s="90" t="s">
        <v>6099</v>
      </c>
      <c r="H768" s="90" t="s">
        <v>6100</v>
      </c>
      <c r="I768" s="90" t="s">
        <v>6101</v>
      </c>
      <c r="J768" s="90" t="s">
        <v>6102</v>
      </c>
      <c r="L768" s="90" t="s">
        <v>1610</v>
      </c>
      <c r="M768" s="90" t="s">
        <v>1672</v>
      </c>
    </row>
    <row r="769" ht="15.75" customHeight="1">
      <c r="A769" s="90">
        <v>1924.0</v>
      </c>
      <c r="C769" s="90" t="s">
        <v>6077</v>
      </c>
      <c r="D769" s="90" t="s">
        <v>6078</v>
      </c>
      <c r="E769" s="90" t="s">
        <v>6079</v>
      </c>
      <c r="G769" s="90" t="s">
        <v>6103</v>
      </c>
      <c r="H769" s="90" t="s">
        <v>6104</v>
      </c>
      <c r="I769" s="90" t="s">
        <v>6082</v>
      </c>
      <c r="J769" s="90" t="s">
        <v>6082</v>
      </c>
      <c r="L769" s="90" t="s">
        <v>1610</v>
      </c>
      <c r="M769" s="90" t="s">
        <v>1657</v>
      </c>
    </row>
    <row r="770" ht="15.75" customHeight="1">
      <c r="A770" s="90">
        <v>1923.0</v>
      </c>
      <c r="C770" s="90" t="s">
        <v>2745</v>
      </c>
      <c r="D770" s="90" t="s">
        <v>6105</v>
      </c>
      <c r="E770" s="90" t="s">
        <v>6106</v>
      </c>
      <c r="F770" s="90" t="s">
        <v>32</v>
      </c>
      <c r="G770" s="90" t="s">
        <v>6107</v>
      </c>
      <c r="H770" s="90" t="s">
        <v>6108</v>
      </c>
      <c r="I770" s="90" t="s">
        <v>6109</v>
      </c>
      <c r="J770" s="90" t="s">
        <v>6110</v>
      </c>
      <c r="L770" s="90" t="s">
        <v>1610</v>
      </c>
      <c r="M770" s="90" t="s">
        <v>1672</v>
      </c>
    </row>
    <row r="771" ht="15.75" customHeight="1">
      <c r="A771" s="90">
        <v>1919.0</v>
      </c>
      <c r="C771" s="90" t="s">
        <v>6111</v>
      </c>
      <c r="D771" s="90" t="s">
        <v>6112</v>
      </c>
      <c r="E771" s="90" t="s">
        <v>6113</v>
      </c>
      <c r="F771" s="90" t="s">
        <v>32</v>
      </c>
      <c r="G771" s="90" t="s">
        <v>6114</v>
      </c>
      <c r="H771" s="90" t="s">
        <v>6115</v>
      </c>
      <c r="I771" s="90" t="s">
        <v>6116</v>
      </c>
      <c r="J771" s="90" t="s">
        <v>6116</v>
      </c>
      <c r="L771" s="90" t="s">
        <v>1610</v>
      </c>
      <c r="M771" s="90" t="s">
        <v>1642</v>
      </c>
    </row>
    <row r="772" ht="15.75" customHeight="1">
      <c r="A772" s="90">
        <v>1916.0</v>
      </c>
      <c r="C772" s="90" t="s">
        <v>2275</v>
      </c>
      <c r="D772" s="90" t="s">
        <v>6117</v>
      </c>
      <c r="E772" s="90" t="s">
        <v>6118</v>
      </c>
      <c r="F772" s="90" t="s">
        <v>32</v>
      </c>
      <c r="G772" s="90" t="s">
        <v>6119</v>
      </c>
      <c r="H772" s="90" t="s">
        <v>6120</v>
      </c>
      <c r="I772" s="90" t="s">
        <v>6121</v>
      </c>
      <c r="J772" s="90" t="s">
        <v>6121</v>
      </c>
      <c r="L772" s="90" t="s">
        <v>1610</v>
      </c>
      <c r="M772" s="90" t="s">
        <v>1693</v>
      </c>
    </row>
    <row r="773" ht="15.75" customHeight="1">
      <c r="A773" s="90">
        <v>1913.0</v>
      </c>
      <c r="C773" s="90" t="s">
        <v>6122</v>
      </c>
      <c r="D773" s="90" t="s">
        <v>6123</v>
      </c>
      <c r="E773" s="90" t="s">
        <v>6124</v>
      </c>
      <c r="F773" s="90" t="s">
        <v>32</v>
      </c>
      <c r="G773" s="90" t="s">
        <v>6125</v>
      </c>
      <c r="H773" s="90" t="s">
        <v>6126</v>
      </c>
      <c r="I773" s="90" t="s">
        <v>6127</v>
      </c>
      <c r="J773" s="90" t="s">
        <v>6128</v>
      </c>
      <c r="L773" s="90" t="s">
        <v>1610</v>
      </c>
      <c r="M773" s="90" t="s">
        <v>1687</v>
      </c>
    </row>
    <row r="774" ht="15.75" customHeight="1">
      <c r="A774" s="90">
        <v>1910.0</v>
      </c>
      <c r="C774" s="90" t="s">
        <v>2226</v>
      </c>
      <c r="D774" s="90" t="s">
        <v>6129</v>
      </c>
      <c r="E774" s="90" t="s">
        <v>6130</v>
      </c>
      <c r="F774" s="90" t="s">
        <v>35</v>
      </c>
      <c r="G774" s="90" t="s">
        <v>6131</v>
      </c>
      <c r="H774" s="90" t="s">
        <v>6132</v>
      </c>
      <c r="I774" s="90" t="s">
        <v>6133</v>
      </c>
      <c r="J774" s="90" t="s">
        <v>6134</v>
      </c>
      <c r="L774" s="90" t="s">
        <v>1610</v>
      </c>
      <c r="M774" s="90" t="s">
        <v>1879</v>
      </c>
    </row>
    <row r="775" ht="15.75" customHeight="1">
      <c r="A775" s="90">
        <v>1907.0</v>
      </c>
      <c r="C775" s="90" t="s">
        <v>5397</v>
      </c>
      <c r="D775" s="90" t="s">
        <v>6135</v>
      </c>
      <c r="E775" s="90" t="s">
        <v>6136</v>
      </c>
      <c r="F775" s="90" t="s">
        <v>35</v>
      </c>
      <c r="G775" s="90" t="s">
        <v>6137</v>
      </c>
      <c r="H775" s="90" t="s">
        <v>6138</v>
      </c>
      <c r="I775" s="90" t="s">
        <v>6139</v>
      </c>
      <c r="J775" s="90" t="s">
        <v>6140</v>
      </c>
      <c r="K775" s="91" t="s">
        <v>1603</v>
      </c>
      <c r="L775" s="90" t="s">
        <v>1610</v>
      </c>
      <c r="M775" s="90" t="s">
        <v>1965</v>
      </c>
    </row>
    <row r="776" ht="15.75" customHeight="1">
      <c r="A776" s="90">
        <v>1905.0</v>
      </c>
      <c r="C776" s="90" t="s">
        <v>6141</v>
      </c>
      <c r="D776" s="90" t="s">
        <v>6142</v>
      </c>
      <c r="E776" s="90" t="s">
        <v>6143</v>
      </c>
      <c r="G776" s="90" t="s">
        <v>6144</v>
      </c>
      <c r="H776" s="90" t="s">
        <v>6145</v>
      </c>
      <c r="I776" s="90" t="s">
        <v>6146</v>
      </c>
      <c r="J776" s="90" t="s">
        <v>6147</v>
      </c>
      <c r="L776" s="90" t="s">
        <v>1610</v>
      </c>
      <c r="M776" s="90" t="s">
        <v>1851</v>
      </c>
    </row>
    <row r="777" ht="15.75" customHeight="1">
      <c r="A777" s="90">
        <v>1902.0</v>
      </c>
      <c r="C777" s="90" t="s">
        <v>6148</v>
      </c>
      <c r="D777" s="90" t="s">
        <v>6149</v>
      </c>
      <c r="E777" s="90" t="s">
        <v>6150</v>
      </c>
      <c r="G777" s="90" t="s">
        <v>6151</v>
      </c>
      <c r="H777" s="90" t="s">
        <v>6152</v>
      </c>
      <c r="I777" s="90" t="s">
        <v>6153</v>
      </c>
      <c r="J777" s="90" t="s">
        <v>6153</v>
      </c>
      <c r="L777" s="90" t="s">
        <v>1610</v>
      </c>
      <c r="M777" s="90" t="s">
        <v>1657</v>
      </c>
    </row>
    <row r="778" ht="15.75" customHeight="1">
      <c r="A778" s="90">
        <v>1901.0</v>
      </c>
      <c r="C778" s="90" t="s">
        <v>6154</v>
      </c>
      <c r="D778" s="90" t="s">
        <v>6155</v>
      </c>
      <c r="E778" s="90" t="s">
        <v>6156</v>
      </c>
      <c r="F778" s="90" t="s">
        <v>35</v>
      </c>
      <c r="G778" s="90" t="s">
        <v>6157</v>
      </c>
      <c r="H778" s="90" t="s">
        <v>6158</v>
      </c>
      <c r="I778" s="90" t="s">
        <v>6159</v>
      </c>
      <c r="J778" s="90" t="s">
        <v>6160</v>
      </c>
      <c r="L778" s="90" t="s">
        <v>1610</v>
      </c>
      <c r="M778" s="90" t="s">
        <v>1672</v>
      </c>
    </row>
    <row r="779" ht="15.75" customHeight="1">
      <c r="A779" s="90">
        <v>1898.0</v>
      </c>
      <c r="C779" s="90" t="s">
        <v>4063</v>
      </c>
      <c r="D779" s="90" t="s">
        <v>6161</v>
      </c>
      <c r="E779" s="90" t="s">
        <v>6162</v>
      </c>
      <c r="F779" s="90" t="s">
        <v>32</v>
      </c>
      <c r="G779" s="90" t="s">
        <v>6163</v>
      </c>
      <c r="H779" s="90" t="s">
        <v>6164</v>
      </c>
      <c r="I779" s="90" t="s">
        <v>6165</v>
      </c>
      <c r="J779" s="90" t="s">
        <v>6166</v>
      </c>
      <c r="L779" s="90" t="s">
        <v>1610</v>
      </c>
      <c r="M779" s="90" t="s">
        <v>1817</v>
      </c>
    </row>
    <row r="780" ht="15.75" customHeight="1">
      <c r="A780" s="90">
        <v>1895.0</v>
      </c>
      <c r="C780" s="90" t="s">
        <v>6167</v>
      </c>
      <c r="D780" s="90" t="s">
        <v>6168</v>
      </c>
      <c r="E780" s="90" t="s">
        <v>6169</v>
      </c>
      <c r="G780" s="90" t="s">
        <v>6170</v>
      </c>
      <c r="H780" s="90" t="s">
        <v>6171</v>
      </c>
      <c r="I780" s="90" t="s">
        <v>6172</v>
      </c>
      <c r="J780" s="90" t="s">
        <v>6172</v>
      </c>
      <c r="L780" s="90" t="s">
        <v>1610</v>
      </c>
      <c r="M780" s="90" t="s">
        <v>1642</v>
      </c>
    </row>
    <row r="781" ht="15.75" customHeight="1">
      <c r="A781" s="90">
        <v>1894.0</v>
      </c>
      <c r="C781" s="90" t="s">
        <v>6173</v>
      </c>
      <c r="D781" s="90" t="s">
        <v>6174</v>
      </c>
      <c r="E781" s="90" t="s">
        <v>6175</v>
      </c>
      <c r="F781" s="90" t="s">
        <v>35</v>
      </c>
      <c r="G781" s="90" t="s">
        <v>6176</v>
      </c>
      <c r="H781" s="90" t="s">
        <v>6177</v>
      </c>
      <c r="I781" s="90" t="s">
        <v>6178</v>
      </c>
      <c r="J781" s="90" t="s">
        <v>6179</v>
      </c>
      <c r="L781" s="90" t="s">
        <v>1610</v>
      </c>
      <c r="M781" s="90" t="s">
        <v>2332</v>
      </c>
    </row>
    <row r="782" ht="15.75" customHeight="1">
      <c r="A782" s="90">
        <v>1893.0</v>
      </c>
      <c r="C782" s="90" t="s">
        <v>6180</v>
      </c>
      <c r="D782" s="90" t="s">
        <v>6181</v>
      </c>
      <c r="E782" s="90" t="s">
        <v>6182</v>
      </c>
      <c r="G782" s="90" t="s">
        <v>6183</v>
      </c>
      <c r="H782" s="90" t="s">
        <v>6184</v>
      </c>
      <c r="I782" s="90" t="s">
        <v>6185</v>
      </c>
      <c r="J782" s="90" t="s">
        <v>6186</v>
      </c>
      <c r="L782" s="90" t="s">
        <v>1610</v>
      </c>
      <c r="M782" s="90" t="s">
        <v>2057</v>
      </c>
    </row>
    <row r="783" ht="15.75" customHeight="1">
      <c r="A783" s="90">
        <v>1892.0</v>
      </c>
      <c r="C783" s="90" t="s">
        <v>6187</v>
      </c>
      <c r="D783" s="90" t="s">
        <v>6188</v>
      </c>
      <c r="E783" s="90" t="s">
        <v>6189</v>
      </c>
      <c r="F783" s="90" t="s">
        <v>32</v>
      </c>
      <c r="G783" s="90" t="s">
        <v>6190</v>
      </c>
      <c r="H783" s="90" t="s">
        <v>6191</v>
      </c>
      <c r="I783" s="90" t="s">
        <v>6192</v>
      </c>
      <c r="J783" s="90" t="s">
        <v>6193</v>
      </c>
      <c r="L783" s="90" t="s">
        <v>1610</v>
      </c>
      <c r="M783" s="90" t="s">
        <v>1687</v>
      </c>
    </row>
    <row r="784" ht="15.75" customHeight="1">
      <c r="A784" s="90">
        <v>1889.0</v>
      </c>
      <c r="C784" s="90" t="s">
        <v>6194</v>
      </c>
      <c r="D784" s="90" t="s">
        <v>6195</v>
      </c>
      <c r="E784" s="90" t="s">
        <v>6196</v>
      </c>
      <c r="F784" s="90" t="s">
        <v>32</v>
      </c>
      <c r="G784" s="90" t="s">
        <v>6197</v>
      </c>
      <c r="H784" s="90" t="s">
        <v>6198</v>
      </c>
      <c r="I784" s="90" t="s">
        <v>6199</v>
      </c>
      <c r="J784" s="90" t="s">
        <v>6199</v>
      </c>
      <c r="L784" s="90" t="s">
        <v>1610</v>
      </c>
      <c r="M784" s="90" t="s">
        <v>1751</v>
      </c>
    </row>
    <row r="785" ht="15.75" customHeight="1">
      <c r="A785" s="90">
        <v>1879.0</v>
      </c>
      <c r="C785" s="90" t="s">
        <v>6200</v>
      </c>
      <c r="D785" s="90" t="s">
        <v>5262</v>
      </c>
      <c r="E785" s="90" t="s">
        <v>6201</v>
      </c>
      <c r="F785" s="90" t="s">
        <v>32</v>
      </c>
      <c r="G785" s="90" t="s">
        <v>6202</v>
      </c>
      <c r="H785" s="90" t="s">
        <v>6203</v>
      </c>
      <c r="I785" s="90" t="s">
        <v>6204</v>
      </c>
      <c r="J785" s="90" t="s">
        <v>6204</v>
      </c>
      <c r="L785" s="90" t="s">
        <v>1610</v>
      </c>
      <c r="M785" s="90" t="s">
        <v>1851</v>
      </c>
    </row>
    <row r="786" ht="15.75" customHeight="1">
      <c r="A786" s="90">
        <v>1878.0</v>
      </c>
      <c r="C786" s="90" t="s">
        <v>5771</v>
      </c>
      <c r="D786" s="90" t="s">
        <v>6205</v>
      </c>
      <c r="E786" s="90" t="s">
        <v>6206</v>
      </c>
      <c r="F786" s="90" t="s">
        <v>32</v>
      </c>
      <c r="G786" s="90" t="s">
        <v>6207</v>
      </c>
      <c r="H786" s="90" t="s">
        <v>6208</v>
      </c>
      <c r="I786" s="90" t="s">
        <v>6209</v>
      </c>
      <c r="J786" s="90" t="s">
        <v>6210</v>
      </c>
      <c r="L786" s="90" t="s">
        <v>1610</v>
      </c>
      <c r="M786" s="90" t="s">
        <v>1672</v>
      </c>
    </row>
    <row r="787" ht="15.75" customHeight="1">
      <c r="A787" s="90">
        <v>1877.0</v>
      </c>
      <c r="C787" s="90" t="s">
        <v>6211</v>
      </c>
      <c r="D787" s="90" t="s">
        <v>6212</v>
      </c>
      <c r="E787" s="90" t="s">
        <v>6213</v>
      </c>
      <c r="F787" s="90" t="s">
        <v>32</v>
      </c>
      <c r="G787" s="90" t="s">
        <v>6214</v>
      </c>
      <c r="H787" s="90" t="s">
        <v>6215</v>
      </c>
      <c r="I787" s="90" t="s">
        <v>6216</v>
      </c>
      <c r="J787" s="90" t="s">
        <v>6217</v>
      </c>
      <c r="L787" s="90" t="s">
        <v>1610</v>
      </c>
      <c r="M787" s="90" t="s">
        <v>1851</v>
      </c>
    </row>
    <row r="788" ht="15.75" customHeight="1">
      <c r="A788" s="90">
        <v>1876.0</v>
      </c>
      <c r="C788" s="90" t="s">
        <v>6218</v>
      </c>
      <c r="D788" s="90" t="s">
        <v>6219</v>
      </c>
      <c r="E788" s="90" t="s">
        <v>6220</v>
      </c>
      <c r="F788" s="90" t="s">
        <v>32</v>
      </c>
      <c r="G788" s="90" t="s">
        <v>6221</v>
      </c>
      <c r="H788" s="90" t="s">
        <v>6222</v>
      </c>
      <c r="I788" s="90" t="s">
        <v>6223</v>
      </c>
      <c r="J788" s="90" t="s">
        <v>6223</v>
      </c>
      <c r="L788" s="90" t="s">
        <v>1610</v>
      </c>
      <c r="M788" s="90" t="s">
        <v>1751</v>
      </c>
    </row>
    <row r="789" ht="15.75" customHeight="1">
      <c r="A789" s="90">
        <v>1875.0</v>
      </c>
      <c r="C789" s="90" t="s">
        <v>5721</v>
      </c>
      <c r="D789" s="90" t="s">
        <v>6224</v>
      </c>
      <c r="E789" s="90" t="s">
        <v>6225</v>
      </c>
      <c r="F789" s="90" t="s">
        <v>32</v>
      </c>
      <c r="G789" s="90" t="s">
        <v>6226</v>
      </c>
      <c r="H789" s="90" t="s">
        <v>6227</v>
      </c>
      <c r="I789" s="90" t="s">
        <v>6228</v>
      </c>
      <c r="J789" s="90" t="s">
        <v>6229</v>
      </c>
      <c r="L789" s="90" t="s">
        <v>1610</v>
      </c>
      <c r="M789" s="90" t="s">
        <v>1611</v>
      </c>
    </row>
    <row r="790" ht="15.75" customHeight="1">
      <c r="A790" s="90">
        <v>1874.0</v>
      </c>
      <c r="C790" s="90" t="s">
        <v>4063</v>
      </c>
      <c r="D790" s="90" t="s">
        <v>6230</v>
      </c>
      <c r="E790" s="90" t="s">
        <v>6231</v>
      </c>
      <c r="F790" s="90" t="s">
        <v>32</v>
      </c>
      <c r="G790" s="90" t="s">
        <v>6232</v>
      </c>
      <c r="H790" s="90" t="s">
        <v>6233</v>
      </c>
      <c r="I790" s="90" t="s">
        <v>6234</v>
      </c>
      <c r="J790" s="90" t="s">
        <v>6234</v>
      </c>
      <c r="K790" s="91" t="s">
        <v>1603</v>
      </c>
      <c r="L790" s="90" t="s">
        <v>1610</v>
      </c>
      <c r="M790" s="90" t="s">
        <v>1680</v>
      </c>
    </row>
    <row r="791" ht="15.75" customHeight="1">
      <c r="A791" s="90">
        <v>1873.0</v>
      </c>
      <c r="C791" s="90" t="s">
        <v>6235</v>
      </c>
      <c r="D791" s="90" t="s">
        <v>6236</v>
      </c>
      <c r="E791" s="90" t="s">
        <v>6237</v>
      </c>
      <c r="F791" s="90" t="s">
        <v>35</v>
      </c>
      <c r="G791" s="90" t="s">
        <v>6238</v>
      </c>
      <c r="H791" s="90" t="s">
        <v>6239</v>
      </c>
      <c r="I791" s="90" t="s">
        <v>6240</v>
      </c>
      <c r="J791" s="90" t="s">
        <v>6241</v>
      </c>
      <c r="L791" s="90" t="s">
        <v>1610</v>
      </c>
      <c r="M791" s="90" t="s">
        <v>1687</v>
      </c>
    </row>
    <row r="792" ht="15.75" customHeight="1">
      <c r="A792" s="90">
        <v>1871.0</v>
      </c>
      <c r="C792" s="90" t="s">
        <v>3037</v>
      </c>
      <c r="D792" s="90" t="s">
        <v>6242</v>
      </c>
      <c r="E792" s="90" t="s">
        <v>6243</v>
      </c>
      <c r="F792" s="90" t="s">
        <v>32</v>
      </c>
      <c r="G792" s="90" t="s">
        <v>6244</v>
      </c>
      <c r="H792" s="90" t="s">
        <v>6245</v>
      </c>
      <c r="I792" s="90" t="s">
        <v>6246</v>
      </c>
      <c r="J792" s="90" t="s">
        <v>6247</v>
      </c>
      <c r="L792" s="90" t="s">
        <v>1610</v>
      </c>
      <c r="M792" s="90" t="s">
        <v>1657</v>
      </c>
    </row>
    <row r="793" ht="15.75" customHeight="1">
      <c r="A793" s="90">
        <v>1864.0</v>
      </c>
      <c r="C793" s="90" t="s">
        <v>3230</v>
      </c>
      <c r="D793" s="90" t="s">
        <v>3231</v>
      </c>
      <c r="E793" s="90" t="s">
        <v>3232</v>
      </c>
      <c r="F793" s="90" t="s">
        <v>32</v>
      </c>
      <c r="G793" s="90" t="s">
        <v>6248</v>
      </c>
      <c r="H793" s="90" t="s">
        <v>6249</v>
      </c>
      <c r="I793" s="90" t="s">
        <v>6250</v>
      </c>
      <c r="J793" s="90" t="s">
        <v>3236</v>
      </c>
      <c r="L793" s="90" t="s">
        <v>1610</v>
      </c>
      <c r="M793" s="90" t="s">
        <v>1774</v>
      </c>
    </row>
    <row r="794" ht="15.75" customHeight="1">
      <c r="A794" s="90">
        <v>1862.0</v>
      </c>
      <c r="C794" s="90" t="s">
        <v>6251</v>
      </c>
      <c r="D794" s="90" t="s">
        <v>6252</v>
      </c>
      <c r="E794" s="90" t="s">
        <v>6253</v>
      </c>
      <c r="F794" s="90" t="s">
        <v>32</v>
      </c>
      <c r="G794" s="90" t="s">
        <v>6254</v>
      </c>
      <c r="H794" s="90" t="s">
        <v>6255</v>
      </c>
      <c r="I794" s="90" t="s">
        <v>6256</v>
      </c>
      <c r="J794" s="90" t="s">
        <v>6257</v>
      </c>
      <c r="L794" s="90" t="s">
        <v>1610</v>
      </c>
      <c r="M794" s="90" t="s">
        <v>1831</v>
      </c>
    </row>
    <row r="795" ht="15.75" customHeight="1">
      <c r="A795" s="90">
        <v>1860.0</v>
      </c>
      <c r="C795" s="90" t="s">
        <v>6258</v>
      </c>
      <c r="D795" s="90" t="s">
        <v>4830</v>
      </c>
      <c r="E795" s="90" t="s">
        <v>6259</v>
      </c>
      <c r="G795" s="90" t="s">
        <v>6260</v>
      </c>
      <c r="H795" s="90" t="s">
        <v>6261</v>
      </c>
      <c r="I795" s="90" t="s">
        <v>6262</v>
      </c>
      <c r="J795" s="90" t="s">
        <v>6263</v>
      </c>
      <c r="L795" s="90" t="s">
        <v>1610</v>
      </c>
      <c r="M795" s="90" t="s">
        <v>2154</v>
      </c>
    </row>
    <row r="796" ht="15.75" customHeight="1">
      <c r="A796" s="90">
        <v>1859.0</v>
      </c>
      <c r="C796" s="90" t="s">
        <v>2410</v>
      </c>
      <c r="D796" s="90" t="s">
        <v>6264</v>
      </c>
      <c r="E796" s="90" t="s">
        <v>6265</v>
      </c>
      <c r="F796" s="90" t="s">
        <v>32</v>
      </c>
      <c r="G796" s="90" t="s">
        <v>6266</v>
      </c>
      <c r="H796" s="90" t="s">
        <v>6267</v>
      </c>
      <c r="I796" s="90" t="s">
        <v>6268</v>
      </c>
      <c r="J796" s="90" t="s">
        <v>6269</v>
      </c>
      <c r="L796" s="90" t="s">
        <v>1610</v>
      </c>
      <c r="M796" s="90" t="s">
        <v>1672</v>
      </c>
    </row>
    <row r="797" ht="15.75" customHeight="1">
      <c r="A797" s="90">
        <v>1858.0</v>
      </c>
      <c r="C797" s="90" t="s">
        <v>6270</v>
      </c>
      <c r="D797" s="90" t="s">
        <v>6271</v>
      </c>
      <c r="E797" s="90" t="s">
        <v>6272</v>
      </c>
      <c r="F797" s="90" t="s">
        <v>32</v>
      </c>
      <c r="G797" s="90" t="s">
        <v>6273</v>
      </c>
      <c r="H797" s="90" t="s">
        <v>6274</v>
      </c>
      <c r="I797" s="90" t="s">
        <v>6275</v>
      </c>
      <c r="J797" s="90" t="s">
        <v>6275</v>
      </c>
      <c r="L797" s="90" t="s">
        <v>1610</v>
      </c>
      <c r="M797" s="90" t="s">
        <v>1687</v>
      </c>
    </row>
    <row r="798" ht="15.75" customHeight="1">
      <c r="A798" s="90">
        <v>1857.0</v>
      </c>
      <c r="C798" s="90" t="s">
        <v>6251</v>
      </c>
      <c r="D798" s="90" t="s">
        <v>6252</v>
      </c>
      <c r="E798" s="90" t="s">
        <v>6253</v>
      </c>
      <c r="F798" s="90" t="s">
        <v>32</v>
      </c>
      <c r="G798" s="90" t="s">
        <v>6254</v>
      </c>
      <c r="H798" s="90" t="s">
        <v>6255</v>
      </c>
      <c r="I798" s="90" t="s">
        <v>6256</v>
      </c>
      <c r="J798" s="90" t="s">
        <v>6257</v>
      </c>
      <c r="L798" s="90" t="s">
        <v>1610</v>
      </c>
      <c r="M798" s="90" t="s">
        <v>29</v>
      </c>
    </row>
    <row r="799" ht="15.75" customHeight="1">
      <c r="A799" s="90">
        <v>1856.0</v>
      </c>
      <c r="C799" s="90" t="s">
        <v>6276</v>
      </c>
      <c r="D799" s="90" t="s">
        <v>6277</v>
      </c>
      <c r="E799" s="90" t="s">
        <v>6278</v>
      </c>
      <c r="F799" s="90" t="s">
        <v>32</v>
      </c>
      <c r="G799" s="90" t="s">
        <v>6279</v>
      </c>
      <c r="H799" s="90" t="s">
        <v>6280</v>
      </c>
      <c r="I799" s="90" t="s">
        <v>6281</v>
      </c>
      <c r="J799" s="90" t="s">
        <v>6282</v>
      </c>
      <c r="L799" s="90" t="s">
        <v>1610</v>
      </c>
      <c r="M799" s="90" t="s">
        <v>1693</v>
      </c>
    </row>
    <row r="800" ht="15.75" customHeight="1">
      <c r="A800" s="90">
        <v>1853.0</v>
      </c>
      <c r="C800" s="90" t="s">
        <v>6283</v>
      </c>
      <c r="D800" s="90" t="s">
        <v>6284</v>
      </c>
      <c r="E800" s="90" t="s">
        <v>6285</v>
      </c>
      <c r="F800" s="90" t="s">
        <v>32</v>
      </c>
      <c r="G800" s="90" t="s">
        <v>6286</v>
      </c>
      <c r="H800" s="90" t="s">
        <v>6287</v>
      </c>
      <c r="I800" s="90" t="s">
        <v>6288</v>
      </c>
      <c r="J800" s="90" t="s">
        <v>6289</v>
      </c>
      <c r="L800" s="90" t="s">
        <v>1610</v>
      </c>
      <c r="M800" s="90" t="s">
        <v>1879</v>
      </c>
    </row>
    <row r="801" ht="15.75" customHeight="1">
      <c r="A801" s="90">
        <v>1852.0</v>
      </c>
      <c r="C801" s="90" t="s">
        <v>3719</v>
      </c>
      <c r="D801" s="90" t="s">
        <v>6290</v>
      </c>
      <c r="E801" s="90" t="s">
        <v>6291</v>
      </c>
      <c r="F801" s="90" t="s">
        <v>32</v>
      </c>
      <c r="G801" s="90" t="s">
        <v>6292</v>
      </c>
      <c r="H801" s="90" t="s">
        <v>6293</v>
      </c>
      <c r="I801" s="90" t="s">
        <v>6294</v>
      </c>
      <c r="J801" s="90" t="s">
        <v>5260</v>
      </c>
      <c r="L801" s="90" t="s">
        <v>1610</v>
      </c>
      <c r="M801" s="90" t="s">
        <v>1855</v>
      </c>
    </row>
    <row r="802" ht="15.75" customHeight="1">
      <c r="A802" s="90">
        <v>1851.0</v>
      </c>
      <c r="C802" s="90" t="s">
        <v>6295</v>
      </c>
      <c r="D802" s="90" t="s">
        <v>6296</v>
      </c>
      <c r="E802" s="90" t="s">
        <v>6297</v>
      </c>
      <c r="F802" s="90" t="s">
        <v>35</v>
      </c>
      <c r="G802" s="90" t="s">
        <v>6298</v>
      </c>
      <c r="H802" s="90" t="s">
        <v>6299</v>
      </c>
      <c r="I802" s="90" t="s">
        <v>6300</v>
      </c>
      <c r="J802" s="90" t="s">
        <v>6301</v>
      </c>
      <c r="L802" s="90" t="s">
        <v>1610</v>
      </c>
      <c r="M802" s="90" t="s">
        <v>1687</v>
      </c>
    </row>
    <row r="803" ht="15.75" customHeight="1">
      <c r="A803" s="90">
        <v>1847.0</v>
      </c>
      <c r="C803" s="90" t="s">
        <v>6302</v>
      </c>
      <c r="D803" s="90" t="s">
        <v>6303</v>
      </c>
      <c r="E803" s="90" t="s">
        <v>6304</v>
      </c>
      <c r="G803" s="90" t="s">
        <v>6305</v>
      </c>
      <c r="H803" s="90" t="s">
        <v>6306</v>
      </c>
      <c r="I803" s="90" t="s">
        <v>6307</v>
      </c>
      <c r="J803" s="90" t="s">
        <v>6308</v>
      </c>
      <c r="L803" s="90" t="s">
        <v>1610</v>
      </c>
      <c r="M803" s="90" t="s">
        <v>1687</v>
      </c>
    </row>
    <row r="804" ht="15.75" customHeight="1">
      <c r="A804" s="90">
        <v>1846.0</v>
      </c>
      <c r="C804" s="90" t="s">
        <v>6309</v>
      </c>
      <c r="D804" s="90" t="s">
        <v>6310</v>
      </c>
      <c r="E804" s="90" t="s">
        <v>6311</v>
      </c>
      <c r="F804" s="90" t="s">
        <v>32</v>
      </c>
      <c r="G804" s="90" t="s">
        <v>6312</v>
      </c>
      <c r="H804" s="90" t="s">
        <v>6313</v>
      </c>
      <c r="I804" s="90" t="s">
        <v>6314</v>
      </c>
      <c r="J804" s="90" t="s">
        <v>6314</v>
      </c>
      <c r="L804" s="90" t="s">
        <v>1610</v>
      </c>
      <c r="M804" s="90" t="s">
        <v>29</v>
      </c>
    </row>
    <row r="805" ht="15.75" customHeight="1">
      <c r="A805" s="90">
        <v>1844.0</v>
      </c>
      <c r="C805" s="90" t="s">
        <v>6315</v>
      </c>
      <c r="D805" s="90" t="s">
        <v>6316</v>
      </c>
      <c r="E805" s="90" t="s">
        <v>6317</v>
      </c>
      <c r="F805" s="90" t="s">
        <v>32</v>
      </c>
      <c r="G805" s="90" t="s">
        <v>6318</v>
      </c>
      <c r="H805" s="90" t="s">
        <v>6319</v>
      </c>
      <c r="I805" s="90" t="s">
        <v>6320</v>
      </c>
      <c r="J805" s="90" t="s">
        <v>6320</v>
      </c>
      <c r="L805" s="90" t="s">
        <v>1610</v>
      </c>
      <c r="M805" s="90" t="s">
        <v>1657</v>
      </c>
    </row>
    <row r="806" ht="15.75" customHeight="1">
      <c r="A806" s="90">
        <v>1843.0</v>
      </c>
      <c r="C806" s="90" t="s">
        <v>6321</v>
      </c>
      <c r="D806" s="90" t="s">
        <v>6322</v>
      </c>
      <c r="E806" s="90" t="s">
        <v>6323</v>
      </c>
      <c r="F806" s="90" t="s">
        <v>32</v>
      </c>
      <c r="G806" s="90" t="s">
        <v>6324</v>
      </c>
      <c r="H806" s="90" t="s">
        <v>6325</v>
      </c>
      <c r="I806" s="90" t="s">
        <v>6326</v>
      </c>
      <c r="J806" s="90" t="s">
        <v>6327</v>
      </c>
      <c r="L806" s="90" t="s">
        <v>1610</v>
      </c>
      <c r="M806" s="90" t="s">
        <v>2154</v>
      </c>
    </row>
    <row r="807" ht="15.75" customHeight="1">
      <c r="A807" s="90">
        <v>1842.0</v>
      </c>
      <c r="C807" s="90" t="s">
        <v>1615</v>
      </c>
      <c r="D807" s="90" t="s">
        <v>6328</v>
      </c>
      <c r="E807" s="90" t="s">
        <v>6329</v>
      </c>
      <c r="F807" s="90" t="s">
        <v>32</v>
      </c>
      <c r="G807" s="90" t="s">
        <v>6330</v>
      </c>
      <c r="H807" s="90" t="s">
        <v>6331</v>
      </c>
      <c r="I807" s="90" t="s">
        <v>6332</v>
      </c>
      <c r="J807" s="90" t="s">
        <v>6333</v>
      </c>
      <c r="L807" s="90" t="s">
        <v>1610</v>
      </c>
      <c r="M807" s="90" t="s">
        <v>1774</v>
      </c>
    </row>
    <row r="808" ht="15.75" customHeight="1">
      <c r="A808" s="90">
        <v>1841.0</v>
      </c>
      <c r="C808" s="90" t="s">
        <v>6334</v>
      </c>
      <c r="D808" s="90" t="s">
        <v>6335</v>
      </c>
      <c r="E808" s="90" t="s">
        <v>6336</v>
      </c>
      <c r="F808" s="90" t="s">
        <v>32</v>
      </c>
      <c r="G808" s="90" t="s">
        <v>6337</v>
      </c>
      <c r="H808" s="90" t="s">
        <v>6338</v>
      </c>
      <c r="I808" s="90" t="s">
        <v>6339</v>
      </c>
      <c r="J808" s="90" t="s">
        <v>6339</v>
      </c>
      <c r="L808" s="90" t="s">
        <v>1610</v>
      </c>
      <c r="M808" s="90" t="s">
        <v>1687</v>
      </c>
    </row>
    <row r="809" ht="15.75" customHeight="1">
      <c r="A809" s="90">
        <v>1840.0</v>
      </c>
      <c r="C809" s="90" t="s">
        <v>6340</v>
      </c>
      <c r="D809" s="90" t="s">
        <v>6341</v>
      </c>
      <c r="E809" s="90" t="s">
        <v>6342</v>
      </c>
      <c r="F809" s="90" t="s">
        <v>32</v>
      </c>
      <c r="G809" s="90" t="s">
        <v>6343</v>
      </c>
      <c r="H809" s="90" t="s">
        <v>6344</v>
      </c>
      <c r="I809" s="90" t="s">
        <v>6345</v>
      </c>
      <c r="J809" s="90" t="s">
        <v>6345</v>
      </c>
      <c r="L809" s="90" t="s">
        <v>1610</v>
      </c>
      <c r="M809" s="90" t="s">
        <v>1751</v>
      </c>
    </row>
    <row r="810" ht="15.75" customHeight="1">
      <c r="A810" s="90">
        <v>1839.0</v>
      </c>
      <c r="C810" s="90" t="s">
        <v>3719</v>
      </c>
      <c r="D810" s="90" t="s">
        <v>6290</v>
      </c>
      <c r="E810" s="90" t="s">
        <v>6291</v>
      </c>
      <c r="F810" s="90" t="s">
        <v>32</v>
      </c>
      <c r="G810" s="90" t="s">
        <v>6346</v>
      </c>
      <c r="H810" s="90" t="s">
        <v>6347</v>
      </c>
      <c r="I810" s="90" t="s">
        <v>6348</v>
      </c>
      <c r="J810" s="90" t="s">
        <v>5260</v>
      </c>
      <c r="L810" s="90" t="s">
        <v>1610</v>
      </c>
      <c r="M810" s="90" t="s">
        <v>1855</v>
      </c>
    </row>
    <row r="811" ht="15.75" customHeight="1">
      <c r="A811" s="90">
        <v>1838.0</v>
      </c>
      <c r="C811" s="90" t="s">
        <v>6349</v>
      </c>
      <c r="D811" s="90" t="s">
        <v>6350</v>
      </c>
      <c r="E811" s="90" t="s">
        <v>6351</v>
      </c>
      <c r="F811" s="90" t="s">
        <v>32</v>
      </c>
      <c r="G811" s="90" t="s">
        <v>6352</v>
      </c>
      <c r="H811" s="90" t="s">
        <v>6353</v>
      </c>
      <c r="I811" s="90" t="s">
        <v>6354</v>
      </c>
      <c r="J811" s="90" t="s">
        <v>6355</v>
      </c>
      <c r="L811" s="90" t="s">
        <v>1610</v>
      </c>
      <c r="M811" s="90" t="s">
        <v>2571</v>
      </c>
    </row>
    <row r="812" ht="15.75" customHeight="1">
      <c r="A812" s="90">
        <v>1835.0</v>
      </c>
      <c r="C812" s="90" t="s">
        <v>6356</v>
      </c>
      <c r="D812" s="90" t="s">
        <v>6357</v>
      </c>
      <c r="E812" s="90" t="s">
        <v>6358</v>
      </c>
      <c r="F812" s="90" t="s">
        <v>32</v>
      </c>
      <c r="G812" s="90" t="s">
        <v>6359</v>
      </c>
      <c r="H812" s="90" t="s">
        <v>6360</v>
      </c>
      <c r="I812" s="90" t="s">
        <v>6361</v>
      </c>
      <c r="J812" s="90" t="s">
        <v>6361</v>
      </c>
      <c r="L812" s="90" t="s">
        <v>1610</v>
      </c>
      <c r="M812" s="90" t="s">
        <v>1770</v>
      </c>
    </row>
    <row r="813" ht="15.75" customHeight="1">
      <c r="A813" s="90">
        <v>1834.0</v>
      </c>
      <c r="C813" s="90" t="s">
        <v>2064</v>
      </c>
      <c r="D813" s="90" t="s">
        <v>6362</v>
      </c>
      <c r="E813" s="90" t="s">
        <v>6363</v>
      </c>
      <c r="G813" s="90" t="s">
        <v>6364</v>
      </c>
      <c r="H813" s="90" t="s">
        <v>6365</v>
      </c>
      <c r="I813" s="90" t="s">
        <v>6366</v>
      </c>
      <c r="J813" s="90" t="s">
        <v>6367</v>
      </c>
      <c r="L813" s="90" t="s">
        <v>1610</v>
      </c>
      <c r="M813" s="90" t="s">
        <v>2766</v>
      </c>
    </row>
    <row r="814" ht="15.75" customHeight="1">
      <c r="A814" s="90">
        <v>1833.0</v>
      </c>
      <c r="C814" s="90" t="s">
        <v>2410</v>
      </c>
      <c r="D814" s="90" t="s">
        <v>6264</v>
      </c>
      <c r="E814" s="90" t="s">
        <v>6265</v>
      </c>
      <c r="F814" s="90" t="s">
        <v>32</v>
      </c>
      <c r="G814" s="90" t="s">
        <v>6368</v>
      </c>
      <c r="H814" s="90" t="s">
        <v>6369</v>
      </c>
      <c r="I814" s="90" t="s">
        <v>6370</v>
      </c>
      <c r="J814" s="90" t="s">
        <v>6269</v>
      </c>
      <c r="L814" s="90" t="s">
        <v>1610</v>
      </c>
      <c r="M814" s="90" t="s">
        <v>1672</v>
      </c>
    </row>
    <row r="815" ht="15.75" customHeight="1">
      <c r="A815" s="90">
        <v>1831.0</v>
      </c>
      <c r="C815" s="90" t="s">
        <v>1627</v>
      </c>
      <c r="D815" s="90" t="s">
        <v>1628</v>
      </c>
      <c r="E815" s="90" t="s">
        <v>1629</v>
      </c>
      <c r="F815" s="90" t="s">
        <v>32</v>
      </c>
      <c r="G815" s="90" t="s">
        <v>6371</v>
      </c>
      <c r="H815" s="90" t="s">
        <v>6372</v>
      </c>
      <c r="I815" s="90" t="s">
        <v>6373</v>
      </c>
      <c r="J815" s="90" t="s">
        <v>6373</v>
      </c>
      <c r="L815" s="90" t="s">
        <v>1610</v>
      </c>
      <c r="M815" s="90" t="s">
        <v>2057</v>
      </c>
    </row>
    <row r="816" ht="15.75" customHeight="1">
      <c r="A816" s="90">
        <v>1829.0</v>
      </c>
      <c r="C816" s="90" t="s">
        <v>6374</v>
      </c>
      <c r="D816" s="90" t="s">
        <v>6375</v>
      </c>
      <c r="E816" s="90" t="s">
        <v>6376</v>
      </c>
      <c r="F816" s="90" t="s">
        <v>32</v>
      </c>
      <c r="G816" s="90" t="s">
        <v>6377</v>
      </c>
      <c r="H816" s="90" t="s">
        <v>6378</v>
      </c>
      <c r="I816" s="90" t="s">
        <v>6379</v>
      </c>
      <c r="J816" s="90" t="s">
        <v>6379</v>
      </c>
      <c r="L816" s="90" t="s">
        <v>1610</v>
      </c>
      <c r="M816" s="90" t="s">
        <v>1693</v>
      </c>
    </row>
    <row r="817" ht="15.75" customHeight="1">
      <c r="A817" s="90">
        <v>1828.0</v>
      </c>
      <c r="C817" s="90" t="s">
        <v>3719</v>
      </c>
      <c r="D817" s="90" t="s">
        <v>6290</v>
      </c>
      <c r="E817" s="90" t="s">
        <v>6291</v>
      </c>
      <c r="F817" s="90" t="s">
        <v>32</v>
      </c>
      <c r="G817" s="90" t="s">
        <v>6380</v>
      </c>
      <c r="H817" s="90" t="s">
        <v>6381</v>
      </c>
      <c r="I817" s="90" t="s">
        <v>6382</v>
      </c>
      <c r="J817" s="90" t="s">
        <v>5260</v>
      </c>
      <c r="L817" s="90" t="s">
        <v>1610</v>
      </c>
      <c r="M817" s="90" t="s">
        <v>1853</v>
      </c>
    </row>
    <row r="818" ht="15.75" customHeight="1">
      <c r="A818" s="90">
        <v>1826.0</v>
      </c>
      <c r="C818" s="90" t="s">
        <v>6383</v>
      </c>
      <c r="D818" s="90" t="s">
        <v>6384</v>
      </c>
      <c r="E818" s="90" t="s">
        <v>6385</v>
      </c>
      <c r="G818" s="90" t="s">
        <v>6386</v>
      </c>
      <c r="H818" s="90" t="s">
        <v>6387</v>
      </c>
      <c r="I818" s="90" t="s">
        <v>6388</v>
      </c>
      <c r="J818" s="90" t="s">
        <v>6389</v>
      </c>
      <c r="L818" s="90" t="s">
        <v>1610</v>
      </c>
      <c r="M818" s="90" t="s">
        <v>2154</v>
      </c>
    </row>
    <row r="819" ht="15.75" customHeight="1">
      <c r="A819" s="90">
        <v>1824.0</v>
      </c>
      <c r="C819" s="90" t="s">
        <v>6390</v>
      </c>
      <c r="D819" s="90" t="s">
        <v>6391</v>
      </c>
      <c r="E819" s="90" t="s">
        <v>6392</v>
      </c>
      <c r="G819" s="90" t="s">
        <v>6393</v>
      </c>
      <c r="H819" s="90" t="s">
        <v>6394</v>
      </c>
      <c r="I819" s="90" t="s">
        <v>6395</v>
      </c>
      <c r="J819" s="90" t="s">
        <v>6395</v>
      </c>
      <c r="L819" s="90" t="s">
        <v>1610</v>
      </c>
      <c r="M819" s="90" t="s">
        <v>2154</v>
      </c>
    </row>
    <row r="820" ht="15.75" customHeight="1">
      <c r="A820" s="90">
        <v>1823.0</v>
      </c>
      <c r="C820" s="90" t="s">
        <v>6396</v>
      </c>
      <c r="D820" s="90" t="s">
        <v>6397</v>
      </c>
      <c r="E820" s="90" t="s">
        <v>6398</v>
      </c>
      <c r="F820" s="90" t="s">
        <v>32</v>
      </c>
      <c r="G820" s="90" t="s">
        <v>6399</v>
      </c>
      <c r="H820" s="90" t="s">
        <v>6400</v>
      </c>
      <c r="I820" s="90" t="s">
        <v>6401</v>
      </c>
      <c r="J820" s="90" t="s">
        <v>6401</v>
      </c>
      <c r="L820" s="90" t="s">
        <v>1610</v>
      </c>
      <c r="M820" s="90" t="s">
        <v>1657</v>
      </c>
    </row>
    <row r="821" ht="15.75" customHeight="1">
      <c r="A821" s="90">
        <v>1821.0</v>
      </c>
      <c r="C821" s="90" t="s">
        <v>6402</v>
      </c>
      <c r="D821" s="90" t="s">
        <v>6403</v>
      </c>
      <c r="E821" s="90" t="s">
        <v>6404</v>
      </c>
      <c r="G821" s="90" t="s">
        <v>6405</v>
      </c>
      <c r="H821" s="90" t="s">
        <v>6406</v>
      </c>
      <c r="I821" s="90" t="s">
        <v>6407</v>
      </c>
      <c r="J821" s="90" t="s">
        <v>6408</v>
      </c>
      <c r="L821" s="90" t="s">
        <v>1610</v>
      </c>
      <c r="M821" s="90" t="s">
        <v>1751</v>
      </c>
    </row>
    <row r="822" ht="15.75" customHeight="1">
      <c r="A822" s="90">
        <v>1820.0</v>
      </c>
      <c r="C822" s="90" t="s">
        <v>6409</v>
      </c>
      <c r="D822" s="90" t="s">
        <v>6410</v>
      </c>
      <c r="E822" s="90" t="s">
        <v>6411</v>
      </c>
      <c r="F822" s="90" t="s">
        <v>32</v>
      </c>
      <c r="G822" s="90" t="s">
        <v>6412</v>
      </c>
      <c r="H822" s="90" t="s">
        <v>6413</v>
      </c>
      <c r="I822" s="90" t="s">
        <v>6414</v>
      </c>
      <c r="J822" s="90" t="s">
        <v>6415</v>
      </c>
      <c r="L822" s="90" t="s">
        <v>1610</v>
      </c>
      <c r="M822" s="90" t="s">
        <v>1657</v>
      </c>
    </row>
    <row r="823" ht="15.75" customHeight="1">
      <c r="A823" s="90">
        <v>1816.0</v>
      </c>
      <c r="C823" s="90" t="s">
        <v>6416</v>
      </c>
      <c r="D823" s="90" t="s">
        <v>6417</v>
      </c>
      <c r="E823" s="90" t="s">
        <v>6418</v>
      </c>
      <c r="F823" s="90" t="s">
        <v>32</v>
      </c>
      <c r="G823" s="90" t="s">
        <v>6419</v>
      </c>
      <c r="H823" s="90" t="s">
        <v>6420</v>
      </c>
      <c r="I823" s="90" t="s">
        <v>6421</v>
      </c>
      <c r="J823" s="90" t="s">
        <v>6421</v>
      </c>
      <c r="K823" s="91" t="s">
        <v>1603</v>
      </c>
      <c r="L823" s="90" t="s">
        <v>1610</v>
      </c>
      <c r="M823" s="90" t="s">
        <v>1657</v>
      </c>
    </row>
    <row r="824" ht="15.75" customHeight="1">
      <c r="A824" s="90">
        <v>1812.0</v>
      </c>
      <c r="C824" s="90" t="s">
        <v>6422</v>
      </c>
      <c r="D824" s="90" t="s">
        <v>6423</v>
      </c>
      <c r="E824" s="90" t="s">
        <v>6424</v>
      </c>
      <c r="G824" s="90" t="s">
        <v>6425</v>
      </c>
      <c r="H824" s="90" t="s">
        <v>6426</v>
      </c>
      <c r="I824" s="90" t="s">
        <v>6427</v>
      </c>
      <c r="J824" s="90" t="s">
        <v>6428</v>
      </c>
      <c r="L824" s="90" t="s">
        <v>1610</v>
      </c>
      <c r="M824" s="90" t="s">
        <v>1751</v>
      </c>
    </row>
    <row r="825" ht="15.75" customHeight="1">
      <c r="A825" s="90">
        <v>1811.0</v>
      </c>
      <c r="C825" s="90" t="s">
        <v>6429</v>
      </c>
      <c r="D825" s="90" t="s">
        <v>6430</v>
      </c>
      <c r="E825" s="90" t="s">
        <v>6431</v>
      </c>
      <c r="F825" s="90" t="s">
        <v>32</v>
      </c>
      <c r="G825" s="90" t="s">
        <v>6432</v>
      </c>
      <c r="H825" s="90" t="s">
        <v>6433</v>
      </c>
      <c r="I825" s="90" t="s">
        <v>6434</v>
      </c>
      <c r="J825" s="90" t="s">
        <v>6435</v>
      </c>
      <c r="L825" s="90" t="s">
        <v>1610</v>
      </c>
      <c r="M825" s="90" t="s">
        <v>1770</v>
      </c>
    </row>
    <row r="826" ht="15.75" customHeight="1">
      <c r="A826" s="90">
        <v>1810.0</v>
      </c>
      <c r="C826" s="90" t="s">
        <v>6436</v>
      </c>
      <c r="D826" s="90" t="s">
        <v>6437</v>
      </c>
      <c r="E826" s="90" t="s">
        <v>6438</v>
      </c>
      <c r="F826" s="90" t="s">
        <v>32</v>
      </c>
      <c r="G826" s="90" t="s">
        <v>6439</v>
      </c>
      <c r="H826" s="90" t="s">
        <v>6440</v>
      </c>
      <c r="I826" s="90" t="s">
        <v>6441</v>
      </c>
      <c r="J826" s="90" t="s">
        <v>6442</v>
      </c>
      <c r="L826" s="90" t="s">
        <v>1610</v>
      </c>
      <c r="M826" s="90" t="s">
        <v>1751</v>
      </c>
    </row>
    <row r="827" ht="15.75" customHeight="1">
      <c r="A827" s="90">
        <v>1809.0</v>
      </c>
      <c r="C827" s="90" t="s">
        <v>2470</v>
      </c>
      <c r="D827" s="90" t="s">
        <v>6045</v>
      </c>
      <c r="E827" s="90" t="s">
        <v>6443</v>
      </c>
      <c r="F827" s="90" t="s">
        <v>32</v>
      </c>
      <c r="G827" s="90" t="s">
        <v>6444</v>
      </c>
      <c r="H827" s="90" t="s">
        <v>6445</v>
      </c>
      <c r="I827" s="90" t="s">
        <v>6446</v>
      </c>
      <c r="J827" s="90" t="s">
        <v>6446</v>
      </c>
      <c r="L827" s="90" t="s">
        <v>1610</v>
      </c>
      <c r="M827" s="90" t="s">
        <v>1687</v>
      </c>
    </row>
    <row r="828" ht="15.75" customHeight="1">
      <c r="A828" s="90">
        <v>1808.0</v>
      </c>
      <c r="C828" s="90" t="s">
        <v>5731</v>
      </c>
      <c r="D828" s="90" t="s">
        <v>5732</v>
      </c>
      <c r="E828" s="90" t="s">
        <v>5733</v>
      </c>
      <c r="F828" s="90" t="s">
        <v>32</v>
      </c>
      <c r="G828" s="90" t="s">
        <v>6447</v>
      </c>
      <c r="H828" s="90" t="s">
        <v>6448</v>
      </c>
      <c r="I828" s="90" t="s">
        <v>5736</v>
      </c>
      <c r="J828" s="90" t="s">
        <v>5737</v>
      </c>
      <c r="K828" s="91" t="s">
        <v>1603</v>
      </c>
      <c r="L828" s="90" t="s">
        <v>1610</v>
      </c>
      <c r="M828" s="90" t="s">
        <v>1650</v>
      </c>
    </row>
    <row r="829" ht="15.75" customHeight="1">
      <c r="A829" s="90">
        <v>1807.0</v>
      </c>
      <c r="C829" s="90" t="s">
        <v>6449</v>
      </c>
      <c r="D829" s="90" t="s">
        <v>6450</v>
      </c>
      <c r="E829" s="90" t="s">
        <v>6451</v>
      </c>
      <c r="F829" s="90" t="s">
        <v>35</v>
      </c>
      <c r="G829" s="90" t="s">
        <v>6452</v>
      </c>
      <c r="H829" s="90" t="s">
        <v>6453</v>
      </c>
      <c r="I829" s="90" t="s">
        <v>6454</v>
      </c>
      <c r="J829" s="90" t="s">
        <v>6455</v>
      </c>
      <c r="L829" s="90" t="s">
        <v>1610</v>
      </c>
      <c r="M829" s="90" t="s">
        <v>1879</v>
      </c>
    </row>
    <row r="830" ht="15.75" customHeight="1">
      <c r="A830" s="90">
        <v>1804.0</v>
      </c>
      <c r="C830" s="90" t="s">
        <v>6422</v>
      </c>
      <c r="D830" s="90" t="s">
        <v>6423</v>
      </c>
      <c r="E830" s="90" t="s">
        <v>6424</v>
      </c>
      <c r="G830" s="90" t="s">
        <v>6456</v>
      </c>
      <c r="H830" s="90" t="s">
        <v>6457</v>
      </c>
      <c r="I830" s="90" t="s">
        <v>6458</v>
      </c>
      <c r="J830" s="90" t="s">
        <v>6428</v>
      </c>
      <c r="L830" s="90" t="s">
        <v>1610</v>
      </c>
      <c r="M830" s="90" t="s">
        <v>1693</v>
      </c>
    </row>
    <row r="831" ht="15.75" customHeight="1">
      <c r="A831" s="90">
        <v>1803.0</v>
      </c>
      <c r="C831" s="90" t="s">
        <v>6459</v>
      </c>
      <c r="D831" s="90" t="s">
        <v>6460</v>
      </c>
      <c r="E831" s="90" t="s">
        <v>6461</v>
      </c>
      <c r="F831" s="90" t="s">
        <v>32</v>
      </c>
      <c r="G831" s="90" t="s">
        <v>6462</v>
      </c>
      <c r="H831" s="90" t="s">
        <v>6463</v>
      </c>
      <c r="I831" s="90" t="s">
        <v>6464</v>
      </c>
      <c r="J831" s="90" t="s">
        <v>6464</v>
      </c>
      <c r="L831" s="90" t="s">
        <v>1610</v>
      </c>
      <c r="M831" s="90" t="s">
        <v>3139</v>
      </c>
    </row>
    <row r="832" ht="15.75" customHeight="1">
      <c r="A832" s="90">
        <v>1802.0</v>
      </c>
      <c r="C832" s="90" t="s">
        <v>6465</v>
      </c>
      <c r="D832" s="90" t="s">
        <v>6466</v>
      </c>
      <c r="E832" s="90" t="s">
        <v>6467</v>
      </c>
      <c r="F832" s="90" t="s">
        <v>32</v>
      </c>
      <c r="G832" s="90" t="s">
        <v>6468</v>
      </c>
      <c r="H832" s="90" t="s">
        <v>6469</v>
      </c>
      <c r="I832" s="90" t="s">
        <v>6470</v>
      </c>
      <c r="J832" s="90" t="s">
        <v>6470</v>
      </c>
      <c r="L832" s="90" t="s">
        <v>1610</v>
      </c>
      <c r="M832" s="90" t="s">
        <v>1693</v>
      </c>
    </row>
    <row r="833" ht="15.75" customHeight="1">
      <c r="A833" s="90">
        <v>1800.0</v>
      </c>
      <c r="C833" s="90" t="s">
        <v>6471</v>
      </c>
      <c r="D833" s="90" t="s">
        <v>6472</v>
      </c>
      <c r="E833" s="90" t="s">
        <v>6473</v>
      </c>
      <c r="G833" s="90" t="s">
        <v>6474</v>
      </c>
      <c r="H833" s="90" t="s">
        <v>6475</v>
      </c>
      <c r="I833" s="90" t="s">
        <v>6476</v>
      </c>
      <c r="J833" s="90" t="s">
        <v>6476</v>
      </c>
      <c r="L833" s="90" t="s">
        <v>1610</v>
      </c>
      <c r="M833" s="90" t="s">
        <v>1650</v>
      </c>
    </row>
    <row r="834" ht="15.75" customHeight="1">
      <c r="A834" s="90">
        <v>1798.0</v>
      </c>
      <c r="C834" s="90" t="s">
        <v>6477</v>
      </c>
      <c r="D834" s="90" t="s">
        <v>6478</v>
      </c>
      <c r="E834" s="90" t="s">
        <v>6479</v>
      </c>
      <c r="F834" s="90" t="s">
        <v>35</v>
      </c>
      <c r="G834" s="90" t="s">
        <v>6480</v>
      </c>
      <c r="H834" s="90" t="s">
        <v>6481</v>
      </c>
      <c r="I834" s="90" t="s">
        <v>6482</v>
      </c>
      <c r="J834" s="90" t="s">
        <v>6483</v>
      </c>
      <c r="L834" s="90" t="s">
        <v>1610</v>
      </c>
      <c r="M834" s="90" t="s">
        <v>1680</v>
      </c>
    </row>
    <row r="835" ht="15.75" customHeight="1">
      <c r="A835" s="90">
        <v>1795.0</v>
      </c>
      <c r="C835" s="90" t="s">
        <v>6484</v>
      </c>
      <c r="D835" s="90" t="s">
        <v>6485</v>
      </c>
      <c r="E835" s="90" t="s">
        <v>6486</v>
      </c>
      <c r="F835" s="90" t="s">
        <v>32</v>
      </c>
      <c r="G835" s="90" t="s">
        <v>6487</v>
      </c>
      <c r="H835" s="90" t="s">
        <v>6488</v>
      </c>
      <c r="I835" s="90" t="s">
        <v>6489</v>
      </c>
      <c r="J835" s="90" t="s">
        <v>6490</v>
      </c>
      <c r="L835" s="90" t="s">
        <v>1610</v>
      </c>
      <c r="M835" s="90" t="s">
        <v>1780</v>
      </c>
    </row>
    <row r="836" ht="15.75" customHeight="1">
      <c r="A836" s="90">
        <v>1794.0</v>
      </c>
      <c r="C836" s="90" t="s">
        <v>5428</v>
      </c>
      <c r="D836" s="90" t="s">
        <v>5429</v>
      </c>
      <c r="E836" s="90" t="s">
        <v>5430</v>
      </c>
      <c r="F836" s="90" t="s">
        <v>32</v>
      </c>
      <c r="G836" s="90" t="s">
        <v>6491</v>
      </c>
      <c r="H836" s="90" t="s">
        <v>6492</v>
      </c>
      <c r="I836" s="90" t="s">
        <v>6493</v>
      </c>
      <c r="J836" s="90" t="s">
        <v>5433</v>
      </c>
      <c r="L836" s="90" t="s">
        <v>1610</v>
      </c>
      <c r="M836" s="90" t="s">
        <v>1743</v>
      </c>
    </row>
    <row r="837" ht="15.75" customHeight="1">
      <c r="A837" s="90">
        <v>1793.0</v>
      </c>
      <c r="C837" s="90" t="s">
        <v>5460</v>
      </c>
      <c r="D837" s="90" t="s">
        <v>6494</v>
      </c>
      <c r="E837" s="90" t="s">
        <v>6495</v>
      </c>
      <c r="F837" s="90" t="s">
        <v>32</v>
      </c>
      <c r="G837" s="90" t="s">
        <v>6496</v>
      </c>
      <c r="H837" s="90" t="s">
        <v>6497</v>
      </c>
      <c r="I837" s="90" t="s">
        <v>6498</v>
      </c>
      <c r="J837" s="90" t="s">
        <v>6499</v>
      </c>
      <c r="K837" s="91" t="s">
        <v>1603</v>
      </c>
      <c r="L837" s="90" t="s">
        <v>1610</v>
      </c>
      <c r="M837" s="90" t="s">
        <v>1965</v>
      </c>
    </row>
    <row r="838" ht="15.75" customHeight="1">
      <c r="A838" s="90">
        <v>1792.0</v>
      </c>
      <c r="C838" s="90" t="s">
        <v>6500</v>
      </c>
      <c r="D838" s="90" t="s">
        <v>6501</v>
      </c>
      <c r="E838" s="90" t="s">
        <v>6502</v>
      </c>
      <c r="F838" s="90" t="s">
        <v>35</v>
      </c>
      <c r="G838" s="90" t="s">
        <v>6503</v>
      </c>
      <c r="H838" s="90" t="s">
        <v>6504</v>
      </c>
      <c r="I838" s="90" t="s">
        <v>6505</v>
      </c>
      <c r="J838" s="90" t="s">
        <v>6506</v>
      </c>
      <c r="L838" s="90" t="s">
        <v>1610</v>
      </c>
      <c r="M838" s="90" t="s">
        <v>2571</v>
      </c>
    </row>
    <row r="839" ht="15.75" customHeight="1">
      <c r="A839" s="90">
        <v>1789.0</v>
      </c>
      <c r="C839" s="90" t="s">
        <v>6507</v>
      </c>
      <c r="D839" s="90" t="s">
        <v>6508</v>
      </c>
      <c r="E839" s="90" t="s">
        <v>6509</v>
      </c>
      <c r="F839" s="90" t="s">
        <v>2367</v>
      </c>
      <c r="G839" s="90" t="s">
        <v>6510</v>
      </c>
      <c r="H839" s="90" t="s">
        <v>6511</v>
      </c>
      <c r="I839" s="90" t="s">
        <v>6512</v>
      </c>
      <c r="J839" s="90" t="s">
        <v>6513</v>
      </c>
      <c r="L839" s="90" t="s">
        <v>1610</v>
      </c>
      <c r="M839" s="90" t="s">
        <v>1687</v>
      </c>
    </row>
    <row r="840" ht="15.75" customHeight="1">
      <c r="A840" s="90">
        <v>1788.0</v>
      </c>
      <c r="C840" s="90" t="s">
        <v>6514</v>
      </c>
      <c r="D840" s="90" t="s">
        <v>6515</v>
      </c>
      <c r="E840" s="90" t="s">
        <v>6516</v>
      </c>
      <c r="F840" s="90" t="s">
        <v>32</v>
      </c>
      <c r="G840" s="90" t="s">
        <v>6517</v>
      </c>
      <c r="H840" s="90" t="s">
        <v>6518</v>
      </c>
      <c r="I840" s="90" t="s">
        <v>6519</v>
      </c>
      <c r="J840" s="90" t="s">
        <v>6519</v>
      </c>
      <c r="L840" s="90" t="s">
        <v>1610</v>
      </c>
      <c r="M840" s="90" t="s">
        <v>2332</v>
      </c>
    </row>
    <row r="841" ht="15.75" customHeight="1">
      <c r="A841" s="90">
        <v>1787.0</v>
      </c>
      <c r="C841" s="90" t="s">
        <v>6520</v>
      </c>
      <c r="D841" s="90" t="s">
        <v>6521</v>
      </c>
      <c r="E841" s="90" t="s">
        <v>6522</v>
      </c>
      <c r="F841" s="90" t="s">
        <v>32</v>
      </c>
      <c r="G841" s="90" t="s">
        <v>6523</v>
      </c>
      <c r="H841" s="90" t="s">
        <v>6524</v>
      </c>
      <c r="I841" s="90" t="s">
        <v>6525</v>
      </c>
      <c r="J841" s="90" t="s">
        <v>6526</v>
      </c>
      <c r="L841" s="90" t="s">
        <v>1610</v>
      </c>
      <c r="M841" s="90" t="s">
        <v>1965</v>
      </c>
    </row>
    <row r="842" ht="15.75" customHeight="1">
      <c r="A842" s="90">
        <v>1786.0</v>
      </c>
      <c r="C842" s="90" t="s">
        <v>6527</v>
      </c>
      <c r="D842" s="90" t="s">
        <v>6528</v>
      </c>
      <c r="E842" s="90" t="s">
        <v>6529</v>
      </c>
      <c r="F842" s="90" t="s">
        <v>32</v>
      </c>
      <c r="G842" s="90" t="s">
        <v>6530</v>
      </c>
      <c r="H842" s="90" t="s">
        <v>6531</v>
      </c>
      <c r="I842" s="90" t="s">
        <v>6532</v>
      </c>
      <c r="J842" s="90" t="s">
        <v>6533</v>
      </c>
      <c r="L842" s="90" t="s">
        <v>1610</v>
      </c>
      <c r="M842" s="90" t="s">
        <v>1965</v>
      </c>
    </row>
    <row r="843" ht="15.75" customHeight="1">
      <c r="A843" s="90">
        <v>1785.0</v>
      </c>
      <c r="C843" s="90" t="s">
        <v>5428</v>
      </c>
      <c r="D843" s="90" t="s">
        <v>5429</v>
      </c>
      <c r="E843" s="90" t="s">
        <v>5430</v>
      </c>
      <c r="F843" s="90" t="s">
        <v>32</v>
      </c>
      <c r="G843" s="90" t="s">
        <v>6534</v>
      </c>
      <c r="H843" s="90" t="s">
        <v>6535</v>
      </c>
      <c r="I843" s="90" t="s">
        <v>6536</v>
      </c>
      <c r="J843" s="90" t="s">
        <v>5433</v>
      </c>
      <c r="L843" s="90" t="s">
        <v>1610</v>
      </c>
      <c r="M843" s="90" t="s">
        <v>1743</v>
      </c>
    </row>
    <row r="844" ht="15.75" customHeight="1">
      <c r="A844" s="90">
        <v>1784.0</v>
      </c>
      <c r="C844" s="90" t="s">
        <v>6537</v>
      </c>
      <c r="D844" s="90" t="s">
        <v>6538</v>
      </c>
      <c r="E844" s="90" t="s">
        <v>6539</v>
      </c>
      <c r="F844" s="90" t="s">
        <v>32</v>
      </c>
      <c r="G844" s="90" t="s">
        <v>6540</v>
      </c>
      <c r="H844" s="90" t="s">
        <v>6541</v>
      </c>
      <c r="I844" s="90" t="s">
        <v>6542</v>
      </c>
      <c r="J844" s="90" t="s">
        <v>6543</v>
      </c>
      <c r="L844" s="90" t="s">
        <v>1610</v>
      </c>
      <c r="M844" s="90" t="s">
        <v>1743</v>
      </c>
    </row>
    <row r="845" ht="15.75" customHeight="1">
      <c r="A845" s="90">
        <v>1783.0</v>
      </c>
      <c r="C845" s="90" t="s">
        <v>6544</v>
      </c>
      <c r="D845" s="90" t="s">
        <v>6545</v>
      </c>
      <c r="E845" s="90" t="s">
        <v>6546</v>
      </c>
      <c r="F845" s="90" t="s">
        <v>35</v>
      </c>
      <c r="G845" s="90" t="s">
        <v>6547</v>
      </c>
      <c r="H845" s="90" t="s">
        <v>6548</v>
      </c>
      <c r="I845" s="90" t="s">
        <v>6549</v>
      </c>
      <c r="J845" s="90" t="s">
        <v>6550</v>
      </c>
      <c r="L845" s="90" t="s">
        <v>1610</v>
      </c>
      <c r="M845" s="90" t="s">
        <v>1817</v>
      </c>
    </row>
    <row r="846" ht="15.75" customHeight="1">
      <c r="A846" s="90">
        <v>1781.0</v>
      </c>
      <c r="C846" s="90" t="s">
        <v>6551</v>
      </c>
      <c r="D846" s="90" t="s">
        <v>6552</v>
      </c>
      <c r="E846" s="90" t="s">
        <v>6553</v>
      </c>
      <c r="F846" s="90" t="s">
        <v>32</v>
      </c>
      <c r="G846" s="90" t="s">
        <v>6554</v>
      </c>
      <c r="H846" s="90" t="s">
        <v>6555</v>
      </c>
      <c r="I846" s="90" t="s">
        <v>6556</v>
      </c>
      <c r="J846" s="90" t="s">
        <v>6556</v>
      </c>
      <c r="L846" s="90" t="s">
        <v>1610</v>
      </c>
      <c r="M846" s="90" t="s">
        <v>2332</v>
      </c>
    </row>
    <row r="847" ht="15.75" customHeight="1">
      <c r="A847" s="90">
        <v>1780.0</v>
      </c>
      <c r="C847" s="90" t="s">
        <v>6557</v>
      </c>
      <c r="D847" s="90" t="s">
        <v>6558</v>
      </c>
      <c r="E847" s="90" t="s">
        <v>6559</v>
      </c>
      <c r="F847" s="90" t="s">
        <v>32</v>
      </c>
      <c r="G847" s="90" t="s">
        <v>6560</v>
      </c>
      <c r="H847" s="90" t="s">
        <v>6561</v>
      </c>
      <c r="I847" s="90" t="s">
        <v>6562</v>
      </c>
      <c r="J847" s="90" t="s">
        <v>6563</v>
      </c>
      <c r="K847" s="91" t="s">
        <v>1603</v>
      </c>
      <c r="L847" s="90" t="s">
        <v>1610</v>
      </c>
      <c r="M847" s="90" t="s">
        <v>2057</v>
      </c>
    </row>
    <row r="848" ht="15.75" customHeight="1">
      <c r="A848" s="90">
        <v>1779.0</v>
      </c>
      <c r="C848" s="90" t="s">
        <v>5460</v>
      </c>
      <c r="D848" s="90" t="s">
        <v>6494</v>
      </c>
      <c r="E848" s="90" t="s">
        <v>6495</v>
      </c>
      <c r="F848" s="90" t="s">
        <v>32</v>
      </c>
      <c r="G848" s="90" t="s">
        <v>6564</v>
      </c>
      <c r="H848" s="90" t="s">
        <v>6565</v>
      </c>
      <c r="I848" s="90" t="s">
        <v>6566</v>
      </c>
      <c r="J848" s="90" t="s">
        <v>6499</v>
      </c>
      <c r="K848" s="91" t="s">
        <v>1603</v>
      </c>
      <c r="L848" s="90" t="s">
        <v>1610</v>
      </c>
      <c r="M848" s="90" t="s">
        <v>1965</v>
      </c>
    </row>
    <row r="849" ht="15.75" customHeight="1">
      <c r="A849" s="90">
        <v>1778.0</v>
      </c>
      <c r="C849" s="90" t="s">
        <v>6567</v>
      </c>
      <c r="D849" s="90" t="s">
        <v>6568</v>
      </c>
      <c r="E849" s="90" t="s">
        <v>6569</v>
      </c>
      <c r="F849" s="90" t="s">
        <v>32</v>
      </c>
      <c r="G849" s="90" t="s">
        <v>6570</v>
      </c>
      <c r="H849" s="90" t="s">
        <v>6571</v>
      </c>
      <c r="I849" s="90" t="s">
        <v>6572</v>
      </c>
      <c r="J849" s="90" t="s">
        <v>6573</v>
      </c>
      <c r="L849" s="90" t="s">
        <v>1610</v>
      </c>
      <c r="M849" s="90" t="s">
        <v>1851</v>
      </c>
    </row>
    <row r="850" ht="15.75" customHeight="1">
      <c r="A850" s="90">
        <v>1777.0</v>
      </c>
      <c r="C850" s="90" t="s">
        <v>2051</v>
      </c>
      <c r="D850" s="90" t="s">
        <v>6574</v>
      </c>
      <c r="E850" s="90" t="s">
        <v>6575</v>
      </c>
      <c r="F850" s="90" t="s">
        <v>32</v>
      </c>
      <c r="G850" s="90" t="s">
        <v>6576</v>
      </c>
      <c r="H850" s="90" t="s">
        <v>6577</v>
      </c>
      <c r="I850" s="90" t="s">
        <v>6578</v>
      </c>
      <c r="J850" s="90" t="s">
        <v>6578</v>
      </c>
      <c r="L850" s="90" t="s">
        <v>1610</v>
      </c>
      <c r="M850" s="90" t="s">
        <v>1687</v>
      </c>
    </row>
    <row r="851" ht="15.75" customHeight="1">
      <c r="A851" s="90">
        <v>1775.0</v>
      </c>
      <c r="C851" s="90" t="s">
        <v>6500</v>
      </c>
      <c r="D851" s="90" t="s">
        <v>6501</v>
      </c>
      <c r="E851" s="90" t="s">
        <v>6502</v>
      </c>
      <c r="F851" s="90" t="s">
        <v>35</v>
      </c>
      <c r="G851" s="90" t="s">
        <v>6579</v>
      </c>
      <c r="H851" s="90" t="s">
        <v>6580</v>
      </c>
      <c r="I851" s="90" t="s">
        <v>6581</v>
      </c>
      <c r="J851" s="90" t="s">
        <v>6582</v>
      </c>
      <c r="L851" s="90" t="s">
        <v>1610</v>
      </c>
      <c r="M851" s="90" t="s">
        <v>2571</v>
      </c>
    </row>
    <row r="852" ht="15.75" customHeight="1">
      <c r="A852" s="90">
        <v>1772.0</v>
      </c>
      <c r="C852" s="90" t="s">
        <v>6583</v>
      </c>
      <c r="D852" s="90" t="s">
        <v>6584</v>
      </c>
      <c r="E852" s="90" t="s">
        <v>6585</v>
      </c>
      <c r="F852" s="90" t="s">
        <v>35</v>
      </c>
      <c r="G852" s="90" t="s">
        <v>6586</v>
      </c>
      <c r="H852" s="90" t="s">
        <v>6587</v>
      </c>
      <c r="I852" s="90" t="s">
        <v>6588</v>
      </c>
      <c r="J852" s="90" t="s">
        <v>6588</v>
      </c>
      <c r="L852" s="90" t="s">
        <v>1610</v>
      </c>
      <c r="M852" s="90" t="s">
        <v>1642</v>
      </c>
    </row>
    <row r="853" ht="15.75" customHeight="1">
      <c r="A853" s="90">
        <v>1767.0</v>
      </c>
      <c r="C853" s="90" t="s">
        <v>6589</v>
      </c>
      <c r="D853" s="90" t="s">
        <v>6590</v>
      </c>
      <c r="E853" s="90" t="s">
        <v>6591</v>
      </c>
      <c r="F853" s="90" t="s">
        <v>32</v>
      </c>
      <c r="G853" s="90" t="s">
        <v>6592</v>
      </c>
      <c r="H853" s="90" t="s">
        <v>6593</v>
      </c>
      <c r="I853" s="90" t="s">
        <v>6594</v>
      </c>
      <c r="J853" s="90" t="s">
        <v>6595</v>
      </c>
      <c r="L853" s="90" t="s">
        <v>1610</v>
      </c>
      <c r="M853" s="90" t="s">
        <v>1751</v>
      </c>
    </row>
    <row r="854" ht="15.75" customHeight="1">
      <c r="A854" s="90">
        <v>1766.0</v>
      </c>
      <c r="C854" s="90" t="s">
        <v>6596</v>
      </c>
      <c r="D854" s="90" t="s">
        <v>6597</v>
      </c>
      <c r="E854" s="90" t="s">
        <v>6598</v>
      </c>
      <c r="F854" s="90" t="s">
        <v>32</v>
      </c>
      <c r="G854" s="90" t="s">
        <v>6599</v>
      </c>
      <c r="H854" s="90" t="s">
        <v>6600</v>
      </c>
      <c r="I854" s="90" t="s">
        <v>6601</v>
      </c>
      <c r="J854" s="90" t="s">
        <v>6601</v>
      </c>
      <c r="L854" s="90" t="s">
        <v>1610</v>
      </c>
      <c r="M854" s="90" t="s">
        <v>1642</v>
      </c>
    </row>
    <row r="855" ht="15.75" customHeight="1">
      <c r="A855" s="90">
        <v>1765.0</v>
      </c>
      <c r="C855" s="90" t="s">
        <v>6602</v>
      </c>
      <c r="D855" s="90" t="s">
        <v>6603</v>
      </c>
      <c r="E855" s="90" t="s">
        <v>6604</v>
      </c>
      <c r="F855" s="90" t="s">
        <v>32</v>
      </c>
      <c r="G855" s="90" t="s">
        <v>6605</v>
      </c>
      <c r="H855" s="90" t="s">
        <v>6606</v>
      </c>
      <c r="I855" s="90" t="s">
        <v>6607</v>
      </c>
      <c r="J855" s="90" t="s">
        <v>6608</v>
      </c>
      <c r="L855" s="90" t="s">
        <v>1610</v>
      </c>
      <c r="M855" s="90" t="s">
        <v>1770</v>
      </c>
    </row>
    <row r="856" ht="15.75" customHeight="1">
      <c r="A856" s="90">
        <v>1764.0</v>
      </c>
      <c r="C856" s="90" t="s">
        <v>6302</v>
      </c>
      <c r="D856" s="90" t="s">
        <v>6303</v>
      </c>
      <c r="E856" s="90" t="s">
        <v>6304</v>
      </c>
      <c r="G856" s="90" t="s">
        <v>6609</v>
      </c>
      <c r="H856" s="90" t="s">
        <v>6610</v>
      </c>
      <c r="I856" s="90" t="s">
        <v>6611</v>
      </c>
      <c r="J856" s="90" t="s">
        <v>6308</v>
      </c>
      <c r="L856" s="90" t="s">
        <v>1610</v>
      </c>
      <c r="M856" s="90" t="s">
        <v>1751</v>
      </c>
    </row>
    <row r="857" ht="15.75" customHeight="1">
      <c r="A857" s="90">
        <v>1763.0</v>
      </c>
      <c r="C857" s="90" t="s">
        <v>6194</v>
      </c>
      <c r="D857" s="90" t="s">
        <v>6195</v>
      </c>
      <c r="E857" s="90" t="s">
        <v>6196</v>
      </c>
      <c r="F857" s="90" t="s">
        <v>32</v>
      </c>
      <c r="G857" s="90" t="s">
        <v>6612</v>
      </c>
      <c r="H857" s="90" t="s">
        <v>6613</v>
      </c>
      <c r="I857" s="90" t="s">
        <v>6614</v>
      </c>
      <c r="J857" s="90" t="s">
        <v>6199</v>
      </c>
      <c r="L857" s="90" t="s">
        <v>1610</v>
      </c>
      <c r="M857" s="90" t="s">
        <v>1672</v>
      </c>
    </row>
    <row r="858" ht="15.75" customHeight="1">
      <c r="A858" s="90">
        <v>1762.0</v>
      </c>
      <c r="C858" s="90" t="s">
        <v>6615</v>
      </c>
      <c r="D858" s="90" t="s">
        <v>6616</v>
      </c>
      <c r="E858" s="90" t="s">
        <v>6617</v>
      </c>
      <c r="F858" s="90" t="s">
        <v>32</v>
      </c>
      <c r="G858" s="90" t="s">
        <v>6618</v>
      </c>
      <c r="H858" s="90" t="s">
        <v>6619</v>
      </c>
      <c r="I858" s="90" t="s">
        <v>6620</v>
      </c>
      <c r="J858" s="90" t="s">
        <v>6621</v>
      </c>
      <c r="L858" s="90" t="s">
        <v>1610</v>
      </c>
      <c r="M858" s="90" t="s">
        <v>1657</v>
      </c>
    </row>
    <row r="859" ht="15.75" customHeight="1">
      <c r="A859" s="90">
        <v>1761.0</v>
      </c>
      <c r="C859" s="90" t="s">
        <v>6622</v>
      </c>
      <c r="D859" s="90" t="s">
        <v>6623</v>
      </c>
      <c r="E859" s="90" t="s">
        <v>6624</v>
      </c>
      <c r="F859" s="90" t="s">
        <v>35</v>
      </c>
      <c r="G859" s="90" t="s">
        <v>6625</v>
      </c>
      <c r="H859" s="90" t="s">
        <v>6626</v>
      </c>
      <c r="I859" s="90" t="s">
        <v>6627</v>
      </c>
      <c r="J859" s="90" t="s">
        <v>6628</v>
      </c>
      <c r="L859" s="90" t="s">
        <v>1950</v>
      </c>
      <c r="M859" s="90" t="s">
        <v>1751</v>
      </c>
    </row>
    <row r="860" ht="15.75" customHeight="1">
      <c r="A860" s="90">
        <v>1758.0</v>
      </c>
      <c r="C860" s="90" t="s">
        <v>6629</v>
      </c>
      <c r="D860" s="90" t="s">
        <v>6630</v>
      </c>
      <c r="E860" s="90" t="s">
        <v>6631</v>
      </c>
      <c r="F860" s="90" t="s">
        <v>32</v>
      </c>
      <c r="G860" s="90" t="s">
        <v>6632</v>
      </c>
      <c r="H860" s="90" t="s">
        <v>6633</v>
      </c>
      <c r="I860" s="90" t="s">
        <v>6634</v>
      </c>
      <c r="J860" s="90" t="s">
        <v>6635</v>
      </c>
      <c r="L860" s="90" t="s">
        <v>1610</v>
      </c>
      <c r="M860" s="90" t="s">
        <v>1657</v>
      </c>
    </row>
    <row r="861" ht="15.75" customHeight="1">
      <c r="A861" s="90">
        <v>1756.0</v>
      </c>
      <c r="C861" s="90" t="s">
        <v>4219</v>
      </c>
      <c r="D861" s="90" t="s">
        <v>6636</v>
      </c>
      <c r="E861" s="90" t="s">
        <v>6637</v>
      </c>
      <c r="G861" s="90" t="s">
        <v>6638</v>
      </c>
      <c r="H861" s="90" t="s">
        <v>6639</v>
      </c>
      <c r="I861" s="90" t="s">
        <v>6640</v>
      </c>
      <c r="J861" s="90" t="s">
        <v>6641</v>
      </c>
      <c r="L861" s="90" t="s">
        <v>1950</v>
      </c>
      <c r="M861" s="90" t="s">
        <v>1965</v>
      </c>
    </row>
    <row r="862" ht="15.75" customHeight="1">
      <c r="A862" s="90">
        <v>1755.0</v>
      </c>
      <c r="C862" s="90" t="s">
        <v>6622</v>
      </c>
      <c r="D862" s="90" t="s">
        <v>6623</v>
      </c>
      <c r="E862" s="90" t="s">
        <v>6624</v>
      </c>
      <c r="F862" s="90" t="s">
        <v>35</v>
      </c>
      <c r="G862" s="90" t="s">
        <v>6642</v>
      </c>
      <c r="H862" s="90" t="s">
        <v>6643</v>
      </c>
      <c r="I862" s="90" t="s">
        <v>6644</v>
      </c>
      <c r="J862" s="90" t="s">
        <v>6628</v>
      </c>
      <c r="L862" s="90" t="s">
        <v>1950</v>
      </c>
      <c r="M862" s="90" t="s">
        <v>1751</v>
      </c>
    </row>
    <row r="863" ht="15.75" customHeight="1">
      <c r="A863" s="90">
        <v>1754.0</v>
      </c>
      <c r="C863" s="90" t="s">
        <v>6645</v>
      </c>
      <c r="D863" s="90" t="s">
        <v>6646</v>
      </c>
      <c r="E863" s="90" t="s">
        <v>6647</v>
      </c>
      <c r="F863" s="90" t="s">
        <v>32</v>
      </c>
      <c r="G863" s="90" t="s">
        <v>6648</v>
      </c>
      <c r="H863" s="90" t="s">
        <v>6649</v>
      </c>
      <c r="I863" s="90" t="s">
        <v>6650</v>
      </c>
      <c r="J863" s="90" t="s">
        <v>6650</v>
      </c>
      <c r="L863" s="90" t="s">
        <v>1610</v>
      </c>
      <c r="M863" s="90" t="s">
        <v>1687</v>
      </c>
    </row>
    <row r="864" ht="15.75" customHeight="1">
      <c r="A864" s="90">
        <v>1753.0</v>
      </c>
      <c r="C864" s="90" t="s">
        <v>6651</v>
      </c>
      <c r="D864" s="90" t="s">
        <v>6652</v>
      </c>
      <c r="E864" s="90" t="s">
        <v>6653</v>
      </c>
      <c r="F864" s="90" t="s">
        <v>32</v>
      </c>
      <c r="G864" s="90" t="s">
        <v>6654</v>
      </c>
      <c r="H864" s="90" t="s">
        <v>6655</v>
      </c>
      <c r="I864" s="90" t="s">
        <v>6656</v>
      </c>
      <c r="J864" s="90" t="s">
        <v>6657</v>
      </c>
      <c r="L864" s="90" t="s">
        <v>1610</v>
      </c>
      <c r="M864" s="90" t="s">
        <v>1793</v>
      </c>
    </row>
    <row r="865" ht="15.75" customHeight="1">
      <c r="A865" s="90">
        <v>1752.0</v>
      </c>
      <c r="C865" s="90" t="s">
        <v>6658</v>
      </c>
      <c r="D865" s="90" t="s">
        <v>6659</v>
      </c>
      <c r="E865" s="90" t="s">
        <v>6660</v>
      </c>
      <c r="G865" s="90" t="s">
        <v>6661</v>
      </c>
      <c r="H865" s="90" t="s">
        <v>6662</v>
      </c>
      <c r="I865" s="90" t="s">
        <v>6663</v>
      </c>
      <c r="J865" s="90" t="s">
        <v>6663</v>
      </c>
      <c r="L865" s="90" t="s">
        <v>1610</v>
      </c>
      <c r="M865" s="90" t="s">
        <v>2057</v>
      </c>
    </row>
    <row r="866" ht="15.75" customHeight="1">
      <c r="A866" s="90">
        <v>1751.0</v>
      </c>
      <c r="C866" s="90" t="s">
        <v>6664</v>
      </c>
      <c r="D866" s="90" t="s">
        <v>6665</v>
      </c>
      <c r="E866" s="90" t="s">
        <v>6666</v>
      </c>
      <c r="F866" s="90" t="s">
        <v>32</v>
      </c>
      <c r="G866" s="90" t="s">
        <v>6667</v>
      </c>
      <c r="H866" s="90" t="s">
        <v>6668</v>
      </c>
      <c r="I866" s="90" t="s">
        <v>6669</v>
      </c>
      <c r="J866" s="90" t="s">
        <v>6669</v>
      </c>
      <c r="L866" s="90" t="s">
        <v>1610</v>
      </c>
      <c r="M866" s="90" t="s">
        <v>1780</v>
      </c>
    </row>
    <row r="867" ht="15.75" customHeight="1">
      <c r="A867" s="90">
        <v>1750.0</v>
      </c>
      <c r="C867" s="90" t="s">
        <v>6670</v>
      </c>
      <c r="D867" s="90" t="s">
        <v>6671</v>
      </c>
      <c r="E867" s="90" t="s">
        <v>6672</v>
      </c>
      <c r="F867" s="90" t="s">
        <v>32</v>
      </c>
      <c r="G867" s="90" t="s">
        <v>6673</v>
      </c>
      <c r="H867" s="90" t="s">
        <v>6674</v>
      </c>
      <c r="I867" s="90" t="s">
        <v>6675</v>
      </c>
      <c r="J867" s="90" t="s">
        <v>6676</v>
      </c>
      <c r="L867" s="90" t="s">
        <v>1610</v>
      </c>
      <c r="M867" s="90" t="s">
        <v>1657</v>
      </c>
    </row>
    <row r="868" ht="15.75" customHeight="1">
      <c r="A868" s="90">
        <v>1748.0</v>
      </c>
      <c r="C868" s="90" t="s">
        <v>6602</v>
      </c>
      <c r="D868" s="90" t="s">
        <v>6603</v>
      </c>
      <c r="E868" s="90" t="s">
        <v>6604</v>
      </c>
      <c r="F868" s="90" t="s">
        <v>32</v>
      </c>
      <c r="G868" s="90" t="s">
        <v>6677</v>
      </c>
      <c r="H868" s="90" t="s">
        <v>6678</v>
      </c>
      <c r="I868" s="90" t="s">
        <v>6679</v>
      </c>
      <c r="J868" s="90" t="s">
        <v>6608</v>
      </c>
      <c r="L868" s="90" t="s">
        <v>1610</v>
      </c>
      <c r="M868" s="90" t="s">
        <v>1743</v>
      </c>
    </row>
    <row r="869" ht="15.75" customHeight="1">
      <c r="A869" s="90">
        <v>1747.0</v>
      </c>
      <c r="C869" s="90" t="s">
        <v>6680</v>
      </c>
      <c r="D869" s="90" t="s">
        <v>6681</v>
      </c>
      <c r="E869" s="90" t="s">
        <v>6682</v>
      </c>
      <c r="F869" s="90" t="s">
        <v>32</v>
      </c>
      <c r="G869" s="90" t="s">
        <v>6683</v>
      </c>
      <c r="H869" s="90" t="s">
        <v>6684</v>
      </c>
      <c r="I869" s="90" t="s">
        <v>6685</v>
      </c>
      <c r="J869" s="90" t="s">
        <v>6686</v>
      </c>
      <c r="L869" s="90" t="s">
        <v>1610</v>
      </c>
      <c r="M869" s="90" t="s">
        <v>1687</v>
      </c>
    </row>
    <row r="870" ht="15.75" customHeight="1">
      <c r="A870" s="90">
        <v>1746.0</v>
      </c>
      <c r="C870" s="90" t="s">
        <v>2051</v>
      </c>
      <c r="D870" s="90" t="s">
        <v>6687</v>
      </c>
      <c r="E870" s="90" t="s">
        <v>6688</v>
      </c>
      <c r="F870" s="90" t="s">
        <v>32</v>
      </c>
      <c r="G870" s="90" t="s">
        <v>6689</v>
      </c>
      <c r="H870" s="90" t="s">
        <v>6690</v>
      </c>
      <c r="I870" s="90" t="s">
        <v>6691</v>
      </c>
      <c r="J870" s="90" t="s">
        <v>6691</v>
      </c>
      <c r="L870" s="90" t="s">
        <v>1610</v>
      </c>
      <c r="M870" s="90" t="s">
        <v>2057</v>
      </c>
    </row>
    <row r="871" ht="15.75" customHeight="1">
      <c r="A871" s="90">
        <v>1745.0</v>
      </c>
      <c r="C871" s="90" t="s">
        <v>2447</v>
      </c>
      <c r="D871" s="90" t="s">
        <v>6692</v>
      </c>
      <c r="E871" s="90" t="s">
        <v>6693</v>
      </c>
      <c r="F871" s="90" t="s">
        <v>32</v>
      </c>
      <c r="G871" s="90" t="s">
        <v>6694</v>
      </c>
      <c r="H871" s="90" t="s">
        <v>6695</v>
      </c>
      <c r="I871" s="90" t="s">
        <v>6696</v>
      </c>
      <c r="J871" s="90" t="s">
        <v>6697</v>
      </c>
      <c r="L871" s="90" t="s">
        <v>1610</v>
      </c>
      <c r="M871" s="90" t="s">
        <v>1751</v>
      </c>
    </row>
    <row r="872" ht="15.75" customHeight="1">
      <c r="A872" s="90">
        <v>1744.0</v>
      </c>
      <c r="C872" s="90" t="s">
        <v>6698</v>
      </c>
      <c r="D872" s="90" t="s">
        <v>6699</v>
      </c>
      <c r="E872" s="90" t="s">
        <v>6700</v>
      </c>
      <c r="G872" s="90" t="s">
        <v>6701</v>
      </c>
      <c r="H872" s="90" t="s">
        <v>6702</v>
      </c>
      <c r="I872" s="90" t="s">
        <v>6703</v>
      </c>
      <c r="J872" s="90" t="s">
        <v>5674</v>
      </c>
      <c r="L872" s="90" t="s">
        <v>1610</v>
      </c>
      <c r="M872" s="90" t="s">
        <v>1687</v>
      </c>
    </row>
    <row r="873" ht="15.75" customHeight="1">
      <c r="A873" s="90">
        <v>1741.0</v>
      </c>
      <c r="C873" s="90" t="s">
        <v>6704</v>
      </c>
      <c r="D873" s="90" t="s">
        <v>6705</v>
      </c>
      <c r="E873" s="90" t="s">
        <v>6706</v>
      </c>
      <c r="F873" s="90" t="s">
        <v>32</v>
      </c>
      <c r="G873" s="90" t="s">
        <v>6707</v>
      </c>
      <c r="H873" s="90" t="s">
        <v>6708</v>
      </c>
      <c r="I873" s="90" t="s">
        <v>6709</v>
      </c>
      <c r="J873" s="90" t="s">
        <v>6709</v>
      </c>
      <c r="L873" s="90" t="s">
        <v>1610</v>
      </c>
      <c r="M873" s="90" t="s">
        <v>1672</v>
      </c>
    </row>
    <row r="874" ht="15.75" customHeight="1">
      <c r="A874" s="90">
        <v>1740.0</v>
      </c>
      <c r="C874" s="90" t="s">
        <v>6710</v>
      </c>
      <c r="D874" s="90" t="s">
        <v>6711</v>
      </c>
      <c r="E874" s="90" t="s">
        <v>6712</v>
      </c>
      <c r="F874" s="90" t="s">
        <v>35</v>
      </c>
      <c r="G874" s="90" t="s">
        <v>6713</v>
      </c>
      <c r="H874" s="90" t="s">
        <v>6714</v>
      </c>
      <c r="I874" s="90" t="s">
        <v>6715</v>
      </c>
      <c r="J874" s="90" t="s">
        <v>6715</v>
      </c>
      <c r="L874" s="90" t="s">
        <v>1610</v>
      </c>
      <c r="M874" s="90" t="s">
        <v>1693</v>
      </c>
    </row>
    <row r="875" ht="15.75" customHeight="1">
      <c r="A875" s="90">
        <v>1736.0</v>
      </c>
      <c r="C875" s="90" t="s">
        <v>6716</v>
      </c>
      <c r="D875" s="90" t="s">
        <v>6717</v>
      </c>
      <c r="E875" s="90" t="s">
        <v>6718</v>
      </c>
      <c r="F875" s="90" t="s">
        <v>35</v>
      </c>
      <c r="G875" s="90" t="s">
        <v>6719</v>
      </c>
      <c r="H875" s="90" t="s">
        <v>6720</v>
      </c>
      <c r="I875" s="90" t="s">
        <v>6721</v>
      </c>
      <c r="J875" s="90" t="s">
        <v>6722</v>
      </c>
      <c r="L875" s="90" t="s">
        <v>1610</v>
      </c>
      <c r="M875" s="90" t="s">
        <v>1965</v>
      </c>
    </row>
    <row r="876" ht="15.75" customHeight="1">
      <c r="A876" s="90">
        <v>1735.0</v>
      </c>
      <c r="C876" s="90" t="s">
        <v>6723</v>
      </c>
      <c r="D876" s="90" t="s">
        <v>6724</v>
      </c>
      <c r="E876" s="90" t="s">
        <v>6725</v>
      </c>
      <c r="F876" s="90" t="s">
        <v>32</v>
      </c>
      <c r="G876" s="90" t="s">
        <v>6726</v>
      </c>
      <c r="H876" s="90" t="s">
        <v>6727</v>
      </c>
      <c r="I876" s="90" t="s">
        <v>6728</v>
      </c>
      <c r="J876" s="90" t="s">
        <v>6729</v>
      </c>
      <c r="L876" s="90" t="s">
        <v>1610</v>
      </c>
      <c r="M876" s="90" t="s">
        <v>29</v>
      </c>
    </row>
    <row r="877" ht="15.75" customHeight="1">
      <c r="A877" s="90">
        <v>1733.0</v>
      </c>
      <c r="C877" s="90" t="s">
        <v>6730</v>
      </c>
      <c r="D877" s="90" t="s">
        <v>6731</v>
      </c>
      <c r="E877" s="90" t="s">
        <v>6732</v>
      </c>
      <c r="F877" s="90" t="s">
        <v>32</v>
      </c>
      <c r="G877" s="90" t="s">
        <v>6733</v>
      </c>
      <c r="H877" s="90" t="s">
        <v>6734</v>
      </c>
      <c r="I877" s="90" t="s">
        <v>6735</v>
      </c>
      <c r="J877" s="90" t="s">
        <v>6735</v>
      </c>
      <c r="L877" s="90" t="s">
        <v>1610</v>
      </c>
      <c r="M877" s="90" t="s">
        <v>2154</v>
      </c>
    </row>
    <row r="878" ht="15.75" customHeight="1">
      <c r="A878" s="90">
        <v>1732.0</v>
      </c>
      <c r="C878" s="90" t="s">
        <v>3674</v>
      </c>
      <c r="D878" s="90" t="s">
        <v>6736</v>
      </c>
      <c r="E878" s="90" t="s">
        <v>6737</v>
      </c>
      <c r="F878" s="90" t="s">
        <v>32</v>
      </c>
      <c r="G878" s="90" t="s">
        <v>6738</v>
      </c>
      <c r="H878" s="90" t="s">
        <v>6739</v>
      </c>
      <c r="I878" s="90" t="s">
        <v>6740</v>
      </c>
      <c r="J878" s="90" t="s">
        <v>6740</v>
      </c>
      <c r="L878" s="90" t="s">
        <v>1610</v>
      </c>
      <c r="M878" s="90" t="s">
        <v>1693</v>
      </c>
    </row>
    <row r="879" ht="15.75" customHeight="1">
      <c r="A879" s="90">
        <v>1731.0</v>
      </c>
      <c r="C879" s="90" t="s">
        <v>6741</v>
      </c>
      <c r="D879" s="90" t="s">
        <v>6742</v>
      </c>
      <c r="E879" s="90" t="s">
        <v>6743</v>
      </c>
      <c r="G879" s="90" t="s">
        <v>6744</v>
      </c>
      <c r="H879" s="90" t="s">
        <v>6745</v>
      </c>
      <c r="I879" s="90" t="s">
        <v>6746</v>
      </c>
      <c r="J879" s="90" t="s">
        <v>6747</v>
      </c>
      <c r="L879" s="90" t="s">
        <v>1610</v>
      </c>
      <c r="M879" s="90" t="s">
        <v>3222</v>
      </c>
    </row>
    <row r="880" ht="15.75" customHeight="1">
      <c r="A880" s="90">
        <v>1730.0</v>
      </c>
      <c r="C880" s="90" t="s">
        <v>6704</v>
      </c>
      <c r="D880" s="90" t="s">
        <v>6705</v>
      </c>
      <c r="E880" s="90" t="s">
        <v>6706</v>
      </c>
      <c r="F880" s="90" t="s">
        <v>32</v>
      </c>
      <c r="G880" s="90" t="s">
        <v>6748</v>
      </c>
      <c r="H880" s="90" t="s">
        <v>6749</v>
      </c>
      <c r="I880" s="90" t="s">
        <v>6709</v>
      </c>
      <c r="J880" s="90" t="s">
        <v>6709</v>
      </c>
      <c r="L880" s="90" t="s">
        <v>1610</v>
      </c>
      <c r="M880" s="90" t="s">
        <v>1693</v>
      </c>
    </row>
    <row r="881" ht="15.75" customHeight="1">
      <c r="A881" s="90">
        <v>1728.0</v>
      </c>
      <c r="C881" s="90" t="s">
        <v>6750</v>
      </c>
      <c r="D881" s="90" t="s">
        <v>6751</v>
      </c>
      <c r="E881" s="90" t="s">
        <v>6752</v>
      </c>
      <c r="G881" s="90" t="s">
        <v>6753</v>
      </c>
      <c r="H881" s="90" t="s">
        <v>6754</v>
      </c>
      <c r="I881" s="90" t="s">
        <v>6755</v>
      </c>
      <c r="J881" s="90" t="s">
        <v>6755</v>
      </c>
      <c r="L881" s="90" t="s">
        <v>1950</v>
      </c>
      <c r="M881" s="90" t="s">
        <v>1751</v>
      </c>
    </row>
    <row r="882" ht="15.75" customHeight="1">
      <c r="A882" s="90">
        <v>1727.0</v>
      </c>
      <c r="C882" s="90" t="s">
        <v>4506</v>
      </c>
      <c r="D882" s="90" t="s">
        <v>6756</v>
      </c>
      <c r="E882" s="90" t="s">
        <v>6757</v>
      </c>
      <c r="G882" s="90" t="s">
        <v>6758</v>
      </c>
      <c r="H882" s="90" t="s">
        <v>6759</v>
      </c>
      <c r="I882" s="90" t="s">
        <v>6760</v>
      </c>
      <c r="J882" s="90" t="s">
        <v>6760</v>
      </c>
      <c r="L882" s="90" t="s">
        <v>1610</v>
      </c>
      <c r="M882" s="90" t="s">
        <v>1650</v>
      </c>
    </row>
    <row r="883" ht="15.75" customHeight="1">
      <c r="A883" s="90">
        <v>1725.0</v>
      </c>
      <c r="C883" s="90" t="s">
        <v>6658</v>
      </c>
      <c r="D883" s="90" t="s">
        <v>6659</v>
      </c>
      <c r="E883" s="90" t="s">
        <v>6660</v>
      </c>
      <c r="G883" s="90" t="s">
        <v>6761</v>
      </c>
      <c r="H883" s="90" t="s">
        <v>6762</v>
      </c>
      <c r="I883" s="90" t="s">
        <v>6663</v>
      </c>
      <c r="J883" s="90" t="s">
        <v>6663</v>
      </c>
      <c r="L883" s="90" t="s">
        <v>1610</v>
      </c>
      <c r="M883" s="90" t="s">
        <v>1965</v>
      </c>
    </row>
    <row r="884" ht="15.75" customHeight="1">
      <c r="A884" s="90">
        <v>1722.0</v>
      </c>
      <c r="C884" s="90" t="s">
        <v>6763</v>
      </c>
      <c r="D884" s="90" t="s">
        <v>6764</v>
      </c>
      <c r="E884" s="90" t="s">
        <v>6765</v>
      </c>
      <c r="F884" s="90" t="s">
        <v>35</v>
      </c>
      <c r="G884" s="90" t="s">
        <v>6766</v>
      </c>
      <c r="H884" s="90" t="s">
        <v>6767</v>
      </c>
      <c r="I884" s="90" t="s">
        <v>6768</v>
      </c>
      <c r="J884" s="90" t="s">
        <v>6768</v>
      </c>
      <c r="L884" s="90" t="s">
        <v>1610</v>
      </c>
      <c r="M884" s="90" t="s">
        <v>1743</v>
      </c>
    </row>
    <row r="885" ht="15.75" customHeight="1">
      <c r="A885" s="90">
        <v>1721.0</v>
      </c>
      <c r="C885" s="90" t="s">
        <v>6769</v>
      </c>
      <c r="D885" s="90" t="s">
        <v>6770</v>
      </c>
      <c r="E885" s="90" t="s">
        <v>6771</v>
      </c>
      <c r="F885" s="90" t="s">
        <v>32</v>
      </c>
      <c r="G885" s="90" t="s">
        <v>6772</v>
      </c>
      <c r="H885" s="90" t="s">
        <v>6773</v>
      </c>
      <c r="I885" s="90" t="s">
        <v>6774</v>
      </c>
      <c r="J885" s="90" t="s">
        <v>6774</v>
      </c>
      <c r="L885" s="90" t="s">
        <v>1610</v>
      </c>
      <c r="M885" s="90" t="s">
        <v>1751</v>
      </c>
    </row>
    <row r="886" ht="15.75" customHeight="1">
      <c r="A886" s="90">
        <v>1720.0</v>
      </c>
      <c r="C886" s="90" t="s">
        <v>6775</v>
      </c>
      <c r="D886" s="90" t="s">
        <v>6776</v>
      </c>
      <c r="E886" s="90" t="s">
        <v>6777</v>
      </c>
      <c r="F886" s="90" t="s">
        <v>35</v>
      </c>
      <c r="G886" s="90" t="s">
        <v>6778</v>
      </c>
      <c r="H886" s="90" t="s">
        <v>6779</v>
      </c>
      <c r="I886" s="90" t="s">
        <v>6780</v>
      </c>
      <c r="J886" s="90" t="s">
        <v>6780</v>
      </c>
      <c r="L886" s="90" t="s">
        <v>1610</v>
      </c>
      <c r="M886" s="90" t="s">
        <v>2154</v>
      </c>
    </row>
    <row r="887" ht="15.75" customHeight="1">
      <c r="A887" s="90">
        <v>1718.0</v>
      </c>
      <c r="C887" s="90" t="s">
        <v>6781</v>
      </c>
      <c r="D887" s="90" t="s">
        <v>6782</v>
      </c>
      <c r="E887" s="90" t="s">
        <v>6783</v>
      </c>
      <c r="F887" s="90" t="s">
        <v>35</v>
      </c>
      <c r="G887" s="90" t="s">
        <v>6784</v>
      </c>
      <c r="H887" s="90" t="s">
        <v>6785</v>
      </c>
      <c r="I887" s="90" t="s">
        <v>6786</v>
      </c>
      <c r="J887" s="90" t="s">
        <v>6787</v>
      </c>
      <c r="L887" s="90" t="s">
        <v>1610</v>
      </c>
      <c r="M887" s="90" t="s">
        <v>1855</v>
      </c>
    </row>
    <row r="888" ht="15.75" customHeight="1">
      <c r="A888" s="90">
        <v>1717.0</v>
      </c>
      <c r="C888" s="90" t="s">
        <v>6704</v>
      </c>
      <c r="D888" s="90" t="s">
        <v>6705</v>
      </c>
      <c r="E888" s="90" t="s">
        <v>6706</v>
      </c>
      <c r="F888" s="90" t="s">
        <v>32</v>
      </c>
      <c r="G888" s="90" t="s">
        <v>6788</v>
      </c>
      <c r="H888" s="90" t="s">
        <v>6789</v>
      </c>
      <c r="I888" s="90" t="s">
        <v>6709</v>
      </c>
      <c r="J888" s="90" t="s">
        <v>6709</v>
      </c>
      <c r="L888" s="90" t="s">
        <v>1610</v>
      </c>
      <c r="M888" s="90" t="s">
        <v>1693</v>
      </c>
    </row>
    <row r="889" ht="15.75" customHeight="1">
      <c r="A889" s="90">
        <v>1716.0</v>
      </c>
      <c r="C889" s="90" t="s">
        <v>6790</v>
      </c>
      <c r="D889" s="90" t="s">
        <v>6791</v>
      </c>
      <c r="E889" s="90" t="s">
        <v>6792</v>
      </c>
      <c r="G889" s="90" t="s">
        <v>6793</v>
      </c>
      <c r="H889" s="90" t="s">
        <v>6794</v>
      </c>
      <c r="I889" s="90" t="s">
        <v>6795</v>
      </c>
      <c r="J889" s="90" t="s">
        <v>6795</v>
      </c>
      <c r="L889" s="90" t="s">
        <v>1610</v>
      </c>
      <c r="M889" s="90" t="s">
        <v>2571</v>
      </c>
    </row>
    <row r="890" ht="15.75" customHeight="1">
      <c r="A890" s="90">
        <v>1714.0</v>
      </c>
      <c r="C890" s="90" t="s">
        <v>6796</v>
      </c>
      <c r="D890" s="90" t="s">
        <v>6797</v>
      </c>
      <c r="E890" s="90" t="s">
        <v>6798</v>
      </c>
      <c r="F890" s="90" t="s">
        <v>32</v>
      </c>
      <c r="G890" s="90" t="s">
        <v>6799</v>
      </c>
      <c r="H890" s="90" t="s">
        <v>6800</v>
      </c>
      <c r="I890" s="90" t="s">
        <v>6801</v>
      </c>
      <c r="J890" s="90" t="s">
        <v>6802</v>
      </c>
      <c r="L890" s="90" t="s">
        <v>1610</v>
      </c>
      <c r="M890" s="90" t="s">
        <v>1657</v>
      </c>
    </row>
    <row r="891" ht="15.75" customHeight="1">
      <c r="A891" s="90">
        <v>1712.0</v>
      </c>
      <c r="C891" s="90" t="s">
        <v>6803</v>
      </c>
      <c r="D891" s="90" t="s">
        <v>6804</v>
      </c>
      <c r="E891" s="90" t="s">
        <v>6805</v>
      </c>
      <c r="G891" s="90" t="s">
        <v>6806</v>
      </c>
      <c r="H891" s="90" t="s">
        <v>6807</v>
      </c>
      <c r="I891" s="90" t="s">
        <v>6808</v>
      </c>
      <c r="J891" s="90" t="s">
        <v>6809</v>
      </c>
      <c r="L891" s="90" t="s">
        <v>1610</v>
      </c>
      <c r="M891" s="90" t="s">
        <v>1693</v>
      </c>
    </row>
    <row r="892" ht="15.75" customHeight="1">
      <c r="A892" s="90">
        <v>1711.0</v>
      </c>
      <c r="C892" s="90" t="s">
        <v>6810</v>
      </c>
      <c r="D892" s="90" t="s">
        <v>6811</v>
      </c>
      <c r="E892" s="90" t="s">
        <v>6812</v>
      </c>
      <c r="F892" s="90" t="s">
        <v>35</v>
      </c>
      <c r="G892" s="90" t="s">
        <v>6813</v>
      </c>
      <c r="H892" s="90" t="s">
        <v>6814</v>
      </c>
      <c r="I892" s="90" t="s">
        <v>6815</v>
      </c>
      <c r="J892" s="90" t="s">
        <v>6816</v>
      </c>
      <c r="L892" s="90" t="s">
        <v>1610</v>
      </c>
      <c r="M892" s="90" t="s">
        <v>1687</v>
      </c>
    </row>
    <row r="893" ht="15.75" customHeight="1">
      <c r="A893" s="90">
        <v>1708.0</v>
      </c>
      <c r="C893" s="90" t="s">
        <v>6817</v>
      </c>
      <c r="D893" s="90" t="s">
        <v>6818</v>
      </c>
      <c r="E893" s="90" t="s">
        <v>6819</v>
      </c>
      <c r="F893" s="90" t="s">
        <v>32</v>
      </c>
      <c r="G893" s="90" t="s">
        <v>6820</v>
      </c>
      <c r="H893" s="90" t="s">
        <v>6821</v>
      </c>
      <c r="I893" s="90" t="s">
        <v>6822</v>
      </c>
      <c r="J893" s="90" t="s">
        <v>6823</v>
      </c>
      <c r="L893" s="90" t="s">
        <v>1610</v>
      </c>
      <c r="M893" s="90" t="s">
        <v>2850</v>
      </c>
    </row>
    <row r="894" ht="15.75" customHeight="1">
      <c r="A894" s="90">
        <v>1707.0</v>
      </c>
      <c r="C894" s="90" t="s">
        <v>6824</v>
      </c>
      <c r="D894" s="90" t="s">
        <v>6825</v>
      </c>
      <c r="E894" s="90" t="s">
        <v>6826</v>
      </c>
      <c r="F894" s="90" t="s">
        <v>32</v>
      </c>
      <c r="G894" s="90" t="s">
        <v>6827</v>
      </c>
      <c r="H894" s="90" t="s">
        <v>6828</v>
      </c>
      <c r="I894" s="90" t="s">
        <v>6829</v>
      </c>
      <c r="J894" s="90" t="s">
        <v>6829</v>
      </c>
      <c r="L894" s="90" t="s">
        <v>1610</v>
      </c>
      <c r="M894" s="90" t="s">
        <v>1751</v>
      </c>
    </row>
    <row r="895" ht="15.75" customHeight="1">
      <c r="A895" s="90">
        <v>1706.0</v>
      </c>
      <c r="C895" s="90" t="s">
        <v>6830</v>
      </c>
      <c r="D895" s="90" t="s">
        <v>6831</v>
      </c>
      <c r="E895" s="90" t="s">
        <v>6832</v>
      </c>
      <c r="F895" s="90" t="s">
        <v>32</v>
      </c>
      <c r="G895" s="90" t="s">
        <v>6833</v>
      </c>
      <c r="H895" s="90" t="s">
        <v>6834</v>
      </c>
      <c r="I895" s="90" t="s">
        <v>6835</v>
      </c>
      <c r="J895" s="90" t="s">
        <v>6836</v>
      </c>
      <c r="L895" s="90" t="s">
        <v>1610</v>
      </c>
      <c r="M895" s="90" t="s">
        <v>1693</v>
      </c>
    </row>
    <row r="896" ht="15.75" customHeight="1">
      <c r="A896" s="90">
        <v>1705.0</v>
      </c>
      <c r="C896" s="90" t="s">
        <v>6837</v>
      </c>
      <c r="D896" s="90" t="s">
        <v>6838</v>
      </c>
      <c r="E896" s="90" t="s">
        <v>6839</v>
      </c>
      <c r="F896" s="90" t="s">
        <v>32</v>
      </c>
      <c r="G896" s="90" t="s">
        <v>6840</v>
      </c>
      <c r="H896" s="90" t="s">
        <v>6841</v>
      </c>
      <c r="I896" s="90" t="s">
        <v>6842</v>
      </c>
      <c r="J896" s="90" t="s">
        <v>6843</v>
      </c>
      <c r="L896" s="90" t="s">
        <v>1610</v>
      </c>
      <c r="M896" s="90" t="s">
        <v>2057</v>
      </c>
    </row>
    <row r="897" ht="15.75" customHeight="1">
      <c r="A897" s="90">
        <v>1704.0</v>
      </c>
      <c r="C897" s="90" t="s">
        <v>3025</v>
      </c>
      <c r="D897" s="90" t="s">
        <v>6844</v>
      </c>
      <c r="E897" s="90" t="s">
        <v>6845</v>
      </c>
      <c r="F897" s="90" t="s">
        <v>32</v>
      </c>
      <c r="G897" s="90" t="s">
        <v>6846</v>
      </c>
      <c r="H897" s="90" t="s">
        <v>6847</v>
      </c>
      <c r="I897" s="90" t="s">
        <v>6848</v>
      </c>
      <c r="J897" s="90" t="s">
        <v>6848</v>
      </c>
      <c r="L897" s="90" t="s">
        <v>1610</v>
      </c>
      <c r="M897" s="90" t="s">
        <v>1851</v>
      </c>
    </row>
    <row r="898" ht="15.75" customHeight="1">
      <c r="A898" s="90">
        <v>1702.0</v>
      </c>
      <c r="C898" s="90" t="s">
        <v>3719</v>
      </c>
      <c r="D898" s="90" t="s">
        <v>6849</v>
      </c>
      <c r="E898" s="90" t="s">
        <v>6850</v>
      </c>
      <c r="F898" s="90" t="s">
        <v>32</v>
      </c>
      <c r="G898" s="90" t="s">
        <v>6851</v>
      </c>
      <c r="H898" s="90" t="s">
        <v>6852</v>
      </c>
      <c r="I898" s="90" t="s">
        <v>6853</v>
      </c>
      <c r="J898" s="90" t="s">
        <v>6853</v>
      </c>
      <c r="L898" s="90" t="s">
        <v>1610</v>
      </c>
      <c r="M898" s="90" t="s">
        <v>2571</v>
      </c>
    </row>
    <row r="899" ht="15.75" customHeight="1">
      <c r="A899" s="90">
        <v>1701.0</v>
      </c>
      <c r="C899" s="90" t="s">
        <v>6854</v>
      </c>
      <c r="D899" s="90" t="s">
        <v>6855</v>
      </c>
      <c r="E899" s="90" t="s">
        <v>6856</v>
      </c>
      <c r="F899" s="90" t="s">
        <v>32</v>
      </c>
      <c r="G899" s="90" t="s">
        <v>6857</v>
      </c>
      <c r="H899" s="90" t="s">
        <v>6858</v>
      </c>
      <c r="I899" s="90" t="s">
        <v>6859</v>
      </c>
      <c r="J899" s="90" t="s">
        <v>6860</v>
      </c>
      <c r="L899" s="90" t="s">
        <v>1610</v>
      </c>
      <c r="M899" s="90" t="s">
        <v>2057</v>
      </c>
    </row>
    <row r="900" ht="15.75" customHeight="1">
      <c r="A900" s="90">
        <v>1700.0</v>
      </c>
      <c r="C900" s="90" t="s">
        <v>6861</v>
      </c>
      <c r="D900" s="90" t="s">
        <v>6862</v>
      </c>
      <c r="E900" s="90" t="s">
        <v>6863</v>
      </c>
      <c r="F900" s="90" t="s">
        <v>32</v>
      </c>
      <c r="G900" s="90" t="s">
        <v>6864</v>
      </c>
      <c r="H900" s="90" t="s">
        <v>6865</v>
      </c>
      <c r="I900" s="90" t="s">
        <v>6866</v>
      </c>
      <c r="J900" s="90" t="s">
        <v>6867</v>
      </c>
      <c r="K900" s="91" t="s">
        <v>1603</v>
      </c>
      <c r="L900" s="90" t="s">
        <v>1610</v>
      </c>
      <c r="M900" s="90" t="s">
        <v>2057</v>
      </c>
    </row>
    <row r="901" ht="15.75" customHeight="1">
      <c r="A901" s="90">
        <v>1697.0</v>
      </c>
      <c r="C901" s="90" t="s">
        <v>3600</v>
      </c>
      <c r="D901" s="90" t="s">
        <v>3601</v>
      </c>
      <c r="E901" s="90" t="s">
        <v>3602</v>
      </c>
      <c r="F901" s="90" t="s">
        <v>35</v>
      </c>
      <c r="G901" s="90" t="s">
        <v>6868</v>
      </c>
      <c r="H901" s="90" t="s">
        <v>6869</v>
      </c>
      <c r="I901" s="90" t="s">
        <v>6870</v>
      </c>
      <c r="J901" s="90" t="s">
        <v>3606</v>
      </c>
      <c r="L901" s="90" t="s">
        <v>1610</v>
      </c>
      <c r="M901" s="90" t="s">
        <v>1743</v>
      </c>
    </row>
    <row r="902" ht="15.75" customHeight="1">
      <c r="A902" s="90">
        <v>1696.0</v>
      </c>
      <c r="C902" s="90" t="s">
        <v>6871</v>
      </c>
      <c r="D902" s="90" t="s">
        <v>6872</v>
      </c>
      <c r="E902" s="90" t="s">
        <v>6873</v>
      </c>
      <c r="F902" s="90" t="s">
        <v>32</v>
      </c>
      <c r="G902" s="90" t="s">
        <v>6874</v>
      </c>
      <c r="H902" s="90" t="s">
        <v>6875</v>
      </c>
      <c r="I902" s="90" t="s">
        <v>6876</v>
      </c>
      <c r="J902" s="90" t="s">
        <v>6877</v>
      </c>
      <c r="L902" s="90" t="s">
        <v>1610</v>
      </c>
      <c r="M902" s="90" t="s">
        <v>1743</v>
      </c>
    </row>
    <row r="903" ht="15.75" customHeight="1">
      <c r="A903" s="90">
        <v>1694.0</v>
      </c>
      <c r="C903" s="90" t="s">
        <v>6878</v>
      </c>
      <c r="D903" s="90" t="s">
        <v>4348</v>
      </c>
      <c r="E903" s="90" t="s">
        <v>6879</v>
      </c>
      <c r="F903" s="90" t="s">
        <v>35</v>
      </c>
      <c r="G903" s="90" t="s">
        <v>6880</v>
      </c>
      <c r="H903" s="90" t="s">
        <v>6881</v>
      </c>
      <c r="I903" s="90" t="s">
        <v>6882</v>
      </c>
      <c r="J903" s="90" t="s">
        <v>6883</v>
      </c>
      <c r="L903" s="90" t="s">
        <v>1610</v>
      </c>
      <c r="M903" s="90" t="s">
        <v>1687</v>
      </c>
    </row>
    <row r="904" ht="15.75" customHeight="1">
      <c r="A904" s="90">
        <v>1686.0</v>
      </c>
      <c r="C904" s="90" t="s">
        <v>6884</v>
      </c>
      <c r="D904" s="90" t="s">
        <v>2998</v>
      </c>
      <c r="E904" s="90" t="s">
        <v>6885</v>
      </c>
      <c r="F904" s="90" t="s">
        <v>32</v>
      </c>
      <c r="G904" s="90" t="s">
        <v>6886</v>
      </c>
      <c r="H904" s="90" t="s">
        <v>6887</v>
      </c>
      <c r="I904" s="90" t="s">
        <v>6888</v>
      </c>
      <c r="J904" s="90" t="s">
        <v>6888</v>
      </c>
      <c r="L904" s="90" t="s">
        <v>1610</v>
      </c>
      <c r="M904" s="90" t="s">
        <v>1687</v>
      </c>
    </row>
    <row r="905" ht="15.75" customHeight="1">
      <c r="A905" s="90">
        <v>1685.0</v>
      </c>
      <c r="C905" s="90" t="s">
        <v>6878</v>
      </c>
      <c r="D905" s="90" t="s">
        <v>4348</v>
      </c>
      <c r="E905" s="90" t="s">
        <v>6879</v>
      </c>
      <c r="F905" s="90" t="s">
        <v>35</v>
      </c>
      <c r="G905" s="90" t="s">
        <v>6889</v>
      </c>
      <c r="H905" s="90" t="s">
        <v>6890</v>
      </c>
      <c r="I905" s="90" t="s">
        <v>6891</v>
      </c>
      <c r="J905" s="90" t="s">
        <v>6883</v>
      </c>
      <c r="L905" s="90" t="s">
        <v>1610</v>
      </c>
      <c r="M905" s="90" t="s">
        <v>1743</v>
      </c>
    </row>
    <row r="906" ht="15.75" customHeight="1">
      <c r="A906" s="90">
        <v>1682.0</v>
      </c>
      <c r="C906" s="90" t="s">
        <v>6892</v>
      </c>
      <c r="D906" s="90" t="s">
        <v>6893</v>
      </c>
      <c r="E906" s="90" t="s">
        <v>6894</v>
      </c>
      <c r="F906" s="90" t="s">
        <v>32</v>
      </c>
      <c r="G906" s="90" t="s">
        <v>6895</v>
      </c>
      <c r="H906" s="90" t="s">
        <v>6896</v>
      </c>
      <c r="I906" s="90" t="s">
        <v>6897</v>
      </c>
      <c r="J906" s="90" t="s">
        <v>6898</v>
      </c>
      <c r="L906" s="90" t="s">
        <v>1610</v>
      </c>
      <c r="M906" s="90" t="s">
        <v>1965</v>
      </c>
    </row>
    <row r="907" ht="15.75" customHeight="1">
      <c r="A907" s="90">
        <v>1681.0</v>
      </c>
      <c r="C907" s="90" t="s">
        <v>6899</v>
      </c>
      <c r="D907" s="90" t="s">
        <v>6900</v>
      </c>
      <c r="E907" s="90" t="s">
        <v>6901</v>
      </c>
      <c r="F907" s="90" t="s">
        <v>2367</v>
      </c>
      <c r="G907" s="90" t="s">
        <v>6902</v>
      </c>
      <c r="H907" s="90" t="s">
        <v>6903</v>
      </c>
      <c r="I907" s="90" t="s">
        <v>6904</v>
      </c>
      <c r="J907" s="90" t="s">
        <v>6905</v>
      </c>
      <c r="L907" s="90" t="s">
        <v>1610</v>
      </c>
      <c r="M907" s="90" t="s">
        <v>1751</v>
      </c>
    </row>
    <row r="908" ht="15.75" customHeight="1">
      <c r="A908" s="90">
        <v>1680.0</v>
      </c>
      <c r="C908" s="90" t="s">
        <v>6906</v>
      </c>
      <c r="D908" s="90" t="s">
        <v>6907</v>
      </c>
      <c r="E908" s="90" t="s">
        <v>6908</v>
      </c>
      <c r="F908" s="90" t="s">
        <v>35</v>
      </c>
      <c r="G908" s="90" t="s">
        <v>6909</v>
      </c>
      <c r="H908" s="90" t="s">
        <v>6910</v>
      </c>
      <c r="I908" s="90" t="s">
        <v>6911</v>
      </c>
      <c r="J908" s="90" t="s">
        <v>6912</v>
      </c>
      <c r="L908" s="90" t="s">
        <v>1610</v>
      </c>
      <c r="M908" s="90" t="s">
        <v>1657</v>
      </c>
    </row>
    <row r="909" ht="15.75" customHeight="1">
      <c r="A909" s="90">
        <v>1677.0</v>
      </c>
      <c r="C909" s="90" t="s">
        <v>6913</v>
      </c>
      <c r="D909" s="90" t="s">
        <v>6914</v>
      </c>
      <c r="E909" s="90" t="s">
        <v>6915</v>
      </c>
      <c r="F909" s="90" t="s">
        <v>35</v>
      </c>
      <c r="G909" s="90" t="s">
        <v>6916</v>
      </c>
      <c r="H909" s="90" t="s">
        <v>6917</v>
      </c>
      <c r="I909" s="90" t="s">
        <v>6918</v>
      </c>
      <c r="J909" s="90" t="s">
        <v>6919</v>
      </c>
      <c r="L909" s="90" t="s">
        <v>1610</v>
      </c>
      <c r="M909" s="90" t="s">
        <v>1687</v>
      </c>
    </row>
    <row r="910" ht="15.75" customHeight="1">
      <c r="A910" s="90">
        <v>1675.0</v>
      </c>
      <c r="C910" s="90" t="s">
        <v>6884</v>
      </c>
      <c r="D910" s="90" t="s">
        <v>2998</v>
      </c>
      <c r="E910" s="90" t="s">
        <v>6885</v>
      </c>
      <c r="F910" s="90" t="s">
        <v>32</v>
      </c>
      <c r="G910" s="90" t="s">
        <v>6920</v>
      </c>
      <c r="H910" s="90" t="s">
        <v>6887</v>
      </c>
      <c r="I910" s="90" t="s">
        <v>6888</v>
      </c>
      <c r="J910" s="90" t="s">
        <v>6888</v>
      </c>
      <c r="L910" s="90" t="s">
        <v>1610</v>
      </c>
      <c r="M910" s="90" t="s">
        <v>1751</v>
      </c>
    </row>
    <row r="911" ht="15.75" customHeight="1">
      <c r="A911" s="90">
        <v>1674.0</v>
      </c>
      <c r="C911" s="90" t="s">
        <v>6921</v>
      </c>
      <c r="D911" s="90" t="s">
        <v>6922</v>
      </c>
      <c r="E911" s="90" t="s">
        <v>6923</v>
      </c>
      <c r="F911" s="90" t="s">
        <v>32</v>
      </c>
      <c r="G911" s="90" t="s">
        <v>6924</v>
      </c>
      <c r="H911" s="90" t="s">
        <v>6925</v>
      </c>
      <c r="I911" s="90" t="s">
        <v>6926</v>
      </c>
      <c r="J911" s="90" t="s">
        <v>6927</v>
      </c>
      <c r="L911" s="90" t="s">
        <v>1610</v>
      </c>
      <c r="M911" s="90" t="s">
        <v>1879</v>
      </c>
    </row>
    <row r="912" ht="15.75" customHeight="1">
      <c r="A912" s="90">
        <v>1672.0</v>
      </c>
      <c r="C912" s="90" t="s">
        <v>6928</v>
      </c>
      <c r="D912" s="90" t="s">
        <v>6929</v>
      </c>
      <c r="E912" s="90" t="s">
        <v>6930</v>
      </c>
      <c r="F912" s="90" t="s">
        <v>35</v>
      </c>
      <c r="G912" s="90" t="s">
        <v>6931</v>
      </c>
      <c r="H912" s="90" t="s">
        <v>6932</v>
      </c>
      <c r="I912" s="90" t="s">
        <v>6933</v>
      </c>
      <c r="J912" s="90" t="s">
        <v>6934</v>
      </c>
      <c r="L912" s="90" t="s">
        <v>1610</v>
      </c>
      <c r="M912" s="90" t="s">
        <v>1831</v>
      </c>
    </row>
    <row r="913" ht="15.75" customHeight="1">
      <c r="A913" s="90">
        <v>1669.0</v>
      </c>
      <c r="C913" s="90" t="s">
        <v>5219</v>
      </c>
      <c r="D913" s="90" t="s">
        <v>5220</v>
      </c>
      <c r="E913" s="90" t="s">
        <v>5221</v>
      </c>
      <c r="G913" s="90" t="s">
        <v>6935</v>
      </c>
      <c r="H913" s="90" t="s">
        <v>6936</v>
      </c>
      <c r="I913" s="90" t="s">
        <v>6937</v>
      </c>
      <c r="J913" s="90" t="s">
        <v>6938</v>
      </c>
      <c r="L913" s="90" t="s">
        <v>1610</v>
      </c>
      <c r="M913" s="90" t="s">
        <v>1687</v>
      </c>
    </row>
    <row r="914" ht="15.75" customHeight="1">
      <c r="A914" s="90">
        <v>1668.0</v>
      </c>
      <c r="C914" s="90" t="s">
        <v>6939</v>
      </c>
      <c r="D914" s="90" t="s">
        <v>6940</v>
      </c>
      <c r="E914" s="90" t="s">
        <v>6941</v>
      </c>
      <c r="F914" s="90" t="s">
        <v>35</v>
      </c>
      <c r="G914" s="90" t="s">
        <v>6942</v>
      </c>
      <c r="H914" s="90" t="s">
        <v>6943</v>
      </c>
      <c r="I914" s="90" t="s">
        <v>6944</v>
      </c>
      <c r="J914" s="90" t="s">
        <v>6944</v>
      </c>
      <c r="L914" s="90" t="s">
        <v>1610</v>
      </c>
      <c r="M914" s="90" t="s">
        <v>1879</v>
      </c>
    </row>
    <row r="915" ht="15.75" customHeight="1">
      <c r="A915" s="90">
        <v>1667.0</v>
      </c>
      <c r="C915" s="90" t="s">
        <v>6945</v>
      </c>
      <c r="D915" s="90" t="s">
        <v>6946</v>
      </c>
      <c r="E915" s="90" t="s">
        <v>6947</v>
      </c>
      <c r="F915" s="90" t="s">
        <v>32</v>
      </c>
      <c r="G915" s="90" t="s">
        <v>6948</v>
      </c>
      <c r="H915" s="90" t="s">
        <v>6949</v>
      </c>
      <c r="I915" s="90" t="s">
        <v>6950</v>
      </c>
      <c r="J915" s="90" t="s">
        <v>6951</v>
      </c>
      <c r="L915" s="90" t="s">
        <v>1610</v>
      </c>
      <c r="M915" s="90" t="s">
        <v>29</v>
      </c>
    </row>
    <row r="916" ht="15.75" customHeight="1">
      <c r="A916" s="90">
        <v>1665.0</v>
      </c>
      <c r="C916" s="90" t="s">
        <v>6952</v>
      </c>
      <c r="D916" s="90" t="s">
        <v>6953</v>
      </c>
      <c r="E916" s="90" t="s">
        <v>6954</v>
      </c>
      <c r="G916" s="90" t="s">
        <v>6955</v>
      </c>
      <c r="H916" s="90" t="s">
        <v>6956</v>
      </c>
      <c r="I916" s="90" t="s">
        <v>6957</v>
      </c>
      <c r="J916" s="90" t="s">
        <v>6958</v>
      </c>
      <c r="L916" s="90" t="s">
        <v>1610</v>
      </c>
      <c r="M916" s="90" t="s">
        <v>1780</v>
      </c>
    </row>
    <row r="917" ht="15.75" customHeight="1">
      <c r="A917" s="90">
        <v>1664.0</v>
      </c>
      <c r="C917" s="90" t="s">
        <v>6959</v>
      </c>
      <c r="D917" s="90" t="s">
        <v>6960</v>
      </c>
      <c r="E917" s="90" t="s">
        <v>6961</v>
      </c>
      <c r="F917" s="90" t="s">
        <v>32</v>
      </c>
      <c r="G917" s="90" t="s">
        <v>6962</v>
      </c>
      <c r="H917" s="90" t="s">
        <v>6963</v>
      </c>
      <c r="I917" s="90" t="s">
        <v>6964</v>
      </c>
      <c r="J917" s="90" t="s">
        <v>6965</v>
      </c>
      <c r="L917" s="90" t="s">
        <v>1610</v>
      </c>
      <c r="M917" s="90" t="s">
        <v>1853</v>
      </c>
    </row>
    <row r="918" ht="15.75" customHeight="1">
      <c r="A918" s="90">
        <v>1663.0</v>
      </c>
      <c r="C918" s="90" t="s">
        <v>6928</v>
      </c>
      <c r="D918" s="90" t="s">
        <v>6929</v>
      </c>
      <c r="E918" s="90" t="s">
        <v>6930</v>
      </c>
      <c r="F918" s="90" t="s">
        <v>35</v>
      </c>
      <c r="G918" s="90" t="s">
        <v>6966</v>
      </c>
      <c r="H918" s="90" t="s">
        <v>6967</v>
      </c>
      <c r="I918" s="90" t="s">
        <v>6968</v>
      </c>
      <c r="J918" s="90" t="s">
        <v>6934</v>
      </c>
      <c r="L918" s="90" t="s">
        <v>1610</v>
      </c>
      <c r="M918" s="90" t="s">
        <v>1743</v>
      </c>
    </row>
    <row r="919" ht="15.75" customHeight="1">
      <c r="A919" s="90">
        <v>1662.0</v>
      </c>
      <c r="C919" s="90" t="s">
        <v>6939</v>
      </c>
      <c r="D919" s="90" t="s">
        <v>6940</v>
      </c>
      <c r="E919" s="90" t="s">
        <v>6941</v>
      </c>
      <c r="F919" s="90" t="s">
        <v>35</v>
      </c>
      <c r="G919" s="90" t="s">
        <v>6969</v>
      </c>
      <c r="H919" s="90" t="s">
        <v>6970</v>
      </c>
      <c r="I919" s="90" t="s">
        <v>6944</v>
      </c>
      <c r="J919" s="90" t="s">
        <v>6944</v>
      </c>
      <c r="L919" s="90" t="s">
        <v>1610</v>
      </c>
      <c r="M919" s="90" t="s">
        <v>1650</v>
      </c>
    </row>
    <row r="920" ht="15.75" customHeight="1">
      <c r="A920" s="90">
        <v>1659.0</v>
      </c>
      <c r="C920" s="90" t="s">
        <v>6790</v>
      </c>
      <c r="D920" s="90" t="s">
        <v>6791</v>
      </c>
      <c r="E920" s="90" t="s">
        <v>6792</v>
      </c>
      <c r="G920" s="90" t="s">
        <v>6971</v>
      </c>
      <c r="H920" s="90" t="s">
        <v>6972</v>
      </c>
      <c r="I920" s="90" t="s">
        <v>6973</v>
      </c>
      <c r="J920" s="90" t="s">
        <v>6795</v>
      </c>
      <c r="L920" s="90" t="s">
        <v>1610</v>
      </c>
      <c r="M920" s="90" t="s">
        <v>2571</v>
      </c>
    </row>
    <row r="921" ht="15.75" customHeight="1">
      <c r="A921" s="90">
        <v>1658.0</v>
      </c>
      <c r="C921" s="90" t="s">
        <v>2051</v>
      </c>
      <c r="D921" s="90" t="s">
        <v>6687</v>
      </c>
      <c r="E921" s="90" t="s">
        <v>6688</v>
      </c>
      <c r="F921" s="90" t="s">
        <v>32</v>
      </c>
      <c r="G921" s="90" t="s">
        <v>6974</v>
      </c>
      <c r="H921" s="90" t="s">
        <v>6975</v>
      </c>
      <c r="I921" s="90" t="s">
        <v>6691</v>
      </c>
      <c r="J921" s="90" t="s">
        <v>6691</v>
      </c>
      <c r="L921" s="90" t="s">
        <v>1610</v>
      </c>
      <c r="M921" s="90" t="s">
        <v>1751</v>
      </c>
    </row>
    <row r="922" ht="15.75" customHeight="1">
      <c r="A922" s="90">
        <v>1657.0</v>
      </c>
      <c r="C922" s="90" t="s">
        <v>1615</v>
      </c>
      <c r="D922" s="90" t="s">
        <v>6976</v>
      </c>
      <c r="E922" s="90" t="s">
        <v>6977</v>
      </c>
      <c r="G922" s="90" t="s">
        <v>6978</v>
      </c>
      <c r="H922" s="90" t="s">
        <v>6979</v>
      </c>
      <c r="I922" s="90" t="s">
        <v>6980</v>
      </c>
      <c r="J922" s="90" t="s">
        <v>6981</v>
      </c>
      <c r="L922" s="90" t="s">
        <v>1610</v>
      </c>
      <c r="M922" s="90" t="s">
        <v>1657</v>
      </c>
    </row>
    <row r="923" ht="15.75" customHeight="1">
      <c r="A923" s="90">
        <v>1654.0</v>
      </c>
      <c r="C923" s="90" t="s">
        <v>6982</v>
      </c>
      <c r="D923" s="90" t="s">
        <v>6983</v>
      </c>
      <c r="E923" s="90" t="s">
        <v>6984</v>
      </c>
      <c r="F923" s="90" t="s">
        <v>32</v>
      </c>
      <c r="G923" s="90" t="s">
        <v>6985</v>
      </c>
      <c r="H923" s="90" t="s">
        <v>6986</v>
      </c>
      <c r="I923" s="90" t="s">
        <v>6987</v>
      </c>
      <c r="J923" s="90" t="s">
        <v>6988</v>
      </c>
      <c r="L923" s="90" t="s">
        <v>1610</v>
      </c>
      <c r="M923" s="90" t="s">
        <v>1770</v>
      </c>
    </row>
    <row r="924" ht="15.75" customHeight="1">
      <c r="A924" s="90">
        <v>1651.0</v>
      </c>
      <c r="C924" s="90" t="s">
        <v>6989</v>
      </c>
      <c r="D924" s="90" t="s">
        <v>6990</v>
      </c>
      <c r="E924" s="90" t="s">
        <v>6991</v>
      </c>
      <c r="F924" s="90" t="s">
        <v>32</v>
      </c>
      <c r="G924" s="90" t="s">
        <v>6992</v>
      </c>
      <c r="H924" s="90" t="s">
        <v>6993</v>
      </c>
      <c r="I924" s="90" t="s">
        <v>6994</v>
      </c>
      <c r="J924" s="90" t="s">
        <v>6995</v>
      </c>
      <c r="L924" s="90" t="s">
        <v>1610</v>
      </c>
      <c r="M924" s="90" t="s">
        <v>2057</v>
      </c>
    </row>
    <row r="925" ht="15.75" customHeight="1">
      <c r="A925" s="90">
        <v>1650.0</v>
      </c>
      <c r="C925" s="90" t="s">
        <v>6996</v>
      </c>
      <c r="D925" s="90" t="s">
        <v>6997</v>
      </c>
      <c r="E925" s="90" t="s">
        <v>6998</v>
      </c>
      <c r="F925" s="90" t="s">
        <v>32</v>
      </c>
      <c r="G925" s="90" t="s">
        <v>6999</v>
      </c>
      <c r="H925" s="90" t="s">
        <v>7000</v>
      </c>
      <c r="I925" s="90" t="s">
        <v>7001</v>
      </c>
      <c r="J925" s="90" t="s">
        <v>7002</v>
      </c>
      <c r="L925" s="90" t="s">
        <v>1610</v>
      </c>
      <c r="M925" s="90" t="s">
        <v>1751</v>
      </c>
    </row>
    <row r="926" ht="15.75" customHeight="1">
      <c r="A926" s="90">
        <v>1648.0</v>
      </c>
      <c r="C926" s="90" t="s">
        <v>7003</v>
      </c>
      <c r="D926" s="90" t="s">
        <v>7004</v>
      </c>
      <c r="E926" s="90" t="s">
        <v>7005</v>
      </c>
      <c r="F926" s="90" t="s">
        <v>32</v>
      </c>
      <c r="G926" s="90" t="s">
        <v>7006</v>
      </c>
      <c r="H926" s="90" t="s">
        <v>7007</v>
      </c>
      <c r="I926" s="90" t="s">
        <v>7008</v>
      </c>
      <c r="J926" s="90" t="s">
        <v>7009</v>
      </c>
      <c r="L926" s="90" t="s">
        <v>1610</v>
      </c>
      <c r="M926" s="90" t="s">
        <v>1642</v>
      </c>
    </row>
    <row r="927" ht="15.75" customHeight="1">
      <c r="A927" s="90">
        <v>1647.0</v>
      </c>
      <c r="C927" s="90" t="s">
        <v>7010</v>
      </c>
      <c r="D927" s="90" t="s">
        <v>7011</v>
      </c>
      <c r="E927" s="90" t="s">
        <v>7012</v>
      </c>
      <c r="G927" s="90" t="s">
        <v>7013</v>
      </c>
      <c r="H927" s="90" t="s">
        <v>7014</v>
      </c>
      <c r="I927" s="90" t="s">
        <v>7015</v>
      </c>
      <c r="J927" s="90" t="s">
        <v>7016</v>
      </c>
      <c r="L927" s="90" t="s">
        <v>1610</v>
      </c>
      <c r="M927" s="90" t="s">
        <v>1642</v>
      </c>
    </row>
    <row r="928" ht="15.75" customHeight="1">
      <c r="A928" s="90">
        <v>1646.0</v>
      </c>
      <c r="C928" s="90" t="s">
        <v>7017</v>
      </c>
      <c r="D928" s="90" t="s">
        <v>7018</v>
      </c>
      <c r="E928" s="90" t="s">
        <v>7019</v>
      </c>
      <c r="F928" s="90" t="s">
        <v>32</v>
      </c>
      <c r="G928" s="90" t="s">
        <v>7020</v>
      </c>
      <c r="H928" s="90" t="s">
        <v>7021</v>
      </c>
      <c r="I928" s="90" t="s">
        <v>7022</v>
      </c>
      <c r="J928" s="90" t="s">
        <v>7023</v>
      </c>
      <c r="L928" s="90" t="s">
        <v>1610</v>
      </c>
      <c r="M928" s="90" t="s">
        <v>1751</v>
      </c>
    </row>
    <row r="929" ht="15.75" customHeight="1">
      <c r="A929" s="90">
        <v>1644.0</v>
      </c>
      <c r="C929" s="90" t="s">
        <v>4894</v>
      </c>
      <c r="D929" s="90" t="s">
        <v>7024</v>
      </c>
      <c r="E929" s="90" t="s">
        <v>7025</v>
      </c>
      <c r="F929" s="90" t="s">
        <v>32</v>
      </c>
      <c r="G929" s="90" t="s">
        <v>7026</v>
      </c>
      <c r="H929" s="90" t="s">
        <v>7027</v>
      </c>
      <c r="I929" s="90" t="s">
        <v>7028</v>
      </c>
      <c r="J929" s="90" t="s">
        <v>7029</v>
      </c>
      <c r="L929" s="90" t="s">
        <v>1610</v>
      </c>
      <c r="M929" s="90" t="s">
        <v>1642</v>
      </c>
    </row>
    <row r="930" ht="15.75" customHeight="1">
      <c r="A930" s="90">
        <v>1642.0</v>
      </c>
      <c r="C930" s="90" t="s">
        <v>7030</v>
      </c>
      <c r="D930" s="90" t="s">
        <v>7031</v>
      </c>
      <c r="E930" s="90" t="s">
        <v>7032</v>
      </c>
      <c r="F930" s="90" t="s">
        <v>32</v>
      </c>
      <c r="G930" s="90" t="s">
        <v>7033</v>
      </c>
      <c r="H930" s="90" t="s">
        <v>7034</v>
      </c>
      <c r="I930" s="90" t="s">
        <v>7035</v>
      </c>
      <c r="J930" s="90" t="s">
        <v>7035</v>
      </c>
      <c r="L930" s="90" t="s">
        <v>1610</v>
      </c>
      <c r="M930" s="90" t="s">
        <v>1855</v>
      </c>
    </row>
    <row r="931" ht="15.75" customHeight="1">
      <c r="A931" s="90">
        <v>1640.0</v>
      </c>
      <c r="C931" s="90" t="s">
        <v>7036</v>
      </c>
      <c r="D931" s="90" t="s">
        <v>7037</v>
      </c>
      <c r="E931" s="90" t="s">
        <v>7038</v>
      </c>
      <c r="F931" s="90" t="s">
        <v>32</v>
      </c>
      <c r="G931" s="90" t="s">
        <v>7039</v>
      </c>
      <c r="H931" s="90" t="s">
        <v>7040</v>
      </c>
      <c r="I931" s="90" t="s">
        <v>7041</v>
      </c>
      <c r="J931" s="90" t="s">
        <v>7041</v>
      </c>
      <c r="L931" s="90" t="s">
        <v>1610</v>
      </c>
      <c r="M931" s="90" t="s">
        <v>1693</v>
      </c>
    </row>
    <row r="932" ht="15.75" customHeight="1">
      <c r="A932" s="90">
        <v>1638.0</v>
      </c>
      <c r="C932" s="90" t="s">
        <v>7042</v>
      </c>
      <c r="D932" s="90" t="s">
        <v>7043</v>
      </c>
      <c r="E932" s="90" t="s">
        <v>7044</v>
      </c>
      <c r="F932" s="90" t="s">
        <v>32</v>
      </c>
      <c r="G932" s="90" t="s">
        <v>7045</v>
      </c>
      <c r="H932" s="90" t="s">
        <v>7046</v>
      </c>
      <c r="I932" s="90" t="s">
        <v>7047</v>
      </c>
      <c r="J932" s="90" t="s">
        <v>7048</v>
      </c>
      <c r="L932" s="90" t="s">
        <v>1610</v>
      </c>
      <c r="M932" s="90" t="s">
        <v>1743</v>
      </c>
    </row>
    <row r="933" ht="15.75" customHeight="1">
      <c r="A933" s="90">
        <v>1637.0</v>
      </c>
      <c r="C933" s="90" t="s">
        <v>5771</v>
      </c>
      <c r="D933" s="90" t="s">
        <v>7049</v>
      </c>
      <c r="E933" s="90" t="s">
        <v>7050</v>
      </c>
      <c r="F933" s="90" t="s">
        <v>32</v>
      </c>
      <c r="G933" s="90" t="s">
        <v>7051</v>
      </c>
      <c r="H933" s="90" t="s">
        <v>7052</v>
      </c>
      <c r="I933" s="90" t="s">
        <v>7053</v>
      </c>
      <c r="J933" s="90" t="s">
        <v>7054</v>
      </c>
      <c r="L933" s="90" t="s">
        <v>1610</v>
      </c>
      <c r="M933" s="90" t="s">
        <v>1770</v>
      </c>
    </row>
    <row r="934" ht="15.75" customHeight="1">
      <c r="A934" s="90">
        <v>1636.0</v>
      </c>
      <c r="C934" s="90" t="s">
        <v>7055</v>
      </c>
      <c r="D934" s="90" t="s">
        <v>7056</v>
      </c>
      <c r="E934" s="90" t="s">
        <v>7057</v>
      </c>
      <c r="G934" s="90" t="s">
        <v>7058</v>
      </c>
      <c r="H934" s="90" t="s">
        <v>7059</v>
      </c>
      <c r="I934" s="90" t="s">
        <v>7060</v>
      </c>
      <c r="J934" s="90" t="s">
        <v>7060</v>
      </c>
      <c r="L934" s="90" t="s">
        <v>1610</v>
      </c>
      <c r="M934" s="90" t="s">
        <v>1853</v>
      </c>
    </row>
    <row r="935" ht="15.75" customHeight="1">
      <c r="A935" s="90">
        <v>1634.0</v>
      </c>
      <c r="C935" s="90" t="s">
        <v>7061</v>
      </c>
      <c r="D935" s="90" t="s">
        <v>7062</v>
      </c>
      <c r="E935" s="90" t="s">
        <v>7063</v>
      </c>
      <c r="F935" s="90" t="s">
        <v>32</v>
      </c>
      <c r="G935" s="90" t="s">
        <v>7064</v>
      </c>
      <c r="H935" s="90" t="s">
        <v>7065</v>
      </c>
      <c r="I935" s="90" t="s">
        <v>7066</v>
      </c>
      <c r="J935" s="90" t="s">
        <v>7067</v>
      </c>
      <c r="L935" s="90" t="s">
        <v>1610</v>
      </c>
      <c r="M935" s="90" t="s">
        <v>1751</v>
      </c>
    </row>
    <row r="936" ht="15.75" customHeight="1">
      <c r="A936" s="90">
        <v>1632.0</v>
      </c>
      <c r="C936" s="90" t="s">
        <v>7068</v>
      </c>
      <c r="D936" s="90" t="s">
        <v>7069</v>
      </c>
      <c r="E936" s="90" t="s">
        <v>7070</v>
      </c>
      <c r="F936" s="90" t="s">
        <v>32</v>
      </c>
      <c r="G936" s="90" t="s">
        <v>7071</v>
      </c>
      <c r="H936" s="90" t="s">
        <v>7072</v>
      </c>
      <c r="I936" s="90" t="s">
        <v>7073</v>
      </c>
      <c r="J936" s="90" t="s">
        <v>7074</v>
      </c>
      <c r="L936" s="90" t="s">
        <v>1610</v>
      </c>
      <c r="M936" s="90" t="s">
        <v>1831</v>
      </c>
    </row>
    <row r="937" ht="15.75" customHeight="1">
      <c r="A937" s="90">
        <v>1631.0</v>
      </c>
      <c r="C937" s="90" t="s">
        <v>7075</v>
      </c>
      <c r="D937" s="90" t="s">
        <v>7076</v>
      </c>
      <c r="E937" s="90" t="s">
        <v>7077</v>
      </c>
      <c r="F937" s="90" t="s">
        <v>1938</v>
      </c>
      <c r="G937" s="90" t="s">
        <v>7078</v>
      </c>
      <c r="H937" s="90" t="s">
        <v>7079</v>
      </c>
      <c r="I937" s="90" t="s">
        <v>7080</v>
      </c>
      <c r="J937" s="90" t="s">
        <v>7081</v>
      </c>
      <c r="L937" s="90" t="s">
        <v>1610</v>
      </c>
      <c r="M937" s="90" t="s">
        <v>1693</v>
      </c>
    </row>
    <row r="938" ht="15.75" customHeight="1">
      <c r="A938" s="90">
        <v>1628.0</v>
      </c>
      <c r="C938" s="90" t="s">
        <v>7082</v>
      </c>
      <c r="D938" s="90" t="s">
        <v>7083</v>
      </c>
      <c r="E938" s="90" t="s">
        <v>7084</v>
      </c>
      <c r="F938" s="90" t="s">
        <v>32</v>
      </c>
      <c r="G938" s="90" t="s">
        <v>7085</v>
      </c>
      <c r="H938" s="90" t="s">
        <v>7086</v>
      </c>
      <c r="I938" s="90" t="s">
        <v>7087</v>
      </c>
      <c r="J938" s="90" t="s">
        <v>7088</v>
      </c>
      <c r="L938" s="90" t="s">
        <v>1610</v>
      </c>
      <c r="M938" s="90" t="s">
        <v>1693</v>
      </c>
    </row>
    <row r="939" ht="15.75" customHeight="1">
      <c r="A939" s="90">
        <v>1627.0</v>
      </c>
      <c r="C939" s="90" t="s">
        <v>7089</v>
      </c>
      <c r="D939" s="90" t="s">
        <v>1812</v>
      </c>
      <c r="E939" s="90" t="s">
        <v>7090</v>
      </c>
      <c r="F939" s="90" t="s">
        <v>32</v>
      </c>
      <c r="G939" s="90" t="s">
        <v>7091</v>
      </c>
      <c r="H939" s="90" t="s">
        <v>7092</v>
      </c>
      <c r="I939" s="90" t="s">
        <v>7093</v>
      </c>
      <c r="J939" s="90" t="s">
        <v>7093</v>
      </c>
      <c r="L939" s="90" t="s">
        <v>1610</v>
      </c>
      <c r="M939" s="90" t="s">
        <v>1751</v>
      </c>
    </row>
    <row r="940" ht="15.75" customHeight="1">
      <c r="A940" s="90">
        <v>1626.0</v>
      </c>
      <c r="C940" s="90" t="s">
        <v>7094</v>
      </c>
      <c r="D940" s="90" t="s">
        <v>7095</v>
      </c>
      <c r="E940" s="90" t="s">
        <v>7096</v>
      </c>
      <c r="F940" s="90" t="s">
        <v>35</v>
      </c>
      <c r="G940" s="90" t="s">
        <v>7097</v>
      </c>
      <c r="H940" s="90" t="s">
        <v>7098</v>
      </c>
      <c r="I940" s="90" t="s">
        <v>7099</v>
      </c>
      <c r="J940" s="90" t="s">
        <v>7099</v>
      </c>
      <c r="L940" s="90" t="s">
        <v>1610</v>
      </c>
      <c r="M940" s="90" t="s">
        <v>1831</v>
      </c>
    </row>
    <row r="941" ht="15.75" customHeight="1">
      <c r="A941" s="90">
        <v>1625.0</v>
      </c>
      <c r="C941" s="90" t="s">
        <v>7100</v>
      </c>
      <c r="D941" s="90" t="s">
        <v>7101</v>
      </c>
      <c r="E941" s="90" t="s">
        <v>7102</v>
      </c>
      <c r="F941" s="90" t="s">
        <v>35</v>
      </c>
      <c r="G941" s="90" t="s">
        <v>7103</v>
      </c>
      <c r="H941" s="90" t="s">
        <v>7104</v>
      </c>
      <c r="I941" s="90" t="s">
        <v>7105</v>
      </c>
      <c r="J941" s="90" t="s">
        <v>7105</v>
      </c>
      <c r="L941" s="90" t="s">
        <v>1610</v>
      </c>
      <c r="M941" s="90" t="s">
        <v>1751</v>
      </c>
    </row>
    <row r="942" ht="15.75" customHeight="1">
      <c r="A942" s="90">
        <v>1622.0</v>
      </c>
      <c r="C942" s="90" t="s">
        <v>7106</v>
      </c>
      <c r="D942" s="90" t="s">
        <v>7107</v>
      </c>
      <c r="E942" s="90" t="s">
        <v>7108</v>
      </c>
      <c r="F942" s="90" t="s">
        <v>35</v>
      </c>
      <c r="G942" s="90" t="s">
        <v>7109</v>
      </c>
      <c r="H942" s="90" t="s">
        <v>7110</v>
      </c>
      <c r="I942" s="90" t="s">
        <v>7111</v>
      </c>
      <c r="J942" s="90" t="s">
        <v>7112</v>
      </c>
      <c r="L942" s="90" t="s">
        <v>1610</v>
      </c>
      <c r="M942" s="90" t="s">
        <v>1687</v>
      </c>
    </row>
    <row r="943" ht="15.75" customHeight="1">
      <c r="A943" s="90">
        <v>1621.0</v>
      </c>
      <c r="C943" s="90" t="s">
        <v>7113</v>
      </c>
      <c r="D943" s="90" t="s">
        <v>6270</v>
      </c>
      <c r="E943" s="90" t="s">
        <v>7114</v>
      </c>
      <c r="F943" s="90" t="s">
        <v>32</v>
      </c>
      <c r="G943" s="90" t="s">
        <v>7115</v>
      </c>
      <c r="H943" s="90" t="s">
        <v>7116</v>
      </c>
      <c r="I943" s="90" t="s">
        <v>7117</v>
      </c>
      <c r="J943" s="90" t="s">
        <v>7117</v>
      </c>
      <c r="L943" s="90" t="s">
        <v>1610</v>
      </c>
      <c r="M943" s="90" t="s">
        <v>1793</v>
      </c>
    </row>
    <row r="944" ht="15.75" customHeight="1">
      <c r="A944" s="90">
        <v>1620.0</v>
      </c>
      <c r="C944" s="90" t="s">
        <v>4975</v>
      </c>
      <c r="D944" s="90" t="s">
        <v>7118</v>
      </c>
      <c r="E944" s="90" t="s">
        <v>7119</v>
      </c>
      <c r="F944" s="90" t="s">
        <v>32</v>
      </c>
      <c r="G944" s="90" t="s">
        <v>7120</v>
      </c>
      <c r="H944" s="90" t="s">
        <v>7121</v>
      </c>
      <c r="I944" s="90" t="s">
        <v>7122</v>
      </c>
      <c r="J944" s="90" t="s">
        <v>7122</v>
      </c>
      <c r="K944" s="91" t="s">
        <v>1603</v>
      </c>
      <c r="L944" s="90" t="s">
        <v>1610</v>
      </c>
      <c r="M944" s="90" t="s">
        <v>1751</v>
      </c>
    </row>
    <row r="945" ht="15.75" customHeight="1">
      <c r="A945" s="90">
        <v>1619.0</v>
      </c>
      <c r="C945" s="90" t="s">
        <v>7123</v>
      </c>
      <c r="D945" s="90" t="s">
        <v>7124</v>
      </c>
      <c r="E945" s="90" t="s">
        <v>7125</v>
      </c>
      <c r="F945" s="90" t="s">
        <v>32</v>
      </c>
      <c r="G945" s="90" t="s">
        <v>7126</v>
      </c>
      <c r="H945" s="90" t="s">
        <v>7127</v>
      </c>
      <c r="I945" s="90" t="s">
        <v>7128</v>
      </c>
      <c r="J945" s="90" t="s">
        <v>7128</v>
      </c>
      <c r="L945" s="90" t="s">
        <v>1610</v>
      </c>
      <c r="M945" s="90" t="s">
        <v>1642</v>
      </c>
    </row>
    <row r="946" ht="15.75" customHeight="1">
      <c r="A946" s="90">
        <v>1617.0</v>
      </c>
      <c r="C946" s="90" t="s">
        <v>5538</v>
      </c>
      <c r="D946" s="90" t="s">
        <v>5539</v>
      </c>
      <c r="E946" s="90" t="s">
        <v>5540</v>
      </c>
      <c r="G946" s="90" t="s">
        <v>7129</v>
      </c>
      <c r="H946" s="90" t="s">
        <v>7130</v>
      </c>
      <c r="I946" s="90" t="s">
        <v>7131</v>
      </c>
      <c r="J946" s="90" t="s">
        <v>5544</v>
      </c>
      <c r="L946" s="90" t="s">
        <v>1610</v>
      </c>
      <c r="M946" s="90" t="s">
        <v>1831</v>
      </c>
    </row>
    <row r="947" ht="15.75" customHeight="1">
      <c r="A947" s="90">
        <v>1616.0</v>
      </c>
      <c r="C947" s="90" t="s">
        <v>7132</v>
      </c>
      <c r="D947" s="90" t="s">
        <v>7133</v>
      </c>
      <c r="E947" s="90" t="s">
        <v>7134</v>
      </c>
      <c r="F947" s="90" t="s">
        <v>32</v>
      </c>
      <c r="G947" s="90" t="s">
        <v>7135</v>
      </c>
      <c r="H947" s="90" t="s">
        <v>7136</v>
      </c>
      <c r="I947" s="90" t="s">
        <v>7137</v>
      </c>
      <c r="J947" s="90" t="s">
        <v>7138</v>
      </c>
      <c r="L947" s="90" t="s">
        <v>1610</v>
      </c>
      <c r="M947" s="90" t="s">
        <v>1751</v>
      </c>
    </row>
    <row r="948" ht="15.75" customHeight="1">
      <c r="A948" s="90">
        <v>1615.0</v>
      </c>
      <c r="C948" s="90" t="s">
        <v>5390</v>
      </c>
      <c r="D948" s="90" t="s">
        <v>5391</v>
      </c>
      <c r="E948" s="90" t="s">
        <v>5392</v>
      </c>
      <c r="F948" s="90" t="s">
        <v>32</v>
      </c>
      <c r="G948" s="90" t="s">
        <v>7139</v>
      </c>
      <c r="H948" s="90" t="s">
        <v>7140</v>
      </c>
      <c r="I948" s="90" t="s">
        <v>7141</v>
      </c>
      <c r="J948" s="90" t="s">
        <v>7142</v>
      </c>
      <c r="K948" s="91" t="s">
        <v>1603</v>
      </c>
      <c r="L948" s="90" t="s">
        <v>1610</v>
      </c>
      <c r="M948" s="90" t="s">
        <v>1774</v>
      </c>
    </row>
    <row r="949" ht="15.75" customHeight="1">
      <c r="A949" s="90">
        <v>1614.0</v>
      </c>
      <c r="C949" s="90" t="s">
        <v>7143</v>
      </c>
      <c r="D949" s="90" t="s">
        <v>7144</v>
      </c>
      <c r="E949" s="90" t="s">
        <v>7145</v>
      </c>
      <c r="F949" s="90" t="s">
        <v>32</v>
      </c>
      <c r="G949" s="90" t="s">
        <v>7146</v>
      </c>
      <c r="H949" s="90" t="s">
        <v>7147</v>
      </c>
      <c r="I949" s="90" t="s">
        <v>7148</v>
      </c>
      <c r="J949" s="90" t="s">
        <v>7149</v>
      </c>
      <c r="L949" s="90" t="s">
        <v>1610</v>
      </c>
      <c r="M949" s="90" t="s">
        <v>1672</v>
      </c>
    </row>
    <row r="950" ht="15.75" customHeight="1">
      <c r="A950" s="90">
        <v>1612.0</v>
      </c>
      <c r="C950" s="90" t="s">
        <v>7150</v>
      </c>
      <c r="D950" s="90" t="s">
        <v>7151</v>
      </c>
      <c r="E950" s="90" t="s">
        <v>7152</v>
      </c>
      <c r="F950" s="90" t="s">
        <v>32</v>
      </c>
      <c r="G950" s="90" t="s">
        <v>7153</v>
      </c>
      <c r="H950" s="90" t="s">
        <v>7154</v>
      </c>
      <c r="I950" s="90" t="s">
        <v>7155</v>
      </c>
      <c r="J950" s="90" t="s">
        <v>7156</v>
      </c>
      <c r="L950" s="90" t="s">
        <v>1610</v>
      </c>
      <c r="M950" s="90" t="s">
        <v>1751</v>
      </c>
    </row>
    <row r="951" ht="15.75" customHeight="1">
      <c r="A951" s="90">
        <v>1611.0</v>
      </c>
      <c r="C951" s="90" t="s">
        <v>7157</v>
      </c>
      <c r="D951" s="90" t="s">
        <v>4531</v>
      </c>
      <c r="E951" s="90" t="s">
        <v>7158</v>
      </c>
      <c r="F951" s="90" t="s">
        <v>32</v>
      </c>
      <c r="G951" s="90" t="s">
        <v>7159</v>
      </c>
      <c r="H951" s="90" t="s">
        <v>7160</v>
      </c>
      <c r="I951" s="90" t="s">
        <v>7161</v>
      </c>
      <c r="J951" s="90" t="s">
        <v>7162</v>
      </c>
      <c r="L951" s="90" t="s">
        <v>1610</v>
      </c>
      <c r="M951" s="90" t="s">
        <v>3139</v>
      </c>
    </row>
    <row r="952" ht="15.75" customHeight="1">
      <c r="A952" s="90">
        <v>1610.0</v>
      </c>
      <c r="C952" s="90" t="s">
        <v>1818</v>
      </c>
      <c r="D952" s="90" t="s">
        <v>7163</v>
      </c>
      <c r="E952" s="90" t="s">
        <v>7164</v>
      </c>
      <c r="F952" s="90" t="s">
        <v>32</v>
      </c>
      <c r="G952" s="90" t="s">
        <v>7165</v>
      </c>
      <c r="H952" s="90" t="s">
        <v>7166</v>
      </c>
      <c r="I952" s="90" t="s">
        <v>7167</v>
      </c>
      <c r="J952" s="90" t="s">
        <v>7167</v>
      </c>
      <c r="L952" s="90" t="s">
        <v>1610</v>
      </c>
      <c r="M952" s="90" t="s">
        <v>1831</v>
      </c>
    </row>
    <row r="953" ht="15.75" customHeight="1">
      <c r="A953" s="90">
        <v>1609.0</v>
      </c>
      <c r="C953" s="90" t="s">
        <v>7168</v>
      </c>
      <c r="D953" s="90" t="s">
        <v>7169</v>
      </c>
      <c r="E953" s="90" t="s">
        <v>7170</v>
      </c>
      <c r="F953" s="90" t="s">
        <v>32</v>
      </c>
      <c r="G953" s="90" t="s">
        <v>7171</v>
      </c>
      <c r="H953" s="90" t="s">
        <v>7172</v>
      </c>
      <c r="I953" s="90" t="s">
        <v>7173</v>
      </c>
      <c r="J953" s="90" t="s">
        <v>7173</v>
      </c>
      <c r="L953" s="90" t="s">
        <v>1610</v>
      </c>
      <c r="M953" s="90" t="s">
        <v>1687</v>
      </c>
    </row>
    <row r="954" ht="15.75" customHeight="1">
      <c r="A954" s="90">
        <v>1606.0</v>
      </c>
      <c r="C954" s="90" t="s">
        <v>7174</v>
      </c>
      <c r="D954" s="90" t="s">
        <v>7175</v>
      </c>
      <c r="E954" s="90" t="s">
        <v>7176</v>
      </c>
      <c r="F954" s="90" t="s">
        <v>32</v>
      </c>
      <c r="G954" s="90" t="s">
        <v>7177</v>
      </c>
      <c r="H954" s="90" t="s">
        <v>7178</v>
      </c>
      <c r="I954" s="90" t="s">
        <v>7179</v>
      </c>
      <c r="J954" s="90" t="s">
        <v>7180</v>
      </c>
      <c r="L954" s="90" t="s">
        <v>1610</v>
      </c>
      <c r="M954" s="90" t="s">
        <v>2057</v>
      </c>
    </row>
    <row r="955" ht="15.75" customHeight="1">
      <c r="A955" s="90">
        <v>1604.0</v>
      </c>
      <c r="C955" s="90" t="s">
        <v>7181</v>
      </c>
      <c r="D955" s="90" t="s">
        <v>7182</v>
      </c>
      <c r="E955" s="90" t="s">
        <v>7183</v>
      </c>
      <c r="F955" s="90" t="s">
        <v>32</v>
      </c>
      <c r="G955" s="90" t="s">
        <v>7184</v>
      </c>
      <c r="H955" s="90" t="s">
        <v>7185</v>
      </c>
      <c r="I955" s="90" t="s">
        <v>7186</v>
      </c>
      <c r="J955" s="90" t="s">
        <v>7187</v>
      </c>
      <c r="L955" s="90" t="s">
        <v>1610</v>
      </c>
      <c r="M955" s="90" t="s">
        <v>29</v>
      </c>
    </row>
    <row r="956" ht="15.75" customHeight="1">
      <c r="A956" s="90">
        <v>1603.0</v>
      </c>
      <c r="C956" s="90" t="s">
        <v>7188</v>
      </c>
      <c r="D956" s="90" t="s">
        <v>7189</v>
      </c>
      <c r="E956" s="90" t="s">
        <v>7190</v>
      </c>
      <c r="G956" s="90" t="s">
        <v>7191</v>
      </c>
      <c r="H956" s="90" t="s">
        <v>7192</v>
      </c>
      <c r="I956" s="90" t="s">
        <v>7193</v>
      </c>
      <c r="J956" s="90" t="s">
        <v>7194</v>
      </c>
      <c r="L956" s="90" t="s">
        <v>1610</v>
      </c>
      <c r="M956" s="90" t="s">
        <v>1672</v>
      </c>
    </row>
    <row r="957" ht="15.75" customHeight="1">
      <c r="A957" s="90">
        <v>1597.0</v>
      </c>
      <c r="C957" s="90" t="s">
        <v>7195</v>
      </c>
      <c r="D957" s="90" t="s">
        <v>7196</v>
      </c>
      <c r="E957" s="90" t="s">
        <v>7197</v>
      </c>
      <c r="G957" s="90" t="s">
        <v>7198</v>
      </c>
      <c r="H957" s="90" t="s">
        <v>7199</v>
      </c>
      <c r="I957" s="90" t="s">
        <v>7200</v>
      </c>
      <c r="J957" s="90" t="s">
        <v>7200</v>
      </c>
      <c r="L957" s="90" t="s">
        <v>1610</v>
      </c>
      <c r="M957" s="90" t="s">
        <v>1642</v>
      </c>
    </row>
    <row r="958" ht="15.75" customHeight="1">
      <c r="A958" s="90">
        <v>1595.0</v>
      </c>
      <c r="C958" s="90" t="s">
        <v>7150</v>
      </c>
      <c r="D958" s="90" t="s">
        <v>7151</v>
      </c>
      <c r="E958" s="90" t="s">
        <v>7152</v>
      </c>
      <c r="F958" s="90" t="s">
        <v>32</v>
      </c>
      <c r="G958" s="90" t="s">
        <v>7201</v>
      </c>
      <c r="H958" s="90" t="s">
        <v>7202</v>
      </c>
      <c r="I958" s="90" t="s">
        <v>7203</v>
      </c>
      <c r="J958" s="90" t="s">
        <v>7156</v>
      </c>
      <c r="L958" s="90" t="s">
        <v>1610</v>
      </c>
      <c r="M958" s="90" t="s">
        <v>2154</v>
      </c>
    </row>
    <row r="959" ht="15.75" customHeight="1">
      <c r="A959" s="90">
        <v>1592.0</v>
      </c>
      <c r="C959" s="90" t="s">
        <v>7204</v>
      </c>
      <c r="D959" s="90" t="s">
        <v>7205</v>
      </c>
      <c r="E959" s="90" t="s">
        <v>7206</v>
      </c>
      <c r="F959" s="90" t="s">
        <v>32</v>
      </c>
      <c r="G959" s="90" t="s">
        <v>7207</v>
      </c>
      <c r="H959" s="90" t="s">
        <v>7208</v>
      </c>
      <c r="I959" s="90" t="s">
        <v>7209</v>
      </c>
      <c r="J959" s="90" t="s">
        <v>7210</v>
      </c>
      <c r="L959" s="90" t="s">
        <v>1610</v>
      </c>
      <c r="M959" s="90" t="s">
        <v>1770</v>
      </c>
    </row>
    <row r="960" ht="15.75" customHeight="1">
      <c r="A960" s="90">
        <v>1591.0</v>
      </c>
      <c r="C960" s="90" t="s">
        <v>7211</v>
      </c>
      <c r="D960" s="90" t="s">
        <v>7212</v>
      </c>
      <c r="E960" s="90" t="s">
        <v>7213</v>
      </c>
      <c r="G960" s="90" t="s">
        <v>7214</v>
      </c>
      <c r="H960" s="90" t="s">
        <v>7215</v>
      </c>
      <c r="I960" s="90" t="s">
        <v>7216</v>
      </c>
      <c r="J960" s="90" t="s">
        <v>7217</v>
      </c>
      <c r="L960" s="90" t="s">
        <v>1610</v>
      </c>
      <c r="M960" s="90" t="s">
        <v>1770</v>
      </c>
    </row>
    <row r="961" ht="15.75" customHeight="1">
      <c r="A961" s="90">
        <v>1590.0</v>
      </c>
      <c r="C961" s="90" t="s">
        <v>7218</v>
      </c>
      <c r="D961" s="90" t="s">
        <v>7219</v>
      </c>
      <c r="E961" s="90" t="s">
        <v>7220</v>
      </c>
      <c r="F961" s="90" t="s">
        <v>35</v>
      </c>
      <c r="G961" s="90" t="s">
        <v>7221</v>
      </c>
      <c r="H961" s="90" t="s">
        <v>7222</v>
      </c>
      <c r="I961" s="90" t="s">
        <v>7223</v>
      </c>
      <c r="J961" s="90" t="s">
        <v>7223</v>
      </c>
      <c r="L961" s="90" t="s">
        <v>1610</v>
      </c>
      <c r="M961" s="90" t="s">
        <v>1687</v>
      </c>
    </row>
    <row r="962" ht="15.75" customHeight="1">
      <c r="A962" s="90">
        <v>1587.0</v>
      </c>
      <c r="C962" s="90" t="s">
        <v>7211</v>
      </c>
      <c r="D962" s="90" t="s">
        <v>7212</v>
      </c>
      <c r="E962" s="90" t="s">
        <v>7213</v>
      </c>
      <c r="G962" s="90" t="s">
        <v>7224</v>
      </c>
      <c r="H962" s="90" t="s">
        <v>7225</v>
      </c>
      <c r="I962" s="90" t="s">
        <v>7226</v>
      </c>
      <c r="J962" s="90" t="s">
        <v>7217</v>
      </c>
      <c r="L962" s="90" t="s">
        <v>1610</v>
      </c>
      <c r="M962" s="90" t="s">
        <v>1693</v>
      </c>
    </row>
    <row r="963" ht="15.75" customHeight="1">
      <c r="A963" s="90">
        <v>1586.0</v>
      </c>
      <c r="C963" s="90" t="s">
        <v>7227</v>
      </c>
      <c r="D963" s="90" t="s">
        <v>7228</v>
      </c>
      <c r="E963" s="90" t="s">
        <v>7229</v>
      </c>
      <c r="F963" s="90" t="s">
        <v>32</v>
      </c>
      <c r="G963" s="90" t="s">
        <v>7230</v>
      </c>
      <c r="H963" s="90" t="s">
        <v>7231</v>
      </c>
      <c r="I963" s="90" t="s">
        <v>7232</v>
      </c>
      <c r="J963" s="90" t="s">
        <v>7233</v>
      </c>
      <c r="L963" s="90" t="s">
        <v>1610</v>
      </c>
      <c r="M963" s="90" t="s">
        <v>1831</v>
      </c>
    </row>
    <row r="964" ht="15.75" customHeight="1">
      <c r="A964" s="90">
        <v>1585.0</v>
      </c>
      <c r="C964" s="90" t="s">
        <v>7234</v>
      </c>
      <c r="D964" s="90" t="s">
        <v>7235</v>
      </c>
      <c r="E964" s="90" t="s">
        <v>7236</v>
      </c>
      <c r="F964" s="90" t="s">
        <v>35</v>
      </c>
      <c r="G964" s="90" t="s">
        <v>7237</v>
      </c>
      <c r="H964" s="90" t="s">
        <v>7238</v>
      </c>
      <c r="I964" s="90" t="s">
        <v>7239</v>
      </c>
      <c r="J964" s="90" t="s">
        <v>7240</v>
      </c>
      <c r="L964" s="90" t="s">
        <v>1610</v>
      </c>
      <c r="M964" s="90" t="s">
        <v>1774</v>
      </c>
    </row>
    <row r="965" ht="15.75" customHeight="1">
      <c r="A965" s="90">
        <v>1584.0</v>
      </c>
      <c r="C965" s="90" t="s">
        <v>7218</v>
      </c>
      <c r="D965" s="90" t="s">
        <v>7219</v>
      </c>
      <c r="E965" s="90" t="s">
        <v>7220</v>
      </c>
      <c r="F965" s="90" t="s">
        <v>35</v>
      </c>
      <c r="G965" s="90" t="s">
        <v>7241</v>
      </c>
      <c r="H965" s="90" t="s">
        <v>7242</v>
      </c>
      <c r="I965" s="90" t="s">
        <v>7243</v>
      </c>
      <c r="J965" s="90" t="s">
        <v>7223</v>
      </c>
      <c r="L965" s="90" t="s">
        <v>1610</v>
      </c>
      <c r="M965" s="90" t="s">
        <v>1650</v>
      </c>
    </row>
    <row r="966" ht="15.75" customHeight="1">
      <c r="A966" s="90">
        <v>1583.0</v>
      </c>
      <c r="C966" s="90" t="s">
        <v>7244</v>
      </c>
      <c r="D966" s="90" t="s">
        <v>7245</v>
      </c>
      <c r="E966" s="90" t="s">
        <v>7246</v>
      </c>
      <c r="G966" s="90" t="s">
        <v>7247</v>
      </c>
      <c r="H966" s="90" t="s">
        <v>7248</v>
      </c>
      <c r="I966" s="90" t="s">
        <v>7249</v>
      </c>
      <c r="J966" s="90" t="s">
        <v>7250</v>
      </c>
      <c r="L966" s="90" t="s">
        <v>1610</v>
      </c>
      <c r="M966" s="90" t="s">
        <v>1879</v>
      </c>
    </row>
    <row r="967" ht="15.75" customHeight="1">
      <c r="A967" s="90">
        <v>1580.0</v>
      </c>
      <c r="C967" s="90" t="s">
        <v>2141</v>
      </c>
      <c r="D967" s="90" t="s">
        <v>7251</v>
      </c>
      <c r="E967" s="90" t="s">
        <v>7252</v>
      </c>
      <c r="G967" s="90" t="s">
        <v>7253</v>
      </c>
      <c r="H967" s="90" t="s">
        <v>7254</v>
      </c>
      <c r="I967" s="90" t="s">
        <v>7255</v>
      </c>
      <c r="J967" s="90" t="s">
        <v>7255</v>
      </c>
      <c r="L967" s="90" t="s">
        <v>1610</v>
      </c>
      <c r="M967" s="90" t="s">
        <v>2766</v>
      </c>
    </row>
    <row r="968" ht="15.75" customHeight="1">
      <c r="A968" s="90">
        <v>1579.0</v>
      </c>
      <c r="C968" s="90" t="s">
        <v>7256</v>
      </c>
      <c r="D968" s="90" t="s">
        <v>7257</v>
      </c>
      <c r="E968" s="90" t="s">
        <v>7258</v>
      </c>
      <c r="F968" s="90" t="s">
        <v>32</v>
      </c>
      <c r="G968" s="90" t="s">
        <v>7259</v>
      </c>
      <c r="H968" s="90" t="s">
        <v>7260</v>
      </c>
      <c r="I968" s="90" t="s">
        <v>7261</v>
      </c>
      <c r="J968" s="90" t="s">
        <v>7262</v>
      </c>
      <c r="L968" s="90" t="s">
        <v>1610</v>
      </c>
      <c r="M968" s="90" t="s">
        <v>2571</v>
      </c>
    </row>
    <row r="969" ht="15.75" customHeight="1">
      <c r="A969" s="90">
        <v>1578.0</v>
      </c>
      <c r="C969" s="90" t="s">
        <v>7263</v>
      </c>
      <c r="D969" s="90" t="s">
        <v>7264</v>
      </c>
      <c r="E969" s="90" t="s">
        <v>7265</v>
      </c>
      <c r="F969" s="90" t="s">
        <v>32</v>
      </c>
      <c r="G969" s="90" t="s">
        <v>7266</v>
      </c>
      <c r="H969" s="90" t="s">
        <v>7267</v>
      </c>
      <c r="I969" s="90" t="s">
        <v>7268</v>
      </c>
      <c r="J969" s="90" t="s">
        <v>7269</v>
      </c>
      <c r="L969" s="90" t="s">
        <v>1610</v>
      </c>
      <c r="M969" s="90" t="s">
        <v>1672</v>
      </c>
    </row>
    <row r="970" ht="15.75" customHeight="1">
      <c r="A970" s="90">
        <v>1576.0</v>
      </c>
      <c r="C970" s="90" t="s">
        <v>7270</v>
      </c>
      <c r="D970" s="90" t="s">
        <v>7271</v>
      </c>
      <c r="E970" s="90" t="s">
        <v>7272</v>
      </c>
      <c r="F970" s="90" t="s">
        <v>32</v>
      </c>
      <c r="G970" s="90" t="s">
        <v>7273</v>
      </c>
      <c r="H970" s="90" t="s">
        <v>7274</v>
      </c>
      <c r="I970" s="90" t="s">
        <v>7275</v>
      </c>
      <c r="J970" s="90" t="s">
        <v>7276</v>
      </c>
      <c r="L970" s="90" t="s">
        <v>1610</v>
      </c>
      <c r="M970" s="90" t="s">
        <v>29</v>
      </c>
    </row>
    <row r="971" ht="15.75" customHeight="1">
      <c r="A971" s="90">
        <v>1573.0</v>
      </c>
      <c r="C971" s="90" t="s">
        <v>7277</v>
      </c>
      <c r="D971" s="90" t="s">
        <v>7278</v>
      </c>
      <c r="E971" s="90" t="s">
        <v>7279</v>
      </c>
      <c r="F971" s="90" t="s">
        <v>35</v>
      </c>
      <c r="G971" s="90" t="s">
        <v>7280</v>
      </c>
      <c r="H971" s="90" t="s">
        <v>7281</v>
      </c>
      <c r="I971" s="90" t="s">
        <v>7282</v>
      </c>
      <c r="J971" s="90" t="s">
        <v>7282</v>
      </c>
      <c r="L971" s="90" t="s">
        <v>1610</v>
      </c>
      <c r="M971" s="90" t="s">
        <v>1687</v>
      </c>
    </row>
    <row r="972" ht="15.75" customHeight="1">
      <c r="A972" s="90">
        <v>1571.0</v>
      </c>
      <c r="C972" s="90" t="s">
        <v>1605</v>
      </c>
      <c r="D972" s="90" t="s">
        <v>1606</v>
      </c>
      <c r="E972" s="90" t="s">
        <v>1607</v>
      </c>
      <c r="F972" s="90" t="s">
        <v>32</v>
      </c>
      <c r="G972" s="90" t="s">
        <v>7283</v>
      </c>
      <c r="H972" s="90" t="s">
        <v>7284</v>
      </c>
      <c r="I972" s="90" t="s">
        <v>7285</v>
      </c>
      <c r="J972" s="90" t="s">
        <v>1609</v>
      </c>
      <c r="L972" s="90" t="s">
        <v>1610</v>
      </c>
      <c r="M972" s="90" t="s">
        <v>1780</v>
      </c>
    </row>
    <row r="973" ht="15.75" customHeight="1">
      <c r="A973" s="90">
        <v>1570.0</v>
      </c>
      <c r="C973" s="90" t="s">
        <v>7286</v>
      </c>
      <c r="D973" s="90" t="s">
        <v>7287</v>
      </c>
      <c r="E973" s="90" t="s">
        <v>7288</v>
      </c>
      <c r="F973" s="90" t="s">
        <v>32</v>
      </c>
      <c r="G973" s="90" t="s">
        <v>7289</v>
      </c>
      <c r="H973" s="90" t="s">
        <v>7290</v>
      </c>
      <c r="I973" s="90" t="s">
        <v>7291</v>
      </c>
      <c r="J973" s="90" t="s">
        <v>7291</v>
      </c>
      <c r="L973" s="90" t="s">
        <v>1610</v>
      </c>
      <c r="M973" s="90" t="s">
        <v>1743</v>
      </c>
    </row>
    <row r="974" ht="15.75" customHeight="1">
      <c r="A974" s="90">
        <v>1568.0</v>
      </c>
      <c r="C974" s="90" t="s">
        <v>4512</v>
      </c>
      <c r="D974" s="90" t="s">
        <v>7292</v>
      </c>
      <c r="E974" s="90" t="s">
        <v>7293</v>
      </c>
      <c r="F974" s="90" t="s">
        <v>32</v>
      </c>
      <c r="G974" s="90" t="s">
        <v>7294</v>
      </c>
      <c r="H974" s="90" t="s">
        <v>7295</v>
      </c>
      <c r="I974" s="90" t="s">
        <v>7296</v>
      </c>
      <c r="J974" s="90" t="s">
        <v>7296</v>
      </c>
      <c r="L974" s="90" t="s">
        <v>1610</v>
      </c>
      <c r="M974" s="90" t="s">
        <v>1751</v>
      </c>
    </row>
    <row r="975" ht="15.75" customHeight="1">
      <c r="A975" s="90">
        <v>1566.0</v>
      </c>
      <c r="C975" s="90" t="s">
        <v>7297</v>
      </c>
      <c r="D975" s="90" t="s">
        <v>7298</v>
      </c>
      <c r="E975" s="90" t="s">
        <v>7299</v>
      </c>
      <c r="F975" s="90" t="s">
        <v>35</v>
      </c>
      <c r="G975" s="90" t="s">
        <v>7300</v>
      </c>
      <c r="H975" s="90" t="s">
        <v>7301</v>
      </c>
      <c r="I975" s="90" t="s">
        <v>7302</v>
      </c>
      <c r="J975" s="90" t="s">
        <v>7303</v>
      </c>
      <c r="L975" s="90" t="s">
        <v>1610</v>
      </c>
      <c r="M975" s="90" t="s">
        <v>1743</v>
      </c>
    </row>
    <row r="976" ht="15.75" customHeight="1">
      <c r="A976" s="90">
        <v>1565.0</v>
      </c>
      <c r="C976" s="90" t="s">
        <v>7304</v>
      </c>
      <c r="D976" s="90" t="s">
        <v>7305</v>
      </c>
      <c r="E976" s="90" t="s">
        <v>7306</v>
      </c>
      <c r="F976" s="90" t="s">
        <v>32</v>
      </c>
      <c r="G976" s="90" t="s">
        <v>7307</v>
      </c>
      <c r="H976" s="90" t="s">
        <v>7308</v>
      </c>
      <c r="I976" s="90" t="s">
        <v>7309</v>
      </c>
      <c r="J976" s="90" t="s">
        <v>7309</v>
      </c>
      <c r="K976" s="91" t="s">
        <v>1603</v>
      </c>
      <c r="L976" s="90" t="s">
        <v>1610</v>
      </c>
      <c r="M976" s="90" t="s">
        <v>3222</v>
      </c>
    </row>
    <row r="977" ht="15.75" customHeight="1">
      <c r="A977" s="90">
        <v>1564.0</v>
      </c>
      <c r="C977" s="90" t="s">
        <v>7310</v>
      </c>
      <c r="D977" s="90" t="s">
        <v>7311</v>
      </c>
      <c r="E977" s="90" t="s">
        <v>7312</v>
      </c>
      <c r="F977" s="90" t="s">
        <v>35</v>
      </c>
      <c r="G977" s="90" t="s">
        <v>7313</v>
      </c>
      <c r="H977" s="90" t="s">
        <v>7314</v>
      </c>
      <c r="I977" s="90" t="s">
        <v>7315</v>
      </c>
      <c r="J977" s="90" t="s">
        <v>7316</v>
      </c>
      <c r="L977" s="90" t="s">
        <v>1610</v>
      </c>
      <c r="M977" s="90" t="s">
        <v>29</v>
      </c>
    </row>
    <row r="978" ht="15.75" customHeight="1">
      <c r="A978" s="90">
        <v>1562.0</v>
      </c>
      <c r="C978" s="90" t="s">
        <v>7317</v>
      </c>
      <c r="D978" s="90" t="s">
        <v>2698</v>
      </c>
      <c r="E978" s="90" t="s">
        <v>7318</v>
      </c>
      <c r="F978" s="90" t="s">
        <v>32</v>
      </c>
      <c r="G978" s="90" t="s">
        <v>7319</v>
      </c>
      <c r="H978" s="90" t="s">
        <v>7320</v>
      </c>
      <c r="I978" s="90" t="s">
        <v>7321</v>
      </c>
      <c r="J978" s="90" t="s">
        <v>7322</v>
      </c>
      <c r="L978" s="90" t="s">
        <v>1610</v>
      </c>
      <c r="M978" s="90" t="s">
        <v>1743</v>
      </c>
    </row>
    <row r="979" ht="15.75" customHeight="1">
      <c r="A979" s="90">
        <v>1561.0</v>
      </c>
      <c r="C979" s="90" t="s">
        <v>6664</v>
      </c>
      <c r="D979" s="90" t="s">
        <v>7323</v>
      </c>
      <c r="E979" s="90" t="s">
        <v>7324</v>
      </c>
      <c r="F979" s="90" t="s">
        <v>32</v>
      </c>
      <c r="G979" s="90" t="s">
        <v>7325</v>
      </c>
      <c r="H979" s="90" t="s">
        <v>7326</v>
      </c>
      <c r="I979" s="90" t="s">
        <v>7327</v>
      </c>
      <c r="J979" s="90" t="s">
        <v>7327</v>
      </c>
      <c r="L979" s="90" t="s">
        <v>1610</v>
      </c>
      <c r="M979" s="90" t="s">
        <v>1751</v>
      </c>
    </row>
    <row r="980" ht="15.75" customHeight="1">
      <c r="A980" s="90">
        <v>1560.0</v>
      </c>
      <c r="C980" s="90" t="s">
        <v>7204</v>
      </c>
      <c r="D980" s="90" t="s">
        <v>7328</v>
      </c>
      <c r="E980" s="90" t="s">
        <v>7329</v>
      </c>
      <c r="F980" s="90" t="s">
        <v>35</v>
      </c>
      <c r="G980" s="90" t="s">
        <v>7330</v>
      </c>
      <c r="H980" s="90" t="s">
        <v>7331</v>
      </c>
      <c r="I980" s="90" t="s">
        <v>7332</v>
      </c>
      <c r="J980" s="90" t="s">
        <v>7333</v>
      </c>
      <c r="L980" s="90" t="s">
        <v>1610</v>
      </c>
      <c r="M980" s="90" t="s">
        <v>1687</v>
      </c>
    </row>
    <row r="981" ht="15.75" customHeight="1">
      <c r="A981" s="90">
        <v>1559.0</v>
      </c>
      <c r="C981" s="90" t="s">
        <v>7334</v>
      </c>
      <c r="D981" s="90" t="s">
        <v>7335</v>
      </c>
      <c r="E981" s="90" t="s">
        <v>7336</v>
      </c>
      <c r="G981" s="90" t="s">
        <v>7337</v>
      </c>
      <c r="H981" s="90" t="s">
        <v>7338</v>
      </c>
      <c r="I981" s="90" t="s">
        <v>7339</v>
      </c>
      <c r="J981" s="90" t="s">
        <v>7339</v>
      </c>
      <c r="L981" s="90" t="s">
        <v>1610</v>
      </c>
      <c r="M981" s="90" t="s">
        <v>1831</v>
      </c>
    </row>
    <row r="982" ht="15.75" customHeight="1">
      <c r="A982" s="90">
        <v>1557.0</v>
      </c>
      <c r="C982" s="90" t="s">
        <v>7340</v>
      </c>
      <c r="D982" s="90" t="s">
        <v>7341</v>
      </c>
      <c r="E982" s="90" t="s">
        <v>7342</v>
      </c>
      <c r="F982" s="90" t="s">
        <v>32</v>
      </c>
      <c r="G982" s="90" t="s">
        <v>7343</v>
      </c>
      <c r="H982" s="90" t="s">
        <v>7344</v>
      </c>
      <c r="I982" s="90" t="s">
        <v>7345</v>
      </c>
      <c r="J982" s="90" t="s">
        <v>7346</v>
      </c>
      <c r="L982" s="90" t="s">
        <v>1610</v>
      </c>
      <c r="M982" s="90" t="s">
        <v>2057</v>
      </c>
    </row>
    <row r="983" ht="15.75" customHeight="1">
      <c r="A983" s="90">
        <v>1555.0</v>
      </c>
      <c r="C983" s="90" t="s">
        <v>7347</v>
      </c>
      <c r="D983" s="90" t="s">
        <v>7348</v>
      </c>
      <c r="E983" s="90" t="s">
        <v>7349</v>
      </c>
      <c r="G983" s="90" t="s">
        <v>7350</v>
      </c>
      <c r="H983" s="90" t="s">
        <v>7351</v>
      </c>
      <c r="I983" s="90" t="s">
        <v>7352</v>
      </c>
      <c r="J983" s="90" t="s">
        <v>7353</v>
      </c>
      <c r="L983" s="90" t="s">
        <v>1610</v>
      </c>
      <c r="M983" s="90" t="s">
        <v>1743</v>
      </c>
    </row>
    <row r="984" ht="15.75" customHeight="1">
      <c r="A984" s="90">
        <v>1554.0</v>
      </c>
      <c r="C984" s="90" t="s">
        <v>7354</v>
      </c>
      <c r="D984" s="90" t="s">
        <v>7355</v>
      </c>
      <c r="E984" s="90" t="s">
        <v>7356</v>
      </c>
      <c r="G984" s="90" t="s">
        <v>7357</v>
      </c>
      <c r="H984" s="90" t="s">
        <v>7358</v>
      </c>
      <c r="I984" s="90" t="s">
        <v>7359</v>
      </c>
      <c r="J984" s="90" t="s">
        <v>7359</v>
      </c>
      <c r="L984" s="90" t="s">
        <v>1610</v>
      </c>
      <c r="M984" s="90" t="s">
        <v>1855</v>
      </c>
    </row>
    <row r="985" ht="15.75" customHeight="1">
      <c r="A985" s="90">
        <v>1553.0</v>
      </c>
      <c r="C985" s="90" t="s">
        <v>7310</v>
      </c>
      <c r="D985" s="90" t="s">
        <v>7311</v>
      </c>
      <c r="E985" s="90" t="s">
        <v>7312</v>
      </c>
      <c r="F985" s="90" t="s">
        <v>35</v>
      </c>
      <c r="G985" s="90" t="s">
        <v>7360</v>
      </c>
      <c r="H985" s="90" t="s">
        <v>7361</v>
      </c>
      <c r="I985" s="90" t="s">
        <v>7362</v>
      </c>
      <c r="J985" s="90" t="s">
        <v>7316</v>
      </c>
      <c r="L985" s="90" t="s">
        <v>1610</v>
      </c>
      <c r="M985" s="90" t="s">
        <v>1751</v>
      </c>
    </row>
    <row r="986" ht="15.75" customHeight="1">
      <c r="A986" s="90">
        <v>1552.0</v>
      </c>
      <c r="C986" s="90" t="s">
        <v>2504</v>
      </c>
      <c r="D986" s="90" t="s">
        <v>7363</v>
      </c>
      <c r="E986" s="90" t="s">
        <v>7364</v>
      </c>
      <c r="F986" s="90" t="s">
        <v>32</v>
      </c>
      <c r="G986" s="90" t="s">
        <v>7365</v>
      </c>
      <c r="H986" s="90" t="s">
        <v>7366</v>
      </c>
      <c r="I986" s="90" t="s">
        <v>7367</v>
      </c>
      <c r="J986" s="90" t="s">
        <v>6367</v>
      </c>
      <c r="L986" s="90" t="s">
        <v>1610</v>
      </c>
      <c r="M986" s="90" t="s">
        <v>1680</v>
      </c>
    </row>
    <row r="987" ht="15.75" customHeight="1">
      <c r="A987" s="90">
        <v>1551.0</v>
      </c>
      <c r="C987" s="90" t="s">
        <v>7368</v>
      </c>
      <c r="D987" s="90" t="s">
        <v>7369</v>
      </c>
      <c r="E987" s="90" t="s">
        <v>7370</v>
      </c>
      <c r="F987" s="90" t="s">
        <v>32</v>
      </c>
      <c r="G987" s="90" t="s">
        <v>7371</v>
      </c>
      <c r="H987" s="90" t="s">
        <v>7372</v>
      </c>
      <c r="I987" s="90" t="s">
        <v>7373</v>
      </c>
      <c r="J987" s="90" t="s">
        <v>7374</v>
      </c>
      <c r="L987" s="90" t="s">
        <v>1610</v>
      </c>
      <c r="M987" s="90" t="s">
        <v>1657</v>
      </c>
    </row>
    <row r="988" ht="15.75" customHeight="1">
      <c r="A988" s="90">
        <v>1548.0</v>
      </c>
      <c r="C988" s="90" t="s">
        <v>7375</v>
      </c>
      <c r="D988" s="90" t="s">
        <v>7376</v>
      </c>
      <c r="E988" s="90" t="s">
        <v>7377</v>
      </c>
      <c r="F988" s="90" t="s">
        <v>32</v>
      </c>
      <c r="G988" s="90" t="s">
        <v>7378</v>
      </c>
      <c r="H988" s="90" t="s">
        <v>7379</v>
      </c>
      <c r="I988" s="90" t="s">
        <v>7380</v>
      </c>
      <c r="J988" s="90" t="s">
        <v>7380</v>
      </c>
      <c r="L988" s="90" t="s">
        <v>1610</v>
      </c>
      <c r="M988" s="90" t="s">
        <v>1751</v>
      </c>
    </row>
    <row r="989" ht="15.75" customHeight="1">
      <c r="A989" s="90">
        <v>1547.0</v>
      </c>
      <c r="C989" s="90" t="s">
        <v>7381</v>
      </c>
      <c r="D989" s="90" t="s">
        <v>7382</v>
      </c>
      <c r="E989" s="90" t="s">
        <v>7383</v>
      </c>
      <c r="F989" s="90" t="s">
        <v>32</v>
      </c>
      <c r="G989" s="90" t="s">
        <v>7384</v>
      </c>
      <c r="H989" s="90" t="s">
        <v>7385</v>
      </c>
      <c r="I989" s="90" t="s">
        <v>7386</v>
      </c>
      <c r="J989" s="90" t="s">
        <v>7387</v>
      </c>
      <c r="L989" s="90" t="s">
        <v>1610</v>
      </c>
      <c r="M989" s="90" t="s">
        <v>1680</v>
      </c>
    </row>
    <row r="990" ht="15.75" customHeight="1">
      <c r="A990" s="90">
        <v>1546.0</v>
      </c>
      <c r="C990" s="90" t="s">
        <v>3543</v>
      </c>
      <c r="D990" s="90" t="s">
        <v>7388</v>
      </c>
      <c r="E990" s="90" t="s">
        <v>7389</v>
      </c>
      <c r="F990" s="90" t="s">
        <v>32</v>
      </c>
      <c r="G990" s="90" t="s">
        <v>7390</v>
      </c>
      <c r="H990" s="90" t="s">
        <v>7391</v>
      </c>
      <c r="I990" s="90" t="s">
        <v>7392</v>
      </c>
      <c r="J990" s="90" t="s">
        <v>7392</v>
      </c>
      <c r="K990" s="91" t="s">
        <v>1603</v>
      </c>
      <c r="L990" s="90" t="s">
        <v>1610</v>
      </c>
      <c r="M990" s="90" t="s">
        <v>1751</v>
      </c>
    </row>
    <row r="991" ht="15.75" customHeight="1">
      <c r="A991" s="90">
        <v>1545.0</v>
      </c>
      <c r="C991" s="90" t="s">
        <v>7393</v>
      </c>
      <c r="D991" s="90" t="s">
        <v>6084</v>
      </c>
      <c r="E991" s="90" t="s">
        <v>7394</v>
      </c>
      <c r="F991" s="90" t="s">
        <v>32</v>
      </c>
      <c r="G991" s="90" t="s">
        <v>7395</v>
      </c>
      <c r="H991" s="90" t="s">
        <v>7396</v>
      </c>
      <c r="I991" s="90" t="s">
        <v>7397</v>
      </c>
      <c r="J991" s="90" t="s">
        <v>7398</v>
      </c>
      <c r="L991" s="90" t="s">
        <v>1610</v>
      </c>
      <c r="M991" s="90" t="s">
        <v>3222</v>
      </c>
    </row>
    <row r="992" ht="15.75" customHeight="1">
      <c r="A992" s="90">
        <v>1544.0</v>
      </c>
      <c r="C992" s="90" t="s">
        <v>7399</v>
      </c>
      <c r="D992" s="90" t="s">
        <v>7400</v>
      </c>
      <c r="E992" s="90" t="s">
        <v>7401</v>
      </c>
      <c r="G992" s="90" t="s">
        <v>7402</v>
      </c>
      <c r="H992" s="90" t="s">
        <v>7403</v>
      </c>
      <c r="I992" s="90" t="s">
        <v>7404</v>
      </c>
      <c r="J992" s="90" t="s">
        <v>7405</v>
      </c>
      <c r="L992" s="90" t="s">
        <v>1610</v>
      </c>
      <c r="M992" s="90" t="s">
        <v>1855</v>
      </c>
    </row>
    <row r="993" ht="15.75" customHeight="1">
      <c r="A993" s="90">
        <v>1543.0</v>
      </c>
      <c r="C993" s="90" t="s">
        <v>7340</v>
      </c>
      <c r="D993" s="90" t="s">
        <v>7341</v>
      </c>
      <c r="E993" s="90" t="s">
        <v>7342</v>
      </c>
      <c r="F993" s="90" t="s">
        <v>32</v>
      </c>
      <c r="G993" s="90" t="s">
        <v>7406</v>
      </c>
      <c r="H993" s="90" t="s">
        <v>7407</v>
      </c>
      <c r="I993" s="90" t="s">
        <v>7345</v>
      </c>
      <c r="J993" s="90" t="s">
        <v>7346</v>
      </c>
      <c r="L993" s="90" t="s">
        <v>1610</v>
      </c>
      <c r="M993" s="90" t="s">
        <v>2057</v>
      </c>
    </row>
    <row r="994" ht="15.75" customHeight="1">
      <c r="A994" s="90">
        <v>1542.0</v>
      </c>
      <c r="C994" s="90" t="s">
        <v>7408</v>
      </c>
      <c r="D994" s="90" t="s">
        <v>7409</v>
      </c>
      <c r="E994" s="90" t="s">
        <v>7410</v>
      </c>
      <c r="F994" s="90" t="s">
        <v>32</v>
      </c>
      <c r="G994" s="90" t="s">
        <v>7411</v>
      </c>
      <c r="H994" s="90" t="s">
        <v>7412</v>
      </c>
      <c r="I994" s="90" t="s">
        <v>7413</v>
      </c>
      <c r="J994" s="90" t="s">
        <v>7414</v>
      </c>
      <c r="L994" s="90" t="s">
        <v>1610</v>
      </c>
      <c r="M994" s="90" t="s">
        <v>1743</v>
      </c>
    </row>
    <row r="995" ht="15.75" customHeight="1">
      <c r="A995" s="90">
        <v>1540.0</v>
      </c>
      <c r="C995" s="90" t="s">
        <v>5560</v>
      </c>
      <c r="D995" s="90" t="s">
        <v>7348</v>
      </c>
      <c r="E995" s="90" t="s">
        <v>7415</v>
      </c>
      <c r="F995" s="90" t="s">
        <v>32</v>
      </c>
      <c r="G995" s="90" t="s">
        <v>7416</v>
      </c>
      <c r="H995" s="90" t="s">
        <v>7417</v>
      </c>
      <c r="I995" s="90" t="s">
        <v>7418</v>
      </c>
      <c r="J995" s="90" t="s">
        <v>7418</v>
      </c>
      <c r="L995" s="90" t="s">
        <v>1610</v>
      </c>
      <c r="M995" s="90" t="s">
        <v>1851</v>
      </c>
    </row>
    <row r="996" ht="15.75" customHeight="1">
      <c r="A996" s="90">
        <v>1539.0</v>
      </c>
      <c r="C996" s="90" t="s">
        <v>5560</v>
      </c>
      <c r="D996" s="90" t="s">
        <v>7348</v>
      </c>
      <c r="E996" s="90" t="s">
        <v>7415</v>
      </c>
      <c r="F996" s="90" t="s">
        <v>32</v>
      </c>
      <c r="G996" s="90" t="s">
        <v>7416</v>
      </c>
      <c r="H996" s="90" t="s">
        <v>7419</v>
      </c>
      <c r="I996" s="90" t="s">
        <v>7418</v>
      </c>
      <c r="J996" s="90" t="s">
        <v>7418</v>
      </c>
      <c r="L996" s="90" t="s">
        <v>1610</v>
      </c>
      <c r="M996" s="90" t="s">
        <v>1693</v>
      </c>
    </row>
    <row r="997" ht="15.75" customHeight="1">
      <c r="A997" s="90">
        <v>1538.0</v>
      </c>
      <c r="C997" s="90" t="s">
        <v>7420</v>
      </c>
      <c r="D997" s="90" t="s">
        <v>7421</v>
      </c>
      <c r="E997" s="90" t="s">
        <v>7422</v>
      </c>
      <c r="F997" s="90" t="s">
        <v>35</v>
      </c>
      <c r="G997" s="90" t="s">
        <v>7423</v>
      </c>
      <c r="H997" s="90" t="s">
        <v>7424</v>
      </c>
      <c r="I997" s="90" t="s">
        <v>7425</v>
      </c>
      <c r="J997" s="90" t="s">
        <v>7425</v>
      </c>
      <c r="L997" s="90" t="s">
        <v>1610</v>
      </c>
      <c r="M997" s="90" t="s">
        <v>2766</v>
      </c>
    </row>
    <row r="998" ht="15.75" customHeight="1">
      <c r="A998" s="90">
        <v>1535.0</v>
      </c>
      <c r="C998" s="90" t="s">
        <v>7426</v>
      </c>
      <c r="D998" s="90" t="s">
        <v>7427</v>
      </c>
      <c r="E998" s="90" t="s">
        <v>7428</v>
      </c>
      <c r="F998" s="90" t="s">
        <v>32</v>
      </c>
      <c r="G998" s="90" t="s">
        <v>7429</v>
      </c>
      <c r="H998" s="90" t="s">
        <v>7430</v>
      </c>
      <c r="I998" s="90" t="s">
        <v>7431</v>
      </c>
      <c r="J998" s="90" t="s">
        <v>7431</v>
      </c>
      <c r="L998" s="90" t="s">
        <v>1610</v>
      </c>
      <c r="M998" s="90" t="s">
        <v>1831</v>
      </c>
    </row>
    <row r="999" ht="15.75" customHeight="1">
      <c r="A999" s="90">
        <v>1533.0</v>
      </c>
      <c r="C999" s="90" t="s">
        <v>7432</v>
      </c>
      <c r="D999" s="90" t="s">
        <v>7433</v>
      </c>
      <c r="E999" s="90" t="s">
        <v>7434</v>
      </c>
      <c r="F999" s="90" t="s">
        <v>32</v>
      </c>
      <c r="G999" s="90" t="s">
        <v>7435</v>
      </c>
      <c r="H999" s="90" t="s">
        <v>7436</v>
      </c>
      <c r="I999" s="90" t="s">
        <v>7437</v>
      </c>
      <c r="J999" s="90" t="s">
        <v>7438</v>
      </c>
      <c r="L999" s="90" t="s">
        <v>1610</v>
      </c>
      <c r="M999" s="90" t="s">
        <v>1851</v>
      </c>
    </row>
    <row r="1000" ht="15.75" customHeight="1">
      <c r="A1000" s="90">
        <v>1532.0</v>
      </c>
      <c r="C1000" s="90" t="s">
        <v>7439</v>
      </c>
      <c r="D1000" s="90" t="s">
        <v>7440</v>
      </c>
      <c r="E1000" s="90" t="s">
        <v>7441</v>
      </c>
      <c r="F1000" s="90" t="s">
        <v>32</v>
      </c>
      <c r="G1000" s="90" t="s">
        <v>7442</v>
      </c>
      <c r="H1000" s="90" t="s">
        <v>7443</v>
      </c>
      <c r="I1000" s="90" t="s">
        <v>7444</v>
      </c>
      <c r="J1000" s="90" t="s">
        <v>7445</v>
      </c>
      <c r="L1000" s="90" t="s">
        <v>1610</v>
      </c>
      <c r="M1000" s="90" t="s">
        <v>1831</v>
      </c>
    </row>
    <row r="1001" ht="15.75" customHeight="1">
      <c r="A1001" s="90">
        <v>1528.0</v>
      </c>
      <c r="C1001" s="90" t="s">
        <v>7446</v>
      </c>
      <c r="D1001" s="90" t="s">
        <v>7447</v>
      </c>
      <c r="E1001" s="90" t="s">
        <v>7448</v>
      </c>
      <c r="G1001" s="90" t="s">
        <v>7449</v>
      </c>
      <c r="H1001" s="90" t="s">
        <v>7450</v>
      </c>
      <c r="I1001" s="90" t="s">
        <v>7451</v>
      </c>
      <c r="J1001" s="90" t="s">
        <v>7452</v>
      </c>
      <c r="L1001" s="90" t="s">
        <v>1610</v>
      </c>
      <c r="M1001" s="90" t="s">
        <v>1851</v>
      </c>
    </row>
    <row r="1002" ht="15.75" customHeight="1">
      <c r="A1002" s="90">
        <v>1527.0</v>
      </c>
      <c r="C1002" s="90" t="s">
        <v>5194</v>
      </c>
      <c r="D1002" s="90" t="s">
        <v>3026</v>
      </c>
      <c r="E1002" s="90" t="s">
        <v>7453</v>
      </c>
      <c r="F1002" s="90" t="s">
        <v>32</v>
      </c>
      <c r="G1002" s="90" t="s">
        <v>7454</v>
      </c>
      <c r="H1002" s="90" t="s">
        <v>7455</v>
      </c>
      <c r="I1002" s="90" t="s">
        <v>7456</v>
      </c>
      <c r="J1002" s="90" t="s">
        <v>7456</v>
      </c>
      <c r="L1002" s="90" t="s">
        <v>1610</v>
      </c>
      <c r="M1002" s="90" t="s">
        <v>1687</v>
      </c>
    </row>
    <row r="1003" ht="15.75" customHeight="1">
      <c r="A1003" s="90">
        <v>1525.0</v>
      </c>
      <c r="C1003" s="90" t="s">
        <v>7457</v>
      </c>
      <c r="D1003" s="90" t="s">
        <v>7458</v>
      </c>
      <c r="E1003" s="90" t="s">
        <v>7459</v>
      </c>
      <c r="F1003" s="90" t="s">
        <v>32</v>
      </c>
      <c r="G1003" s="90" t="s">
        <v>7460</v>
      </c>
      <c r="H1003" s="90" t="s">
        <v>7461</v>
      </c>
      <c r="I1003" s="90" t="s">
        <v>7462</v>
      </c>
      <c r="J1003" s="90" t="s">
        <v>7463</v>
      </c>
      <c r="L1003" s="90" t="s">
        <v>1610</v>
      </c>
      <c r="M1003" s="90" t="s">
        <v>1657</v>
      </c>
    </row>
    <row r="1004" ht="15.75" customHeight="1">
      <c r="A1004" s="90">
        <v>1524.0</v>
      </c>
      <c r="C1004" s="90" t="s">
        <v>3363</v>
      </c>
      <c r="D1004" s="90" t="s">
        <v>7464</v>
      </c>
      <c r="E1004" s="90" t="s">
        <v>7465</v>
      </c>
      <c r="G1004" s="90" t="s">
        <v>7466</v>
      </c>
      <c r="H1004" s="90" t="s">
        <v>7467</v>
      </c>
      <c r="I1004" s="90" t="s">
        <v>7468</v>
      </c>
      <c r="J1004" s="90" t="s">
        <v>7468</v>
      </c>
      <c r="L1004" s="90" t="s">
        <v>1610</v>
      </c>
      <c r="M1004" s="90" t="s">
        <v>1831</v>
      </c>
    </row>
    <row r="1005" ht="15.75" customHeight="1">
      <c r="A1005" s="90">
        <v>1523.0</v>
      </c>
      <c r="C1005" s="90" t="s">
        <v>7469</v>
      </c>
      <c r="D1005" s="90" t="s">
        <v>7470</v>
      </c>
      <c r="E1005" s="90" t="s">
        <v>7471</v>
      </c>
      <c r="F1005" s="90" t="s">
        <v>32</v>
      </c>
      <c r="G1005" s="90" t="s">
        <v>7472</v>
      </c>
      <c r="H1005" s="90" t="s">
        <v>7473</v>
      </c>
      <c r="I1005" s="90" t="s">
        <v>7474</v>
      </c>
      <c r="J1005" s="90" t="s">
        <v>7475</v>
      </c>
      <c r="L1005" s="90" t="s">
        <v>1610</v>
      </c>
      <c r="M1005" s="90" t="s">
        <v>1879</v>
      </c>
    </row>
    <row r="1006" ht="15.75" customHeight="1">
      <c r="A1006" s="90">
        <v>1522.0</v>
      </c>
      <c r="C1006" s="90" t="s">
        <v>3018</v>
      </c>
      <c r="D1006" s="90" t="s">
        <v>7476</v>
      </c>
      <c r="E1006" s="90" t="s">
        <v>7477</v>
      </c>
      <c r="G1006" s="90" t="s">
        <v>7478</v>
      </c>
      <c r="H1006" s="90" t="s">
        <v>7479</v>
      </c>
      <c r="I1006" s="90" t="s">
        <v>7480</v>
      </c>
      <c r="J1006" s="90" t="s">
        <v>7480</v>
      </c>
      <c r="L1006" s="90" t="s">
        <v>1610</v>
      </c>
      <c r="M1006" s="90" t="s">
        <v>2154</v>
      </c>
    </row>
    <row r="1007" ht="15.75" customHeight="1">
      <c r="A1007" s="90">
        <v>1520.0</v>
      </c>
      <c r="C1007" s="90" t="s">
        <v>5632</v>
      </c>
      <c r="D1007" s="90" t="s">
        <v>5633</v>
      </c>
      <c r="E1007" s="90" t="s">
        <v>5634</v>
      </c>
      <c r="F1007" s="90" t="s">
        <v>35</v>
      </c>
      <c r="G1007" s="90" t="s">
        <v>7481</v>
      </c>
      <c r="H1007" s="90" t="s">
        <v>7482</v>
      </c>
      <c r="I1007" s="90" t="s">
        <v>5637</v>
      </c>
      <c r="J1007" s="90" t="s">
        <v>5637</v>
      </c>
      <c r="L1007" s="90" t="s">
        <v>1610</v>
      </c>
      <c r="M1007" s="90" t="s">
        <v>1751</v>
      </c>
    </row>
    <row r="1008" ht="15.75" customHeight="1">
      <c r="A1008" s="90">
        <v>1518.0</v>
      </c>
      <c r="C1008" s="90" t="s">
        <v>6596</v>
      </c>
      <c r="D1008" s="90" t="s">
        <v>6597</v>
      </c>
      <c r="E1008" s="90" t="s">
        <v>6598</v>
      </c>
      <c r="F1008" s="90" t="s">
        <v>32</v>
      </c>
      <c r="G1008" s="90" t="s">
        <v>7483</v>
      </c>
      <c r="H1008" s="90" t="s">
        <v>7484</v>
      </c>
      <c r="I1008" s="90" t="s">
        <v>6601</v>
      </c>
      <c r="J1008" s="90" t="s">
        <v>6601</v>
      </c>
      <c r="L1008" s="90" t="s">
        <v>1610</v>
      </c>
      <c r="M1008" s="90" t="s">
        <v>2057</v>
      </c>
    </row>
    <row r="1009" ht="15.75" customHeight="1">
      <c r="A1009" s="90">
        <v>1517.0</v>
      </c>
      <c r="C1009" s="90" t="s">
        <v>1600</v>
      </c>
      <c r="D1009" s="90" t="s">
        <v>1601</v>
      </c>
      <c r="E1009" s="90" t="s">
        <v>1602</v>
      </c>
      <c r="F1009" s="90" t="s">
        <v>32</v>
      </c>
      <c r="G1009" s="90" t="s">
        <v>7485</v>
      </c>
      <c r="H1009" s="90" t="s">
        <v>7486</v>
      </c>
      <c r="I1009" s="90" t="s">
        <v>7487</v>
      </c>
      <c r="J1009" s="90" t="s">
        <v>7487</v>
      </c>
      <c r="L1009" s="90" t="s">
        <v>1610</v>
      </c>
      <c r="M1009" s="90" t="s">
        <v>1642</v>
      </c>
    </row>
    <row r="1010" ht="15.75" customHeight="1">
      <c r="A1010" s="90">
        <v>1516.0</v>
      </c>
      <c r="C1010" s="90" t="s">
        <v>7488</v>
      </c>
      <c r="D1010" s="90" t="s">
        <v>7489</v>
      </c>
      <c r="E1010" s="90" t="s">
        <v>7490</v>
      </c>
      <c r="F1010" s="90" t="s">
        <v>32</v>
      </c>
      <c r="G1010" s="90" t="s">
        <v>7491</v>
      </c>
      <c r="H1010" s="90" t="s">
        <v>7492</v>
      </c>
      <c r="I1010" s="90" t="s">
        <v>7493</v>
      </c>
      <c r="J1010" s="90" t="s">
        <v>7493</v>
      </c>
      <c r="L1010" s="90" t="s">
        <v>1610</v>
      </c>
      <c r="M1010" s="90" t="s">
        <v>1657</v>
      </c>
    </row>
    <row r="1011" ht="15.75" customHeight="1">
      <c r="A1011" s="90">
        <v>1515.0</v>
      </c>
      <c r="C1011" s="90" t="s">
        <v>7494</v>
      </c>
      <c r="D1011" s="90" t="s">
        <v>7495</v>
      </c>
      <c r="E1011" s="90" t="s">
        <v>7496</v>
      </c>
      <c r="F1011" s="90" t="s">
        <v>32</v>
      </c>
      <c r="G1011" s="90" t="s">
        <v>7497</v>
      </c>
      <c r="H1011" s="90" t="s">
        <v>7498</v>
      </c>
      <c r="I1011" s="90" t="s">
        <v>7499</v>
      </c>
      <c r="J1011" s="90" t="s">
        <v>7499</v>
      </c>
      <c r="L1011" s="90" t="s">
        <v>1610</v>
      </c>
      <c r="M1011" s="90" t="s">
        <v>1879</v>
      </c>
    </row>
    <row r="1012" ht="15.75" customHeight="1">
      <c r="A1012" s="90">
        <v>1514.0</v>
      </c>
      <c r="C1012" s="90" t="s">
        <v>7500</v>
      </c>
      <c r="D1012" s="90" t="s">
        <v>7501</v>
      </c>
      <c r="E1012" s="90" t="s">
        <v>7502</v>
      </c>
      <c r="F1012" s="90" t="s">
        <v>1938</v>
      </c>
      <c r="G1012" s="90" t="s">
        <v>7503</v>
      </c>
      <c r="H1012" s="90" t="s">
        <v>7504</v>
      </c>
      <c r="I1012" s="90" t="s">
        <v>7111</v>
      </c>
      <c r="J1012" s="90" t="s">
        <v>7505</v>
      </c>
      <c r="L1012" s="90" t="s">
        <v>1610</v>
      </c>
      <c r="M1012" s="90" t="s">
        <v>1687</v>
      </c>
    </row>
    <row r="1013" ht="15.75" customHeight="1">
      <c r="A1013" s="90">
        <v>1513.0</v>
      </c>
      <c r="C1013" s="90" t="s">
        <v>7113</v>
      </c>
      <c r="D1013" s="90" t="s">
        <v>6270</v>
      </c>
      <c r="E1013" s="90" t="s">
        <v>7114</v>
      </c>
      <c r="F1013" s="90" t="s">
        <v>32</v>
      </c>
      <c r="G1013" s="90" t="s">
        <v>7506</v>
      </c>
      <c r="H1013" s="90" t="s">
        <v>7507</v>
      </c>
      <c r="I1013" s="90" t="s">
        <v>7117</v>
      </c>
      <c r="J1013" s="90" t="s">
        <v>7117</v>
      </c>
      <c r="L1013" s="90" t="s">
        <v>1610</v>
      </c>
      <c r="M1013" s="90" t="s">
        <v>1642</v>
      </c>
    </row>
    <row r="1014" ht="15.75" customHeight="1">
      <c r="A1014" s="90">
        <v>1512.0</v>
      </c>
      <c r="C1014" s="90" t="s">
        <v>7508</v>
      </c>
      <c r="D1014" s="90" t="s">
        <v>7509</v>
      </c>
      <c r="E1014" s="90" t="s">
        <v>7510</v>
      </c>
      <c r="F1014" s="90" t="s">
        <v>32</v>
      </c>
      <c r="G1014" s="90" t="s">
        <v>7511</v>
      </c>
      <c r="H1014" s="90" t="s">
        <v>7512</v>
      </c>
      <c r="I1014" s="90" t="s">
        <v>7513</v>
      </c>
      <c r="J1014" s="90" t="s">
        <v>7514</v>
      </c>
      <c r="L1014" s="90" t="s">
        <v>1610</v>
      </c>
      <c r="M1014" s="90" t="s">
        <v>29</v>
      </c>
    </row>
    <row r="1015" ht="15.75" customHeight="1">
      <c r="A1015" s="90">
        <v>1510.0</v>
      </c>
      <c r="C1015" s="90" t="s">
        <v>7515</v>
      </c>
      <c r="D1015" s="90" t="s">
        <v>7516</v>
      </c>
      <c r="E1015" s="90" t="s">
        <v>7517</v>
      </c>
      <c r="F1015" s="90" t="s">
        <v>32</v>
      </c>
      <c r="G1015" s="90" t="s">
        <v>7518</v>
      </c>
      <c r="H1015" s="90" t="s">
        <v>7519</v>
      </c>
      <c r="I1015" s="90" t="s">
        <v>7520</v>
      </c>
      <c r="J1015" s="90" t="s">
        <v>7521</v>
      </c>
      <c r="L1015" s="90" t="s">
        <v>1610</v>
      </c>
      <c r="M1015" s="90" t="s">
        <v>1751</v>
      </c>
    </row>
    <row r="1016" ht="15.75" customHeight="1">
      <c r="A1016" s="90">
        <v>1508.0</v>
      </c>
      <c r="C1016" s="90" t="s">
        <v>7522</v>
      </c>
      <c r="D1016" s="90" t="s">
        <v>7523</v>
      </c>
      <c r="E1016" s="90" t="s">
        <v>7524</v>
      </c>
      <c r="F1016" s="90" t="s">
        <v>32</v>
      </c>
      <c r="G1016" s="90" t="s">
        <v>7525</v>
      </c>
      <c r="H1016" s="90" t="s">
        <v>7526</v>
      </c>
      <c r="I1016" s="90" t="s">
        <v>7527</v>
      </c>
      <c r="J1016" s="90" t="s">
        <v>7527</v>
      </c>
      <c r="L1016" s="90" t="s">
        <v>1610</v>
      </c>
      <c r="M1016" s="90" t="s">
        <v>1770</v>
      </c>
    </row>
    <row r="1017" ht="15.75" customHeight="1">
      <c r="A1017" s="90">
        <v>1507.0</v>
      </c>
      <c r="C1017" s="90" t="s">
        <v>7528</v>
      </c>
      <c r="D1017" s="90" t="s">
        <v>7529</v>
      </c>
      <c r="E1017" s="90" t="s">
        <v>7530</v>
      </c>
      <c r="G1017" s="90" t="s">
        <v>7531</v>
      </c>
      <c r="H1017" s="90" t="s">
        <v>7532</v>
      </c>
      <c r="I1017" s="90" t="s">
        <v>7533</v>
      </c>
      <c r="J1017" s="90" t="s">
        <v>7534</v>
      </c>
      <c r="L1017" s="90" t="s">
        <v>1610</v>
      </c>
      <c r="M1017" s="90" t="s">
        <v>1965</v>
      </c>
    </row>
    <row r="1018" ht="15.75" customHeight="1">
      <c r="A1018" s="90">
        <v>1504.0</v>
      </c>
      <c r="C1018" s="90" t="s">
        <v>7535</v>
      </c>
      <c r="D1018" s="90" t="s">
        <v>7536</v>
      </c>
      <c r="E1018" s="90" t="s">
        <v>7537</v>
      </c>
      <c r="F1018" s="90" t="s">
        <v>32</v>
      </c>
      <c r="G1018" s="90" t="s">
        <v>7538</v>
      </c>
      <c r="H1018" s="90" t="s">
        <v>7539</v>
      </c>
      <c r="I1018" s="90" t="s">
        <v>7540</v>
      </c>
      <c r="J1018" s="90" t="s">
        <v>7541</v>
      </c>
      <c r="L1018" s="90" t="s">
        <v>1610</v>
      </c>
      <c r="M1018" s="90" t="s">
        <v>1611</v>
      </c>
    </row>
    <row r="1019" ht="15.75" customHeight="1">
      <c r="A1019" s="90">
        <v>1501.0</v>
      </c>
      <c r="C1019" s="90" t="s">
        <v>7542</v>
      </c>
      <c r="D1019" s="90" t="s">
        <v>7543</v>
      </c>
      <c r="E1019" s="90" t="s">
        <v>7544</v>
      </c>
      <c r="F1019" s="90" t="s">
        <v>32</v>
      </c>
      <c r="G1019" s="90" t="s">
        <v>7545</v>
      </c>
      <c r="H1019" s="90" t="s">
        <v>7546</v>
      </c>
      <c r="I1019" s="90" t="s">
        <v>7547</v>
      </c>
      <c r="J1019" s="90" t="s">
        <v>7548</v>
      </c>
      <c r="L1019" s="90" t="s">
        <v>1610</v>
      </c>
      <c r="M1019" s="90" t="s">
        <v>1751</v>
      </c>
    </row>
    <row r="1020" ht="15.75" customHeight="1">
      <c r="A1020" s="90">
        <v>1500.0</v>
      </c>
      <c r="C1020" s="90" t="s">
        <v>7549</v>
      </c>
      <c r="D1020" s="90" t="s">
        <v>7550</v>
      </c>
      <c r="E1020" s="90" t="s">
        <v>7551</v>
      </c>
      <c r="F1020" s="90" t="s">
        <v>32</v>
      </c>
      <c r="G1020" s="90" t="s">
        <v>7552</v>
      </c>
      <c r="H1020" s="90" t="s">
        <v>7553</v>
      </c>
      <c r="I1020" s="90" t="s">
        <v>7554</v>
      </c>
      <c r="J1020" s="90" t="s">
        <v>7555</v>
      </c>
      <c r="L1020" s="90" t="s">
        <v>1610</v>
      </c>
      <c r="M1020" s="90" t="s">
        <v>29</v>
      </c>
    </row>
    <row r="1021" ht="15.75" customHeight="1">
      <c r="A1021" s="90">
        <v>1499.0</v>
      </c>
      <c r="C1021" s="90" t="s">
        <v>7556</v>
      </c>
      <c r="D1021" s="90" t="s">
        <v>7557</v>
      </c>
      <c r="E1021" s="90" t="s">
        <v>7558</v>
      </c>
      <c r="F1021" s="90" t="s">
        <v>32</v>
      </c>
      <c r="G1021" s="90" t="s">
        <v>7559</v>
      </c>
      <c r="H1021" s="90" t="s">
        <v>7560</v>
      </c>
      <c r="I1021" s="90" t="s">
        <v>7561</v>
      </c>
      <c r="J1021" s="90" t="s">
        <v>7562</v>
      </c>
      <c r="L1021" s="90" t="s">
        <v>1610</v>
      </c>
      <c r="M1021" s="90" t="s">
        <v>1642</v>
      </c>
    </row>
    <row r="1022" ht="15.75" customHeight="1">
      <c r="A1022" s="90">
        <v>1497.0</v>
      </c>
      <c r="C1022" s="90" t="s">
        <v>7563</v>
      </c>
      <c r="D1022" s="90" t="s">
        <v>7564</v>
      </c>
      <c r="E1022" s="90" t="s">
        <v>7565</v>
      </c>
      <c r="F1022" s="90" t="s">
        <v>32</v>
      </c>
      <c r="G1022" s="90" t="s">
        <v>7566</v>
      </c>
      <c r="H1022" s="90" t="s">
        <v>7567</v>
      </c>
      <c r="I1022" s="90" t="s">
        <v>7568</v>
      </c>
      <c r="J1022" s="90" t="s">
        <v>7569</v>
      </c>
      <c r="L1022" s="90" t="s">
        <v>1610</v>
      </c>
      <c r="M1022" s="90" t="s">
        <v>1657</v>
      </c>
    </row>
    <row r="1023" ht="15.75" customHeight="1">
      <c r="A1023" s="90">
        <v>1496.0</v>
      </c>
      <c r="C1023" s="90" t="s">
        <v>7528</v>
      </c>
      <c r="D1023" s="90" t="s">
        <v>7529</v>
      </c>
      <c r="E1023" s="90" t="s">
        <v>7530</v>
      </c>
      <c r="G1023" s="90" t="s">
        <v>7570</v>
      </c>
      <c r="H1023" s="90" t="s">
        <v>7571</v>
      </c>
      <c r="I1023" s="90" t="s">
        <v>7572</v>
      </c>
      <c r="J1023" s="90" t="s">
        <v>7534</v>
      </c>
      <c r="L1023" s="90" t="s">
        <v>1610</v>
      </c>
      <c r="M1023" s="90" t="s">
        <v>1965</v>
      </c>
    </row>
    <row r="1024" ht="15.75" customHeight="1">
      <c r="A1024" s="90">
        <v>1494.0</v>
      </c>
      <c r="C1024" s="90" t="s">
        <v>7573</v>
      </c>
      <c r="D1024" s="90" t="s">
        <v>7574</v>
      </c>
      <c r="E1024" s="90" t="s">
        <v>7575</v>
      </c>
      <c r="G1024" s="90" t="s">
        <v>7576</v>
      </c>
      <c r="H1024" s="90" t="s">
        <v>7577</v>
      </c>
      <c r="I1024" s="90" t="s">
        <v>7578</v>
      </c>
      <c r="J1024" s="90" t="s">
        <v>7579</v>
      </c>
      <c r="L1024" s="90" t="s">
        <v>1610</v>
      </c>
      <c r="M1024" s="90" t="s">
        <v>2332</v>
      </c>
    </row>
    <row r="1025" ht="15.75" customHeight="1">
      <c r="A1025" s="90">
        <v>1492.0</v>
      </c>
      <c r="C1025" s="90" t="s">
        <v>7580</v>
      </c>
      <c r="D1025" s="90" t="s">
        <v>7581</v>
      </c>
      <c r="E1025" s="90" t="s">
        <v>7582</v>
      </c>
      <c r="F1025" s="90" t="s">
        <v>35</v>
      </c>
      <c r="G1025" s="90" t="s">
        <v>7583</v>
      </c>
      <c r="H1025" s="90" t="s">
        <v>7584</v>
      </c>
      <c r="I1025" s="90" t="s">
        <v>7585</v>
      </c>
      <c r="J1025" s="90" t="s">
        <v>7585</v>
      </c>
      <c r="L1025" s="90" t="s">
        <v>1610</v>
      </c>
      <c r="M1025" s="90" t="s">
        <v>1855</v>
      </c>
    </row>
    <row r="1026" ht="15.75" customHeight="1">
      <c r="A1026" s="90">
        <v>1488.0</v>
      </c>
      <c r="C1026" s="90" t="s">
        <v>7586</v>
      </c>
      <c r="D1026" s="90" t="s">
        <v>5614</v>
      </c>
      <c r="E1026" s="90" t="s">
        <v>7587</v>
      </c>
      <c r="F1026" s="90" t="s">
        <v>32</v>
      </c>
      <c r="G1026" s="90" t="s">
        <v>7588</v>
      </c>
      <c r="H1026" s="90" t="s">
        <v>7589</v>
      </c>
      <c r="I1026" s="90" t="s">
        <v>7590</v>
      </c>
      <c r="J1026" s="90" t="s">
        <v>7590</v>
      </c>
      <c r="L1026" s="90" t="s">
        <v>1610</v>
      </c>
      <c r="M1026" s="90" t="s">
        <v>1770</v>
      </c>
    </row>
    <row r="1027" ht="15.75" customHeight="1">
      <c r="A1027" s="90">
        <v>1485.0</v>
      </c>
      <c r="C1027" s="90" t="s">
        <v>7591</v>
      </c>
      <c r="D1027" s="90" t="s">
        <v>7592</v>
      </c>
      <c r="E1027" s="90" t="s">
        <v>7593</v>
      </c>
      <c r="F1027" s="90" t="s">
        <v>32</v>
      </c>
      <c r="G1027" s="90" t="s">
        <v>7594</v>
      </c>
      <c r="H1027" s="90" t="s">
        <v>7595</v>
      </c>
      <c r="I1027" s="90" t="s">
        <v>7596</v>
      </c>
      <c r="J1027" s="90" t="s">
        <v>7597</v>
      </c>
      <c r="L1027" s="90" t="s">
        <v>1610</v>
      </c>
      <c r="M1027" s="90" t="s">
        <v>1743</v>
      </c>
    </row>
    <row r="1028" ht="15.75" customHeight="1">
      <c r="A1028" s="90">
        <v>1483.0</v>
      </c>
      <c r="C1028" s="90" t="s">
        <v>7598</v>
      </c>
      <c r="D1028" s="90" t="s">
        <v>7599</v>
      </c>
      <c r="E1028" s="90" t="s">
        <v>7600</v>
      </c>
      <c r="F1028" s="90" t="s">
        <v>32</v>
      </c>
      <c r="G1028" s="90" t="s">
        <v>7601</v>
      </c>
      <c r="H1028" s="90" t="s">
        <v>7602</v>
      </c>
      <c r="I1028" s="90" t="s">
        <v>7603</v>
      </c>
      <c r="J1028" s="90" t="s">
        <v>7603</v>
      </c>
      <c r="L1028" s="90" t="s">
        <v>1610</v>
      </c>
      <c r="M1028" s="90" t="s">
        <v>1751</v>
      </c>
    </row>
    <row r="1029" ht="15.75" customHeight="1">
      <c r="A1029" s="90">
        <v>1480.0</v>
      </c>
      <c r="C1029" s="90" t="s">
        <v>7604</v>
      </c>
      <c r="D1029" s="90" t="s">
        <v>7605</v>
      </c>
      <c r="E1029" s="90" t="s">
        <v>7606</v>
      </c>
      <c r="F1029" s="90" t="s">
        <v>32</v>
      </c>
      <c r="G1029" s="90" t="s">
        <v>7607</v>
      </c>
      <c r="H1029" s="90" t="s">
        <v>7608</v>
      </c>
      <c r="I1029" s="90" t="s">
        <v>7609</v>
      </c>
      <c r="J1029" s="90" t="s">
        <v>7610</v>
      </c>
      <c r="L1029" s="90" t="s">
        <v>1610</v>
      </c>
      <c r="M1029" s="90" t="s">
        <v>1693</v>
      </c>
    </row>
    <row r="1030" ht="15.75" customHeight="1">
      <c r="A1030" s="90">
        <v>1478.0</v>
      </c>
      <c r="C1030" s="90" t="s">
        <v>7611</v>
      </c>
      <c r="D1030" s="90" t="s">
        <v>7612</v>
      </c>
      <c r="E1030" s="90" t="s">
        <v>7613</v>
      </c>
      <c r="F1030" s="90" t="s">
        <v>4825</v>
      </c>
      <c r="G1030" s="90" t="s">
        <v>7614</v>
      </c>
      <c r="H1030" s="90" t="s">
        <v>7615</v>
      </c>
      <c r="I1030" s="90" t="s">
        <v>7616</v>
      </c>
      <c r="J1030" s="90" t="s">
        <v>7617</v>
      </c>
      <c r="L1030" s="90" t="s">
        <v>1610</v>
      </c>
      <c r="M1030" s="90" t="s">
        <v>1650</v>
      </c>
    </row>
    <row r="1031" ht="15.75" customHeight="1">
      <c r="A1031" s="90">
        <v>1477.0</v>
      </c>
      <c r="C1031" s="90" t="s">
        <v>7618</v>
      </c>
      <c r="D1031" s="90" t="s">
        <v>7619</v>
      </c>
      <c r="E1031" s="90" t="s">
        <v>7620</v>
      </c>
      <c r="F1031" s="90" t="s">
        <v>35</v>
      </c>
      <c r="G1031" s="90" t="s">
        <v>7621</v>
      </c>
      <c r="H1031" s="90" t="s">
        <v>7622</v>
      </c>
      <c r="I1031" s="90" t="s">
        <v>7623</v>
      </c>
      <c r="J1031" s="90" t="s">
        <v>7624</v>
      </c>
      <c r="L1031" s="90" t="s">
        <v>1610</v>
      </c>
      <c r="M1031" s="90" t="s">
        <v>29</v>
      </c>
    </row>
    <row r="1032" ht="15.75" customHeight="1">
      <c r="A1032" s="90">
        <v>1476.0</v>
      </c>
      <c r="C1032" s="90" t="s">
        <v>7625</v>
      </c>
      <c r="D1032" s="90" t="s">
        <v>7626</v>
      </c>
      <c r="E1032" s="90" t="s">
        <v>7627</v>
      </c>
      <c r="F1032" s="90" t="s">
        <v>32</v>
      </c>
      <c r="G1032" s="90" t="s">
        <v>7628</v>
      </c>
      <c r="H1032" s="90" t="s">
        <v>7629</v>
      </c>
      <c r="I1032" s="90" t="s">
        <v>7630</v>
      </c>
      <c r="J1032" s="90" t="s">
        <v>7631</v>
      </c>
      <c r="L1032" s="90" t="s">
        <v>1610</v>
      </c>
      <c r="M1032" s="90" t="s">
        <v>2057</v>
      </c>
    </row>
    <row r="1033" ht="15.75" customHeight="1">
      <c r="A1033" s="90">
        <v>1475.0</v>
      </c>
      <c r="C1033" s="90" t="s">
        <v>7632</v>
      </c>
      <c r="D1033" s="90" t="s">
        <v>5343</v>
      </c>
      <c r="E1033" s="90" t="s">
        <v>7633</v>
      </c>
      <c r="F1033" s="90" t="s">
        <v>32</v>
      </c>
      <c r="G1033" s="90" t="s">
        <v>7634</v>
      </c>
      <c r="H1033" s="90" t="s">
        <v>7635</v>
      </c>
      <c r="I1033" s="90" t="s">
        <v>7636</v>
      </c>
      <c r="J1033" s="90" t="s">
        <v>7637</v>
      </c>
      <c r="K1033" s="91" t="s">
        <v>1603</v>
      </c>
      <c r="L1033" s="90" t="s">
        <v>1610</v>
      </c>
      <c r="M1033" s="90" t="s">
        <v>1831</v>
      </c>
    </row>
    <row r="1034" ht="15.75" customHeight="1">
      <c r="A1034" s="90">
        <v>1474.0</v>
      </c>
      <c r="C1034" s="90" t="s">
        <v>7638</v>
      </c>
      <c r="D1034" s="90" t="s">
        <v>7639</v>
      </c>
      <c r="E1034" s="90" t="s">
        <v>7640</v>
      </c>
      <c r="F1034" s="90" t="s">
        <v>32</v>
      </c>
      <c r="G1034" s="90" t="s">
        <v>7641</v>
      </c>
      <c r="H1034" s="90" t="s">
        <v>7642</v>
      </c>
      <c r="I1034" s="90" t="s">
        <v>7643</v>
      </c>
      <c r="J1034" s="90" t="s">
        <v>7644</v>
      </c>
      <c r="L1034" s="90" t="s">
        <v>1610</v>
      </c>
      <c r="M1034" s="90" t="s">
        <v>1770</v>
      </c>
    </row>
    <row r="1035" ht="15.75" customHeight="1">
      <c r="A1035" s="90">
        <v>1473.0</v>
      </c>
      <c r="C1035" s="90" t="s">
        <v>7143</v>
      </c>
      <c r="D1035" s="90" t="s">
        <v>7144</v>
      </c>
      <c r="E1035" s="90" t="s">
        <v>7145</v>
      </c>
      <c r="F1035" s="90" t="s">
        <v>32</v>
      </c>
      <c r="G1035" s="90" t="s">
        <v>7645</v>
      </c>
      <c r="H1035" s="90" t="s">
        <v>7646</v>
      </c>
      <c r="I1035" s="90" t="s">
        <v>7647</v>
      </c>
      <c r="J1035" s="90" t="s">
        <v>7149</v>
      </c>
      <c r="L1035" s="90" t="s">
        <v>1610</v>
      </c>
      <c r="M1035" s="90" t="s">
        <v>1693</v>
      </c>
    </row>
    <row r="1036" ht="15.75" customHeight="1">
      <c r="A1036" s="90">
        <v>1472.0</v>
      </c>
      <c r="C1036" s="90" t="s">
        <v>7304</v>
      </c>
      <c r="D1036" s="90" t="s">
        <v>7305</v>
      </c>
      <c r="E1036" s="90" t="s">
        <v>7306</v>
      </c>
      <c r="F1036" s="90" t="s">
        <v>32</v>
      </c>
      <c r="G1036" s="90" t="s">
        <v>7648</v>
      </c>
      <c r="H1036" s="90" t="s">
        <v>7649</v>
      </c>
      <c r="I1036" s="90" t="s">
        <v>7309</v>
      </c>
      <c r="J1036" s="90" t="s">
        <v>7309</v>
      </c>
      <c r="K1036" s="91" t="s">
        <v>1603</v>
      </c>
      <c r="L1036" s="90" t="s">
        <v>1610</v>
      </c>
      <c r="M1036" s="90" t="s">
        <v>1743</v>
      </c>
    </row>
    <row r="1037" ht="15.75" customHeight="1">
      <c r="A1037" s="90">
        <v>1471.0</v>
      </c>
      <c r="C1037" s="90" t="s">
        <v>7650</v>
      </c>
      <c r="D1037" s="90" t="s">
        <v>7651</v>
      </c>
      <c r="E1037" s="90" t="s">
        <v>7652</v>
      </c>
      <c r="F1037" s="90" t="s">
        <v>32</v>
      </c>
      <c r="G1037" s="90" t="s">
        <v>7653</v>
      </c>
      <c r="H1037" s="90" t="s">
        <v>7654</v>
      </c>
      <c r="I1037" s="90" t="s">
        <v>7655</v>
      </c>
      <c r="J1037" s="90" t="s">
        <v>7656</v>
      </c>
      <c r="L1037" s="90" t="s">
        <v>1610</v>
      </c>
      <c r="M1037" s="90" t="s">
        <v>1708</v>
      </c>
    </row>
    <row r="1038" ht="15.75" customHeight="1">
      <c r="A1038" s="90">
        <v>1470.0</v>
      </c>
      <c r="C1038" s="90" t="s">
        <v>7657</v>
      </c>
      <c r="D1038" s="90" t="s">
        <v>7658</v>
      </c>
      <c r="E1038" s="90" t="s">
        <v>7659</v>
      </c>
      <c r="F1038" s="90" t="s">
        <v>32</v>
      </c>
      <c r="G1038" s="90" t="s">
        <v>7660</v>
      </c>
      <c r="H1038" s="90" t="s">
        <v>7661</v>
      </c>
      <c r="I1038" s="90" t="s">
        <v>7662</v>
      </c>
      <c r="J1038" s="90" t="s">
        <v>7662</v>
      </c>
      <c r="L1038" s="90" t="s">
        <v>1610</v>
      </c>
      <c r="M1038" s="90" t="s">
        <v>2057</v>
      </c>
    </row>
    <row r="1039" ht="15.75" customHeight="1">
      <c r="A1039" s="90">
        <v>1469.0</v>
      </c>
      <c r="C1039" s="90" t="s">
        <v>7663</v>
      </c>
      <c r="D1039" s="90" t="s">
        <v>7664</v>
      </c>
      <c r="E1039" s="90" t="s">
        <v>7665</v>
      </c>
      <c r="F1039" s="90" t="s">
        <v>32</v>
      </c>
      <c r="G1039" s="90" t="s">
        <v>7666</v>
      </c>
      <c r="H1039" s="90" t="s">
        <v>7667</v>
      </c>
      <c r="I1039" s="90" t="s">
        <v>7668</v>
      </c>
      <c r="J1039" s="90" t="s">
        <v>7669</v>
      </c>
      <c r="L1039" s="90" t="s">
        <v>1610</v>
      </c>
      <c r="M1039" s="90" t="s">
        <v>1642</v>
      </c>
    </row>
    <row r="1040" ht="15.75" customHeight="1">
      <c r="A1040" s="90">
        <v>1467.0</v>
      </c>
      <c r="C1040" s="90" t="s">
        <v>7670</v>
      </c>
      <c r="D1040" s="90" t="s">
        <v>7671</v>
      </c>
      <c r="E1040" s="90" t="s">
        <v>7672</v>
      </c>
      <c r="G1040" s="90" t="s">
        <v>7673</v>
      </c>
      <c r="H1040" s="90" t="s">
        <v>7674</v>
      </c>
      <c r="I1040" s="90" t="s">
        <v>7675</v>
      </c>
      <c r="J1040" s="90" t="s">
        <v>7675</v>
      </c>
      <c r="L1040" s="90" t="s">
        <v>1610</v>
      </c>
      <c r="M1040" s="90" t="s">
        <v>1780</v>
      </c>
    </row>
    <row r="1041" ht="15.75" customHeight="1">
      <c r="A1041" s="90">
        <v>1466.0</v>
      </c>
      <c r="C1041" s="90" t="s">
        <v>7676</v>
      </c>
      <c r="D1041" s="90" t="s">
        <v>7677</v>
      </c>
      <c r="E1041" s="90" t="s">
        <v>7678</v>
      </c>
      <c r="F1041" s="90" t="s">
        <v>32</v>
      </c>
      <c r="G1041" s="90" t="s">
        <v>7679</v>
      </c>
      <c r="H1041" s="90" t="s">
        <v>7680</v>
      </c>
      <c r="I1041" s="90" t="s">
        <v>7681</v>
      </c>
      <c r="J1041" s="90" t="s">
        <v>7682</v>
      </c>
      <c r="L1041" s="90" t="s">
        <v>1610</v>
      </c>
      <c r="M1041" s="90" t="s">
        <v>1657</v>
      </c>
    </row>
    <row r="1042" ht="15.75" customHeight="1">
      <c r="A1042" s="90">
        <v>1465.0</v>
      </c>
      <c r="C1042" s="90" t="s">
        <v>2504</v>
      </c>
      <c r="D1042" s="90" t="s">
        <v>7363</v>
      </c>
      <c r="E1042" s="90" t="s">
        <v>7364</v>
      </c>
      <c r="F1042" s="90" t="s">
        <v>32</v>
      </c>
      <c r="G1042" s="90" t="s">
        <v>7683</v>
      </c>
      <c r="H1042" s="90" t="s">
        <v>7684</v>
      </c>
      <c r="I1042" s="90" t="s">
        <v>7685</v>
      </c>
      <c r="J1042" s="90" t="s">
        <v>6367</v>
      </c>
      <c r="L1042" s="90" t="s">
        <v>1610</v>
      </c>
      <c r="M1042" s="90" t="s">
        <v>1855</v>
      </c>
    </row>
    <row r="1043" ht="15.75" customHeight="1">
      <c r="A1043" s="90">
        <v>1464.0</v>
      </c>
      <c r="C1043" s="90" t="s">
        <v>7143</v>
      </c>
      <c r="D1043" s="90" t="s">
        <v>7144</v>
      </c>
      <c r="E1043" s="90" t="s">
        <v>7145</v>
      </c>
      <c r="F1043" s="90" t="s">
        <v>32</v>
      </c>
      <c r="G1043" s="90" t="s">
        <v>7645</v>
      </c>
      <c r="H1043" s="90" t="s">
        <v>7686</v>
      </c>
      <c r="I1043" s="90" t="s">
        <v>7647</v>
      </c>
      <c r="J1043" s="90" t="s">
        <v>7149</v>
      </c>
      <c r="L1043" s="90" t="s">
        <v>1610</v>
      </c>
      <c r="M1043" s="90" t="s">
        <v>1693</v>
      </c>
    </row>
    <row r="1044" ht="15.75" customHeight="1">
      <c r="A1044" s="90">
        <v>1463.0</v>
      </c>
      <c r="C1044" s="90" t="s">
        <v>7687</v>
      </c>
      <c r="D1044" s="90" t="s">
        <v>4559</v>
      </c>
      <c r="E1044" s="90" t="s">
        <v>7688</v>
      </c>
      <c r="F1044" s="90" t="s">
        <v>32</v>
      </c>
      <c r="G1044" s="90" t="s">
        <v>7689</v>
      </c>
      <c r="H1044" s="90" t="s">
        <v>7690</v>
      </c>
      <c r="I1044" s="90" t="s">
        <v>7691</v>
      </c>
      <c r="J1044" s="90" t="s">
        <v>7692</v>
      </c>
      <c r="L1044" s="90" t="s">
        <v>1610</v>
      </c>
      <c r="M1044" s="90" t="s">
        <v>1751</v>
      </c>
    </row>
    <row r="1045" ht="15.75" customHeight="1">
      <c r="A1045" s="90">
        <v>1460.0</v>
      </c>
      <c r="C1045" s="90" t="s">
        <v>7604</v>
      </c>
      <c r="D1045" s="90" t="s">
        <v>7605</v>
      </c>
      <c r="E1045" s="90" t="s">
        <v>7606</v>
      </c>
      <c r="F1045" s="90" t="s">
        <v>32</v>
      </c>
      <c r="G1045" s="90" t="s">
        <v>7693</v>
      </c>
      <c r="H1045" s="90" t="s">
        <v>7694</v>
      </c>
      <c r="I1045" s="90" t="s">
        <v>7695</v>
      </c>
      <c r="J1045" s="90" t="s">
        <v>7696</v>
      </c>
      <c r="L1045" s="90" t="s">
        <v>1610</v>
      </c>
      <c r="M1045" s="90" t="s">
        <v>1693</v>
      </c>
    </row>
    <row r="1046" ht="15.75" customHeight="1">
      <c r="A1046" s="90">
        <v>1459.0</v>
      </c>
      <c r="C1046" s="90" t="s">
        <v>7697</v>
      </c>
      <c r="D1046" s="90" t="s">
        <v>7698</v>
      </c>
      <c r="E1046" s="90" t="s">
        <v>7699</v>
      </c>
      <c r="F1046" s="90" t="s">
        <v>35</v>
      </c>
      <c r="G1046" s="90" t="s">
        <v>7700</v>
      </c>
      <c r="H1046" s="90" t="s">
        <v>7701</v>
      </c>
      <c r="I1046" s="90" t="s">
        <v>7702</v>
      </c>
      <c r="J1046" s="90" t="s">
        <v>7702</v>
      </c>
      <c r="L1046" s="90" t="s">
        <v>1950</v>
      </c>
      <c r="M1046" s="90" t="s">
        <v>1751</v>
      </c>
    </row>
    <row r="1047" ht="15.75" customHeight="1">
      <c r="A1047" s="90">
        <v>1457.0</v>
      </c>
      <c r="C1047" s="90" t="s">
        <v>7703</v>
      </c>
      <c r="D1047" s="90" t="s">
        <v>7704</v>
      </c>
      <c r="E1047" s="90" t="s">
        <v>7705</v>
      </c>
      <c r="F1047" s="90" t="s">
        <v>32</v>
      </c>
      <c r="G1047" s="90" t="s">
        <v>7706</v>
      </c>
      <c r="H1047" s="90" t="s">
        <v>7707</v>
      </c>
      <c r="I1047" s="90" t="s">
        <v>7708</v>
      </c>
      <c r="J1047" s="90" t="s">
        <v>7708</v>
      </c>
      <c r="L1047" s="90" t="s">
        <v>1610</v>
      </c>
      <c r="M1047" s="90" t="s">
        <v>1855</v>
      </c>
    </row>
    <row r="1048" ht="15.75" customHeight="1">
      <c r="A1048" s="90">
        <v>1454.0</v>
      </c>
      <c r="C1048" s="90" t="s">
        <v>7709</v>
      </c>
      <c r="D1048" s="90" t="s">
        <v>7710</v>
      </c>
      <c r="E1048" s="90" t="s">
        <v>7711</v>
      </c>
      <c r="F1048" s="90" t="s">
        <v>32</v>
      </c>
      <c r="G1048" s="90" t="s">
        <v>7712</v>
      </c>
      <c r="H1048" s="90" t="s">
        <v>7713</v>
      </c>
      <c r="I1048" s="90" t="s">
        <v>7714</v>
      </c>
      <c r="J1048" s="90" t="s">
        <v>7714</v>
      </c>
      <c r="L1048" s="90" t="s">
        <v>1610</v>
      </c>
      <c r="M1048" s="90" t="s">
        <v>1770</v>
      </c>
    </row>
    <row r="1049" ht="15.75" customHeight="1">
      <c r="A1049" s="90">
        <v>1452.0</v>
      </c>
      <c r="C1049" s="90" t="s">
        <v>7715</v>
      </c>
      <c r="D1049" s="90" t="s">
        <v>7716</v>
      </c>
      <c r="E1049" s="90" t="s">
        <v>7717</v>
      </c>
      <c r="F1049" s="90" t="s">
        <v>32</v>
      </c>
      <c r="G1049" s="90" t="s">
        <v>7718</v>
      </c>
      <c r="H1049" s="90" t="s">
        <v>7719</v>
      </c>
      <c r="I1049" s="90" t="s">
        <v>7720</v>
      </c>
      <c r="J1049" s="90" t="s">
        <v>7720</v>
      </c>
      <c r="L1049" s="90" t="s">
        <v>1610</v>
      </c>
      <c r="M1049" s="90" t="s">
        <v>1693</v>
      </c>
    </row>
    <row r="1050" ht="15.75" customHeight="1">
      <c r="A1050" s="90">
        <v>1451.0</v>
      </c>
      <c r="C1050" s="90" t="s">
        <v>7304</v>
      </c>
      <c r="D1050" s="90" t="s">
        <v>7305</v>
      </c>
      <c r="E1050" s="90" t="s">
        <v>7306</v>
      </c>
      <c r="F1050" s="90" t="s">
        <v>32</v>
      </c>
      <c r="G1050" s="90" t="s">
        <v>7721</v>
      </c>
      <c r="H1050" s="90" t="s">
        <v>7722</v>
      </c>
      <c r="I1050" s="90" t="s">
        <v>7309</v>
      </c>
      <c r="J1050" s="90" t="s">
        <v>7309</v>
      </c>
      <c r="K1050" s="91" t="s">
        <v>1603</v>
      </c>
      <c r="L1050" s="90" t="s">
        <v>1610</v>
      </c>
      <c r="M1050" s="90" t="s">
        <v>1642</v>
      </c>
    </row>
    <row r="1051" ht="15.75" customHeight="1">
      <c r="A1051" s="90">
        <v>1449.0</v>
      </c>
      <c r="C1051" s="90" t="s">
        <v>7723</v>
      </c>
      <c r="D1051" s="90" t="s">
        <v>7724</v>
      </c>
      <c r="E1051" s="90" t="s">
        <v>7725</v>
      </c>
      <c r="F1051" s="90" t="s">
        <v>32</v>
      </c>
      <c r="G1051" s="90" t="s">
        <v>7726</v>
      </c>
      <c r="H1051" s="90" t="s">
        <v>7727</v>
      </c>
      <c r="I1051" s="90" t="s">
        <v>7728</v>
      </c>
      <c r="J1051" s="90" t="s">
        <v>7728</v>
      </c>
      <c r="K1051" s="91" t="s">
        <v>1603</v>
      </c>
      <c r="L1051" s="90" t="s">
        <v>1610</v>
      </c>
      <c r="M1051" s="90" t="s">
        <v>1642</v>
      </c>
    </row>
    <row r="1052" ht="15.75" customHeight="1">
      <c r="A1052" s="90">
        <v>1447.0</v>
      </c>
      <c r="C1052" s="90" t="s">
        <v>7729</v>
      </c>
      <c r="D1052" s="90" t="s">
        <v>7730</v>
      </c>
      <c r="E1052" s="90" t="s">
        <v>7731</v>
      </c>
      <c r="F1052" s="90" t="s">
        <v>32</v>
      </c>
      <c r="G1052" s="90" t="s">
        <v>7732</v>
      </c>
      <c r="H1052" s="90" t="s">
        <v>7733</v>
      </c>
      <c r="I1052" s="90" t="s">
        <v>7734</v>
      </c>
      <c r="J1052" s="90" t="s">
        <v>7734</v>
      </c>
      <c r="L1052" s="90" t="s">
        <v>1610</v>
      </c>
      <c r="M1052" s="90" t="s">
        <v>1687</v>
      </c>
    </row>
    <row r="1053" ht="15.75" customHeight="1">
      <c r="A1053" s="90">
        <v>1446.0</v>
      </c>
      <c r="C1053" s="90" t="s">
        <v>4852</v>
      </c>
      <c r="D1053" s="90" t="s">
        <v>4853</v>
      </c>
      <c r="E1053" s="90" t="s">
        <v>4854</v>
      </c>
      <c r="F1053" s="90" t="s">
        <v>35</v>
      </c>
      <c r="G1053" s="90" t="s">
        <v>7735</v>
      </c>
      <c r="H1053" s="90" t="s">
        <v>7736</v>
      </c>
      <c r="I1053" s="90" t="s">
        <v>4857</v>
      </c>
      <c r="J1053" s="90" t="s">
        <v>4858</v>
      </c>
      <c r="L1053" s="90" t="s">
        <v>1610</v>
      </c>
      <c r="M1053" s="90" t="s">
        <v>1642</v>
      </c>
    </row>
    <row r="1054" ht="15.75" customHeight="1">
      <c r="A1054" s="90">
        <v>1441.0</v>
      </c>
      <c r="C1054" s="90" t="s">
        <v>5625</v>
      </c>
      <c r="D1054" s="90" t="s">
        <v>5626</v>
      </c>
      <c r="E1054" s="90" t="s">
        <v>5627</v>
      </c>
      <c r="F1054" s="90" t="s">
        <v>35</v>
      </c>
      <c r="G1054" s="90" t="s">
        <v>7737</v>
      </c>
      <c r="H1054" s="90" t="s">
        <v>7738</v>
      </c>
      <c r="I1054" s="90" t="s">
        <v>7739</v>
      </c>
      <c r="J1054" s="90" t="s">
        <v>5631</v>
      </c>
      <c r="L1054" s="90" t="s">
        <v>1610</v>
      </c>
      <c r="M1054" s="90" t="s">
        <v>1751</v>
      </c>
    </row>
    <row r="1055" ht="15.75" customHeight="1">
      <c r="A1055" s="90">
        <v>1440.0</v>
      </c>
      <c r="C1055" s="90" t="s">
        <v>6471</v>
      </c>
      <c r="D1055" s="90" t="s">
        <v>7740</v>
      </c>
      <c r="E1055" s="90" t="s">
        <v>7741</v>
      </c>
      <c r="F1055" s="90" t="s">
        <v>32</v>
      </c>
      <c r="G1055" s="90" t="s">
        <v>7742</v>
      </c>
      <c r="H1055" s="90" t="s">
        <v>7743</v>
      </c>
      <c r="I1055" s="90" t="s">
        <v>7744</v>
      </c>
      <c r="J1055" s="90" t="s">
        <v>7745</v>
      </c>
      <c r="L1055" s="90" t="s">
        <v>1610</v>
      </c>
      <c r="M1055" s="90" t="s">
        <v>1693</v>
      </c>
    </row>
    <row r="1056" ht="15.75" customHeight="1">
      <c r="A1056" s="90">
        <v>1439.0</v>
      </c>
      <c r="C1056" s="90" t="s">
        <v>7746</v>
      </c>
      <c r="D1056" s="90" t="s">
        <v>7747</v>
      </c>
      <c r="E1056" s="90" t="s">
        <v>7748</v>
      </c>
      <c r="F1056" s="90" t="s">
        <v>32</v>
      </c>
      <c r="G1056" s="90" t="s">
        <v>7749</v>
      </c>
      <c r="H1056" s="90" t="s">
        <v>7750</v>
      </c>
      <c r="I1056" s="90" t="s">
        <v>7751</v>
      </c>
      <c r="J1056" s="90" t="s">
        <v>7752</v>
      </c>
      <c r="L1056" s="90" t="s">
        <v>1610</v>
      </c>
      <c r="M1056" s="90" t="s">
        <v>1687</v>
      </c>
    </row>
    <row r="1057" ht="15.75" customHeight="1">
      <c r="A1057" s="90">
        <v>1438.0</v>
      </c>
      <c r="C1057" s="90" t="s">
        <v>7753</v>
      </c>
      <c r="D1057" s="90" t="s">
        <v>7754</v>
      </c>
      <c r="E1057" s="90" t="s">
        <v>7755</v>
      </c>
      <c r="F1057" s="90" t="s">
        <v>32</v>
      </c>
      <c r="G1057" s="90" t="s">
        <v>7756</v>
      </c>
      <c r="H1057" s="90" t="s">
        <v>7757</v>
      </c>
      <c r="I1057" s="90" t="s">
        <v>7758</v>
      </c>
      <c r="J1057" s="90" t="s">
        <v>7759</v>
      </c>
      <c r="L1057" s="90" t="s">
        <v>1610</v>
      </c>
      <c r="M1057" s="90" t="s">
        <v>1657</v>
      </c>
    </row>
    <row r="1058" ht="15.75" customHeight="1">
      <c r="A1058" s="90">
        <v>1437.0</v>
      </c>
      <c r="C1058" s="90" t="s">
        <v>7760</v>
      </c>
      <c r="D1058" s="90" t="s">
        <v>4830</v>
      </c>
      <c r="E1058" s="90" t="s">
        <v>7761</v>
      </c>
      <c r="F1058" s="90" t="s">
        <v>32</v>
      </c>
      <c r="G1058" s="90" t="s">
        <v>7762</v>
      </c>
      <c r="H1058" s="90" t="s">
        <v>7763</v>
      </c>
      <c r="I1058" s="90" t="s">
        <v>7764</v>
      </c>
      <c r="J1058" s="90" t="s">
        <v>7764</v>
      </c>
      <c r="L1058" s="90" t="s">
        <v>1610</v>
      </c>
      <c r="M1058" s="90" t="s">
        <v>1650</v>
      </c>
    </row>
    <row r="1059" ht="15.75" customHeight="1">
      <c r="A1059" s="90">
        <v>1436.0</v>
      </c>
      <c r="C1059" s="90" t="s">
        <v>7765</v>
      </c>
      <c r="D1059" s="90" t="s">
        <v>7766</v>
      </c>
      <c r="E1059" s="90" t="s">
        <v>7767</v>
      </c>
      <c r="F1059" s="90" t="s">
        <v>32</v>
      </c>
      <c r="G1059" s="90" t="s">
        <v>7768</v>
      </c>
      <c r="H1059" s="90" t="s">
        <v>7769</v>
      </c>
      <c r="I1059" s="90" t="s">
        <v>7770</v>
      </c>
      <c r="J1059" s="90" t="s">
        <v>7771</v>
      </c>
      <c r="L1059" s="90" t="s">
        <v>1610</v>
      </c>
      <c r="M1059" s="90" t="s">
        <v>1650</v>
      </c>
    </row>
    <row r="1060" ht="15.75" customHeight="1">
      <c r="A1060" s="90">
        <v>1435.0</v>
      </c>
      <c r="C1060" s="90" t="s">
        <v>6471</v>
      </c>
      <c r="D1060" s="90" t="s">
        <v>7740</v>
      </c>
      <c r="E1060" s="90" t="s">
        <v>7741</v>
      </c>
      <c r="F1060" s="90" t="s">
        <v>32</v>
      </c>
      <c r="G1060" s="90" t="s">
        <v>7772</v>
      </c>
      <c r="H1060" s="90" t="s">
        <v>7773</v>
      </c>
      <c r="I1060" s="90" t="s">
        <v>7774</v>
      </c>
      <c r="J1060" s="90" t="s">
        <v>7745</v>
      </c>
      <c r="L1060" s="90" t="s">
        <v>1610</v>
      </c>
      <c r="M1060" s="90" t="s">
        <v>1693</v>
      </c>
    </row>
    <row r="1061" ht="15.75" customHeight="1">
      <c r="A1061" s="90">
        <v>1434.0</v>
      </c>
      <c r="C1061" s="90" t="s">
        <v>7775</v>
      </c>
      <c r="D1061" s="90" t="s">
        <v>7776</v>
      </c>
      <c r="E1061" s="90" t="s">
        <v>7777</v>
      </c>
      <c r="G1061" s="90" t="s">
        <v>7778</v>
      </c>
      <c r="H1061" s="90" t="s">
        <v>7779</v>
      </c>
      <c r="I1061" s="90" t="s">
        <v>7780</v>
      </c>
      <c r="J1061" s="90" t="s">
        <v>7781</v>
      </c>
      <c r="L1061" s="90" t="s">
        <v>1610</v>
      </c>
      <c r="M1061" s="90" t="s">
        <v>1687</v>
      </c>
    </row>
    <row r="1062" ht="15.75" customHeight="1">
      <c r="A1062" s="90">
        <v>1433.0</v>
      </c>
      <c r="C1062" s="90" t="s">
        <v>7782</v>
      </c>
      <c r="D1062" s="90" t="s">
        <v>7783</v>
      </c>
      <c r="E1062" s="90" t="s">
        <v>7784</v>
      </c>
      <c r="G1062" s="90" t="s">
        <v>7785</v>
      </c>
      <c r="H1062" s="90" t="s">
        <v>7786</v>
      </c>
      <c r="I1062" s="90" t="s">
        <v>7787</v>
      </c>
      <c r="J1062" s="90" t="s">
        <v>7788</v>
      </c>
      <c r="L1062" s="90" t="s">
        <v>1610</v>
      </c>
      <c r="M1062" s="90" t="s">
        <v>1853</v>
      </c>
    </row>
    <row r="1063" ht="15.75" customHeight="1">
      <c r="A1063" s="90">
        <v>1431.0</v>
      </c>
      <c r="C1063" s="90" t="s">
        <v>7753</v>
      </c>
      <c r="D1063" s="90" t="s">
        <v>7754</v>
      </c>
      <c r="E1063" s="90" t="s">
        <v>7755</v>
      </c>
      <c r="F1063" s="90" t="s">
        <v>32</v>
      </c>
      <c r="G1063" s="90" t="s">
        <v>7789</v>
      </c>
      <c r="H1063" s="90" t="s">
        <v>7790</v>
      </c>
      <c r="I1063" s="90" t="s">
        <v>7791</v>
      </c>
      <c r="J1063" s="90" t="s">
        <v>7792</v>
      </c>
      <c r="L1063" s="90" t="s">
        <v>1610</v>
      </c>
      <c r="M1063" s="90" t="s">
        <v>1657</v>
      </c>
    </row>
    <row r="1064" ht="15.75" customHeight="1">
      <c r="A1064" s="90">
        <v>1430.0</v>
      </c>
      <c r="C1064" s="90" t="s">
        <v>7793</v>
      </c>
      <c r="D1064" s="90" t="s">
        <v>7794</v>
      </c>
      <c r="E1064" s="90" t="s">
        <v>7795</v>
      </c>
      <c r="F1064" s="90" t="s">
        <v>32</v>
      </c>
      <c r="G1064" s="90" t="s">
        <v>7796</v>
      </c>
      <c r="H1064" s="90" t="s">
        <v>7797</v>
      </c>
      <c r="I1064" s="90" t="s">
        <v>7798</v>
      </c>
      <c r="J1064" s="90" t="s">
        <v>7798</v>
      </c>
      <c r="L1064" s="90" t="s">
        <v>1610</v>
      </c>
      <c r="M1064" s="90" t="s">
        <v>1693</v>
      </c>
    </row>
    <row r="1065" ht="15.75" customHeight="1">
      <c r="A1065" s="90">
        <v>1424.0</v>
      </c>
      <c r="C1065" s="90" t="s">
        <v>4348</v>
      </c>
      <c r="D1065" s="90" t="s">
        <v>7799</v>
      </c>
      <c r="E1065" s="90" t="s">
        <v>7800</v>
      </c>
      <c r="F1065" s="90" t="s">
        <v>32</v>
      </c>
      <c r="G1065" s="90" t="s">
        <v>7801</v>
      </c>
      <c r="H1065" s="90" t="s">
        <v>7802</v>
      </c>
      <c r="I1065" s="90" t="s">
        <v>7803</v>
      </c>
      <c r="J1065" s="90" t="s">
        <v>7804</v>
      </c>
      <c r="L1065" s="90" t="s">
        <v>1610</v>
      </c>
      <c r="M1065" s="90" t="s">
        <v>1831</v>
      </c>
    </row>
    <row r="1066" ht="15.75" customHeight="1">
      <c r="A1066" s="90">
        <v>1423.0</v>
      </c>
      <c r="C1066" s="90" t="s">
        <v>7805</v>
      </c>
      <c r="D1066" s="90" t="s">
        <v>7806</v>
      </c>
      <c r="E1066" s="90" t="s">
        <v>7807</v>
      </c>
      <c r="F1066" s="90" t="s">
        <v>32</v>
      </c>
      <c r="G1066" s="90" t="s">
        <v>7808</v>
      </c>
      <c r="H1066" s="90" t="s">
        <v>7809</v>
      </c>
      <c r="I1066" s="90" t="s">
        <v>7810</v>
      </c>
      <c r="J1066" s="90" t="s">
        <v>7810</v>
      </c>
      <c r="L1066" s="90" t="s">
        <v>1610</v>
      </c>
      <c r="M1066" s="90" t="s">
        <v>1687</v>
      </c>
    </row>
    <row r="1067" ht="15.75" customHeight="1">
      <c r="A1067" s="90">
        <v>1420.0</v>
      </c>
      <c r="C1067" s="90" t="s">
        <v>7811</v>
      </c>
      <c r="D1067" s="90" t="s">
        <v>7812</v>
      </c>
      <c r="E1067" s="90" t="s">
        <v>7813</v>
      </c>
      <c r="F1067" s="90" t="s">
        <v>32</v>
      </c>
      <c r="G1067" s="90" t="s">
        <v>7814</v>
      </c>
      <c r="H1067" s="90" t="s">
        <v>7815</v>
      </c>
      <c r="I1067" s="90" t="s">
        <v>7816</v>
      </c>
      <c r="J1067" s="90" t="s">
        <v>7817</v>
      </c>
      <c r="L1067" s="90" t="s">
        <v>1610</v>
      </c>
      <c r="M1067" s="90" t="s">
        <v>3222</v>
      </c>
    </row>
    <row r="1068" ht="15.75" customHeight="1">
      <c r="A1068" s="90">
        <v>1414.0</v>
      </c>
      <c r="C1068" s="90" t="s">
        <v>7818</v>
      </c>
      <c r="D1068" s="90" t="s">
        <v>7819</v>
      </c>
      <c r="E1068" s="90" t="s">
        <v>7820</v>
      </c>
      <c r="F1068" s="90" t="s">
        <v>32</v>
      </c>
      <c r="G1068" s="90" t="s">
        <v>7821</v>
      </c>
      <c r="H1068" s="90" t="s">
        <v>7822</v>
      </c>
      <c r="I1068" s="90" t="s">
        <v>7823</v>
      </c>
      <c r="J1068" s="90" t="s">
        <v>7824</v>
      </c>
      <c r="L1068" s="90" t="s">
        <v>1610</v>
      </c>
      <c r="M1068" s="90" t="s">
        <v>29</v>
      </c>
    </row>
    <row r="1069" ht="15.75" customHeight="1">
      <c r="A1069" s="90">
        <v>1413.0</v>
      </c>
      <c r="C1069" s="90" t="s">
        <v>2504</v>
      </c>
      <c r="D1069" s="90" t="s">
        <v>7363</v>
      </c>
      <c r="E1069" s="90" t="s">
        <v>7364</v>
      </c>
      <c r="F1069" s="90" t="s">
        <v>32</v>
      </c>
      <c r="G1069" s="90" t="s">
        <v>7825</v>
      </c>
      <c r="H1069" s="90" t="s">
        <v>7826</v>
      </c>
      <c r="I1069" s="90" t="s">
        <v>7827</v>
      </c>
      <c r="J1069" s="90" t="s">
        <v>6367</v>
      </c>
      <c r="L1069" s="90" t="s">
        <v>1610</v>
      </c>
      <c r="M1069" s="90" t="s">
        <v>1650</v>
      </c>
    </row>
    <row r="1070" ht="15.75" customHeight="1">
      <c r="A1070" s="90">
        <v>1411.0</v>
      </c>
      <c r="C1070" s="90" t="s">
        <v>2470</v>
      </c>
      <c r="D1070" s="90" t="s">
        <v>7828</v>
      </c>
      <c r="E1070" s="90" t="s">
        <v>7829</v>
      </c>
      <c r="F1070" s="90" t="s">
        <v>32</v>
      </c>
      <c r="G1070" s="90" t="s">
        <v>7830</v>
      </c>
      <c r="H1070" s="90" t="s">
        <v>7831</v>
      </c>
      <c r="I1070" s="90" t="s">
        <v>7832</v>
      </c>
      <c r="J1070" s="90" t="s">
        <v>7833</v>
      </c>
      <c r="L1070" s="90" t="s">
        <v>1610</v>
      </c>
      <c r="M1070" s="90" t="s">
        <v>1743</v>
      </c>
    </row>
    <row r="1071" ht="15.75" customHeight="1">
      <c r="A1071" s="90">
        <v>1410.0</v>
      </c>
      <c r="C1071" s="90" t="s">
        <v>7834</v>
      </c>
      <c r="D1071" s="90" t="s">
        <v>7835</v>
      </c>
      <c r="E1071" s="90" t="s">
        <v>7836</v>
      </c>
      <c r="F1071" s="90" t="s">
        <v>32</v>
      </c>
      <c r="G1071" s="90" t="s">
        <v>7837</v>
      </c>
      <c r="H1071" s="90" t="s">
        <v>7838</v>
      </c>
      <c r="I1071" s="90" t="s">
        <v>7839</v>
      </c>
      <c r="J1071" s="90" t="s">
        <v>7840</v>
      </c>
      <c r="L1071" s="90" t="s">
        <v>1610</v>
      </c>
      <c r="M1071" s="90" t="s">
        <v>1650</v>
      </c>
    </row>
    <row r="1072" ht="15.75" customHeight="1">
      <c r="A1072" s="90">
        <v>1408.0</v>
      </c>
      <c r="C1072" s="90" t="s">
        <v>7841</v>
      </c>
      <c r="D1072" s="90" t="s">
        <v>7348</v>
      </c>
      <c r="E1072" s="90" t="s">
        <v>7842</v>
      </c>
      <c r="F1072" s="90" t="s">
        <v>32</v>
      </c>
      <c r="G1072" s="90" t="s">
        <v>7843</v>
      </c>
      <c r="H1072" s="90" t="s">
        <v>7844</v>
      </c>
      <c r="I1072" s="90" t="s">
        <v>7845</v>
      </c>
      <c r="J1072" s="90" t="s">
        <v>7845</v>
      </c>
      <c r="L1072" s="90" t="s">
        <v>1610</v>
      </c>
      <c r="M1072" s="90" t="s">
        <v>1770</v>
      </c>
    </row>
    <row r="1073" ht="15.75" customHeight="1">
      <c r="A1073" s="90">
        <v>1407.0</v>
      </c>
      <c r="C1073" s="90" t="s">
        <v>7846</v>
      </c>
      <c r="D1073" s="90" t="s">
        <v>7847</v>
      </c>
      <c r="E1073" s="90" t="s">
        <v>7848</v>
      </c>
      <c r="G1073" s="90" t="s">
        <v>7849</v>
      </c>
      <c r="H1073" s="90" t="s">
        <v>7850</v>
      </c>
      <c r="I1073" s="90" t="s">
        <v>7851</v>
      </c>
      <c r="J1073" s="90" t="s">
        <v>7852</v>
      </c>
      <c r="L1073" s="90" t="s">
        <v>1610</v>
      </c>
      <c r="M1073" s="90" t="s">
        <v>1851</v>
      </c>
    </row>
    <row r="1074" ht="15.75" customHeight="1">
      <c r="A1074" s="90">
        <v>1406.0</v>
      </c>
      <c r="C1074" s="90" t="s">
        <v>7853</v>
      </c>
      <c r="D1074" s="90" t="s">
        <v>1874</v>
      </c>
      <c r="E1074" s="90" t="s">
        <v>7854</v>
      </c>
      <c r="G1074" s="90" t="s">
        <v>7855</v>
      </c>
      <c r="H1074" s="90" t="s">
        <v>7856</v>
      </c>
      <c r="I1074" s="90" t="s">
        <v>7857</v>
      </c>
      <c r="J1074" s="90" t="s">
        <v>7857</v>
      </c>
      <c r="L1074" s="90" t="s">
        <v>1610</v>
      </c>
      <c r="M1074" s="90" t="s">
        <v>1751</v>
      </c>
    </row>
    <row r="1075" ht="15.75" customHeight="1">
      <c r="A1075" s="90">
        <v>1404.0</v>
      </c>
      <c r="C1075" s="90" t="s">
        <v>7858</v>
      </c>
      <c r="D1075" s="90" t="s">
        <v>7859</v>
      </c>
      <c r="E1075" s="90" t="s">
        <v>7860</v>
      </c>
      <c r="F1075" s="90" t="s">
        <v>32</v>
      </c>
      <c r="G1075" s="90" t="s">
        <v>7861</v>
      </c>
      <c r="H1075" s="90" t="s">
        <v>7862</v>
      </c>
      <c r="I1075" s="90" t="s">
        <v>7863</v>
      </c>
      <c r="J1075" s="90" t="s">
        <v>7864</v>
      </c>
      <c r="L1075" s="90" t="s">
        <v>1610</v>
      </c>
      <c r="M1075" s="90" t="s">
        <v>1793</v>
      </c>
    </row>
    <row r="1076" ht="15.75" customHeight="1">
      <c r="A1076" s="90">
        <v>1403.0</v>
      </c>
      <c r="C1076" s="90" t="s">
        <v>7865</v>
      </c>
      <c r="D1076" s="90" t="s">
        <v>7866</v>
      </c>
      <c r="E1076" s="90" t="s">
        <v>7867</v>
      </c>
      <c r="F1076" s="90" t="s">
        <v>35</v>
      </c>
      <c r="G1076" s="90" t="s">
        <v>7868</v>
      </c>
      <c r="H1076" s="90" t="s">
        <v>7869</v>
      </c>
      <c r="I1076" s="90" t="s">
        <v>7870</v>
      </c>
      <c r="J1076" s="90" t="s">
        <v>7871</v>
      </c>
      <c r="L1076" s="90" t="s">
        <v>1610</v>
      </c>
      <c r="M1076" s="90" t="s">
        <v>1751</v>
      </c>
    </row>
    <row r="1077" ht="15.75" customHeight="1">
      <c r="A1077" s="90">
        <v>1400.0</v>
      </c>
      <c r="C1077" s="90" t="s">
        <v>7872</v>
      </c>
      <c r="D1077" s="90" t="s">
        <v>2998</v>
      </c>
      <c r="E1077" s="90" t="s">
        <v>7873</v>
      </c>
      <c r="G1077" s="90" t="s">
        <v>7874</v>
      </c>
      <c r="H1077" s="90" t="s">
        <v>7875</v>
      </c>
      <c r="I1077" s="90" t="s">
        <v>7876</v>
      </c>
      <c r="J1077" s="90" t="s">
        <v>7876</v>
      </c>
      <c r="L1077" s="90" t="s">
        <v>1610</v>
      </c>
      <c r="M1077" s="90" t="s">
        <v>1879</v>
      </c>
    </row>
    <row r="1078" ht="15.75" customHeight="1">
      <c r="A1078" s="90">
        <v>1399.0</v>
      </c>
      <c r="C1078" s="90" t="s">
        <v>7841</v>
      </c>
      <c r="D1078" s="90" t="s">
        <v>7348</v>
      </c>
      <c r="E1078" s="90" t="s">
        <v>7842</v>
      </c>
      <c r="F1078" s="90" t="s">
        <v>32</v>
      </c>
      <c r="G1078" s="90" t="s">
        <v>7877</v>
      </c>
      <c r="H1078" s="90" t="s">
        <v>7878</v>
      </c>
      <c r="I1078" s="90" t="s">
        <v>7879</v>
      </c>
      <c r="J1078" s="90" t="s">
        <v>7845</v>
      </c>
      <c r="L1078" s="90" t="s">
        <v>1610</v>
      </c>
      <c r="M1078" s="90" t="s">
        <v>2057</v>
      </c>
    </row>
    <row r="1079" ht="15.75" customHeight="1">
      <c r="A1079" s="90">
        <v>1398.0</v>
      </c>
      <c r="C1079" s="90" t="s">
        <v>7880</v>
      </c>
      <c r="D1079" s="90" t="s">
        <v>1695</v>
      </c>
      <c r="E1079" s="90" t="s">
        <v>7881</v>
      </c>
      <c r="F1079" s="90" t="s">
        <v>32</v>
      </c>
      <c r="G1079" s="90" t="s">
        <v>7882</v>
      </c>
      <c r="H1079" s="90" t="s">
        <v>7883</v>
      </c>
      <c r="I1079" s="90" t="s">
        <v>7884</v>
      </c>
      <c r="J1079" s="90" t="s">
        <v>7885</v>
      </c>
      <c r="L1079" s="90" t="s">
        <v>1610</v>
      </c>
      <c r="M1079" s="90" t="s">
        <v>1965</v>
      </c>
    </row>
    <row r="1080" ht="15.75" customHeight="1">
      <c r="A1080" s="90">
        <v>1397.0</v>
      </c>
      <c r="C1080" s="90" t="s">
        <v>4385</v>
      </c>
      <c r="D1080" s="90" t="s">
        <v>7886</v>
      </c>
      <c r="E1080" s="90" t="s">
        <v>7887</v>
      </c>
      <c r="F1080" s="90" t="s">
        <v>35</v>
      </c>
      <c r="G1080" s="90" t="s">
        <v>7888</v>
      </c>
      <c r="H1080" s="90" t="s">
        <v>7889</v>
      </c>
      <c r="I1080" s="90" t="s">
        <v>7890</v>
      </c>
      <c r="J1080" s="90" t="s">
        <v>7890</v>
      </c>
      <c r="L1080" s="90" t="s">
        <v>1610</v>
      </c>
      <c r="M1080" s="90" t="s">
        <v>1687</v>
      </c>
    </row>
    <row r="1081" ht="15.75" customHeight="1">
      <c r="A1081" s="90">
        <v>1396.0</v>
      </c>
      <c r="C1081" s="90" t="s">
        <v>7841</v>
      </c>
      <c r="D1081" s="90" t="s">
        <v>7348</v>
      </c>
      <c r="E1081" s="90" t="s">
        <v>7842</v>
      </c>
      <c r="F1081" s="90" t="s">
        <v>32</v>
      </c>
      <c r="G1081" s="90" t="s">
        <v>7891</v>
      </c>
      <c r="H1081" s="90" t="s">
        <v>7892</v>
      </c>
      <c r="I1081" s="90" t="s">
        <v>7879</v>
      </c>
      <c r="J1081" s="90" t="s">
        <v>7845</v>
      </c>
      <c r="L1081" s="90" t="s">
        <v>1610</v>
      </c>
      <c r="M1081" s="90" t="s">
        <v>2057</v>
      </c>
    </row>
    <row r="1082" ht="15.75" customHeight="1">
      <c r="A1082" s="90">
        <v>1394.0</v>
      </c>
      <c r="C1082" s="90" t="s">
        <v>4176</v>
      </c>
      <c r="D1082" s="90" t="s">
        <v>7893</v>
      </c>
      <c r="E1082" s="90" t="s">
        <v>7894</v>
      </c>
      <c r="F1082" s="90" t="s">
        <v>1938</v>
      </c>
      <c r="G1082" s="90" t="s">
        <v>7895</v>
      </c>
      <c r="H1082" s="90" t="s">
        <v>7896</v>
      </c>
      <c r="I1082" s="90" t="s">
        <v>7897</v>
      </c>
      <c r="J1082" s="90" t="s">
        <v>7897</v>
      </c>
      <c r="L1082" s="90" t="s">
        <v>1610</v>
      </c>
      <c r="M1082" s="90" t="s">
        <v>1831</v>
      </c>
    </row>
    <row r="1083" ht="15.75" customHeight="1">
      <c r="A1083" s="90">
        <v>1392.0</v>
      </c>
      <c r="C1083" s="90" t="s">
        <v>7898</v>
      </c>
      <c r="D1083" s="90" t="s">
        <v>7899</v>
      </c>
      <c r="E1083" s="90" t="s">
        <v>7900</v>
      </c>
      <c r="G1083" s="90" t="s">
        <v>7901</v>
      </c>
      <c r="H1083" s="90" t="s">
        <v>7902</v>
      </c>
      <c r="I1083" s="90" t="s">
        <v>7903</v>
      </c>
      <c r="J1083" s="90" t="s">
        <v>7904</v>
      </c>
      <c r="L1083" s="90" t="s">
        <v>1610</v>
      </c>
      <c r="M1083" s="90" t="s">
        <v>1879</v>
      </c>
    </row>
    <row r="1084" ht="15.75" customHeight="1">
      <c r="A1084" s="90">
        <v>1391.0</v>
      </c>
      <c r="C1084" s="90" t="s">
        <v>7905</v>
      </c>
      <c r="D1084" s="90" t="s">
        <v>7906</v>
      </c>
      <c r="E1084" s="90" t="s">
        <v>7907</v>
      </c>
      <c r="F1084" s="90" t="s">
        <v>32</v>
      </c>
      <c r="G1084" s="90" t="s">
        <v>7908</v>
      </c>
      <c r="H1084" s="90" t="s">
        <v>7909</v>
      </c>
      <c r="I1084" s="90" t="s">
        <v>7910</v>
      </c>
      <c r="J1084" s="90" t="s">
        <v>7910</v>
      </c>
      <c r="K1084" s="91" t="s">
        <v>1603</v>
      </c>
      <c r="L1084" s="90" t="s">
        <v>1610</v>
      </c>
      <c r="M1084" s="90" t="s">
        <v>1851</v>
      </c>
    </row>
    <row r="1085" ht="15.75" customHeight="1">
      <c r="A1085" s="90">
        <v>1381.0</v>
      </c>
      <c r="C1085" s="90" t="s">
        <v>7911</v>
      </c>
      <c r="D1085" s="90" t="s">
        <v>4104</v>
      </c>
      <c r="E1085" s="90" t="s">
        <v>7912</v>
      </c>
      <c r="F1085" s="90" t="s">
        <v>32</v>
      </c>
      <c r="G1085" s="90" t="s">
        <v>7913</v>
      </c>
      <c r="H1085" s="90" t="s">
        <v>7914</v>
      </c>
      <c r="I1085" s="90" t="s">
        <v>7915</v>
      </c>
      <c r="J1085" s="90" t="s">
        <v>7915</v>
      </c>
      <c r="L1085" s="90" t="s">
        <v>1610</v>
      </c>
      <c r="M1085" s="90" t="s">
        <v>29</v>
      </c>
    </row>
    <row r="1086" ht="15.75" customHeight="1">
      <c r="A1086" s="90">
        <v>1379.0</v>
      </c>
      <c r="C1086" s="90" t="s">
        <v>7916</v>
      </c>
      <c r="D1086" s="90" t="s">
        <v>7917</v>
      </c>
      <c r="E1086" s="90" t="s">
        <v>7918</v>
      </c>
      <c r="F1086" s="90" t="s">
        <v>32</v>
      </c>
      <c r="G1086" s="90" t="s">
        <v>7919</v>
      </c>
      <c r="H1086" s="90" t="s">
        <v>7920</v>
      </c>
      <c r="I1086" s="90" t="s">
        <v>7921</v>
      </c>
      <c r="J1086" s="90" t="s">
        <v>7921</v>
      </c>
      <c r="L1086" s="90" t="s">
        <v>1610</v>
      </c>
      <c r="M1086" s="90" t="s">
        <v>1642</v>
      </c>
    </row>
    <row r="1087" ht="15.75" customHeight="1">
      <c r="A1087" s="90">
        <v>1378.0</v>
      </c>
      <c r="C1087" s="90" t="s">
        <v>7922</v>
      </c>
      <c r="D1087" s="90" t="s">
        <v>7923</v>
      </c>
      <c r="E1087" s="90" t="s">
        <v>7924</v>
      </c>
      <c r="F1087" s="90" t="s">
        <v>32</v>
      </c>
      <c r="G1087" s="90" t="s">
        <v>7925</v>
      </c>
      <c r="H1087" s="90" t="s">
        <v>7926</v>
      </c>
      <c r="I1087" s="90" t="s">
        <v>7927</v>
      </c>
      <c r="J1087" s="90" t="s">
        <v>7927</v>
      </c>
      <c r="L1087" s="90" t="s">
        <v>1610</v>
      </c>
      <c r="M1087" s="90" t="s">
        <v>1855</v>
      </c>
    </row>
    <row r="1088" ht="15.75" customHeight="1">
      <c r="A1088" s="90">
        <v>1376.0</v>
      </c>
      <c r="C1088" s="90" t="s">
        <v>4176</v>
      </c>
      <c r="D1088" s="90" t="s">
        <v>7893</v>
      </c>
      <c r="E1088" s="90" t="s">
        <v>7894</v>
      </c>
      <c r="F1088" s="90" t="s">
        <v>1938</v>
      </c>
      <c r="G1088" s="90" t="s">
        <v>7928</v>
      </c>
      <c r="H1088" s="90" t="s">
        <v>7929</v>
      </c>
      <c r="I1088" s="90" t="s">
        <v>7930</v>
      </c>
      <c r="J1088" s="90" t="s">
        <v>7897</v>
      </c>
      <c r="L1088" s="90" t="s">
        <v>1610</v>
      </c>
      <c r="M1088" s="90" t="s">
        <v>1693</v>
      </c>
    </row>
    <row r="1089" ht="15.75" customHeight="1">
      <c r="A1089" s="90">
        <v>1374.0</v>
      </c>
      <c r="C1089" s="90" t="s">
        <v>7931</v>
      </c>
      <c r="D1089" s="90" t="s">
        <v>7932</v>
      </c>
      <c r="E1089" s="90" t="s">
        <v>7933</v>
      </c>
      <c r="F1089" s="90" t="s">
        <v>32</v>
      </c>
      <c r="G1089" s="90" t="s">
        <v>7934</v>
      </c>
      <c r="H1089" s="90" t="s">
        <v>7935</v>
      </c>
      <c r="I1089" s="90" t="s">
        <v>7936</v>
      </c>
      <c r="J1089" s="90" t="s">
        <v>7937</v>
      </c>
      <c r="L1089" s="90" t="s">
        <v>1610</v>
      </c>
      <c r="M1089" s="90" t="s">
        <v>1657</v>
      </c>
    </row>
    <row r="1090" ht="15.75" customHeight="1">
      <c r="A1090" s="90">
        <v>1372.0</v>
      </c>
      <c r="C1090" s="90" t="s">
        <v>7938</v>
      </c>
      <c r="D1090" s="90" t="s">
        <v>7939</v>
      </c>
      <c r="E1090" s="90" t="s">
        <v>7940</v>
      </c>
      <c r="F1090" s="90" t="s">
        <v>32</v>
      </c>
      <c r="G1090" s="90" t="s">
        <v>7941</v>
      </c>
      <c r="H1090" s="90" t="s">
        <v>7942</v>
      </c>
      <c r="I1090" s="90" t="s">
        <v>7943</v>
      </c>
      <c r="J1090" s="90" t="s">
        <v>7943</v>
      </c>
      <c r="L1090" s="90" t="s">
        <v>2558</v>
      </c>
      <c r="M1090" s="90" t="s">
        <v>2154</v>
      </c>
    </row>
    <row r="1091" ht="15.75" customHeight="1">
      <c r="A1091" s="90">
        <v>1371.0</v>
      </c>
      <c r="C1091" s="90" t="s">
        <v>7944</v>
      </c>
      <c r="D1091" s="90" t="s">
        <v>7945</v>
      </c>
      <c r="E1091" s="90" t="s">
        <v>7946</v>
      </c>
      <c r="F1091" s="90" t="s">
        <v>32</v>
      </c>
      <c r="G1091" s="90" t="s">
        <v>7947</v>
      </c>
      <c r="H1091" s="90" t="s">
        <v>7948</v>
      </c>
      <c r="I1091" s="90" t="s">
        <v>7949</v>
      </c>
      <c r="J1091" s="90" t="s">
        <v>7950</v>
      </c>
      <c r="L1091" s="90" t="s">
        <v>1610</v>
      </c>
      <c r="M1091" s="90" t="s">
        <v>1743</v>
      </c>
    </row>
    <row r="1092" ht="15.75" customHeight="1">
      <c r="A1092" s="90">
        <v>1370.0</v>
      </c>
      <c r="C1092" s="90" t="s">
        <v>7951</v>
      </c>
      <c r="D1092" s="90" t="s">
        <v>7952</v>
      </c>
      <c r="E1092" s="90" t="s">
        <v>7953</v>
      </c>
      <c r="F1092" s="90" t="s">
        <v>32</v>
      </c>
      <c r="G1092" s="90" t="s">
        <v>7954</v>
      </c>
      <c r="H1092" s="90" t="s">
        <v>7955</v>
      </c>
      <c r="I1092" s="90" t="s">
        <v>7956</v>
      </c>
      <c r="J1092" s="90" t="s">
        <v>7956</v>
      </c>
      <c r="L1092" s="90" t="s">
        <v>1610</v>
      </c>
      <c r="M1092" s="90" t="s">
        <v>1817</v>
      </c>
    </row>
    <row r="1093" ht="15.75" customHeight="1">
      <c r="A1093" s="90">
        <v>1368.0</v>
      </c>
      <c r="C1093" s="90" t="s">
        <v>7957</v>
      </c>
      <c r="D1093" s="90" t="s">
        <v>5748</v>
      </c>
      <c r="E1093" s="90" t="s">
        <v>7958</v>
      </c>
      <c r="F1093" s="90" t="s">
        <v>32</v>
      </c>
      <c r="G1093" s="90" t="s">
        <v>7959</v>
      </c>
      <c r="H1093" s="90" t="s">
        <v>7960</v>
      </c>
      <c r="I1093" s="90" t="s">
        <v>7961</v>
      </c>
      <c r="J1093" s="90" t="s">
        <v>7962</v>
      </c>
      <c r="L1093" s="90" t="s">
        <v>1610</v>
      </c>
      <c r="M1093" s="90" t="s">
        <v>1831</v>
      </c>
    </row>
    <row r="1094" ht="15.75" customHeight="1">
      <c r="A1094" s="90">
        <v>1367.0</v>
      </c>
      <c r="C1094" s="90" t="s">
        <v>7963</v>
      </c>
      <c r="D1094" s="90" t="s">
        <v>7964</v>
      </c>
      <c r="E1094" s="90" t="s">
        <v>7965</v>
      </c>
      <c r="F1094" s="90" t="s">
        <v>32</v>
      </c>
      <c r="G1094" s="90" t="s">
        <v>7966</v>
      </c>
      <c r="H1094" s="90" t="s">
        <v>7967</v>
      </c>
      <c r="I1094" s="90" t="s">
        <v>7968</v>
      </c>
      <c r="J1094" s="90" t="s">
        <v>7968</v>
      </c>
      <c r="L1094" s="90" t="s">
        <v>1610</v>
      </c>
      <c r="M1094" s="90" t="s">
        <v>1851</v>
      </c>
    </row>
    <row r="1095" ht="15.75" customHeight="1">
      <c r="A1095" s="90">
        <v>1366.0</v>
      </c>
      <c r="C1095" s="90" t="s">
        <v>7969</v>
      </c>
      <c r="D1095" s="90" t="s">
        <v>7970</v>
      </c>
      <c r="E1095" s="90" t="s">
        <v>7971</v>
      </c>
      <c r="F1095" s="90" t="s">
        <v>35</v>
      </c>
      <c r="G1095" s="90" t="s">
        <v>7972</v>
      </c>
      <c r="H1095" s="90" t="s">
        <v>7973</v>
      </c>
      <c r="I1095" s="90" t="s">
        <v>7974</v>
      </c>
      <c r="J1095" s="90" t="s">
        <v>7975</v>
      </c>
      <c r="L1095" s="90" t="s">
        <v>1610</v>
      </c>
      <c r="M1095" s="90" t="s">
        <v>1743</v>
      </c>
    </row>
    <row r="1096" ht="15.75" customHeight="1">
      <c r="A1096" s="90">
        <v>1365.0</v>
      </c>
      <c r="C1096" s="90" t="s">
        <v>7976</v>
      </c>
      <c r="D1096" s="90" t="s">
        <v>7977</v>
      </c>
      <c r="E1096" s="90" t="s">
        <v>7978</v>
      </c>
      <c r="F1096" s="90" t="s">
        <v>32</v>
      </c>
      <c r="G1096" s="90" t="s">
        <v>7979</v>
      </c>
      <c r="H1096" s="90" t="s">
        <v>7980</v>
      </c>
      <c r="I1096" s="90" t="s">
        <v>7981</v>
      </c>
      <c r="J1096" s="90" t="s">
        <v>7982</v>
      </c>
      <c r="L1096" s="90" t="s">
        <v>1610</v>
      </c>
      <c r="M1096" s="90" t="s">
        <v>1693</v>
      </c>
    </row>
    <row r="1097" ht="15.75" customHeight="1">
      <c r="A1097" s="90">
        <v>1364.0</v>
      </c>
      <c r="C1097" s="90" t="s">
        <v>7951</v>
      </c>
      <c r="D1097" s="90" t="s">
        <v>7952</v>
      </c>
      <c r="E1097" s="90" t="s">
        <v>7953</v>
      </c>
      <c r="F1097" s="90" t="s">
        <v>32</v>
      </c>
      <c r="G1097" s="90" t="s">
        <v>7983</v>
      </c>
      <c r="H1097" s="90" t="s">
        <v>7984</v>
      </c>
      <c r="I1097" s="90" t="s">
        <v>7985</v>
      </c>
      <c r="J1097" s="90" t="s">
        <v>7986</v>
      </c>
      <c r="L1097" s="90" t="s">
        <v>1610</v>
      </c>
      <c r="M1097" s="90" t="s">
        <v>1657</v>
      </c>
    </row>
    <row r="1098" ht="15.75" customHeight="1">
      <c r="A1098" s="90">
        <v>1363.0</v>
      </c>
      <c r="C1098" s="90" t="s">
        <v>2051</v>
      </c>
      <c r="D1098" s="90" t="s">
        <v>7987</v>
      </c>
      <c r="E1098" s="90" t="s">
        <v>7988</v>
      </c>
      <c r="G1098" s="90" t="s">
        <v>7989</v>
      </c>
      <c r="H1098" s="90" t="s">
        <v>7990</v>
      </c>
      <c r="I1098" s="90" t="s">
        <v>7991</v>
      </c>
      <c r="J1098" s="90" t="s">
        <v>7991</v>
      </c>
      <c r="L1098" s="90" t="s">
        <v>2558</v>
      </c>
      <c r="M1098" s="90" t="s">
        <v>2154</v>
      </c>
    </row>
    <row r="1099" ht="15.75" customHeight="1">
      <c r="A1099" s="90">
        <v>1362.0</v>
      </c>
      <c r="C1099" s="90" t="s">
        <v>7992</v>
      </c>
      <c r="D1099" s="90" t="s">
        <v>7993</v>
      </c>
      <c r="E1099" s="90" t="s">
        <v>7994</v>
      </c>
      <c r="F1099" s="90" t="s">
        <v>32</v>
      </c>
      <c r="G1099" s="90" t="s">
        <v>7995</v>
      </c>
      <c r="H1099" s="90" t="s">
        <v>7996</v>
      </c>
      <c r="I1099" s="90" t="s">
        <v>7997</v>
      </c>
      <c r="J1099" s="90" t="s">
        <v>7998</v>
      </c>
      <c r="L1099" s="90" t="s">
        <v>1610</v>
      </c>
      <c r="M1099" s="90" t="s">
        <v>1743</v>
      </c>
    </row>
    <row r="1100" ht="15.75" customHeight="1">
      <c r="A1100" s="90">
        <v>1361.0</v>
      </c>
      <c r="C1100" s="90" t="s">
        <v>7999</v>
      </c>
      <c r="D1100" s="90" t="s">
        <v>1695</v>
      </c>
      <c r="E1100" s="90" t="s">
        <v>8000</v>
      </c>
      <c r="F1100" s="90" t="s">
        <v>32</v>
      </c>
      <c r="G1100" s="90" t="s">
        <v>8001</v>
      </c>
      <c r="H1100" s="90" t="s">
        <v>8002</v>
      </c>
      <c r="I1100" s="90" t="s">
        <v>8003</v>
      </c>
      <c r="J1100" s="90" t="s">
        <v>8004</v>
      </c>
      <c r="L1100" s="90" t="s">
        <v>1610</v>
      </c>
      <c r="M1100" s="90" t="s">
        <v>3222</v>
      </c>
    </row>
    <row r="1101" ht="15.75" customHeight="1">
      <c r="A1101" s="90">
        <v>1360.0</v>
      </c>
      <c r="C1101" s="90" t="s">
        <v>8005</v>
      </c>
      <c r="D1101" s="90" t="s">
        <v>8006</v>
      </c>
      <c r="E1101" s="90" t="s">
        <v>8007</v>
      </c>
      <c r="F1101" s="90" t="s">
        <v>32</v>
      </c>
      <c r="G1101" s="90" t="s">
        <v>8008</v>
      </c>
      <c r="H1101" s="90" t="s">
        <v>8009</v>
      </c>
      <c r="I1101" s="90" t="s">
        <v>8010</v>
      </c>
      <c r="J1101" s="90" t="s">
        <v>8010</v>
      </c>
      <c r="K1101" s="91" t="s">
        <v>1603</v>
      </c>
      <c r="L1101" s="90" t="s">
        <v>1610</v>
      </c>
      <c r="M1101" s="90" t="s">
        <v>1855</v>
      </c>
    </row>
    <row r="1102" ht="15.75" customHeight="1">
      <c r="A1102" s="90">
        <v>1359.0</v>
      </c>
      <c r="C1102" s="90" t="s">
        <v>8011</v>
      </c>
      <c r="D1102" s="90" t="s">
        <v>8012</v>
      </c>
      <c r="E1102" s="90" t="s">
        <v>8013</v>
      </c>
      <c r="F1102" s="90" t="s">
        <v>35</v>
      </c>
      <c r="G1102" s="90" t="s">
        <v>8014</v>
      </c>
      <c r="H1102" s="90" t="s">
        <v>8015</v>
      </c>
      <c r="I1102" s="90" t="s">
        <v>8016</v>
      </c>
      <c r="J1102" s="90" t="s">
        <v>8017</v>
      </c>
      <c r="L1102" s="90" t="s">
        <v>1610</v>
      </c>
      <c r="M1102" s="90" t="s">
        <v>1687</v>
      </c>
    </row>
    <row r="1103" ht="15.75" customHeight="1">
      <c r="A1103" s="90">
        <v>1358.0</v>
      </c>
      <c r="C1103" s="90" t="s">
        <v>8018</v>
      </c>
      <c r="D1103" s="90" t="s">
        <v>8019</v>
      </c>
      <c r="E1103" s="90" t="s">
        <v>8020</v>
      </c>
      <c r="F1103" s="90" t="s">
        <v>4825</v>
      </c>
      <c r="G1103" s="90" t="s">
        <v>8021</v>
      </c>
      <c r="H1103" s="90" t="s">
        <v>8022</v>
      </c>
      <c r="I1103" s="90" t="s">
        <v>8023</v>
      </c>
      <c r="J1103" s="90" t="s">
        <v>8024</v>
      </c>
      <c r="L1103" s="90" t="s">
        <v>1610</v>
      </c>
      <c r="M1103" s="90" t="s">
        <v>1642</v>
      </c>
    </row>
    <row r="1104" ht="15.75" customHeight="1">
      <c r="A1104" s="90">
        <v>1356.0</v>
      </c>
      <c r="C1104" s="90" t="s">
        <v>8025</v>
      </c>
      <c r="D1104" s="90" t="s">
        <v>8026</v>
      </c>
      <c r="E1104" s="90" t="s">
        <v>8027</v>
      </c>
      <c r="F1104" s="90" t="s">
        <v>32</v>
      </c>
      <c r="G1104" s="90" t="s">
        <v>8028</v>
      </c>
      <c r="H1104" s="90" t="s">
        <v>8029</v>
      </c>
      <c r="I1104" s="90" t="s">
        <v>8030</v>
      </c>
      <c r="J1104" s="90" t="s">
        <v>8031</v>
      </c>
      <c r="L1104" s="90" t="s">
        <v>1610</v>
      </c>
      <c r="M1104" s="90" t="s">
        <v>1687</v>
      </c>
    </row>
    <row r="1105" ht="15.75" customHeight="1">
      <c r="A1105" s="90">
        <v>1354.0</v>
      </c>
      <c r="C1105" s="90" t="s">
        <v>8032</v>
      </c>
      <c r="D1105" s="90" t="s">
        <v>8033</v>
      </c>
      <c r="E1105" s="90" t="s">
        <v>8034</v>
      </c>
      <c r="G1105" s="90" t="s">
        <v>8035</v>
      </c>
      <c r="H1105" s="90" t="s">
        <v>8036</v>
      </c>
      <c r="I1105" s="90" t="s">
        <v>8037</v>
      </c>
      <c r="J1105" s="90" t="s">
        <v>8038</v>
      </c>
      <c r="L1105" s="90" t="s">
        <v>1950</v>
      </c>
      <c r="M1105" s="90" t="s">
        <v>1657</v>
      </c>
    </row>
    <row r="1106" ht="15.75" customHeight="1">
      <c r="A1106" s="90">
        <v>1353.0</v>
      </c>
      <c r="C1106" s="90" t="s">
        <v>7687</v>
      </c>
      <c r="D1106" s="90" t="s">
        <v>4559</v>
      </c>
      <c r="E1106" s="90" t="s">
        <v>7688</v>
      </c>
      <c r="F1106" s="90" t="s">
        <v>32</v>
      </c>
      <c r="G1106" s="90" t="s">
        <v>8039</v>
      </c>
      <c r="H1106" s="90" t="s">
        <v>8040</v>
      </c>
      <c r="I1106" s="90" t="s">
        <v>8041</v>
      </c>
      <c r="J1106" s="90" t="s">
        <v>7692</v>
      </c>
      <c r="L1106" s="90" t="s">
        <v>1610</v>
      </c>
      <c r="M1106" s="90" t="s">
        <v>1751</v>
      </c>
    </row>
    <row r="1107" ht="15.75" customHeight="1">
      <c r="A1107" s="90">
        <v>1352.0</v>
      </c>
      <c r="C1107" s="90" t="s">
        <v>3552</v>
      </c>
      <c r="D1107" s="90" t="s">
        <v>8042</v>
      </c>
      <c r="E1107" s="90" t="s">
        <v>8043</v>
      </c>
      <c r="F1107" s="90" t="s">
        <v>32</v>
      </c>
      <c r="G1107" s="90" t="s">
        <v>8044</v>
      </c>
      <c r="H1107" s="90" t="s">
        <v>8045</v>
      </c>
      <c r="I1107" s="90" t="s">
        <v>8046</v>
      </c>
      <c r="J1107" s="90" t="s">
        <v>8047</v>
      </c>
      <c r="L1107" s="90" t="s">
        <v>1610</v>
      </c>
      <c r="M1107" s="90" t="s">
        <v>2571</v>
      </c>
    </row>
    <row r="1108" ht="15.75" customHeight="1">
      <c r="A1108" s="90">
        <v>1351.0</v>
      </c>
      <c r="C1108" s="90" t="s">
        <v>8048</v>
      </c>
      <c r="D1108" s="90" t="s">
        <v>8049</v>
      </c>
      <c r="E1108" s="90" t="s">
        <v>8050</v>
      </c>
      <c r="F1108" s="90" t="s">
        <v>32</v>
      </c>
      <c r="G1108" s="90" t="s">
        <v>8051</v>
      </c>
      <c r="H1108" s="90" t="s">
        <v>8052</v>
      </c>
      <c r="I1108" s="90" t="s">
        <v>8053</v>
      </c>
      <c r="J1108" s="90" t="s">
        <v>8054</v>
      </c>
      <c r="L1108" s="90" t="s">
        <v>1610</v>
      </c>
      <c r="M1108" s="90" t="s">
        <v>1751</v>
      </c>
    </row>
    <row r="1109" ht="15.75" customHeight="1">
      <c r="A1109" s="90">
        <v>1350.0</v>
      </c>
      <c r="C1109" s="90" t="s">
        <v>8055</v>
      </c>
      <c r="D1109" s="90" t="s">
        <v>8056</v>
      </c>
      <c r="E1109" s="90" t="s">
        <v>8057</v>
      </c>
      <c r="F1109" s="90" t="s">
        <v>35</v>
      </c>
      <c r="G1109" s="90" t="s">
        <v>8058</v>
      </c>
      <c r="H1109" s="90" t="s">
        <v>8059</v>
      </c>
      <c r="I1109" s="90" t="s">
        <v>8060</v>
      </c>
      <c r="J1109" s="90" t="s">
        <v>8060</v>
      </c>
      <c r="L1109" s="90" t="s">
        <v>1610</v>
      </c>
      <c r="M1109" s="90" t="s">
        <v>1657</v>
      </c>
    </row>
    <row r="1110" ht="15.75" customHeight="1">
      <c r="A1110" s="90">
        <v>1348.0</v>
      </c>
      <c r="C1110" s="90" t="s">
        <v>2058</v>
      </c>
      <c r="D1110" s="90" t="s">
        <v>2059</v>
      </c>
      <c r="E1110" s="90" t="s">
        <v>2060</v>
      </c>
      <c r="F1110" s="90" t="s">
        <v>35</v>
      </c>
      <c r="G1110" s="90" t="s">
        <v>8061</v>
      </c>
      <c r="H1110" s="90" t="s">
        <v>8062</v>
      </c>
      <c r="I1110" s="90" t="s">
        <v>2063</v>
      </c>
      <c r="J1110" s="90" t="s">
        <v>2063</v>
      </c>
      <c r="L1110" s="90" t="s">
        <v>1610</v>
      </c>
      <c r="M1110" s="90" t="s">
        <v>1879</v>
      </c>
    </row>
    <row r="1111" ht="15.75" customHeight="1">
      <c r="A1111" s="90">
        <v>1347.0</v>
      </c>
      <c r="C1111" s="90" t="s">
        <v>8063</v>
      </c>
      <c r="D1111" s="90" t="s">
        <v>8064</v>
      </c>
      <c r="E1111" s="90" t="s">
        <v>8065</v>
      </c>
      <c r="G1111" s="90" t="s">
        <v>8066</v>
      </c>
      <c r="H1111" s="90" t="s">
        <v>8067</v>
      </c>
      <c r="I1111" s="90" t="s">
        <v>8068</v>
      </c>
      <c r="J1111" s="90" t="s">
        <v>8069</v>
      </c>
      <c r="L1111" s="90" t="s">
        <v>1610</v>
      </c>
      <c r="M1111" s="90" t="s">
        <v>1687</v>
      </c>
    </row>
    <row r="1112" ht="15.75" customHeight="1">
      <c r="A1112" s="90">
        <v>1344.0</v>
      </c>
      <c r="C1112" s="90" t="s">
        <v>8070</v>
      </c>
      <c r="D1112" s="90" t="s">
        <v>8071</v>
      </c>
      <c r="E1112" s="90" t="s">
        <v>8072</v>
      </c>
      <c r="F1112" s="90" t="s">
        <v>32</v>
      </c>
      <c r="G1112" s="90" t="s">
        <v>8073</v>
      </c>
      <c r="H1112" s="90" t="s">
        <v>8074</v>
      </c>
      <c r="I1112" s="90" t="s">
        <v>8075</v>
      </c>
      <c r="J1112" s="90" t="s">
        <v>8076</v>
      </c>
      <c r="L1112" s="90" t="s">
        <v>1610</v>
      </c>
      <c r="M1112" s="90" t="s">
        <v>1672</v>
      </c>
    </row>
    <row r="1113" ht="15.75" customHeight="1">
      <c r="A1113" s="90">
        <v>1343.0</v>
      </c>
      <c r="C1113" s="90" t="s">
        <v>8077</v>
      </c>
      <c r="D1113" s="90" t="s">
        <v>8078</v>
      </c>
      <c r="E1113" s="90" t="s">
        <v>8079</v>
      </c>
      <c r="G1113" s="90" t="s">
        <v>8080</v>
      </c>
      <c r="H1113" s="90" t="s">
        <v>8081</v>
      </c>
      <c r="I1113" s="90" t="s">
        <v>8082</v>
      </c>
      <c r="J1113" s="90" t="s">
        <v>8082</v>
      </c>
      <c r="L1113" s="90" t="s">
        <v>1610</v>
      </c>
      <c r="M1113" s="90" t="s">
        <v>1817</v>
      </c>
    </row>
    <row r="1114" ht="15.75" customHeight="1">
      <c r="A1114" s="90">
        <v>1341.0</v>
      </c>
      <c r="C1114" s="90" t="s">
        <v>8083</v>
      </c>
      <c r="D1114" s="90" t="s">
        <v>8084</v>
      </c>
      <c r="E1114" s="90" t="s">
        <v>8085</v>
      </c>
      <c r="F1114" s="90" t="s">
        <v>32</v>
      </c>
      <c r="G1114" s="90" t="s">
        <v>8086</v>
      </c>
      <c r="H1114" s="90" t="s">
        <v>8087</v>
      </c>
      <c r="I1114" s="90" t="s">
        <v>8088</v>
      </c>
      <c r="J1114" s="90" t="s">
        <v>8088</v>
      </c>
      <c r="L1114" s="90" t="s">
        <v>1610</v>
      </c>
      <c r="M1114" s="90" t="s">
        <v>1650</v>
      </c>
    </row>
    <row r="1115" ht="15.75" customHeight="1">
      <c r="A1115" s="90">
        <v>1340.0</v>
      </c>
      <c r="C1115" s="90" t="s">
        <v>8089</v>
      </c>
      <c r="D1115" s="90" t="s">
        <v>8090</v>
      </c>
      <c r="E1115" s="90" t="s">
        <v>8091</v>
      </c>
      <c r="F1115" s="90" t="s">
        <v>32</v>
      </c>
      <c r="G1115" s="90" t="s">
        <v>8092</v>
      </c>
      <c r="H1115" s="90" t="s">
        <v>8093</v>
      </c>
      <c r="I1115" s="90" t="s">
        <v>8094</v>
      </c>
      <c r="J1115" s="90" t="s">
        <v>8094</v>
      </c>
      <c r="L1115" s="90" t="s">
        <v>1610</v>
      </c>
      <c r="M1115" s="90" t="s">
        <v>2057</v>
      </c>
    </row>
    <row r="1116" ht="15.75" customHeight="1">
      <c r="A1116" s="90">
        <v>1339.0</v>
      </c>
      <c r="C1116" s="90" t="s">
        <v>8095</v>
      </c>
      <c r="D1116" s="90" t="s">
        <v>8096</v>
      </c>
      <c r="E1116" s="90" t="s">
        <v>8097</v>
      </c>
      <c r="F1116" s="90" t="s">
        <v>32</v>
      </c>
      <c r="G1116" s="90" t="s">
        <v>8098</v>
      </c>
      <c r="H1116" s="90" t="s">
        <v>8099</v>
      </c>
      <c r="I1116" s="90" t="s">
        <v>8100</v>
      </c>
      <c r="J1116" s="90" t="s">
        <v>8100</v>
      </c>
      <c r="L1116" s="90" t="s">
        <v>1610</v>
      </c>
      <c r="M1116" s="90" t="s">
        <v>1687</v>
      </c>
    </row>
    <row r="1117" ht="15.75" customHeight="1">
      <c r="A1117" s="90">
        <v>1336.0</v>
      </c>
      <c r="C1117" s="90" t="s">
        <v>3363</v>
      </c>
      <c r="D1117" s="90" t="s">
        <v>8101</v>
      </c>
      <c r="E1117" s="90" t="s">
        <v>8102</v>
      </c>
      <c r="F1117" s="90" t="s">
        <v>32</v>
      </c>
      <c r="G1117" s="90" t="s">
        <v>8103</v>
      </c>
      <c r="H1117" s="90" t="s">
        <v>8104</v>
      </c>
      <c r="I1117" s="90" t="s">
        <v>8105</v>
      </c>
      <c r="J1117" s="90" t="s">
        <v>8106</v>
      </c>
      <c r="L1117" s="90" t="s">
        <v>1610</v>
      </c>
      <c r="M1117" s="90" t="s">
        <v>1672</v>
      </c>
    </row>
    <row r="1118" ht="15.75" customHeight="1">
      <c r="A1118" s="90">
        <v>1332.0</v>
      </c>
      <c r="C1118" s="90" t="s">
        <v>8107</v>
      </c>
      <c r="D1118" s="90" t="s">
        <v>8108</v>
      </c>
      <c r="E1118" s="90" t="s">
        <v>8109</v>
      </c>
      <c r="F1118" s="90" t="s">
        <v>32</v>
      </c>
      <c r="G1118" s="90" t="s">
        <v>8110</v>
      </c>
      <c r="H1118" s="90" t="s">
        <v>8111</v>
      </c>
      <c r="I1118" s="90" t="s">
        <v>8112</v>
      </c>
      <c r="J1118" s="90" t="s">
        <v>8112</v>
      </c>
      <c r="L1118" s="90" t="s">
        <v>1610</v>
      </c>
      <c r="M1118" s="90" t="s">
        <v>1851</v>
      </c>
    </row>
    <row r="1119" ht="15.75" customHeight="1">
      <c r="A1119" s="90">
        <v>1327.0</v>
      </c>
      <c r="C1119" s="90" t="s">
        <v>8113</v>
      </c>
      <c r="D1119" s="90" t="s">
        <v>4830</v>
      </c>
      <c r="E1119" s="90" t="s">
        <v>8114</v>
      </c>
      <c r="G1119" s="90" t="s">
        <v>8115</v>
      </c>
      <c r="H1119" s="90" t="s">
        <v>8116</v>
      </c>
      <c r="I1119" s="90" t="s">
        <v>8117</v>
      </c>
      <c r="J1119" s="90" t="s">
        <v>8117</v>
      </c>
      <c r="L1119" s="90" t="s">
        <v>1610</v>
      </c>
      <c r="M1119" s="90" t="s">
        <v>1650</v>
      </c>
    </row>
    <row r="1120" ht="15.75" customHeight="1">
      <c r="A1120" s="90">
        <v>1325.0</v>
      </c>
      <c r="C1120" s="90" t="s">
        <v>1832</v>
      </c>
      <c r="D1120" s="90" t="s">
        <v>8118</v>
      </c>
      <c r="E1120" s="90" t="s">
        <v>8119</v>
      </c>
      <c r="G1120" s="90" t="s">
        <v>8120</v>
      </c>
      <c r="H1120" s="90" t="s">
        <v>8121</v>
      </c>
      <c r="I1120" s="90" t="s">
        <v>8122</v>
      </c>
      <c r="J1120" s="90" t="s">
        <v>8123</v>
      </c>
      <c r="L1120" s="90" t="s">
        <v>1610</v>
      </c>
      <c r="M1120" s="90" t="s">
        <v>1851</v>
      </c>
    </row>
    <row r="1121" ht="15.75" customHeight="1">
      <c r="A1121" s="90">
        <v>1323.0</v>
      </c>
      <c r="C1121" s="90" t="s">
        <v>4325</v>
      </c>
      <c r="D1121" s="90" t="s">
        <v>8124</v>
      </c>
      <c r="E1121" s="90" t="s">
        <v>8125</v>
      </c>
      <c r="F1121" s="90" t="s">
        <v>32</v>
      </c>
      <c r="G1121" s="90" t="s">
        <v>8126</v>
      </c>
      <c r="H1121" s="90" t="s">
        <v>8127</v>
      </c>
      <c r="I1121" s="90" t="s">
        <v>8128</v>
      </c>
      <c r="J1121" s="90" t="s">
        <v>8128</v>
      </c>
      <c r="L1121" s="90" t="s">
        <v>1610</v>
      </c>
      <c r="M1121" s="90" t="s">
        <v>1817</v>
      </c>
    </row>
    <row r="1122" ht="15.75" customHeight="1">
      <c r="A1122" s="90">
        <v>1322.0</v>
      </c>
      <c r="C1122" s="90" t="s">
        <v>8129</v>
      </c>
      <c r="D1122" s="90" t="s">
        <v>8130</v>
      </c>
      <c r="E1122" s="90" t="s">
        <v>8131</v>
      </c>
      <c r="F1122" s="90" t="s">
        <v>32</v>
      </c>
      <c r="G1122" s="90" t="s">
        <v>8132</v>
      </c>
      <c r="H1122" s="90" t="s">
        <v>8133</v>
      </c>
      <c r="I1122" s="90" t="s">
        <v>8134</v>
      </c>
      <c r="J1122" s="90" t="s">
        <v>8135</v>
      </c>
      <c r="L1122" s="90" t="s">
        <v>1610</v>
      </c>
      <c r="M1122" s="90" t="s">
        <v>1965</v>
      </c>
    </row>
    <row r="1123" ht="15.75" customHeight="1">
      <c r="A1123" s="90">
        <v>1319.0</v>
      </c>
      <c r="C1123" s="90" t="s">
        <v>8136</v>
      </c>
      <c r="D1123" s="90" t="s">
        <v>8137</v>
      </c>
      <c r="E1123" s="90" t="s">
        <v>8138</v>
      </c>
      <c r="F1123" s="90" t="s">
        <v>32</v>
      </c>
      <c r="G1123" s="90" t="s">
        <v>8139</v>
      </c>
      <c r="H1123" s="90" t="s">
        <v>8140</v>
      </c>
      <c r="I1123" s="90" t="s">
        <v>8141</v>
      </c>
      <c r="J1123" s="90" t="s">
        <v>8142</v>
      </c>
      <c r="L1123" s="90" t="s">
        <v>1610</v>
      </c>
      <c r="M1123" s="90" t="s">
        <v>1817</v>
      </c>
    </row>
    <row r="1124" ht="15.75" customHeight="1">
      <c r="A1124" s="90">
        <v>1318.0</v>
      </c>
      <c r="C1124" s="90" t="s">
        <v>8143</v>
      </c>
      <c r="D1124" s="90" t="s">
        <v>8144</v>
      </c>
      <c r="E1124" s="90" t="s">
        <v>8145</v>
      </c>
      <c r="F1124" s="90" t="s">
        <v>32</v>
      </c>
      <c r="G1124" s="90" t="s">
        <v>8146</v>
      </c>
      <c r="H1124" s="90" t="s">
        <v>8147</v>
      </c>
      <c r="I1124" s="90" t="s">
        <v>8148</v>
      </c>
      <c r="J1124" s="90" t="s">
        <v>8148</v>
      </c>
      <c r="L1124" s="90" t="s">
        <v>1610</v>
      </c>
      <c r="M1124" s="90" t="s">
        <v>3222</v>
      </c>
    </row>
    <row r="1125" ht="15.75" customHeight="1">
      <c r="A1125" s="90">
        <v>1317.0</v>
      </c>
      <c r="C1125" s="90" t="s">
        <v>4746</v>
      </c>
      <c r="D1125" s="90" t="s">
        <v>8149</v>
      </c>
      <c r="E1125" s="90" t="s">
        <v>8150</v>
      </c>
      <c r="F1125" s="90" t="s">
        <v>32</v>
      </c>
      <c r="G1125" s="90" t="s">
        <v>8151</v>
      </c>
      <c r="H1125" s="90" t="s">
        <v>8152</v>
      </c>
      <c r="I1125" s="90" t="s">
        <v>8153</v>
      </c>
      <c r="J1125" s="90" t="s">
        <v>8154</v>
      </c>
      <c r="L1125" s="90" t="s">
        <v>1610</v>
      </c>
      <c r="M1125" s="90" t="s">
        <v>1965</v>
      </c>
    </row>
    <row r="1126" ht="15.75" customHeight="1">
      <c r="A1126" s="90">
        <v>1315.0</v>
      </c>
      <c r="C1126" s="90" t="s">
        <v>8155</v>
      </c>
      <c r="D1126" s="90" t="s">
        <v>3495</v>
      </c>
      <c r="E1126" s="90" t="s">
        <v>8156</v>
      </c>
      <c r="F1126" s="90" t="s">
        <v>32</v>
      </c>
      <c r="G1126" s="90" t="s">
        <v>8157</v>
      </c>
      <c r="H1126" s="90" t="s">
        <v>8158</v>
      </c>
      <c r="I1126" s="90" t="s">
        <v>8159</v>
      </c>
      <c r="J1126" s="90" t="s">
        <v>8159</v>
      </c>
      <c r="L1126" s="90" t="s">
        <v>1610</v>
      </c>
      <c r="M1126" s="90" t="s">
        <v>1831</v>
      </c>
    </row>
    <row r="1127" ht="15.75" customHeight="1">
      <c r="A1127" s="90">
        <v>1312.0</v>
      </c>
      <c r="C1127" s="90" t="s">
        <v>4746</v>
      </c>
      <c r="D1127" s="90" t="s">
        <v>8149</v>
      </c>
      <c r="E1127" s="90" t="s">
        <v>8150</v>
      </c>
      <c r="F1127" s="90" t="s">
        <v>32</v>
      </c>
      <c r="G1127" s="90" t="s">
        <v>8160</v>
      </c>
      <c r="H1127" s="90" t="s">
        <v>8161</v>
      </c>
      <c r="I1127" s="90" t="s">
        <v>8162</v>
      </c>
      <c r="J1127" s="90" t="s">
        <v>8154</v>
      </c>
      <c r="L1127" s="90" t="s">
        <v>1610</v>
      </c>
      <c r="M1127" s="90" t="s">
        <v>1965</v>
      </c>
    </row>
    <row r="1128" ht="15.75" customHeight="1">
      <c r="A1128" s="90">
        <v>1310.0</v>
      </c>
      <c r="C1128" s="90" t="s">
        <v>8163</v>
      </c>
      <c r="D1128" s="90" t="s">
        <v>1782</v>
      </c>
      <c r="E1128" s="90" t="s">
        <v>8164</v>
      </c>
      <c r="F1128" s="90" t="s">
        <v>32</v>
      </c>
      <c r="G1128" s="90" t="s">
        <v>8165</v>
      </c>
      <c r="H1128" s="90" t="s">
        <v>8166</v>
      </c>
      <c r="I1128" s="90" t="s">
        <v>8167</v>
      </c>
      <c r="J1128" s="90" t="s">
        <v>8168</v>
      </c>
      <c r="L1128" s="90" t="s">
        <v>1610</v>
      </c>
      <c r="M1128" s="90" t="s">
        <v>1751</v>
      </c>
    </row>
    <row r="1129" ht="15.75" customHeight="1">
      <c r="A1129" s="90">
        <v>1309.0</v>
      </c>
      <c r="C1129" s="90" t="s">
        <v>2470</v>
      </c>
      <c r="D1129" s="90" t="s">
        <v>7828</v>
      </c>
      <c r="E1129" s="90" t="s">
        <v>7829</v>
      </c>
      <c r="F1129" s="90" t="s">
        <v>32</v>
      </c>
      <c r="G1129" s="90" t="s">
        <v>8169</v>
      </c>
      <c r="H1129" s="90" t="s">
        <v>8170</v>
      </c>
      <c r="I1129" s="90" t="s">
        <v>8171</v>
      </c>
      <c r="J1129" s="90" t="s">
        <v>7833</v>
      </c>
      <c r="L1129" s="90" t="s">
        <v>1610</v>
      </c>
      <c r="M1129" s="90" t="s">
        <v>1751</v>
      </c>
    </row>
    <row r="1130" ht="15.75" customHeight="1">
      <c r="A1130" s="90">
        <v>1308.0</v>
      </c>
      <c r="C1130" s="90" t="s">
        <v>3363</v>
      </c>
      <c r="D1130" s="90" t="s">
        <v>8101</v>
      </c>
      <c r="E1130" s="90" t="s">
        <v>8102</v>
      </c>
      <c r="F1130" s="90" t="s">
        <v>32</v>
      </c>
      <c r="G1130" s="90" t="s">
        <v>8172</v>
      </c>
      <c r="H1130" s="90" t="s">
        <v>8173</v>
      </c>
      <c r="I1130" s="90" t="s">
        <v>8106</v>
      </c>
      <c r="J1130" s="90" t="s">
        <v>8106</v>
      </c>
      <c r="L1130" s="90" t="s">
        <v>1610</v>
      </c>
      <c r="M1130" s="90" t="s">
        <v>1672</v>
      </c>
    </row>
    <row r="1131" ht="15.75" customHeight="1">
      <c r="A1131" s="90">
        <v>1307.0</v>
      </c>
      <c r="C1131" s="90" t="s">
        <v>8174</v>
      </c>
      <c r="D1131" s="90" t="s">
        <v>8175</v>
      </c>
      <c r="E1131" s="90" t="s">
        <v>8176</v>
      </c>
      <c r="F1131" s="90" t="s">
        <v>32</v>
      </c>
      <c r="G1131" s="90" t="s">
        <v>8177</v>
      </c>
      <c r="H1131" s="90" t="s">
        <v>8178</v>
      </c>
      <c r="I1131" s="90" t="s">
        <v>8179</v>
      </c>
      <c r="J1131" s="90" t="s">
        <v>8180</v>
      </c>
      <c r="L1131" s="90" t="s">
        <v>1610</v>
      </c>
      <c r="M1131" s="90" t="s">
        <v>1743</v>
      </c>
    </row>
    <row r="1132" ht="15.75" customHeight="1">
      <c r="A1132" s="90">
        <v>1303.0</v>
      </c>
      <c r="C1132" s="90" t="s">
        <v>8181</v>
      </c>
      <c r="D1132" s="90" t="s">
        <v>8182</v>
      </c>
      <c r="E1132" s="90" t="s">
        <v>8183</v>
      </c>
      <c r="F1132" s="90" t="s">
        <v>32</v>
      </c>
      <c r="G1132" s="90" t="s">
        <v>8184</v>
      </c>
      <c r="H1132" s="90" t="s">
        <v>8185</v>
      </c>
      <c r="I1132" s="90" t="s">
        <v>8186</v>
      </c>
      <c r="J1132" s="90" t="s">
        <v>8187</v>
      </c>
      <c r="L1132" s="90" t="s">
        <v>1610</v>
      </c>
      <c r="M1132" s="90" t="s">
        <v>1743</v>
      </c>
    </row>
    <row r="1133" ht="15.75" customHeight="1">
      <c r="A1133" s="90">
        <v>1301.0</v>
      </c>
      <c r="C1133" s="90" t="s">
        <v>8188</v>
      </c>
      <c r="D1133" s="90" t="s">
        <v>8189</v>
      </c>
      <c r="E1133" s="90" t="s">
        <v>8190</v>
      </c>
      <c r="F1133" s="90" t="s">
        <v>32</v>
      </c>
      <c r="G1133" s="90" t="s">
        <v>8191</v>
      </c>
      <c r="H1133" s="90" t="s">
        <v>8192</v>
      </c>
      <c r="I1133" s="90" t="s">
        <v>8193</v>
      </c>
      <c r="J1133" s="90" t="s">
        <v>8194</v>
      </c>
      <c r="L1133" s="90" t="s">
        <v>1610</v>
      </c>
      <c r="M1133" s="90" t="s">
        <v>1751</v>
      </c>
    </row>
    <row r="1134" ht="15.75" customHeight="1">
      <c r="A1134" s="90">
        <v>1300.0</v>
      </c>
      <c r="C1134" s="90" t="s">
        <v>8195</v>
      </c>
      <c r="D1134" s="90" t="s">
        <v>4830</v>
      </c>
      <c r="E1134" s="90" t="s">
        <v>8196</v>
      </c>
      <c r="F1134" s="90" t="s">
        <v>35</v>
      </c>
      <c r="G1134" s="90" t="s">
        <v>8197</v>
      </c>
      <c r="H1134" s="90" t="s">
        <v>8198</v>
      </c>
      <c r="I1134" s="90" t="s">
        <v>8199</v>
      </c>
      <c r="J1134" s="90" t="s">
        <v>8199</v>
      </c>
      <c r="L1134" s="90" t="s">
        <v>1610</v>
      </c>
      <c r="M1134" s="90" t="s">
        <v>1687</v>
      </c>
    </row>
    <row r="1135" ht="15.75" customHeight="1">
      <c r="A1135" s="90">
        <v>1299.0</v>
      </c>
      <c r="C1135" s="90" t="s">
        <v>8200</v>
      </c>
      <c r="D1135" s="90" t="s">
        <v>8201</v>
      </c>
      <c r="E1135" s="90" t="s">
        <v>8202</v>
      </c>
      <c r="G1135" s="90" t="s">
        <v>8203</v>
      </c>
      <c r="H1135" s="90" t="s">
        <v>8204</v>
      </c>
      <c r="I1135" s="90" t="s">
        <v>8205</v>
      </c>
      <c r="J1135" s="90" t="s">
        <v>8205</v>
      </c>
      <c r="L1135" s="90" t="s">
        <v>1610</v>
      </c>
      <c r="M1135" s="90" t="s">
        <v>1693</v>
      </c>
    </row>
    <row r="1136" ht="15.75" customHeight="1">
      <c r="A1136" s="90">
        <v>1298.0</v>
      </c>
      <c r="C1136" s="90" t="s">
        <v>2077</v>
      </c>
      <c r="D1136" s="90" t="s">
        <v>8206</v>
      </c>
      <c r="E1136" s="90" t="s">
        <v>8207</v>
      </c>
      <c r="F1136" s="90" t="s">
        <v>32</v>
      </c>
      <c r="G1136" s="90" t="s">
        <v>8208</v>
      </c>
      <c r="H1136" s="90" t="s">
        <v>8209</v>
      </c>
      <c r="I1136" s="90" t="s">
        <v>8210</v>
      </c>
      <c r="J1136" s="90" t="s">
        <v>8211</v>
      </c>
      <c r="L1136" s="90" t="s">
        <v>1610</v>
      </c>
      <c r="M1136" s="90" t="s">
        <v>1642</v>
      </c>
    </row>
    <row r="1137" ht="15.75" customHeight="1">
      <c r="A1137" s="90">
        <v>1297.0</v>
      </c>
      <c r="C1137" s="90" t="s">
        <v>4348</v>
      </c>
      <c r="D1137" s="90" t="s">
        <v>8212</v>
      </c>
      <c r="E1137" s="90" t="s">
        <v>8213</v>
      </c>
      <c r="G1137" s="90" t="s">
        <v>8214</v>
      </c>
      <c r="H1137" s="90" t="s">
        <v>8215</v>
      </c>
      <c r="I1137" s="90" t="s">
        <v>8216</v>
      </c>
      <c r="J1137" s="90" t="s">
        <v>8216</v>
      </c>
      <c r="L1137" s="90" t="s">
        <v>1610</v>
      </c>
      <c r="M1137" s="90" t="s">
        <v>1693</v>
      </c>
    </row>
    <row r="1138" ht="15.75" customHeight="1">
      <c r="A1138" s="90">
        <v>1294.0</v>
      </c>
      <c r="C1138" s="90" t="s">
        <v>3127</v>
      </c>
      <c r="D1138" s="90" t="s">
        <v>8217</v>
      </c>
      <c r="E1138" s="90" t="s">
        <v>8218</v>
      </c>
      <c r="G1138" s="90" t="s">
        <v>8219</v>
      </c>
      <c r="H1138" s="90" t="s">
        <v>8220</v>
      </c>
      <c r="I1138" s="90" t="s">
        <v>8221</v>
      </c>
      <c r="J1138" s="90" t="s">
        <v>8221</v>
      </c>
      <c r="L1138" s="90" t="s">
        <v>1610</v>
      </c>
      <c r="M1138" s="90" t="s">
        <v>1650</v>
      </c>
    </row>
    <row r="1139" ht="15.75" customHeight="1">
      <c r="A1139" s="90">
        <v>1293.0</v>
      </c>
      <c r="C1139" s="90" t="s">
        <v>8222</v>
      </c>
      <c r="D1139" s="90" t="s">
        <v>8223</v>
      </c>
      <c r="E1139" s="90" t="s">
        <v>8224</v>
      </c>
      <c r="F1139" s="90" t="s">
        <v>32</v>
      </c>
      <c r="G1139" s="90" t="s">
        <v>8225</v>
      </c>
      <c r="H1139" s="90" t="s">
        <v>8226</v>
      </c>
      <c r="I1139" s="90" t="s">
        <v>8227</v>
      </c>
      <c r="J1139" s="90" t="s">
        <v>8228</v>
      </c>
      <c r="L1139" s="90" t="s">
        <v>1610</v>
      </c>
      <c r="M1139" s="90" t="s">
        <v>1793</v>
      </c>
    </row>
    <row r="1140" ht="15.75" customHeight="1">
      <c r="A1140" s="90">
        <v>1291.0</v>
      </c>
      <c r="C1140" s="90" t="s">
        <v>8222</v>
      </c>
      <c r="D1140" s="90" t="s">
        <v>8223</v>
      </c>
      <c r="E1140" s="90" t="s">
        <v>8224</v>
      </c>
      <c r="F1140" s="90" t="s">
        <v>32</v>
      </c>
      <c r="G1140" s="90" t="s">
        <v>8229</v>
      </c>
      <c r="H1140" s="90" t="s">
        <v>8230</v>
      </c>
      <c r="I1140" s="90" t="s">
        <v>8231</v>
      </c>
      <c r="J1140" s="90" t="s">
        <v>8228</v>
      </c>
      <c r="L1140" s="90" t="s">
        <v>1610</v>
      </c>
      <c r="M1140" s="90" t="s">
        <v>1793</v>
      </c>
    </row>
    <row r="1141" ht="15.75" customHeight="1">
      <c r="A1141" s="90">
        <v>1290.0</v>
      </c>
      <c r="C1141" s="90" t="s">
        <v>8232</v>
      </c>
      <c r="D1141" s="90" t="s">
        <v>8233</v>
      </c>
      <c r="E1141" s="90" t="s">
        <v>8234</v>
      </c>
      <c r="F1141" s="90" t="s">
        <v>32</v>
      </c>
      <c r="G1141" s="90" t="s">
        <v>8235</v>
      </c>
      <c r="H1141" s="90" t="s">
        <v>8236</v>
      </c>
      <c r="I1141" s="90" t="s">
        <v>8237</v>
      </c>
      <c r="J1141" s="90" t="s">
        <v>8238</v>
      </c>
      <c r="L1141" s="90" t="s">
        <v>1610</v>
      </c>
      <c r="M1141" s="90" t="s">
        <v>1793</v>
      </c>
    </row>
    <row r="1142" ht="15.75" customHeight="1">
      <c r="A1142" s="90">
        <v>1289.0</v>
      </c>
      <c r="C1142" s="90" t="s">
        <v>8239</v>
      </c>
      <c r="D1142" s="90" t="s">
        <v>8240</v>
      </c>
      <c r="E1142" s="90" t="s">
        <v>8241</v>
      </c>
      <c r="F1142" s="90" t="s">
        <v>32</v>
      </c>
      <c r="G1142" s="90" t="s">
        <v>8242</v>
      </c>
      <c r="H1142" s="90" t="s">
        <v>8243</v>
      </c>
      <c r="I1142" s="90" t="s">
        <v>8244</v>
      </c>
      <c r="J1142" s="90" t="s">
        <v>8244</v>
      </c>
      <c r="L1142" s="90" t="s">
        <v>1610</v>
      </c>
      <c r="M1142" s="90" t="s">
        <v>2057</v>
      </c>
    </row>
    <row r="1143" ht="15.75" customHeight="1">
      <c r="A1143" s="90">
        <v>1287.0</v>
      </c>
      <c r="C1143" s="90" t="s">
        <v>8245</v>
      </c>
      <c r="D1143" s="90" t="s">
        <v>8246</v>
      </c>
      <c r="E1143" s="90" t="s">
        <v>8247</v>
      </c>
      <c r="F1143" s="90" t="s">
        <v>32</v>
      </c>
      <c r="G1143" s="90" t="s">
        <v>8248</v>
      </c>
      <c r="H1143" s="90" t="s">
        <v>8249</v>
      </c>
      <c r="I1143" s="90" t="s">
        <v>8250</v>
      </c>
      <c r="J1143" s="90" t="s">
        <v>8250</v>
      </c>
      <c r="L1143" s="90" t="s">
        <v>1610</v>
      </c>
      <c r="M1143" s="90" t="s">
        <v>1751</v>
      </c>
    </row>
    <row r="1144" ht="15.75" customHeight="1">
      <c r="A1144" s="90">
        <v>1285.0</v>
      </c>
      <c r="C1144" s="90" t="s">
        <v>8232</v>
      </c>
      <c r="D1144" s="90" t="s">
        <v>8233</v>
      </c>
      <c r="E1144" s="90" t="s">
        <v>8234</v>
      </c>
      <c r="F1144" s="90" t="s">
        <v>32</v>
      </c>
      <c r="G1144" s="90" t="s">
        <v>8251</v>
      </c>
      <c r="H1144" s="90" t="s">
        <v>8252</v>
      </c>
      <c r="I1144" s="90" t="s">
        <v>8237</v>
      </c>
      <c r="J1144" s="90" t="s">
        <v>8238</v>
      </c>
      <c r="L1144" s="90" t="s">
        <v>1610</v>
      </c>
      <c r="M1144" s="90" t="s">
        <v>1793</v>
      </c>
    </row>
    <row r="1145" ht="15.75" customHeight="1">
      <c r="A1145" s="90">
        <v>1284.0</v>
      </c>
      <c r="C1145" s="90" t="s">
        <v>5721</v>
      </c>
      <c r="D1145" s="90" t="s">
        <v>8253</v>
      </c>
      <c r="E1145" s="90" t="s">
        <v>8254</v>
      </c>
      <c r="F1145" s="90" t="s">
        <v>4825</v>
      </c>
      <c r="G1145" s="90" t="s">
        <v>8255</v>
      </c>
      <c r="H1145" s="90" t="s">
        <v>8256</v>
      </c>
      <c r="I1145" s="90" t="s">
        <v>8257</v>
      </c>
      <c r="J1145" s="90" t="s">
        <v>8258</v>
      </c>
      <c r="L1145" s="90" t="s">
        <v>1610</v>
      </c>
      <c r="M1145" s="90" t="s">
        <v>1751</v>
      </c>
    </row>
    <row r="1146" ht="15.75" customHeight="1">
      <c r="A1146" s="90">
        <v>1283.0</v>
      </c>
      <c r="C1146" s="90" t="s">
        <v>5926</v>
      </c>
      <c r="D1146" s="90" t="s">
        <v>8259</v>
      </c>
      <c r="E1146" s="90" t="s">
        <v>8260</v>
      </c>
      <c r="G1146" s="90" t="s">
        <v>8261</v>
      </c>
      <c r="H1146" s="90" t="s">
        <v>8262</v>
      </c>
      <c r="I1146" s="90" t="s">
        <v>8263</v>
      </c>
      <c r="J1146" s="90" t="s">
        <v>8264</v>
      </c>
      <c r="L1146" s="90" t="s">
        <v>1610</v>
      </c>
      <c r="M1146" s="90" t="s">
        <v>29</v>
      </c>
    </row>
    <row r="1147" ht="15.75" customHeight="1">
      <c r="A1147" s="90">
        <v>1281.0</v>
      </c>
      <c r="C1147" s="90" t="s">
        <v>8265</v>
      </c>
      <c r="D1147" s="90" t="s">
        <v>1936</v>
      </c>
      <c r="E1147" s="90" t="s">
        <v>8266</v>
      </c>
      <c r="F1147" s="90" t="s">
        <v>32</v>
      </c>
      <c r="G1147" s="90" t="s">
        <v>8267</v>
      </c>
      <c r="H1147" s="90" t="s">
        <v>8268</v>
      </c>
      <c r="I1147" s="90" t="s">
        <v>8269</v>
      </c>
      <c r="J1147" s="90" t="s">
        <v>8270</v>
      </c>
      <c r="L1147" s="90" t="s">
        <v>1610</v>
      </c>
      <c r="M1147" s="90" t="s">
        <v>1851</v>
      </c>
    </row>
    <row r="1148" ht="15.75" customHeight="1">
      <c r="A1148" s="90">
        <v>1279.0</v>
      </c>
      <c r="C1148" s="90" t="s">
        <v>8245</v>
      </c>
      <c r="D1148" s="90" t="s">
        <v>8246</v>
      </c>
      <c r="E1148" s="90" t="s">
        <v>8247</v>
      </c>
      <c r="F1148" s="90" t="s">
        <v>32</v>
      </c>
      <c r="G1148" s="90" t="s">
        <v>8271</v>
      </c>
      <c r="H1148" s="90" t="s">
        <v>8272</v>
      </c>
      <c r="I1148" s="90" t="s">
        <v>8250</v>
      </c>
      <c r="J1148" s="90" t="s">
        <v>8250</v>
      </c>
      <c r="L1148" s="90" t="s">
        <v>1610</v>
      </c>
      <c r="M1148" s="90" t="s">
        <v>1687</v>
      </c>
    </row>
    <row r="1149" ht="15.75" customHeight="1">
      <c r="A1149" s="90">
        <v>1278.0</v>
      </c>
      <c r="C1149" s="90" t="s">
        <v>8273</v>
      </c>
      <c r="D1149" s="90" t="s">
        <v>8274</v>
      </c>
      <c r="E1149" s="90" t="s">
        <v>8275</v>
      </c>
      <c r="G1149" s="90" t="s">
        <v>8276</v>
      </c>
      <c r="H1149" s="90" t="s">
        <v>8277</v>
      </c>
      <c r="I1149" s="90" t="s">
        <v>8278</v>
      </c>
      <c r="J1149" s="90" t="s">
        <v>8279</v>
      </c>
      <c r="L1149" s="90" t="s">
        <v>1610</v>
      </c>
      <c r="M1149" s="90" t="s">
        <v>1770</v>
      </c>
    </row>
    <row r="1150" ht="15.75" customHeight="1">
      <c r="A1150" s="90">
        <v>1277.0</v>
      </c>
      <c r="C1150" s="90" t="s">
        <v>8280</v>
      </c>
      <c r="D1150" s="90" t="s">
        <v>5474</v>
      </c>
      <c r="E1150" s="90" t="s">
        <v>8281</v>
      </c>
      <c r="F1150" s="90" t="s">
        <v>35</v>
      </c>
      <c r="G1150" s="90" t="s">
        <v>8282</v>
      </c>
      <c r="H1150" s="90" t="s">
        <v>8283</v>
      </c>
      <c r="I1150" s="90" t="s">
        <v>8284</v>
      </c>
      <c r="J1150" s="90" t="s">
        <v>8284</v>
      </c>
      <c r="L1150" s="90" t="s">
        <v>1610</v>
      </c>
      <c r="M1150" s="90" t="s">
        <v>1965</v>
      </c>
    </row>
    <row r="1151" ht="15.75" customHeight="1">
      <c r="A1151" s="90">
        <v>1276.0</v>
      </c>
      <c r="C1151" s="90" t="s">
        <v>8285</v>
      </c>
      <c r="D1151" s="90" t="s">
        <v>8286</v>
      </c>
      <c r="E1151" s="90" t="s">
        <v>8287</v>
      </c>
      <c r="F1151" s="90" t="s">
        <v>32</v>
      </c>
      <c r="G1151" s="90" t="s">
        <v>8288</v>
      </c>
      <c r="H1151" s="90" t="s">
        <v>8289</v>
      </c>
      <c r="I1151" s="90" t="s">
        <v>8290</v>
      </c>
      <c r="J1151" s="90" t="s">
        <v>8291</v>
      </c>
      <c r="K1151" s="91" t="s">
        <v>1603</v>
      </c>
      <c r="L1151" s="90" t="s">
        <v>1610</v>
      </c>
      <c r="M1151" s="90" t="s">
        <v>1751</v>
      </c>
    </row>
    <row r="1152" ht="15.75" customHeight="1">
      <c r="A1152" s="90">
        <v>1275.0</v>
      </c>
      <c r="C1152" s="90" t="s">
        <v>8292</v>
      </c>
      <c r="D1152" s="90" t="s">
        <v>8293</v>
      </c>
      <c r="E1152" s="90" t="s">
        <v>8294</v>
      </c>
      <c r="F1152" s="90" t="s">
        <v>32</v>
      </c>
      <c r="G1152" s="90" t="s">
        <v>8295</v>
      </c>
      <c r="H1152" s="90" t="s">
        <v>8296</v>
      </c>
      <c r="I1152" s="90" t="s">
        <v>8297</v>
      </c>
      <c r="J1152" s="90" t="s">
        <v>8297</v>
      </c>
      <c r="L1152" s="90" t="s">
        <v>1610</v>
      </c>
      <c r="M1152" s="90" t="s">
        <v>1817</v>
      </c>
    </row>
    <row r="1153" ht="15.75" customHeight="1">
      <c r="A1153" s="90">
        <v>1274.0</v>
      </c>
      <c r="C1153" s="90" t="s">
        <v>7542</v>
      </c>
      <c r="D1153" s="90" t="s">
        <v>8298</v>
      </c>
      <c r="E1153" s="90" t="s">
        <v>8299</v>
      </c>
      <c r="G1153" s="90" t="s">
        <v>8300</v>
      </c>
      <c r="H1153" s="90" t="s">
        <v>8301</v>
      </c>
      <c r="I1153" s="90" t="s">
        <v>8302</v>
      </c>
      <c r="J1153" s="90" t="s">
        <v>8302</v>
      </c>
      <c r="L1153" s="90" t="s">
        <v>1610</v>
      </c>
      <c r="M1153" s="90" t="s">
        <v>1672</v>
      </c>
    </row>
    <row r="1154" ht="15.75" customHeight="1">
      <c r="A1154" s="90">
        <v>1273.0</v>
      </c>
      <c r="C1154" s="90" t="s">
        <v>8303</v>
      </c>
      <c r="D1154" s="90" t="s">
        <v>8304</v>
      </c>
      <c r="E1154" s="90" t="s">
        <v>8305</v>
      </c>
      <c r="G1154" s="90" t="s">
        <v>8306</v>
      </c>
      <c r="H1154" s="90" t="s">
        <v>8307</v>
      </c>
      <c r="I1154" s="90" t="s">
        <v>8308</v>
      </c>
      <c r="J1154" s="90" t="s">
        <v>8309</v>
      </c>
      <c r="L1154" s="90" t="s">
        <v>1610</v>
      </c>
      <c r="M1154" s="90" t="s">
        <v>1965</v>
      </c>
    </row>
    <row r="1155" ht="15.75" customHeight="1">
      <c r="A1155" s="90">
        <v>1272.0</v>
      </c>
      <c r="C1155" s="90" t="s">
        <v>7542</v>
      </c>
      <c r="D1155" s="90" t="s">
        <v>8298</v>
      </c>
      <c r="E1155" s="90" t="s">
        <v>8299</v>
      </c>
      <c r="G1155" s="90" t="s">
        <v>8300</v>
      </c>
      <c r="H1155" s="90" t="s">
        <v>8310</v>
      </c>
      <c r="I1155" s="90" t="s">
        <v>8302</v>
      </c>
      <c r="J1155" s="90" t="s">
        <v>8302</v>
      </c>
      <c r="L1155" s="90" t="s">
        <v>1610</v>
      </c>
      <c r="M1155" s="90" t="s">
        <v>1693</v>
      </c>
    </row>
    <row r="1156" ht="15.75" customHeight="1">
      <c r="A1156" s="90">
        <v>1271.0</v>
      </c>
      <c r="C1156" s="90" t="s">
        <v>8311</v>
      </c>
      <c r="D1156" s="90" t="s">
        <v>8312</v>
      </c>
      <c r="E1156" s="90" t="s">
        <v>8313</v>
      </c>
      <c r="G1156" s="90" t="s">
        <v>8314</v>
      </c>
      <c r="H1156" s="90" t="s">
        <v>8315</v>
      </c>
      <c r="I1156" s="90" t="s">
        <v>8316</v>
      </c>
      <c r="J1156" s="90" t="s">
        <v>8316</v>
      </c>
      <c r="L1156" s="90" t="s">
        <v>1610</v>
      </c>
      <c r="M1156" s="90" t="s">
        <v>1693</v>
      </c>
    </row>
    <row r="1157" ht="15.75" customHeight="1">
      <c r="A1157" s="90">
        <v>1270.0</v>
      </c>
      <c r="C1157" s="90" t="s">
        <v>8292</v>
      </c>
      <c r="D1157" s="90" t="s">
        <v>8293</v>
      </c>
      <c r="E1157" s="90" t="s">
        <v>8294</v>
      </c>
      <c r="F1157" s="90" t="s">
        <v>32</v>
      </c>
      <c r="G1157" s="90" t="s">
        <v>8317</v>
      </c>
      <c r="H1157" s="90" t="s">
        <v>8318</v>
      </c>
      <c r="I1157" s="90" t="s">
        <v>8297</v>
      </c>
      <c r="J1157" s="90" t="s">
        <v>8297</v>
      </c>
      <c r="L1157" s="90" t="s">
        <v>1610</v>
      </c>
      <c r="M1157" s="90" t="s">
        <v>1657</v>
      </c>
    </row>
    <row r="1158" ht="15.75" customHeight="1">
      <c r="A1158" s="90">
        <v>1268.0</v>
      </c>
      <c r="C1158" s="90" t="s">
        <v>8319</v>
      </c>
      <c r="D1158" s="90" t="s">
        <v>8320</v>
      </c>
      <c r="E1158" s="90" t="s">
        <v>8321</v>
      </c>
      <c r="G1158" s="90" t="s">
        <v>8322</v>
      </c>
      <c r="H1158" s="90" t="s">
        <v>8323</v>
      </c>
      <c r="I1158" s="90" t="s">
        <v>8324</v>
      </c>
      <c r="J1158" s="90" t="s">
        <v>8325</v>
      </c>
      <c r="L1158" s="90" t="s">
        <v>1610</v>
      </c>
      <c r="M1158" s="90" t="s">
        <v>1672</v>
      </c>
    </row>
    <row r="1159" ht="15.75" customHeight="1">
      <c r="A1159" s="90">
        <v>1267.0</v>
      </c>
      <c r="C1159" s="90" t="s">
        <v>8292</v>
      </c>
      <c r="D1159" s="90" t="s">
        <v>8293</v>
      </c>
      <c r="E1159" s="90" t="s">
        <v>8294</v>
      </c>
      <c r="F1159" s="90" t="s">
        <v>32</v>
      </c>
      <c r="G1159" s="90" t="s">
        <v>8326</v>
      </c>
      <c r="H1159" s="90" t="s">
        <v>8327</v>
      </c>
      <c r="I1159" s="90" t="s">
        <v>8297</v>
      </c>
      <c r="J1159" s="90" t="s">
        <v>8297</v>
      </c>
      <c r="L1159" s="90" t="s">
        <v>1610</v>
      </c>
      <c r="M1159" s="90" t="s">
        <v>2850</v>
      </c>
    </row>
    <row r="1160" ht="15.75" customHeight="1">
      <c r="A1160" s="90">
        <v>1266.0</v>
      </c>
      <c r="C1160" s="90" t="s">
        <v>4154</v>
      </c>
      <c r="D1160" s="90" t="s">
        <v>8328</v>
      </c>
      <c r="E1160" s="90" t="s">
        <v>8329</v>
      </c>
      <c r="G1160" s="90" t="s">
        <v>8330</v>
      </c>
      <c r="H1160" s="90" t="s">
        <v>8331</v>
      </c>
      <c r="I1160" s="90" t="s">
        <v>8332</v>
      </c>
      <c r="J1160" s="90" t="s">
        <v>8333</v>
      </c>
      <c r="L1160" s="90" t="s">
        <v>1610</v>
      </c>
      <c r="M1160" s="90" t="s">
        <v>29</v>
      </c>
    </row>
    <row r="1161" ht="15.75" customHeight="1">
      <c r="A1161" s="90">
        <v>1265.0</v>
      </c>
      <c r="C1161" s="90" t="s">
        <v>8334</v>
      </c>
      <c r="D1161" s="90" t="s">
        <v>1782</v>
      </c>
      <c r="E1161" s="90" t="s">
        <v>8335</v>
      </c>
      <c r="F1161" s="90" t="s">
        <v>32</v>
      </c>
      <c r="G1161" s="90" t="s">
        <v>8336</v>
      </c>
      <c r="H1161" s="90" t="s">
        <v>8337</v>
      </c>
      <c r="I1161" s="90" t="s">
        <v>8338</v>
      </c>
      <c r="J1161" s="90" t="s">
        <v>8338</v>
      </c>
      <c r="L1161" s="90" t="s">
        <v>1610</v>
      </c>
      <c r="M1161" s="90" t="s">
        <v>1831</v>
      </c>
    </row>
    <row r="1162" ht="15.75" customHeight="1">
      <c r="A1162" s="90">
        <v>1264.0</v>
      </c>
      <c r="C1162" s="90" t="s">
        <v>8292</v>
      </c>
      <c r="D1162" s="90" t="s">
        <v>8293</v>
      </c>
      <c r="E1162" s="90" t="s">
        <v>8294</v>
      </c>
      <c r="F1162" s="90" t="s">
        <v>32</v>
      </c>
      <c r="G1162" s="90" t="s">
        <v>8339</v>
      </c>
      <c r="H1162" s="90" t="s">
        <v>8340</v>
      </c>
      <c r="I1162" s="90" t="s">
        <v>8297</v>
      </c>
      <c r="J1162" s="90" t="s">
        <v>8297</v>
      </c>
      <c r="L1162" s="90" t="s">
        <v>1610</v>
      </c>
      <c r="M1162" s="90" t="s">
        <v>29</v>
      </c>
    </row>
    <row r="1163" ht="15.75" customHeight="1">
      <c r="A1163" s="90">
        <v>1262.0</v>
      </c>
      <c r="C1163" s="90" t="s">
        <v>8292</v>
      </c>
      <c r="D1163" s="90" t="s">
        <v>8293</v>
      </c>
      <c r="E1163" s="90" t="s">
        <v>8294</v>
      </c>
      <c r="F1163" s="90" t="s">
        <v>32</v>
      </c>
      <c r="G1163" s="90" t="s">
        <v>8341</v>
      </c>
      <c r="H1163" s="90" t="s">
        <v>8342</v>
      </c>
      <c r="I1163" s="90" t="s">
        <v>8297</v>
      </c>
      <c r="J1163" s="90" t="s">
        <v>8297</v>
      </c>
      <c r="L1163" s="90" t="s">
        <v>1610</v>
      </c>
      <c r="M1163" s="90" t="s">
        <v>1770</v>
      </c>
    </row>
    <row r="1164" ht="15.75" customHeight="1">
      <c r="A1164" s="90">
        <v>1261.0</v>
      </c>
      <c r="C1164" s="90" t="s">
        <v>4512</v>
      </c>
      <c r="D1164" s="90" t="s">
        <v>8343</v>
      </c>
      <c r="E1164" s="90" t="s">
        <v>8344</v>
      </c>
      <c r="G1164" s="90" t="s">
        <v>8345</v>
      </c>
      <c r="H1164" s="90" t="s">
        <v>8346</v>
      </c>
      <c r="I1164" s="90" t="s">
        <v>8347</v>
      </c>
      <c r="J1164" s="90" t="s">
        <v>8348</v>
      </c>
      <c r="L1164" s="90" t="s">
        <v>1610</v>
      </c>
      <c r="M1164" s="90" t="s">
        <v>1855</v>
      </c>
    </row>
    <row r="1165" ht="15.75" customHeight="1">
      <c r="A1165" s="90">
        <v>1257.0</v>
      </c>
      <c r="C1165" s="90" t="s">
        <v>8292</v>
      </c>
      <c r="D1165" s="90" t="s">
        <v>8293</v>
      </c>
      <c r="E1165" s="90" t="s">
        <v>8294</v>
      </c>
      <c r="F1165" s="90" t="s">
        <v>32</v>
      </c>
      <c r="G1165" s="90" t="s">
        <v>8349</v>
      </c>
      <c r="H1165" s="90" t="s">
        <v>8350</v>
      </c>
      <c r="I1165" s="90" t="s">
        <v>8297</v>
      </c>
      <c r="J1165" s="90" t="s">
        <v>8297</v>
      </c>
      <c r="L1165" s="90" t="s">
        <v>1610</v>
      </c>
      <c r="M1165" s="90" t="s">
        <v>1774</v>
      </c>
    </row>
    <row r="1166" ht="15.75" customHeight="1">
      <c r="A1166" s="90">
        <v>1255.0</v>
      </c>
      <c r="C1166" s="90" t="s">
        <v>8351</v>
      </c>
      <c r="D1166" s="90" t="s">
        <v>8352</v>
      </c>
      <c r="E1166" s="90" t="s">
        <v>8353</v>
      </c>
      <c r="F1166" s="90" t="s">
        <v>32</v>
      </c>
      <c r="G1166" s="90" t="s">
        <v>8354</v>
      </c>
      <c r="H1166" s="90" t="s">
        <v>8355</v>
      </c>
      <c r="I1166" s="90" t="s">
        <v>8356</v>
      </c>
      <c r="J1166" s="90" t="s">
        <v>8356</v>
      </c>
      <c r="L1166" s="90" t="s">
        <v>1610</v>
      </c>
      <c r="M1166" s="90" t="s">
        <v>1693</v>
      </c>
    </row>
    <row r="1167" ht="15.75" customHeight="1">
      <c r="A1167" s="90">
        <v>1253.0</v>
      </c>
      <c r="C1167" s="90" t="s">
        <v>8292</v>
      </c>
      <c r="D1167" s="90" t="s">
        <v>8293</v>
      </c>
      <c r="E1167" s="90" t="s">
        <v>8294</v>
      </c>
      <c r="F1167" s="90" t="s">
        <v>32</v>
      </c>
      <c r="G1167" s="90" t="s">
        <v>8357</v>
      </c>
      <c r="H1167" s="90" t="s">
        <v>8358</v>
      </c>
      <c r="I1167" s="90" t="s">
        <v>8297</v>
      </c>
      <c r="J1167" s="90" t="s">
        <v>8297</v>
      </c>
      <c r="L1167" s="90" t="s">
        <v>1610</v>
      </c>
      <c r="M1167" s="90" t="s">
        <v>2057</v>
      </c>
    </row>
    <row r="1168" ht="15.75" customHeight="1">
      <c r="A1168" s="90">
        <v>1251.0</v>
      </c>
      <c r="C1168" s="90" t="s">
        <v>8359</v>
      </c>
      <c r="D1168" s="90" t="s">
        <v>2431</v>
      </c>
      <c r="E1168" s="90" t="s">
        <v>8360</v>
      </c>
      <c r="F1168" s="90" t="s">
        <v>32</v>
      </c>
      <c r="G1168" s="90" t="s">
        <v>8361</v>
      </c>
      <c r="H1168" s="90" t="s">
        <v>8362</v>
      </c>
      <c r="I1168" s="90" t="s">
        <v>8363</v>
      </c>
      <c r="J1168" s="90" t="s">
        <v>8363</v>
      </c>
      <c r="L1168" s="90" t="s">
        <v>1950</v>
      </c>
      <c r="M1168" s="90" t="s">
        <v>1770</v>
      </c>
    </row>
    <row r="1169" ht="15.75" customHeight="1">
      <c r="A1169" s="90">
        <v>1250.0</v>
      </c>
      <c r="C1169" s="90" t="s">
        <v>8364</v>
      </c>
      <c r="D1169" s="90" t="s">
        <v>8365</v>
      </c>
      <c r="E1169" s="90" t="s">
        <v>8366</v>
      </c>
      <c r="F1169" s="90" t="s">
        <v>32</v>
      </c>
      <c r="G1169" s="90" t="s">
        <v>8367</v>
      </c>
      <c r="H1169" s="90" t="s">
        <v>8368</v>
      </c>
      <c r="I1169" s="90" t="s">
        <v>8369</v>
      </c>
      <c r="J1169" s="90" t="s">
        <v>8369</v>
      </c>
      <c r="L1169" s="90" t="s">
        <v>1610</v>
      </c>
      <c r="M1169" s="90" t="s">
        <v>1793</v>
      </c>
    </row>
    <row r="1170" ht="15.75" customHeight="1">
      <c r="A1170" s="90">
        <v>1249.0</v>
      </c>
      <c r="C1170" s="90" t="s">
        <v>3094</v>
      </c>
      <c r="D1170" s="90" t="s">
        <v>8370</v>
      </c>
      <c r="E1170" s="90" t="s">
        <v>8371</v>
      </c>
      <c r="F1170" s="90" t="s">
        <v>32</v>
      </c>
      <c r="G1170" s="90" t="s">
        <v>8372</v>
      </c>
      <c r="H1170" s="90" t="s">
        <v>8373</v>
      </c>
      <c r="I1170" s="90" t="s">
        <v>8374</v>
      </c>
      <c r="J1170" s="90" t="s">
        <v>8375</v>
      </c>
      <c r="L1170" s="90" t="s">
        <v>1610</v>
      </c>
      <c r="M1170" s="90" t="s">
        <v>1965</v>
      </c>
    </row>
    <row r="1171" ht="15.75" customHeight="1">
      <c r="A1171" s="90">
        <v>1247.0</v>
      </c>
      <c r="C1171" s="90" t="s">
        <v>8376</v>
      </c>
      <c r="D1171" s="90" t="s">
        <v>8377</v>
      </c>
      <c r="E1171" s="90" t="s">
        <v>8378</v>
      </c>
      <c r="G1171" s="90" t="s">
        <v>8379</v>
      </c>
      <c r="H1171" s="90" t="s">
        <v>8380</v>
      </c>
      <c r="I1171" s="90" t="s">
        <v>8381</v>
      </c>
      <c r="J1171" s="90" t="s">
        <v>8382</v>
      </c>
      <c r="L1171" s="90" t="s">
        <v>1610</v>
      </c>
      <c r="M1171" s="90" t="s">
        <v>1770</v>
      </c>
    </row>
    <row r="1172" ht="15.75" customHeight="1">
      <c r="A1172" s="90">
        <v>1245.0</v>
      </c>
      <c r="C1172" s="90" t="s">
        <v>8364</v>
      </c>
      <c r="D1172" s="90" t="s">
        <v>8365</v>
      </c>
      <c r="E1172" s="90" t="s">
        <v>8366</v>
      </c>
      <c r="F1172" s="90" t="s">
        <v>32</v>
      </c>
      <c r="G1172" s="90" t="s">
        <v>8383</v>
      </c>
      <c r="H1172" s="90" t="s">
        <v>8384</v>
      </c>
      <c r="I1172" s="90" t="s">
        <v>8385</v>
      </c>
      <c r="J1172" s="90" t="s">
        <v>8369</v>
      </c>
      <c r="L1172" s="90" t="s">
        <v>1610</v>
      </c>
      <c r="M1172" s="90" t="s">
        <v>29</v>
      </c>
    </row>
    <row r="1173" ht="15.75" customHeight="1">
      <c r="A1173" s="90">
        <v>1244.0</v>
      </c>
      <c r="C1173" s="90" t="s">
        <v>8386</v>
      </c>
      <c r="D1173" s="90" t="s">
        <v>8387</v>
      </c>
      <c r="E1173" s="90" t="s">
        <v>8388</v>
      </c>
      <c r="F1173" s="90" t="s">
        <v>32</v>
      </c>
      <c r="G1173" s="90" t="s">
        <v>8389</v>
      </c>
      <c r="H1173" s="90" t="s">
        <v>8390</v>
      </c>
      <c r="I1173" s="90" t="s">
        <v>8391</v>
      </c>
      <c r="J1173" s="90" t="s">
        <v>8391</v>
      </c>
      <c r="L1173" s="90" t="s">
        <v>1610</v>
      </c>
      <c r="M1173" s="90" t="s">
        <v>1687</v>
      </c>
    </row>
    <row r="1174" ht="15.75" customHeight="1">
      <c r="A1174" s="90">
        <v>1243.0</v>
      </c>
      <c r="C1174" s="90" t="s">
        <v>3799</v>
      </c>
      <c r="D1174" s="90" t="s">
        <v>4447</v>
      </c>
      <c r="E1174" s="90" t="s">
        <v>8392</v>
      </c>
      <c r="F1174" s="90" t="s">
        <v>32</v>
      </c>
      <c r="G1174" s="90" t="s">
        <v>8393</v>
      </c>
      <c r="H1174" s="90" t="s">
        <v>8394</v>
      </c>
      <c r="I1174" s="90" t="s">
        <v>8395</v>
      </c>
      <c r="J1174" s="90" t="s">
        <v>8395</v>
      </c>
      <c r="K1174" s="91" t="s">
        <v>1603</v>
      </c>
      <c r="L1174" s="90" t="s">
        <v>1610</v>
      </c>
      <c r="M1174" s="90" t="s">
        <v>1851</v>
      </c>
    </row>
    <row r="1175" ht="15.75" customHeight="1">
      <c r="A1175" s="90">
        <v>1242.0</v>
      </c>
      <c r="C1175" s="90" t="s">
        <v>6824</v>
      </c>
      <c r="D1175" s="90" t="s">
        <v>6825</v>
      </c>
      <c r="E1175" s="90" t="s">
        <v>6826</v>
      </c>
      <c r="F1175" s="90" t="s">
        <v>32</v>
      </c>
      <c r="G1175" s="90" t="s">
        <v>8396</v>
      </c>
      <c r="H1175" s="90" t="s">
        <v>8397</v>
      </c>
      <c r="I1175" s="90" t="s">
        <v>6829</v>
      </c>
      <c r="J1175" s="90" t="s">
        <v>6829</v>
      </c>
      <c r="L1175" s="90" t="s">
        <v>1610</v>
      </c>
      <c r="M1175" s="90" t="s">
        <v>1672</v>
      </c>
    </row>
    <row r="1176" ht="15.75" customHeight="1">
      <c r="A1176" s="90">
        <v>1241.0</v>
      </c>
      <c r="C1176" s="90" t="s">
        <v>8398</v>
      </c>
      <c r="D1176" s="90" t="s">
        <v>1993</v>
      </c>
      <c r="E1176" s="90" t="s">
        <v>8399</v>
      </c>
      <c r="G1176" s="90" t="s">
        <v>8400</v>
      </c>
      <c r="H1176" s="90" t="s">
        <v>8401</v>
      </c>
      <c r="I1176" s="90" t="s">
        <v>8402</v>
      </c>
      <c r="J1176" s="90" t="s">
        <v>8403</v>
      </c>
      <c r="L1176" s="90" t="s">
        <v>1610</v>
      </c>
      <c r="M1176" s="90" t="s">
        <v>1693</v>
      </c>
    </row>
    <row r="1177" ht="15.75" customHeight="1">
      <c r="A1177" s="90">
        <v>1240.0</v>
      </c>
      <c r="C1177" s="90" t="s">
        <v>6824</v>
      </c>
      <c r="D1177" s="90" t="s">
        <v>6825</v>
      </c>
      <c r="E1177" s="90" t="s">
        <v>6826</v>
      </c>
      <c r="F1177" s="90" t="s">
        <v>32</v>
      </c>
      <c r="G1177" s="90" t="s">
        <v>8396</v>
      </c>
      <c r="H1177" s="90" t="s">
        <v>8397</v>
      </c>
      <c r="I1177" s="90" t="s">
        <v>6829</v>
      </c>
      <c r="J1177" s="90" t="s">
        <v>6829</v>
      </c>
      <c r="L1177" s="90" t="s">
        <v>1610</v>
      </c>
      <c r="M1177" s="90" t="s">
        <v>1693</v>
      </c>
    </row>
    <row r="1178" ht="15.75" customHeight="1">
      <c r="A1178" s="90">
        <v>1239.0</v>
      </c>
      <c r="C1178" s="90" t="s">
        <v>8404</v>
      </c>
      <c r="D1178" s="90" t="s">
        <v>1688</v>
      </c>
      <c r="E1178" s="90" t="s">
        <v>8405</v>
      </c>
      <c r="F1178" s="90" t="s">
        <v>32</v>
      </c>
      <c r="G1178" s="90" t="s">
        <v>8406</v>
      </c>
      <c r="H1178" s="90" t="s">
        <v>8407</v>
      </c>
      <c r="I1178" s="90" t="s">
        <v>8408</v>
      </c>
      <c r="J1178" s="90" t="s">
        <v>8409</v>
      </c>
      <c r="L1178" s="90" t="s">
        <v>1610</v>
      </c>
      <c r="M1178" s="90" t="s">
        <v>29</v>
      </c>
    </row>
    <row r="1179" ht="15.75" customHeight="1">
      <c r="A1179" s="90">
        <v>1234.0</v>
      </c>
      <c r="C1179" s="90" t="s">
        <v>8410</v>
      </c>
      <c r="D1179" s="90" t="s">
        <v>8411</v>
      </c>
      <c r="E1179" s="90" t="s">
        <v>8412</v>
      </c>
      <c r="F1179" s="90" t="s">
        <v>35</v>
      </c>
      <c r="G1179" s="90" t="s">
        <v>8413</v>
      </c>
      <c r="H1179" s="90" t="s">
        <v>8414</v>
      </c>
      <c r="I1179" s="90" t="s">
        <v>8415</v>
      </c>
      <c r="J1179" s="90" t="s">
        <v>8416</v>
      </c>
      <c r="L1179" s="90" t="s">
        <v>1610</v>
      </c>
      <c r="M1179" s="90" t="s">
        <v>1774</v>
      </c>
    </row>
    <row r="1180" ht="15.75" customHeight="1">
      <c r="A1180" s="90">
        <v>1231.0</v>
      </c>
      <c r="C1180" s="90" t="s">
        <v>8417</v>
      </c>
      <c r="D1180" s="90" t="s">
        <v>8418</v>
      </c>
      <c r="E1180" s="90" t="s">
        <v>8419</v>
      </c>
      <c r="F1180" s="90" t="s">
        <v>32</v>
      </c>
      <c r="G1180" s="90" t="s">
        <v>8420</v>
      </c>
      <c r="H1180" s="90" t="s">
        <v>8421</v>
      </c>
      <c r="I1180" s="90" t="s">
        <v>8422</v>
      </c>
      <c r="J1180" s="90" t="s">
        <v>8423</v>
      </c>
      <c r="L1180" s="90" t="s">
        <v>1610</v>
      </c>
      <c r="M1180" s="90" t="s">
        <v>2571</v>
      </c>
    </row>
    <row r="1181" ht="15.75" customHeight="1">
      <c r="A1181" s="90">
        <v>1227.0</v>
      </c>
      <c r="C1181" s="90" t="s">
        <v>8424</v>
      </c>
      <c r="D1181" s="90" t="s">
        <v>8425</v>
      </c>
      <c r="E1181" s="90" t="s">
        <v>8426</v>
      </c>
      <c r="F1181" s="90" t="s">
        <v>32</v>
      </c>
      <c r="G1181" s="90" t="s">
        <v>8427</v>
      </c>
      <c r="H1181" s="90" t="s">
        <v>8428</v>
      </c>
      <c r="I1181" s="90" t="s">
        <v>8429</v>
      </c>
      <c r="J1181" s="90" t="s">
        <v>8429</v>
      </c>
      <c r="L1181" s="90" t="s">
        <v>1610</v>
      </c>
      <c r="M1181" s="90" t="s">
        <v>1642</v>
      </c>
    </row>
    <row r="1182" ht="15.75" customHeight="1">
      <c r="A1182" s="90">
        <v>1226.0</v>
      </c>
      <c r="C1182" s="90" t="s">
        <v>8430</v>
      </c>
      <c r="D1182" s="90" t="s">
        <v>8431</v>
      </c>
      <c r="E1182" s="90" t="s">
        <v>8432</v>
      </c>
      <c r="F1182" s="90" t="s">
        <v>32</v>
      </c>
      <c r="G1182" s="90" t="s">
        <v>8433</v>
      </c>
      <c r="H1182" s="90" t="s">
        <v>8434</v>
      </c>
      <c r="I1182" s="90" t="s">
        <v>8435</v>
      </c>
      <c r="J1182" s="90" t="s">
        <v>8436</v>
      </c>
      <c r="L1182" s="90" t="s">
        <v>1610</v>
      </c>
      <c r="M1182" s="90" t="s">
        <v>2057</v>
      </c>
    </row>
    <row r="1183" ht="15.75" customHeight="1">
      <c r="A1183" s="90">
        <v>1225.0</v>
      </c>
      <c r="C1183" s="90" t="s">
        <v>8364</v>
      </c>
      <c r="D1183" s="90" t="s">
        <v>8365</v>
      </c>
      <c r="E1183" s="90" t="s">
        <v>8366</v>
      </c>
      <c r="F1183" s="90" t="s">
        <v>32</v>
      </c>
      <c r="G1183" s="90" t="s">
        <v>8437</v>
      </c>
      <c r="H1183" s="90" t="s">
        <v>8438</v>
      </c>
      <c r="I1183" s="90" t="s">
        <v>8369</v>
      </c>
      <c r="J1183" s="90" t="s">
        <v>8369</v>
      </c>
      <c r="L1183" s="90" t="s">
        <v>1610</v>
      </c>
      <c r="M1183" s="90" t="s">
        <v>2332</v>
      </c>
    </row>
    <row r="1184" ht="15.75" customHeight="1">
      <c r="A1184" s="90">
        <v>1224.0</v>
      </c>
      <c r="C1184" s="90" t="s">
        <v>8439</v>
      </c>
      <c r="D1184" s="90" t="s">
        <v>1788</v>
      </c>
      <c r="E1184" s="90" t="s">
        <v>8440</v>
      </c>
      <c r="F1184" s="90" t="s">
        <v>32</v>
      </c>
      <c r="G1184" s="90" t="s">
        <v>8441</v>
      </c>
      <c r="H1184" s="90" t="s">
        <v>8442</v>
      </c>
      <c r="I1184" s="90" t="s">
        <v>8443</v>
      </c>
      <c r="J1184" s="90" t="s">
        <v>8443</v>
      </c>
      <c r="K1184" s="91" t="s">
        <v>1603</v>
      </c>
      <c r="L1184" s="90" t="s">
        <v>1610</v>
      </c>
      <c r="M1184" s="90" t="s">
        <v>1831</v>
      </c>
    </row>
    <row r="1185" ht="15.75" customHeight="1">
      <c r="A1185" s="90">
        <v>1222.0</v>
      </c>
      <c r="C1185" s="90" t="s">
        <v>8444</v>
      </c>
      <c r="D1185" s="90" t="s">
        <v>8445</v>
      </c>
      <c r="E1185" s="90" t="s">
        <v>8446</v>
      </c>
      <c r="F1185" s="90" t="s">
        <v>32</v>
      </c>
      <c r="G1185" s="90" t="s">
        <v>8447</v>
      </c>
      <c r="H1185" s="90" t="s">
        <v>8448</v>
      </c>
      <c r="I1185" s="90" t="s">
        <v>8449</v>
      </c>
      <c r="J1185" s="90" t="s">
        <v>8449</v>
      </c>
      <c r="L1185" s="90" t="s">
        <v>1610</v>
      </c>
      <c r="M1185" s="90" t="s">
        <v>1642</v>
      </c>
    </row>
    <row r="1186" ht="15.75" customHeight="1">
      <c r="A1186" s="90">
        <v>1218.0</v>
      </c>
      <c r="C1186" s="90" t="s">
        <v>5712</v>
      </c>
      <c r="D1186" s="90" t="s">
        <v>5220</v>
      </c>
      <c r="E1186" s="90" t="s">
        <v>5713</v>
      </c>
      <c r="G1186" s="90" t="s">
        <v>8450</v>
      </c>
      <c r="H1186" s="90" t="s">
        <v>8451</v>
      </c>
      <c r="I1186" s="90" t="s">
        <v>8452</v>
      </c>
      <c r="J1186" s="90" t="s">
        <v>5717</v>
      </c>
      <c r="L1186" s="90" t="s">
        <v>1610</v>
      </c>
      <c r="M1186" s="90" t="s">
        <v>1793</v>
      </c>
    </row>
    <row r="1187" ht="15.75" customHeight="1">
      <c r="A1187" s="90">
        <v>1214.0</v>
      </c>
      <c r="C1187" s="90" t="s">
        <v>8453</v>
      </c>
      <c r="D1187" s="90" t="s">
        <v>8454</v>
      </c>
      <c r="E1187" s="90" t="s">
        <v>8455</v>
      </c>
      <c r="G1187" s="90" t="s">
        <v>8456</v>
      </c>
      <c r="H1187" s="90" t="s">
        <v>8457</v>
      </c>
      <c r="I1187" s="90" t="s">
        <v>8458</v>
      </c>
      <c r="J1187" s="90" t="s">
        <v>8458</v>
      </c>
      <c r="L1187" s="90" t="s">
        <v>1610</v>
      </c>
      <c r="M1187" s="90" t="s">
        <v>1965</v>
      </c>
    </row>
    <row r="1188" ht="15.75" customHeight="1">
      <c r="A1188" s="90">
        <v>1213.0</v>
      </c>
      <c r="C1188" s="90" t="s">
        <v>8459</v>
      </c>
      <c r="D1188" s="90" t="s">
        <v>8460</v>
      </c>
      <c r="E1188" s="90" t="s">
        <v>8461</v>
      </c>
      <c r="G1188" s="90" t="s">
        <v>8462</v>
      </c>
      <c r="H1188" s="90" t="s">
        <v>8463</v>
      </c>
      <c r="I1188" s="90" t="s">
        <v>8464</v>
      </c>
      <c r="J1188" s="90" t="s">
        <v>8464</v>
      </c>
      <c r="L1188" s="90" t="s">
        <v>1610</v>
      </c>
      <c r="M1188" s="90" t="s">
        <v>1672</v>
      </c>
    </row>
    <row r="1189" ht="15.75" customHeight="1">
      <c r="A1189" s="90">
        <v>1212.0</v>
      </c>
      <c r="C1189" s="90" t="s">
        <v>8465</v>
      </c>
      <c r="D1189" s="90" t="s">
        <v>8466</v>
      </c>
      <c r="E1189" s="90" t="s">
        <v>8467</v>
      </c>
      <c r="G1189" s="90" t="s">
        <v>8468</v>
      </c>
      <c r="H1189" s="90" t="s">
        <v>8469</v>
      </c>
      <c r="I1189" s="90" t="s">
        <v>8470</v>
      </c>
      <c r="J1189" s="90" t="s">
        <v>8471</v>
      </c>
      <c r="L1189" s="90" t="s">
        <v>1610</v>
      </c>
      <c r="M1189" s="90" t="s">
        <v>1751</v>
      </c>
    </row>
    <row r="1190" ht="15.75" customHeight="1">
      <c r="A1190" s="90">
        <v>1208.0</v>
      </c>
      <c r="C1190" s="90" t="s">
        <v>8472</v>
      </c>
      <c r="D1190" s="90" t="s">
        <v>8473</v>
      </c>
      <c r="E1190" s="90" t="s">
        <v>8474</v>
      </c>
      <c r="F1190" s="90" t="s">
        <v>32</v>
      </c>
      <c r="G1190" s="90" t="s">
        <v>8475</v>
      </c>
      <c r="H1190" s="90" t="s">
        <v>8476</v>
      </c>
      <c r="I1190" s="90" t="s">
        <v>8477</v>
      </c>
      <c r="J1190" s="90" t="s">
        <v>8478</v>
      </c>
      <c r="L1190" s="90" t="s">
        <v>1610</v>
      </c>
      <c r="M1190" s="90" t="s">
        <v>1693</v>
      </c>
    </row>
    <row r="1191" ht="15.75" customHeight="1">
      <c r="A1191" s="90">
        <v>1206.0</v>
      </c>
      <c r="C1191" s="90" t="s">
        <v>5919</v>
      </c>
      <c r="D1191" s="90" t="s">
        <v>5920</v>
      </c>
      <c r="E1191" s="90" t="s">
        <v>5921</v>
      </c>
      <c r="F1191" s="90" t="s">
        <v>32</v>
      </c>
      <c r="G1191" s="90" t="s">
        <v>8479</v>
      </c>
      <c r="H1191" s="90" t="s">
        <v>8480</v>
      </c>
      <c r="I1191" s="90" t="s">
        <v>8481</v>
      </c>
      <c r="J1191" s="90" t="s">
        <v>5925</v>
      </c>
      <c r="L1191" s="90" t="s">
        <v>1610</v>
      </c>
      <c r="M1191" s="90" t="s">
        <v>2571</v>
      </c>
    </row>
    <row r="1192" ht="15.75" customHeight="1">
      <c r="A1192" s="90">
        <v>1203.0</v>
      </c>
      <c r="C1192" s="90" t="s">
        <v>8482</v>
      </c>
      <c r="D1192" s="90" t="s">
        <v>8483</v>
      </c>
      <c r="E1192" s="90" t="s">
        <v>8484</v>
      </c>
      <c r="F1192" s="90" t="s">
        <v>32</v>
      </c>
      <c r="G1192" s="90" t="s">
        <v>8485</v>
      </c>
      <c r="H1192" s="90" t="s">
        <v>8486</v>
      </c>
      <c r="I1192" s="90" t="s">
        <v>8487</v>
      </c>
      <c r="J1192" s="90" t="s">
        <v>8488</v>
      </c>
      <c r="L1192" s="90" t="s">
        <v>1610</v>
      </c>
      <c r="M1192" s="90" t="s">
        <v>1751</v>
      </c>
    </row>
    <row r="1193" ht="15.75" customHeight="1">
      <c r="A1193" s="90">
        <v>1202.0</v>
      </c>
      <c r="C1193" s="90" t="s">
        <v>8489</v>
      </c>
      <c r="D1193" s="90" t="s">
        <v>8490</v>
      </c>
      <c r="E1193" s="90" t="s">
        <v>8491</v>
      </c>
      <c r="F1193" s="90" t="s">
        <v>32</v>
      </c>
      <c r="G1193" s="90" t="s">
        <v>8492</v>
      </c>
      <c r="H1193" s="90" t="s">
        <v>8493</v>
      </c>
      <c r="I1193" s="90" t="s">
        <v>8494</v>
      </c>
      <c r="J1193" s="90" t="s">
        <v>8495</v>
      </c>
      <c r="K1193" s="91" t="s">
        <v>1603</v>
      </c>
      <c r="L1193" s="90" t="s">
        <v>1610</v>
      </c>
      <c r="M1193" s="90" t="s">
        <v>1817</v>
      </c>
    </row>
    <row r="1194" ht="15.75" customHeight="1">
      <c r="A1194" s="90">
        <v>1201.0</v>
      </c>
      <c r="C1194" s="90" t="s">
        <v>8496</v>
      </c>
      <c r="D1194" s="90" t="s">
        <v>8497</v>
      </c>
      <c r="E1194" s="90" t="s">
        <v>8498</v>
      </c>
      <c r="F1194" s="90" t="s">
        <v>32</v>
      </c>
      <c r="G1194" s="90" t="s">
        <v>8499</v>
      </c>
      <c r="H1194" s="90" t="s">
        <v>8500</v>
      </c>
      <c r="I1194" s="90" t="s">
        <v>8501</v>
      </c>
      <c r="J1194" s="90" t="s">
        <v>8502</v>
      </c>
      <c r="L1194" s="90" t="s">
        <v>1610</v>
      </c>
      <c r="M1194" s="90" t="s">
        <v>2571</v>
      </c>
    </row>
    <row r="1195" ht="15.75" customHeight="1">
      <c r="A1195" s="90">
        <v>1200.0</v>
      </c>
      <c r="C1195" s="90" t="s">
        <v>2774</v>
      </c>
      <c r="D1195" s="90" t="s">
        <v>8503</v>
      </c>
      <c r="E1195" s="90" t="s">
        <v>8504</v>
      </c>
      <c r="G1195" s="90" t="s">
        <v>8505</v>
      </c>
      <c r="H1195" s="90" t="s">
        <v>8506</v>
      </c>
      <c r="I1195" s="90" t="s">
        <v>8507</v>
      </c>
      <c r="J1195" s="90" t="s">
        <v>8507</v>
      </c>
      <c r="L1195" s="90" t="s">
        <v>1610</v>
      </c>
      <c r="M1195" s="90" t="s">
        <v>1642</v>
      </c>
    </row>
    <row r="1196" ht="15.75" customHeight="1">
      <c r="A1196" s="90">
        <v>1198.0</v>
      </c>
      <c r="C1196" s="90" t="s">
        <v>8508</v>
      </c>
      <c r="D1196" s="90" t="s">
        <v>8509</v>
      </c>
      <c r="E1196" s="90" t="s">
        <v>8510</v>
      </c>
      <c r="F1196" s="90" t="s">
        <v>32</v>
      </c>
      <c r="G1196" s="90" t="s">
        <v>8511</v>
      </c>
      <c r="H1196" s="90" t="s">
        <v>8512</v>
      </c>
      <c r="I1196" s="90" t="s">
        <v>8513</v>
      </c>
      <c r="J1196" s="90" t="s">
        <v>8514</v>
      </c>
      <c r="L1196" s="90" t="s">
        <v>1950</v>
      </c>
      <c r="M1196" s="90" t="s">
        <v>1687</v>
      </c>
    </row>
    <row r="1197" ht="15.75" customHeight="1">
      <c r="A1197" s="90">
        <v>1197.0</v>
      </c>
      <c r="C1197" s="90" t="s">
        <v>8515</v>
      </c>
      <c r="D1197" s="90" t="s">
        <v>8516</v>
      </c>
      <c r="E1197" s="90" t="s">
        <v>8517</v>
      </c>
      <c r="F1197" s="90" t="s">
        <v>32</v>
      </c>
      <c r="G1197" s="90" t="s">
        <v>8518</v>
      </c>
      <c r="H1197" s="90" t="s">
        <v>8519</v>
      </c>
      <c r="I1197" s="90" t="s">
        <v>8520</v>
      </c>
      <c r="J1197" s="90" t="s">
        <v>8521</v>
      </c>
      <c r="L1197" s="90" t="s">
        <v>1610</v>
      </c>
      <c r="M1197" s="90" t="s">
        <v>1650</v>
      </c>
    </row>
    <row r="1198" ht="15.75" customHeight="1">
      <c r="A1198" s="90">
        <v>1195.0</v>
      </c>
      <c r="C1198" s="90" t="s">
        <v>2774</v>
      </c>
      <c r="D1198" s="90" t="s">
        <v>8503</v>
      </c>
      <c r="E1198" s="90" t="s">
        <v>8504</v>
      </c>
      <c r="G1198" s="90" t="s">
        <v>8522</v>
      </c>
      <c r="H1198" s="90" t="s">
        <v>8523</v>
      </c>
      <c r="I1198" s="90" t="s">
        <v>8507</v>
      </c>
      <c r="J1198" s="90" t="s">
        <v>8507</v>
      </c>
      <c r="L1198" s="90" t="s">
        <v>1610</v>
      </c>
      <c r="M1198" s="90" t="s">
        <v>1672</v>
      </c>
    </row>
    <row r="1199" ht="15.75" customHeight="1">
      <c r="A1199" s="90">
        <v>1194.0</v>
      </c>
      <c r="C1199" s="90" t="s">
        <v>8524</v>
      </c>
      <c r="D1199" s="90" t="s">
        <v>8525</v>
      </c>
      <c r="E1199" s="90" t="s">
        <v>8526</v>
      </c>
      <c r="F1199" s="90" t="s">
        <v>32</v>
      </c>
      <c r="G1199" s="90" t="s">
        <v>8527</v>
      </c>
      <c r="H1199" s="90" t="s">
        <v>8528</v>
      </c>
      <c r="I1199" s="90" t="s">
        <v>8529</v>
      </c>
      <c r="J1199" s="90" t="s">
        <v>8529</v>
      </c>
      <c r="L1199" s="90" t="s">
        <v>1610</v>
      </c>
      <c r="M1199" s="90" t="s">
        <v>1687</v>
      </c>
    </row>
    <row r="1200" ht="15.75" customHeight="1">
      <c r="A1200" s="90">
        <v>1192.0</v>
      </c>
      <c r="C1200" s="90" t="s">
        <v>8530</v>
      </c>
      <c r="D1200" s="90" t="s">
        <v>8531</v>
      </c>
      <c r="E1200" s="90" t="s">
        <v>8532</v>
      </c>
      <c r="F1200" s="90" t="s">
        <v>32</v>
      </c>
      <c r="G1200" s="90" t="s">
        <v>8533</v>
      </c>
      <c r="H1200" s="90" t="s">
        <v>8534</v>
      </c>
      <c r="I1200" s="90" t="s">
        <v>8535</v>
      </c>
      <c r="J1200" s="90" t="s">
        <v>8536</v>
      </c>
      <c r="K1200" s="91" t="s">
        <v>1603</v>
      </c>
      <c r="L1200" s="90" t="s">
        <v>1610</v>
      </c>
      <c r="M1200" s="90" t="s">
        <v>1743</v>
      </c>
    </row>
    <row r="1201" ht="15.75" customHeight="1">
      <c r="A1201" s="90">
        <v>1191.0</v>
      </c>
      <c r="C1201" s="90" t="s">
        <v>2774</v>
      </c>
      <c r="D1201" s="90" t="s">
        <v>8503</v>
      </c>
      <c r="E1201" s="90" t="s">
        <v>8504</v>
      </c>
      <c r="G1201" s="90" t="s">
        <v>8537</v>
      </c>
      <c r="H1201" s="90" t="s">
        <v>8538</v>
      </c>
      <c r="I1201" s="90" t="s">
        <v>8539</v>
      </c>
      <c r="J1201" s="90" t="s">
        <v>8507</v>
      </c>
      <c r="L1201" s="90" t="s">
        <v>1610</v>
      </c>
      <c r="M1201" s="90" t="s">
        <v>1650</v>
      </c>
    </row>
    <row r="1202" ht="15.75" customHeight="1">
      <c r="A1202" s="90">
        <v>1190.0</v>
      </c>
      <c r="C1202" s="90" t="s">
        <v>8540</v>
      </c>
      <c r="D1202" s="90" t="s">
        <v>8541</v>
      </c>
      <c r="E1202" s="90" t="s">
        <v>8542</v>
      </c>
      <c r="F1202" s="90" t="s">
        <v>32</v>
      </c>
      <c r="G1202" s="90" t="s">
        <v>8543</v>
      </c>
      <c r="H1202" s="90" t="s">
        <v>8544</v>
      </c>
      <c r="I1202" s="90" t="s">
        <v>8545</v>
      </c>
      <c r="J1202" s="90" t="s">
        <v>8546</v>
      </c>
      <c r="L1202" s="90" t="s">
        <v>1610</v>
      </c>
      <c r="M1202" s="90" t="s">
        <v>1650</v>
      </c>
    </row>
    <row r="1203" ht="15.75" customHeight="1">
      <c r="A1203" s="90">
        <v>1189.0</v>
      </c>
      <c r="C1203" s="90" t="s">
        <v>8530</v>
      </c>
      <c r="D1203" s="90" t="s">
        <v>8531</v>
      </c>
      <c r="E1203" s="90" t="s">
        <v>8532</v>
      </c>
      <c r="F1203" s="90" t="s">
        <v>32</v>
      </c>
      <c r="G1203" s="90" t="s">
        <v>8547</v>
      </c>
      <c r="H1203" s="90" t="s">
        <v>8548</v>
      </c>
      <c r="I1203" s="90" t="s">
        <v>8549</v>
      </c>
      <c r="J1203" s="90" t="s">
        <v>8550</v>
      </c>
      <c r="K1203" s="91" t="s">
        <v>1603</v>
      </c>
      <c r="L1203" s="90" t="s">
        <v>1610</v>
      </c>
      <c r="M1203" s="90" t="s">
        <v>1751</v>
      </c>
    </row>
    <row r="1204" ht="15.75" customHeight="1">
      <c r="A1204" s="90">
        <v>1187.0</v>
      </c>
      <c r="C1204" s="90" t="s">
        <v>8551</v>
      </c>
      <c r="D1204" s="90" t="s">
        <v>8552</v>
      </c>
      <c r="E1204" s="90" t="s">
        <v>8553</v>
      </c>
      <c r="G1204" s="90" t="s">
        <v>8554</v>
      </c>
      <c r="H1204" s="90" t="s">
        <v>8555</v>
      </c>
      <c r="I1204" s="90" t="s">
        <v>8556</v>
      </c>
      <c r="J1204" s="90" t="s">
        <v>8556</v>
      </c>
      <c r="L1204" s="90" t="s">
        <v>1610</v>
      </c>
      <c r="M1204" s="90" t="s">
        <v>1687</v>
      </c>
    </row>
    <row r="1205" ht="15.75" customHeight="1">
      <c r="A1205" s="90">
        <v>1186.0</v>
      </c>
      <c r="C1205" s="90" t="s">
        <v>8530</v>
      </c>
      <c r="D1205" s="90" t="s">
        <v>8531</v>
      </c>
      <c r="E1205" s="90" t="s">
        <v>8532</v>
      </c>
      <c r="F1205" s="90" t="s">
        <v>32</v>
      </c>
      <c r="G1205" s="90" t="s">
        <v>8557</v>
      </c>
      <c r="H1205" s="90" t="s">
        <v>8558</v>
      </c>
      <c r="I1205" s="90" t="s">
        <v>8559</v>
      </c>
      <c r="J1205" s="90" t="s">
        <v>8536</v>
      </c>
      <c r="K1205" s="91" t="s">
        <v>1603</v>
      </c>
      <c r="L1205" s="90" t="s">
        <v>1610</v>
      </c>
      <c r="M1205" s="90" t="s">
        <v>1751</v>
      </c>
    </row>
    <row r="1206" ht="15.75" customHeight="1">
      <c r="A1206" s="90">
        <v>1185.0</v>
      </c>
      <c r="C1206" s="90" t="s">
        <v>8560</v>
      </c>
      <c r="D1206" s="90" t="s">
        <v>8561</v>
      </c>
      <c r="E1206" s="90" t="s">
        <v>8562</v>
      </c>
      <c r="F1206" s="90" t="s">
        <v>32</v>
      </c>
      <c r="G1206" s="90" t="s">
        <v>8563</v>
      </c>
      <c r="H1206" s="90" t="s">
        <v>8564</v>
      </c>
      <c r="I1206" s="90" t="s">
        <v>8565</v>
      </c>
      <c r="J1206" s="90" t="s">
        <v>8566</v>
      </c>
      <c r="L1206" s="90" t="s">
        <v>1610</v>
      </c>
      <c r="M1206" s="90" t="s">
        <v>1687</v>
      </c>
    </row>
    <row r="1207" ht="15.75" customHeight="1">
      <c r="A1207" s="90">
        <v>1183.0</v>
      </c>
      <c r="C1207" s="90" t="s">
        <v>3018</v>
      </c>
      <c r="D1207" s="90" t="s">
        <v>8567</v>
      </c>
      <c r="E1207" s="90" t="s">
        <v>8568</v>
      </c>
      <c r="F1207" s="90" t="s">
        <v>35</v>
      </c>
      <c r="G1207" s="90" t="s">
        <v>8569</v>
      </c>
      <c r="H1207" s="90" t="s">
        <v>8570</v>
      </c>
      <c r="I1207" s="90" t="s">
        <v>8571</v>
      </c>
      <c r="J1207" s="90" t="s">
        <v>8571</v>
      </c>
      <c r="L1207" s="90" t="s">
        <v>1610</v>
      </c>
      <c r="M1207" s="90" t="s">
        <v>1687</v>
      </c>
    </row>
    <row r="1208" ht="15.75" customHeight="1">
      <c r="A1208" s="90">
        <v>1182.0</v>
      </c>
      <c r="C1208" s="90" t="s">
        <v>3018</v>
      </c>
      <c r="D1208" s="90" t="s">
        <v>8567</v>
      </c>
      <c r="E1208" s="90" t="s">
        <v>8568</v>
      </c>
      <c r="F1208" s="90" t="s">
        <v>35</v>
      </c>
      <c r="G1208" s="90" t="s">
        <v>8572</v>
      </c>
      <c r="H1208" s="90" t="s">
        <v>8573</v>
      </c>
      <c r="I1208" s="90" t="s">
        <v>8571</v>
      </c>
      <c r="J1208" s="90" t="s">
        <v>8571</v>
      </c>
      <c r="L1208" s="90" t="s">
        <v>1610</v>
      </c>
      <c r="M1208" s="90" t="s">
        <v>1687</v>
      </c>
    </row>
    <row r="1209" ht="15.75" customHeight="1">
      <c r="A1209" s="90">
        <v>1181.0</v>
      </c>
      <c r="C1209" s="90" t="s">
        <v>8574</v>
      </c>
      <c r="D1209" s="90" t="s">
        <v>8575</v>
      </c>
      <c r="E1209" s="90" t="s">
        <v>8576</v>
      </c>
      <c r="G1209" s="90" t="s">
        <v>8577</v>
      </c>
      <c r="H1209" s="90" t="s">
        <v>8578</v>
      </c>
      <c r="I1209" s="90" t="s">
        <v>8579</v>
      </c>
      <c r="J1209" s="90" t="s">
        <v>8580</v>
      </c>
      <c r="L1209" s="90" t="s">
        <v>1610</v>
      </c>
      <c r="M1209" s="90" t="s">
        <v>2154</v>
      </c>
    </row>
    <row r="1210" ht="15.75" customHeight="1">
      <c r="A1210" s="90">
        <v>1180.0</v>
      </c>
      <c r="C1210" s="90" t="s">
        <v>8530</v>
      </c>
      <c r="D1210" s="90" t="s">
        <v>8531</v>
      </c>
      <c r="E1210" s="90" t="s">
        <v>8532</v>
      </c>
      <c r="F1210" s="90" t="s">
        <v>32</v>
      </c>
      <c r="G1210" s="90" t="s">
        <v>8581</v>
      </c>
      <c r="H1210" s="90" t="s">
        <v>8582</v>
      </c>
      <c r="I1210" s="90" t="s">
        <v>8583</v>
      </c>
      <c r="J1210" s="90" t="s">
        <v>8536</v>
      </c>
      <c r="K1210" s="91" t="s">
        <v>1603</v>
      </c>
      <c r="L1210" s="90" t="s">
        <v>1610</v>
      </c>
      <c r="M1210" s="90" t="s">
        <v>1751</v>
      </c>
    </row>
    <row r="1211" ht="15.75" customHeight="1">
      <c r="A1211" s="90">
        <v>1179.0</v>
      </c>
      <c r="C1211" s="90" t="s">
        <v>8584</v>
      </c>
      <c r="D1211" s="90" t="s">
        <v>7581</v>
      </c>
      <c r="E1211" s="90" t="s">
        <v>8585</v>
      </c>
      <c r="F1211" s="90" t="s">
        <v>32</v>
      </c>
      <c r="G1211" s="90" t="s">
        <v>8586</v>
      </c>
      <c r="H1211" s="90" t="s">
        <v>8587</v>
      </c>
      <c r="I1211" s="90" t="s">
        <v>8588</v>
      </c>
      <c r="J1211" s="90" t="s">
        <v>8589</v>
      </c>
      <c r="L1211" s="90" t="s">
        <v>1610</v>
      </c>
      <c r="M1211" s="90" t="s">
        <v>3139</v>
      </c>
    </row>
    <row r="1212" ht="15.75" customHeight="1">
      <c r="A1212" s="90">
        <v>1171.0</v>
      </c>
      <c r="C1212" s="90" t="s">
        <v>8590</v>
      </c>
      <c r="D1212" s="90" t="s">
        <v>8591</v>
      </c>
      <c r="E1212" s="90" t="s">
        <v>8592</v>
      </c>
      <c r="G1212" s="90" t="s">
        <v>8593</v>
      </c>
      <c r="H1212" s="90" t="s">
        <v>8594</v>
      </c>
      <c r="I1212" s="90" t="s">
        <v>8595</v>
      </c>
      <c r="J1212" s="90" t="s">
        <v>8596</v>
      </c>
      <c r="L1212" s="90" t="s">
        <v>1610</v>
      </c>
      <c r="M1212" s="90" t="s">
        <v>1965</v>
      </c>
    </row>
    <row r="1213" ht="15.75" customHeight="1">
      <c r="A1213" s="90">
        <v>1170.0</v>
      </c>
      <c r="C1213" s="90" t="s">
        <v>2597</v>
      </c>
      <c r="D1213" s="90" t="s">
        <v>8597</v>
      </c>
      <c r="E1213" s="90" t="s">
        <v>8598</v>
      </c>
      <c r="F1213" s="90" t="s">
        <v>32</v>
      </c>
      <c r="G1213" s="90" t="s">
        <v>8599</v>
      </c>
      <c r="H1213" s="90" t="s">
        <v>8600</v>
      </c>
      <c r="I1213" s="90" t="s">
        <v>8601</v>
      </c>
      <c r="J1213" s="90" t="s">
        <v>8602</v>
      </c>
      <c r="K1213" s="91" t="s">
        <v>1603</v>
      </c>
      <c r="L1213" s="90" t="s">
        <v>1610</v>
      </c>
      <c r="M1213" s="90" t="s">
        <v>1680</v>
      </c>
    </row>
    <row r="1214" ht="15.75" customHeight="1">
      <c r="A1214" s="90">
        <v>1169.0</v>
      </c>
      <c r="C1214" s="90" t="s">
        <v>8603</v>
      </c>
      <c r="D1214" s="90" t="s">
        <v>8604</v>
      </c>
      <c r="E1214" s="90" t="s">
        <v>8605</v>
      </c>
      <c r="F1214" s="90" t="s">
        <v>35</v>
      </c>
      <c r="G1214" s="90" t="s">
        <v>8606</v>
      </c>
      <c r="H1214" s="90" t="s">
        <v>8607</v>
      </c>
      <c r="I1214" s="90" t="s">
        <v>8608</v>
      </c>
      <c r="J1214" s="90" t="s">
        <v>8609</v>
      </c>
      <c r="L1214" s="90" t="s">
        <v>1610</v>
      </c>
      <c r="M1214" s="90" t="s">
        <v>1855</v>
      </c>
    </row>
    <row r="1215" ht="15.75" customHeight="1">
      <c r="A1215" s="90">
        <v>1168.0</v>
      </c>
      <c r="C1215" s="90" t="s">
        <v>3392</v>
      </c>
      <c r="D1215" s="90" t="s">
        <v>3840</v>
      </c>
      <c r="E1215" s="90" t="s">
        <v>3841</v>
      </c>
      <c r="F1215" s="90" t="s">
        <v>32</v>
      </c>
      <c r="G1215" s="90" t="s">
        <v>8610</v>
      </c>
      <c r="H1215" s="90" t="s">
        <v>8611</v>
      </c>
      <c r="I1215" s="90" t="s">
        <v>8612</v>
      </c>
      <c r="J1215" s="90" t="s">
        <v>3845</v>
      </c>
      <c r="L1215" s="90" t="s">
        <v>1610</v>
      </c>
      <c r="M1215" s="90" t="s">
        <v>1817</v>
      </c>
    </row>
    <row r="1216" ht="15.75" customHeight="1">
      <c r="A1216" s="90">
        <v>1167.0</v>
      </c>
      <c r="C1216" s="90" t="s">
        <v>8613</v>
      </c>
      <c r="D1216" s="90" t="s">
        <v>8614</v>
      </c>
      <c r="E1216" s="90" t="s">
        <v>8615</v>
      </c>
      <c r="G1216" s="90" t="s">
        <v>8616</v>
      </c>
      <c r="H1216" s="90" t="s">
        <v>8617</v>
      </c>
      <c r="I1216" s="90" t="s">
        <v>8618</v>
      </c>
      <c r="J1216" s="90" t="s">
        <v>8619</v>
      </c>
      <c r="L1216" s="90" t="s">
        <v>1610</v>
      </c>
      <c r="M1216" s="90" t="s">
        <v>2766</v>
      </c>
    </row>
    <row r="1217" ht="15.75" customHeight="1">
      <c r="A1217" s="90">
        <v>1166.0</v>
      </c>
      <c r="C1217" s="90" t="s">
        <v>8620</v>
      </c>
      <c r="D1217" s="90" t="s">
        <v>8621</v>
      </c>
      <c r="E1217" s="90" t="s">
        <v>8622</v>
      </c>
      <c r="F1217" s="90" t="s">
        <v>32</v>
      </c>
      <c r="G1217" s="90" t="s">
        <v>8623</v>
      </c>
      <c r="H1217" s="90" t="s">
        <v>8624</v>
      </c>
      <c r="I1217" s="90" t="s">
        <v>8625</v>
      </c>
      <c r="J1217" s="90" t="s">
        <v>8626</v>
      </c>
      <c r="L1217" s="90" t="s">
        <v>1610</v>
      </c>
      <c r="M1217" s="90" t="s">
        <v>1687</v>
      </c>
    </row>
    <row r="1218" ht="15.75" customHeight="1">
      <c r="A1218" s="90">
        <v>1165.0</v>
      </c>
      <c r="C1218" s="90" t="s">
        <v>8627</v>
      </c>
      <c r="D1218" s="90" t="s">
        <v>8628</v>
      </c>
      <c r="E1218" s="90" t="s">
        <v>8629</v>
      </c>
      <c r="G1218" s="90" t="s">
        <v>8630</v>
      </c>
      <c r="H1218" s="90" t="s">
        <v>8631</v>
      </c>
      <c r="I1218" s="90" t="s">
        <v>8632</v>
      </c>
      <c r="J1218" s="90" t="s">
        <v>8632</v>
      </c>
      <c r="L1218" s="90" t="s">
        <v>1610</v>
      </c>
      <c r="M1218" s="90" t="s">
        <v>1642</v>
      </c>
    </row>
    <row r="1219" ht="15.75" customHeight="1">
      <c r="A1219" s="90">
        <v>1162.0</v>
      </c>
      <c r="C1219" s="90" t="s">
        <v>3037</v>
      </c>
      <c r="D1219" s="90" t="s">
        <v>8633</v>
      </c>
      <c r="E1219" s="90" t="s">
        <v>8634</v>
      </c>
      <c r="G1219" s="90" t="s">
        <v>8635</v>
      </c>
      <c r="H1219" s="90" t="s">
        <v>8636</v>
      </c>
      <c r="I1219" s="90" t="s">
        <v>8637</v>
      </c>
      <c r="J1219" s="90" t="s">
        <v>8638</v>
      </c>
      <c r="L1219" s="90" t="s">
        <v>1610</v>
      </c>
      <c r="M1219" s="90" t="s">
        <v>2766</v>
      </c>
    </row>
    <row r="1220" ht="15.75" customHeight="1">
      <c r="A1220" s="90">
        <v>1161.0</v>
      </c>
      <c r="C1220" s="90" t="s">
        <v>2107</v>
      </c>
      <c r="D1220" s="90" t="s">
        <v>8639</v>
      </c>
      <c r="E1220" s="90" t="s">
        <v>8640</v>
      </c>
      <c r="F1220" s="90" t="s">
        <v>32</v>
      </c>
      <c r="G1220" s="90" t="s">
        <v>8641</v>
      </c>
      <c r="H1220" s="90" t="s">
        <v>8642</v>
      </c>
      <c r="I1220" s="90" t="s">
        <v>8643</v>
      </c>
      <c r="J1220" s="90" t="s">
        <v>8644</v>
      </c>
      <c r="L1220" s="90" t="s">
        <v>1610</v>
      </c>
      <c r="M1220" s="90" t="s">
        <v>2766</v>
      </c>
    </row>
    <row r="1221" ht="15.75" customHeight="1">
      <c r="A1221" s="90">
        <v>1160.0</v>
      </c>
      <c r="C1221" s="90" t="s">
        <v>3543</v>
      </c>
      <c r="D1221" s="90" t="s">
        <v>8645</v>
      </c>
      <c r="E1221" s="90" t="s">
        <v>8646</v>
      </c>
      <c r="F1221" s="90" t="s">
        <v>32</v>
      </c>
      <c r="G1221" s="90" t="s">
        <v>8647</v>
      </c>
      <c r="H1221" s="90" t="s">
        <v>8648</v>
      </c>
      <c r="I1221" s="90" t="s">
        <v>8649</v>
      </c>
      <c r="J1221" s="90" t="s">
        <v>8650</v>
      </c>
      <c r="L1221" s="90" t="s">
        <v>1610</v>
      </c>
      <c r="M1221" s="90" t="s">
        <v>1680</v>
      </c>
    </row>
    <row r="1222" ht="15.75" customHeight="1">
      <c r="A1222" s="90">
        <v>1156.0</v>
      </c>
      <c r="C1222" s="90" t="s">
        <v>8651</v>
      </c>
      <c r="D1222" s="90" t="s">
        <v>8652</v>
      </c>
      <c r="E1222" s="90" t="s">
        <v>8653</v>
      </c>
      <c r="F1222" s="90" t="s">
        <v>35</v>
      </c>
      <c r="G1222" s="90" t="s">
        <v>8654</v>
      </c>
      <c r="H1222" s="90" t="s">
        <v>8655</v>
      </c>
      <c r="I1222" s="90" t="s">
        <v>8656</v>
      </c>
      <c r="J1222" s="90" t="s">
        <v>8657</v>
      </c>
      <c r="L1222" s="90" t="s">
        <v>1610</v>
      </c>
      <c r="M1222" s="90" t="s">
        <v>1751</v>
      </c>
    </row>
    <row r="1223" ht="15.75" customHeight="1">
      <c r="A1223" s="90">
        <v>1153.0</v>
      </c>
      <c r="C1223" s="90" t="s">
        <v>8658</v>
      </c>
      <c r="D1223" s="90" t="s">
        <v>8659</v>
      </c>
      <c r="E1223" s="90" t="s">
        <v>8660</v>
      </c>
      <c r="F1223" s="90" t="s">
        <v>35</v>
      </c>
      <c r="G1223" s="90" t="s">
        <v>8661</v>
      </c>
      <c r="H1223" s="90" t="s">
        <v>8662</v>
      </c>
      <c r="I1223" s="90" t="s">
        <v>8663</v>
      </c>
      <c r="J1223" s="90" t="s">
        <v>8664</v>
      </c>
      <c r="L1223" s="90" t="s">
        <v>1610</v>
      </c>
      <c r="M1223" s="90" t="s">
        <v>29</v>
      </c>
    </row>
    <row r="1224" ht="15.75" customHeight="1">
      <c r="A1224" s="90">
        <v>1149.0</v>
      </c>
      <c r="C1224" s="90" t="s">
        <v>8665</v>
      </c>
      <c r="D1224" s="90" t="s">
        <v>8666</v>
      </c>
      <c r="E1224" s="90" t="s">
        <v>8667</v>
      </c>
      <c r="F1224" s="90" t="s">
        <v>32</v>
      </c>
      <c r="G1224" s="90" t="s">
        <v>8668</v>
      </c>
      <c r="H1224" s="90" t="s">
        <v>8669</v>
      </c>
      <c r="I1224" s="90" t="s">
        <v>8670</v>
      </c>
      <c r="J1224" s="90" t="s">
        <v>8671</v>
      </c>
      <c r="L1224" s="90" t="s">
        <v>1610</v>
      </c>
      <c r="M1224" s="90" t="s">
        <v>1751</v>
      </c>
    </row>
    <row r="1225" ht="15.75" customHeight="1">
      <c r="A1225" s="90">
        <v>1147.0</v>
      </c>
      <c r="C1225" s="90" t="s">
        <v>8672</v>
      </c>
      <c r="D1225" s="90" t="s">
        <v>8673</v>
      </c>
      <c r="E1225" s="90" t="s">
        <v>8674</v>
      </c>
      <c r="F1225" s="90" t="s">
        <v>32</v>
      </c>
      <c r="G1225" s="90" t="s">
        <v>8675</v>
      </c>
      <c r="H1225" s="90" t="s">
        <v>8676</v>
      </c>
      <c r="I1225" s="90" t="s">
        <v>8677</v>
      </c>
      <c r="J1225" s="90" t="s">
        <v>8677</v>
      </c>
      <c r="L1225" s="90" t="s">
        <v>1610</v>
      </c>
      <c r="M1225" s="90" t="s">
        <v>1751</v>
      </c>
    </row>
    <row r="1226" ht="15.75" customHeight="1">
      <c r="A1226" s="90">
        <v>1144.0</v>
      </c>
      <c r="C1226" s="90" t="s">
        <v>8678</v>
      </c>
      <c r="D1226" s="90" t="s">
        <v>8679</v>
      </c>
      <c r="E1226" s="90" t="s">
        <v>8680</v>
      </c>
      <c r="F1226" s="90" t="s">
        <v>32</v>
      </c>
      <c r="G1226" s="90" t="s">
        <v>8681</v>
      </c>
      <c r="H1226" s="90" t="s">
        <v>8682</v>
      </c>
      <c r="I1226" s="90" t="s">
        <v>8683</v>
      </c>
      <c r="J1226" s="90" t="s">
        <v>8684</v>
      </c>
      <c r="L1226" s="90" t="s">
        <v>1610</v>
      </c>
      <c r="M1226" s="90" t="s">
        <v>1751</v>
      </c>
    </row>
    <row r="1227" ht="15.75" customHeight="1">
      <c r="A1227" s="90">
        <v>1143.0</v>
      </c>
      <c r="C1227" s="90" t="s">
        <v>8685</v>
      </c>
      <c r="D1227" s="90" t="s">
        <v>8686</v>
      </c>
      <c r="E1227" s="90" t="s">
        <v>8687</v>
      </c>
      <c r="F1227" s="90" t="s">
        <v>32</v>
      </c>
      <c r="G1227" s="90" t="s">
        <v>8688</v>
      </c>
      <c r="H1227" s="90" t="s">
        <v>8689</v>
      </c>
      <c r="I1227" s="90" t="s">
        <v>8690</v>
      </c>
      <c r="J1227" s="90" t="s">
        <v>8691</v>
      </c>
      <c r="L1227" s="90" t="s">
        <v>1610</v>
      </c>
      <c r="M1227" s="90" t="s">
        <v>1743</v>
      </c>
    </row>
    <row r="1228" ht="15.75" customHeight="1">
      <c r="A1228" s="90">
        <v>1142.0</v>
      </c>
      <c r="C1228" s="90" t="s">
        <v>8692</v>
      </c>
      <c r="D1228" s="90" t="s">
        <v>8693</v>
      </c>
      <c r="E1228" s="90" t="s">
        <v>8694</v>
      </c>
      <c r="F1228" s="90" t="s">
        <v>35</v>
      </c>
      <c r="G1228" s="90" t="s">
        <v>8695</v>
      </c>
      <c r="H1228" s="90" t="s">
        <v>8696</v>
      </c>
      <c r="I1228" s="90" t="s">
        <v>8697</v>
      </c>
      <c r="J1228" s="90" t="s">
        <v>8698</v>
      </c>
      <c r="L1228" s="90" t="s">
        <v>1610</v>
      </c>
      <c r="M1228" s="90" t="s">
        <v>1687</v>
      </c>
    </row>
    <row r="1229" ht="15.75" customHeight="1">
      <c r="A1229" s="90">
        <v>1138.0</v>
      </c>
      <c r="C1229" s="90" t="s">
        <v>8699</v>
      </c>
      <c r="D1229" s="90" t="s">
        <v>8700</v>
      </c>
      <c r="E1229" s="90" t="s">
        <v>8701</v>
      </c>
      <c r="G1229" s="90" t="s">
        <v>8702</v>
      </c>
      <c r="H1229" s="90" t="s">
        <v>8703</v>
      </c>
      <c r="I1229" s="90" t="s">
        <v>8704</v>
      </c>
      <c r="J1229" s="90" t="s">
        <v>8705</v>
      </c>
      <c r="L1229" s="90" t="s">
        <v>1610</v>
      </c>
      <c r="M1229" s="90" t="s">
        <v>2154</v>
      </c>
    </row>
    <row r="1230" ht="15.75" customHeight="1">
      <c r="A1230" s="90">
        <v>1137.0</v>
      </c>
      <c r="C1230" s="90" t="s">
        <v>8706</v>
      </c>
      <c r="D1230" s="90" t="s">
        <v>8707</v>
      </c>
      <c r="E1230" s="90" t="s">
        <v>8708</v>
      </c>
      <c r="F1230" s="90" t="s">
        <v>32</v>
      </c>
      <c r="G1230" s="90" t="s">
        <v>8709</v>
      </c>
      <c r="H1230" s="90" t="s">
        <v>8710</v>
      </c>
      <c r="I1230" s="90" t="s">
        <v>8711</v>
      </c>
      <c r="J1230" s="90" t="s">
        <v>8712</v>
      </c>
      <c r="L1230" s="90" t="s">
        <v>1610</v>
      </c>
      <c r="M1230" s="90" t="s">
        <v>29</v>
      </c>
    </row>
    <row r="1231" ht="15.75" customHeight="1">
      <c r="A1231" s="90">
        <v>1134.0</v>
      </c>
      <c r="C1231" s="90" t="s">
        <v>8713</v>
      </c>
      <c r="D1231" s="90" t="s">
        <v>4689</v>
      </c>
      <c r="E1231" s="90" t="s">
        <v>8714</v>
      </c>
      <c r="F1231" s="90" t="s">
        <v>32</v>
      </c>
      <c r="G1231" s="90" t="s">
        <v>8715</v>
      </c>
      <c r="H1231" s="90" t="s">
        <v>8716</v>
      </c>
      <c r="I1231" s="90" t="s">
        <v>8717</v>
      </c>
      <c r="J1231" s="90" t="s">
        <v>8718</v>
      </c>
      <c r="L1231" s="90" t="s">
        <v>1610</v>
      </c>
      <c r="M1231" s="90" t="s">
        <v>1879</v>
      </c>
    </row>
    <row r="1232" ht="15.75" customHeight="1">
      <c r="A1232" s="90">
        <v>1133.0</v>
      </c>
      <c r="C1232" s="90" t="s">
        <v>8719</v>
      </c>
      <c r="D1232" s="90" t="s">
        <v>8720</v>
      </c>
      <c r="E1232" s="90" t="s">
        <v>8721</v>
      </c>
      <c r="F1232" s="90" t="s">
        <v>32</v>
      </c>
      <c r="G1232" s="90" t="s">
        <v>8722</v>
      </c>
      <c r="H1232" s="90" t="s">
        <v>8723</v>
      </c>
      <c r="I1232" s="90" t="s">
        <v>8724</v>
      </c>
      <c r="J1232" s="90" t="s">
        <v>8725</v>
      </c>
      <c r="K1232" s="91" t="s">
        <v>1603</v>
      </c>
      <c r="L1232" s="90" t="s">
        <v>1610</v>
      </c>
      <c r="M1232" s="90" t="s">
        <v>1687</v>
      </c>
    </row>
    <row r="1233" ht="15.75" customHeight="1">
      <c r="A1233" s="90">
        <v>1132.0</v>
      </c>
      <c r="C1233" s="90" t="s">
        <v>4852</v>
      </c>
      <c r="D1233" s="90" t="s">
        <v>8726</v>
      </c>
      <c r="E1233" s="90" t="s">
        <v>8727</v>
      </c>
      <c r="F1233" s="90" t="s">
        <v>32</v>
      </c>
      <c r="G1233" s="90" t="s">
        <v>8728</v>
      </c>
      <c r="H1233" s="90" t="s">
        <v>8729</v>
      </c>
      <c r="I1233" s="90" t="s">
        <v>8730</v>
      </c>
      <c r="J1233" s="90" t="s">
        <v>8731</v>
      </c>
      <c r="L1233" s="90" t="s">
        <v>1610</v>
      </c>
      <c r="M1233" s="90" t="s">
        <v>1751</v>
      </c>
    </row>
    <row r="1234" ht="15.75" customHeight="1">
      <c r="A1234" s="90">
        <v>1131.0</v>
      </c>
      <c r="C1234" s="90" t="s">
        <v>8706</v>
      </c>
      <c r="D1234" s="90" t="s">
        <v>8707</v>
      </c>
      <c r="E1234" s="90" t="s">
        <v>8708</v>
      </c>
      <c r="F1234" s="90" t="s">
        <v>32</v>
      </c>
      <c r="G1234" s="90" t="s">
        <v>8732</v>
      </c>
      <c r="H1234" s="90" t="s">
        <v>8733</v>
      </c>
      <c r="I1234" s="90" t="s">
        <v>8734</v>
      </c>
      <c r="J1234" s="90" t="s">
        <v>8712</v>
      </c>
      <c r="L1234" s="90" t="s">
        <v>1610</v>
      </c>
      <c r="M1234" s="90" t="s">
        <v>1831</v>
      </c>
    </row>
    <row r="1235" ht="15.75" customHeight="1">
      <c r="A1235" s="90">
        <v>1130.0</v>
      </c>
      <c r="C1235" s="90" t="s">
        <v>8735</v>
      </c>
      <c r="D1235" s="90" t="s">
        <v>8736</v>
      </c>
      <c r="E1235" s="90" t="s">
        <v>8737</v>
      </c>
      <c r="F1235" s="90" t="s">
        <v>32</v>
      </c>
      <c r="G1235" s="90" t="s">
        <v>8738</v>
      </c>
      <c r="H1235" s="90" t="s">
        <v>8739</v>
      </c>
      <c r="I1235" s="90" t="s">
        <v>8740</v>
      </c>
      <c r="J1235" s="90" t="s">
        <v>8740</v>
      </c>
      <c r="L1235" s="90" t="s">
        <v>1610</v>
      </c>
      <c r="M1235" s="90" t="s">
        <v>2571</v>
      </c>
    </row>
    <row r="1236" ht="15.75" customHeight="1">
      <c r="A1236" s="90">
        <v>1129.0</v>
      </c>
      <c r="C1236" s="90" t="s">
        <v>8741</v>
      </c>
      <c r="D1236" s="90" t="s">
        <v>8742</v>
      </c>
      <c r="E1236" s="90" t="s">
        <v>8743</v>
      </c>
      <c r="F1236" s="90" t="s">
        <v>32</v>
      </c>
      <c r="G1236" s="90" t="s">
        <v>8744</v>
      </c>
      <c r="H1236" s="90" t="s">
        <v>8745</v>
      </c>
      <c r="I1236" s="90" t="s">
        <v>8746</v>
      </c>
      <c r="J1236" s="90" t="s">
        <v>8747</v>
      </c>
      <c r="L1236" s="90" t="s">
        <v>1610</v>
      </c>
      <c r="M1236" s="90" t="s">
        <v>1743</v>
      </c>
    </row>
    <row r="1237" ht="15.75" customHeight="1">
      <c r="A1237" s="90">
        <v>1126.0</v>
      </c>
      <c r="C1237" s="90" t="s">
        <v>8748</v>
      </c>
      <c r="D1237" s="90" t="s">
        <v>8749</v>
      </c>
      <c r="E1237" s="90" t="s">
        <v>8750</v>
      </c>
      <c r="G1237" s="90" t="s">
        <v>8751</v>
      </c>
      <c r="H1237" s="90" t="s">
        <v>8752</v>
      </c>
      <c r="I1237" s="90" t="s">
        <v>8753</v>
      </c>
      <c r="J1237" s="90" t="s">
        <v>8754</v>
      </c>
      <c r="L1237" s="90" t="s">
        <v>1610</v>
      </c>
      <c r="M1237" s="90" t="s">
        <v>1751</v>
      </c>
    </row>
    <row r="1238" ht="15.75" customHeight="1">
      <c r="A1238" s="90">
        <v>1121.0</v>
      </c>
      <c r="C1238" s="90" t="s">
        <v>7340</v>
      </c>
      <c r="D1238" s="90" t="s">
        <v>8755</v>
      </c>
      <c r="E1238" s="90" t="s">
        <v>8756</v>
      </c>
      <c r="F1238" s="90" t="s">
        <v>35</v>
      </c>
      <c r="G1238" s="90" t="s">
        <v>8757</v>
      </c>
      <c r="H1238" s="90" t="s">
        <v>8758</v>
      </c>
      <c r="I1238" s="90" t="s">
        <v>8759</v>
      </c>
      <c r="J1238" s="90" t="s">
        <v>8760</v>
      </c>
      <c r="L1238" s="90" t="s">
        <v>1610</v>
      </c>
      <c r="M1238" s="90" t="s">
        <v>1855</v>
      </c>
    </row>
    <row r="1239" ht="15.75" customHeight="1">
      <c r="A1239" s="90">
        <v>1117.0</v>
      </c>
      <c r="C1239" s="90" t="s">
        <v>8761</v>
      </c>
      <c r="D1239" s="90" t="s">
        <v>8762</v>
      </c>
      <c r="E1239" s="90" t="s">
        <v>8763</v>
      </c>
      <c r="F1239" s="90" t="s">
        <v>2190</v>
      </c>
      <c r="G1239" s="90" t="s">
        <v>8764</v>
      </c>
      <c r="H1239" s="90" t="s">
        <v>8765</v>
      </c>
      <c r="I1239" s="90" t="s">
        <v>8766</v>
      </c>
      <c r="J1239" s="90" t="s">
        <v>8767</v>
      </c>
      <c r="L1239" s="90" t="s">
        <v>1610</v>
      </c>
      <c r="M1239" s="90" t="s">
        <v>1751</v>
      </c>
    </row>
    <row r="1240" ht="15.75" customHeight="1">
      <c r="A1240" s="90">
        <v>1114.0</v>
      </c>
      <c r="C1240" s="90" t="s">
        <v>8768</v>
      </c>
      <c r="D1240" s="90" t="s">
        <v>8769</v>
      </c>
      <c r="E1240" s="90" t="s">
        <v>8770</v>
      </c>
      <c r="F1240" s="90" t="s">
        <v>32</v>
      </c>
      <c r="G1240" s="90" t="s">
        <v>8771</v>
      </c>
      <c r="H1240" s="90" t="s">
        <v>8772</v>
      </c>
      <c r="I1240" s="90" t="s">
        <v>8773</v>
      </c>
      <c r="J1240" s="90" t="s">
        <v>8773</v>
      </c>
      <c r="K1240" s="91" t="s">
        <v>1603</v>
      </c>
      <c r="L1240" s="90" t="s">
        <v>1610</v>
      </c>
      <c r="M1240" s="90" t="s">
        <v>1780</v>
      </c>
    </row>
    <row r="1241" ht="15.75" customHeight="1">
      <c r="A1241" s="90">
        <v>1113.0</v>
      </c>
      <c r="C1241" s="90" t="s">
        <v>8774</v>
      </c>
      <c r="D1241" s="90" t="s">
        <v>8775</v>
      </c>
      <c r="E1241" s="90" t="s">
        <v>8776</v>
      </c>
      <c r="F1241" s="90" t="s">
        <v>35</v>
      </c>
      <c r="G1241" s="90" t="s">
        <v>8777</v>
      </c>
      <c r="H1241" s="90" t="s">
        <v>8778</v>
      </c>
      <c r="I1241" s="90" t="s">
        <v>8779</v>
      </c>
      <c r="J1241" s="90" t="s">
        <v>8779</v>
      </c>
      <c r="L1241" s="90" t="s">
        <v>1610</v>
      </c>
      <c r="M1241" s="90" t="s">
        <v>1751</v>
      </c>
    </row>
    <row r="1242" ht="15.75" customHeight="1">
      <c r="A1242" s="90">
        <v>1112.0</v>
      </c>
      <c r="C1242" s="90" t="s">
        <v>8780</v>
      </c>
      <c r="D1242" s="90" t="s">
        <v>8781</v>
      </c>
      <c r="E1242" s="90" t="s">
        <v>8782</v>
      </c>
      <c r="F1242" s="90" t="s">
        <v>35</v>
      </c>
      <c r="G1242" s="90" t="s">
        <v>8783</v>
      </c>
      <c r="H1242" s="90" t="s">
        <v>8784</v>
      </c>
      <c r="I1242" s="90" t="s">
        <v>8785</v>
      </c>
      <c r="J1242" s="90" t="s">
        <v>8785</v>
      </c>
      <c r="K1242" s="91" t="s">
        <v>1603</v>
      </c>
      <c r="L1242" s="90" t="s">
        <v>1610</v>
      </c>
      <c r="M1242" s="90" t="s">
        <v>1879</v>
      </c>
    </row>
    <row r="1243" ht="15.75" customHeight="1">
      <c r="A1243" s="90">
        <v>1111.0</v>
      </c>
      <c r="C1243" s="90" t="s">
        <v>8786</v>
      </c>
      <c r="D1243" s="90" t="s">
        <v>8787</v>
      </c>
      <c r="E1243" s="90" t="s">
        <v>8788</v>
      </c>
      <c r="F1243" s="90" t="s">
        <v>35</v>
      </c>
      <c r="G1243" s="90" t="s">
        <v>8789</v>
      </c>
      <c r="H1243" s="90" t="s">
        <v>8790</v>
      </c>
      <c r="I1243" s="90" t="s">
        <v>8791</v>
      </c>
      <c r="J1243" s="90" t="s">
        <v>8792</v>
      </c>
      <c r="L1243" s="90" t="s">
        <v>1610</v>
      </c>
      <c r="M1243" s="90" t="s">
        <v>1657</v>
      </c>
    </row>
    <row r="1244" ht="15.75" customHeight="1">
      <c r="A1244" s="90">
        <v>1110.0</v>
      </c>
      <c r="C1244" s="90" t="s">
        <v>4439</v>
      </c>
      <c r="D1244" s="90" t="s">
        <v>8793</v>
      </c>
      <c r="E1244" s="90" t="s">
        <v>8794</v>
      </c>
      <c r="F1244" s="90" t="s">
        <v>32</v>
      </c>
      <c r="G1244" s="90" t="s">
        <v>8795</v>
      </c>
      <c r="H1244" s="90" t="s">
        <v>8796</v>
      </c>
      <c r="I1244" s="90" t="s">
        <v>8797</v>
      </c>
      <c r="J1244" s="90" t="s">
        <v>8798</v>
      </c>
      <c r="L1244" s="90" t="s">
        <v>1610</v>
      </c>
      <c r="M1244" s="90" t="s">
        <v>1743</v>
      </c>
    </row>
    <row r="1245" ht="15.75" customHeight="1">
      <c r="A1245" s="90">
        <v>1109.0</v>
      </c>
      <c r="C1245" s="90" t="s">
        <v>8799</v>
      </c>
      <c r="D1245" s="90" t="s">
        <v>8800</v>
      </c>
      <c r="E1245" s="90" t="s">
        <v>8801</v>
      </c>
      <c r="G1245" s="90" t="s">
        <v>8802</v>
      </c>
      <c r="H1245" s="90" t="s">
        <v>8803</v>
      </c>
      <c r="I1245" s="90" t="s">
        <v>8804</v>
      </c>
      <c r="J1245" s="90" t="s">
        <v>8804</v>
      </c>
      <c r="L1245" s="90" t="s">
        <v>1610</v>
      </c>
      <c r="M1245" s="90" t="s">
        <v>1687</v>
      </c>
    </row>
    <row r="1246" ht="15.75" customHeight="1">
      <c r="A1246" s="90">
        <v>1107.0</v>
      </c>
      <c r="C1246" s="90" t="s">
        <v>8805</v>
      </c>
      <c r="D1246" s="90" t="s">
        <v>8806</v>
      </c>
      <c r="E1246" s="90" t="s">
        <v>8807</v>
      </c>
      <c r="F1246" s="90" t="s">
        <v>32</v>
      </c>
      <c r="G1246" s="90" t="s">
        <v>8808</v>
      </c>
      <c r="H1246" s="90" t="s">
        <v>8809</v>
      </c>
      <c r="I1246" s="90" t="s">
        <v>8810</v>
      </c>
      <c r="J1246" s="90" t="s">
        <v>8811</v>
      </c>
      <c r="L1246" s="90" t="s">
        <v>1610</v>
      </c>
      <c r="M1246" s="90" t="s">
        <v>1770</v>
      </c>
    </row>
    <row r="1247" ht="15.75" customHeight="1">
      <c r="A1247" s="90">
        <v>1105.0</v>
      </c>
      <c r="C1247" s="90" t="s">
        <v>8812</v>
      </c>
      <c r="D1247" s="90" t="s">
        <v>8813</v>
      </c>
      <c r="E1247" s="90" t="s">
        <v>8814</v>
      </c>
      <c r="F1247" s="90" t="s">
        <v>35</v>
      </c>
      <c r="G1247" s="90" t="s">
        <v>8815</v>
      </c>
      <c r="H1247" s="90" t="s">
        <v>8816</v>
      </c>
      <c r="I1247" s="90" t="s">
        <v>8817</v>
      </c>
      <c r="J1247" s="90" t="s">
        <v>8818</v>
      </c>
      <c r="L1247" s="90" t="s">
        <v>1610</v>
      </c>
      <c r="M1247" s="90" t="s">
        <v>1657</v>
      </c>
    </row>
    <row r="1248" ht="15.75" customHeight="1">
      <c r="A1248" s="90">
        <v>1104.0</v>
      </c>
      <c r="C1248" s="90" t="s">
        <v>8819</v>
      </c>
      <c r="D1248" s="90" t="s">
        <v>8820</v>
      </c>
      <c r="E1248" s="90" t="s">
        <v>8821</v>
      </c>
      <c r="F1248" s="90" t="s">
        <v>32</v>
      </c>
      <c r="G1248" s="90" t="s">
        <v>8822</v>
      </c>
      <c r="H1248" s="90" t="s">
        <v>8823</v>
      </c>
      <c r="I1248" s="90" t="s">
        <v>8824</v>
      </c>
      <c r="J1248" s="90" t="s">
        <v>8825</v>
      </c>
      <c r="L1248" s="90" t="s">
        <v>1610</v>
      </c>
      <c r="M1248" s="90" t="s">
        <v>1817</v>
      </c>
    </row>
    <row r="1249" ht="15.75" customHeight="1">
      <c r="A1249" s="90">
        <v>1103.0</v>
      </c>
      <c r="C1249" s="90" t="s">
        <v>8826</v>
      </c>
      <c r="D1249" s="90" t="s">
        <v>7529</v>
      </c>
      <c r="E1249" s="90" t="s">
        <v>8827</v>
      </c>
      <c r="F1249" s="90" t="s">
        <v>32</v>
      </c>
      <c r="G1249" s="90" t="s">
        <v>8828</v>
      </c>
      <c r="H1249" s="90" t="s">
        <v>8829</v>
      </c>
      <c r="I1249" s="90" t="s">
        <v>8830</v>
      </c>
      <c r="J1249" s="90" t="s">
        <v>8831</v>
      </c>
      <c r="L1249" s="90" t="s">
        <v>1610</v>
      </c>
      <c r="M1249" s="90" t="s">
        <v>1743</v>
      </c>
    </row>
    <row r="1250" ht="15.75" customHeight="1">
      <c r="A1250" s="90">
        <v>1101.0</v>
      </c>
      <c r="C1250" s="90" t="s">
        <v>8832</v>
      </c>
      <c r="D1250" s="90" t="s">
        <v>8833</v>
      </c>
      <c r="E1250" s="90" t="s">
        <v>8834</v>
      </c>
      <c r="F1250" s="90" t="s">
        <v>32</v>
      </c>
      <c r="G1250" s="90" t="s">
        <v>8835</v>
      </c>
      <c r="H1250" s="90" t="s">
        <v>8836</v>
      </c>
      <c r="I1250" s="90" t="s">
        <v>8837</v>
      </c>
      <c r="J1250" s="90" t="s">
        <v>8838</v>
      </c>
      <c r="L1250" s="90" t="s">
        <v>1610</v>
      </c>
      <c r="M1250" s="90" t="s">
        <v>1879</v>
      </c>
    </row>
    <row r="1251" ht="15.75" customHeight="1">
      <c r="A1251" s="90">
        <v>1099.0</v>
      </c>
      <c r="C1251" s="90" t="s">
        <v>8839</v>
      </c>
      <c r="D1251" s="90" t="s">
        <v>8840</v>
      </c>
      <c r="E1251" s="90" t="s">
        <v>8841</v>
      </c>
      <c r="F1251" s="90" t="s">
        <v>35</v>
      </c>
      <c r="G1251" s="90" t="s">
        <v>8842</v>
      </c>
      <c r="H1251" s="90" t="s">
        <v>8843</v>
      </c>
      <c r="I1251" s="90" t="s">
        <v>8844</v>
      </c>
      <c r="J1251" s="90" t="s">
        <v>8845</v>
      </c>
      <c r="L1251" s="90" t="s">
        <v>1610</v>
      </c>
      <c r="M1251" s="90" t="s">
        <v>1687</v>
      </c>
    </row>
    <row r="1252" ht="15.75" customHeight="1">
      <c r="A1252" s="90">
        <v>1098.0</v>
      </c>
      <c r="C1252" s="90" t="s">
        <v>8846</v>
      </c>
      <c r="D1252" s="90" t="s">
        <v>8847</v>
      </c>
      <c r="E1252" s="90" t="s">
        <v>8848</v>
      </c>
      <c r="G1252" s="90" t="s">
        <v>8849</v>
      </c>
      <c r="H1252" s="90" t="s">
        <v>8850</v>
      </c>
      <c r="I1252" s="90" t="s">
        <v>8851</v>
      </c>
      <c r="J1252" s="90" t="s">
        <v>8852</v>
      </c>
      <c r="L1252" s="90" t="s">
        <v>1610</v>
      </c>
      <c r="M1252" s="90" t="s">
        <v>29</v>
      </c>
    </row>
    <row r="1253" ht="15.75" customHeight="1">
      <c r="A1253" s="90">
        <v>1097.0</v>
      </c>
      <c r="C1253" s="90" t="s">
        <v>8853</v>
      </c>
      <c r="D1253" s="90" t="s">
        <v>8854</v>
      </c>
      <c r="E1253" s="90" t="s">
        <v>8855</v>
      </c>
      <c r="G1253" s="90" t="s">
        <v>8856</v>
      </c>
      <c r="H1253" s="90" t="s">
        <v>8857</v>
      </c>
      <c r="I1253" s="90" t="s">
        <v>8858</v>
      </c>
      <c r="J1253" s="90" t="s">
        <v>8859</v>
      </c>
      <c r="L1253" s="90" t="s">
        <v>1610</v>
      </c>
      <c r="M1253" s="90" t="s">
        <v>2057</v>
      </c>
    </row>
    <row r="1254" ht="15.75" customHeight="1">
      <c r="A1254" s="90">
        <v>1092.0</v>
      </c>
      <c r="C1254" s="90" t="s">
        <v>7181</v>
      </c>
      <c r="D1254" s="90" t="s">
        <v>7182</v>
      </c>
      <c r="E1254" s="90" t="s">
        <v>7183</v>
      </c>
      <c r="F1254" s="90" t="s">
        <v>32</v>
      </c>
      <c r="G1254" s="90" t="s">
        <v>8860</v>
      </c>
      <c r="H1254" s="90" t="s">
        <v>8861</v>
      </c>
      <c r="I1254" s="90" t="s">
        <v>8862</v>
      </c>
      <c r="J1254" s="90" t="s">
        <v>7187</v>
      </c>
      <c r="L1254" s="90" t="s">
        <v>1610</v>
      </c>
      <c r="M1254" s="90" t="s">
        <v>29</v>
      </c>
    </row>
    <row r="1255" ht="15.75" customHeight="1">
      <c r="A1255" s="90">
        <v>1091.0</v>
      </c>
      <c r="C1255" s="90" t="s">
        <v>8863</v>
      </c>
      <c r="D1255" s="90" t="s">
        <v>8864</v>
      </c>
      <c r="E1255" s="90" t="s">
        <v>8865</v>
      </c>
      <c r="F1255" s="90" t="s">
        <v>32</v>
      </c>
      <c r="G1255" s="90" t="s">
        <v>8866</v>
      </c>
      <c r="H1255" s="90" t="s">
        <v>8867</v>
      </c>
      <c r="I1255" s="90" t="s">
        <v>8868</v>
      </c>
      <c r="J1255" s="90" t="s">
        <v>8868</v>
      </c>
      <c r="L1255" s="90" t="s">
        <v>1610</v>
      </c>
      <c r="M1255" s="90" t="s">
        <v>1855</v>
      </c>
    </row>
    <row r="1256" ht="15.75" customHeight="1">
      <c r="A1256" s="90">
        <v>1090.0</v>
      </c>
      <c r="C1256" s="90" t="s">
        <v>8869</v>
      </c>
      <c r="D1256" s="90" t="s">
        <v>2698</v>
      </c>
      <c r="E1256" s="90" t="s">
        <v>8870</v>
      </c>
      <c r="G1256" s="90" t="s">
        <v>8871</v>
      </c>
      <c r="H1256" s="90" t="s">
        <v>8872</v>
      </c>
      <c r="I1256" s="90" t="s">
        <v>8873</v>
      </c>
      <c r="J1256" s="90" t="s">
        <v>8873</v>
      </c>
      <c r="L1256" s="90" t="s">
        <v>1610</v>
      </c>
      <c r="M1256" s="90" t="s">
        <v>1751</v>
      </c>
    </row>
    <row r="1257" ht="15.75" customHeight="1">
      <c r="A1257" s="90">
        <v>1088.0</v>
      </c>
      <c r="C1257" s="90" t="s">
        <v>8819</v>
      </c>
      <c r="D1257" s="90" t="s">
        <v>8820</v>
      </c>
      <c r="E1257" s="90" t="s">
        <v>8821</v>
      </c>
      <c r="F1257" s="90" t="s">
        <v>32</v>
      </c>
      <c r="G1257" s="90" t="s">
        <v>8874</v>
      </c>
      <c r="H1257" s="90" t="s">
        <v>8875</v>
      </c>
      <c r="I1257" s="90" t="s">
        <v>8824</v>
      </c>
      <c r="J1257" s="90" t="s">
        <v>8825</v>
      </c>
      <c r="L1257" s="90" t="s">
        <v>1610</v>
      </c>
      <c r="M1257" s="90" t="s">
        <v>2332</v>
      </c>
    </row>
    <row r="1258" ht="15.75" customHeight="1">
      <c r="A1258" s="90">
        <v>1087.0</v>
      </c>
      <c r="C1258" s="90" t="s">
        <v>8876</v>
      </c>
      <c r="D1258" s="90" t="s">
        <v>8877</v>
      </c>
      <c r="E1258" s="90" t="s">
        <v>8878</v>
      </c>
      <c r="F1258" s="90" t="s">
        <v>32</v>
      </c>
      <c r="G1258" s="90" t="s">
        <v>8879</v>
      </c>
      <c r="H1258" s="90" t="s">
        <v>8880</v>
      </c>
      <c r="I1258" s="90" t="s">
        <v>8881</v>
      </c>
      <c r="J1258" s="90" t="s">
        <v>8882</v>
      </c>
      <c r="L1258" s="90" t="s">
        <v>1610</v>
      </c>
      <c r="M1258" s="90" t="s">
        <v>1687</v>
      </c>
    </row>
    <row r="1259" ht="15.75" customHeight="1">
      <c r="A1259" s="90">
        <v>1082.0</v>
      </c>
      <c r="C1259" s="90" t="s">
        <v>7181</v>
      </c>
      <c r="D1259" s="90" t="s">
        <v>7182</v>
      </c>
      <c r="E1259" s="90" t="s">
        <v>7183</v>
      </c>
      <c r="F1259" s="90" t="s">
        <v>32</v>
      </c>
      <c r="G1259" s="90" t="s">
        <v>8883</v>
      </c>
      <c r="H1259" s="90" t="s">
        <v>8884</v>
      </c>
      <c r="I1259" s="90" t="s">
        <v>8885</v>
      </c>
      <c r="J1259" s="90" t="s">
        <v>7187</v>
      </c>
      <c r="L1259" s="90" t="s">
        <v>1610</v>
      </c>
      <c r="M1259" s="90" t="s">
        <v>1831</v>
      </c>
    </row>
    <row r="1260" ht="15.75" customHeight="1">
      <c r="A1260" s="90">
        <v>1080.0</v>
      </c>
      <c r="C1260" s="90" t="s">
        <v>8876</v>
      </c>
      <c r="D1260" s="90" t="s">
        <v>8877</v>
      </c>
      <c r="E1260" s="90" t="s">
        <v>8878</v>
      </c>
      <c r="F1260" s="90" t="s">
        <v>32</v>
      </c>
      <c r="G1260" s="90" t="s">
        <v>8886</v>
      </c>
      <c r="H1260" s="90" t="s">
        <v>8887</v>
      </c>
      <c r="I1260" s="90" t="s">
        <v>8881</v>
      </c>
      <c r="J1260" s="90" t="s">
        <v>8882</v>
      </c>
      <c r="K1260" s="91" t="s">
        <v>1603</v>
      </c>
      <c r="L1260" s="90" t="s">
        <v>1610</v>
      </c>
      <c r="M1260" s="90" t="s">
        <v>1611</v>
      </c>
    </row>
    <row r="1261" ht="15.75" customHeight="1">
      <c r="A1261" s="90">
        <v>1079.0</v>
      </c>
      <c r="C1261" s="90" t="s">
        <v>7181</v>
      </c>
      <c r="D1261" s="90" t="s">
        <v>7182</v>
      </c>
      <c r="E1261" s="90" t="s">
        <v>7183</v>
      </c>
      <c r="F1261" s="90" t="s">
        <v>32</v>
      </c>
      <c r="G1261" s="90" t="s">
        <v>8888</v>
      </c>
      <c r="H1261" s="90" t="s">
        <v>8889</v>
      </c>
      <c r="I1261" s="90" t="s">
        <v>8885</v>
      </c>
      <c r="J1261" s="90" t="s">
        <v>7187</v>
      </c>
      <c r="L1261" s="90" t="s">
        <v>1610</v>
      </c>
      <c r="M1261" s="90" t="s">
        <v>1693</v>
      </c>
    </row>
    <row r="1262" ht="15.75" customHeight="1">
      <c r="A1262" s="90">
        <v>1076.0</v>
      </c>
      <c r="C1262" s="90" t="s">
        <v>8890</v>
      </c>
      <c r="D1262" s="90" t="s">
        <v>8891</v>
      </c>
      <c r="E1262" s="90" t="s">
        <v>8892</v>
      </c>
      <c r="F1262" s="90" t="s">
        <v>32</v>
      </c>
      <c r="G1262" s="90" t="s">
        <v>8893</v>
      </c>
      <c r="H1262" s="90" t="s">
        <v>8894</v>
      </c>
      <c r="I1262" s="90" t="s">
        <v>8895</v>
      </c>
      <c r="J1262" s="90" t="s">
        <v>8896</v>
      </c>
      <c r="L1262" s="90" t="s">
        <v>1610</v>
      </c>
      <c r="M1262" s="90" t="s">
        <v>1642</v>
      </c>
    </row>
    <row r="1263" ht="15.75" customHeight="1">
      <c r="A1263" s="90">
        <v>1074.0</v>
      </c>
      <c r="C1263" s="90" t="s">
        <v>3182</v>
      </c>
      <c r="D1263" s="90" t="s">
        <v>3183</v>
      </c>
      <c r="E1263" s="90" t="s">
        <v>3184</v>
      </c>
      <c r="F1263" s="90" t="s">
        <v>32</v>
      </c>
      <c r="G1263" s="90" t="s">
        <v>3185</v>
      </c>
      <c r="H1263" s="90" t="s">
        <v>8897</v>
      </c>
      <c r="I1263" s="90" t="s">
        <v>3187</v>
      </c>
      <c r="J1263" s="90" t="s">
        <v>3187</v>
      </c>
      <c r="L1263" s="90" t="s">
        <v>1610</v>
      </c>
      <c r="M1263" s="90" t="s">
        <v>1642</v>
      </c>
    </row>
    <row r="1264" ht="15.75" customHeight="1">
      <c r="A1264" s="90">
        <v>1071.0</v>
      </c>
      <c r="C1264" s="90" t="s">
        <v>8898</v>
      </c>
      <c r="D1264" s="90" t="s">
        <v>2398</v>
      </c>
      <c r="E1264" s="90" t="s">
        <v>8899</v>
      </c>
      <c r="F1264" s="90" t="s">
        <v>35</v>
      </c>
      <c r="G1264" s="90" t="s">
        <v>8900</v>
      </c>
      <c r="H1264" s="90" t="s">
        <v>8901</v>
      </c>
      <c r="I1264" s="90" t="s">
        <v>8902</v>
      </c>
      <c r="J1264" s="90" t="s">
        <v>8903</v>
      </c>
      <c r="L1264" s="90" t="s">
        <v>1610</v>
      </c>
      <c r="M1264" s="90" t="s">
        <v>1851</v>
      </c>
    </row>
    <row r="1265" ht="15.75" customHeight="1">
      <c r="A1265" s="90">
        <v>1068.0</v>
      </c>
      <c r="C1265" s="90" t="s">
        <v>2148</v>
      </c>
      <c r="D1265" s="90" t="s">
        <v>8904</v>
      </c>
      <c r="E1265" s="90" t="s">
        <v>8905</v>
      </c>
      <c r="G1265" s="90" t="s">
        <v>8906</v>
      </c>
      <c r="H1265" s="90" t="s">
        <v>8907</v>
      </c>
      <c r="I1265" s="90" t="s">
        <v>8908</v>
      </c>
      <c r="J1265" s="90" t="s">
        <v>8908</v>
      </c>
      <c r="L1265" s="90" t="s">
        <v>1610</v>
      </c>
      <c r="M1265" s="90" t="s">
        <v>1743</v>
      </c>
    </row>
    <row r="1266" ht="15.75" customHeight="1">
      <c r="A1266" s="90">
        <v>1067.0</v>
      </c>
      <c r="C1266" s="90" t="s">
        <v>1673</v>
      </c>
      <c r="D1266" s="90" t="s">
        <v>8909</v>
      </c>
      <c r="E1266" s="90" t="s">
        <v>8910</v>
      </c>
      <c r="F1266" s="90" t="s">
        <v>32</v>
      </c>
      <c r="G1266" s="90" t="s">
        <v>8911</v>
      </c>
      <c r="H1266" s="90" t="s">
        <v>8912</v>
      </c>
      <c r="I1266" s="90" t="s">
        <v>8913</v>
      </c>
      <c r="J1266" s="90" t="s">
        <v>8914</v>
      </c>
      <c r="L1266" s="90" t="s">
        <v>1610</v>
      </c>
      <c r="M1266" s="90" t="s">
        <v>1708</v>
      </c>
    </row>
    <row r="1267" ht="15.75" customHeight="1">
      <c r="A1267" s="90">
        <v>1065.0</v>
      </c>
      <c r="C1267" s="90" t="s">
        <v>8915</v>
      </c>
      <c r="D1267" s="90" t="s">
        <v>8916</v>
      </c>
      <c r="E1267" s="90" t="s">
        <v>8917</v>
      </c>
      <c r="F1267" s="90" t="s">
        <v>32</v>
      </c>
      <c r="G1267" s="90" t="s">
        <v>8918</v>
      </c>
      <c r="H1267" s="90" t="s">
        <v>8919</v>
      </c>
      <c r="I1267" s="90" t="s">
        <v>8920</v>
      </c>
      <c r="J1267" s="90" t="s">
        <v>8921</v>
      </c>
      <c r="L1267" s="90" t="s">
        <v>1610</v>
      </c>
      <c r="M1267" s="90" t="s">
        <v>1672</v>
      </c>
    </row>
    <row r="1268" ht="15.75" customHeight="1">
      <c r="A1268" s="90">
        <v>1062.0</v>
      </c>
      <c r="C1268" s="90" t="s">
        <v>8922</v>
      </c>
      <c r="D1268" s="90" t="s">
        <v>8923</v>
      </c>
      <c r="E1268" s="90" t="s">
        <v>8924</v>
      </c>
      <c r="F1268" s="90" t="s">
        <v>32</v>
      </c>
      <c r="G1268" s="90" t="s">
        <v>8925</v>
      </c>
      <c r="H1268" s="90" t="s">
        <v>8926</v>
      </c>
      <c r="I1268" s="90" t="s">
        <v>8927</v>
      </c>
      <c r="J1268" s="90" t="s">
        <v>8928</v>
      </c>
      <c r="L1268" s="90" t="s">
        <v>1610</v>
      </c>
      <c r="M1268" s="90" t="s">
        <v>1642</v>
      </c>
    </row>
    <row r="1269" ht="15.75" customHeight="1">
      <c r="A1269" s="90">
        <v>1058.0</v>
      </c>
      <c r="C1269" s="90" t="s">
        <v>2404</v>
      </c>
      <c r="D1269" s="90" t="s">
        <v>8929</v>
      </c>
      <c r="E1269" s="90" t="s">
        <v>8930</v>
      </c>
      <c r="F1269" s="90" t="s">
        <v>32</v>
      </c>
      <c r="G1269" s="90" t="s">
        <v>8931</v>
      </c>
      <c r="H1269" s="90" t="s">
        <v>8932</v>
      </c>
      <c r="I1269" s="90" t="s">
        <v>8933</v>
      </c>
      <c r="J1269" s="90" t="s">
        <v>8934</v>
      </c>
      <c r="L1269" s="90" t="s">
        <v>1610</v>
      </c>
      <c r="M1269" s="90" t="s">
        <v>3222</v>
      </c>
    </row>
    <row r="1270" ht="15.75" customHeight="1">
      <c r="A1270" s="90">
        <v>1057.0</v>
      </c>
      <c r="C1270" s="90" t="s">
        <v>8935</v>
      </c>
      <c r="D1270" s="90" t="s">
        <v>8936</v>
      </c>
      <c r="E1270" s="90" t="s">
        <v>8937</v>
      </c>
      <c r="F1270" s="90" t="s">
        <v>32</v>
      </c>
      <c r="G1270" s="90" t="s">
        <v>8938</v>
      </c>
      <c r="H1270" s="90" t="s">
        <v>8939</v>
      </c>
      <c r="I1270" s="90" t="s">
        <v>8940</v>
      </c>
      <c r="J1270" s="90" t="s">
        <v>8940</v>
      </c>
      <c r="L1270" s="90" t="s">
        <v>1610</v>
      </c>
      <c r="M1270" s="90" t="s">
        <v>1751</v>
      </c>
    </row>
    <row r="1271" ht="15.75" customHeight="1">
      <c r="A1271" s="90">
        <v>1053.0</v>
      </c>
      <c r="C1271" s="90" t="s">
        <v>8941</v>
      </c>
      <c r="D1271" s="90" t="s">
        <v>8942</v>
      </c>
      <c r="E1271" s="90" t="s">
        <v>8943</v>
      </c>
      <c r="F1271" s="90" t="s">
        <v>32</v>
      </c>
      <c r="G1271" s="90" t="s">
        <v>8944</v>
      </c>
      <c r="H1271" s="90" t="s">
        <v>8945</v>
      </c>
      <c r="I1271" s="90" t="s">
        <v>8946</v>
      </c>
      <c r="J1271" s="90" t="s">
        <v>8946</v>
      </c>
      <c r="L1271" s="90" t="s">
        <v>1610</v>
      </c>
      <c r="M1271" s="90" t="s">
        <v>1693</v>
      </c>
    </row>
    <row r="1272" ht="15.75" customHeight="1">
      <c r="A1272" s="90">
        <v>1052.0</v>
      </c>
      <c r="C1272" s="90" t="s">
        <v>8947</v>
      </c>
      <c r="D1272" s="90" t="s">
        <v>8948</v>
      </c>
      <c r="E1272" s="90" t="s">
        <v>8949</v>
      </c>
      <c r="F1272" s="90" t="s">
        <v>32</v>
      </c>
      <c r="G1272" s="90" t="s">
        <v>8950</v>
      </c>
      <c r="H1272" s="90" t="s">
        <v>8951</v>
      </c>
      <c r="I1272" s="90" t="s">
        <v>8952</v>
      </c>
      <c r="J1272" s="90" t="s">
        <v>8953</v>
      </c>
      <c r="K1272" s="91" t="s">
        <v>1603</v>
      </c>
      <c r="L1272" s="90" t="s">
        <v>1610</v>
      </c>
      <c r="M1272" s="90" t="s">
        <v>1708</v>
      </c>
    </row>
    <row r="1273" ht="15.75" customHeight="1">
      <c r="A1273" s="90">
        <v>1050.0</v>
      </c>
      <c r="C1273" s="90" t="s">
        <v>4537</v>
      </c>
      <c r="D1273" s="90" t="s">
        <v>8954</v>
      </c>
      <c r="E1273" s="90" t="s">
        <v>8955</v>
      </c>
      <c r="F1273" s="90" t="s">
        <v>32</v>
      </c>
      <c r="G1273" s="90" t="s">
        <v>8956</v>
      </c>
      <c r="H1273" s="90" t="s">
        <v>8957</v>
      </c>
      <c r="I1273" s="90" t="s">
        <v>8958</v>
      </c>
      <c r="J1273" s="90" t="s">
        <v>8959</v>
      </c>
      <c r="L1273" s="90" t="s">
        <v>1610</v>
      </c>
      <c r="M1273" s="90" t="s">
        <v>1693</v>
      </c>
    </row>
    <row r="1274" ht="15.75" customHeight="1">
      <c r="A1274" s="90">
        <v>1049.0</v>
      </c>
      <c r="C1274" s="90" t="s">
        <v>8960</v>
      </c>
      <c r="D1274" s="90" t="s">
        <v>8961</v>
      </c>
      <c r="E1274" s="90" t="s">
        <v>8962</v>
      </c>
      <c r="F1274" s="90" t="s">
        <v>32</v>
      </c>
      <c r="G1274" s="90" t="s">
        <v>8963</v>
      </c>
      <c r="H1274" s="90" t="s">
        <v>8964</v>
      </c>
      <c r="I1274" s="90" t="s">
        <v>8965</v>
      </c>
      <c r="J1274" s="90" t="s">
        <v>8965</v>
      </c>
      <c r="L1274" s="90" t="s">
        <v>1610</v>
      </c>
      <c r="M1274" s="90" t="s">
        <v>1657</v>
      </c>
    </row>
    <row r="1275" ht="15.75" customHeight="1">
      <c r="A1275" s="90">
        <v>1048.0</v>
      </c>
      <c r="C1275" s="90" t="s">
        <v>2768</v>
      </c>
      <c r="D1275" s="90" t="s">
        <v>8966</v>
      </c>
      <c r="E1275" s="90" t="s">
        <v>8967</v>
      </c>
      <c r="F1275" s="90" t="s">
        <v>35</v>
      </c>
      <c r="G1275" s="90" t="s">
        <v>8968</v>
      </c>
      <c r="H1275" s="90" t="s">
        <v>8969</v>
      </c>
      <c r="I1275" s="90" t="s">
        <v>8970</v>
      </c>
      <c r="J1275" s="90" t="s">
        <v>8970</v>
      </c>
      <c r="L1275" s="90" t="s">
        <v>1610</v>
      </c>
      <c r="M1275" s="90" t="s">
        <v>1751</v>
      </c>
    </row>
    <row r="1276" ht="15.75" customHeight="1">
      <c r="A1276" s="90">
        <v>1047.0</v>
      </c>
      <c r="C1276" s="90" t="s">
        <v>8971</v>
      </c>
      <c r="D1276" s="90" t="s">
        <v>8972</v>
      </c>
      <c r="E1276" s="90" t="s">
        <v>8973</v>
      </c>
      <c r="F1276" s="90" t="s">
        <v>32</v>
      </c>
      <c r="G1276" s="90" t="s">
        <v>8974</v>
      </c>
      <c r="H1276" s="90" t="s">
        <v>8975</v>
      </c>
      <c r="I1276" s="90" t="s">
        <v>8976</v>
      </c>
      <c r="J1276" s="90" t="s">
        <v>8976</v>
      </c>
      <c r="L1276" s="90" t="s">
        <v>1610</v>
      </c>
      <c r="M1276" s="90" t="s">
        <v>1693</v>
      </c>
    </row>
    <row r="1277" ht="15.75" customHeight="1">
      <c r="A1277" s="90">
        <v>1046.0</v>
      </c>
      <c r="C1277" s="90" t="s">
        <v>1636</v>
      </c>
      <c r="D1277" s="90" t="s">
        <v>8977</v>
      </c>
      <c r="E1277" s="90" t="s">
        <v>8978</v>
      </c>
      <c r="F1277" s="90" t="s">
        <v>32</v>
      </c>
      <c r="G1277" s="90" t="s">
        <v>8979</v>
      </c>
      <c r="H1277" s="90" t="s">
        <v>8980</v>
      </c>
      <c r="I1277" s="90" t="s">
        <v>8981</v>
      </c>
      <c r="J1277" s="90" t="s">
        <v>8982</v>
      </c>
      <c r="L1277" s="90" t="s">
        <v>1610</v>
      </c>
      <c r="M1277" s="90" t="s">
        <v>2057</v>
      </c>
    </row>
    <row r="1278" ht="15.75" customHeight="1">
      <c r="A1278" s="90">
        <v>1045.0</v>
      </c>
      <c r="C1278" s="90" t="s">
        <v>8780</v>
      </c>
      <c r="D1278" s="90" t="s">
        <v>8781</v>
      </c>
      <c r="E1278" s="90" t="s">
        <v>8782</v>
      </c>
      <c r="F1278" s="90" t="s">
        <v>35</v>
      </c>
      <c r="G1278" s="90" t="s">
        <v>8983</v>
      </c>
      <c r="H1278" s="90" t="s">
        <v>8984</v>
      </c>
      <c r="I1278" s="90" t="s">
        <v>8985</v>
      </c>
      <c r="J1278" s="90" t="s">
        <v>8986</v>
      </c>
      <c r="L1278" s="90" t="s">
        <v>1610</v>
      </c>
      <c r="M1278" s="90" t="s">
        <v>1751</v>
      </c>
    </row>
    <row r="1279" ht="15.75" customHeight="1">
      <c r="A1279" s="90">
        <v>1043.0</v>
      </c>
      <c r="C1279" s="90" t="s">
        <v>8987</v>
      </c>
      <c r="D1279" s="90" t="s">
        <v>8988</v>
      </c>
      <c r="E1279" s="90" t="s">
        <v>8989</v>
      </c>
      <c r="F1279" s="90" t="s">
        <v>32</v>
      </c>
      <c r="G1279" s="90" t="s">
        <v>8990</v>
      </c>
      <c r="H1279" s="90" t="s">
        <v>8991</v>
      </c>
      <c r="I1279" s="90" t="s">
        <v>8992</v>
      </c>
      <c r="J1279" s="90" t="s">
        <v>8993</v>
      </c>
      <c r="L1279" s="90" t="s">
        <v>1610</v>
      </c>
      <c r="M1279" s="90" t="s">
        <v>1693</v>
      </c>
    </row>
    <row r="1280" ht="15.75" customHeight="1">
      <c r="A1280" s="90">
        <v>1041.0</v>
      </c>
      <c r="C1280" s="90" t="s">
        <v>8994</v>
      </c>
      <c r="D1280" s="90" t="s">
        <v>8995</v>
      </c>
      <c r="E1280" s="90" t="s">
        <v>8996</v>
      </c>
      <c r="F1280" s="90" t="s">
        <v>32</v>
      </c>
      <c r="G1280" s="90" t="s">
        <v>8997</v>
      </c>
      <c r="H1280" s="90" t="s">
        <v>8998</v>
      </c>
      <c r="I1280" s="90" t="s">
        <v>8999</v>
      </c>
      <c r="J1280" s="90" t="s">
        <v>8999</v>
      </c>
      <c r="K1280" s="91" t="s">
        <v>1603</v>
      </c>
      <c r="L1280" s="90" t="s">
        <v>1610</v>
      </c>
      <c r="M1280" s="90" t="s">
        <v>2057</v>
      </c>
    </row>
    <row r="1281" ht="15.75" customHeight="1">
      <c r="A1281" s="90">
        <v>1033.0</v>
      </c>
      <c r="C1281" s="90" t="s">
        <v>9000</v>
      </c>
      <c r="D1281" s="90" t="s">
        <v>9001</v>
      </c>
      <c r="E1281" s="90" t="s">
        <v>9002</v>
      </c>
      <c r="F1281" s="90" t="s">
        <v>32</v>
      </c>
      <c r="G1281" s="90" t="s">
        <v>9003</v>
      </c>
      <c r="H1281" s="90" t="s">
        <v>9004</v>
      </c>
      <c r="I1281" s="90" t="s">
        <v>9005</v>
      </c>
      <c r="J1281" s="90" t="s">
        <v>9005</v>
      </c>
      <c r="K1281" s="91" t="s">
        <v>1603</v>
      </c>
      <c r="L1281" s="90" t="s">
        <v>1610</v>
      </c>
      <c r="M1281" s="90" t="s">
        <v>2057</v>
      </c>
    </row>
    <row r="1282" ht="15.75" customHeight="1">
      <c r="A1282" s="90">
        <v>1032.0</v>
      </c>
      <c r="C1282" s="90" t="s">
        <v>9006</v>
      </c>
      <c r="D1282" s="90" t="s">
        <v>9007</v>
      </c>
      <c r="E1282" s="90" t="s">
        <v>9008</v>
      </c>
      <c r="F1282" s="90" t="s">
        <v>32</v>
      </c>
      <c r="G1282" s="90" t="s">
        <v>9009</v>
      </c>
      <c r="H1282" s="90" t="s">
        <v>9010</v>
      </c>
      <c r="I1282" s="90" t="s">
        <v>9011</v>
      </c>
      <c r="J1282" s="90" t="s">
        <v>9012</v>
      </c>
      <c r="L1282" s="90" t="s">
        <v>1610</v>
      </c>
      <c r="M1282" s="90" t="s">
        <v>2571</v>
      </c>
    </row>
    <row r="1283" ht="15.75" customHeight="1">
      <c r="A1283" s="90">
        <v>1028.0</v>
      </c>
      <c r="C1283" s="90" t="s">
        <v>9013</v>
      </c>
      <c r="D1283" s="90" t="s">
        <v>9014</v>
      </c>
      <c r="E1283" s="90" t="s">
        <v>9015</v>
      </c>
      <c r="G1283" s="90" t="s">
        <v>9016</v>
      </c>
      <c r="H1283" s="90" t="s">
        <v>9017</v>
      </c>
      <c r="I1283" s="90" t="s">
        <v>9018</v>
      </c>
      <c r="J1283" s="90" t="s">
        <v>9019</v>
      </c>
      <c r="L1283" s="90" t="s">
        <v>1610</v>
      </c>
      <c r="M1283" s="90" t="s">
        <v>1770</v>
      </c>
    </row>
    <row r="1284" ht="15.75" customHeight="1">
      <c r="A1284" s="90">
        <v>1027.0</v>
      </c>
      <c r="C1284" s="90" t="s">
        <v>3250</v>
      </c>
      <c r="D1284" s="90" t="s">
        <v>9020</v>
      </c>
      <c r="E1284" s="90" t="s">
        <v>9021</v>
      </c>
      <c r="F1284" s="90" t="s">
        <v>35</v>
      </c>
      <c r="G1284" s="90" t="s">
        <v>9022</v>
      </c>
      <c r="H1284" s="90" t="s">
        <v>9023</v>
      </c>
      <c r="I1284" s="90" t="s">
        <v>9024</v>
      </c>
      <c r="J1284" s="90" t="s">
        <v>9025</v>
      </c>
      <c r="L1284" s="90" t="s">
        <v>1610</v>
      </c>
      <c r="M1284" s="90" t="s">
        <v>1831</v>
      </c>
    </row>
    <row r="1285" ht="15.75" customHeight="1">
      <c r="A1285" s="90">
        <v>1026.0</v>
      </c>
      <c r="C1285" s="90" t="s">
        <v>9026</v>
      </c>
      <c r="D1285" s="90" t="s">
        <v>9027</v>
      </c>
      <c r="E1285" s="90" t="s">
        <v>9028</v>
      </c>
      <c r="G1285" s="90" t="s">
        <v>9029</v>
      </c>
      <c r="H1285" s="90" t="s">
        <v>9030</v>
      </c>
      <c r="I1285" s="90" t="s">
        <v>9031</v>
      </c>
      <c r="J1285" s="90" t="s">
        <v>9031</v>
      </c>
      <c r="L1285" s="90" t="s">
        <v>1610</v>
      </c>
      <c r="M1285" s="90" t="s">
        <v>1672</v>
      </c>
    </row>
    <row r="1286" ht="15.75" customHeight="1">
      <c r="A1286" s="90">
        <v>1024.0</v>
      </c>
      <c r="C1286" s="90" t="s">
        <v>3250</v>
      </c>
      <c r="D1286" s="90" t="s">
        <v>9020</v>
      </c>
      <c r="E1286" s="90" t="s">
        <v>9021</v>
      </c>
      <c r="F1286" s="90" t="s">
        <v>35</v>
      </c>
      <c r="G1286" s="90" t="s">
        <v>9032</v>
      </c>
      <c r="H1286" s="90" t="s">
        <v>9033</v>
      </c>
      <c r="I1286" s="90" t="s">
        <v>9034</v>
      </c>
      <c r="J1286" s="90" t="s">
        <v>9025</v>
      </c>
      <c r="L1286" s="90" t="s">
        <v>1610</v>
      </c>
      <c r="M1286" s="90" t="s">
        <v>1831</v>
      </c>
    </row>
    <row r="1287" ht="15.75" customHeight="1">
      <c r="A1287" s="90">
        <v>1023.0</v>
      </c>
      <c r="C1287" s="90" t="s">
        <v>9035</v>
      </c>
      <c r="D1287" s="90" t="s">
        <v>9036</v>
      </c>
      <c r="E1287" s="90" t="s">
        <v>9037</v>
      </c>
      <c r="F1287" s="90" t="s">
        <v>2367</v>
      </c>
      <c r="G1287" s="90" t="s">
        <v>9038</v>
      </c>
      <c r="H1287" s="90" t="s">
        <v>9039</v>
      </c>
      <c r="I1287" s="90" t="s">
        <v>9040</v>
      </c>
      <c r="J1287" s="90" t="s">
        <v>9041</v>
      </c>
      <c r="L1287" s="90" t="s">
        <v>1610</v>
      </c>
      <c r="M1287" s="90" t="s">
        <v>2850</v>
      </c>
    </row>
    <row r="1288" ht="15.75" customHeight="1">
      <c r="A1288" s="90">
        <v>1021.0</v>
      </c>
      <c r="C1288" s="90" t="s">
        <v>7204</v>
      </c>
      <c r="D1288" s="90" t="s">
        <v>7328</v>
      </c>
      <c r="E1288" s="90" t="s">
        <v>7329</v>
      </c>
      <c r="F1288" s="90" t="s">
        <v>35</v>
      </c>
      <c r="G1288" s="90" t="s">
        <v>9042</v>
      </c>
      <c r="H1288" s="90" t="s">
        <v>9043</v>
      </c>
      <c r="I1288" s="90" t="s">
        <v>9044</v>
      </c>
      <c r="J1288" s="90" t="s">
        <v>9045</v>
      </c>
      <c r="L1288" s="90" t="s">
        <v>1610</v>
      </c>
      <c r="M1288" s="90" t="s">
        <v>1687</v>
      </c>
    </row>
    <row r="1289" ht="15.75" customHeight="1">
      <c r="A1289" s="90">
        <v>1020.0</v>
      </c>
      <c r="C1289" s="90" t="s">
        <v>9046</v>
      </c>
      <c r="D1289" s="90" t="s">
        <v>9047</v>
      </c>
      <c r="E1289" s="90" t="s">
        <v>9048</v>
      </c>
      <c r="G1289" s="90" t="s">
        <v>9049</v>
      </c>
      <c r="H1289" s="90" t="s">
        <v>9050</v>
      </c>
      <c r="I1289" s="90" t="s">
        <v>9051</v>
      </c>
      <c r="J1289" s="90" t="s">
        <v>9052</v>
      </c>
      <c r="L1289" s="90" t="s">
        <v>1610</v>
      </c>
      <c r="M1289" s="90" t="s">
        <v>1879</v>
      </c>
    </row>
    <row r="1290" ht="15.75" customHeight="1">
      <c r="A1290" s="90">
        <v>1019.0</v>
      </c>
      <c r="C1290" s="90" t="s">
        <v>9000</v>
      </c>
      <c r="D1290" s="90" t="s">
        <v>9001</v>
      </c>
      <c r="E1290" s="90" t="s">
        <v>9002</v>
      </c>
      <c r="F1290" s="90" t="s">
        <v>32</v>
      </c>
      <c r="G1290" s="90" t="s">
        <v>9053</v>
      </c>
      <c r="H1290" s="90" t="s">
        <v>9054</v>
      </c>
      <c r="I1290" s="90" t="s">
        <v>9055</v>
      </c>
      <c r="J1290" s="90" t="s">
        <v>9005</v>
      </c>
      <c r="L1290" s="90" t="s">
        <v>1610</v>
      </c>
      <c r="M1290" s="90" t="s">
        <v>29</v>
      </c>
    </row>
    <row r="1291" ht="15.75" customHeight="1">
      <c r="A1291" s="90">
        <v>1018.0</v>
      </c>
      <c r="C1291" s="90" t="s">
        <v>9056</v>
      </c>
      <c r="D1291" s="90" t="s">
        <v>9057</v>
      </c>
      <c r="E1291" s="90" t="s">
        <v>9058</v>
      </c>
      <c r="F1291" s="90" t="s">
        <v>32</v>
      </c>
      <c r="G1291" s="90" t="s">
        <v>9059</v>
      </c>
      <c r="H1291" s="90" t="s">
        <v>9060</v>
      </c>
      <c r="I1291" s="90" t="s">
        <v>9061</v>
      </c>
      <c r="J1291" s="90" t="s">
        <v>9062</v>
      </c>
      <c r="L1291" s="90" t="s">
        <v>1610</v>
      </c>
      <c r="M1291" s="90" t="s">
        <v>2057</v>
      </c>
    </row>
    <row r="1292" ht="15.75" customHeight="1">
      <c r="A1292" s="90">
        <v>1017.0</v>
      </c>
      <c r="C1292" s="90" t="s">
        <v>9063</v>
      </c>
      <c r="D1292" s="90" t="s">
        <v>9064</v>
      </c>
      <c r="E1292" s="90" t="s">
        <v>9065</v>
      </c>
      <c r="F1292" s="90" t="s">
        <v>32</v>
      </c>
      <c r="G1292" s="90" t="s">
        <v>9066</v>
      </c>
      <c r="H1292" s="90" t="s">
        <v>9067</v>
      </c>
      <c r="I1292" s="90" t="s">
        <v>9068</v>
      </c>
      <c r="J1292" s="90" t="s">
        <v>9068</v>
      </c>
      <c r="L1292" s="90" t="s">
        <v>1610</v>
      </c>
      <c r="M1292" s="90" t="s">
        <v>1657</v>
      </c>
    </row>
    <row r="1293" ht="15.75" customHeight="1">
      <c r="A1293" s="90">
        <v>1014.0</v>
      </c>
      <c r="C1293" s="90" t="s">
        <v>9069</v>
      </c>
      <c r="D1293" s="90" t="s">
        <v>9070</v>
      </c>
      <c r="E1293" s="90" t="s">
        <v>9071</v>
      </c>
      <c r="F1293" s="90" t="s">
        <v>32</v>
      </c>
      <c r="G1293" s="90" t="s">
        <v>9072</v>
      </c>
      <c r="H1293" s="90" t="s">
        <v>9073</v>
      </c>
      <c r="I1293" s="90" t="s">
        <v>9074</v>
      </c>
      <c r="J1293" s="90" t="s">
        <v>9075</v>
      </c>
      <c r="L1293" s="90" t="s">
        <v>1610</v>
      </c>
      <c r="M1293" s="90" t="s">
        <v>1743</v>
      </c>
    </row>
    <row r="1294" ht="15.75" customHeight="1">
      <c r="A1294" s="90">
        <v>1011.0</v>
      </c>
      <c r="C1294" s="90" t="s">
        <v>9076</v>
      </c>
      <c r="D1294" s="90" t="s">
        <v>9077</v>
      </c>
      <c r="E1294" s="90" t="s">
        <v>9078</v>
      </c>
      <c r="F1294" s="90" t="s">
        <v>32</v>
      </c>
      <c r="G1294" s="90" t="s">
        <v>9079</v>
      </c>
      <c r="H1294" s="90" t="s">
        <v>9080</v>
      </c>
      <c r="I1294" s="90" t="s">
        <v>9081</v>
      </c>
      <c r="J1294" s="90" t="s">
        <v>9081</v>
      </c>
      <c r="L1294" s="90" t="s">
        <v>1610</v>
      </c>
      <c r="M1294" s="90" t="s">
        <v>1657</v>
      </c>
    </row>
    <row r="1295" ht="15.75" customHeight="1">
      <c r="A1295" s="90">
        <v>1010.0</v>
      </c>
      <c r="C1295" s="90" t="s">
        <v>9082</v>
      </c>
      <c r="D1295" s="90" t="s">
        <v>9083</v>
      </c>
      <c r="E1295" s="90" t="s">
        <v>9084</v>
      </c>
      <c r="G1295" s="90" t="s">
        <v>9085</v>
      </c>
      <c r="H1295" s="90" t="s">
        <v>9086</v>
      </c>
      <c r="I1295" s="90" t="s">
        <v>9087</v>
      </c>
      <c r="J1295" s="90" t="s">
        <v>9087</v>
      </c>
      <c r="L1295" s="90" t="s">
        <v>1610</v>
      </c>
      <c r="M1295" s="90" t="s">
        <v>3222</v>
      </c>
    </row>
    <row r="1296" ht="15.75" customHeight="1">
      <c r="A1296" s="90">
        <v>1007.0</v>
      </c>
      <c r="C1296" s="90" t="s">
        <v>5408</v>
      </c>
      <c r="D1296" s="90" t="s">
        <v>9088</v>
      </c>
      <c r="E1296" s="90" t="s">
        <v>9089</v>
      </c>
      <c r="F1296" s="90" t="s">
        <v>32</v>
      </c>
      <c r="G1296" s="90" t="s">
        <v>9090</v>
      </c>
      <c r="H1296" s="90" t="s">
        <v>9091</v>
      </c>
      <c r="I1296" s="90" t="s">
        <v>9092</v>
      </c>
      <c r="J1296" s="90" t="s">
        <v>9093</v>
      </c>
      <c r="L1296" s="90" t="s">
        <v>1610</v>
      </c>
      <c r="M1296" s="90" t="s">
        <v>1693</v>
      </c>
    </row>
    <row r="1297" ht="15.75" customHeight="1">
      <c r="A1297" s="90">
        <v>1006.0</v>
      </c>
      <c r="C1297" s="90" t="s">
        <v>9094</v>
      </c>
      <c r="D1297" s="90" t="s">
        <v>4830</v>
      </c>
      <c r="E1297" s="90" t="s">
        <v>9095</v>
      </c>
      <c r="G1297" s="90" t="s">
        <v>9096</v>
      </c>
      <c r="H1297" s="90" t="s">
        <v>9097</v>
      </c>
      <c r="I1297" s="90" t="s">
        <v>9098</v>
      </c>
      <c r="J1297" s="90" t="s">
        <v>9099</v>
      </c>
      <c r="L1297" s="90" t="s">
        <v>1610</v>
      </c>
      <c r="M1297" s="90" t="s">
        <v>2154</v>
      </c>
    </row>
    <row r="1298" ht="15.75" customHeight="1">
      <c r="A1298" s="90">
        <v>1005.0</v>
      </c>
      <c r="C1298" s="90" t="s">
        <v>9100</v>
      </c>
      <c r="D1298" s="90" t="s">
        <v>9101</v>
      </c>
      <c r="E1298" s="90" t="s">
        <v>9102</v>
      </c>
      <c r="F1298" s="90" t="s">
        <v>32</v>
      </c>
      <c r="G1298" s="90" t="s">
        <v>9103</v>
      </c>
      <c r="H1298" s="90" t="s">
        <v>9104</v>
      </c>
      <c r="I1298" s="90" t="s">
        <v>9105</v>
      </c>
      <c r="J1298" s="90" t="s">
        <v>9106</v>
      </c>
      <c r="L1298" s="90" t="s">
        <v>1610</v>
      </c>
      <c r="M1298" s="90" t="s">
        <v>29</v>
      </c>
    </row>
    <row r="1299" ht="15.75" customHeight="1">
      <c r="A1299" s="90">
        <v>1001.0</v>
      </c>
      <c r="C1299" s="90" t="s">
        <v>9107</v>
      </c>
      <c r="D1299" s="90" t="s">
        <v>8693</v>
      </c>
      <c r="E1299" s="90" t="s">
        <v>9108</v>
      </c>
      <c r="F1299" s="90" t="s">
        <v>32</v>
      </c>
      <c r="G1299" s="90" t="s">
        <v>9109</v>
      </c>
      <c r="H1299" s="90" t="s">
        <v>9110</v>
      </c>
      <c r="I1299" s="90" t="s">
        <v>9111</v>
      </c>
      <c r="J1299" s="90" t="s">
        <v>9112</v>
      </c>
      <c r="L1299" s="90" t="s">
        <v>1610</v>
      </c>
      <c r="M1299" s="90" t="s">
        <v>2332</v>
      </c>
    </row>
    <row r="1300" ht="15.75" customHeight="1">
      <c r="A1300" s="90">
        <v>1000.0</v>
      </c>
      <c r="C1300" s="90" t="s">
        <v>4348</v>
      </c>
      <c r="D1300" s="90" t="s">
        <v>9113</v>
      </c>
      <c r="E1300" s="90" t="s">
        <v>9114</v>
      </c>
      <c r="F1300" s="90" t="s">
        <v>32</v>
      </c>
      <c r="G1300" s="90" t="s">
        <v>9115</v>
      </c>
      <c r="H1300" s="90" t="s">
        <v>9116</v>
      </c>
      <c r="I1300" s="90" t="s">
        <v>9117</v>
      </c>
      <c r="J1300" s="90" t="s">
        <v>9118</v>
      </c>
      <c r="L1300" s="90" t="s">
        <v>1610</v>
      </c>
      <c r="M1300" s="90" t="s">
        <v>1851</v>
      </c>
    </row>
    <row r="1301" ht="15.75" customHeight="1">
      <c r="A1301" s="90">
        <v>999.0</v>
      </c>
      <c r="C1301" s="90" t="s">
        <v>4530</v>
      </c>
      <c r="D1301" s="90" t="s">
        <v>9119</v>
      </c>
      <c r="E1301" s="90" t="s">
        <v>9120</v>
      </c>
      <c r="F1301" s="90" t="s">
        <v>32</v>
      </c>
      <c r="G1301" s="90" t="s">
        <v>9121</v>
      </c>
      <c r="H1301" s="90" t="s">
        <v>9122</v>
      </c>
      <c r="I1301" s="90" t="s">
        <v>9123</v>
      </c>
      <c r="J1301" s="90" t="s">
        <v>9124</v>
      </c>
      <c r="L1301" s="90" t="s">
        <v>1610</v>
      </c>
      <c r="M1301" s="90" t="s">
        <v>1611</v>
      </c>
    </row>
    <row r="1302" ht="15.75" customHeight="1">
      <c r="A1302" s="90">
        <v>998.0</v>
      </c>
      <c r="C1302" s="90" t="s">
        <v>9125</v>
      </c>
      <c r="D1302" s="90" t="s">
        <v>9126</v>
      </c>
      <c r="E1302" s="90" t="s">
        <v>9127</v>
      </c>
      <c r="G1302" s="90" t="s">
        <v>9128</v>
      </c>
      <c r="H1302" s="90" t="s">
        <v>9129</v>
      </c>
      <c r="I1302" s="90" t="s">
        <v>9130</v>
      </c>
      <c r="J1302" s="90" t="s">
        <v>9130</v>
      </c>
      <c r="L1302" s="90" t="s">
        <v>1610</v>
      </c>
      <c r="M1302" s="90" t="s">
        <v>1708</v>
      </c>
    </row>
    <row r="1303" ht="15.75" customHeight="1">
      <c r="A1303" s="90">
        <v>996.0</v>
      </c>
      <c r="C1303" s="90" t="s">
        <v>9125</v>
      </c>
      <c r="D1303" s="90" t="s">
        <v>9126</v>
      </c>
      <c r="E1303" s="90" t="s">
        <v>9127</v>
      </c>
      <c r="G1303" s="90" t="s">
        <v>9131</v>
      </c>
      <c r="H1303" s="90" t="s">
        <v>9132</v>
      </c>
      <c r="I1303" s="90" t="s">
        <v>9130</v>
      </c>
      <c r="J1303" s="90" t="s">
        <v>9130</v>
      </c>
      <c r="L1303" s="90" t="s">
        <v>1610</v>
      </c>
      <c r="M1303" s="90" t="s">
        <v>1817</v>
      </c>
    </row>
    <row r="1304" ht="15.75" customHeight="1">
      <c r="A1304" s="90">
        <v>995.0</v>
      </c>
      <c r="C1304" s="90" t="s">
        <v>9100</v>
      </c>
      <c r="D1304" s="90" t="s">
        <v>9101</v>
      </c>
      <c r="E1304" s="90" t="s">
        <v>9102</v>
      </c>
      <c r="F1304" s="90" t="s">
        <v>32</v>
      </c>
      <c r="G1304" s="90" t="s">
        <v>9133</v>
      </c>
      <c r="H1304" s="90" t="s">
        <v>9134</v>
      </c>
      <c r="I1304" s="90" t="s">
        <v>9135</v>
      </c>
      <c r="J1304" s="90" t="s">
        <v>9106</v>
      </c>
      <c r="L1304" s="90" t="s">
        <v>1610</v>
      </c>
      <c r="M1304" s="90" t="s">
        <v>1751</v>
      </c>
    </row>
    <row r="1305" ht="15.75" customHeight="1">
      <c r="A1305" s="90">
        <v>992.0</v>
      </c>
      <c r="C1305" s="90" t="s">
        <v>9136</v>
      </c>
      <c r="D1305" s="90" t="s">
        <v>9137</v>
      </c>
      <c r="E1305" s="90" t="s">
        <v>9138</v>
      </c>
      <c r="F1305" s="90" t="s">
        <v>32</v>
      </c>
      <c r="G1305" s="90" t="s">
        <v>9139</v>
      </c>
      <c r="H1305" s="90" t="s">
        <v>9140</v>
      </c>
      <c r="I1305" s="90" t="s">
        <v>9141</v>
      </c>
      <c r="J1305" s="90" t="s">
        <v>9142</v>
      </c>
      <c r="L1305" s="90" t="s">
        <v>1610</v>
      </c>
      <c r="M1305" s="90" t="s">
        <v>2057</v>
      </c>
    </row>
    <row r="1306" ht="15.75" customHeight="1">
      <c r="A1306" s="90">
        <v>991.0</v>
      </c>
      <c r="C1306" s="90" t="s">
        <v>9143</v>
      </c>
      <c r="D1306" s="90" t="s">
        <v>9144</v>
      </c>
      <c r="E1306" s="90" t="s">
        <v>9145</v>
      </c>
      <c r="F1306" s="90" t="s">
        <v>35</v>
      </c>
      <c r="G1306" s="90" t="s">
        <v>9146</v>
      </c>
      <c r="H1306" s="90" t="s">
        <v>9147</v>
      </c>
      <c r="I1306" s="90" t="s">
        <v>9148</v>
      </c>
      <c r="J1306" s="90" t="s">
        <v>9148</v>
      </c>
      <c r="L1306" s="90" t="s">
        <v>1610</v>
      </c>
      <c r="M1306" s="90" t="s">
        <v>1672</v>
      </c>
    </row>
    <row r="1307" ht="15.75" customHeight="1">
      <c r="A1307" s="90">
        <v>989.0</v>
      </c>
      <c r="C1307" s="90" t="s">
        <v>9149</v>
      </c>
      <c r="D1307" s="90" t="s">
        <v>7311</v>
      </c>
      <c r="E1307" s="90" t="s">
        <v>9150</v>
      </c>
      <c r="F1307" s="90" t="s">
        <v>32</v>
      </c>
      <c r="G1307" s="90" t="s">
        <v>9151</v>
      </c>
      <c r="H1307" s="90" t="s">
        <v>9152</v>
      </c>
      <c r="I1307" s="90" t="s">
        <v>9153</v>
      </c>
      <c r="J1307" s="90" t="s">
        <v>9154</v>
      </c>
      <c r="L1307" s="90" t="s">
        <v>1610</v>
      </c>
      <c r="M1307" s="90" t="s">
        <v>1708</v>
      </c>
    </row>
    <row r="1308" ht="15.75" customHeight="1">
      <c r="A1308" s="90">
        <v>988.0</v>
      </c>
      <c r="C1308" s="90" t="s">
        <v>9155</v>
      </c>
      <c r="D1308" s="90" t="s">
        <v>6084</v>
      </c>
      <c r="E1308" s="90" t="s">
        <v>9156</v>
      </c>
      <c r="F1308" s="90" t="s">
        <v>32</v>
      </c>
      <c r="G1308" s="90" t="s">
        <v>9157</v>
      </c>
      <c r="H1308" s="90" t="s">
        <v>9158</v>
      </c>
      <c r="I1308" s="90" t="s">
        <v>9159</v>
      </c>
      <c r="J1308" s="90" t="s">
        <v>9160</v>
      </c>
      <c r="L1308" s="90" t="s">
        <v>1610</v>
      </c>
      <c r="M1308" s="90" t="s">
        <v>2154</v>
      </c>
    </row>
    <row r="1309" ht="15.75" customHeight="1">
      <c r="A1309" s="90">
        <v>984.0</v>
      </c>
      <c r="C1309" s="90" t="s">
        <v>9161</v>
      </c>
      <c r="D1309" s="90" t="s">
        <v>9162</v>
      </c>
      <c r="E1309" s="90" t="s">
        <v>9163</v>
      </c>
      <c r="F1309" s="90" t="s">
        <v>1938</v>
      </c>
      <c r="G1309" s="90" t="s">
        <v>9164</v>
      </c>
      <c r="H1309" s="90" t="s">
        <v>9165</v>
      </c>
      <c r="I1309" s="90" t="s">
        <v>9166</v>
      </c>
      <c r="J1309" s="90" t="s">
        <v>9167</v>
      </c>
      <c r="L1309" s="90" t="s">
        <v>1610</v>
      </c>
      <c r="M1309" s="90" t="s">
        <v>3139</v>
      </c>
    </row>
    <row r="1310" ht="15.75" customHeight="1">
      <c r="A1310" s="90">
        <v>983.0</v>
      </c>
      <c r="C1310" s="90" t="s">
        <v>9100</v>
      </c>
      <c r="D1310" s="90" t="s">
        <v>9101</v>
      </c>
      <c r="E1310" s="90" t="s">
        <v>9102</v>
      </c>
      <c r="F1310" s="90" t="s">
        <v>32</v>
      </c>
      <c r="G1310" s="90" t="s">
        <v>9168</v>
      </c>
      <c r="H1310" s="90" t="s">
        <v>9169</v>
      </c>
      <c r="I1310" s="90" t="s">
        <v>9170</v>
      </c>
      <c r="J1310" s="90" t="s">
        <v>9106</v>
      </c>
      <c r="L1310" s="90" t="s">
        <v>1610</v>
      </c>
      <c r="M1310" s="90" t="s">
        <v>1879</v>
      </c>
    </row>
    <row r="1311" ht="15.75" customHeight="1">
      <c r="A1311" s="90">
        <v>982.0</v>
      </c>
      <c r="C1311" s="90" t="s">
        <v>9171</v>
      </c>
      <c r="D1311" s="90" t="s">
        <v>9172</v>
      </c>
      <c r="E1311" s="90" t="s">
        <v>9173</v>
      </c>
      <c r="G1311" s="90" t="s">
        <v>9174</v>
      </c>
      <c r="H1311" s="90" t="s">
        <v>9175</v>
      </c>
      <c r="I1311" s="90" t="s">
        <v>9176</v>
      </c>
      <c r="J1311" s="90" t="s">
        <v>9176</v>
      </c>
      <c r="L1311" s="90" t="s">
        <v>1610</v>
      </c>
      <c r="M1311" s="90" t="s">
        <v>2571</v>
      </c>
    </row>
    <row r="1312" ht="15.75" customHeight="1">
      <c r="A1312" s="90">
        <v>979.0</v>
      </c>
      <c r="C1312" s="90" t="s">
        <v>7931</v>
      </c>
      <c r="D1312" s="90" t="s">
        <v>9177</v>
      </c>
      <c r="E1312" s="90" t="s">
        <v>9178</v>
      </c>
      <c r="G1312" s="90" t="s">
        <v>9179</v>
      </c>
      <c r="H1312" s="90" t="s">
        <v>9180</v>
      </c>
      <c r="I1312" s="90" t="s">
        <v>9181</v>
      </c>
      <c r="J1312" s="90" t="s">
        <v>9181</v>
      </c>
      <c r="L1312" s="90" t="s">
        <v>1610</v>
      </c>
      <c r="M1312" s="90" t="s">
        <v>1780</v>
      </c>
    </row>
    <row r="1313" ht="15.75" customHeight="1">
      <c r="A1313" s="90">
        <v>978.0</v>
      </c>
      <c r="C1313" s="90" t="s">
        <v>9182</v>
      </c>
      <c r="D1313" s="90" t="s">
        <v>7348</v>
      </c>
      <c r="E1313" s="90" t="s">
        <v>9183</v>
      </c>
      <c r="F1313" s="90" t="s">
        <v>32</v>
      </c>
      <c r="G1313" s="90" t="s">
        <v>9184</v>
      </c>
      <c r="H1313" s="90" t="s">
        <v>9185</v>
      </c>
      <c r="I1313" s="90" t="s">
        <v>9186</v>
      </c>
      <c r="J1313" s="90" t="s">
        <v>9186</v>
      </c>
      <c r="L1313" s="90" t="s">
        <v>1610</v>
      </c>
      <c r="M1313" s="90" t="s">
        <v>1965</v>
      </c>
    </row>
    <row r="1314" ht="15.75" customHeight="1">
      <c r="A1314" s="90">
        <v>977.0</v>
      </c>
      <c r="C1314" s="90" t="s">
        <v>9187</v>
      </c>
      <c r="D1314" s="90" t="s">
        <v>9188</v>
      </c>
      <c r="E1314" s="90" t="s">
        <v>9189</v>
      </c>
      <c r="F1314" s="90" t="s">
        <v>32</v>
      </c>
      <c r="G1314" s="90" t="s">
        <v>9190</v>
      </c>
      <c r="H1314" s="90" t="s">
        <v>9191</v>
      </c>
      <c r="I1314" s="90" t="s">
        <v>9192</v>
      </c>
      <c r="J1314" s="90" t="s">
        <v>9192</v>
      </c>
      <c r="L1314" s="90" t="s">
        <v>1610</v>
      </c>
      <c r="M1314" s="90" t="s">
        <v>1693</v>
      </c>
    </row>
    <row r="1315" ht="15.75" customHeight="1">
      <c r="A1315" s="90">
        <v>976.0</v>
      </c>
      <c r="C1315" s="90" t="s">
        <v>9193</v>
      </c>
      <c r="D1315" s="90" t="s">
        <v>7812</v>
      </c>
      <c r="E1315" s="90" t="s">
        <v>9194</v>
      </c>
      <c r="F1315" s="90" t="s">
        <v>32</v>
      </c>
      <c r="G1315" s="90" t="s">
        <v>9195</v>
      </c>
      <c r="H1315" s="90" t="s">
        <v>9196</v>
      </c>
      <c r="I1315" s="90" t="s">
        <v>9197</v>
      </c>
      <c r="J1315" s="90" t="s">
        <v>9198</v>
      </c>
      <c r="L1315" s="90" t="s">
        <v>1610</v>
      </c>
      <c r="M1315" s="90" t="s">
        <v>1693</v>
      </c>
    </row>
    <row r="1316" ht="15.75" customHeight="1">
      <c r="A1316" s="90">
        <v>975.0</v>
      </c>
      <c r="C1316" s="90" t="s">
        <v>9199</v>
      </c>
      <c r="D1316" s="90" t="s">
        <v>5262</v>
      </c>
      <c r="E1316" s="90" t="s">
        <v>9200</v>
      </c>
      <c r="F1316" s="90" t="s">
        <v>32</v>
      </c>
      <c r="G1316" s="90" t="s">
        <v>9201</v>
      </c>
      <c r="H1316" s="90" t="s">
        <v>9202</v>
      </c>
      <c r="I1316" s="90" t="s">
        <v>9203</v>
      </c>
      <c r="J1316" s="90" t="s">
        <v>9204</v>
      </c>
      <c r="L1316" s="90" t="s">
        <v>1610</v>
      </c>
      <c r="M1316" s="90" t="s">
        <v>1770</v>
      </c>
    </row>
    <row r="1317" ht="15.75" customHeight="1">
      <c r="A1317" s="90">
        <v>973.0</v>
      </c>
      <c r="C1317" s="90" t="s">
        <v>9205</v>
      </c>
      <c r="D1317" s="90" t="s">
        <v>9206</v>
      </c>
      <c r="E1317" s="90" t="s">
        <v>9207</v>
      </c>
      <c r="F1317" s="90" t="s">
        <v>32</v>
      </c>
      <c r="G1317" s="90" t="s">
        <v>9208</v>
      </c>
      <c r="H1317" s="90" t="s">
        <v>9209</v>
      </c>
      <c r="I1317" s="90" t="s">
        <v>9210</v>
      </c>
      <c r="J1317" s="90" t="s">
        <v>9211</v>
      </c>
      <c r="L1317" s="90" t="s">
        <v>1610</v>
      </c>
      <c r="M1317" s="90" t="s">
        <v>1831</v>
      </c>
    </row>
    <row r="1318" ht="15.75" customHeight="1">
      <c r="A1318" s="90">
        <v>972.0</v>
      </c>
      <c r="C1318" s="90" t="s">
        <v>9212</v>
      </c>
      <c r="D1318" s="90" t="s">
        <v>9213</v>
      </c>
      <c r="E1318" s="90" t="s">
        <v>9214</v>
      </c>
      <c r="F1318" s="90" t="s">
        <v>32</v>
      </c>
      <c r="G1318" s="90" t="s">
        <v>9215</v>
      </c>
      <c r="H1318" s="90" t="s">
        <v>9216</v>
      </c>
      <c r="I1318" s="90" t="s">
        <v>9217</v>
      </c>
      <c r="J1318" s="90" t="s">
        <v>9217</v>
      </c>
      <c r="L1318" s="90" t="s">
        <v>1610</v>
      </c>
      <c r="M1318" s="90" t="s">
        <v>1642</v>
      </c>
    </row>
    <row r="1319" ht="15.75" customHeight="1">
      <c r="A1319" s="90">
        <v>966.0</v>
      </c>
      <c r="C1319" s="90" t="s">
        <v>9218</v>
      </c>
      <c r="D1319" s="90" t="s">
        <v>9219</v>
      </c>
      <c r="E1319" s="90" t="s">
        <v>9220</v>
      </c>
      <c r="F1319" s="90" t="s">
        <v>32</v>
      </c>
      <c r="G1319" s="90" t="s">
        <v>9221</v>
      </c>
      <c r="H1319" s="90" t="s">
        <v>9222</v>
      </c>
      <c r="I1319" s="90" t="s">
        <v>9223</v>
      </c>
      <c r="J1319" s="90" t="s">
        <v>9223</v>
      </c>
      <c r="K1319" s="91" t="s">
        <v>1603</v>
      </c>
      <c r="L1319" s="90" t="s">
        <v>1610</v>
      </c>
      <c r="M1319" s="90" t="s">
        <v>2766</v>
      </c>
    </row>
    <row r="1320" ht="15.75" customHeight="1">
      <c r="A1320" s="90">
        <v>963.0</v>
      </c>
      <c r="C1320" s="90" t="s">
        <v>3197</v>
      </c>
      <c r="D1320" s="90" t="s">
        <v>9224</v>
      </c>
      <c r="E1320" s="90" t="s">
        <v>9225</v>
      </c>
      <c r="F1320" s="90" t="s">
        <v>35</v>
      </c>
      <c r="G1320" s="90" t="s">
        <v>9226</v>
      </c>
      <c r="H1320" s="90" t="s">
        <v>9227</v>
      </c>
      <c r="I1320" s="90" t="s">
        <v>9228</v>
      </c>
      <c r="J1320" s="90" t="s">
        <v>9229</v>
      </c>
      <c r="L1320" s="90" t="s">
        <v>1610</v>
      </c>
      <c r="M1320" s="90" t="s">
        <v>2766</v>
      </c>
    </row>
    <row r="1321" ht="15.75" customHeight="1">
      <c r="A1321" s="90">
        <v>961.0</v>
      </c>
      <c r="C1321" s="90" t="s">
        <v>9230</v>
      </c>
      <c r="D1321" s="90" t="s">
        <v>4104</v>
      </c>
      <c r="E1321" s="90" t="s">
        <v>9231</v>
      </c>
      <c r="F1321" s="90" t="s">
        <v>32</v>
      </c>
      <c r="G1321" s="90" t="s">
        <v>9232</v>
      </c>
      <c r="H1321" s="90" t="s">
        <v>9233</v>
      </c>
      <c r="I1321" s="90" t="s">
        <v>9234</v>
      </c>
      <c r="J1321" s="90" t="s">
        <v>9234</v>
      </c>
      <c r="L1321" s="90" t="s">
        <v>1610</v>
      </c>
      <c r="M1321" s="90" t="s">
        <v>1693</v>
      </c>
    </row>
    <row r="1322" ht="15.75" customHeight="1">
      <c r="A1322" s="90">
        <v>959.0</v>
      </c>
      <c r="C1322" s="90" t="s">
        <v>6276</v>
      </c>
      <c r="D1322" s="90" t="s">
        <v>6277</v>
      </c>
      <c r="E1322" s="90" t="s">
        <v>6278</v>
      </c>
      <c r="F1322" s="90" t="s">
        <v>32</v>
      </c>
      <c r="G1322" s="90" t="s">
        <v>9235</v>
      </c>
      <c r="H1322" s="90" t="s">
        <v>9236</v>
      </c>
      <c r="I1322" s="90" t="s">
        <v>9237</v>
      </c>
      <c r="J1322" s="90" t="s">
        <v>6282</v>
      </c>
      <c r="L1322" s="90" t="s">
        <v>1610</v>
      </c>
      <c r="M1322" s="90" t="s">
        <v>1780</v>
      </c>
    </row>
    <row r="1323" ht="15.75" customHeight="1">
      <c r="A1323" s="90">
        <v>956.0</v>
      </c>
      <c r="C1323" s="90" t="s">
        <v>9238</v>
      </c>
      <c r="D1323" s="90" t="s">
        <v>9239</v>
      </c>
      <c r="E1323" s="90" t="s">
        <v>9240</v>
      </c>
      <c r="F1323" s="90" t="s">
        <v>32</v>
      </c>
      <c r="G1323" s="90" t="s">
        <v>9241</v>
      </c>
      <c r="H1323" s="90" t="s">
        <v>9242</v>
      </c>
      <c r="I1323" s="90" t="s">
        <v>9243</v>
      </c>
      <c r="J1323" s="90" t="s">
        <v>9243</v>
      </c>
      <c r="L1323" s="90" t="s">
        <v>1610</v>
      </c>
      <c r="M1323" s="90" t="s">
        <v>1642</v>
      </c>
    </row>
    <row r="1324" ht="15.75" customHeight="1">
      <c r="A1324" s="90">
        <v>952.0</v>
      </c>
      <c r="C1324" s="90" t="s">
        <v>1951</v>
      </c>
      <c r="D1324" s="90" t="s">
        <v>9244</v>
      </c>
      <c r="E1324" s="90" t="s">
        <v>9245</v>
      </c>
      <c r="G1324" s="90" t="s">
        <v>9246</v>
      </c>
      <c r="H1324" s="90" t="s">
        <v>9247</v>
      </c>
      <c r="I1324" s="90" t="s">
        <v>9248</v>
      </c>
      <c r="J1324" s="90" t="s">
        <v>9249</v>
      </c>
      <c r="L1324" s="90" t="s">
        <v>1610</v>
      </c>
      <c r="M1324" s="90" t="s">
        <v>1687</v>
      </c>
    </row>
    <row r="1325" ht="15.75" customHeight="1">
      <c r="A1325" s="90">
        <v>950.0</v>
      </c>
      <c r="C1325" s="90" t="s">
        <v>9250</v>
      </c>
      <c r="D1325" s="90" t="s">
        <v>9251</v>
      </c>
      <c r="E1325" s="90" t="s">
        <v>9252</v>
      </c>
      <c r="F1325" s="90" t="s">
        <v>32</v>
      </c>
      <c r="G1325" s="90" t="s">
        <v>9253</v>
      </c>
      <c r="H1325" s="90" t="s">
        <v>9254</v>
      </c>
      <c r="I1325" s="90" t="s">
        <v>9255</v>
      </c>
      <c r="J1325" s="90" t="s">
        <v>9255</v>
      </c>
      <c r="L1325" s="90" t="s">
        <v>1610</v>
      </c>
      <c r="M1325" s="90" t="s">
        <v>1687</v>
      </c>
    </row>
    <row r="1326" ht="15.75" customHeight="1">
      <c r="A1326" s="90">
        <v>949.0</v>
      </c>
      <c r="C1326" s="90" t="s">
        <v>9256</v>
      </c>
      <c r="D1326" s="90" t="s">
        <v>1782</v>
      </c>
      <c r="E1326" s="90" t="s">
        <v>9257</v>
      </c>
      <c r="F1326" s="90" t="s">
        <v>32</v>
      </c>
      <c r="G1326" s="90" t="s">
        <v>9258</v>
      </c>
      <c r="H1326" s="90" t="s">
        <v>9259</v>
      </c>
      <c r="I1326" s="90" t="s">
        <v>9260</v>
      </c>
      <c r="J1326" s="90" t="s">
        <v>9261</v>
      </c>
      <c r="L1326" s="90" t="s">
        <v>1610</v>
      </c>
      <c r="M1326" s="90" t="s">
        <v>1693</v>
      </c>
    </row>
    <row r="1327" ht="15.75" customHeight="1">
      <c r="A1327" s="90">
        <v>948.0</v>
      </c>
      <c r="C1327" s="90" t="s">
        <v>9262</v>
      </c>
      <c r="D1327" s="90" t="s">
        <v>9263</v>
      </c>
      <c r="E1327" s="90" t="s">
        <v>9264</v>
      </c>
      <c r="F1327" s="90" t="s">
        <v>32</v>
      </c>
      <c r="G1327" s="90" t="s">
        <v>9265</v>
      </c>
      <c r="H1327" s="90" t="s">
        <v>9266</v>
      </c>
      <c r="I1327" s="90" t="s">
        <v>9267</v>
      </c>
      <c r="J1327" s="90" t="s">
        <v>9268</v>
      </c>
      <c r="L1327" s="90" t="s">
        <v>1610</v>
      </c>
      <c r="M1327" s="90" t="s">
        <v>1642</v>
      </c>
    </row>
    <row r="1328" ht="15.75" customHeight="1">
      <c r="A1328" s="90">
        <v>944.0</v>
      </c>
      <c r="C1328" s="90" t="s">
        <v>9269</v>
      </c>
      <c r="D1328" s="90" t="s">
        <v>9270</v>
      </c>
      <c r="E1328" s="90" t="s">
        <v>9271</v>
      </c>
      <c r="F1328" s="90" t="s">
        <v>32</v>
      </c>
      <c r="G1328" s="90" t="s">
        <v>9272</v>
      </c>
      <c r="H1328" s="90" t="s">
        <v>9273</v>
      </c>
      <c r="I1328" s="90" t="s">
        <v>9274</v>
      </c>
      <c r="J1328" s="90" t="s">
        <v>9275</v>
      </c>
      <c r="L1328" s="90" t="s">
        <v>1610</v>
      </c>
      <c r="M1328" s="90" t="s">
        <v>1642</v>
      </c>
    </row>
    <row r="1329" ht="15.75" customHeight="1">
      <c r="A1329" s="90">
        <v>943.0</v>
      </c>
      <c r="C1329" s="90" t="s">
        <v>3037</v>
      </c>
      <c r="D1329" s="90" t="s">
        <v>9276</v>
      </c>
      <c r="E1329" s="90" t="s">
        <v>9277</v>
      </c>
      <c r="F1329" s="90" t="s">
        <v>1938</v>
      </c>
      <c r="G1329" s="90" t="s">
        <v>9278</v>
      </c>
      <c r="H1329" s="90" t="s">
        <v>9279</v>
      </c>
      <c r="I1329" s="90" t="s">
        <v>9280</v>
      </c>
      <c r="J1329" s="90" t="s">
        <v>9281</v>
      </c>
      <c r="L1329" s="90" t="s">
        <v>1610</v>
      </c>
      <c r="M1329" s="90" t="s">
        <v>1650</v>
      </c>
    </row>
    <row r="1330" ht="15.75" customHeight="1">
      <c r="A1330" s="90">
        <v>941.0</v>
      </c>
      <c r="C1330" s="90" t="s">
        <v>9269</v>
      </c>
      <c r="D1330" s="90" t="s">
        <v>9270</v>
      </c>
      <c r="E1330" s="90" t="s">
        <v>9271</v>
      </c>
      <c r="F1330" s="90" t="s">
        <v>32</v>
      </c>
      <c r="G1330" s="90" t="s">
        <v>9282</v>
      </c>
      <c r="H1330" s="90" t="s">
        <v>9283</v>
      </c>
      <c r="I1330" s="90" t="s">
        <v>9284</v>
      </c>
      <c r="J1330" s="90" t="s">
        <v>9275</v>
      </c>
      <c r="L1330" s="90" t="s">
        <v>1610</v>
      </c>
      <c r="M1330" s="90" t="s">
        <v>29</v>
      </c>
    </row>
    <row r="1331" ht="15.75" customHeight="1">
      <c r="A1331" s="90">
        <v>940.0</v>
      </c>
      <c r="C1331" s="90" t="s">
        <v>9285</v>
      </c>
      <c r="D1331" s="90" t="s">
        <v>9286</v>
      </c>
      <c r="E1331" s="90" t="s">
        <v>9287</v>
      </c>
      <c r="F1331" s="90" t="s">
        <v>32</v>
      </c>
      <c r="G1331" s="90" t="s">
        <v>9288</v>
      </c>
      <c r="H1331" s="90" t="s">
        <v>9289</v>
      </c>
      <c r="I1331" s="90" t="s">
        <v>9290</v>
      </c>
      <c r="J1331" s="90" t="s">
        <v>9291</v>
      </c>
      <c r="L1331" s="90" t="s">
        <v>1610</v>
      </c>
      <c r="M1331" s="90" t="s">
        <v>1611</v>
      </c>
    </row>
    <row r="1332" ht="15.75" customHeight="1">
      <c r="A1332" s="90">
        <v>939.0</v>
      </c>
      <c r="C1332" s="90" t="s">
        <v>9292</v>
      </c>
      <c r="D1332" s="90" t="s">
        <v>9293</v>
      </c>
      <c r="E1332" s="90" t="s">
        <v>9294</v>
      </c>
      <c r="F1332" s="90" t="s">
        <v>35</v>
      </c>
      <c r="G1332" s="90" t="s">
        <v>9295</v>
      </c>
      <c r="H1332" s="90" t="s">
        <v>9296</v>
      </c>
      <c r="I1332" s="90" t="s">
        <v>9297</v>
      </c>
      <c r="J1332" s="90" t="s">
        <v>9298</v>
      </c>
      <c r="L1332" s="90" t="s">
        <v>1610</v>
      </c>
      <c r="M1332" s="90" t="s">
        <v>1657</v>
      </c>
    </row>
    <row r="1333" ht="15.75" customHeight="1">
      <c r="A1333" s="90">
        <v>935.0</v>
      </c>
      <c r="C1333" s="90" t="s">
        <v>9250</v>
      </c>
      <c r="D1333" s="90" t="s">
        <v>9251</v>
      </c>
      <c r="E1333" s="90" t="s">
        <v>9252</v>
      </c>
      <c r="F1333" s="90" t="s">
        <v>32</v>
      </c>
      <c r="G1333" s="90" t="s">
        <v>9299</v>
      </c>
      <c r="H1333" s="90" t="s">
        <v>9300</v>
      </c>
      <c r="I1333" s="90" t="s">
        <v>9255</v>
      </c>
      <c r="J1333" s="90" t="s">
        <v>9255</v>
      </c>
      <c r="L1333" s="90" t="s">
        <v>1610</v>
      </c>
      <c r="M1333" s="90" t="s">
        <v>29</v>
      </c>
    </row>
    <row r="1334" ht="15.75" customHeight="1">
      <c r="A1334" s="90">
        <v>934.0</v>
      </c>
      <c r="C1334" s="90" t="s">
        <v>2597</v>
      </c>
      <c r="D1334" s="90" t="s">
        <v>8597</v>
      </c>
      <c r="E1334" s="90" t="s">
        <v>8598</v>
      </c>
      <c r="F1334" s="90" t="s">
        <v>32</v>
      </c>
      <c r="G1334" s="90" t="s">
        <v>9301</v>
      </c>
      <c r="H1334" s="90" t="s">
        <v>9302</v>
      </c>
      <c r="I1334" s="90" t="s">
        <v>9303</v>
      </c>
      <c r="J1334" s="90" t="s">
        <v>9304</v>
      </c>
      <c r="K1334" s="91" t="s">
        <v>1603</v>
      </c>
      <c r="L1334" s="90" t="s">
        <v>1610</v>
      </c>
      <c r="M1334" s="90" t="s">
        <v>2571</v>
      </c>
    </row>
    <row r="1335" ht="15.75" customHeight="1">
      <c r="A1335" s="90">
        <v>933.0</v>
      </c>
      <c r="C1335" s="90" t="s">
        <v>2517</v>
      </c>
      <c r="D1335" s="90" t="s">
        <v>9305</v>
      </c>
      <c r="E1335" s="90" t="s">
        <v>9306</v>
      </c>
      <c r="F1335" s="90" t="s">
        <v>32</v>
      </c>
      <c r="G1335" s="90" t="s">
        <v>9307</v>
      </c>
      <c r="H1335" s="90" t="s">
        <v>9308</v>
      </c>
      <c r="I1335" s="90" t="s">
        <v>9309</v>
      </c>
      <c r="J1335" s="90" t="s">
        <v>9309</v>
      </c>
      <c r="L1335" s="90" t="s">
        <v>1610</v>
      </c>
      <c r="M1335" s="90" t="s">
        <v>1672</v>
      </c>
    </row>
    <row r="1336" ht="15.75" customHeight="1">
      <c r="A1336" s="90">
        <v>932.0</v>
      </c>
      <c r="C1336" s="90" t="s">
        <v>9310</v>
      </c>
      <c r="D1336" s="90" t="s">
        <v>9311</v>
      </c>
      <c r="E1336" s="90" t="s">
        <v>9312</v>
      </c>
      <c r="G1336" s="90" t="s">
        <v>9313</v>
      </c>
      <c r="H1336" s="90" t="s">
        <v>9314</v>
      </c>
      <c r="I1336" s="90" t="s">
        <v>9315</v>
      </c>
      <c r="J1336" s="90" t="s">
        <v>9316</v>
      </c>
      <c r="L1336" s="90" t="s">
        <v>1610</v>
      </c>
      <c r="M1336" s="90" t="s">
        <v>1743</v>
      </c>
    </row>
    <row r="1337" ht="15.75" customHeight="1">
      <c r="A1337" s="90">
        <v>931.0</v>
      </c>
      <c r="C1337" s="90" t="s">
        <v>4918</v>
      </c>
      <c r="D1337" s="90" t="s">
        <v>4919</v>
      </c>
      <c r="E1337" s="90" t="s">
        <v>4920</v>
      </c>
      <c r="G1337" s="90" t="s">
        <v>9317</v>
      </c>
      <c r="H1337" s="90" t="s">
        <v>9318</v>
      </c>
      <c r="I1337" s="90" t="s">
        <v>9319</v>
      </c>
      <c r="J1337" s="90" t="s">
        <v>4924</v>
      </c>
      <c r="L1337" s="90" t="s">
        <v>1610</v>
      </c>
      <c r="M1337" s="90" t="s">
        <v>1642</v>
      </c>
    </row>
    <row r="1338" ht="15.75" customHeight="1">
      <c r="A1338" s="90">
        <v>930.0</v>
      </c>
      <c r="C1338" s="90" t="s">
        <v>9320</v>
      </c>
      <c r="D1338" s="90" t="s">
        <v>9321</v>
      </c>
      <c r="E1338" s="90" t="s">
        <v>9322</v>
      </c>
      <c r="F1338" s="90" t="s">
        <v>32</v>
      </c>
      <c r="G1338" s="90" t="s">
        <v>9323</v>
      </c>
      <c r="H1338" s="90" t="s">
        <v>9324</v>
      </c>
      <c r="I1338" s="90" t="s">
        <v>9325</v>
      </c>
      <c r="J1338" s="90" t="s">
        <v>9325</v>
      </c>
      <c r="L1338" s="90" t="s">
        <v>1610</v>
      </c>
      <c r="M1338" s="90" t="s">
        <v>1693</v>
      </c>
    </row>
    <row r="1339" ht="15.75" customHeight="1">
      <c r="A1339" s="90">
        <v>928.0</v>
      </c>
      <c r="C1339" s="90" t="s">
        <v>9326</v>
      </c>
      <c r="D1339" s="90" t="s">
        <v>9327</v>
      </c>
      <c r="E1339" s="90" t="s">
        <v>9328</v>
      </c>
      <c r="G1339" s="90" t="s">
        <v>9329</v>
      </c>
      <c r="H1339" s="90" t="s">
        <v>9330</v>
      </c>
      <c r="I1339" s="90" t="s">
        <v>9331</v>
      </c>
      <c r="J1339" s="90" t="s">
        <v>9332</v>
      </c>
      <c r="L1339" s="90" t="s">
        <v>1610</v>
      </c>
      <c r="M1339" s="90" t="s">
        <v>1657</v>
      </c>
    </row>
    <row r="1340" ht="15.75" customHeight="1">
      <c r="A1340" s="90">
        <v>927.0</v>
      </c>
      <c r="C1340" s="90" t="s">
        <v>9333</v>
      </c>
      <c r="D1340" s="90" t="s">
        <v>9334</v>
      </c>
      <c r="E1340" s="90" t="s">
        <v>9335</v>
      </c>
      <c r="F1340" s="90" t="s">
        <v>32</v>
      </c>
      <c r="G1340" s="90" t="s">
        <v>9336</v>
      </c>
      <c r="H1340" s="90" t="s">
        <v>9337</v>
      </c>
      <c r="I1340" s="90" t="s">
        <v>9338</v>
      </c>
      <c r="J1340" s="90" t="s">
        <v>9339</v>
      </c>
      <c r="L1340" s="90" t="s">
        <v>1610</v>
      </c>
      <c r="M1340" s="90" t="s">
        <v>1793</v>
      </c>
    </row>
    <row r="1341" ht="15.75" customHeight="1">
      <c r="A1341" s="90">
        <v>926.0</v>
      </c>
      <c r="C1341" s="90" t="s">
        <v>9340</v>
      </c>
      <c r="D1341" s="90" t="s">
        <v>9341</v>
      </c>
      <c r="E1341" s="90" t="s">
        <v>9342</v>
      </c>
      <c r="F1341" s="90" t="s">
        <v>2367</v>
      </c>
      <c r="G1341" s="90" t="s">
        <v>9343</v>
      </c>
      <c r="H1341" s="90" t="s">
        <v>9344</v>
      </c>
      <c r="I1341" s="90" t="s">
        <v>9345</v>
      </c>
      <c r="J1341" s="90" t="s">
        <v>9346</v>
      </c>
      <c r="L1341" s="90" t="s">
        <v>1610</v>
      </c>
      <c r="M1341" s="90" t="s">
        <v>1853</v>
      </c>
    </row>
    <row r="1342" ht="15.75" customHeight="1">
      <c r="A1342" s="90">
        <v>925.0</v>
      </c>
      <c r="C1342" s="90" t="s">
        <v>9347</v>
      </c>
      <c r="D1342" s="90" t="s">
        <v>9348</v>
      </c>
      <c r="E1342" s="90" t="s">
        <v>9349</v>
      </c>
      <c r="F1342" s="90" t="s">
        <v>32</v>
      </c>
      <c r="G1342" s="90" t="s">
        <v>9350</v>
      </c>
      <c r="H1342" s="90" t="s">
        <v>9351</v>
      </c>
      <c r="I1342" s="90" t="s">
        <v>9352</v>
      </c>
      <c r="J1342" s="90" t="s">
        <v>9353</v>
      </c>
      <c r="L1342" s="90" t="s">
        <v>1610</v>
      </c>
      <c r="M1342" s="90" t="s">
        <v>1751</v>
      </c>
    </row>
    <row r="1343" ht="15.75" customHeight="1">
      <c r="A1343" s="90">
        <v>922.0</v>
      </c>
      <c r="C1343" s="90" t="s">
        <v>6383</v>
      </c>
      <c r="D1343" s="90" t="s">
        <v>9354</v>
      </c>
      <c r="E1343" s="90" t="s">
        <v>9355</v>
      </c>
      <c r="F1343" s="90" t="s">
        <v>32</v>
      </c>
      <c r="G1343" s="90" t="s">
        <v>9356</v>
      </c>
      <c r="H1343" s="90" t="s">
        <v>9357</v>
      </c>
      <c r="I1343" s="90" t="s">
        <v>9358</v>
      </c>
      <c r="J1343" s="90" t="s">
        <v>9359</v>
      </c>
      <c r="K1343" s="91" t="s">
        <v>1603</v>
      </c>
      <c r="L1343" s="90" t="s">
        <v>1610</v>
      </c>
      <c r="M1343" s="90" t="s">
        <v>2766</v>
      </c>
    </row>
    <row r="1344" ht="15.75" customHeight="1">
      <c r="A1344" s="90">
        <v>920.0</v>
      </c>
      <c r="C1344" s="90" t="s">
        <v>9360</v>
      </c>
      <c r="D1344" s="90" t="s">
        <v>9361</v>
      </c>
      <c r="E1344" s="90" t="s">
        <v>9362</v>
      </c>
      <c r="G1344" s="90" t="s">
        <v>9363</v>
      </c>
      <c r="H1344" s="90" t="s">
        <v>9364</v>
      </c>
      <c r="I1344" s="90" t="s">
        <v>9365</v>
      </c>
      <c r="J1344" s="90" t="s">
        <v>9366</v>
      </c>
      <c r="L1344" s="90" t="s">
        <v>1610</v>
      </c>
      <c r="M1344" s="90" t="s">
        <v>1708</v>
      </c>
    </row>
    <row r="1345" ht="15.75" customHeight="1">
      <c r="A1345" s="90">
        <v>918.0</v>
      </c>
      <c r="C1345" s="90" t="s">
        <v>9367</v>
      </c>
      <c r="D1345" s="90" t="s">
        <v>9368</v>
      </c>
      <c r="E1345" s="90" t="s">
        <v>9369</v>
      </c>
      <c r="F1345" s="90" t="s">
        <v>32</v>
      </c>
      <c r="G1345" s="90" t="s">
        <v>9370</v>
      </c>
      <c r="H1345" s="90" t="s">
        <v>9371</v>
      </c>
      <c r="I1345" s="90" t="s">
        <v>9372</v>
      </c>
      <c r="J1345" s="90" t="s">
        <v>9373</v>
      </c>
      <c r="L1345" s="90" t="s">
        <v>1610</v>
      </c>
      <c r="M1345" s="90" t="s">
        <v>1657</v>
      </c>
    </row>
    <row r="1346" ht="15.75" customHeight="1">
      <c r="A1346" s="90">
        <v>917.0</v>
      </c>
      <c r="C1346" s="90" t="s">
        <v>3543</v>
      </c>
      <c r="D1346" s="90" t="s">
        <v>8645</v>
      </c>
      <c r="E1346" s="90" t="s">
        <v>8646</v>
      </c>
      <c r="F1346" s="90" t="s">
        <v>32</v>
      </c>
      <c r="G1346" s="90" t="s">
        <v>9374</v>
      </c>
      <c r="H1346" s="90" t="s">
        <v>9375</v>
      </c>
      <c r="I1346" s="90" t="s">
        <v>8650</v>
      </c>
      <c r="J1346" s="90" t="s">
        <v>8650</v>
      </c>
      <c r="L1346" s="90" t="s">
        <v>1610</v>
      </c>
      <c r="M1346" s="90" t="s">
        <v>2571</v>
      </c>
    </row>
    <row r="1347" ht="15.75" customHeight="1">
      <c r="A1347" s="90">
        <v>916.0</v>
      </c>
      <c r="C1347" s="90" t="s">
        <v>9376</v>
      </c>
      <c r="D1347" s="90" t="s">
        <v>9377</v>
      </c>
      <c r="E1347" s="90" t="s">
        <v>9378</v>
      </c>
      <c r="F1347" s="90" t="s">
        <v>35</v>
      </c>
      <c r="G1347" s="90" t="s">
        <v>9379</v>
      </c>
      <c r="H1347" s="90" t="s">
        <v>9380</v>
      </c>
      <c r="I1347" s="90" t="s">
        <v>9381</v>
      </c>
      <c r="J1347" s="90" t="s">
        <v>9382</v>
      </c>
      <c r="L1347" s="90" t="s">
        <v>1610</v>
      </c>
      <c r="M1347" s="90" t="s">
        <v>1793</v>
      </c>
    </row>
    <row r="1348" ht="15.75" customHeight="1">
      <c r="A1348" s="90">
        <v>914.0</v>
      </c>
      <c r="C1348" s="90" t="s">
        <v>2901</v>
      </c>
      <c r="D1348" s="90" t="s">
        <v>2902</v>
      </c>
      <c r="E1348" s="90" t="s">
        <v>2903</v>
      </c>
      <c r="F1348" s="90" t="s">
        <v>32</v>
      </c>
      <c r="G1348" s="90" t="s">
        <v>9383</v>
      </c>
      <c r="H1348" s="90" t="s">
        <v>9384</v>
      </c>
      <c r="I1348" s="90" t="s">
        <v>9385</v>
      </c>
      <c r="J1348" s="90" t="s">
        <v>2907</v>
      </c>
      <c r="L1348" s="90" t="s">
        <v>1610</v>
      </c>
      <c r="M1348" s="90" t="s">
        <v>1774</v>
      </c>
    </row>
    <row r="1349" ht="15.75" customHeight="1">
      <c r="A1349" s="90">
        <v>913.0</v>
      </c>
      <c r="C1349" s="90" t="s">
        <v>9386</v>
      </c>
      <c r="D1349" s="90" t="s">
        <v>9387</v>
      </c>
      <c r="E1349" s="90" t="s">
        <v>9388</v>
      </c>
      <c r="F1349" s="90" t="s">
        <v>32</v>
      </c>
      <c r="G1349" s="90" t="s">
        <v>9389</v>
      </c>
      <c r="H1349" s="90" t="s">
        <v>9390</v>
      </c>
      <c r="I1349" s="90" t="s">
        <v>9391</v>
      </c>
      <c r="J1349" s="90" t="s">
        <v>9392</v>
      </c>
      <c r="K1349" s="91" t="s">
        <v>1603</v>
      </c>
      <c r="L1349" s="90" t="s">
        <v>1950</v>
      </c>
      <c r="M1349" s="90" t="s">
        <v>3139</v>
      </c>
    </row>
    <row r="1350" ht="15.75" customHeight="1">
      <c r="A1350" s="90">
        <v>911.0</v>
      </c>
      <c r="C1350" s="90" t="s">
        <v>4665</v>
      </c>
      <c r="D1350" s="90" t="s">
        <v>4666</v>
      </c>
      <c r="E1350" s="90" t="s">
        <v>4667</v>
      </c>
      <c r="F1350" s="90" t="s">
        <v>32</v>
      </c>
      <c r="G1350" s="90" t="s">
        <v>9393</v>
      </c>
      <c r="H1350" s="90" t="s">
        <v>9394</v>
      </c>
      <c r="I1350" s="90" t="s">
        <v>9395</v>
      </c>
      <c r="J1350" s="90" t="s">
        <v>4671</v>
      </c>
      <c r="L1350" s="90" t="s">
        <v>1610</v>
      </c>
      <c r="M1350" s="90" t="s">
        <v>1693</v>
      </c>
    </row>
    <row r="1351" ht="15.75" customHeight="1">
      <c r="A1351" s="90">
        <v>910.0</v>
      </c>
      <c r="C1351" s="90" t="s">
        <v>9396</v>
      </c>
      <c r="D1351" s="90" t="s">
        <v>9397</v>
      </c>
      <c r="E1351" s="90" t="s">
        <v>9398</v>
      </c>
      <c r="F1351" s="90" t="s">
        <v>32</v>
      </c>
      <c r="G1351" s="90" t="s">
        <v>9399</v>
      </c>
      <c r="H1351" s="90" t="s">
        <v>9400</v>
      </c>
      <c r="I1351" s="90" t="s">
        <v>9401</v>
      </c>
      <c r="J1351" s="90" t="s">
        <v>9402</v>
      </c>
      <c r="L1351" s="90" t="s">
        <v>1610</v>
      </c>
      <c r="M1351" s="90" t="s">
        <v>1642</v>
      </c>
    </row>
    <row r="1352" ht="15.75" customHeight="1">
      <c r="A1352" s="90">
        <v>909.0</v>
      </c>
      <c r="C1352" s="90" t="s">
        <v>9386</v>
      </c>
      <c r="D1352" s="90" t="s">
        <v>9387</v>
      </c>
      <c r="E1352" s="90" t="s">
        <v>9388</v>
      </c>
      <c r="F1352" s="90" t="s">
        <v>32</v>
      </c>
      <c r="G1352" s="90" t="s">
        <v>9389</v>
      </c>
      <c r="H1352" s="90" t="s">
        <v>9403</v>
      </c>
      <c r="I1352" s="90" t="s">
        <v>9391</v>
      </c>
      <c r="J1352" s="90" t="s">
        <v>9392</v>
      </c>
      <c r="K1352" s="91" t="s">
        <v>1603</v>
      </c>
      <c r="L1352" s="90" t="s">
        <v>1610</v>
      </c>
      <c r="M1352" s="90" t="s">
        <v>3139</v>
      </c>
    </row>
    <row r="1353" ht="15.75" customHeight="1">
      <c r="A1353" s="90">
        <v>906.0</v>
      </c>
      <c r="C1353" s="90" t="s">
        <v>9404</v>
      </c>
      <c r="D1353" s="90" t="s">
        <v>9405</v>
      </c>
      <c r="E1353" s="90" t="s">
        <v>9406</v>
      </c>
      <c r="F1353" s="90" t="s">
        <v>32</v>
      </c>
      <c r="G1353" s="90" t="s">
        <v>9407</v>
      </c>
      <c r="H1353" s="90" t="s">
        <v>9408</v>
      </c>
      <c r="I1353" s="90" t="s">
        <v>9409</v>
      </c>
      <c r="J1353" s="90" t="s">
        <v>9410</v>
      </c>
      <c r="L1353" s="90" t="s">
        <v>1610</v>
      </c>
      <c r="M1353" s="90" t="s">
        <v>1851</v>
      </c>
    </row>
    <row r="1354" ht="15.75" customHeight="1">
      <c r="A1354" s="90">
        <v>903.0</v>
      </c>
      <c r="C1354" s="90" t="s">
        <v>9411</v>
      </c>
      <c r="D1354" s="90" t="s">
        <v>9412</v>
      </c>
      <c r="E1354" s="90" t="s">
        <v>9413</v>
      </c>
      <c r="G1354" s="90" t="s">
        <v>9414</v>
      </c>
      <c r="H1354" s="90" t="s">
        <v>9415</v>
      </c>
      <c r="I1354" s="90" t="s">
        <v>9416</v>
      </c>
      <c r="J1354" s="90" t="s">
        <v>9416</v>
      </c>
      <c r="L1354" s="90" t="s">
        <v>1610</v>
      </c>
      <c r="M1354" s="90" t="s">
        <v>1743</v>
      </c>
    </row>
    <row r="1355" ht="15.75" customHeight="1">
      <c r="A1355" s="90">
        <v>901.0</v>
      </c>
      <c r="C1355" s="90" t="s">
        <v>4918</v>
      </c>
      <c r="D1355" s="90" t="s">
        <v>4919</v>
      </c>
      <c r="E1355" s="90" t="s">
        <v>4920</v>
      </c>
      <c r="G1355" s="90" t="s">
        <v>9417</v>
      </c>
      <c r="H1355" s="90" t="s">
        <v>9418</v>
      </c>
      <c r="I1355" s="90" t="s">
        <v>9419</v>
      </c>
      <c r="J1355" s="90" t="s">
        <v>4924</v>
      </c>
      <c r="L1355" s="90" t="s">
        <v>1610</v>
      </c>
      <c r="M1355" s="90" t="s">
        <v>1642</v>
      </c>
    </row>
    <row r="1356" ht="15.75" customHeight="1">
      <c r="A1356" s="90">
        <v>900.0</v>
      </c>
      <c r="C1356" s="90" t="s">
        <v>1605</v>
      </c>
      <c r="D1356" s="90" t="s">
        <v>9420</v>
      </c>
      <c r="E1356" s="90" t="s">
        <v>9421</v>
      </c>
      <c r="F1356" s="90" t="s">
        <v>32</v>
      </c>
      <c r="G1356" s="90" t="s">
        <v>9422</v>
      </c>
      <c r="H1356" s="90" t="s">
        <v>9423</v>
      </c>
      <c r="I1356" s="90" t="s">
        <v>9424</v>
      </c>
      <c r="J1356" s="90" t="s">
        <v>9425</v>
      </c>
      <c r="L1356" s="90" t="s">
        <v>1610</v>
      </c>
      <c r="M1356" s="90" t="s">
        <v>1851</v>
      </c>
    </row>
    <row r="1357" ht="15.75" customHeight="1">
      <c r="A1357" s="90">
        <v>899.0</v>
      </c>
      <c r="C1357" s="90" t="s">
        <v>9426</v>
      </c>
      <c r="D1357" s="90" t="s">
        <v>9427</v>
      </c>
      <c r="E1357" s="90" t="s">
        <v>9428</v>
      </c>
      <c r="F1357" s="90" t="s">
        <v>32</v>
      </c>
      <c r="G1357" s="90" t="s">
        <v>9429</v>
      </c>
      <c r="H1357" s="90" t="s">
        <v>9430</v>
      </c>
      <c r="I1357" s="90" t="s">
        <v>9431</v>
      </c>
      <c r="J1357" s="90" t="s">
        <v>9432</v>
      </c>
      <c r="L1357" s="90" t="s">
        <v>1610</v>
      </c>
      <c r="M1357" s="90" t="s">
        <v>1693</v>
      </c>
    </row>
    <row r="1358" ht="15.75" customHeight="1">
      <c r="A1358" s="90">
        <v>898.0</v>
      </c>
      <c r="C1358" s="90" t="s">
        <v>9433</v>
      </c>
      <c r="D1358" s="90" t="s">
        <v>9434</v>
      </c>
      <c r="E1358" s="90" t="s">
        <v>9435</v>
      </c>
      <c r="F1358" s="90" t="s">
        <v>32</v>
      </c>
      <c r="G1358" s="90" t="s">
        <v>9436</v>
      </c>
      <c r="H1358" s="90" t="s">
        <v>9437</v>
      </c>
      <c r="I1358" s="90" t="s">
        <v>9438</v>
      </c>
      <c r="J1358" s="90" t="s">
        <v>9438</v>
      </c>
      <c r="K1358" s="91" t="s">
        <v>1603</v>
      </c>
      <c r="L1358" s="90" t="s">
        <v>1610</v>
      </c>
      <c r="M1358" s="90" t="s">
        <v>1751</v>
      </c>
    </row>
    <row r="1359" ht="15.75" customHeight="1">
      <c r="A1359" s="90">
        <v>897.0</v>
      </c>
      <c r="C1359" s="90" t="s">
        <v>9439</v>
      </c>
      <c r="D1359" s="90" t="s">
        <v>9440</v>
      </c>
      <c r="E1359" s="90" t="s">
        <v>9441</v>
      </c>
      <c r="F1359" s="90" t="s">
        <v>32</v>
      </c>
      <c r="G1359" s="90" t="s">
        <v>9442</v>
      </c>
      <c r="H1359" s="90" t="s">
        <v>9443</v>
      </c>
      <c r="I1359" s="90" t="s">
        <v>9444</v>
      </c>
      <c r="J1359" s="90" t="s">
        <v>9445</v>
      </c>
      <c r="L1359" s="90" t="s">
        <v>1610</v>
      </c>
      <c r="M1359" s="90" t="s">
        <v>3139</v>
      </c>
    </row>
    <row r="1360" ht="15.75" customHeight="1">
      <c r="A1360" s="90">
        <v>895.0</v>
      </c>
      <c r="C1360" s="90" t="s">
        <v>9446</v>
      </c>
      <c r="D1360" s="90" t="s">
        <v>9447</v>
      </c>
      <c r="E1360" s="90" t="s">
        <v>9448</v>
      </c>
      <c r="G1360" s="90" t="s">
        <v>9449</v>
      </c>
      <c r="H1360" s="90" t="s">
        <v>9450</v>
      </c>
      <c r="I1360" s="90" t="s">
        <v>9451</v>
      </c>
      <c r="J1360" s="90" t="s">
        <v>9452</v>
      </c>
      <c r="L1360" s="90" t="s">
        <v>1610</v>
      </c>
      <c r="M1360" s="90" t="s">
        <v>1611</v>
      </c>
    </row>
    <row r="1361" ht="15.75" customHeight="1">
      <c r="A1361" s="90">
        <v>893.0</v>
      </c>
      <c r="C1361" s="90" t="s">
        <v>7432</v>
      </c>
      <c r="D1361" s="90" t="s">
        <v>9453</v>
      </c>
      <c r="E1361" s="90" t="s">
        <v>9454</v>
      </c>
      <c r="G1361" s="90" t="s">
        <v>9455</v>
      </c>
      <c r="H1361" s="90" t="s">
        <v>9456</v>
      </c>
      <c r="I1361" s="90" t="s">
        <v>9457</v>
      </c>
      <c r="J1361" s="90" t="s">
        <v>9457</v>
      </c>
      <c r="L1361" s="90" t="s">
        <v>1610</v>
      </c>
      <c r="M1361" s="90" t="s">
        <v>1693</v>
      </c>
    </row>
    <row r="1362" ht="15.75" customHeight="1">
      <c r="A1362" s="90">
        <v>890.0</v>
      </c>
      <c r="C1362" s="90" t="s">
        <v>6383</v>
      </c>
      <c r="D1362" s="90" t="s">
        <v>9458</v>
      </c>
      <c r="E1362" s="90" t="s">
        <v>9459</v>
      </c>
      <c r="F1362" s="90" t="s">
        <v>32</v>
      </c>
      <c r="G1362" s="90" t="s">
        <v>9460</v>
      </c>
      <c r="H1362" s="90" t="s">
        <v>9461</v>
      </c>
      <c r="I1362" s="90" t="s">
        <v>9462</v>
      </c>
      <c r="J1362" s="90" t="s">
        <v>9463</v>
      </c>
      <c r="L1362" s="90" t="s">
        <v>1610</v>
      </c>
      <c r="M1362" s="90" t="s">
        <v>1770</v>
      </c>
    </row>
    <row r="1363" ht="15.75" customHeight="1">
      <c r="A1363" s="90">
        <v>889.0</v>
      </c>
      <c r="C1363" s="90" t="s">
        <v>9464</v>
      </c>
      <c r="D1363" s="90" t="s">
        <v>9465</v>
      </c>
      <c r="E1363" s="90" t="s">
        <v>9466</v>
      </c>
      <c r="F1363" s="90" t="s">
        <v>32</v>
      </c>
      <c r="G1363" s="90" t="s">
        <v>9467</v>
      </c>
      <c r="H1363" s="90" t="s">
        <v>9468</v>
      </c>
      <c r="I1363" s="90" t="s">
        <v>9469</v>
      </c>
      <c r="J1363" s="90" t="s">
        <v>9470</v>
      </c>
      <c r="L1363" s="90" t="s">
        <v>1610</v>
      </c>
      <c r="M1363" s="90" t="s">
        <v>1672</v>
      </c>
    </row>
    <row r="1364" ht="15.75" customHeight="1">
      <c r="A1364" s="90">
        <v>887.0</v>
      </c>
      <c r="C1364" s="90" t="s">
        <v>9471</v>
      </c>
      <c r="D1364" s="90" t="s">
        <v>4104</v>
      </c>
      <c r="E1364" s="90" t="s">
        <v>9472</v>
      </c>
      <c r="F1364" s="90" t="s">
        <v>35</v>
      </c>
      <c r="G1364" s="90" t="s">
        <v>9473</v>
      </c>
      <c r="H1364" s="90" t="s">
        <v>9474</v>
      </c>
      <c r="I1364" s="90" t="s">
        <v>9475</v>
      </c>
      <c r="J1364" s="90" t="s">
        <v>9475</v>
      </c>
      <c r="L1364" s="90" t="s">
        <v>1950</v>
      </c>
      <c r="M1364" s="90" t="s">
        <v>1751</v>
      </c>
    </row>
    <row r="1365" ht="15.75" customHeight="1">
      <c r="A1365" s="90">
        <v>886.0</v>
      </c>
      <c r="C1365" s="90" t="s">
        <v>3307</v>
      </c>
      <c r="D1365" s="90" t="s">
        <v>9476</v>
      </c>
      <c r="E1365" s="90" t="s">
        <v>9477</v>
      </c>
      <c r="F1365" s="90" t="s">
        <v>32</v>
      </c>
      <c r="G1365" s="90" t="s">
        <v>9478</v>
      </c>
      <c r="H1365" s="90" t="s">
        <v>9479</v>
      </c>
      <c r="I1365" s="90" t="s">
        <v>9480</v>
      </c>
      <c r="J1365" s="90" t="s">
        <v>9480</v>
      </c>
      <c r="L1365" s="90" t="s">
        <v>1610</v>
      </c>
      <c r="M1365" s="90" t="s">
        <v>3139</v>
      </c>
    </row>
    <row r="1366" ht="15.75" customHeight="1">
      <c r="A1366" s="90">
        <v>884.0</v>
      </c>
      <c r="C1366" s="90" t="s">
        <v>9481</v>
      </c>
      <c r="D1366" s="90" t="s">
        <v>9482</v>
      </c>
      <c r="E1366" s="90" t="s">
        <v>9483</v>
      </c>
      <c r="G1366" s="90" t="s">
        <v>9484</v>
      </c>
      <c r="H1366" s="90" t="s">
        <v>9485</v>
      </c>
      <c r="I1366" s="90" t="s">
        <v>9486</v>
      </c>
      <c r="J1366" s="90" t="s">
        <v>9486</v>
      </c>
      <c r="L1366" s="90" t="s">
        <v>1610</v>
      </c>
      <c r="M1366" s="90" t="s">
        <v>1657</v>
      </c>
    </row>
    <row r="1367" ht="15.75" customHeight="1">
      <c r="A1367" s="90">
        <v>880.0</v>
      </c>
      <c r="C1367" s="90" t="s">
        <v>9487</v>
      </c>
      <c r="D1367" s="90" t="s">
        <v>9488</v>
      </c>
      <c r="E1367" s="90" t="s">
        <v>9489</v>
      </c>
      <c r="F1367" s="90" t="s">
        <v>32</v>
      </c>
      <c r="G1367" s="90" t="s">
        <v>9490</v>
      </c>
      <c r="H1367" s="90" t="s">
        <v>9491</v>
      </c>
      <c r="I1367" s="90" t="s">
        <v>9492</v>
      </c>
      <c r="J1367" s="90" t="s">
        <v>9493</v>
      </c>
      <c r="K1367" s="91" t="s">
        <v>1603</v>
      </c>
      <c r="L1367" s="90" t="s">
        <v>1610</v>
      </c>
      <c r="M1367" s="90" t="s">
        <v>1657</v>
      </c>
    </row>
    <row r="1368" ht="15.75" customHeight="1">
      <c r="A1368" s="90">
        <v>879.0</v>
      </c>
      <c r="C1368" s="90" t="s">
        <v>3307</v>
      </c>
      <c r="D1368" s="90" t="s">
        <v>9476</v>
      </c>
      <c r="E1368" s="90" t="s">
        <v>9477</v>
      </c>
      <c r="F1368" s="90" t="s">
        <v>32</v>
      </c>
      <c r="G1368" s="90" t="s">
        <v>9494</v>
      </c>
      <c r="H1368" s="90" t="s">
        <v>9495</v>
      </c>
      <c r="I1368" s="90" t="s">
        <v>9496</v>
      </c>
      <c r="J1368" s="90" t="s">
        <v>9496</v>
      </c>
      <c r="L1368" s="90" t="s">
        <v>1610</v>
      </c>
      <c r="M1368" s="90" t="s">
        <v>1693</v>
      </c>
    </row>
    <row r="1369" ht="15.75" customHeight="1">
      <c r="A1369" s="90">
        <v>877.0</v>
      </c>
      <c r="C1369" s="90" t="s">
        <v>1627</v>
      </c>
      <c r="D1369" s="90" t="s">
        <v>9497</v>
      </c>
      <c r="E1369" s="90" t="s">
        <v>9498</v>
      </c>
      <c r="F1369" s="90" t="s">
        <v>32</v>
      </c>
      <c r="G1369" s="90" t="s">
        <v>9499</v>
      </c>
      <c r="H1369" s="90" t="s">
        <v>9500</v>
      </c>
      <c r="I1369" s="90" t="s">
        <v>9501</v>
      </c>
      <c r="J1369" s="90" t="s">
        <v>9501</v>
      </c>
      <c r="L1369" s="90" t="s">
        <v>1610</v>
      </c>
      <c r="M1369" s="90" t="s">
        <v>2154</v>
      </c>
    </row>
    <row r="1370" ht="15.75" customHeight="1">
      <c r="A1370" s="90">
        <v>876.0</v>
      </c>
      <c r="C1370" s="90" t="s">
        <v>9502</v>
      </c>
      <c r="D1370" s="90" t="s">
        <v>9503</v>
      </c>
      <c r="E1370" s="90" t="s">
        <v>9504</v>
      </c>
      <c r="F1370" s="90" t="s">
        <v>32</v>
      </c>
      <c r="G1370" s="90" t="s">
        <v>9505</v>
      </c>
      <c r="H1370" s="90" t="s">
        <v>9506</v>
      </c>
      <c r="I1370" s="90" t="s">
        <v>9507</v>
      </c>
      <c r="J1370" s="90" t="s">
        <v>9507</v>
      </c>
      <c r="L1370" s="90" t="s">
        <v>1610</v>
      </c>
      <c r="M1370" s="90" t="s">
        <v>1642</v>
      </c>
    </row>
    <row r="1371" ht="15.75" customHeight="1">
      <c r="A1371" s="90">
        <v>875.0</v>
      </c>
      <c r="C1371" s="90" t="s">
        <v>9508</v>
      </c>
      <c r="D1371" s="90" t="s">
        <v>7076</v>
      </c>
      <c r="E1371" s="90" t="s">
        <v>9509</v>
      </c>
      <c r="F1371" s="90" t="s">
        <v>32</v>
      </c>
      <c r="G1371" s="90" t="s">
        <v>9510</v>
      </c>
      <c r="H1371" s="90" t="s">
        <v>9511</v>
      </c>
      <c r="I1371" s="90" t="s">
        <v>9512</v>
      </c>
      <c r="J1371" s="90" t="s">
        <v>9513</v>
      </c>
      <c r="L1371" s="90" t="s">
        <v>1610</v>
      </c>
      <c r="M1371" s="90" t="s">
        <v>1642</v>
      </c>
    </row>
    <row r="1372" ht="15.75" customHeight="1">
      <c r="A1372" s="90">
        <v>871.0</v>
      </c>
      <c r="C1372" s="90" t="s">
        <v>4160</v>
      </c>
      <c r="D1372" s="90" t="s">
        <v>9514</v>
      </c>
      <c r="E1372" s="90" t="s">
        <v>9515</v>
      </c>
      <c r="F1372" s="90" t="s">
        <v>32</v>
      </c>
      <c r="G1372" s="90" t="s">
        <v>9516</v>
      </c>
      <c r="H1372" s="90" t="s">
        <v>9517</v>
      </c>
      <c r="I1372" s="90" t="s">
        <v>9518</v>
      </c>
      <c r="J1372" s="90" t="s">
        <v>9519</v>
      </c>
      <c r="K1372" s="91" t="s">
        <v>1603</v>
      </c>
      <c r="L1372" s="90" t="s">
        <v>1610</v>
      </c>
      <c r="M1372" s="90" t="s">
        <v>1687</v>
      </c>
    </row>
    <row r="1373" ht="15.75" customHeight="1">
      <c r="A1373" s="90">
        <v>870.0</v>
      </c>
      <c r="C1373" s="90" t="s">
        <v>9520</v>
      </c>
      <c r="D1373" s="90" t="s">
        <v>9521</v>
      </c>
      <c r="E1373" s="90" t="s">
        <v>9522</v>
      </c>
      <c r="F1373" s="90" t="s">
        <v>32</v>
      </c>
      <c r="G1373" s="90" t="s">
        <v>9523</v>
      </c>
      <c r="H1373" s="90" t="s">
        <v>9524</v>
      </c>
      <c r="I1373" s="90" t="s">
        <v>9525</v>
      </c>
      <c r="J1373" s="90" t="s">
        <v>9526</v>
      </c>
      <c r="L1373" s="90" t="s">
        <v>1610</v>
      </c>
      <c r="M1373" s="90" t="s">
        <v>3139</v>
      </c>
    </row>
    <row r="1374" ht="15.75" customHeight="1">
      <c r="A1374" s="90">
        <v>869.0</v>
      </c>
      <c r="C1374" s="90" t="s">
        <v>9000</v>
      </c>
      <c r="D1374" s="90" t="s">
        <v>9001</v>
      </c>
      <c r="E1374" s="90" t="s">
        <v>9002</v>
      </c>
      <c r="F1374" s="90" t="s">
        <v>32</v>
      </c>
      <c r="G1374" s="90" t="s">
        <v>9527</v>
      </c>
      <c r="H1374" s="90" t="s">
        <v>9528</v>
      </c>
      <c r="I1374" s="90" t="s">
        <v>9529</v>
      </c>
      <c r="J1374" s="90" t="s">
        <v>9005</v>
      </c>
      <c r="L1374" s="90" t="s">
        <v>2558</v>
      </c>
      <c r="M1374" s="90" t="s">
        <v>1611</v>
      </c>
    </row>
    <row r="1375" ht="15.75" customHeight="1">
      <c r="A1375" s="90">
        <v>867.0</v>
      </c>
      <c r="C1375" s="90" t="s">
        <v>9530</v>
      </c>
      <c r="D1375" s="90" t="s">
        <v>9531</v>
      </c>
      <c r="E1375" s="90" t="s">
        <v>9532</v>
      </c>
      <c r="F1375" s="90" t="s">
        <v>32</v>
      </c>
      <c r="G1375" s="90" t="s">
        <v>9533</v>
      </c>
      <c r="H1375" s="90" t="s">
        <v>9534</v>
      </c>
      <c r="I1375" s="90" t="s">
        <v>9535</v>
      </c>
      <c r="J1375" s="90" t="s">
        <v>9535</v>
      </c>
      <c r="L1375" s="90" t="s">
        <v>1610</v>
      </c>
      <c r="M1375" s="90" t="s">
        <v>1831</v>
      </c>
    </row>
    <row r="1376" ht="15.75" customHeight="1">
      <c r="A1376" s="90">
        <v>866.0</v>
      </c>
      <c r="C1376" s="90" t="s">
        <v>9536</v>
      </c>
      <c r="D1376" s="90" t="s">
        <v>9537</v>
      </c>
      <c r="E1376" s="90" t="s">
        <v>9538</v>
      </c>
      <c r="F1376" s="90" t="s">
        <v>32</v>
      </c>
      <c r="G1376" s="90" t="s">
        <v>9539</v>
      </c>
      <c r="H1376" s="90" t="s">
        <v>9540</v>
      </c>
      <c r="I1376" s="90" t="s">
        <v>9541</v>
      </c>
      <c r="J1376" s="90" t="s">
        <v>9541</v>
      </c>
      <c r="L1376" s="90" t="s">
        <v>1610</v>
      </c>
      <c r="M1376" s="90" t="s">
        <v>1751</v>
      </c>
    </row>
    <row r="1377" ht="15.75" customHeight="1">
      <c r="A1377" s="90">
        <v>864.0</v>
      </c>
      <c r="C1377" s="90" t="s">
        <v>9542</v>
      </c>
      <c r="D1377" s="90" t="s">
        <v>9543</v>
      </c>
      <c r="E1377" s="90" t="s">
        <v>9544</v>
      </c>
      <c r="F1377" s="90" t="s">
        <v>35</v>
      </c>
      <c r="G1377" s="90" t="s">
        <v>9545</v>
      </c>
      <c r="H1377" s="90" t="s">
        <v>9546</v>
      </c>
      <c r="I1377" s="90" t="s">
        <v>9547</v>
      </c>
      <c r="J1377" s="90" t="s">
        <v>9547</v>
      </c>
      <c r="L1377" s="90" t="s">
        <v>1610</v>
      </c>
      <c r="M1377" s="90" t="s">
        <v>1693</v>
      </c>
    </row>
    <row r="1378" ht="15.75" customHeight="1">
      <c r="A1378" s="90">
        <v>863.0</v>
      </c>
      <c r="C1378" s="90" t="s">
        <v>9548</v>
      </c>
      <c r="D1378" s="90" t="s">
        <v>9549</v>
      </c>
      <c r="E1378" s="90" t="s">
        <v>9550</v>
      </c>
      <c r="F1378" s="90" t="s">
        <v>32</v>
      </c>
      <c r="G1378" s="90" t="s">
        <v>9551</v>
      </c>
      <c r="H1378" s="90" t="s">
        <v>9552</v>
      </c>
      <c r="I1378" s="90" t="s">
        <v>9553</v>
      </c>
      <c r="J1378" s="90" t="s">
        <v>9553</v>
      </c>
      <c r="L1378" s="90" t="s">
        <v>1610</v>
      </c>
      <c r="M1378" s="90" t="s">
        <v>1965</v>
      </c>
    </row>
    <row r="1379" ht="15.75" customHeight="1">
      <c r="A1379" s="90">
        <v>862.0</v>
      </c>
      <c r="C1379" s="90" t="s">
        <v>9554</v>
      </c>
      <c r="D1379" s="90" t="s">
        <v>9555</v>
      </c>
      <c r="E1379" s="90" t="s">
        <v>9556</v>
      </c>
      <c r="F1379" s="90" t="s">
        <v>35</v>
      </c>
      <c r="G1379" s="90" t="s">
        <v>9557</v>
      </c>
      <c r="H1379" s="90" t="s">
        <v>9558</v>
      </c>
      <c r="I1379" s="90" t="s">
        <v>9559</v>
      </c>
      <c r="J1379" s="90" t="s">
        <v>9560</v>
      </c>
      <c r="L1379" s="90" t="s">
        <v>1610</v>
      </c>
      <c r="M1379" s="90" t="s">
        <v>1831</v>
      </c>
    </row>
    <row r="1380" ht="15.75" customHeight="1">
      <c r="A1380" s="90">
        <v>860.0</v>
      </c>
      <c r="C1380" s="90" t="s">
        <v>9561</v>
      </c>
      <c r="D1380" s="90" t="s">
        <v>9562</v>
      </c>
      <c r="E1380" s="90" t="s">
        <v>9563</v>
      </c>
      <c r="G1380" s="90" t="s">
        <v>9564</v>
      </c>
      <c r="H1380" s="90" t="s">
        <v>9565</v>
      </c>
      <c r="I1380" s="90" t="s">
        <v>9566</v>
      </c>
      <c r="J1380" s="90" t="s">
        <v>9567</v>
      </c>
      <c r="L1380" s="90" t="s">
        <v>1610</v>
      </c>
      <c r="M1380" s="90" t="s">
        <v>1687</v>
      </c>
    </row>
    <row r="1381" ht="15.75" customHeight="1">
      <c r="A1381" s="90">
        <v>859.0</v>
      </c>
      <c r="C1381" s="90" t="s">
        <v>9568</v>
      </c>
      <c r="D1381" s="90" t="s">
        <v>9569</v>
      </c>
      <c r="E1381" s="90" t="s">
        <v>9570</v>
      </c>
      <c r="F1381" s="90" t="s">
        <v>32</v>
      </c>
      <c r="G1381" s="90" t="s">
        <v>9571</v>
      </c>
      <c r="H1381" s="90" t="s">
        <v>9572</v>
      </c>
      <c r="I1381" s="90" t="s">
        <v>9573</v>
      </c>
      <c r="J1381" s="90" t="s">
        <v>9573</v>
      </c>
      <c r="L1381" s="90" t="s">
        <v>1610</v>
      </c>
      <c r="M1381" s="90" t="s">
        <v>2154</v>
      </c>
    </row>
    <row r="1382" ht="15.75" customHeight="1">
      <c r="A1382" s="90">
        <v>857.0</v>
      </c>
      <c r="C1382" s="90" t="s">
        <v>9574</v>
      </c>
      <c r="D1382" s="90" t="s">
        <v>9575</v>
      </c>
      <c r="E1382" s="90" t="s">
        <v>9576</v>
      </c>
      <c r="G1382" s="90" t="s">
        <v>9577</v>
      </c>
      <c r="H1382" s="90" t="s">
        <v>9578</v>
      </c>
      <c r="I1382" s="90" t="s">
        <v>9579</v>
      </c>
      <c r="J1382" s="90" t="s">
        <v>9580</v>
      </c>
      <c r="L1382" s="90" t="s">
        <v>1610</v>
      </c>
      <c r="M1382" s="90" t="s">
        <v>2571</v>
      </c>
    </row>
    <row r="1383" ht="15.75" customHeight="1">
      <c r="A1383" s="90">
        <v>854.0</v>
      </c>
      <c r="C1383" s="90" t="s">
        <v>9581</v>
      </c>
      <c r="D1383" s="90" t="s">
        <v>9582</v>
      </c>
      <c r="E1383" s="90" t="s">
        <v>9583</v>
      </c>
      <c r="F1383" s="90" t="s">
        <v>32</v>
      </c>
      <c r="G1383" s="90" t="s">
        <v>9584</v>
      </c>
      <c r="H1383" s="90" t="s">
        <v>9585</v>
      </c>
      <c r="I1383" s="90" t="s">
        <v>9586</v>
      </c>
      <c r="J1383" s="90" t="s">
        <v>9586</v>
      </c>
      <c r="L1383" s="90" t="s">
        <v>1610</v>
      </c>
      <c r="M1383" s="90" t="s">
        <v>1751</v>
      </c>
    </row>
    <row r="1384" ht="15.75" customHeight="1">
      <c r="A1384" s="90">
        <v>852.0</v>
      </c>
      <c r="C1384" s="90" t="s">
        <v>3674</v>
      </c>
      <c r="D1384" s="90" t="s">
        <v>9587</v>
      </c>
      <c r="E1384" s="90" t="s">
        <v>9588</v>
      </c>
      <c r="F1384" s="90" t="s">
        <v>32</v>
      </c>
      <c r="G1384" s="90" t="s">
        <v>9589</v>
      </c>
      <c r="H1384" s="90" t="s">
        <v>9590</v>
      </c>
      <c r="I1384" s="90" t="s">
        <v>9591</v>
      </c>
      <c r="J1384" s="90" t="s">
        <v>9592</v>
      </c>
      <c r="K1384" s="91" t="s">
        <v>1603</v>
      </c>
      <c r="L1384" s="90" t="s">
        <v>1610</v>
      </c>
      <c r="M1384" s="90" t="s">
        <v>1965</v>
      </c>
    </row>
    <row r="1385" ht="15.75" customHeight="1">
      <c r="A1385" s="90">
        <v>850.0</v>
      </c>
      <c r="C1385" s="90" t="s">
        <v>9593</v>
      </c>
      <c r="D1385" s="90" t="s">
        <v>8078</v>
      </c>
      <c r="E1385" s="90" t="s">
        <v>9594</v>
      </c>
      <c r="F1385" s="90" t="s">
        <v>35</v>
      </c>
      <c r="G1385" s="90" t="s">
        <v>9595</v>
      </c>
      <c r="H1385" s="90" t="s">
        <v>9596</v>
      </c>
      <c r="I1385" s="90" t="s">
        <v>9597</v>
      </c>
      <c r="J1385" s="90" t="s">
        <v>9598</v>
      </c>
      <c r="L1385" s="90" t="s">
        <v>1610</v>
      </c>
      <c r="M1385" s="90" t="s">
        <v>1770</v>
      </c>
    </row>
    <row r="1386" ht="15.75" customHeight="1">
      <c r="A1386" s="90">
        <v>849.0</v>
      </c>
      <c r="C1386" s="90" t="s">
        <v>8334</v>
      </c>
      <c r="D1386" s="90" t="s">
        <v>1782</v>
      </c>
      <c r="E1386" s="90" t="s">
        <v>8335</v>
      </c>
      <c r="F1386" s="90" t="s">
        <v>32</v>
      </c>
      <c r="G1386" s="90" t="s">
        <v>9599</v>
      </c>
      <c r="H1386" s="90" t="s">
        <v>9600</v>
      </c>
      <c r="I1386" s="90" t="s">
        <v>9601</v>
      </c>
      <c r="J1386" s="90" t="s">
        <v>8338</v>
      </c>
      <c r="L1386" s="90" t="s">
        <v>1610</v>
      </c>
      <c r="M1386" s="90" t="s">
        <v>1650</v>
      </c>
    </row>
    <row r="1387" ht="15.75" customHeight="1">
      <c r="A1387" s="90">
        <v>846.0</v>
      </c>
      <c r="C1387" s="90" t="s">
        <v>9107</v>
      </c>
      <c r="D1387" s="90" t="s">
        <v>4810</v>
      </c>
      <c r="E1387" s="90" t="s">
        <v>9602</v>
      </c>
      <c r="F1387" s="90" t="s">
        <v>32</v>
      </c>
      <c r="G1387" s="90" t="s">
        <v>9603</v>
      </c>
      <c r="H1387" s="90" t="s">
        <v>9604</v>
      </c>
      <c r="I1387" s="90" t="s">
        <v>9605</v>
      </c>
      <c r="J1387" s="90" t="s">
        <v>9605</v>
      </c>
      <c r="L1387" s="90" t="s">
        <v>1610</v>
      </c>
      <c r="M1387" s="90" t="s">
        <v>1851</v>
      </c>
    </row>
    <row r="1388" ht="15.75" customHeight="1">
      <c r="A1388" s="90">
        <v>845.0</v>
      </c>
      <c r="C1388" s="90" t="s">
        <v>9606</v>
      </c>
      <c r="D1388" s="90" t="s">
        <v>9607</v>
      </c>
      <c r="E1388" s="90" t="s">
        <v>9608</v>
      </c>
      <c r="F1388" s="90" t="s">
        <v>2367</v>
      </c>
      <c r="G1388" s="90" t="s">
        <v>9609</v>
      </c>
      <c r="H1388" s="90" t="s">
        <v>9610</v>
      </c>
      <c r="I1388" s="90" t="s">
        <v>9611</v>
      </c>
      <c r="J1388" s="90" t="s">
        <v>9612</v>
      </c>
      <c r="L1388" s="90" t="s">
        <v>1610</v>
      </c>
      <c r="M1388" s="90" t="s">
        <v>1879</v>
      </c>
    </row>
    <row r="1389" ht="15.75" customHeight="1">
      <c r="A1389" s="90">
        <v>844.0</v>
      </c>
      <c r="C1389" s="90" t="s">
        <v>7234</v>
      </c>
      <c r="D1389" s="90" t="s">
        <v>9613</v>
      </c>
      <c r="E1389" s="90" t="s">
        <v>9614</v>
      </c>
      <c r="G1389" s="90" t="s">
        <v>9615</v>
      </c>
      <c r="H1389" s="90" t="s">
        <v>9616</v>
      </c>
      <c r="I1389" s="90" t="s">
        <v>9617</v>
      </c>
      <c r="J1389" s="90" t="s">
        <v>9617</v>
      </c>
      <c r="L1389" s="90" t="s">
        <v>1610</v>
      </c>
      <c r="M1389" s="90" t="s">
        <v>2057</v>
      </c>
    </row>
    <row r="1390" ht="15.75" customHeight="1">
      <c r="A1390" s="90">
        <v>842.0</v>
      </c>
      <c r="C1390" s="90" t="s">
        <v>9618</v>
      </c>
      <c r="D1390" s="90" t="s">
        <v>9619</v>
      </c>
      <c r="E1390" s="90" t="s">
        <v>9620</v>
      </c>
      <c r="G1390" s="90" t="s">
        <v>9621</v>
      </c>
      <c r="H1390" s="90" t="s">
        <v>9622</v>
      </c>
      <c r="I1390" s="90" t="s">
        <v>9623</v>
      </c>
      <c r="J1390" s="90" t="s">
        <v>9624</v>
      </c>
      <c r="L1390" s="90" t="s">
        <v>1610</v>
      </c>
      <c r="M1390" s="90" t="s">
        <v>1642</v>
      </c>
    </row>
    <row r="1391" ht="15.75" customHeight="1">
      <c r="A1391" s="90">
        <v>841.0</v>
      </c>
      <c r="C1391" s="90" t="s">
        <v>9625</v>
      </c>
      <c r="D1391" s="90" t="s">
        <v>9626</v>
      </c>
      <c r="E1391" s="90" t="s">
        <v>9627</v>
      </c>
      <c r="F1391" s="90" t="s">
        <v>32</v>
      </c>
      <c r="G1391" s="90" t="s">
        <v>9628</v>
      </c>
      <c r="H1391" s="90" t="s">
        <v>9629</v>
      </c>
      <c r="I1391" s="90" t="s">
        <v>9630</v>
      </c>
      <c r="J1391" s="90" t="s">
        <v>9631</v>
      </c>
      <c r="L1391" s="90" t="s">
        <v>1610</v>
      </c>
      <c r="M1391" s="90" t="s">
        <v>1751</v>
      </c>
    </row>
    <row r="1392" ht="15.75" customHeight="1">
      <c r="A1392" s="90">
        <v>839.0</v>
      </c>
      <c r="C1392" s="90" t="s">
        <v>9632</v>
      </c>
      <c r="D1392" s="90" t="s">
        <v>9633</v>
      </c>
      <c r="E1392" s="90" t="s">
        <v>9634</v>
      </c>
      <c r="G1392" s="90" t="s">
        <v>9635</v>
      </c>
      <c r="H1392" s="90" t="s">
        <v>9636</v>
      </c>
      <c r="I1392" s="90" t="s">
        <v>9637</v>
      </c>
      <c r="J1392" s="90" t="s">
        <v>9638</v>
      </c>
      <c r="L1392" s="90" t="s">
        <v>1610</v>
      </c>
      <c r="M1392" s="90" t="s">
        <v>1965</v>
      </c>
    </row>
    <row r="1393" ht="15.75" customHeight="1">
      <c r="A1393" s="90">
        <v>837.0</v>
      </c>
      <c r="C1393" s="90" t="s">
        <v>9639</v>
      </c>
      <c r="D1393" s="90" t="s">
        <v>9569</v>
      </c>
      <c r="E1393" s="90" t="s">
        <v>9640</v>
      </c>
      <c r="F1393" s="90" t="s">
        <v>35</v>
      </c>
      <c r="G1393" s="90" t="s">
        <v>9641</v>
      </c>
      <c r="H1393" s="90" t="s">
        <v>9642</v>
      </c>
      <c r="I1393" s="90" t="s">
        <v>9643</v>
      </c>
      <c r="J1393" s="90" t="s">
        <v>9644</v>
      </c>
      <c r="L1393" s="90" t="s">
        <v>1610</v>
      </c>
      <c r="M1393" s="90" t="s">
        <v>1770</v>
      </c>
    </row>
    <row r="1394" ht="15.75" customHeight="1">
      <c r="A1394" s="90">
        <v>833.0</v>
      </c>
      <c r="C1394" s="90" t="s">
        <v>8245</v>
      </c>
      <c r="D1394" s="90" t="s">
        <v>8246</v>
      </c>
      <c r="E1394" s="90" t="s">
        <v>8247</v>
      </c>
      <c r="F1394" s="90" t="s">
        <v>32</v>
      </c>
      <c r="G1394" s="90" t="s">
        <v>9645</v>
      </c>
      <c r="H1394" s="90" t="s">
        <v>9646</v>
      </c>
      <c r="I1394" s="90" t="s">
        <v>8250</v>
      </c>
      <c r="J1394" s="90" t="s">
        <v>8250</v>
      </c>
      <c r="L1394" s="90" t="s">
        <v>1610</v>
      </c>
      <c r="M1394" s="90" t="s">
        <v>29</v>
      </c>
    </row>
    <row r="1395" ht="15.75" customHeight="1">
      <c r="A1395" s="90">
        <v>832.0</v>
      </c>
      <c r="C1395" s="90" t="s">
        <v>9647</v>
      </c>
      <c r="D1395" s="90" t="s">
        <v>7311</v>
      </c>
      <c r="E1395" s="90" t="s">
        <v>9648</v>
      </c>
      <c r="G1395" s="90" t="s">
        <v>9649</v>
      </c>
      <c r="H1395" s="90" t="s">
        <v>9650</v>
      </c>
      <c r="I1395" s="90" t="s">
        <v>9651</v>
      </c>
      <c r="J1395" s="90" t="s">
        <v>9652</v>
      </c>
      <c r="L1395" s="90" t="s">
        <v>1610</v>
      </c>
      <c r="M1395" s="90" t="s">
        <v>1672</v>
      </c>
    </row>
    <row r="1396" ht="15.75" customHeight="1">
      <c r="A1396" s="90">
        <v>831.0</v>
      </c>
      <c r="C1396" s="90" t="s">
        <v>9647</v>
      </c>
      <c r="D1396" s="90" t="s">
        <v>7311</v>
      </c>
      <c r="E1396" s="90" t="s">
        <v>9648</v>
      </c>
      <c r="G1396" s="90" t="s">
        <v>9649</v>
      </c>
      <c r="H1396" s="90" t="s">
        <v>9653</v>
      </c>
      <c r="I1396" s="90" t="s">
        <v>9651</v>
      </c>
      <c r="J1396" s="90" t="s">
        <v>9652</v>
      </c>
      <c r="L1396" s="90" t="s">
        <v>1610</v>
      </c>
      <c r="M1396" s="90" t="s">
        <v>2154</v>
      </c>
    </row>
    <row r="1397" ht="15.75" customHeight="1">
      <c r="A1397" s="90">
        <v>825.0</v>
      </c>
      <c r="C1397" s="90" t="s">
        <v>9654</v>
      </c>
      <c r="D1397" s="90" t="s">
        <v>9655</v>
      </c>
      <c r="E1397" s="90" t="s">
        <v>9656</v>
      </c>
      <c r="F1397" s="90" t="s">
        <v>32</v>
      </c>
      <c r="G1397" s="90" t="s">
        <v>9657</v>
      </c>
      <c r="H1397" s="90" t="s">
        <v>9658</v>
      </c>
      <c r="I1397" s="90" t="s">
        <v>9659</v>
      </c>
      <c r="J1397" s="90" t="s">
        <v>9659</v>
      </c>
      <c r="L1397" s="90" t="s">
        <v>1610</v>
      </c>
      <c r="M1397" s="90" t="s">
        <v>1693</v>
      </c>
    </row>
    <row r="1398" ht="15.75" customHeight="1">
      <c r="A1398" s="90">
        <v>823.0</v>
      </c>
      <c r="C1398" s="90" t="s">
        <v>9660</v>
      </c>
      <c r="D1398" s="90" t="s">
        <v>9661</v>
      </c>
      <c r="E1398" s="90" t="s">
        <v>9662</v>
      </c>
      <c r="G1398" s="90" t="s">
        <v>9663</v>
      </c>
      <c r="H1398" s="90" t="s">
        <v>9664</v>
      </c>
      <c r="I1398" s="90" t="s">
        <v>9665</v>
      </c>
      <c r="J1398" s="90" t="s">
        <v>9666</v>
      </c>
      <c r="L1398" s="90" t="s">
        <v>1610</v>
      </c>
      <c r="M1398" s="90" t="s">
        <v>3222</v>
      </c>
    </row>
    <row r="1399" ht="15.75" customHeight="1">
      <c r="A1399" s="90">
        <v>822.0</v>
      </c>
      <c r="C1399" s="90" t="s">
        <v>4241</v>
      </c>
      <c r="D1399" s="90" t="s">
        <v>1666</v>
      </c>
      <c r="E1399" s="90" t="s">
        <v>9667</v>
      </c>
      <c r="F1399" s="90" t="s">
        <v>32</v>
      </c>
      <c r="G1399" s="90" t="s">
        <v>9668</v>
      </c>
      <c r="H1399" s="90" t="s">
        <v>9669</v>
      </c>
      <c r="I1399" s="90" t="s">
        <v>9670</v>
      </c>
      <c r="J1399" s="90" t="s">
        <v>9671</v>
      </c>
      <c r="L1399" s="90" t="s">
        <v>1610</v>
      </c>
      <c r="M1399" s="90" t="s">
        <v>1817</v>
      </c>
    </row>
    <row r="1400" ht="15.75" customHeight="1">
      <c r="A1400" s="90">
        <v>821.0</v>
      </c>
      <c r="C1400" s="90" t="s">
        <v>9672</v>
      </c>
      <c r="D1400" s="90" t="s">
        <v>9673</v>
      </c>
      <c r="E1400" s="90" t="s">
        <v>9674</v>
      </c>
      <c r="F1400" s="90" t="s">
        <v>32</v>
      </c>
      <c r="G1400" s="90" t="s">
        <v>9675</v>
      </c>
      <c r="H1400" s="90" t="s">
        <v>9676</v>
      </c>
      <c r="I1400" s="90" t="s">
        <v>9677</v>
      </c>
      <c r="J1400" s="90" t="s">
        <v>9677</v>
      </c>
      <c r="L1400" s="90" t="s">
        <v>1610</v>
      </c>
      <c r="M1400" s="90" t="s">
        <v>1965</v>
      </c>
    </row>
    <row r="1401" ht="15.75" customHeight="1">
      <c r="A1401" s="90">
        <v>820.0</v>
      </c>
      <c r="C1401" s="90" t="s">
        <v>9678</v>
      </c>
      <c r="D1401" s="90" t="s">
        <v>9679</v>
      </c>
      <c r="E1401" s="90" t="s">
        <v>9680</v>
      </c>
      <c r="G1401" s="90" t="s">
        <v>9681</v>
      </c>
      <c r="H1401" s="90" t="s">
        <v>9682</v>
      </c>
      <c r="I1401" s="90" t="s">
        <v>9683</v>
      </c>
      <c r="J1401" s="90" t="s">
        <v>9683</v>
      </c>
      <c r="K1401" s="91" t="s">
        <v>1603</v>
      </c>
      <c r="L1401" s="90" t="s">
        <v>1610</v>
      </c>
      <c r="M1401" s="90" t="s">
        <v>2057</v>
      </c>
    </row>
    <row r="1402" ht="15.75" customHeight="1">
      <c r="A1402" s="90">
        <v>818.0</v>
      </c>
      <c r="C1402" s="90" t="s">
        <v>9684</v>
      </c>
      <c r="D1402" s="90" t="s">
        <v>2998</v>
      </c>
      <c r="E1402" s="90" t="s">
        <v>9685</v>
      </c>
      <c r="F1402" s="90" t="s">
        <v>35</v>
      </c>
      <c r="G1402" s="90" t="s">
        <v>9686</v>
      </c>
      <c r="H1402" s="90" t="s">
        <v>9687</v>
      </c>
      <c r="I1402" s="90" t="s">
        <v>9688</v>
      </c>
      <c r="J1402" s="90" t="s">
        <v>9689</v>
      </c>
      <c r="L1402" s="90" t="s">
        <v>1610</v>
      </c>
      <c r="M1402" s="90" t="s">
        <v>1693</v>
      </c>
    </row>
    <row r="1403" ht="15.75" customHeight="1">
      <c r="A1403" s="90">
        <v>817.0</v>
      </c>
      <c r="C1403" s="90" t="s">
        <v>6033</v>
      </c>
      <c r="D1403" s="90" t="s">
        <v>9690</v>
      </c>
      <c r="E1403" s="90" t="s">
        <v>9691</v>
      </c>
      <c r="G1403" s="90" t="s">
        <v>9692</v>
      </c>
      <c r="H1403" s="90" t="s">
        <v>9693</v>
      </c>
      <c r="I1403" s="90" t="s">
        <v>9694</v>
      </c>
      <c r="J1403" s="90" t="s">
        <v>9695</v>
      </c>
      <c r="L1403" s="90" t="s">
        <v>1610</v>
      </c>
      <c r="M1403" s="90" t="s">
        <v>1879</v>
      </c>
    </row>
    <row r="1404" ht="15.75" customHeight="1">
      <c r="A1404" s="90">
        <v>815.0</v>
      </c>
      <c r="C1404" s="90" t="s">
        <v>9696</v>
      </c>
      <c r="D1404" s="90" t="s">
        <v>9697</v>
      </c>
      <c r="E1404" s="90" t="s">
        <v>9698</v>
      </c>
      <c r="G1404" s="90" t="s">
        <v>9699</v>
      </c>
      <c r="H1404" s="90" t="s">
        <v>9700</v>
      </c>
      <c r="I1404" s="90" t="s">
        <v>9701</v>
      </c>
      <c r="J1404" s="90" t="s">
        <v>9702</v>
      </c>
      <c r="L1404" s="90" t="s">
        <v>1610</v>
      </c>
      <c r="M1404" s="90" t="s">
        <v>3222</v>
      </c>
    </row>
    <row r="1405" ht="15.75" customHeight="1">
      <c r="A1405" s="90">
        <v>811.0</v>
      </c>
      <c r="C1405" s="90" t="s">
        <v>9703</v>
      </c>
      <c r="D1405" s="90" t="s">
        <v>9704</v>
      </c>
      <c r="E1405" s="90" t="s">
        <v>9705</v>
      </c>
      <c r="F1405" s="90" t="s">
        <v>32</v>
      </c>
      <c r="G1405" s="90" t="s">
        <v>9706</v>
      </c>
      <c r="H1405" s="90" t="s">
        <v>9707</v>
      </c>
      <c r="I1405" s="90" t="s">
        <v>9708</v>
      </c>
      <c r="J1405" s="90" t="s">
        <v>9275</v>
      </c>
      <c r="L1405" s="90" t="s">
        <v>1610</v>
      </c>
      <c r="M1405" s="90" t="s">
        <v>1853</v>
      </c>
    </row>
    <row r="1406" ht="15.75" customHeight="1">
      <c r="A1406" s="90">
        <v>809.0</v>
      </c>
      <c r="C1406" s="90" t="s">
        <v>4452</v>
      </c>
      <c r="D1406" s="90" t="s">
        <v>7599</v>
      </c>
      <c r="E1406" s="90" t="s">
        <v>9709</v>
      </c>
      <c r="F1406" s="90" t="s">
        <v>32</v>
      </c>
      <c r="G1406" s="90" t="s">
        <v>9710</v>
      </c>
      <c r="H1406" s="90" t="s">
        <v>9711</v>
      </c>
      <c r="I1406" s="90" t="s">
        <v>9712</v>
      </c>
      <c r="J1406" s="90" t="s">
        <v>9712</v>
      </c>
      <c r="L1406" s="90" t="s">
        <v>1610</v>
      </c>
      <c r="M1406" s="90" t="s">
        <v>29</v>
      </c>
    </row>
    <row r="1407" ht="15.75" customHeight="1">
      <c r="A1407" s="90">
        <v>806.0</v>
      </c>
      <c r="C1407" s="90" t="s">
        <v>2051</v>
      </c>
      <c r="D1407" s="90" t="s">
        <v>9713</v>
      </c>
      <c r="E1407" s="90" t="s">
        <v>9714</v>
      </c>
      <c r="F1407" s="90" t="s">
        <v>32</v>
      </c>
      <c r="G1407" s="90" t="s">
        <v>9715</v>
      </c>
      <c r="H1407" s="90" t="s">
        <v>9716</v>
      </c>
      <c r="I1407" s="90" t="s">
        <v>9717</v>
      </c>
      <c r="J1407" s="90" t="s">
        <v>9717</v>
      </c>
      <c r="L1407" s="90" t="s">
        <v>1610</v>
      </c>
      <c r="M1407" s="90" t="s">
        <v>2766</v>
      </c>
    </row>
    <row r="1408" ht="15.75" customHeight="1">
      <c r="A1408" s="90">
        <v>805.0</v>
      </c>
      <c r="C1408" s="90" t="s">
        <v>2410</v>
      </c>
      <c r="D1408" s="90" t="s">
        <v>9718</v>
      </c>
      <c r="E1408" s="90" t="s">
        <v>9719</v>
      </c>
      <c r="F1408" s="90" t="s">
        <v>32</v>
      </c>
      <c r="G1408" s="90" t="s">
        <v>9720</v>
      </c>
      <c r="H1408" s="90" t="s">
        <v>9721</v>
      </c>
      <c r="I1408" s="90" t="s">
        <v>9722</v>
      </c>
      <c r="J1408" s="90" t="s">
        <v>9723</v>
      </c>
      <c r="L1408" s="90" t="s">
        <v>1610</v>
      </c>
      <c r="M1408" s="90" t="s">
        <v>1965</v>
      </c>
    </row>
    <row r="1409" ht="15.75" customHeight="1">
      <c r="A1409" s="90">
        <v>804.0</v>
      </c>
      <c r="C1409" s="90" t="s">
        <v>9724</v>
      </c>
      <c r="D1409" s="90" t="s">
        <v>9725</v>
      </c>
      <c r="E1409" s="90" t="s">
        <v>9726</v>
      </c>
      <c r="F1409" s="90" t="s">
        <v>32</v>
      </c>
      <c r="G1409" s="90" t="s">
        <v>9727</v>
      </c>
      <c r="H1409" s="90" t="s">
        <v>9728</v>
      </c>
      <c r="I1409" s="90" t="s">
        <v>9729</v>
      </c>
      <c r="J1409" s="90" t="s">
        <v>9730</v>
      </c>
      <c r="L1409" s="90" t="s">
        <v>1610</v>
      </c>
      <c r="M1409" s="90" t="s">
        <v>2850</v>
      </c>
    </row>
    <row r="1410" ht="15.75" customHeight="1">
      <c r="A1410" s="90">
        <v>803.0</v>
      </c>
      <c r="C1410" s="90" t="s">
        <v>9724</v>
      </c>
      <c r="D1410" s="90" t="s">
        <v>9725</v>
      </c>
      <c r="E1410" s="90" t="s">
        <v>9726</v>
      </c>
      <c r="F1410" s="90" t="s">
        <v>32</v>
      </c>
      <c r="G1410" s="90" t="s">
        <v>9731</v>
      </c>
      <c r="H1410" s="90" t="s">
        <v>9732</v>
      </c>
      <c r="I1410" s="90" t="s">
        <v>9733</v>
      </c>
      <c r="J1410" s="90" t="s">
        <v>9730</v>
      </c>
      <c r="L1410" s="90" t="s">
        <v>1610</v>
      </c>
      <c r="M1410" s="90" t="s">
        <v>2850</v>
      </c>
    </row>
    <row r="1411" ht="15.75" customHeight="1">
      <c r="A1411" s="90">
        <v>801.0</v>
      </c>
      <c r="C1411" s="90" t="s">
        <v>9734</v>
      </c>
      <c r="D1411" s="90" t="s">
        <v>9735</v>
      </c>
      <c r="E1411" s="90" t="s">
        <v>9736</v>
      </c>
      <c r="F1411" s="90" t="s">
        <v>32</v>
      </c>
      <c r="G1411" s="90" t="s">
        <v>9737</v>
      </c>
      <c r="H1411" s="90" t="s">
        <v>9738</v>
      </c>
      <c r="I1411" s="90" t="s">
        <v>9739</v>
      </c>
      <c r="J1411" s="90" t="s">
        <v>9739</v>
      </c>
      <c r="L1411" s="90" t="s">
        <v>1610</v>
      </c>
      <c r="M1411" s="90" t="s">
        <v>1708</v>
      </c>
    </row>
    <row r="1412" ht="15.75" customHeight="1">
      <c r="A1412" s="90">
        <v>800.0</v>
      </c>
      <c r="C1412" s="90" t="s">
        <v>9250</v>
      </c>
      <c r="D1412" s="90" t="s">
        <v>9251</v>
      </c>
      <c r="E1412" s="90" t="s">
        <v>9252</v>
      </c>
      <c r="F1412" s="90" t="s">
        <v>32</v>
      </c>
      <c r="G1412" s="90" t="s">
        <v>9740</v>
      </c>
      <c r="H1412" s="90" t="s">
        <v>9741</v>
      </c>
      <c r="I1412" s="90" t="s">
        <v>9255</v>
      </c>
      <c r="J1412" s="90" t="s">
        <v>9255</v>
      </c>
      <c r="L1412" s="90" t="s">
        <v>1610</v>
      </c>
      <c r="M1412" s="90" t="s">
        <v>2154</v>
      </c>
    </row>
    <row r="1413" ht="15.75" customHeight="1">
      <c r="A1413" s="90">
        <v>799.0</v>
      </c>
      <c r="C1413" s="90" t="s">
        <v>9742</v>
      </c>
      <c r="D1413" s="90" t="s">
        <v>9743</v>
      </c>
      <c r="E1413" s="90" t="s">
        <v>9744</v>
      </c>
      <c r="F1413" s="90" t="s">
        <v>32</v>
      </c>
      <c r="G1413" s="90" t="s">
        <v>9745</v>
      </c>
      <c r="H1413" s="90" t="s">
        <v>9746</v>
      </c>
      <c r="I1413" s="90" t="s">
        <v>9747</v>
      </c>
      <c r="J1413" s="90" t="s">
        <v>9747</v>
      </c>
      <c r="L1413" s="90" t="s">
        <v>1610</v>
      </c>
      <c r="M1413" s="90" t="s">
        <v>1965</v>
      </c>
    </row>
    <row r="1414" ht="15.75" customHeight="1">
      <c r="A1414" s="90">
        <v>798.0</v>
      </c>
      <c r="C1414" s="90" t="s">
        <v>9748</v>
      </c>
      <c r="D1414" s="90" t="s">
        <v>9749</v>
      </c>
      <c r="E1414" s="90" t="s">
        <v>9750</v>
      </c>
      <c r="F1414" s="90" t="s">
        <v>32</v>
      </c>
      <c r="G1414" s="90" t="s">
        <v>9751</v>
      </c>
      <c r="H1414" s="90" t="s">
        <v>9752</v>
      </c>
      <c r="I1414" s="90" t="s">
        <v>9753</v>
      </c>
      <c r="J1414" s="90" t="s">
        <v>9753</v>
      </c>
      <c r="L1414" s="90" t="s">
        <v>1610</v>
      </c>
      <c r="M1414" s="90" t="s">
        <v>1642</v>
      </c>
    </row>
    <row r="1415" ht="15.75" customHeight="1">
      <c r="A1415" s="90">
        <v>795.0</v>
      </c>
      <c r="C1415" s="90" t="s">
        <v>9754</v>
      </c>
      <c r="D1415" s="90" t="s">
        <v>1782</v>
      </c>
      <c r="E1415" s="90" t="s">
        <v>9755</v>
      </c>
      <c r="F1415" s="90" t="s">
        <v>32</v>
      </c>
      <c r="G1415" s="90" t="s">
        <v>9756</v>
      </c>
      <c r="H1415" s="90" t="s">
        <v>9757</v>
      </c>
      <c r="I1415" s="90" t="s">
        <v>9758</v>
      </c>
      <c r="J1415" s="90" t="s">
        <v>9758</v>
      </c>
      <c r="L1415" s="90" t="s">
        <v>1610</v>
      </c>
      <c r="M1415" s="90" t="s">
        <v>1831</v>
      </c>
    </row>
    <row r="1416" ht="15.75" customHeight="1">
      <c r="A1416" s="90">
        <v>794.0</v>
      </c>
      <c r="C1416" s="90" t="s">
        <v>4063</v>
      </c>
      <c r="D1416" s="90" t="s">
        <v>9759</v>
      </c>
      <c r="E1416" s="90" t="s">
        <v>9760</v>
      </c>
      <c r="F1416" s="90" t="s">
        <v>32</v>
      </c>
      <c r="G1416" s="90" t="s">
        <v>9761</v>
      </c>
      <c r="H1416" s="90" t="s">
        <v>9762</v>
      </c>
      <c r="I1416" s="90" t="s">
        <v>9763</v>
      </c>
      <c r="J1416" s="90" t="s">
        <v>9764</v>
      </c>
      <c r="L1416" s="90" t="s">
        <v>1610</v>
      </c>
      <c r="M1416" s="90" t="s">
        <v>1851</v>
      </c>
    </row>
    <row r="1417" ht="15.75" customHeight="1">
      <c r="A1417" s="90">
        <v>793.0</v>
      </c>
      <c r="C1417" s="90" t="s">
        <v>7270</v>
      </c>
      <c r="D1417" s="90" t="s">
        <v>7271</v>
      </c>
      <c r="E1417" s="90" t="s">
        <v>7272</v>
      </c>
      <c r="F1417" s="90" t="s">
        <v>32</v>
      </c>
      <c r="G1417" s="90" t="s">
        <v>9765</v>
      </c>
      <c r="H1417" s="90" t="s">
        <v>9766</v>
      </c>
      <c r="I1417" s="90" t="s">
        <v>9767</v>
      </c>
      <c r="J1417" s="90" t="s">
        <v>7276</v>
      </c>
      <c r="L1417" s="90" t="s">
        <v>1610</v>
      </c>
      <c r="M1417" s="90" t="s">
        <v>1751</v>
      </c>
    </row>
    <row r="1418" ht="15.75" customHeight="1">
      <c r="A1418" s="90">
        <v>792.0</v>
      </c>
      <c r="C1418" s="90" t="s">
        <v>7270</v>
      </c>
      <c r="D1418" s="90" t="s">
        <v>7271</v>
      </c>
      <c r="E1418" s="90" t="s">
        <v>7272</v>
      </c>
      <c r="F1418" s="90" t="s">
        <v>32</v>
      </c>
      <c r="G1418" s="90" t="s">
        <v>9765</v>
      </c>
      <c r="H1418" s="90" t="s">
        <v>9766</v>
      </c>
      <c r="I1418" s="90" t="s">
        <v>9767</v>
      </c>
      <c r="J1418" s="90" t="s">
        <v>7276</v>
      </c>
      <c r="L1418" s="90" t="s">
        <v>1610</v>
      </c>
      <c r="M1418" s="90" t="s">
        <v>1831</v>
      </c>
    </row>
    <row r="1419" ht="15.75" customHeight="1">
      <c r="A1419" s="90">
        <v>787.0</v>
      </c>
      <c r="C1419" s="90" t="s">
        <v>9768</v>
      </c>
      <c r="D1419" s="90" t="s">
        <v>9768</v>
      </c>
      <c r="E1419" s="90" t="s">
        <v>9769</v>
      </c>
      <c r="G1419" s="90" t="s">
        <v>9770</v>
      </c>
      <c r="H1419" s="90" t="s">
        <v>9771</v>
      </c>
      <c r="I1419" s="90" t="s">
        <v>9772</v>
      </c>
      <c r="J1419" s="90" t="s">
        <v>9772</v>
      </c>
      <c r="L1419" s="90" t="s">
        <v>1610</v>
      </c>
      <c r="M1419" s="90" t="s">
        <v>1751</v>
      </c>
    </row>
    <row r="1420" ht="15.75" customHeight="1">
      <c r="A1420" s="90">
        <v>786.0</v>
      </c>
      <c r="C1420" s="90" t="s">
        <v>9773</v>
      </c>
      <c r="D1420" s="90" t="s">
        <v>9774</v>
      </c>
      <c r="E1420" s="90" t="s">
        <v>9775</v>
      </c>
      <c r="F1420" s="90" t="s">
        <v>32</v>
      </c>
      <c r="G1420" s="90" t="s">
        <v>9776</v>
      </c>
      <c r="H1420" s="90" t="s">
        <v>9777</v>
      </c>
      <c r="I1420" s="90" t="s">
        <v>9778</v>
      </c>
      <c r="J1420" s="90" t="s">
        <v>9778</v>
      </c>
      <c r="L1420" s="90" t="s">
        <v>1610</v>
      </c>
      <c r="M1420" s="90" t="s">
        <v>1687</v>
      </c>
    </row>
    <row r="1421" ht="15.75" customHeight="1">
      <c r="A1421" s="90">
        <v>783.0</v>
      </c>
      <c r="C1421" s="90" t="s">
        <v>3094</v>
      </c>
      <c r="D1421" s="90" t="s">
        <v>9779</v>
      </c>
      <c r="E1421" s="90" t="s">
        <v>9780</v>
      </c>
      <c r="F1421" s="90" t="s">
        <v>32</v>
      </c>
      <c r="G1421" s="90" t="s">
        <v>9781</v>
      </c>
      <c r="H1421" s="90" t="s">
        <v>9782</v>
      </c>
      <c r="I1421" s="90" t="s">
        <v>9783</v>
      </c>
      <c r="J1421" s="90" t="s">
        <v>9784</v>
      </c>
      <c r="K1421" s="91" t="s">
        <v>1603</v>
      </c>
      <c r="L1421" s="90" t="s">
        <v>1610</v>
      </c>
      <c r="M1421" s="90" t="s">
        <v>1650</v>
      </c>
    </row>
    <row r="1422" ht="15.75" customHeight="1">
      <c r="A1422" s="90">
        <v>781.0</v>
      </c>
      <c r="C1422" s="90" t="s">
        <v>9785</v>
      </c>
      <c r="D1422" s="90" t="s">
        <v>9786</v>
      </c>
      <c r="E1422" s="90" t="s">
        <v>9787</v>
      </c>
      <c r="F1422" s="90" t="s">
        <v>32</v>
      </c>
      <c r="G1422" s="90" t="s">
        <v>9788</v>
      </c>
      <c r="H1422" s="90" t="s">
        <v>9789</v>
      </c>
      <c r="I1422" s="90" t="s">
        <v>9790</v>
      </c>
      <c r="J1422" s="90" t="s">
        <v>9790</v>
      </c>
      <c r="L1422" s="90" t="s">
        <v>1610</v>
      </c>
      <c r="M1422" s="90" t="s">
        <v>1751</v>
      </c>
    </row>
    <row r="1423" ht="15.75" customHeight="1">
      <c r="A1423" s="90">
        <v>778.0</v>
      </c>
      <c r="C1423" s="90" t="s">
        <v>3025</v>
      </c>
      <c r="D1423" s="90" t="s">
        <v>9791</v>
      </c>
      <c r="E1423" s="90" t="s">
        <v>9792</v>
      </c>
      <c r="F1423" s="90" t="s">
        <v>32</v>
      </c>
      <c r="G1423" s="90" t="s">
        <v>9793</v>
      </c>
      <c r="H1423" s="90" t="s">
        <v>9794</v>
      </c>
      <c r="I1423" s="90" t="s">
        <v>9795</v>
      </c>
      <c r="J1423" s="90" t="s">
        <v>9795</v>
      </c>
      <c r="L1423" s="90" t="s">
        <v>1610</v>
      </c>
      <c r="M1423" s="90" t="s">
        <v>1817</v>
      </c>
    </row>
    <row r="1424" ht="15.75" customHeight="1">
      <c r="A1424" s="90">
        <v>777.0</v>
      </c>
      <c r="C1424" s="90" t="s">
        <v>9796</v>
      </c>
      <c r="D1424" s="90" t="s">
        <v>9797</v>
      </c>
      <c r="E1424" s="90" t="s">
        <v>9798</v>
      </c>
      <c r="G1424" s="90" t="s">
        <v>9799</v>
      </c>
      <c r="H1424" s="90" t="s">
        <v>9800</v>
      </c>
      <c r="I1424" s="90" t="s">
        <v>9801</v>
      </c>
      <c r="J1424" s="90" t="s">
        <v>9801</v>
      </c>
      <c r="L1424" s="90" t="s">
        <v>1610</v>
      </c>
      <c r="M1424" s="90" t="s">
        <v>1831</v>
      </c>
    </row>
    <row r="1425" ht="15.75" customHeight="1">
      <c r="A1425" s="90">
        <v>775.0</v>
      </c>
      <c r="C1425" s="90" t="s">
        <v>9802</v>
      </c>
      <c r="D1425" s="90" t="s">
        <v>9803</v>
      </c>
      <c r="E1425" s="90" t="s">
        <v>9804</v>
      </c>
      <c r="F1425" s="90" t="s">
        <v>32</v>
      </c>
      <c r="G1425" s="90" t="s">
        <v>9805</v>
      </c>
      <c r="H1425" s="90" t="s">
        <v>9806</v>
      </c>
      <c r="I1425" s="90" t="s">
        <v>9807</v>
      </c>
      <c r="J1425" s="90" t="s">
        <v>9807</v>
      </c>
      <c r="L1425" s="90" t="s">
        <v>1610</v>
      </c>
      <c r="M1425" s="90" t="s">
        <v>1642</v>
      </c>
    </row>
    <row r="1426" ht="15.75" customHeight="1">
      <c r="A1426" s="90">
        <v>774.0</v>
      </c>
      <c r="C1426" s="90" t="s">
        <v>4063</v>
      </c>
      <c r="D1426" s="90" t="s">
        <v>9759</v>
      </c>
      <c r="E1426" s="90" t="s">
        <v>9760</v>
      </c>
      <c r="F1426" s="90" t="s">
        <v>32</v>
      </c>
      <c r="G1426" s="90" t="s">
        <v>9808</v>
      </c>
      <c r="H1426" s="90" t="s">
        <v>9809</v>
      </c>
      <c r="I1426" s="90" t="s">
        <v>9810</v>
      </c>
      <c r="J1426" s="90" t="s">
        <v>9764</v>
      </c>
      <c r="L1426" s="90" t="s">
        <v>1610</v>
      </c>
      <c r="M1426" s="90" t="s">
        <v>1657</v>
      </c>
    </row>
    <row r="1427" ht="15.75" customHeight="1">
      <c r="A1427" s="90">
        <v>773.0</v>
      </c>
      <c r="C1427" s="90" t="s">
        <v>9811</v>
      </c>
      <c r="D1427" s="90" t="s">
        <v>9812</v>
      </c>
      <c r="E1427" s="90" t="s">
        <v>9813</v>
      </c>
      <c r="F1427" s="90" t="s">
        <v>32</v>
      </c>
      <c r="G1427" s="90" t="s">
        <v>9814</v>
      </c>
      <c r="H1427" s="90" t="s">
        <v>9815</v>
      </c>
      <c r="I1427" s="90" t="s">
        <v>9816</v>
      </c>
      <c r="J1427" s="90" t="s">
        <v>9817</v>
      </c>
      <c r="L1427" s="90" t="s">
        <v>1610</v>
      </c>
      <c r="M1427" s="90" t="s">
        <v>1879</v>
      </c>
    </row>
    <row r="1428" ht="15.75" customHeight="1">
      <c r="A1428" s="90">
        <v>772.0</v>
      </c>
      <c r="C1428" s="90" t="s">
        <v>9818</v>
      </c>
      <c r="D1428" s="90" t="s">
        <v>4830</v>
      </c>
      <c r="E1428" s="90" t="s">
        <v>9819</v>
      </c>
      <c r="F1428" s="90" t="s">
        <v>32</v>
      </c>
      <c r="G1428" s="90" t="s">
        <v>9820</v>
      </c>
      <c r="H1428" s="90" t="s">
        <v>9821</v>
      </c>
      <c r="I1428" s="90" t="s">
        <v>9822</v>
      </c>
      <c r="J1428" s="90" t="s">
        <v>9823</v>
      </c>
      <c r="L1428" s="90" t="s">
        <v>1610</v>
      </c>
      <c r="M1428" s="90" t="s">
        <v>1687</v>
      </c>
    </row>
    <row r="1429" ht="15.75" customHeight="1">
      <c r="A1429" s="90">
        <v>769.0</v>
      </c>
      <c r="C1429" s="90" t="s">
        <v>9824</v>
      </c>
      <c r="D1429" s="90" t="s">
        <v>9825</v>
      </c>
      <c r="E1429" s="90" t="s">
        <v>9826</v>
      </c>
      <c r="F1429" s="90" t="s">
        <v>32</v>
      </c>
      <c r="G1429" s="90" t="s">
        <v>9827</v>
      </c>
      <c r="H1429" s="90" t="s">
        <v>9828</v>
      </c>
      <c r="I1429" s="90" t="s">
        <v>9829</v>
      </c>
      <c r="J1429" s="90" t="s">
        <v>9830</v>
      </c>
      <c r="L1429" s="90" t="s">
        <v>1610</v>
      </c>
      <c r="M1429" s="90" t="s">
        <v>29</v>
      </c>
    </row>
    <row r="1430" ht="15.75" customHeight="1">
      <c r="A1430" s="90">
        <v>767.0</v>
      </c>
      <c r="C1430" s="90" t="s">
        <v>9831</v>
      </c>
      <c r="D1430" s="90" t="s">
        <v>9832</v>
      </c>
      <c r="E1430" s="90" t="s">
        <v>9833</v>
      </c>
      <c r="G1430" s="90" t="s">
        <v>9834</v>
      </c>
      <c r="H1430" s="90" t="s">
        <v>9835</v>
      </c>
      <c r="I1430" s="90" t="s">
        <v>9836</v>
      </c>
      <c r="J1430" s="90" t="s">
        <v>9836</v>
      </c>
      <c r="L1430" s="90" t="s">
        <v>1610</v>
      </c>
      <c r="M1430" s="90" t="s">
        <v>1687</v>
      </c>
    </row>
    <row r="1431" ht="15.75" customHeight="1">
      <c r="A1431" s="90">
        <v>765.0</v>
      </c>
      <c r="C1431" s="90" t="s">
        <v>9837</v>
      </c>
      <c r="D1431" s="90" t="s">
        <v>9838</v>
      </c>
      <c r="E1431" s="90" t="s">
        <v>9839</v>
      </c>
      <c r="F1431" s="90" t="s">
        <v>32</v>
      </c>
      <c r="G1431" s="90" t="s">
        <v>9840</v>
      </c>
      <c r="H1431" s="90" t="s">
        <v>9841</v>
      </c>
      <c r="I1431" s="90" t="s">
        <v>9842</v>
      </c>
      <c r="J1431" s="90" t="s">
        <v>9843</v>
      </c>
      <c r="K1431" s="91" t="s">
        <v>1603</v>
      </c>
      <c r="L1431" s="90" t="s">
        <v>1610</v>
      </c>
      <c r="M1431" s="90" t="s">
        <v>1894</v>
      </c>
    </row>
    <row r="1432" ht="15.75" customHeight="1">
      <c r="A1432" s="90">
        <v>763.0</v>
      </c>
      <c r="C1432" s="90" t="s">
        <v>9844</v>
      </c>
      <c r="D1432" s="90" t="s">
        <v>9845</v>
      </c>
      <c r="E1432" s="90" t="s">
        <v>9846</v>
      </c>
      <c r="F1432" s="90" t="s">
        <v>32</v>
      </c>
      <c r="G1432" s="90" t="s">
        <v>9847</v>
      </c>
      <c r="H1432" s="90" t="s">
        <v>9848</v>
      </c>
      <c r="I1432" s="90" t="s">
        <v>9849</v>
      </c>
      <c r="J1432" s="90" t="s">
        <v>9849</v>
      </c>
      <c r="L1432" s="90" t="s">
        <v>1610</v>
      </c>
      <c r="M1432" s="90" t="s">
        <v>1831</v>
      </c>
    </row>
    <row r="1433" ht="15.75" customHeight="1">
      <c r="A1433" s="90">
        <v>759.0</v>
      </c>
      <c r="C1433" s="90" t="s">
        <v>9850</v>
      </c>
      <c r="D1433" s="90" t="s">
        <v>8707</v>
      </c>
      <c r="E1433" s="90" t="s">
        <v>9851</v>
      </c>
      <c r="G1433" s="90" t="s">
        <v>9852</v>
      </c>
      <c r="H1433" s="90" t="s">
        <v>9853</v>
      </c>
      <c r="I1433" s="90" t="s">
        <v>9854</v>
      </c>
      <c r="J1433" s="90" t="s">
        <v>9854</v>
      </c>
      <c r="L1433" s="90" t="s">
        <v>1610</v>
      </c>
      <c r="M1433" s="90" t="s">
        <v>2850</v>
      </c>
    </row>
    <row r="1434" ht="15.75" customHeight="1">
      <c r="A1434" s="90">
        <v>757.0</v>
      </c>
      <c r="C1434" s="90" t="s">
        <v>9855</v>
      </c>
      <c r="D1434" s="90" t="s">
        <v>9856</v>
      </c>
      <c r="E1434" s="90" t="s">
        <v>9857</v>
      </c>
      <c r="F1434" s="90" t="s">
        <v>32</v>
      </c>
      <c r="G1434" s="90" t="s">
        <v>9858</v>
      </c>
      <c r="H1434" s="90" t="s">
        <v>9859</v>
      </c>
      <c r="I1434" s="90" t="s">
        <v>9860</v>
      </c>
      <c r="J1434" s="90" t="s">
        <v>9861</v>
      </c>
      <c r="L1434" s="90" t="s">
        <v>1610</v>
      </c>
      <c r="M1434" s="90" t="s">
        <v>1687</v>
      </c>
    </row>
    <row r="1435" ht="15.75" customHeight="1">
      <c r="A1435" s="90">
        <v>756.0</v>
      </c>
      <c r="C1435" s="90" t="s">
        <v>9862</v>
      </c>
      <c r="D1435" s="90" t="s">
        <v>7446</v>
      </c>
      <c r="E1435" s="90" t="s">
        <v>9863</v>
      </c>
      <c r="F1435" s="90" t="s">
        <v>32</v>
      </c>
      <c r="G1435" s="90" t="s">
        <v>9864</v>
      </c>
      <c r="H1435" s="90" t="s">
        <v>9865</v>
      </c>
      <c r="I1435" s="90" t="s">
        <v>9866</v>
      </c>
      <c r="J1435" s="90" t="s">
        <v>9866</v>
      </c>
      <c r="L1435" s="90" t="s">
        <v>1610</v>
      </c>
      <c r="M1435" s="90" t="s">
        <v>1751</v>
      </c>
    </row>
    <row r="1436" ht="15.75" customHeight="1">
      <c r="A1436" s="90">
        <v>755.0</v>
      </c>
      <c r="C1436" s="90" t="s">
        <v>1615</v>
      </c>
      <c r="D1436" s="90" t="s">
        <v>1616</v>
      </c>
      <c r="E1436" s="90" t="s">
        <v>1617</v>
      </c>
      <c r="F1436" s="90" t="s">
        <v>32</v>
      </c>
      <c r="G1436" s="90" t="s">
        <v>9867</v>
      </c>
      <c r="H1436" s="90" t="s">
        <v>9868</v>
      </c>
      <c r="I1436" s="90" t="s">
        <v>9869</v>
      </c>
      <c r="J1436" s="90" t="s">
        <v>9870</v>
      </c>
      <c r="L1436" s="90" t="s">
        <v>1610</v>
      </c>
      <c r="M1436" s="90" t="s">
        <v>1774</v>
      </c>
    </row>
    <row r="1437" ht="15.75" customHeight="1">
      <c r="A1437" s="90">
        <v>754.0</v>
      </c>
      <c r="C1437" s="90" t="s">
        <v>9871</v>
      </c>
      <c r="D1437" s="90" t="s">
        <v>9872</v>
      </c>
      <c r="E1437" s="90" t="s">
        <v>9873</v>
      </c>
      <c r="G1437" s="90" t="s">
        <v>9874</v>
      </c>
      <c r="H1437" s="90" t="s">
        <v>9875</v>
      </c>
      <c r="I1437" s="90" t="s">
        <v>9876</v>
      </c>
      <c r="J1437" s="90" t="s">
        <v>9876</v>
      </c>
      <c r="L1437" s="90" t="s">
        <v>1610</v>
      </c>
      <c r="M1437" s="90" t="s">
        <v>1642</v>
      </c>
    </row>
    <row r="1438" ht="15.75" customHeight="1">
      <c r="A1438" s="90">
        <v>753.0</v>
      </c>
      <c r="C1438" s="90" t="s">
        <v>9877</v>
      </c>
      <c r="D1438" s="90" t="s">
        <v>9878</v>
      </c>
      <c r="E1438" s="90" t="s">
        <v>9879</v>
      </c>
      <c r="F1438" s="90" t="s">
        <v>32</v>
      </c>
      <c r="G1438" s="90" t="s">
        <v>9880</v>
      </c>
      <c r="H1438" s="90" t="s">
        <v>9881</v>
      </c>
      <c r="I1438" s="90" t="s">
        <v>9882</v>
      </c>
      <c r="J1438" s="90" t="s">
        <v>9882</v>
      </c>
      <c r="L1438" s="90" t="s">
        <v>1610</v>
      </c>
      <c r="M1438" s="90" t="s">
        <v>1687</v>
      </c>
    </row>
    <row r="1439" ht="15.75" customHeight="1">
      <c r="A1439" s="90">
        <v>751.0</v>
      </c>
      <c r="C1439" s="90" t="s">
        <v>9871</v>
      </c>
      <c r="D1439" s="90" t="s">
        <v>9872</v>
      </c>
      <c r="E1439" s="90" t="s">
        <v>9873</v>
      </c>
      <c r="G1439" s="90" t="s">
        <v>9883</v>
      </c>
      <c r="H1439" s="90" t="s">
        <v>9884</v>
      </c>
      <c r="I1439" s="90" t="s">
        <v>9876</v>
      </c>
      <c r="J1439" s="90" t="s">
        <v>9876</v>
      </c>
      <c r="L1439" s="90" t="s">
        <v>1610</v>
      </c>
      <c r="M1439" s="90" t="s">
        <v>1642</v>
      </c>
    </row>
    <row r="1440" ht="15.75" customHeight="1">
      <c r="A1440" s="90">
        <v>748.0</v>
      </c>
      <c r="C1440" s="90" t="s">
        <v>9885</v>
      </c>
      <c r="D1440" s="90" t="s">
        <v>9886</v>
      </c>
      <c r="E1440" s="90" t="s">
        <v>9887</v>
      </c>
      <c r="F1440" s="90" t="s">
        <v>32</v>
      </c>
      <c r="G1440" s="90" t="s">
        <v>9888</v>
      </c>
      <c r="H1440" s="90" t="s">
        <v>9889</v>
      </c>
      <c r="I1440" s="90" t="s">
        <v>9890</v>
      </c>
      <c r="J1440" s="90" t="s">
        <v>9891</v>
      </c>
      <c r="L1440" s="90" t="s">
        <v>1610</v>
      </c>
      <c r="M1440" s="90" t="s">
        <v>3222</v>
      </c>
    </row>
    <row r="1441" ht="15.75" customHeight="1">
      <c r="A1441" s="90">
        <v>745.0</v>
      </c>
      <c r="C1441" s="90" t="s">
        <v>8947</v>
      </c>
      <c r="D1441" s="90" t="s">
        <v>9892</v>
      </c>
      <c r="E1441" s="90" t="s">
        <v>9893</v>
      </c>
      <c r="F1441" s="90" t="s">
        <v>32</v>
      </c>
      <c r="G1441" s="90" t="s">
        <v>9894</v>
      </c>
      <c r="H1441" s="90" t="s">
        <v>9895</v>
      </c>
      <c r="I1441" s="90" t="s">
        <v>9896</v>
      </c>
      <c r="J1441" s="90" t="s">
        <v>9896</v>
      </c>
      <c r="K1441" s="91" t="s">
        <v>1603</v>
      </c>
      <c r="L1441" s="90" t="s">
        <v>1610</v>
      </c>
      <c r="M1441" s="90" t="s">
        <v>1751</v>
      </c>
    </row>
    <row r="1442" ht="15.75" customHeight="1">
      <c r="A1442" s="90">
        <v>744.0</v>
      </c>
      <c r="C1442" s="90" t="s">
        <v>9897</v>
      </c>
      <c r="D1442" s="90" t="s">
        <v>9898</v>
      </c>
      <c r="E1442" s="90" t="s">
        <v>9899</v>
      </c>
      <c r="F1442" s="90" t="s">
        <v>32</v>
      </c>
      <c r="G1442" s="90" t="s">
        <v>9900</v>
      </c>
      <c r="H1442" s="90" t="s">
        <v>9901</v>
      </c>
      <c r="I1442" s="90" t="s">
        <v>9902</v>
      </c>
      <c r="J1442" s="90" t="s">
        <v>9902</v>
      </c>
      <c r="L1442" s="90" t="s">
        <v>1610</v>
      </c>
      <c r="M1442" s="90" t="s">
        <v>1743</v>
      </c>
    </row>
    <row r="1443" ht="15.75" customHeight="1">
      <c r="A1443" s="90">
        <v>743.0</v>
      </c>
      <c r="C1443" s="90" t="s">
        <v>8334</v>
      </c>
      <c r="D1443" s="90" t="s">
        <v>1782</v>
      </c>
      <c r="E1443" s="90" t="s">
        <v>8335</v>
      </c>
      <c r="F1443" s="90" t="s">
        <v>32</v>
      </c>
      <c r="G1443" s="90" t="s">
        <v>9903</v>
      </c>
      <c r="H1443" s="90" t="s">
        <v>9904</v>
      </c>
      <c r="I1443" s="90" t="s">
        <v>9905</v>
      </c>
      <c r="J1443" s="90" t="s">
        <v>8338</v>
      </c>
      <c r="L1443" s="90" t="s">
        <v>1610</v>
      </c>
      <c r="M1443" s="90" t="s">
        <v>1743</v>
      </c>
    </row>
    <row r="1444" ht="15.75" customHeight="1">
      <c r="A1444" s="90">
        <v>742.0</v>
      </c>
      <c r="C1444" s="90" t="s">
        <v>9906</v>
      </c>
      <c r="D1444" s="90" t="s">
        <v>9907</v>
      </c>
      <c r="E1444" s="90" t="s">
        <v>9908</v>
      </c>
      <c r="F1444" s="90" t="s">
        <v>32</v>
      </c>
      <c r="G1444" s="90" t="s">
        <v>9909</v>
      </c>
      <c r="H1444" s="90" t="s">
        <v>9910</v>
      </c>
      <c r="I1444" s="90" t="s">
        <v>9911</v>
      </c>
      <c r="J1444" s="90" t="s">
        <v>9912</v>
      </c>
      <c r="L1444" s="90" t="s">
        <v>1610</v>
      </c>
      <c r="M1444" s="90" t="s">
        <v>1743</v>
      </c>
    </row>
    <row r="1445" ht="15.75" customHeight="1">
      <c r="A1445" s="90">
        <v>741.0</v>
      </c>
      <c r="C1445" s="90" t="s">
        <v>9913</v>
      </c>
      <c r="D1445" s="90" t="s">
        <v>9914</v>
      </c>
      <c r="E1445" s="90" t="s">
        <v>9915</v>
      </c>
      <c r="F1445" s="90" t="s">
        <v>32</v>
      </c>
      <c r="G1445" s="90" t="s">
        <v>9916</v>
      </c>
      <c r="H1445" s="90" t="s">
        <v>9917</v>
      </c>
      <c r="I1445" s="90" t="s">
        <v>9918</v>
      </c>
      <c r="J1445" s="90" t="s">
        <v>9918</v>
      </c>
      <c r="L1445" s="90" t="s">
        <v>1610</v>
      </c>
      <c r="M1445" s="90" t="s">
        <v>1743</v>
      </c>
    </row>
    <row r="1446" ht="15.75" customHeight="1">
      <c r="A1446" s="90">
        <v>739.0</v>
      </c>
      <c r="C1446" s="90" t="s">
        <v>8947</v>
      </c>
      <c r="D1446" s="90" t="s">
        <v>9892</v>
      </c>
      <c r="E1446" s="90" t="s">
        <v>9893</v>
      </c>
      <c r="F1446" s="90" t="s">
        <v>32</v>
      </c>
      <c r="G1446" s="90" t="s">
        <v>9919</v>
      </c>
      <c r="H1446" s="90" t="s">
        <v>9920</v>
      </c>
      <c r="I1446" s="90" t="s">
        <v>9896</v>
      </c>
      <c r="J1446" s="90" t="s">
        <v>9896</v>
      </c>
      <c r="K1446" s="91" t="s">
        <v>1603</v>
      </c>
      <c r="L1446" s="90" t="s">
        <v>1610</v>
      </c>
      <c r="M1446" s="90" t="s">
        <v>1751</v>
      </c>
    </row>
    <row r="1447" ht="15.75" customHeight="1">
      <c r="A1447" s="90">
        <v>738.0</v>
      </c>
      <c r="C1447" s="90" t="s">
        <v>9921</v>
      </c>
      <c r="D1447" s="90" t="s">
        <v>9922</v>
      </c>
      <c r="E1447" s="90" t="s">
        <v>9923</v>
      </c>
      <c r="F1447" s="90" t="s">
        <v>35</v>
      </c>
      <c r="G1447" s="90" t="s">
        <v>9924</v>
      </c>
      <c r="H1447" s="90" t="s">
        <v>9925</v>
      </c>
      <c r="I1447" s="90" t="s">
        <v>9926</v>
      </c>
      <c r="J1447" s="90" t="s">
        <v>9927</v>
      </c>
      <c r="L1447" s="90" t="s">
        <v>1610</v>
      </c>
      <c r="M1447" s="90" t="s">
        <v>1751</v>
      </c>
    </row>
    <row r="1448" ht="15.75" customHeight="1">
      <c r="A1448" s="90">
        <v>735.0</v>
      </c>
      <c r="C1448" s="90" t="s">
        <v>9928</v>
      </c>
      <c r="D1448" s="90" t="s">
        <v>9929</v>
      </c>
      <c r="E1448" s="90" t="s">
        <v>9930</v>
      </c>
      <c r="F1448" s="90" t="s">
        <v>35</v>
      </c>
      <c r="G1448" s="90" t="s">
        <v>9931</v>
      </c>
      <c r="H1448" s="90" t="s">
        <v>9932</v>
      </c>
      <c r="I1448" s="90" t="s">
        <v>9933</v>
      </c>
      <c r="J1448" s="90" t="s">
        <v>9933</v>
      </c>
      <c r="L1448" s="90" t="s">
        <v>1610</v>
      </c>
      <c r="M1448" s="90" t="s">
        <v>1751</v>
      </c>
    </row>
    <row r="1449" ht="15.75" customHeight="1">
      <c r="A1449" s="90">
        <v>732.0</v>
      </c>
      <c r="C1449" s="90" t="s">
        <v>9934</v>
      </c>
      <c r="D1449" s="90" t="s">
        <v>9935</v>
      </c>
      <c r="E1449" s="90" t="s">
        <v>9936</v>
      </c>
      <c r="F1449" s="90" t="s">
        <v>35</v>
      </c>
      <c r="G1449" s="90" t="s">
        <v>9937</v>
      </c>
      <c r="H1449" s="90" t="s">
        <v>9938</v>
      </c>
      <c r="I1449" s="90" t="s">
        <v>9939</v>
      </c>
      <c r="J1449" s="90" t="s">
        <v>9939</v>
      </c>
      <c r="L1449" s="90" t="s">
        <v>1610</v>
      </c>
      <c r="M1449" s="90" t="s">
        <v>1650</v>
      </c>
    </row>
    <row r="1450" ht="15.75" customHeight="1">
      <c r="A1450" s="90">
        <v>731.0</v>
      </c>
      <c r="C1450" s="90" t="s">
        <v>9934</v>
      </c>
      <c r="D1450" s="90" t="s">
        <v>9935</v>
      </c>
      <c r="E1450" s="90" t="s">
        <v>9936</v>
      </c>
      <c r="F1450" s="90" t="s">
        <v>35</v>
      </c>
      <c r="G1450" s="90" t="s">
        <v>9940</v>
      </c>
      <c r="H1450" s="90" t="s">
        <v>9941</v>
      </c>
      <c r="I1450" s="90" t="s">
        <v>9939</v>
      </c>
      <c r="J1450" s="90" t="s">
        <v>9939</v>
      </c>
      <c r="L1450" s="90" t="s">
        <v>1610</v>
      </c>
      <c r="M1450" s="90" t="s">
        <v>1650</v>
      </c>
    </row>
    <row r="1451" ht="15.75" customHeight="1">
      <c r="A1451" s="90">
        <v>719.0</v>
      </c>
      <c r="C1451" s="90" t="s">
        <v>9877</v>
      </c>
      <c r="D1451" s="90" t="s">
        <v>9878</v>
      </c>
      <c r="E1451" s="90" t="s">
        <v>9879</v>
      </c>
      <c r="F1451" s="90" t="s">
        <v>32</v>
      </c>
      <c r="G1451" s="90" t="s">
        <v>9942</v>
      </c>
      <c r="H1451" s="90" t="s">
        <v>9943</v>
      </c>
      <c r="I1451" s="90" t="s">
        <v>9882</v>
      </c>
      <c r="J1451" s="90" t="s">
        <v>9882</v>
      </c>
      <c r="L1451" s="90" t="s">
        <v>1610</v>
      </c>
      <c r="M1451" s="90" t="s">
        <v>1751</v>
      </c>
    </row>
    <row r="1452" ht="15.75" customHeight="1">
      <c r="A1452" s="90">
        <v>718.0</v>
      </c>
      <c r="C1452" s="90" t="s">
        <v>9944</v>
      </c>
      <c r="D1452" s="90" t="s">
        <v>9945</v>
      </c>
      <c r="E1452" s="90" t="s">
        <v>9946</v>
      </c>
      <c r="F1452" s="90" t="s">
        <v>32</v>
      </c>
      <c r="G1452" s="90" t="s">
        <v>9947</v>
      </c>
      <c r="H1452" s="90" t="s">
        <v>9948</v>
      </c>
      <c r="I1452" s="90" t="s">
        <v>9949</v>
      </c>
      <c r="J1452" s="90" t="s">
        <v>9949</v>
      </c>
      <c r="L1452" s="90" t="s">
        <v>1610</v>
      </c>
      <c r="M1452" s="90" t="s">
        <v>1693</v>
      </c>
    </row>
    <row r="1453" ht="15.75" customHeight="1">
      <c r="A1453" s="90">
        <v>713.0</v>
      </c>
      <c r="C1453" s="90" t="s">
        <v>9950</v>
      </c>
      <c r="D1453" s="90" t="s">
        <v>9951</v>
      </c>
      <c r="E1453" s="90" t="s">
        <v>9952</v>
      </c>
      <c r="F1453" s="90" t="s">
        <v>32</v>
      </c>
      <c r="G1453" s="90" t="s">
        <v>9953</v>
      </c>
      <c r="H1453" s="90" t="s">
        <v>9954</v>
      </c>
      <c r="I1453" s="90" t="s">
        <v>9955</v>
      </c>
      <c r="J1453" s="90" t="s">
        <v>9955</v>
      </c>
      <c r="L1453" s="90" t="s">
        <v>1610</v>
      </c>
      <c r="M1453" s="90" t="s">
        <v>1743</v>
      </c>
    </row>
    <row r="1454" ht="15.75" customHeight="1">
      <c r="A1454" s="90">
        <v>712.0</v>
      </c>
      <c r="C1454" s="90" t="s">
        <v>9956</v>
      </c>
      <c r="D1454" s="90" t="s">
        <v>5556</v>
      </c>
      <c r="E1454" s="90" t="s">
        <v>9957</v>
      </c>
      <c r="G1454" s="90" t="s">
        <v>9958</v>
      </c>
      <c r="H1454" s="90" t="s">
        <v>9959</v>
      </c>
      <c r="I1454" s="90" t="s">
        <v>9960</v>
      </c>
      <c r="J1454" s="90" t="s">
        <v>9960</v>
      </c>
      <c r="L1454" s="90" t="s">
        <v>1610</v>
      </c>
      <c r="M1454" s="90" t="s">
        <v>3139</v>
      </c>
    </row>
    <row r="1455" ht="15.75" customHeight="1">
      <c r="A1455" s="90">
        <v>710.0</v>
      </c>
      <c r="C1455" s="90" t="s">
        <v>4572</v>
      </c>
      <c r="D1455" s="90" t="s">
        <v>9961</v>
      </c>
      <c r="E1455" s="90" t="s">
        <v>9962</v>
      </c>
      <c r="F1455" s="90" t="s">
        <v>32</v>
      </c>
      <c r="G1455" s="90" t="s">
        <v>9963</v>
      </c>
      <c r="H1455" s="90" t="s">
        <v>9964</v>
      </c>
      <c r="I1455" s="90" t="s">
        <v>9965</v>
      </c>
      <c r="J1455" s="90" t="s">
        <v>9965</v>
      </c>
      <c r="K1455" s="91" t="s">
        <v>1603</v>
      </c>
      <c r="L1455" s="90" t="s">
        <v>1610</v>
      </c>
      <c r="M1455" s="90" t="s">
        <v>2154</v>
      </c>
    </row>
    <row r="1456" ht="15.75" customHeight="1">
      <c r="A1456" s="90">
        <v>707.0</v>
      </c>
      <c r="C1456" s="90" t="s">
        <v>9966</v>
      </c>
      <c r="D1456" s="90" t="s">
        <v>6084</v>
      </c>
      <c r="E1456" s="90" t="s">
        <v>9967</v>
      </c>
      <c r="G1456" s="90" t="s">
        <v>9968</v>
      </c>
      <c r="H1456" s="90" t="s">
        <v>9969</v>
      </c>
      <c r="I1456" s="90" t="s">
        <v>9970</v>
      </c>
      <c r="J1456" s="90" t="s">
        <v>9971</v>
      </c>
      <c r="L1456" s="90" t="s">
        <v>1610</v>
      </c>
      <c r="M1456" s="90" t="s">
        <v>3222</v>
      </c>
    </row>
    <row r="1457" ht="15.75" customHeight="1">
      <c r="A1457" s="90">
        <v>706.0</v>
      </c>
      <c r="C1457" s="90" t="s">
        <v>9928</v>
      </c>
      <c r="D1457" s="90" t="s">
        <v>9929</v>
      </c>
      <c r="E1457" s="90" t="s">
        <v>9930</v>
      </c>
      <c r="F1457" s="90" t="s">
        <v>35</v>
      </c>
      <c r="G1457" s="90" t="s">
        <v>9972</v>
      </c>
      <c r="H1457" s="90" t="s">
        <v>9973</v>
      </c>
      <c r="I1457" s="90" t="s">
        <v>9974</v>
      </c>
      <c r="J1457" s="90" t="s">
        <v>9933</v>
      </c>
      <c r="L1457" s="90" t="s">
        <v>1610</v>
      </c>
      <c r="M1457" s="90" t="s">
        <v>1693</v>
      </c>
    </row>
    <row r="1458" ht="15.75" customHeight="1">
      <c r="A1458" s="90">
        <v>705.0</v>
      </c>
      <c r="C1458" s="90" t="s">
        <v>9975</v>
      </c>
      <c r="D1458" s="90" t="s">
        <v>9976</v>
      </c>
      <c r="E1458" s="90" t="s">
        <v>9977</v>
      </c>
      <c r="F1458" s="90" t="s">
        <v>35</v>
      </c>
      <c r="G1458" s="90" t="s">
        <v>9978</v>
      </c>
      <c r="H1458" s="90" t="s">
        <v>9979</v>
      </c>
      <c r="I1458" s="90" t="s">
        <v>9980</v>
      </c>
      <c r="J1458" s="90" t="s">
        <v>9980</v>
      </c>
      <c r="L1458" s="90" t="s">
        <v>1610</v>
      </c>
      <c r="M1458" s="90" t="s">
        <v>1693</v>
      </c>
    </row>
    <row r="1459" ht="15.75" customHeight="1">
      <c r="A1459" s="90">
        <v>703.0</v>
      </c>
      <c r="C1459" s="90" t="s">
        <v>4672</v>
      </c>
      <c r="D1459" s="90" t="s">
        <v>9981</v>
      </c>
      <c r="E1459" s="90" t="s">
        <v>9982</v>
      </c>
      <c r="F1459" s="90" t="s">
        <v>32</v>
      </c>
      <c r="G1459" s="90" t="s">
        <v>9983</v>
      </c>
      <c r="H1459" s="90" t="s">
        <v>9984</v>
      </c>
      <c r="I1459" s="90" t="s">
        <v>9985</v>
      </c>
      <c r="J1459" s="90" t="s">
        <v>9986</v>
      </c>
      <c r="L1459" s="90" t="s">
        <v>1610</v>
      </c>
      <c r="M1459" s="90" t="s">
        <v>29</v>
      </c>
    </row>
    <row r="1460" ht="15.75" customHeight="1">
      <c r="A1460" s="90">
        <v>702.0</v>
      </c>
      <c r="C1460" s="90" t="s">
        <v>9855</v>
      </c>
      <c r="D1460" s="90" t="s">
        <v>9856</v>
      </c>
      <c r="E1460" s="90" t="s">
        <v>9857</v>
      </c>
      <c r="F1460" s="90" t="s">
        <v>32</v>
      </c>
      <c r="G1460" s="90" t="s">
        <v>9987</v>
      </c>
      <c r="H1460" s="90" t="s">
        <v>9988</v>
      </c>
      <c r="I1460" s="90" t="s">
        <v>9989</v>
      </c>
      <c r="J1460" s="90" t="s">
        <v>9861</v>
      </c>
      <c r="L1460" s="90" t="s">
        <v>1610</v>
      </c>
      <c r="M1460" s="90" t="s">
        <v>1743</v>
      </c>
    </row>
    <row r="1461" ht="15.75" customHeight="1">
      <c r="A1461" s="90">
        <v>701.0</v>
      </c>
      <c r="C1461" s="90" t="s">
        <v>9990</v>
      </c>
      <c r="D1461" s="90" t="s">
        <v>9991</v>
      </c>
      <c r="E1461" s="90" t="s">
        <v>9992</v>
      </c>
      <c r="F1461" s="90" t="s">
        <v>32</v>
      </c>
      <c r="G1461" s="90" t="s">
        <v>9993</v>
      </c>
      <c r="H1461" s="90" t="s">
        <v>9994</v>
      </c>
      <c r="I1461" s="90" t="s">
        <v>9995</v>
      </c>
      <c r="J1461" s="90" t="s">
        <v>9995</v>
      </c>
      <c r="L1461" s="90" t="s">
        <v>1610</v>
      </c>
      <c r="M1461" s="90" t="s">
        <v>1693</v>
      </c>
    </row>
    <row r="1462" ht="15.75" customHeight="1">
      <c r="A1462" s="90">
        <v>700.0</v>
      </c>
      <c r="C1462" s="90" t="s">
        <v>3250</v>
      </c>
      <c r="D1462" s="90" t="s">
        <v>9020</v>
      </c>
      <c r="E1462" s="90" t="s">
        <v>9021</v>
      </c>
      <c r="F1462" s="90" t="s">
        <v>35</v>
      </c>
      <c r="G1462" s="90" t="s">
        <v>9996</v>
      </c>
      <c r="H1462" s="90" t="s">
        <v>9997</v>
      </c>
      <c r="I1462" s="90" t="s">
        <v>9025</v>
      </c>
      <c r="J1462" s="90" t="s">
        <v>9025</v>
      </c>
      <c r="L1462" s="90" t="s">
        <v>1610</v>
      </c>
      <c r="M1462" s="90" t="s">
        <v>1831</v>
      </c>
    </row>
    <row r="1463" ht="15.75" customHeight="1">
      <c r="A1463" s="90">
        <v>699.0</v>
      </c>
      <c r="C1463" s="90" t="s">
        <v>9998</v>
      </c>
      <c r="D1463" s="90" t="s">
        <v>4257</v>
      </c>
      <c r="E1463" s="90" t="s">
        <v>9999</v>
      </c>
      <c r="F1463" s="90" t="s">
        <v>32</v>
      </c>
      <c r="G1463" s="90" t="s">
        <v>10000</v>
      </c>
      <c r="H1463" s="90" t="s">
        <v>10001</v>
      </c>
      <c r="I1463" s="90" t="s">
        <v>10002</v>
      </c>
      <c r="J1463" s="90" t="s">
        <v>10002</v>
      </c>
      <c r="L1463" s="90" t="s">
        <v>1610</v>
      </c>
      <c r="M1463" s="90" t="s">
        <v>1687</v>
      </c>
    </row>
    <row r="1464" ht="15.75" customHeight="1">
      <c r="A1464" s="90">
        <v>697.0</v>
      </c>
      <c r="C1464" s="90" t="s">
        <v>8812</v>
      </c>
      <c r="D1464" s="90" t="s">
        <v>8813</v>
      </c>
      <c r="E1464" s="90" t="s">
        <v>8814</v>
      </c>
      <c r="F1464" s="90" t="s">
        <v>35</v>
      </c>
      <c r="G1464" s="90" t="s">
        <v>10003</v>
      </c>
      <c r="H1464" s="90" t="s">
        <v>10004</v>
      </c>
      <c r="I1464" s="90" t="s">
        <v>10005</v>
      </c>
      <c r="J1464" s="90" t="s">
        <v>8818</v>
      </c>
      <c r="L1464" s="90" t="s">
        <v>1610</v>
      </c>
      <c r="M1464" s="90" t="s">
        <v>1657</v>
      </c>
    </row>
    <row r="1465" ht="15.75" customHeight="1">
      <c r="A1465" s="90">
        <v>696.0</v>
      </c>
      <c r="C1465" s="90" t="s">
        <v>10006</v>
      </c>
      <c r="D1465" s="90" t="s">
        <v>10007</v>
      </c>
      <c r="E1465" s="90" t="s">
        <v>10008</v>
      </c>
      <c r="F1465" s="90" t="s">
        <v>32</v>
      </c>
      <c r="G1465" s="90" t="s">
        <v>10009</v>
      </c>
      <c r="H1465" s="90" t="s">
        <v>10010</v>
      </c>
      <c r="I1465" s="90" t="s">
        <v>10011</v>
      </c>
      <c r="J1465" s="90" t="s">
        <v>10012</v>
      </c>
      <c r="K1465" s="91" t="s">
        <v>1603</v>
      </c>
      <c r="L1465" s="90" t="s">
        <v>1610</v>
      </c>
      <c r="M1465" s="90" t="s">
        <v>1650</v>
      </c>
    </row>
    <row r="1466" ht="15.75" customHeight="1">
      <c r="A1466" s="90">
        <v>695.0</v>
      </c>
      <c r="C1466" s="90" t="s">
        <v>2901</v>
      </c>
      <c r="D1466" s="90" t="s">
        <v>2902</v>
      </c>
      <c r="E1466" s="90" t="s">
        <v>2903</v>
      </c>
      <c r="F1466" s="90" t="s">
        <v>32</v>
      </c>
      <c r="G1466" s="90" t="s">
        <v>10013</v>
      </c>
      <c r="H1466" s="90" t="s">
        <v>10014</v>
      </c>
      <c r="I1466" s="90" t="s">
        <v>2907</v>
      </c>
      <c r="J1466" s="90" t="s">
        <v>2907</v>
      </c>
      <c r="L1466" s="90" t="s">
        <v>1610</v>
      </c>
      <c r="M1466" s="90" t="s">
        <v>1894</v>
      </c>
    </row>
    <row r="1467" ht="15.75" customHeight="1">
      <c r="A1467" s="90">
        <v>693.0</v>
      </c>
      <c r="C1467" s="90" t="s">
        <v>2901</v>
      </c>
      <c r="D1467" s="90" t="s">
        <v>2902</v>
      </c>
      <c r="E1467" s="90" t="s">
        <v>2903</v>
      </c>
      <c r="F1467" s="90" t="s">
        <v>32</v>
      </c>
      <c r="G1467" s="90" t="s">
        <v>10015</v>
      </c>
      <c r="H1467" s="90" t="s">
        <v>10016</v>
      </c>
      <c r="I1467" s="90" t="s">
        <v>2907</v>
      </c>
      <c r="J1467" s="90" t="s">
        <v>2907</v>
      </c>
      <c r="L1467" s="90" t="s">
        <v>1610</v>
      </c>
      <c r="M1467" s="90" t="s">
        <v>1855</v>
      </c>
    </row>
    <row r="1468" ht="15.75" customHeight="1">
      <c r="A1468" s="90">
        <v>692.0</v>
      </c>
      <c r="C1468" s="90" t="s">
        <v>10017</v>
      </c>
      <c r="D1468" s="90" t="s">
        <v>10018</v>
      </c>
      <c r="E1468" s="90" t="s">
        <v>10019</v>
      </c>
      <c r="G1468" s="90" t="s">
        <v>10020</v>
      </c>
      <c r="H1468" s="90" t="s">
        <v>10021</v>
      </c>
      <c r="I1468" s="90" t="s">
        <v>10022</v>
      </c>
      <c r="J1468" s="90" t="s">
        <v>10022</v>
      </c>
      <c r="L1468" s="90" t="s">
        <v>1610</v>
      </c>
      <c r="M1468" s="90" t="s">
        <v>1687</v>
      </c>
    </row>
    <row r="1469" ht="15.75" customHeight="1">
      <c r="A1469" s="90">
        <v>691.0</v>
      </c>
      <c r="C1469" s="90" t="s">
        <v>10023</v>
      </c>
      <c r="D1469" s="90" t="s">
        <v>10024</v>
      </c>
      <c r="E1469" s="90" t="s">
        <v>10025</v>
      </c>
      <c r="F1469" s="90" t="s">
        <v>32</v>
      </c>
      <c r="G1469" s="90" t="s">
        <v>10026</v>
      </c>
      <c r="H1469" s="90" t="s">
        <v>10027</v>
      </c>
      <c r="I1469" s="90" t="s">
        <v>10028</v>
      </c>
      <c r="J1469" s="90" t="s">
        <v>10029</v>
      </c>
      <c r="L1469" s="90" t="s">
        <v>1610</v>
      </c>
      <c r="M1469" s="90" t="s">
        <v>1965</v>
      </c>
    </row>
    <row r="1470" ht="15.75" customHeight="1">
      <c r="A1470" s="90">
        <v>689.0</v>
      </c>
      <c r="C1470" s="90" t="s">
        <v>10030</v>
      </c>
      <c r="D1470" s="90" t="s">
        <v>10031</v>
      </c>
      <c r="E1470" s="90" t="s">
        <v>10032</v>
      </c>
      <c r="F1470" s="90" t="s">
        <v>32</v>
      </c>
      <c r="G1470" s="90" t="s">
        <v>10033</v>
      </c>
      <c r="H1470" s="90" t="s">
        <v>10034</v>
      </c>
      <c r="I1470" s="90" t="s">
        <v>10035</v>
      </c>
      <c r="J1470" s="90" t="s">
        <v>10035</v>
      </c>
      <c r="L1470" s="90" t="s">
        <v>1610</v>
      </c>
      <c r="M1470" s="90" t="s">
        <v>1693</v>
      </c>
    </row>
    <row r="1471" ht="15.75" customHeight="1">
      <c r="A1471" s="90">
        <v>688.0</v>
      </c>
      <c r="C1471" s="90" t="s">
        <v>10036</v>
      </c>
      <c r="D1471" s="90" t="s">
        <v>10037</v>
      </c>
      <c r="E1471" s="90" t="s">
        <v>10038</v>
      </c>
      <c r="G1471" s="90" t="s">
        <v>10039</v>
      </c>
      <c r="H1471" s="90" t="s">
        <v>10040</v>
      </c>
      <c r="I1471" s="90" t="s">
        <v>10041</v>
      </c>
      <c r="J1471" s="90" t="s">
        <v>10042</v>
      </c>
      <c r="L1471" s="90" t="s">
        <v>1610</v>
      </c>
      <c r="M1471" s="90" t="s">
        <v>1680</v>
      </c>
    </row>
    <row r="1472" ht="15.75" customHeight="1">
      <c r="A1472" s="90">
        <v>685.0</v>
      </c>
      <c r="C1472" s="90" t="s">
        <v>10043</v>
      </c>
      <c r="D1472" s="90" t="s">
        <v>10044</v>
      </c>
      <c r="E1472" s="90" t="s">
        <v>10045</v>
      </c>
      <c r="F1472" s="90" t="s">
        <v>32</v>
      </c>
      <c r="G1472" s="90" t="s">
        <v>10046</v>
      </c>
      <c r="H1472" s="90" t="s">
        <v>10047</v>
      </c>
      <c r="I1472" s="90" t="s">
        <v>10048</v>
      </c>
      <c r="J1472" s="90" t="s">
        <v>10049</v>
      </c>
      <c r="K1472" s="91" t="s">
        <v>1603</v>
      </c>
      <c r="L1472" s="90" t="s">
        <v>1610</v>
      </c>
      <c r="M1472" s="90" t="s">
        <v>1780</v>
      </c>
    </row>
    <row r="1473" ht="15.75" customHeight="1">
      <c r="A1473" s="90">
        <v>684.0</v>
      </c>
      <c r="C1473" s="90" t="s">
        <v>10050</v>
      </c>
      <c r="D1473" s="90" t="s">
        <v>10051</v>
      </c>
      <c r="E1473" s="90" t="s">
        <v>10052</v>
      </c>
      <c r="G1473" s="90" t="s">
        <v>10053</v>
      </c>
      <c r="H1473" s="90" t="s">
        <v>10054</v>
      </c>
      <c r="I1473" s="90" t="s">
        <v>10055</v>
      </c>
      <c r="J1473" s="90" t="s">
        <v>10056</v>
      </c>
      <c r="L1473" s="90" t="s">
        <v>1610</v>
      </c>
      <c r="M1473" s="90" t="s">
        <v>1770</v>
      </c>
    </row>
    <row r="1474" ht="15.75" customHeight="1">
      <c r="A1474" s="90">
        <v>683.0</v>
      </c>
      <c r="C1474" s="90" t="s">
        <v>5520</v>
      </c>
      <c r="D1474" s="90" t="s">
        <v>5521</v>
      </c>
      <c r="E1474" s="90" t="s">
        <v>5522</v>
      </c>
      <c r="F1474" s="90" t="s">
        <v>32</v>
      </c>
      <c r="G1474" s="90" t="s">
        <v>10057</v>
      </c>
      <c r="H1474" s="90" t="s">
        <v>10058</v>
      </c>
      <c r="I1474" s="90" t="s">
        <v>10059</v>
      </c>
      <c r="J1474" s="90" t="s">
        <v>5526</v>
      </c>
      <c r="L1474" s="90" t="s">
        <v>1610</v>
      </c>
      <c r="M1474" s="90" t="s">
        <v>1965</v>
      </c>
    </row>
    <row r="1475" ht="15.75" customHeight="1">
      <c r="A1475" s="90">
        <v>681.0</v>
      </c>
      <c r="C1475" s="90" t="s">
        <v>10060</v>
      </c>
      <c r="D1475" s="90" t="s">
        <v>10061</v>
      </c>
      <c r="E1475" s="90" t="s">
        <v>10062</v>
      </c>
      <c r="F1475" s="90" t="s">
        <v>35</v>
      </c>
      <c r="G1475" s="90" t="s">
        <v>10063</v>
      </c>
      <c r="H1475" s="90" t="s">
        <v>10064</v>
      </c>
      <c r="I1475" s="90" t="s">
        <v>10065</v>
      </c>
      <c r="J1475" s="90" t="s">
        <v>10065</v>
      </c>
      <c r="L1475" s="90" t="s">
        <v>1610</v>
      </c>
      <c r="M1475" s="90" t="s">
        <v>1817</v>
      </c>
    </row>
    <row r="1476" ht="15.75" customHeight="1">
      <c r="A1476" s="90">
        <v>680.0</v>
      </c>
      <c r="C1476" s="90" t="s">
        <v>5117</v>
      </c>
      <c r="D1476" s="90" t="s">
        <v>5118</v>
      </c>
      <c r="E1476" s="90" t="s">
        <v>5119</v>
      </c>
      <c r="F1476" s="90" t="s">
        <v>32</v>
      </c>
      <c r="G1476" s="90" t="s">
        <v>5120</v>
      </c>
      <c r="H1476" s="90" t="s">
        <v>5121</v>
      </c>
      <c r="I1476" s="90" t="s">
        <v>5123</v>
      </c>
      <c r="J1476" s="90" t="s">
        <v>5123</v>
      </c>
      <c r="L1476" s="90" t="s">
        <v>1610</v>
      </c>
      <c r="M1476" s="90" t="s">
        <v>1743</v>
      </c>
    </row>
    <row r="1477" ht="15.75" customHeight="1">
      <c r="A1477" s="90">
        <v>679.0</v>
      </c>
      <c r="C1477" s="90" t="s">
        <v>10066</v>
      </c>
      <c r="D1477" s="90" t="s">
        <v>10067</v>
      </c>
      <c r="E1477" s="90" t="s">
        <v>10068</v>
      </c>
      <c r="F1477" s="90" t="s">
        <v>32</v>
      </c>
      <c r="G1477" s="90" t="s">
        <v>10069</v>
      </c>
      <c r="H1477" s="90" t="s">
        <v>10070</v>
      </c>
      <c r="I1477" s="90" t="s">
        <v>10071</v>
      </c>
      <c r="J1477" s="90" t="s">
        <v>10071</v>
      </c>
      <c r="L1477" s="90" t="s">
        <v>1610</v>
      </c>
      <c r="M1477" s="90" t="s">
        <v>1894</v>
      </c>
    </row>
    <row r="1478" ht="15.75" customHeight="1">
      <c r="A1478" s="90">
        <v>678.0</v>
      </c>
      <c r="C1478" s="90" t="s">
        <v>8793</v>
      </c>
      <c r="D1478" s="90" t="s">
        <v>10072</v>
      </c>
      <c r="E1478" s="90" t="s">
        <v>10073</v>
      </c>
      <c r="G1478" s="90" t="s">
        <v>10074</v>
      </c>
      <c r="H1478" s="90" t="s">
        <v>10075</v>
      </c>
      <c r="I1478" s="90" t="s">
        <v>10076</v>
      </c>
      <c r="J1478" s="90" t="s">
        <v>10076</v>
      </c>
      <c r="L1478" s="90" t="s">
        <v>1610</v>
      </c>
      <c r="M1478" s="90" t="s">
        <v>1831</v>
      </c>
    </row>
    <row r="1479" ht="15.75" customHeight="1">
      <c r="A1479" s="90">
        <v>677.0</v>
      </c>
      <c r="C1479" s="90" t="s">
        <v>10077</v>
      </c>
      <c r="D1479" s="90" t="s">
        <v>10078</v>
      </c>
      <c r="E1479" s="90" t="s">
        <v>10079</v>
      </c>
      <c r="F1479" s="90" t="s">
        <v>35</v>
      </c>
      <c r="G1479" s="90" t="s">
        <v>10080</v>
      </c>
      <c r="H1479" s="90" t="s">
        <v>10081</v>
      </c>
      <c r="I1479" s="90" t="s">
        <v>10082</v>
      </c>
      <c r="J1479" s="90" t="s">
        <v>10083</v>
      </c>
      <c r="L1479" s="90" t="s">
        <v>1610</v>
      </c>
      <c r="M1479" s="90" t="s">
        <v>1855</v>
      </c>
    </row>
    <row r="1480" ht="15.75" customHeight="1">
      <c r="A1480" s="90">
        <v>675.0</v>
      </c>
      <c r="C1480" s="90" t="s">
        <v>10084</v>
      </c>
      <c r="D1480" s="90" t="s">
        <v>10085</v>
      </c>
      <c r="E1480" s="90" t="s">
        <v>10086</v>
      </c>
      <c r="F1480" s="90" t="s">
        <v>32</v>
      </c>
      <c r="G1480" s="90" t="s">
        <v>10087</v>
      </c>
      <c r="H1480" s="90" t="s">
        <v>10088</v>
      </c>
      <c r="I1480" s="90" t="s">
        <v>10089</v>
      </c>
      <c r="J1480" s="90" t="s">
        <v>10089</v>
      </c>
      <c r="L1480" s="90" t="s">
        <v>1610</v>
      </c>
      <c r="M1480" s="90" t="s">
        <v>29</v>
      </c>
    </row>
    <row r="1481" ht="15.75" customHeight="1">
      <c r="A1481" s="90">
        <v>674.0</v>
      </c>
      <c r="C1481" s="90" t="s">
        <v>10084</v>
      </c>
      <c r="D1481" s="90" t="s">
        <v>10085</v>
      </c>
      <c r="E1481" s="90" t="s">
        <v>10086</v>
      </c>
      <c r="F1481" s="90" t="s">
        <v>32</v>
      </c>
      <c r="G1481" s="90" t="s">
        <v>10090</v>
      </c>
      <c r="H1481" s="90" t="s">
        <v>10091</v>
      </c>
      <c r="I1481" s="90" t="s">
        <v>10092</v>
      </c>
      <c r="J1481" s="90" t="s">
        <v>10089</v>
      </c>
      <c r="L1481" s="90" t="s">
        <v>1610</v>
      </c>
      <c r="M1481" s="90" t="s">
        <v>1751</v>
      </c>
    </row>
    <row r="1482" ht="15.75" customHeight="1">
      <c r="A1482" s="90">
        <v>671.0</v>
      </c>
      <c r="C1482" s="90" t="s">
        <v>10093</v>
      </c>
      <c r="D1482" s="90" t="s">
        <v>10094</v>
      </c>
      <c r="E1482" s="90" t="s">
        <v>10095</v>
      </c>
      <c r="F1482" s="90" t="s">
        <v>32</v>
      </c>
      <c r="G1482" s="90" t="s">
        <v>10096</v>
      </c>
      <c r="H1482" s="90" t="s">
        <v>10097</v>
      </c>
      <c r="I1482" s="90" t="s">
        <v>10098</v>
      </c>
      <c r="J1482" s="90" t="s">
        <v>10099</v>
      </c>
      <c r="L1482" s="90" t="s">
        <v>1950</v>
      </c>
      <c r="M1482" s="90" t="s">
        <v>1894</v>
      </c>
    </row>
    <row r="1483" ht="15.75" customHeight="1">
      <c r="A1483" s="90">
        <v>669.0</v>
      </c>
      <c r="C1483" s="90" t="s">
        <v>10100</v>
      </c>
      <c r="D1483" s="90" t="s">
        <v>10101</v>
      </c>
      <c r="E1483" s="90" t="s">
        <v>10102</v>
      </c>
      <c r="F1483" s="90" t="s">
        <v>32</v>
      </c>
      <c r="G1483" s="90" t="s">
        <v>10103</v>
      </c>
      <c r="H1483" s="90" t="s">
        <v>10104</v>
      </c>
      <c r="I1483" s="90" t="s">
        <v>10105</v>
      </c>
      <c r="J1483" s="90" t="s">
        <v>10106</v>
      </c>
      <c r="L1483" s="90" t="s">
        <v>1610</v>
      </c>
      <c r="M1483" s="90" t="s">
        <v>1770</v>
      </c>
    </row>
    <row r="1484" ht="15.75" customHeight="1">
      <c r="A1484" s="90">
        <v>667.0</v>
      </c>
      <c r="C1484" s="90" t="s">
        <v>10107</v>
      </c>
      <c r="D1484" s="90" t="s">
        <v>10108</v>
      </c>
      <c r="E1484" s="90" t="s">
        <v>10109</v>
      </c>
      <c r="F1484" s="90" t="s">
        <v>32</v>
      </c>
      <c r="G1484" s="90" t="s">
        <v>10110</v>
      </c>
      <c r="H1484" s="90" t="s">
        <v>10111</v>
      </c>
      <c r="I1484" s="90" t="s">
        <v>10112</v>
      </c>
      <c r="J1484" s="90" t="s">
        <v>10113</v>
      </c>
      <c r="K1484" s="91" t="s">
        <v>1603</v>
      </c>
      <c r="L1484" s="90" t="s">
        <v>1610</v>
      </c>
      <c r="M1484" s="90" t="s">
        <v>3222</v>
      </c>
    </row>
    <row r="1485" ht="15.75" customHeight="1">
      <c r="A1485" s="90">
        <v>666.0</v>
      </c>
      <c r="C1485" s="90" t="s">
        <v>10114</v>
      </c>
      <c r="D1485" s="90" t="s">
        <v>10115</v>
      </c>
      <c r="E1485" s="90" t="s">
        <v>10116</v>
      </c>
      <c r="G1485" s="90" t="s">
        <v>10117</v>
      </c>
      <c r="H1485" s="90" t="s">
        <v>10118</v>
      </c>
      <c r="I1485" s="90" t="s">
        <v>10119</v>
      </c>
      <c r="J1485" s="90" t="s">
        <v>10119</v>
      </c>
      <c r="L1485" s="90" t="s">
        <v>1610</v>
      </c>
      <c r="M1485" s="90" t="s">
        <v>1751</v>
      </c>
    </row>
    <row r="1486" ht="15.75" customHeight="1">
      <c r="A1486" s="90">
        <v>664.0</v>
      </c>
      <c r="C1486" s="90" t="s">
        <v>10120</v>
      </c>
      <c r="D1486" s="90" t="s">
        <v>1929</v>
      </c>
      <c r="E1486" s="90" t="s">
        <v>10121</v>
      </c>
      <c r="F1486" s="90" t="s">
        <v>35</v>
      </c>
      <c r="G1486" s="90" t="s">
        <v>10122</v>
      </c>
      <c r="H1486" s="90" t="s">
        <v>10123</v>
      </c>
      <c r="I1486" s="90" t="s">
        <v>10124</v>
      </c>
      <c r="J1486" s="90" t="s">
        <v>10125</v>
      </c>
      <c r="L1486" s="90" t="s">
        <v>1610</v>
      </c>
      <c r="M1486" s="90" t="s">
        <v>1851</v>
      </c>
    </row>
    <row r="1487" ht="15.75" customHeight="1">
      <c r="A1487" s="90">
        <v>659.0</v>
      </c>
      <c r="C1487" s="90" t="s">
        <v>1811</v>
      </c>
      <c r="D1487" s="90" t="s">
        <v>10126</v>
      </c>
      <c r="E1487" s="90" t="s">
        <v>10127</v>
      </c>
      <c r="F1487" s="90" t="s">
        <v>32</v>
      </c>
      <c r="G1487" s="90" t="s">
        <v>10128</v>
      </c>
      <c r="H1487" s="90" t="s">
        <v>10129</v>
      </c>
      <c r="I1487" s="90" t="s">
        <v>10130</v>
      </c>
      <c r="J1487" s="90" t="s">
        <v>10131</v>
      </c>
      <c r="K1487" s="91" t="s">
        <v>1603</v>
      </c>
      <c r="L1487" s="90" t="s">
        <v>1610</v>
      </c>
      <c r="M1487" s="90" t="s">
        <v>3222</v>
      </c>
    </row>
    <row r="1488" ht="15.75" customHeight="1">
      <c r="A1488" s="90">
        <v>657.0</v>
      </c>
      <c r="C1488" s="90" t="s">
        <v>10132</v>
      </c>
      <c r="D1488" s="90" t="s">
        <v>10133</v>
      </c>
      <c r="E1488" s="90" t="s">
        <v>10134</v>
      </c>
      <c r="G1488" s="90" t="s">
        <v>10135</v>
      </c>
      <c r="H1488" s="90" t="s">
        <v>10136</v>
      </c>
      <c r="I1488" s="90" t="s">
        <v>10137</v>
      </c>
      <c r="J1488" s="90" t="s">
        <v>10138</v>
      </c>
      <c r="L1488" s="90" t="s">
        <v>1610</v>
      </c>
      <c r="M1488" s="90" t="s">
        <v>1965</v>
      </c>
    </row>
    <row r="1489" ht="15.75" customHeight="1">
      <c r="A1489" s="90">
        <v>654.0</v>
      </c>
      <c r="C1489" s="90" t="s">
        <v>10139</v>
      </c>
      <c r="D1489" s="90" t="s">
        <v>10140</v>
      </c>
      <c r="E1489" s="90" t="s">
        <v>10141</v>
      </c>
      <c r="F1489" s="90" t="s">
        <v>35</v>
      </c>
      <c r="G1489" s="90" t="s">
        <v>10142</v>
      </c>
      <c r="H1489" s="90" t="s">
        <v>10143</v>
      </c>
      <c r="I1489" s="90" t="s">
        <v>10144</v>
      </c>
      <c r="J1489" s="90" t="s">
        <v>10145</v>
      </c>
      <c r="L1489" s="90" t="s">
        <v>1950</v>
      </c>
      <c r="M1489" s="90" t="s">
        <v>1751</v>
      </c>
    </row>
    <row r="1490" ht="15.75" customHeight="1">
      <c r="A1490" s="90">
        <v>653.0</v>
      </c>
      <c r="C1490" s="90" t="s">
        <v>10146</v>
      </c>
      <c r="D1490" s="90" t="s">
        <v>10147</v>
      </c>
      <c r="E1490" s="90" t="s">
        <v>10148</v>
      </c>
      <c r="F1490" s="90" t="s">
        <v>35</v>
      </c>
      <c r="G1490" s="90" t="s">
        <v>10149</v>
      </c>
      <c r="H1490" s="90" t="s">
        <v>10150</v>
      </c>
      <c r="I1490" s="90" t="s">
        <v>10151</v>
      </c>
      <c r="J1490" s="90" t="s">
        <v>10152</v>
      </c>
      <c r="L1490" s="90" t="s">
        <v>1610</v>
      </c>
      <c r="M1490" s="90" t="s">
        <v>1770</v>
      </c>
    </row>
    <row r="1491" ht="15.75" customHeight="1">
      <c r="A1491" s="90">
        <v>652.0</v>
      </c>
      <c r="C1491" s="90" t="s">
        <v>10153</v>
      </c>
      <c r="D1491" s="90" t="s">
        <v>10154</v>
      </c>
      <c r="E1491" s="90" t="s">
        <v>10155</v>
      </c>
      <c r="F1491" s="90" t="s">
        <v>32</v>
      </c>
      <c r="G1491" s="90" t="s">
        <v>10156</v>
      </c>
      <c r="H1491" s="90" t="s">
        <v>10157</v>
      </c>
      <c r="I1491" s="90" t="s">
        <v>10158</v>
      </c>
      <c r="J1491" s="90" t="s">
        <v>10159</v>
      </c>
      <c r="L1491" s="90" t="s">
        <v>1610</v>
      </c>
      <c r="M1491" s="90" t="s">
        <v>2057</v>
      </c>
    </row>
    <row r="1492" ht="15.75" customHeight="1">
      <c r="A1492" s="90">
        <v>650.0</v>
      </c>
      <c r="C1492" s="90" t="s">
        <v>10160</v>
      </c>
      <c r="D1492" s="90" t="s">
        <v>10161</v>
      </c>
      <c r="E1492" s="90" t="s">
        <v>10162</v>
      </c>
      <c r="F1492" s="90" t="s">
        <v>32</v>
      </c>
      <c r="G1492" s="90" t="s">
        <v>10163</v>
      </c>
      <c r="H1492" s="90" t="s">
        <v>10164</v>
      </c>
      <c r="I1492" s="90" t="s">
        <v>10165</v>
      </c>
      <c r="J1492" s="90" t="s">
        <v>10166</v>
      </c>
      <c r="L1492" s="90" t="s">
        <v>1610</v>
      </c>
      <c r="M1492" s="90" t="s">
        <v>1965</v>
      </c>
    </row>
    <row r="1493" ht="15.75" customHeight="1">
      <c r="A1493" s="90">
        <v>648.0</v>
      </c>
      <c r="C1493" s="90" t="s">
        <v>7188</v>
      </c>
      <c r="D1493" s="90" t="s">
        <v>7189</v>
      </c>
      <c r="E1493" s="90" t="s">
        <v>7190</v>
      </c>
      <c r="G1493" s="90" t="s">
        <v>10167</v>
      </c>
      <c r="H1493" s="90" t="s">
        <v>10168</v>
      </c>
      <c r="I1493" s="90" t="s">
        <v>10169</v>
      </c>
      <c r="J1493" s="90" t="s">
        <v>7194</v>
      </c>
      <c r="L1493" s="90" t="s">
        <v>1610</v>
      </c>
      <c r="M1493" s="90" t="s">
        <v>1687</v>
      </c>
    </row>
    <row r="1494" ht="15.75" customHeight="1">
      <c r="A1494" s="90">
        <v>647.0</v>
      </c>
      <c r="C1494" s="90" t="s">
        <v>10170</v>
      </c>
      <c r="D1494" s="90" t="s">
        <v>10171</v>
      </c>
      <c r="E1494" s="90" t="s">
        <v>10172</v>
      </c>
      <c r="F1494" s="90" t="s">
        <v>35</v>
      </c>
      <c r="G1494" s="90" t="s">
        <v>10173</v>
      </c>
      <c r="H1494" s="90" t="s">
        <v>10174</v>
      </c>
      <c r="I1494" s="90" t="s">
        <v>10175</v>
      </c>
      <c r="J1494" s="90" t="s">
        <v>10176</v>
      </c>
      <c r="L1494" s="90" t="s">
        <v>1610</v>
      </c>
      <c r="M1494" s="90" t="s">
        <v>1687</v>
      </c>
    </row>
    <row r="1495" ht="15.75" customHeight="1">
      <c r="A1495" s="90">
        <v>646.0</v>
      </c>
      <c r="C1495" s="90" t="s">
        <v>10177</v>
      </c>
      <c r="D1495" s="90" t="s">
        <v>10178</v>
      </c>
      <c r="E1495" s="90" t="s">
        <v>10179</v>
      </c>
      <c r="F1495" s="90" t="s">
        <v>32</v>
      </c>
      <c r="G1495" s="90" t="s">
        <v>10180</v>
      </c>
      <c r="H1495" s="90" t="s">
        <v>10181</v>
      </c>
      <c r="I1495" s="90" t="s">
        <v>10182</v>
      </c>
      <c r="J1495" s="90" t="s">
        <v>10182</v>
      </c>
      <c r="L1495" s="90" t="s">
        <v>1610</v>
      </c>
      <c r="M1495" s="90" t="s">
        <v>1831</v>
      </c>
    </row>
    <row r="1496" ht="15.75" customHeight="1">
      <c r="A1496" s="90">
        <v>644.0</v>
      </c>
      <c r="C1496" s="90" t="s">
        <v>9250</v>
      </c>
      <c r="D1496" s="90" t="s">
        <v>9251</v>
      </c>
      <c r="E1496" s="90" t="s">
        <v>9252</v>
      </c>
      <c r="F1496" s="90" t="s">
        <v>32</v>
      </c>
      <c r="G1496" s="90" t="s">
        <v>10183</v>
      </c>
      <c r="H1496" s="90" t="s">
        <v>10184</v>
      </c>
      <c r="I1496" s="90" t="s">
        <v>9255</v>
      </c>
      <c r="J1496" s="90" t="s">
        <v>9255</v>
      </c>
      <c r="L1496" s="90" t="s">
        <v>1610</v>
      </c>
      <c r="M1496" s="90" t="s">
        <v>1751</v>
      </c>
    </row>
    <row r="1497" ht="15.75" customHeight="1">
      <c r="A1497" s="90">
        <v>641.0</v>
      </c>
      <c r="C1497" s="90" t="s">
        <v>2051</v>
      </c>
      <c r="D1497" s="90" t="s">
        <v>10185</v>
      </c>
      <c r="E1497" s="90" t="s">
        <v>10186</v>
      </c>
      <c r="F1497" s="90" t="s">
        <v>32</v>
      </c>
      <c r="G1497" s="90" t="s">
        <v>10187</v>
      </c>
      <c r="H1497" s="90" t="s">
        <v>10188</v>
      </c>
      <c r="I1497" s="90" t="s">
        <v>10189</v>
      </c>
      <c r="J1497" s="90" t="s">
        <v>10189</v>
      </c>
      <c r="K1497" s="91" t="s">
        <v>1603</v>
      </c>
      <c r="L1497" s="90" t="s">
        <v>1610</v>
      </c>
      <c r="M1497" s="90" t="s">
        <v>1894</v>
      </c>
    </row>
    <row r="1498" ht="15.75" customHeight="1">
      <c r="A1498" s="90">
        <v>640.0</v>
      </c>
      <c r="C1498" s="90" t="s">
        <v>10190</v>
      </c>
      <c r="D1498" s="90" t="s">
        <v>10191</v>
      </c>
      <c r="E1498" s="90" t="s">
        <v>10192</v>
      </c>
      <c r="F1498" s="90" t="s">
        <v>32</v>
      </c>
      <c r="G1498" s="90" t="s">
        <v>10193</v>
      </c>
      <c r="H1498" s="90" t="s">
        <v>10194</v>
      </c>
      <c r="I1498" s="90" t="s">
        <v>10195</v>
      </c>
      <c r="J1498" s="90" t="s">
        <v>10195</v>
      </c>
      <c r="L1498" s="90" t="s">
        <v>1610</v>
      </c>
      <c r="M1498" s="90" t="s">
        <v>1965</v>
      </c>
    </row>
    <row r="1499" ht="15.75" customHeight="1">
      <c r="A1499" s="90">
        <v>638.0</v>
      </c>
      <c r="C1499" s="90" t="s">
        <v>10196</v>
      </c>
      <c r="D1499" s="90" t="s">
        <v>10197</v>
      </c>
      <c r="E1499" s="90" t="s">
        <v>10198</v>
      </c>
      <c r="F1499" s="90" t="s">
        <v>32</v>
      </c>
      <c r="G1499" s="90" t="s">
        <v>10199</v>
      </c>
      <c r="H1499" s="90" t="s">
        <v>10200</v>
      </c>
      <c r="I1499" s="90" t="s">
        <v>10201</v>
      </c>
      <c r="J1499" s="90" t="s">
        <v>10202</v>
      </c>
      <c r="K1499" s="91" t="s">
        <v>1603</v>
      </c>
      <c r="L1499" s="90" t="s">
        <v>1610</v>
      </c>
      <c r="M1499" s="90" t="s">
        <v>1642</v>
      </c>
    </row>
    <row r="1500" ht="15.75" customHeight="1">
      <c r="A1500" s="90">
        <v>633.0</v>
      </c>
      <c r="C1500" s="90" t="s">
        <v>7270</v>
      </c>
      <c r="D1500" s="90" t="s">
        <v>10203</v>
      </c>
      <c r="E1500" s="90" t="s">
        <v>10204</v>
      </c>
      <c r="G1500" s="90" t="s">
        <v>10205</v>
      </c>
      <c r="H1500" s="90" t="s">
        <v>10206</v>
      </c>
      <c r="I1500" s="90" t="s">
        <v>10207</v>
      </c>
      <c r="J1500" s="90" t="s">
        <v>10207</v>
      </c>
      <c r="L1500" s="90" t="s">
        <v>1610</v>
      </c>
      <c r="M1500" s="90" t="s">
        <v>1743</v>
      </c>
    </row>
    <row r="1501" ht="15.75" customHeight="1">
      <c r="A1501" s="90">
        <v>630.0</v>
      </c>
      <c r="C1501" s="90" t="s">
        <v>10208</v>
      </c>
      <c r="D1501" s="90" t="s">
        <v>10209</v>
      </c>
      <c r="E1501" s="90" t="s">
        <v>10210</v>
      </c>
      <c r="F1501" s="90" t="s">
        <v>32</v>
      </c>
      <c r="G1501" s="90" t="s">
        <v>10211</v>
      </c>
      <c r="H1501" s="90" t="s">
        <v>10212</v>
      </c>
      <c r="I1501" s="90" t="s">
        <v>10213</v>
      </c>
      <c r="J1501" s="90" t="s">
        <v>10214</v>
      </c>
      <c r="L1501" s="90" t="s">
        <v>1610</v>
      </c>
      <c r="M1501" s="90" t="s">
        <v>1770</v>
      </c>
    </row>
    <row r="1502" ht="15.75" customHeight="1">
      <c r="A1502" s="90">
        <v>629.0</v>
      </c>
      <c r="C1502" s="90" t="s">
        <v>8364</v>
      </c>
      <c r="D1502" s="90" t="s">
        <v>10215</v>
      </c>
      <c r="E1502" s="90" t="s">
        <v>10216</v>
      </c>
      <c r="F1502" s="90" t="s">
        <v>32</v>
      </c>
      <c r="G1502" s="90" t="s">
        <v>10217</v>
      </c>
      <c r="H1502" s="90" t="s">
        <v>10218</v>
      </c>
      <c r="I1502" s="90" t="s">
        <v>10219</v>
      </c>
      <c r="J1502" s="90" t="s">
        <v>10220</v>
      </c>
      <c r="L1502" s="90" t="s">
        <v>1610</v>
      </c>
      <c r="M1502" s="90" t="s">
        <v>2850</v>
      </c>
    </row>
    <row r="1503" ht="15.75" customHeight="1">
      <c r="A1503" s="90">
        <v>628.0</v>
      </c>
      <c r="C1503" s="90" t="s">
        <v>8364</v>
      </c>
      <c r="D1503" s="90" t="s">
        <v>10215</v>
      </c>
      <c r="E1503" s="90" t="s">
        <v>10216</v>
      </c>
      <c r="F1503" s="90" t="s">
        <v>32</v>
      </c>
      <c r="G1503" s="90" t="s">
        <v>10221</v>
      </c>
      <c r="H1503" s="90" t="s">
        <v>10222</v>
      </c>
      <c r="I1503" s="90" t="s">
        <v>10223</v>
      </c>
      <c r="J1503" s="90" t="s">
        <v>10220</v>
      </c>
      <c r="L1503" s="90" t="s">
        <v>1610</v>
      </c>
      <c r="M1503" s="90" t="s">
        <v>3139</v>
      </c>
    </row>
    <row r="1504" ht="15.75" customHeight="1">
      <c r="A1504" s="90">
        <v>627.0</v>
      </c>
      <c r="C1504" s="90" t="s">
        <v>8364</v>
      </c>
      <c r="D1504" s="90" t="s">
        <v>10215</v>
      </c>
      <c r="E1504" s="90" t="s">
        <v>10216</v>
      </c>
      <c r="F1504" s="90" t="s">
        <v>32</v>
      </c>
      <c r="G1504" s="90" t="s">
        <v>10224</v>
      </c>
      <c r="H1504" s="90" t="s">
        <v>10225</v>
      </c>
      <c r="I1504" s="90" t="s">
        <v>10226</v>
      </c>
      <c r="J1504" s="90" t="s">
        <v>10220</v>
      </c>
      <c r="L1504" s="90" t="s">
        <v>1610</v>
      </c>
      <c r="M1504" s="90" t="s">
        <v>1770</v>
      </c>
    </row>
    <row r="1505" ht="15.75" customHeight="1">
      <c r="A1505" s="90">
        <v>626.0</v>
      </c>
      <c r="B1505" s="90" t="s">
        <v>3680</v>
      </c>
      <c r="C1505" s="90" t="s">
        <v>2470</v>
      </c>
      <c r="D1505" s="90" t="s">
        <v>6687</v>
      </c>
      <c r="E1505" s="90" t="s">
        <v>10227</v>
      </c>
      <c r="F1505" s="90" t="s">
        <v>32</v>
      </c>
      <c r="G1505" s="90" t="s">
        <v>10228</v>
      </c>
      <c r="H1505" s="90" t="s">
        <v>10229</v>
      </c>
      <c r="I1505" s="90" t="s">
        <v>10230</v>
      </c>
      <c r="J1505" s="90" t="s">
        <v>10231</v>
      </c>
      <c r="L1505" s="90" t="s">
        <v>1610</v>
      </c>
      <c r="M1505" s="90" t="s">
        <v>2766</v>
      </c>
    </row>
    <row r="1506" ht="15.75" customHeight="1">
      <c r="A1506" s="90">
        <v>625.0</v>
      </c>
      <c r="C1506" s="90" t="s">
        <v>8364</v>
      </c>
      <c r="D1506" s="90" t="s">
        <v>10215</v>
      </c>
      <c r="E1506" s="90" t="s">
        <v>10216</v>
      </c>
      <c r="F1506" s="90" t="s">
        <v>32</v>
      </c>
      <c r="G1506" s="90" t="s">
        <v>10232</v>
      </c>
      <c r="H1506" s="90" t="s">
        <v>10233</v>
      </c>
      <c r="I1506" s="90" t="s">
        <v>10234</v>
      </c>
      <c r="J1506" s="90" t="s">
        <v>10220</v>
      </c>
      <c r="L1506" s="90" t="s">
        <v>1610</v>
      </c>
      <c r="M1506" s="90" t="s">
        <v>1743</v>
      </c>
    </row>
    <row r="1507" ht="15.75" customHeight="1">
      <c r="A1507" s="90">
        <v>622.0</v>
      </c>
      <c r="C1507" s="90" t="s">
        <v>8364</v>
      </c>
      <c r="D1507" s="90" t="s">
        <v>10215</v>
      </c>
      <c r="E1507" s="90" t="s">
        <v>10216</v>
      </c>
      <c r="F1507" s="90" t="s">
        <v>32</v>
      </c>
      <c r="G1507" s="90" t="s">
        <v>10235</v>
      </c>
      <c r="H1507" s="90" t="s">
        <v>10236</v>
      </c>
      <c r="I1507" s="90" t="s">
        <v>10237</v>
      </c>
      <c r="J1507" s="90" t="s">
        <v>10220</v>
      </c>
      <c r="L1507" s="90" t="s">
        <v>1610</v>
      </c>
      <c r="M1507" s="90" t="s">
        <v>3139</v>
      </c>
    </row>
    <row r="1508" ht="15.75" customHeight="1">
      <c r="A1508" s="90">
        <v>621.0</v>
      </c>
      <c r="C1508" s="90" t="s">
        <v>8364</v>
      </c>
      <c r="D1508" s="90" t="s">
        <v>10215</v>
      </c>
      <c r="E1508" s="90" t="s">
        <v>10216</v>
      </c>
      <c r="F1508" s="90" t="s">
        <v>32</v>
      </c>
      <c r="G1508" s="90" t="s">
        <v>10238</v>
      </c>
      <c r="H1508" s="90" t="s">
        <v>10239</v>
      </c>
      <c r="I1508" s="90" t="s">
        <v>10237</v>
      </c>
      <c r="J1508" s="90" t="s">
        <v>10220</v>
      </c>
      <c r="L1508" s="90" t="s">
        <v>1610</v>
      </c>
      <c r="M1508" s="90" t="s">
        <v>1743</v>
      </c>
    </row>
    <row r="1509" ht="15.75" customHeight="1">
      <c r="A1509" s="90">
        <v>620.0</v>
      </c>
      <c r="C1509" s="90" t="s">
        <v>7846</v>
      </c>
      <c r="D1509" s="90" t="s">
        <v>10240</v>
      </c>
      <c r="E1509" s="90" t="s">
        <v>10241</v>
      </c>
      <c r="F1509" s="90" t="s">
        <v>35</v>
      </c>
      <c r="G1509" s="90" t="s">
        <v>10242</v>
      </c>
      <c r="H1509" s="90" t="s">
        <v>10243</v>
      </c>
      <c r="I1509" s="90" t="s">
        <v>10244</v>
      </c>
      <c r="J1509" s="90" t="s">
        <v>10245</v>
      </c>
      <c r="L1509" s="90" t="s">
        <v>1610</v>
      </c>
      <c r="M1509" s="90" t="s">
        <v>1831</v>
      </c>
    </row>
    <row r="1510" ht="15.75" customHeight="1">
      <c r="A1510" s="90">
        <v>619.0</v>
      </c>
      <c r="C1510" s="90" t="s">
        <v>10246</v>
      </c>
      <c r="D1510" s="90" t="s">
        <v>10247</v>
      </c>
      <c r="E1510" s="90" t="s">
        <v>10248</v>
      </c>
      <c r="F1510" s="90" t="s">
        <v>5249</v>
      </c>
      <c r="G1510" s="90" t="s">
        <v>10249</v>
      </c>
      <c r="H1510" s="90" t="s">
        <v>10250</v>
      </c>
      <c r="I1510" s="90" t="s">
        <v>10251</v>
      </c>
      <c r="J1510" s="90" t="s">
        <v>10252</v>
      </c>
      <c r="L1510" s="90" t="s">
        <v>1950</v>
      </c>
      <c r="M1510" s="90" t="s">
        <v>1672</v>
      </c>
    </row>
    <row r="1511" ht="15.75" customHeight="1">
      <c r="A1511" s="90">
        <v>617.0</v>
      </c>
      <c r="C1511" s="90" t="s">
        <v>10253</v>
      </c>
      <c r="D1511" s="90" t="s">
        <v>10254</v>
      </c>
      <c r="E1511" s="90" t="s">
        <v>10255</v>
      </c>
      <c r="F1511" s="90" t="s">
        <v>32</v>
      </c>
      <c r="G1511" s="90" t="s">
        <v>10256</v>
      </c>
      <c r="H1511" s="90" t="s">
        <v>10257</v>
      </c>
      <c r="I1511" s="90" t="s">
        <v>10258</v>
      </c>
      <c r="J1511" s="90" t="s">
        <v>10259</v>
      </c>
      <c r="L1511" s="90" t="s">
        <v>1610</v>
      </c>
      <c r="M1511" s="90" t="s">
        <v>1687</v>
      </c>
    </row>
    <row r="1512" ht="15.75" customHeight="1">
      <c r="A1512" s="90">
        <v>615.0</v>
      </c>
      <c r="C1512" s="90" t="s">
        <v>9262</v>
      </c>
      <c r="D1512" s="90" t="s">
        <v>9263</v>
      </c>
      <c r="E1512" s="90" t="s">
        <v>9264</v>
      </c>
      <c r="F1512" s="90" t="s">
        <v>32</v>
      </c>
      <c r="G1512" s="90" t="s">
        <v>10260</v>
      </c>
      <c r="H1512" s="90" t="s">
        <v>10261</v>
      </c>
      <c r="I1512" s="90" t="s">
        <v>10262</v>
      </c>
      <c r="J1512" s="90" t="s">
        <v>9268</v>
      </c>
      <c r="L1512" s="90" t="s">
        <v>1610</v>
      </c>
      <c r="M1512" s="90" t="s">
        <v>1817</v>
      </c>
    </row>
    <row r="1513" ht="15.75" customHeight="1">
      <c r="A1513" s="90">
        <v>612.0</v>
      </c>
      <c r="C1513" s="90" t="s">
        <v>10263</v>
      </c>
      <c r="D1513" s="90" t="s">
        <v>10264</v>
      </c>
      <c r="E1513" s="90" t="s">
        <v>10265</v>
      </c>
      <c r="F1513" s="90" t="s">
        <v>32</v>
      </c>
      <c r="G1513" s="90" t="s">
        <v>10266</v>
      </c>
      <c r="H1513" s="90" t="s">
        <v>10267</v>
      </c>
      <c r="I1513" s="90" t="s">
        <v>10268</v>
      </c>
      <c r="J1513" s="90" t="s">
        <v>10268</v>
      </c>
      <c r="L1513" s="90" t="s">
        <v>1610</v>
      </c>
      <c r="M1513" s="90" t="s">
        <v>1751</v>
      </c>
    </row>
    <row r="1514" ht="15.75" customHeight="1">
      <c r="A1514" s="90">
        <v>611.0</v>
      </c>
      <c r="C1514" s="90" t="s">
        <v>10269</v>
      </c>
      <c r="D1514" s="90" t="s">
        <v>10270</v>
      </c>
      <c r="E1514" s="90" t="s">
        <v>10271</v>
      </c>
      <c r="F1514" s="90" t="s">
        <v>32</v>
      </c>
      <c r="G1514" s="90" t="s">
        <v>10272</v>
      </c>
      <c r="H1514" s="90" t="s">
        <v>10273</v>
      </c>
      <c r="I1514" s="90" t="s">
        <v>10274</v>
      </c>
      <c r="J1514" s="90" t="s">
        <v>10274</v>
      </c>
      <c r="L1514" s="90" t="s">
        <v>1610</v>
      </c>
      <c r="M1514" s="90" t="s">
        <v>1831</v>
      </c>
    </row>
    <row r="1515" ht="15.75" customHeight="1">
      <c r="A1515" s="90">
        <v>610.0</v>
      </c>
      <c r="C1515" s="90" t="s">
        <v>10269</v>
      </c>
      <c r="D1515" s="90" t="s">
        <v>10270</v>
      </c>
      <c r="E1515" s="90" t="s">
        <v>10271</v>
      </c>
      <c r="F1515" s="90" t="s">
        <v>32</v>
      </c>
      <c r="G1515" s="90" t="s">
        <v>10272</v>
      </c>
      <c r="H1515" s="90" t="s">
        <v>10273</v>
      </c>
      <c r="I1515" s="90" t="s">
        <v>10274</v>
      </c>
      <c r="J1515" s="90" t="s">
        <v>10274</v>
      </c>
      <c r="L1515" s="90" t="s">
        <v>1610</v>
      </c>
      <c r="M1515" s="90" t="s">
        <v>1751</v>
      </c>
    </row>
    <row r="1516" ht="15.75" customHeight="1">
      <c r="A1516" s="90">
        <v>609.0</v>
      </c>
      <c r="C1516" s="90" t="s">
        <v>10275</v>
      </c>
      <c r="D1516" s="90" t="s">
        <v>10276</v>
      </c>
      <c r="E1516" s="90" t="s">
        <v>10277</v>
      </c>
      <c r="F1516" s="90" t="s">
        <v>32</v>
      </c>
      <c r="G1516" s="90" t="s">
        <v>10278</v>
      </c>
      <c r="H1516" s="90" t="s">
        <v>10279</v>
      </c>
      <c r="I1516" s="90" t="s">
        <v>10280</v>
      </c>
      <c r="J1516" s="90" t="s">
        <v>10280</v>
      </c>
      <c r="L1516" s="90" t="s">
        <v>1610</v>
      </c>
      <c r="M1516" s="90" t="s">
        <v>1851</v>
      </c>
    </row>
    <row r="1517" ht="15.75" customHeight="1">
      <c r="A1517" s="90">
        <v>605.0</v>
      </c>
      <c r="C1517" s="90" t="s">
        <v>10281</v>
      </c>
      <c r="D1517" s="90" t="s">
        <v>10282</v>
      </c>
      <c r="E1517" s="90" t="s">
        <v>10283</v>
      </c>
      <c r="F1517" s="90" t="s">
        <v>32</v>
      </c>
      <c r="G1517" s="90" t="s">
        <v>10284</v>
      </c>
      <c r="H1517" s="90" t="s">
        <v>10285</v>
      </c>
      <c r="I1517" s="90" t="s">
        <v>10286</v>
      </c>
      <c r="J1517" s="90" t="s">
        <v>10287</v>
      </c>
      <c r="L1517" s="90" t="s">
        <v>1610</v>
      </c>
      <c r="M1517" s="90" t="s">
        <v>1657</v>
      </c>
    </row>
    <row r="1518" ht="15.75" customHeight="1">
      <c r="A1518" s="90">
        <v>604.0</v>
      </c>
      <c r="C1518" s="90" t="s">
        <v>10288</v>
      </c>
      <c r="D1518" s="90" t="s">
        <v>10289</v>
      </c>
      <c r="E1518" s="90" t="s">
        <v>10290</v>
      </c>
      <c r="F1518" s="90" t="s">
        <v>32</v>
      </c>
      <c r="G1518" s="90" t="s">
        <v>10291</v>
      </c>
      <c r="H1518" s="90" t="s">
        <v>10292</v>
      </c>
      <c r="I1518" s="90" t="s">
        <v>10293</v>
      </c>
      <c r="J1518" s="90" t="s">
        <v>10294</v>
      </c>
      <c r="K1518" s="91" t="s">
        <v>1603</v>
      </c>
      <c r="L1518" s="90" t="s">
        <v>1610</v>
      </c>
      <c r="M1518" s="90" t="s">
        <v>1751</v>
      </c>
    </row>
    <row r="1519" ht="15.75" customHeight="1">
      <c r="A1519" s="90">
        <v>602.0</v>
      </c>
      <c r="C1519" s="90" t="s">
        <v>10295</v>
      </c>
      <c r="D1519" s="90" t="s">
        <v>10296</v>
      </c>
      <c r="E1519" s="90" t="s">
        <v>10297</v>
      </c>
      <c r="F1519" s="90" t="s">
        <v>35</v>
      </c>
      <c r="G1519" s="90" t="s">
        <v>10298</v>
      </c>
      <c r="H1519" s="90" t="s">
        <v>10299</v>
      </c>
      <c r="I1519" s="90" t="s">
        <v>10300</v>
      </c>
      <c r="J1519" s="90" t="s">
        <v>10300</v>
      </c>
      <c r="L1519" s="90" t="s">
        <v>1610</v>
      </c>
      <c r="M1519" s="90" t="s">
        <v>1770</v>
      </c>
    </row>
    <row r="1520" ht="15.75" customHeight="1">
      <c r="A1520" s="90">
        <v>601.0</v>
      </c>
      <c r="C1520" s="90" t="s">
        <v>10301</v>
      </c>
      <c r="D1520" s="90" t="s">
        <v>10302</v>
      </c>
      <c r="E1520" s="90" t="s">
        <v>10303</v>
      </c>
      <c r="F1520" s="90" t="s">
        <v>32</v>
      </c>
      <c r="G1520" s="90" t="s">
        <v>10304</v>
      </c>
      <c r="H1520" s="90" t="s">
        <v>10305</v>
      </c>
      <c r="I1520" s="90" t="s">
        <v>10306</v>
      </c>
      <c r="J1520" s="90" t="s">
        <v>10306</v>
      </c>
      <c r="L1520" s="90" t="s">
        <v>1610</v>
      </c>
      <c r="M1520" s="90" t="s">
        <v>1687</v>
      </c>
    </row>
    <row r="1521" ht="15.75" customHeight="1">
      <c r="A1521" s="90">
        <v>597.0</v>
      </c>
      <c r="C1521" s="90" t="s">
        <v>8386</v>
      </c>
      <c r="D1521" s="90" t="s">
        <v>8387</v>
      </c>
      <c r="E1521" s="90" t="s">
        <v>8388</v>
      </c>
      <c r="F1521" s="90" t="s">
        <v>32</v>
      </c>
      <c r="G1521" s="90" t="s">
        <v>10307</v>
      </c>
      <c r="H1521" s="90" t="s">
        <v>10308</v>
      </c>
      <c r="I1521" s="90" t="s">
        <v>8391</v>
      </c>
      <c r="J1521" s="90" t="s">
        <v>8391</v>
      </c>
      <c r="L1521" s="90" t="s">
        <v>1610</v>
      </c>
      <c r="M1521" s="90" t="s">
        <v>1751</v>
      </c>
    </row>
    <row r="1522" ht="15.75" customHeight="1">
      <c r="A1522" s="90">
        <v>596.0</v>
      </c>
      <c r="C1522" s="90" t="s">
        <v>5771</v>
      </c>
      <c r="D1522" s="90" t="s">
        <v>10309</v>
      </c>
      <c r="E1522" s="90" t="s">
        <v>10310</v>
      </c>
      <c r="F1522" s="90" t="s">
        <v>32</v>
      </c>
      <c r="G1522" s="90" t="s">
        <v>10311</v>
      </c>
      <c r="H1522" s="90" t="s">
        <v>10312</v>
      </c>
      <c r="I1522" s="90" t="s">
        <v>10313</v>
      </c>
      <c r="J1522" s="90" t="s">
        <v>10314</v>
      </c>
      <c r="K1522" s="91" t="s">
        <v>1603</v>
      </c>
      <c r="L1522" s="90" t="s">
        <v>1610</v>
      </c>
      <c r="M1522" s="90" t="s">
        <v>2850</v>
      </c>
    </row>
    <row r="1523" ht="15.75" customHeight="1">
      <c r="A1523" s="90">
        <v>594.0</v>
      </c>
      <c r="C1523" s="90" t="s">
        <v>10315</v>
      </c>
      <c r="D1523" s="90" t="s">
        <v>10316</v>
      </c>
      <c r="E1523" s="90" t="s">
        <v>10317</v>
      </c>
      <c r="F1523" s="90" t="s">
        <v>35</v>
      </c>
      <c r="G1523" s="90" t="s">
        <v>10318</v>
      </c>
      <c r="H1523" s="90" t="s">
        <v>10319</v>
      </c>
      <c r="I1523" s="90" t="s">
        <v>10320</v>
      </c>
      <c r="J1523" s="90" t="s">
        <v>10321</v>
      </c>
      <c r="L1523" s="90" t="s">
        <v>1610</v>
      </c>
      <c r="M1523" s="90" t="s">
        <v>1650</v>
      </c>
    </row>
    <row r="1524" ht="15.75" customHeight="1">
      <c r="A1524" s="90">
        <v>593.0</v>
      </c>
      <c r="C1524" s="90" t="s">
        <v>10315</v>
      </c>
      <c r="D1524" s="90" t="s">
        <v>10316</v>
      </c>
      <c r="E1524" s="90" t="s">
        <v>10317</v>
      </c>
      <c r="F1524" s="90" t="s">
        <v>35</v>
      </c>
      <c r="G1524" s="90" t="s">
        <v>10322</v>
      </c>
      <c r="H1524" s="90" t="s">
        <v>10323</v>
      </c>
      <c r="I1524" s="90" t="s">
        <v>10324</v>
      </c>
      <c r="J1524" s="90" t="s">
        <v>10321</v>
      </c>
      <c r="L1524" s="90" t="s">
        <v>1610</v>
      </c>
      <c r="M1524" s="90" t="s">
        <v>1693</v>
      </c>
    </row>
    <row r="1525" ht="15.75" customHeight="1">
      <c r="A1525" s="90">
        <v>590.0</v>
      </c>
      <c r="C1525" s="90" t="s">
        <v>10196</v>
      </c>
      <c r="D1525" s="90" t="s">
        <v>10197</v>
      </c>
      <c r="E1525" s="90" t="s">
        <v>10198</v>
      </c>
      <c r="F1525" s="90" t="s">
        <v>32</v>
      </c>
      <c r="G1525" s="90" t="s">
        <v>10325</v>
      </c>
      <c r="H1525" s="90" t="s">
        <v>10326</v>
      </c>
      <c r="I1525" s="90" t="s">
        <v>10202</v>
      </c>
      <c r="J1525" s="90" t="s">
        <v>10202</v>
      </c>
      <c r="K1525" s="91" t="s">
        <v>1603</v>
      </c>
      <c r="L1525" s="90" t="s">
        <v>1610</v>
      </c>
      <c r="M1525" s="90" t="s">
        <v>1780</v>
      </c>
    </row>
    <row r="1526" ht="15.75" customHeight="1">
      <c r="A1526" s="90">
        <v>587.0</v>
      </c>
      <c r="C1526" s="90" t="s">
        <v>4665</v>
      </c>
      <c r="D1526" s="90" t="s">
        <v>10327</v>
      </c>
      <c r="E1526" s="90" t="s">
        <v>10328</v>
      </c>
      <c r="F1526" s="90" t="s">
        <v>32</v>
      </c>
      <c r="G1526" s="90" t="s">
        <v>10329</v>
      </c>
      <c r="H1526" s="90" t="s">
        <v>10330</v>
      </c>
      <c r="I1526" s="90" t="s">
        <v>10331</v>
      </c>
      <c r="J1526" s="90" t="s">
        <v>10331</v>
      </c>
      <c r="K1526" s="91" t="s">
        <v>1603</v>
      </c>
      <c r="L1526" s="90" t="s">
        <v>1610</v>
      </c>
      <c r="M1526" s="90" t="s">
        <v>1851</v>
      </c>
    </row>
    <row r="1527" ht="15.75" customHeight="1">
      <c r="A1527" s="90">
        <v>586.0</v>
      </c>
      <c r="C1527" s="90" t="s">
        <v>4665</v>
      </c>
      <c r="D1527" s="90" t="s">
        <v>10327</v>
      </c>
      <c r="E1527" s="90" t="s">
        <v>10328</v>
      </c>
      <c r="F1527" s="90" t="s">
        <v>32</v>
      </c>
      <c r="G1527" s="90" t="s">
        <v>10332</v>
      </c>
      <c r="H1527" s="90" t="s">
        <v>10333</v>
      </c>
      <c r="I1527" s="90" t="s">
        <v>10331</v>
      </c>
      <c r="J1527" s="90" t="s">
        <v>10331</v>
      </c>
      <c r="L1527" s="90" t="s">
        <v>1610</v>
      </c>
      <c r="M1527" s="90" t="s">
        <v>1693</v>
      </c>
    </row>
    <row r="1528" ht="15.75" customHeight="1">
      <c r="A1528" s="90">
        <v>584.0</v>
      </c>
      <c r="C1528" s="90" t="s">
        <v>10334</v>
      </c>
      <c r="D1528" s="90" t="s">
        <v>10335</v>
      </c>
      <c r="E1528" s="90" t="s">
        <v>10336</v>
      </c>
      <c r="F1528" s="90" t="s">
        <v>32</v>
      </c>
      <c r="G1528" s="90" t="s">
        <v>10337</v>
      </c>
      <c r="H1528" s="90" t="s">
        <v>10338</v>
      </c>
      <c r="I1528" s="90" t="s">
        <v>10339</v>
      </c>
      <c r="J1528" s="90" t="s">
        <v>10340</v>
      </c>
      <c r="L1528" s="90" t="s">
        <v>1610</v>
      </c>
      <c r="M1528" s="90" t="s">
        <v>1687</v>
      </c>
    </row>
    <row r="1529" ht="15.75" customHeight="1">
      <c r="A1529" s="90">
        <v>583.0</v>
      </c>
      <c r="C1529" s="90" t="s">
        <v>10341</v>
      </c>
      <c r="D1529" s="90" t="s">
        <v>10342</v>
      </c>
      <c r="E1529" s="90" t="s">
        <v>10343</v>
      </c>
      <c r="F1529" s="90" t="s">
        <v>32</v>
      </c>
      <c r="G1529" s="90" t="s">
        <v>10344</v>
      </c>
      <c r="H1529" s="90" t="s">
        <v>10345</v>
      </c>
      <c r="I1529" s="90" t="s">
        <v>10346</v>
      </c>
      <c r="J1529" s="90" t="s">
        <v>10347</v>
      </c>
      <c r="L1529" s="90" t="s">
        <v>1610</v>
      </c>
      <c r="M1529" s="90" t="s">
        <v>1743</v>
      </c>
    </row>
    <row r="1530" ht="15.75" customHeight="1">
      <c r="A1530" s="90">
        <v>582.0</v>
      </c>
      <c r="C1530" s="90" t="s">
        <v>10348</v>
      </c>
      <c r="D1530" s="90" t="s">
        <v>10349</v>
      </c>
      <c r="E1530" s="90" t="s">
        <v>10350</v>
      </c>
      <c r="F1530" s="90" t="s">
        <v>32</v>
      </c>
      <c r="G1530" s="90" t="s">
        <v>10351</v>
      </c>
      <c r="H1530" s="90" t="s">
        <v>10352</v>
      </c>
      <c r="I1530" s="90" t="s">
        <v>10353</v>
      </c>
      <c r="J1530" s="90" t="s">
        <v>10354</v>
      </c>
      <c r="K1530" s="91" t="s">
        <v>1603</v>
      </c>
      <c r="L1530" s="90" t="s">
        <v>1610</v>
      </c>
      <c r="M1530" s="90" t="s">
        <v>1855</v>
      </c>
    </row>
    <row r="1531" ht="15.75" customHeight="1">
      <c r="A1531" s="90">
        <v>581.0</v>
      </c>
      <c r="C1531" s="90" t="s">
        <v>10355</v>
      </c>
      <c r="D1531" s="90" t="s">
        <v>10356</v>
      </c>
      <c r="E1531" s="90" t="s">
        <v>10357</v>
      </c>
      <c r="F1531" s="90" t="s">
        <v>35</v>
      </c>
      <c r="G1531" s="90" t="s">
        <v>10358</v>
      </c>
      <c r="H1531" s="90" t="s">
        <v>10359</v>
      </c>
      <c r="I1531" s="90" t="s">
        <v>10360</v>
      </c>
      <c r="J1531" s="90" t="s">
        <v>10361</v>
      </c>
      <c r="L1531" s="90" t="s">
        <v>1610</v>
      </c>
      <c r="M1531" s="90" t="s">
        <v>1611</v>
      </c>
    </row>
    <row r="1532" ht="15.75" customHeight="1">
      <c r="A1532" s="90">
        <v>579.0</v>
      </c>
      <c r="C1532" s="90" t="s">
        <v>10362</v>
      </c>
      <c r="D1532" s="90" t="s">
        <v>10363</v>
      </c>
      <c r="E1532" s="90" t="s">
        <v>10364</v>
      </c>
      <c r="F1532" s="90" t="s">
        <v>32</v>
      </c>
      <c r="G1532" s="90" t="s">
        <v>10365</v>
      </c>
      <c r="H1532" s="90" t="s">
        <v>10366</v>
      </c>
      <c r="I1532" s="90" t="s">
        <v>10367</v>
      </c>
      <c r="J1532" s="90" t="s">
        <v>10368</v>
      </c>
      <c r="L1532" s="90" t="s">
        <v>1610</v>
      </c>
      <c r="M1532" s="90" t="s">
        <v>2057</v>
      </c>
    </row>
    <row r="1533" ht="15.75" customHeight="1">
      <c r="A1533" s="90">
        <v>578.0</v>
      </c>
      <c r="C1533" s="90" t="s">
        <v>10369</v>
      </c>
      <c r="D1533" s="90" t="s">
        <v>10370</v>
      </c>
      <c r="E1533" s="90" t="s">
        <v>10371</v>
      </c>
      <c r="F1533" s="90" t="s">
        <v>32</v>
      </c>
      <c r="G1533" s="90" t="s">
        <v>10372</v>
      </c>
      <c r="H1533" s="90" t="s">
        <v>10373</v>
      </c>
      <c r="I1533" s="90" t="s">
        <v>10374</v>
      </c>
      <c r="J1533" s="90" t="s">
        <v>10374</v>
      </c>
      <c r="K1533" s="91" t="s">
        <v>1603</v>
      </c>
      <c r="L1533" s="90" t="s">
        <v>1610</v>
      </c>
      <c r="M1533" s="90" t="s">
        <v>2766</v>
      </c>
    </row>
    <row r="1534" ht="15.75" customHeight="1">
      <c r="A1534" s="90">
        <v>575.0</v>
      </c>
      <c r="C1534" s="90" t="s">
        <v>10375</v>
      </c>
      <c r="D1534" s="90" t="s">
        <v>10376</v>
      </c>
      <c r="E1534" s="90" t="s">
        <v>10377</v>
      </c>
      <c r="F1534" s="90" t="s">
        <v>35</v>
      </c>
      <c r="G1534" s="90" t="s">
        <v>10378</v>
      </c>
      <c r="H1534" s="90" t="s">
        <v>10379</v>
      </c>
      <c r="I1534" s="90" t="s">
        <v>10380</v>
      </c>
      <c r="J1534" s="90" t="s">
        <v>10380</v>
      </c>
      <c r="L1534" s="90" t="s">
        <v>1610</v>
      </c>
      <c r="M1534" s="90" t="s">
        <v>3139</v>
      </c>
    </row>
    <row r="1535" ht="15.75" customHeight="1">
      <c r="A1535" s="90">
        <v>568.0</v>
      </c>
      <c r="C1535" s="90" t="s">
        <v>10381</v>
      </c>
      <c r="D1535" s="90" t="s">
        <v>10382</v>
      </c>
      <c r="E1535" s="90" t="s">
        <v>10383</v>
      </c>
      <c r="F1535" s="90" t="s">
        <v>32</v>
      </c>
      <c r="G1535" s="90" t="s">
        <v>10384</v>
      </c>
      <c r="H1535" s="90" t="s">
        <v>10385</v>
      </c>
      <c r="I1535" s="90" t="s">
        <v>10386</v>
      </c>
      <c r="J1535" s="90" t="s">
        <v>10386</v>
      </c>
      <c r="L1535" s="90" t="s">
        <v>1610</v>
      </c>
      <c r="M1535" s="90" t="s">
        <v>1831</v>
      </c>
    </row>
    <row r="1536" ht="15.75" customHeight="1">
      <c r="A1536" s="90">
        <v>563.0</v>
      </c>
      <c r="C1536" s="90" t="s">
        <v>10387</v>
      </c>
      <c r="D1536" s="90" t="s">
        <v>10388</v>
      </c>
      <c r="E1536" s="90" t="s">
        <v>10389</v>
      </c>
      <c r="F1536" s="90" t="s">
        <v>32</v>
      </c>
      <c r="G1536" s="90" t="s">
        <v>10390</v>
      </c>
      <c r="H1536" s="90" t="s">
        <v>10391</v>
      </c>
      <c r="I1536" s="90" t="s">
        <v>10392</v>
      </c>
      <c r="J1536" s="90" t="s">
        <v>10393</v>
      </c>
      <c r="K1536" s="91" t="s">
        <v>1603</v>
      </c>
      <c r="L1536" s="90" t="s">
        <v>1610</v>
      </c>
      <c r="M1536" s="90" t="s">
        <v>1687</v>
      </c>
    </row>
    <row r="1537" ht="15.75" customHeight="1">
      <c r="A1537" s="90">
        <v>560.0</v>
      </c>
      <c r="C1537" s="90" t="s">
        <v>10077</v>
      </c>
      <c r="D1537" s="90" t="s">
        <v>10078</v>
      </c>
      <c r="E1537" s="90" t="s">
        <v>10079</v>
      </c>
      <c r="F1537" s="90" t="s">
        <v>35</v>
      </c>
      <c r="G1537" s="90" t="s">
        <v>10394</v>
      </c>
      <c r="H1537" s="90" t="s">
        <v>10395</v>
      </c>
      <c r="I1537" s="90" t="s">
        <v>10083</v>
      </c>
      <c r="J1537" s="90" t="s">
        <v>10083</v>
      </c>
      <c r="L1537" s="90" t="s">
        <v>1610</v>
      </c>
      <c r="M1537" s="90" t="s">
        <v>1894</v>
      </c>
    </row>
    <row r="1538" ht="15.75" customHeight="1">
      <c r="A1538" s="90">
        <v>558.0</v>
      </c>
      <c r="C1538" s="90" t="s">
        <v>10396</v>
      </c>
      <c r="D1538" s="90" t="s">
        <v>10397</v>
      </c>
      <c r="E1538" s="90" t="s">
        <v>10398</v>
      </c>
      <c r="F1538" s="90" t="s">
        <v>32</v>
      </c>
      <c r="G1538" s="90" t="s">
        <v>10399</v>
      </c>
      <c r="H1538" s="90" t="s">
        <v>10400</v>
      </c>
      <c r="I1538" s="90" t="s">
        <v>10401</v>
      </c>
      <c r="J1538" s="90" t="s">
        <v>10401</v>
      </c>
      <c r="L1538" s="90" t="s">
        <v>1610</v>
      </c>
      <c r="M1538" s="90" t="s">
        <v>1687</v>
      </c>
    </row>
    <row r="1539" ht="15.75" customHeight="1">
      <c r="A1539" s="90">
        <v>557.0</v>
      </c>
      <c r="C1539" s="90" t="s">
        <v>10402</v>
      </c>
      <c r="D1539" s="90" t="s">
        <v>10403</v>
      </c>
      <c r="E1539" s="90" t="s">
        <v>10404</v>
      </c>
      <c r="G1539" s="90" t="s">
        <v>10405</v>
      </c>
      <c r="H1539" s="90" t="s">
        <v>10406</v>
      </c>
      <c r="I1539" s="90" t="s">
        <v>10407</v>
      </c>
      <c r="J1539" s="90" t="s">
        <v>10407</v>
      </c>
      <c r="L1539" s="90" t="s">
        <v>1610</v>
      </c>
      <c r="M1539" s="90" t="s">
        <v>1793</v>
      </c>
    </row>
    <row r="1540" ht="15.75" customHeight="1">
      <c r="A1540" s="90">
        <v>552.0</v>
      </c>
      <c r="C1540" s="90" t="s">
        <v>10408</v>
      </c>
      <c r="D1540" s="90" t="s">
        <v>10409</v>
      </c>
      <c r="E1540" s="90" t="s">
        <v>10410</v>
      </c>
      <c r="G1540" s="90" t="s">
        <v>10411</v>
      </c>
      <c r="H1540" s="90" t="s">
        <v>10412</v>
      </c>
      <c r="I1540" s="90" t="s">
        <v>10413</v>
      </c>
      <c r="J1540" s="90" t="s">
        <v>10413</v>
      </c>
      <c r="L1540" s="90" t="s">
        <v>1610</v>
      </c>
      <c r="M1540" s="90" t="s">
        <v>1965</v>
      </c>
    </row>
    <row r="1541" ht="15.75" customHeight="1">
      <c r="A1541" s="90">
        <v>551.0</v>
      </c>
      <c r="C1541" s="90" t="s">
        <v>10408</v>
      </c>
      <c r="D1541" s="90" t="s">
        <v>10409</v>
      </c>
      <c r="E1541" s="90" t="s">
        <v>10410</v>
      </c>
      <c r="G1541" s="90" t="s">
        <v>10414</v>
      </c>
      <c r="H1541" s="90" t="s">
        <v>10415</v>
      </c>
      <c r="I1541" s="90" t="s">
        <v>10413</v>
      </c>
      <c r="J1541" s="90" t="s">
        <v>10413</v>
      </c>
      <c r="L1541" s="90" t="s">
        <v>1610</v>
      </c>
      <c r="M1541" s="90" t="s">
        <v>1965</v>
      </c>
    </row>
    <row r="1542" ht="15.75" customHeight="1">
      <c r="A1542" s="90">
        <v>550.0</v>
      </c>
      <c r="C1542" s="90" t="s">
        <v>6045</v>
      </c>
      <c r="D1542" s="90" t="s">
        <v>10416</v>
      </c>
      <c r="E1542" s="90" t="s">
        <v>10417</v>
      </c>
      <c r="G1542" s="90" t="s">
        <v>10418</v>
      </c>
      <c r="H1542" s="90" t="s">
        <v>10419</v>
      </c>
      <c r="I1542" s="90" t="s">
        <v>10420</v>
      </c>
      <c r="J1542" s="90" t="s">
        <v>10421</v>
      </c>
      <c r="L1542" s="90" t="s">
        <v>1610</v>
      </c>
      <c r="M1542" s="90" t="s">
        <v>1743</v>
      </c>
    </row>
    <row r="1543" ht="15.75" customHeight="1">
      <c r="A1543" s="90">
        <v>549.0</v>
      </c>
      <c r="C1543" s="90" t="s">
        <v>10422</v>
      </c>
      <c r="D1543" s="90" t="s">
        <v>10423</v>
      </c>
      <c r="E1543" s="90" t="s">
        <v>10424</v>
      </c>
      <c r="F1543" s="90" t="s">
        <v>32</v>
      </c>
      <c r="G1543" s="90" t="s">
        <v>10425</v>
      </c>
      <c r="H1543" s="90" t="s">
        <v>10426</v>
      </c>
      <c r="I1543" s="90" t="s">
        <v>10427</v>
      </c>
      <c r="J1543" s="90" t="s">
        <v>10427</v>
      </c>
      <c r="L1543" s="90" t="s">
        <v>1610</v>
      </c>
      <c r="M1543" s="90" t="s">
        <v>1642</v>
      </c>
    </row>
    <row r="1544" ht="15.75" customHeight="1">
      <c r="A1544" s="90">
        <v>548.0</v>
      </c>
      <c r="C1544" s="90" t="s">
        <v>10428</v>
      </c>
      <c r="D1544" s="90" t="s">
        <v>10429</v>
      </c>
      <c r="E1544" s="90" t="s">
        <v>10430</v>
      </c>
      <c r="F1544" s="90" t="s">
        <v>32</v>
      </c>
      <c r="G1544" s="90" t="s">
        <v>10431</v>
      </c>
      <c r="H1544" s="90" t="s">
        <v>10432</v>
      </c>
      <c r="I1544" s="90" t="s">
        <v>10433</v>
      </c>
      <c r="J1544" s="90" t="s">
        <v>10433</v>
      </c>
      <c r="L1544" s="90" t="s">
        <v>1610</v>
      </c>
      <c r="M1544" s="90" t="s">
        <v>1650</v>
      </c>
    </row>
    <row r="1545" ht="15.75" customHeight="1">
      <c r="A1545" s="90">
        <v>547.0</v>
      </c>
      <c r="C1545" s="90" t="s">
        <v>10428</v>
      </c>
      <c r="D1545" s="90" t="s">
        <v>10429</v>
      </c>
      <c r="E1545" s="90" t="s">
        <v>10430</v>
      </c>
      <c r="F1545" s="90" t="s">
        <v>32</v>
      </c>
      <c r="G1545" s="90" t="s">
        <v>10434</v>
      </c>
      <c r="H1545" s="90" t="s">
        <v>10435</v>
      </c>
      <c r="I1545" s="90" t="s">
        <v>10433</v>
      </c>
      <c r="J1545" s="90" t="s">
        <v>10433</v>
      </c>
      <c r="L1545" s="90" t="s">
        <v>1610</v>
      </c>
      <c r="M1545" s="90" t="s">
        <v>1672</v>
      </c>
    </row>
    <row r="1546" ht="15.75" customHeight="1">
      <c r="A1546" s="90">
        <v>545.0</v>
      </c>
      <c r="C1546" s="90" t="s">
        <v>10436</v>
      </c>
      <c r="D1546" s="90" t="s">
        <v>10437</v>
      </c>
      <c r="E1546" s="90" t="s">
        <v>10438</v>
      </c>
      <c r="G1546" s="90" t="s">
        <v>10439</v>
      </c>
      <c r="H1546" s="90" t="s">
        <v>10440</v>
      </c>
      <c r="I1546" s="90" t="s">
        <v>10441</v>
      </c>
      <c r="J1546" s="90" t="s">
        <v>10441</v>
      </c>
      <c r="L1546" s="90" t="s">
        <v>1610</v>
      </c>
      <c r="M1546" s="90" t="s">
        <v>1743</v>
      </c>
    </row>
    <row r="1547" ht="15.75" customHeight="1">
      <c r="A1547" s="90">
        <v>544.0</v>
      </c>
      <c r="C1547" s="90" t="s">
        <v>10442</v>
      </c>
      <c r="D1547" s="90" t="s">
        <v>10443</v>
      </c>
      <c r="E1547" s="90" t="s">
        <v>10444</v>
      </c>
      <c r="F1547" s="90" t="s">
        <v>32</v>
      </c>
      <c r="G1547" s="90" t="s">
        <v>10445</v>
      </c>
      <c r="H1547" s="90" t="s">
        <v>10446</v>
      </c>
      <c r="I1547" s="90" t="s">
        <v>10447</v>
      </c>
      <c r="J1547" s="90" t="s">
        <v>10448</v>
      </c>
      <c r="L1547" s="90" t="s">
        <v>1610</v>
      </c>
      <c r="M1547" s="90" t="s">
        <v>1853</v>
      </c>
    </row>
    <row r="1548" ht="15.75" customHeight="1">
      <c r="A1548" s="90">
        <v>540.0</v>
      </c>
      <c r="C1548" s="90" t="s">
        <v>10449</v>
      </c>
      <c r="D1548" s="90" t="s">
        <v>10450</v>
      </c>
      <c r="E1548" s="90" t="s">
        <v>10451</v>
      </c>
      <c r="F1548" s="90" t="s">
        <v>35</v>
      </c>
      <c r="G1548" s="90" t="s">
        <v>10452</v>
      </c>
      <c r="H1548" s="90" t="s">
        <v>10453</v>
      </c>
      <c r="I1548" s="90" t="s">
        <v>10454</v>
      </c>
      <c r="J1548" s="90" t="s">
        <v>10455</v>
      </c>
      <c r="L1548" s="90" t="s">
        <v>1610</v>
      </c>
      <c r="M1548" s="90" t="s">
        <v>1657</v>
      </c>
    </row>
    <row r="1549" ht="15.75" customHeight="1">
      <c r="A1549" s="90">
        <v>539.0</v>
      </c>
      <c r="C1549" s="90" t="s">
        <v>10449</v>
      </c>
      <c r="D1549" s="90" t="s">
        <v>10450</v>
      </c>
      <c r="E1549" s="90" t="s">
        <v>10451</v>
      </c>
      <c r="F1549" s="90" t="s">
        <v>35</v>
      </c>
      <c r="G1549" s="90" t="s">
        <v>10456</v>
      </c>
      <c r="H1549" s="90" t="s">
        <v>10457</v>
      </c>
      <c r="I1549" s="90" t="s">
        <v>10458</v>
      </c>
      <c r="J1549" s="90" t="s">
        <v>10455</v>
      </c>
      <c r="L1549" s="90" t="s">
        <v>1610</v>
      </c>
      <c r="M1549" s="90" t="s">
        <v>1657</v>
      </c>
    </row>
    <row r="1550" ht="15.75" customHeight="1">
      <c r="A1550" s="90">
        <v>538.0</v>
      </c>
      <c r="C1550" s="90" t="s">
        <v>10449</v>
      </c>
      <c r="D1550" s="90" t="s">
        <v>10450</v>
      </c>
      <c r="E1550" s="90" t="s">
        <v>10451</v>
      </c>
      <c r="F1550" s="90" t="s">
        <v>35</v>
      </c>
      <c r="G1550" s="90" t="s">
        <v>10459</v>
      </c>
      <c r="H1550" s="90" t="s">
        <v>10460</v>
      </c>
      <c r="I1550" s="90" t="s">
        <v>10461</v>
      </c>
      <c r="J1550" s="90" t="s">
        <v>10455</v>
      </c>
      <c r="L1550" s="90" t="s">
        <v>1610</v>
      </c>
      <c r="M1550" s="90" t="s">
        <v>1657</v>
      </c>
    </row>
    <row r="1551" ht="15.75" customHeight="1">
      <c r="A1551" s="90">
        <v>537.0</v>
      </c>
      <c r="C1551" s="90" t="s">
        <v>10462</v>
      </c>
      <c r="D1551" s="90" t="s">
        <v>10463</v>
      </c>
      <c r="E1551" s="90" t="s">
        <v>10464</v>
      </c>
      <c r="F1551" s="90" t="s">
        <v>32</v>
      </c>
      <c r="G1551" s="90" t="s">
        <v>10465</v>
      </c>
      <c r="H1551" s="90" t="s">
        <v>10466</v>
      </c>
      <c r="I1551" s="90" t="s">
        <v>10467</v>
      </c>
      <c r="J1551" s="90" t="s">
        <v>10468</v>
      </c>
      <c r="L1551" s="90" t="s">
        <v>1610</v>
      </c>
      <c r="M1551" s="90" t="s">
        <v>3222</v>
      </c>
    </row>
    <row r="1552" ht="15.75" customHeight="1">
      <c r="A1552" s="90">
        <v>536.0</v>
      </c>
      <c r="C1552" s="90" t="s">
        <v>1615</v>
      </c>
      <c r="D1552" s="90" t="s">
        <v>10469</v>
      </c>
      <c r="E1552" s="90" t="s">
        <v>10470</v>
      </c>
      <c r="F1552" s="90" t="s">
        <v>32</v>
      </c>
      <c r="G1552" s="90" t="s">
        <v>10471</v>
      </c>
      <c r="H1552" s="90" t="s">
        <v>10472</v>
      </c>
      <c r="I1552" s="90" t="s">
        <v>10473</v>
      </c>
      <c r="J1552" s="90" t="s">
        <v>10473</v>
      </c>
      <c r="L1552" s="90" t="s">
        <v>1610</v>
      </c>
      <c r="M1552" s="90" t="s">
        <v>1774</v>
      </c>
    </row>
    <row r="1553" ht="15.75" customHeight="1">
      <c r="A1553" s="90">
        <v>534.0</v>
      </c>
      <c r="C1553" s="90" t="s">
        <v>10474</v>
      </c>
      <c r="D1553" s="90" t="s">
        <v>10475</v>
      </c>
      <c r="E1553" s="90" t="s">
        <v>10476</v>
      </c>
      <c r="F1553" s="90" t="s">
        <v>32</v>
      </c>
      <c r="G1553" s="90" t="s">
        <v>10477</v>
      </c>
      <c r="H1553" s="90" t="s">
        <v>10478</v>
      </c>
      <c r="I1553" s="90" t="s">
        <v>10479</v>
      </c>
      <c r="J1553" s="90" t="s">
        <v>10480</v>
      </c>
      <c r="L1553" s="90" t="s">
        <v>1610</v>
      </c>
      <c r="M1553" s="90" t="s">
        <v>1693</v>
      </c>
    </row>
    <row r="1554" ht="15.75" customHeight="1">
      <c r="A1554" s="90">
        <v>532.0</v>
      </c>
      <c r="C1554" s="90" t="s">
        <v>10481</v>
      </c>
      <c r="D1554" s="90" t="s">
        <v>1929</v>
      </c>
      <c r="E1554" s="90" t="s">
        <v>10482</v>
      </c>
      <c r="F1554" s="90" t="s">
        <v>32</v>
      </c>
      <c r="G1554" s="90" t="s">
        <v>10483</v>
      </c>
      <c r="H1554" s="90" t="s">
        <v>10484</v>
      </c>
      <c r="I1554" s="90" t="s">
        <v>10485</v>
      </c>
      <c r="J1554" s="90" t="s">
        <v>10486</v>
      </c>
      <c r="L1554" s="90" t="s">
        <v>1610</v>
      </c>
      <c r="M1554" s="90" t="s">
        <v>1642</v>
      </c>
    </row>
    <row r="1555" ht="15.75" customHeight="1">
      <c r="A1555" s="90">
        <v>531.0</v>
      </c>
      <c r="C1555" s="90" t="s">
        <v>10442</v>
      </c>
      <c r="D1555" s="90" t="s">
        <v>10443</v>
      </c>
      <c r="E1555" s="90" t="s">
        <v>10444</v>
      </c>
      <c r="F1555" s="90" t="s">
        <v>32</v>
      </c>
      <c r="G1555" s="90" t="s">
        <v>10487</v>
      </c>
      <c r="H1555" s="90" t="s">
        <v>10488</v>
      </c>
      <c r="I1555" s="90" t="s">
        <v>10489</v>
      </c>
      <c r="J1555" s="90" t="s">
        <v>10490</v>
      </c>
      <c r="L1555" s="90" t="s">
        <v>1610</v>
      </c>
      <c r="M1555" s="90" t="s">
        <v>1853</v>
      </c>
    </row>
    <row r="1556" ht="15.75" customHeight="1">
      <c r="A1556" s="90">
        <v>529.0</v>
      </c>
      <c r="C1556" s="90" t="s">
        <v>6218</v>
      </c>
      <c r="D1556" s="90" t="s">
        <v>10491</v>
      </c>
      <c r="E1556" s="90" t="s">
        <v>10492</v>
      </c>
      <c r="F1556" s="90" t="s">
        <v>32</v>
      </c>
      <c r="G1556" s="90" t="s">
        <v>10493</v>
      </c>
      <c r="H1556" s="90" t="s">
        <v>10494</v>
      </c>
      <c r="I1556" s="90" t="s">
        <v>10495</v>
      </c>
      <c r="J1556" s="90" t="s">
        <v>10495</v>
      </c>
      <c r="L1556" s="90" t="s">
        <v>2558</v>
      </c>
      <c r="M1556" s="90" t="s">
        <v>1743</v>
      </c>
    </row>
    <row r="1557" ht="15.75" customHeight="1">
      <c r="A1557" s="90">
        <v>527.0</v>
      </c>
      <c r="C1557" s="90" t="s">
        <v>10496</v>
      </c>
      <c r="D1557" s="90" t="s">
        <v>10497</v>
      </c>
      <c r="E1557" s="90" t="s">
        <v>10498</v>
      </c>
      <c r="F1557" s="90" t="s">
        <v>32</v>
      </c>
      <c r="G1557" s="90" t="s">
        <v>10499</v>
      </c>
      <c r="H1557" s="90" t="s">
        <v>10500</v>
      </c>
      <c r="I1557" s="90" t="s">
        <v>10501</v>
      </c>
      <c r="J1557" s="90" t="s">
        <v>10502</v>
      </c>
      <c r="L1557" s="90" t="s">
        <v>1610</v>
      </c>
      <c r="M1557" s="90" t="s">
        <v>1831</v>
      </c>
    </row>
    <row r="1558" ht="15.75" customHeight="1">
      <c r="A1558" s="90">
        <v>526.0</v>
      </c>
      <c r="C1558" s="90" t="s">
        <v>10496</v>
      </c>
      <c r="D1558" s="90" t="s">
        <v>10497</v>
      </c>
      <c r="E1558" s="90" t="s">
        <v>10498</v>
      </c>
      <c r="F1558" s="90" t="s">
        <v>32</v>
      </c>
      <c r="G1558" s="90" t="s">
        <v>10503</v>
      </c>
      <c r="H1558" s="90" t="s">
        <v>10504</v>
      </c>
      <c r="I1558" s="90" t="s">
        <v>10505</v>
      </c>
      <c r="J1558" s="90" t="s">
        <v>10502</v>
      </c>
      <c r="K1558" s="91" t="s">
        <v>1603</v>
      </c>
      <c r="L1558" s="90" t="s">
        <v>1610</v>
      </c>
      <c r="M1558" s="90" t="s">
        <v>1672</v>
      </c>
    </row>
    <row r="1559" ht="15.75" customHeight="1">
      <c r="A1559" s="90">
        <v>525.0</v>
      </c>
      <c r="C1559" s="90" t="s">
        <v>10506</v>
      </c>
      <c r="D1559" s="90" t="s">
        <v>10507</v>
      </c>
      <c r="E1559" s="90" t="s">
        <v>10508</v>
      </c>
      <c r="G1559" s="90" t="s">
        <v>10509</v>
      </c>
      <c r="H1559" s="90" t="s">
        <v>10510</v>
      </c>
      <c r="I1559" s="90" t="s">
        <v>10511</v>
      </c>
      <c r="J1559" s="90" t="s">
        <v>10511</v>
      </c>
      <c r="L1559" s="90" t="s">
        <v>1610</v>
      </c>
      <c r="M1559" s="90" t="s">
        <v>1817</v>
      </c>
    </row>
    <row r="1560" ht="15.75" customHeight="1">
      <c r="A1560" s="90">
        <v>524.0</v>
      </c>
      <c r="C1560" s="90" t="s">
        <v>10512</v>
      </c>
      <c r="D1560" s="90" t="s">
        <v>10513</v>
      </c>
      <c r="E1560" s="90" t="s">
        <v>10514</v>
      </c>
      <c r="F1560" s="90" t="s">
        <v>32</v>
      </c>
      <c r="G1560" s="90" t="s">
        <v>10515</v>
      </c>
      <c r="H1560" s="90" t="s">
        <v>10516</v>
      </c>
      <c r="I1560" s="90" t="s">
        <v>10517</v>
      </c>
      <c r="J1560" s="90" t="s">
        <v>10517</v>
      </c>
      <c r="L1560" s="90" t="s">
        <v>1610</v>
      </c>
      <c r="M1560" s="90" t="s">
        <v>1650</v>
      </c>
    </row>
    <row r="1561" ht="15.75" customHeight="1">
      <c r="A1561" s="90">
        <v>523.0</v>
      </c>
      <c r="C1561" s="90" t="s">
        <v>3699</v>
      </c>
      <c r="D1561" s="90" t="s">
        <v>10518</v>
      </c>
      <c r="E1561" s="90" t="s">
        <v>10519</v>
      </c>
      <c r="F1561" s="90" t="s">
        <v>32</v>
      </c>
      <c r="G1561" s="90" t="s">
        <v>10520</v>
      </c>
      <c r="H1561" s="90" t="s">
        <v>10521</v>
      </c>
      <c r="I1561" s="90" t="s">
        <v>10522</v>
      </c>
      <c r="J1561" s="90" t="s">
        <v>10522</v>
      </c>
      <c r="L1561" s="90" t="s">
        <v>1610</v>
      </c>
      <c r="M1561" s="90" t="s">
        <v>1851</v>
      </c>
    </row>
    <row r="1562" ht="15.75" customHeight="1">
      <c r="A1562" s="90">
        <v>522.0</v>
      </c>
      <c r="C1562" s="90" t="s">
        <v>10523</v>
      </c>
      <c r="D1562" s="90" t="s">
        <v>10524</v>
      </c>
      <c r="E1562" s="90" t="s">
        <v>10525</v>
      </c>
      <c r="F1562" s="90" t="s">
        <v>32</v>
      </c>
      <c r="G1562" s="90" t="s">
        <v>10526</v>
      </c>
      <c r="H1562" s="90" t="s">
        <v>10527</v>
      </c>
      <c r="I1562" s="90" t="s">
        <v>10528</v>
      </c>
      <c r="J1562" s="90" t="s">
        <v>10529</v>
      </c>
      <c r="K1562" s="91" t="s">
        <v>1603</v>
      </c>
      <c r="L1562" s="90" t="s">
        <v>1610</v>
      </c>
      <c r="M1562" s="90" t="s">
        <v>1743</v>
      </c>
    </row>
    <row r="1563" ht="15.75" customHeight="1">
      <c r="A1563" s="90">
        <v>521.0</v>
      </c>
      <c r="C1563" s="90" t="s">
        <v>6122</v>
      </c>
      <c r="D1563" s="90" t="s">
        <v>10530</v>
      </c>
      <c r="E1563" s="90" t="s">
        <v>10531</v>
      </c>
      <c r="F1563" s="90" t="s">
        <v>32</v>
      </c>
      <c r="G1563" s="90" t="s">
        <v>10532</v>
      </c>
      <c r="H1563" s="90" t="s">
        <v>10533</v>
      </c>
      <c r="I1563" s="90" t="s">
        <v>10534</v>
      </c>
      <c r="J1563" s="90" t="s">
        <v>10535</v>
      </c>
      <c r="L1563" s="90" t="s">
        <v>1610</v>
      </c>
      <c r="M1563" s="90" t="s">
        <v>1879</v>
      </c>
    </row>
    <row r="1564" ht="15.75" customHeight="1">
      <c r="A1564" s="90">
        <v>520.0</v>
      </c>
      <c r="C1564" s="90" t="s">
        <v>2768</v>
      </c>
      <c r="D1564" s="90" t="s">
        <v>10536</v>
      </c>
      <c r="E1564" s="90" t="s">
        <v>10537</v>
      </c>
      <c r="G1564" s="90" t="s">
        <v>10538</v>
      </c>
      <c r="H1564" s="90" t="s">
        <v>10539</v>
      </c>
      <c r="I1564" s="90" t="s">
        <v>10540</v>
      </c>
      <c r="J1564" s="90" t="s">
        <v>10540</v>
      </c>
      <c r="L1564" s="90" t="s">
        <v>1610</v>
      </c>
      <c r="M1564" s="90" t="s">
        <v>1855</v>
      </c>
    </row>
    <row r="1565" ht="15.75" customHeight="1">
      <c r="A1565" s="90">
        <v>518.0</v>
      </c>
      <c r="C1565" s="90" t="s">
        <v>7846</v>
      </c>
      <c r="D1565" s="90" t="s">
        <v>10541</v>
      </c>
      <c r="E1565" s="90" t="s">
        <v>10542</v>
      </c>
      <c r="F1565" s="90" t="s">
        <v>2190</v>
      </c>
      <c r="G1565" s="90" t="s">
        <v>10543</v>
      </c>
      <c r="H1565" s="90" t="s">
        <v>10544</v>
      </c>
      <c r="I1565" s="90" t="s">
        <v>10545</v>
      </c>
      <c r="J1565" s="90" t="s">
        <v>10546</v>
      </c>
      <c r="L1565" s="90" t="s">
        <v>1610</v>
      </c>
      <c r="M1565" s="90" t="s">
        <v>1751</v>
      </c>
    </row>
    <row r="1566" ht="15.75" customHeight="1">
      <c r="A1566" s="90">
        <v>517.0</v>
      </c>
      <c r="C1566" s="90" t="s">
        <v>10547</v>
      </c>
      <c r="D1566" s="90" t="s">
        <v>10548</v>
      </c>
      <c r="E1566" s="90" t="s">
        <v>10549</v>
      </c>
      <c r="F1566" s="90" t="s">
        <v>32</v>
      </c>
      <c r="G1566" s="90" t="s">
        <v>10550</v>
      </c>
      <c r="H1566" s="90" t="s">
        <v>10551</v>
      </c>
      <c r="I1566" s="90" t="s">
        <v>10552</v>
      </c>
      <c r="J1566" s="90" t="s">
        <v>10553</v>
      </c>
      <c r="L1566" s="90" t="s">
        <v>1610</v>
      </c>
      <c r="M1566" s="90" t="s">
        <v>1687</v>
      </c>
    </row>
    <row r="1567" ht="15.75" customHeight="1">
      <c r="A1567" s="90">
        <v>515.0</v>
      </c>
      <c r="C1567" s="90" t="s">
        <v>10077</v>
      </c>
      <c r="D1567" s="90" t="s">
        <v>10078</v>
      </c>
      <c r="E1567" s="90" t="s">
        <v>10079</v>
      </c>
      <c r="F1567" s="90" t="s">
        <v>35</v>
      </c>
      <c r="G1567" s="90" t="s">
        <v>10554</v>
      </c>
      <c r="H1567" s="90" t="s">
        <v>10555</v>
      </c>
      <c r="I1567" s="90" t="s">
        <v>10083</v>
      </c>
      <c r="J1567" s="90" t="s">
        <v>10083</v>
      </c>
      <c r="L1567" s="90" t="s">
        <v>1610</v>
      </c>
      <c r="M1567" s="90" t="s">
        <v>1855</v>
      </c>
    </row>
    <row r="1568" ht="15.75" customHeight="1">
      <c r="A1568" s="90">
        <v>509.0</v>
      </c>
      <c r="C1568" s="90" t="s">
        <v>8351</v>
      </c>
      <c r="D1568" s="90" t="s">
        <v>8352</v>
      </c>
      <c r="E1568" s="90" t="s">
        <v>8353</v>
      </c>
      <c r="F1568" s="90" t="s">
        <v>32</v>
      </c>
      <c r="G1568" s="90" t="s">
        <v>8354</v>
      </c>
      <c r="H1568" s="90" t="s">
        <v>8355</v>
      </c>
      <c r="I1568" s="90" t="s">
        <v>10556</v>
      </c>
      <c r="J1568" s="90" t="s">
        <v>10557</v>
      </c>
      <c r="L1568" s="90" t="s">
        <v>1610</v>
      </c>
      <c r="M1568" s="90" t="s">
        <v>1831</v>
      </c>
    </row>
    <row r="1569" ht="15.75" customHeight="1">
      <c r="A1569" s="90">
        <v>507.0</v>
      </c>
      <c r="C1569" s="90" t="s">
        <v>10558</v>
      </c>
      <c r="D1569" s="90" t="s">
        <v>10559</v>
      </c>
      <c r="E1569" s="90" t="s">
        <v>10560</v>
      </c>
      <c r="F1569" s="90" t="s">
        <v>35</v>
      </c>
      <c r="G1569" s="90" t="s">
        <v>10561</v>
      </c>
      <c r="H1569" s="90" t="s">
        <v>10562</v>
      </c>
      <c r="I1569" s="90" t="s">
        <v>10563</v>
      </c>
      <c r="J1569" s="90" t="s">
        <v>10564</v>
      </c>
      <c r="L1569" s="90" t="s">
        <v>1610</v>
      </c>
      <c r="M1569" s="90" t="s">
        <v>1693</v>
      </c>
    </row>
    <row r="1570" ht="15.75" customHeight="1">
      <c r="A1570" s="90">
        <v>506.0</v>
      </c>
      <c r="C1570" s="90" t="s">
        <v>8245</v>
      </c>
      <c r="D1570" s="90" t="s">
        <v>10565</v>
      </c>
      <c r="E1570" s="90" t="s">
        <v>10566</v>
      </c>
      <c r="G1570" s="90" t="s">
        <v>10567</v>
      </c>
      <c r="H1570" s="90" t="s">
        <v>10568</v>
      </c>
      <c r="I1570" s="90" t="s">
        <v>10569</v>
      </c>
      <c r="J1570" s="90" t="s">
        <v>10569</v>
      </c>
      <c r="L1570" s="90" t="s">
        <v>1610</v>
      </c>
      <c r="M1570" s="90" t="s">
        <v>2154</v>
      </c>
    </row>
    <row r="1571" ht="15.75" customHeight="1">
      <c r="A1571" s="90">
        <v>504.0</v>
      </c>
      <c r="C1571" s="90" t="s">
        <v>10570</v>
      </c>
      <c r="D1571" s="90" t="s">
        <v>2398</v>
      </c>
      <c r="E1571" s="90" t="s">
        <v>10571</v>
      </c>
      <c r="F1571" s="90" t="s">
        <v>32</v>
      </c>
      <c r="G1571" s="90" t="s">
        <v>10572</v>
      </c>
      <c r="H1571" s="90" t="s">
        <v>10573</v>
      </c>
      <c r="I1571" s="90" t="s">
        <v>10574</v>
      </c>
      <c r="J1571" s="90" t="s">
        <v>10575</v>
      </c>
      <c r="L1571" s="90" t="s">
        <v>1610</v>
      </c>
      <c r="M1571" s="90" t="s">
        <v>2850</v>
      </c>
    </row>
    <row r="1572" ht="15.75" customHeight="1">
      <c r="A1572" s="90">
        <v>500.0</v>
      </c>
      <c r="C1572" s="90" t="s">
        <v>10422</v>
      </c>
      <c r="D1572" s="90" t="s">
        <v>10423</v>
      </c>
      <c r="E1572" s="90" t="s">
        <v>10424</v>
      </c>
      <c r="F1572" s="90" t="s">
        <v>32</v>
      </c>
      <c r="G1572" s="90" t="s">
        <v>10576</v>
      </c>
      <c r="H1572" s="90" t="s">
        <v>10577</v>
      </c>
      <c r="I1572" s="90" t="s">
        <v>10427</v>
      </c>
      <c r="J1572" s="90" t="s">
        <v>10427</v>
      </c>
      <c r="L1572" s="90" t="s">
        <v>1610</v>
      </c>
      <c r="M1572" s="90" t="s">
        <v>1894</v>
      </c>
    </row>
    <row r="1573" ht="15.75" customHeight="1">
      <c r="A1573" s="90">
        <v>497.0</v>
      </c>
      <c r="C1573" s="90" t="s">
        <v>8540</v>
      </c>
      <c r="D1573" s="90" t="s">
        <v>8541</v>
      </c>
      <c r="E1573" s="90" t="s">
        <v>8542</v>
      </c>
      <c r="F1573" s="90" t="s">
        <v>32</v>
      </c>
      <c r="G1573" s="90" t="s">
        <v>10578</v>
      </c>
      <c r="H1573" s="90" t="s">
        <v>10579</v>
      </c>
      <c r="I1573" s="90" t="s">
        <v>8545</v>
      </c>
      <c r="J1573" s="90" t="s">
        <v>8546</v>
      </c>
      <c r="L1573" s="90" t="s">
        <v>1610</v>
      </c>
      <c r="M1573" s="90" t="s">
        <v>2057</v>
      </c>
    </row>
    <row r="1574" ht="15.75" customHeight="1">
      <c r="A1574" s="90">
        <v>496.0</v>
      </c>
      <c r="C1574" s="90" t="s">
        <v>10580</v>
      </c>
      <c r="D1574" s="90" t="s">
        <v>10581</v>
      </c>
      <c r="E1574" s="90" t="s">
        <v>10582</v>
      </c>
      <c r="F1574" s="90" t="s">
        <v>32</v>
      </c>
      <c r="G1574" s="90" t="s">
        <v>10583</v>
      </c>
      <c r="H1574" s="90" t="s">
        <v>10584</v>
      </c>
      <c r="I1574" s="90" t="s">
        <v>10585</v>
      </c>
      <c r="J1574" s="90" t="s">
        <v>10586</v>
      </c>
      <c r="L1574" s="90" t="s">
        <v>1610</v>
      </c>
      <c r="M1574" s="90" t="s">
        <v>1774</v>
      </c>
    </row>
    <row r="1575" ht="15.75" customHeight="1">
      <c r="A1575" s="90">
        <v>493.0</v>
      </c>
      <c r="C1575" s="90" t="s">
        <v>4784</v>
      </c>
      <c r="D1575" s="90" t="s">
        <v>4785</v>
      </c>
      <c r="E1575" s="90" t="s">
        <v>4786</v>
      </c>
      <c r="F1575" s="90" t="s">
        <v>32</v>
      </c>
      <c r="G1575" s="90" t="s">
        <v>10587</v>
      </c>
      <c r="H1575" s="90" t="s">
        <v>10588</v>
      </c>
      <c r="I1575" s="90" t="s">
        <v>10589</v>
      </c>
      <c r="J1575" s="90" t="s">
        <v>4789</v>
      </c>
      <c r="K1575" s="91" t="s">
        <v>1603</v>
      </c>
      <c r="L1575" s="90" t="s">
        <v>1610</v>
      </c>
      <c r="M1575" s="90" t="s">
        <v>29</v>
      </c>
    </row>
    <row r="1576" ht="15.75" customHeight="1">
      <c r="A1576" s="90">
        <v>491.0</v>
      </c>
      <c r="C1576" s="90" t="s">
        <v>10590</v>
      </c>
      <c r="D1576" s="90" t="s">
        <v>10591</v>
      </c>
      <c r="E1576" s="90" t="s">
        <v>10592</v>
      </c>
      <c r="G1576" s="90" t="s">
        <v>10593</v>
      </c>
      <c r="H1576" s="90" t="s">
        <v>10594</v>
      </c>
      <c r="I1576" s="90" t="s">
        <v>10595</v>
      </c>
      <c r="J1576" s="90" t="s">
        <v>10596</v>
      </c>
      <c r="L1576" s="90" t="s">
        <v>1610</v>
      </c>
      <c r="M1576" s="90" t="s">
        <v>2057</v>
      </c>
    </row>
    <row r="1577" ht="15.75" customHeight="1">
      <c r="A1577" s="90">
        <v>490.0</v>
      </c>
      <c r="C1577" s="90" t="s">
        <v>10597</v>
      </c>
      <c r="D1577" s="90" t="s">
        <v>10598</v>
      </c>
      <c r="E1577" s="90" t="s">
        <v>10599</v>
      </c>
      <c r="F1577" s="90" t="s">
        <v>32</v>
      </c>
      <c r="G1577" s="90" t="s">
        <v>10600</v>
      </c>
      <c r="H1577" s="90" t="s">
        <v>10601</v>
      </c>
      <c r="I1577" s="90" t="s">
        <v>10602</v>
      </c>
      <c r="J1577" s="90" t="s">
        <v>10603</v>
      </c>
      <c r="L1577" s="90" t="s">
        <v>1610</v>
      </c>
      <c r="M1577" s="90" t="s">
        <v>1817</v>
      </c>
    </row>
    <row r="1578" ht="15.75" customHeight="1">
      <c r="A1578" s="90">
        <v>489.0</v>
      </c>
      <c r="C1578" s="90" t="s">
        <v>10604</v>
      </c>
      <c r="D1578" s="90" t="s">
        <v>10605</v>
      </c>
      <c r="E1578" s="90" t="s">
        <v>10606</v>
      </c>
      <c r="F1578" s="90" t="s">
        <v>32</v>
      </c>
      <c r="G1578" s="90" t="s">
        <v>10607</v>
      </c>
      <c r="H1578" s="90" t="s">
        <v>10608</v>
      </c>
      <c r="I1578" s="90" t="s">
        <v>10609</v>
      </c>
      <c r="J1578" s="90" t="s">
        <v>10610</v>
      </c>
      <c r="L1578" s="90" t="s">
        <v>1610</v>
      </c>
      <c r="M1578" s="90" t="s">
        <v>1751</v>
      </c>
    </row>
    <row r="1579" ht="15.75" customHeight="1">
      <c r="A1579" s="90">
        <v>488.0</v>
      </c>
      <c r="C1579" s="90" t="s">
        <v>10611</v>
      </c>
      <c r="D1579" s="90" t="s">
        <v>10612</v>
      </c>
      <c r="E1579" s="90" t="s">
        <v>10613</v>
      </c>
      <c r="F1579" s="90" t="s">
        <v>32</v>
      </c>
      <c r="G1579" s="90" t="s">
        <v>10614</v>
      </c>
      <c r="H1579" s="90" t="s">
        <v>10615</v>
      </c>
      <c r="I1579" s="90" t="s">
        <v>10616</v>
      </c>
      <c r="J1579" s="90" t="s">
        <v>10617</v>
      </c>
      <c r="L1579" s="90" t="s">
        <v>1610</v>
      </c>
      <c r="M1579" s="90" t="s">
        <v>3139</v>
      </c>
    </row>
    <row r="1580" ht="15.75" customHeight="1">
      <c r="A1580" s="90">
        <v>487.0</v>
      </c>
      <c r="C1580" s="90" t="s">
        <v>4512</v>
      </c>
      <c r="D1580" s="90" t="s">
        <v>10618</v>
      </c>
      <c r="E1580" s="90" t="s">
        <v>10619</v>
      </c>
      <c r="F1580" s="90" t="s">
        <v>32</v>
      </c>
      <c r="G1580" s="90" t="s">
        <v>10620</v>
      </c>
      <c r="H1580" s="90" t="s">
        <v>10621</v>
      </c>
      <c r="I1580" s="90" t="s">
        <v>10622</v>
      </c>
      <c r="J1580" s="90" t="s">
        <v>10623</v>
      </c>
      <c r="L1580" s="90" t="s">
        <v>1610</v>
      </c>
      <c r="M1580" s="90" t="s">
        <v>1894</v>
      </c>
    </row>
    <row r="1581" ht="15.75" customHeight="1">
      <c r="A1581" s="90">
        <v>486.0</v>
      </c>
      <c r="C1581" s="90" t="s">
        <v>10624</v>
      </c>
      <c r="D1581" s="90" t="s">
        <v>10625</v>
      </c>
      <c r="E1581" s="90" t="s">
        <v>10626</v>
      </c>
      <c r="F1581" s="90" t="s">
        <v>32</v>
      </c>
      <c r="G1581" s="90" t="s">
        <v>10627</v>
      </c>
      <c r="H1581" s="90" t="s">
        <v>10628</v>
      </c>
      <c r="I1581" s="90" t="s">
        <v>10629</v>
      </c>
      <c r="J1581" s="90" t="s">
        <v>10629</v>
      </c>
      <c r="K1581" s="91" t="s">
        <v>1603</v>
      </c>
      <c r="L1581" s="90" t="s">
        <v>1610</v>
      </c>
      <c r="M1581" s="90" t="s">
        <v>1831</v>
      </c>
    </row>
    <row r="1582" ht="15.75" customHeight="1">
      <c r="A1582" s="90">
        <v>485.0</v>
      </c>
      <c r="C1582" s="90" t="s">
        <v>10624</v>
      </c>
      <c r="D1582" s="90" t="s">
        <v>10625</v>
      </c>
      <c r="E1582" s="90" t="s">
        <v>10626</v>
      </c>
      <c r="F1582" s="90" t="s">
        <v>32</v>
      </c>
      <c r="G1582" s="90" t="s">
        <v>10630</v>
      </c>
      <c r="H1582" s="90" t="s">
        <v>10631</v>
      </c>
      <c r="I1582" s="90" t="s">
        <v>10629</v>
      </c>
      <c r="J1582" s="90" t="s">
        <v>10629</v>
      </c>
      <c r="K1582" s="91" t="s">
        <v>1603</v>
      </c>
      <c r="L1582" s="90" t="s">
        <v>1610</v>
      </c>
      <c r="M1582" s="90" t="s">
        <v>1693</v>
      </c>
    </row>
    <row r="1583" ht="15.75" customHeight="1">
      <c r="A1583" s="90">
        <v>482.0</v>
      </c>
      <c r="C1583" s="90" t="s">
        <v>2828</v>
      </c>
      <c r="D1583" s="90" t="s">
        <v>10632</v>
      </c>
      <c r="E1583" s="90" t="s">
        <v>10633</v>
      </c>
      <c r="G1583" s="90" t="s">
        <v>10634</v>
      </c>
      <c r="H1583" s="90" t="s">
        <v>10635</v>
      </c>
      <c r="I1583" s="90" t="s">
        <v>10636</v>
      </c>
      <c r="J1583" s="90" t="s">
        <v>10637</v>
      </c>
      <c r="L1583" s="90" t="s">
        <v>1610</v>
      </c>
      <c r="M1583" s="90" t="s">
        <v>1770</v>
      </c>
    </row>
    <row r="1584" ht="15.75" customHeight="1">
      <c r="A1584" s="90">
        <v>481.0</v>
      </c>
      <c r="C1584" s="90" t="s">
        <v>10638</v>
      </c>
      <c r="D1584" s="90" t="s">
        <v>10639</v>
      </c>
      <c r="E1584" s="90" t="s">
        <v>10640</v>
      </c>
      <c r="F1584" s="90" t="s">
        <v>32</v>
      </c>
      <c r="G1584" s="90" t="s">
        <v>10641</v>
      </c>
      <c r="H1584" s="90" t="s">
        <v>10642</v>
      </c>
      <c r="I1584" s="90" t="s">
        <v>10643</v>
      </c>
      <c r="J1584" s="90" t="s">
        <v>10643</v>
      </c>
      <c r="K1584" s="91" t="s">
        <v>1603</v>
      </c>
      <c r="L1584" s="90" t="s">
        <v>1610</v>
      </c>
      <c r="M1584" s="90" t="s">
        <v>1831</v>
      </c>
    </row>
    <row r="1585" ht="15.75" customHeight="1">
      <c r="A1585" s="90">
        <v>480.0</v>
      </c>
      <c r="C1585" s="90" t="s">
        <v>10644</v>
      </c>
      <c r="D1585" s="90" t="s">
        <v>10645</v>
      </c>
      <c r="E1585" s="90" t="s">
        <v>10646</v>
      </c>
      <c r="G1585" s="90" t="s">
        <v>10647</v>
      </c>
      <c r="H1585" s="90" t="s">
        <v>10648</v>
      </c>
      <c r="I1585" s="90" t="s">
        <v>10649</v>
      </c>
      <c r="J1585" s="90" t="s">
        <v>10650</v>
      </c>
      <c r="L1585" s="90" t="s">
        <v>1610</v>
      </c>
      <c r="M1585" s="90" t="s">
        <v>1687</v>
      </c>
    </row>
    <row r="1586" ht="15.75" customHeight="1">
      <c r="A1586" s="90">
        <v>478.0</v>
      </c>
      <c r="C1586" s="90" t="s">
        <v>10651</v>
      </c>
      <c r="D1586" s="90" t="s">
        <v>10652</v>
      </c>
      <c r="E1586" s="90" t="s">
        <v>10653</v>
      </c>
      <c r="F1586" s="90" t="s">
        <v>32</v>
      </c>
      <c r="G1586" s="90" t="s">
        <v>10654</v>
      </c>
      <c r="H1586" s="90" t="s">
        <v>10655</v>
      </c>
      <c r="I1586" s="90" t="s">
        <v>10656</v>
      </c>
      <c r="J1586" s="90" t="s">
        <v>10657</v>
      </c>
      <c r="L1586" s="90" t="s">
        <v>1610</v>
      </c>
      <c r="M1586" s="90" t="s">
        <v>1751</v>
      </c>
    </row>
    <row r="1587" ht="15.75" customHeight="1">
      <c r="A1587" s="90">
        <v>473.0</v>
      </c>
      <c r="C1587" s="90" t="s">
        <v>10658</v>
      </c>
      <c r="D1587" s="90" t="s">
        <v>7278</v>
      </c>
      <c r="E1587" s="90" t="s">
        <v>10659</v>
      </c>
      <c r="F1587" s="90" t="s">
        <v>35</v>
      </c>
      <c r="G1587" s="90" t="s">
        <v>10660</v>
      </c>
      <c r="H1587" s="90" t="s">
        <v>10661</v>
      </c>
      <c r="I1587" s="90" t="s">
        <v>10662</v>
      </c>
      <c r="J1587" s="90" t="s">
        <v>10663</v>
      </c>
      <c r="L1587" s="90" t="s">
        <v>1610</v>
      </c>
      <c r="M1587" s="90" t="s">
        <v>1657</v>
      </c>
    </row>
    <row r="1588" ht="15.75" customHeight="1">
      <c r="A1588" s="90">
        <v>472.0</v>
      </c>
      <c r="C1588" s="90" t="s">
        <v>10664</v>
      </c>
      <c r="D1588" s="90" t="s">
        <v>10665</v>
      </c>
      <c r="E1588" s="90" t="s">
        <v>10666</v>
      </c>
      <c r="F1588" s="90" t="s">
        <v>32</v>
      </c>
      <c r="G1588" s="90" t="s">
        <v>10667</v>
      </c>
      <c r="H1588" s="90" t="s">
        <v>10668</v>
      </c>
      <c r="I1588" s="90" t="s">
        <v>10669</v>
      </c>
      <c r="J1588" s="90" t="s">
        <v>10670</v>
      </c>
      <c r="L1588" s="90" t="s">
        <v>1610</v>
      </c>
      <c r="M1588" s="90" t="s">
        <v>1817</v>
      </c>
    </row>
    <row r="1589" ht="15.75" customHeight="1">
      <c r="A1589" s="90">
        <v>470.0</v>
      </c>
      <c r="C1589" s="90" t="s">
        <v>10671</v>
      </c>
      <c r="D1589" s="90" t="s">
        <v>10672</v>
      </c>
      <c r="E1589" s="90" t="s">
        <v>10673</v>
      </c>
      <c r="F1589" s="90" t="s">
        <v>32</v>
      </c>
      <c r="G1589" s="90" t="s">
        <v>10674</v>
      </c>
      <c r="H1589" s="90" t="s">
        <v>10675</v>
      </c>
      <c r="I1589" s="90" t="s">
        <v>10676</v>
      </c>
      <c r="J1589" s="90" t="s">
        <v>10677</v>
      </c>
      <c r="K1589" s="91" t="s">
        <v>1603</v>
      </c>
      <c r="L1589" s="90" t="s">
        <v>1610</v>
      </c>
      <c r="M1589" s="90" t="s">
        <v>2057</v>
      </c>
    </row>
    <row r="1590" ht="15.75" customHeight="1">
      <c r="A1590" s="90">
        <v>469.0</v>
      </c>
      <c r="C1590" s="90" t="s">
        <v>10678</v>
      </c>
      <c r="D1590" s="90" t="s">
        <v>10679</v>
      </c>
      <c r="E1590" s="90" t="s">
        <v>10680</v>
      </c>
      <c r="F1590" s="90" t="s">
        <v>32</v>
      </c>
      <c r="G1590" s="90" t="s">
        <v>10681</v>
      </c>
      <c r="H1590" s="90" t="s">
        <v>10682</v>
      </c>
      <c r="I1590" s="90" t="s">
        <v>10683</v>
      </c>
      <c r="J1590" s="90" t="s">
        <v>10683</v>
      </c>
      <c r="L1590" s="90" t="s">
        <v>1610</v>
      </c>
      <c r="M1590" s="90" t="s">
        <v>1751</v>
      </c>
    </row>
    <row r="1591" ht="15.75" customHeight="1">
      <c r="A1591" s="90">
        <v>468.0</v>
      </c>
      <c r="C1591" s="90" t="s">
        <v>10684</v>
      </c>
      <c r="D1591" s="90" t="s">
        <v>4830</v>
      </c>
      <c r="E1591" s="90" t="s">
        <v>10685</v>
      </c>
      <c r="F1591" s="90" t="s">
        <v>32</v>
      </c>
      <c r="G1591" s="90" t="s">
        <v>10686</v>
      </c>
      <c r="H1591" s="90" t="s">
        <v>10687</v>
      </c>
      <c r="I1591" s="90" t="s">
        <v>10688</v>
      </c>
      <c r="J1591" s="90" t="s">
        <v>10688</v>
      </c>
      <c r="L1591" s="90" t="s">
        <v>1610</v>
      </c>
      <c r="M1591" s="90" t="s">
        <v>1879</v>
      </c>
    </row>
    <row r="1592" ht="15.75" customHeight="1">
      <c r="A1592" s="90">
        <v>462.0</v>
      </c>
      <c r="C1592" s="90" t="s">
        <v>10689</v>
      </c>
      <c r="D1592" s="90" t="s">
        <v>10690</v>
      </c>
      <c r="E1592" s="90" t="s">
        <v>10691</v>
      </c>
      <c r="F1592" s="90" t="s">
        <v>35</v>
      </c>
      <c r="G1592" s="90" t="s">
        <v>10692</v>
      </c>
      <c r="H1592" s="90" t="s">
        <v>10693</v>
      </c>
      <c r="I1592" s="90" t="s">
        <v>10694</v>
      </c>
      <c r="J1592" s="90" t="s">
        <v>10695</v>
      </c>
      <c r="L1592" s="90" t="s">
        <v>1610</v>
      </c>
      <c r="M1592" s="90" t="s">
        <v>1657</v>
      </c>
    </row>
    <row r="1593" ht="15.75" customHeight="1">
      <c r="A1593" s="90">
        <v>461.0</v>
      </c>
      <c r="C1593" s="90" t="s">
        <v>10689</v>
      </c>
      <c r="D1593" s="90" t="s">
        <v>10690</v>
      </c>
      <c r="E1593" s="90" t="s">
        <v>10691</v>
      </c>
      <c r="F1593" s="90" t="s">
        <v>35</v>
      </c>
      <c r="G1593" s="90" t="s">
        <v>10696</v>
      </c>
      <c r="H1593" s="90" t="s">
        <v>10697</v>
      </c>
      <c r="I1593" s="90" t="s">
        <v>10695</v>
      </c>
      <c r="J1593" s="90" t="s">
        <v>10695</v>
      </c>
      <c r="L1593" s="90" t="s">
        <v>1610</v>
      </c>
      <c r="M1593" s="90" t="s">
        <v>2766</v>
      </c>
    </row>
    <row r="1594" ht="15.75" customHeight="1">
      <c r="A1594" s="90">
        <v>458.0</v>
      </c>
      <c r="C1594" s="90" t="s">
        <v>10698</v>
      </c>
      <c r="D1594" s="90" t="s">
        <v>10699</v>
      </c>
      <c r="E1594" s="90" t="s">
        <v>10700</v>
      </c>
      <c r="G1594" s="90" t="s">
        <v>10701</v>
      </c>
      <c r="H1594" s="90" t="s">
        <v>10702</v>
      </c>
      <c r="I1594" s="90" t="s">
        <v>10703</v>
      </c>
      <c r="J1594" s="90" t="s">
        <v>10704</v>
      </c>
      <c r="L1594" s="90" t="s">
        <v>1610</v>
      </c>
      <c r="M1594" s="90" t="s">
        <v>1793</v>
      </c>
    </row>
    <row r="1595" ht="15.75" customHeight="1">
      <c r="A1595" s="90">
        <v>457.0</v>
      </c>
      <c r="C1595" s="90" t="s">
        <v>10705</v>
      </c>
      <c r="D1595" s="90" t="s">
        <v>10706</v>
      </c>
      <c r="E1595" s="90" t="s">
        <v>10707</v>
      </c>
      <c r="F1595" s="90" t="s">
        <v>35</v>
      </c>
      <c r="G1595" s="90" t="s">
        <v>10708</v>
      </c>
      <c r="H1595" s="90" t="s">
        <v>10709</v>
      </c>
      <c r="I1595" s="90" t="s">
        <v>10710</v>
      </c>
      <c r="J1595" s="90" t="s">
        <v>10711</v>
      </c>
      <c r="L1595" s="90" t="s">
        <v>1610</v>
      </c>
      <c r="M1595" s="90" t="s">
        <v>1770</v>
      </c>
    </row>
    <row r="1596" ht="15.75" customHeight="1">
      <c r="A1596" s="90">
        <v>453.0</v>
      </c>
      <c r="C1596" s="90" t="s">
        <v>2215</v>
      </c>
      <c r="D1596" s="90" t="s">
        <v>10712</v>
      </c>
      <c r="E1596" s="90" t="s">
        <v>10713</v>
      </c>
      <c r="F1596" s="90" t="s">
        <v>35</v>
      </c>
      <c r="G1596" s="90" t="s">
        <v>10714</v>
      </c>
      <c r="H1596" s="90" t="s">
        <v>10715</v>
      </c>
      <c r="I1596" s="90" t="s">
        <v>10716</v>
      </c>
      <c r="J1596" s="90" t="s">
        <v>10716</v>
      </c>
      <c r="L1596" s="90" t="s">
        <v>1610</v>
      </c>
      <c r="M1596" s="90" t="s">
        <v>1751</v>
      </c>
    </row>
    <row r="1597" ht="15.75" customHeight="1">
      <c r="A1597" s="90">
        <v>449.0</v>
      </c>
      <c r="C1597" s="90" t="s">
        <v>2947</v>
      </c>
      <c r="D1597" s="90" t="s">
        <v>10717</v>
      </c>
      <c r="E1597" s="90" t="s">
        <v>10718</v>
      </c>
      <c r="F1597" s="90" t="s">
        <v>32</v>
      </c>
      <c r="G1597" s="90" t="s">
        <v>10719</v>
      </c>
      <c r="H1597" s="90" t="s">
        <v>10720</v>
      </c>
      <c r="I1597" s="90" t="s">
        <v>10721</v>
      </c>
      <c r="J1597" s="90" t="s">
        <v>10721</v>
      </c>
      <c r="L1597" s="90" t="s">
        <v>1610</v>
      </c>
      <c r="M1597" s="90" t="s">
        <v>3222</v>
      </c>
    </row>
    <row r="1598" ht="15.75" customHeight="1">
      <c r="A1598" s="90">
        <v>448.0</v>
      </c>
      <c r="C1598" s="90" t="s">
        <v>10722</v>
      </c>
      <c r="D1598" s="90" t="s">
        <v>10723</v>
      </c>
      <c r="E1598" s="90" t="s">
        <v>10724</v>
      </c>
      <c r="F1598" s="90" t="s">
        <v>32</v>
      </c>
      <c r="G1598" s="90" t="s">
        <v>10725</v>
      </c>
      <c r="H1598" s="90" t="s">
        <v>10726</v>
      </c>
      <c r="I1598" s="90" t="s">
        <v>10727</v>
      </c>
      <c r="J1598" s="90" t="s">
        <v>10728</v>
      </c>
      <c r="L1598" s="90" t="s">
        <v>1610</v>
      </c>
      <c r="M1598" s="90" t="s">
        <v>1770</v>
      </c>
    </row>
    <row r="1599" ht="15.75" customHeight="1">
      <c r="A1599" s="90">
        <v>447.0</v>
      </c>
      <c r="C1599" s="90" t="s">
        <v>9934</v>
      </c>
      <c r="D1599" s="90" t="s">
        <v>9935</v>
      </c>
      <c r="E1599" s="90" t="s">
        <v>9936</v>
      </c>
      <c r="F1599" s="90" t="s">
        <v>35</v>
      </c>
      <c r="G1599" s="90" t="s">
        <v>10729</v>
      </c>
      <c r="H1599" s="90" t="s">
        <v>10730</v>
      </c>
      <c r="I1599" s="90" t="s">
        <v>9939</v>
      </c>
      <c r="J1599" s="90" t="s">
        <v>9939</v>
      </c>
      <c r="L1599" s="90" t="s">
        <v>1610</v>
      </c>
      <c r="M1599" s="90" t="s">
        <v>1672</v>
      </c>
    </row>
    <row r="1600" ht="15.75" customHeight="1">
      <c r="A1600" s="90">
        <v>446.0</v>
      </c>
      <c r="C1600" s="90" t="s">
        <v>9934</v>
      </c>
      <c r="D1600" s="90" t="s">
        <v>9935</v>
      </c>
      <c r="E1600" s="90" t="s">
        <v>9936</v>
      </c>
      <c r="F1600" s="90" t="s">
        <v>35</v>
      </c>
      <c r="G1600" s="90" t="s">
        <v>10731</v>
      </c>
      <c r="H1600" s="90" t="s">
        <v>10732</v>
      </c>
      <c r="I1600" s="90" t="s">
        <v>9939</v>
      </c>
      <c r="J1600" s="90" t="s">
        <v>9939</v>
      </c>
      <c r="L1600" s="90" t="s">
        <v>1610</v>
      </c>
      <c r="M1600" s="90" t="s">
        <v>29</v>
      </c>
    </row>
    <row r="1601" ht="15.75" customHeight="1">
      <c r="A1601" s="90">
        <v>443.0</v>
      </c>
      <c r="C1601" s="90" t="s">
        <v>10733</v>
      </c>
      <c r="D1601" s="90" t="s">
        <v>10734</v>
      </c>
      <c r="E1601" s="90" t="s">
        <v>10735</v>
      </c>
      <c r="F1601" s="90" t="s">
        <v>32</v>
      </c>
      <c r="G1601" s="90" t="s">
        <v>10736</v>
      </c>
      <c r="H1601" s="90" t="s">
        <v>10737</v>
      </c>
      <c r="I1601" s="90" t="s">
        <v>10738</v>
      </c>
      <c r="J1601" s="90" t="s">
        <v>10738</v>
      </c>
      <c r="L1601" s="90" t="s">
        <v>1610</v>
      </c>
      <c r="M1601" s="90" t="s">
        <v>1751</v>
      </c>
    </row>
    <row r="1602" ht="15.75" customHeight="1">
      <c r="A1602" s="90">
        <v>441.0</v>
      </c>
      <c r="C1602" s="90" t="s">
        <v>10739</v>
      </c>
      <c r="D1602" s="90" t="s">
        <v>5302</v>
      </c>
      <c r="E1602" s="90" t="s">
        <v>10740</v>
      </c>
      <c r="F1602" s="90" t="s">
        <v>35</v>
      </c>
      <c r="G1602" s="90" t="s">
        <v>10741</v>
      </c>
      <c r="H1602" s="90" t="s">
        <v>10742</v>
      </c>
      <c r="I1602" s="90" t="s">
        <v>10743</v>
      </c>
      <c r="J1602" s="90" t="s">
        <v>10744</v>
      </c>
      <c r="L1602" s="90" t="s">
        <v>1610</v>
      </c>
      <c r="M1602" s="90" t="s">
        <v>1965</v>
      </c>
    </row>
    <row r="1603" ht="15.75" customHeight="1">
      <c r="A1603" s="90">
        <v>440.0</v>
      </c>
      <c r="C1603" s="90" t="s">
        <v>10745</v>
      </c>
      <c r="D1603" s="90" t="s">
        <v>10746</v>
      </c>
      <c r="E1603" s="90" t="s">
        <v>10747</v>
      </c>
      <c r="F1603" s="90" t="s">
        <v>32</v>
      </c>
      <c r="G1603" s="90" t="s">
        <v>10748</v>
      </c>
      <c r="H1603" s="90" t="s">
        <v>10749</v>
      </c>
      <c r="I1603" s="90" t="s">
        <v>10750</v>
      </c>
      <c r="J1603" s="90" t="s">
        <v>10751</v>
      </c>
      <c r="L1603" s="90" t="s">
        <v>1610</v>
      </c>
      <c r="M1603" s="90" t="s">
        <v>3139</v>
      </c>
    </row>
    <row r="1604" ht="15.75" customHeight="1">
      <c r="A1604" s="90">
        <v>435.0</v>
      </c>
      <c r="C1604" s="90" t="s">
        <v>10752</v>
      </c>
      <c r="D1604" s="90" t="s">
        <v>10753</v>
      </c>
      <c r="E1604" s="90" t="s">
        <v>10754</v>
      </c>
      <c r="F1604" s="90" t="s">
        <v>32</v>
      </c>
      <c r="G1604" s="90" t="s">
        <v>10755</v>
      </c>
      <c r="H1604" s="90" t="s">
        <v>10756</v>
      </c>
      <c r="I1604" s="90" t="s">
        <v>10757</v>
      </c>
      <c r="J1604" s="90" t="s">
        <v>10757</v>
      </c>
      <c r="L1604" s="90" t="s">
        <v>1610</v>
      </c>
      <c r="M1604" s="90" t="s">
        <v>1831</v>
      </c>
    </row>
    <row r="1605" ht="15.75" customHeight="1">
      <c r="A1605" s="90">
        <v>434.0</v>
      </c>
      <c r="C1605" s="90" t="s">
        <v>6471</v>
      </c>
      <c r="D1605" s="90" t="s">
        <v>10758</v>
      </c>
      <c r="E1605" s="90" t="s">
        <v>10759</v>
      </c>
      <c r="F1605" s="90" t="s">
        <v>32</v>
      </c>
      <c r="G1605" s="90" t="s">
        <v>10760</v>
      </c>
      <c r="H1605" s="90" t="s">
        <v>10761</v>
      </c>
      <c r="I1605" s="90" t="s">
        <v>10762</v>
      </c>
      <c r="J1605" s="90" t="s">
        <v>10762</v>
      </c>
      <c r="K1605" s="91" t="s">
        <v>1603</v>
      </c>
      <c r="L1605" s="90" t="s">
        <v>1610</v>
      </c>
      <c r="M1605" s="90" t="s">
        <v>1831</v>
      </c>
    </row>
    <row r="1606" ht="15.75" customHeight="1">
      <c r="A1606" s="90">
        <v>433.0</v>
      </c>
      <c r="C1606" s="90" t="s">
        <v>8786</v>
      </c>
      <c r="D1606" s="90" t="s">
        <v>8787</v>
      </c>
      <c r="E1606" s="90" t="s">
        <v>8788</v>
      </c>
      <c r="F1606" s="90" t="s">
        <v>35</v>
      </c>
      <c r="G1606" s="90" t="s">
        <v>10763</v>
      </c>
      <c r="H1606" s="90" t="s">
        <v>10764</v>
      </c>
      <c r="I1606" s="90" t="s">
        <v>8792</v>
      </c>
      <c r="J1606" s="90" t="s">
        <v>8792</v>
      </c>
      <c r="L1606" s="90" t="s">
        <v>1610</v>
      </c>
      <c r="M1606" s="90" t="s">
        <v>1657</v>
      </c>
    </row>
    <row r="1607" ht="15.75" customHeight="1">
      <c r="A1607" s="90">
        <v>432.0</v>
      </c>
      <c r="C1607" s="90" t="s">
        <v>8786</v>
      </c>
      <c r="D1607" s="90" t="s">
        <v>8787</v>
      </c>
      <c r="E1607" s="90" t="s">
        <v>8788</v>
      </c>
      <c r="F1607" s="90" t="s">
        <v>35</v>
      </c>
      <c r="G1607" s="90" t="s">
        <v>10765</v>
      </c>
      <c r="H1607" s="90" t="s">
        <v>10766</v>
      </c>
      <c r="I1607" s="90" t="s">
        <v>10767</v>
      </c>
      <c r="J1607" s="90" t="s">
        <v>8792</v>
      </c>
      <c r="L1607" s="90" t="s">
        <v>1610</v>
      </c>
      <c r="M1607" s="90" t="s">
        <v>1657</v>
      </c>
    </row>
    <row r="1608" ht="15.75" customHeight="1">
      <c r="A1608" s="90">
        <v>431.0</v>
      </c>
      <c r="C1608" s="90" t="s">
        <v>10671</v>
      </c>
      <c r="D1608" s="90" t="s">
        <v>10672</v>
      </c>
      <c r="E1608" s="90" t="s">
        <v>10673</v>
      </c>
      <c r="F1608" s="90" t="s">
        <v>32</v>
      </c>
      <c r="G1608" s="90" t="s">
        <v>10768</v>
      </c>
      <c r="H1608" s="90" t="s">
        <v>10769</v>
      </c>
      <c r="I1608" s="90" t="s">
        <v>10770</v>
      </c>
      <c r="J1608" s="90" t="s">
        <v>10677</v>
      </c>
      <c r="K1608" s="91" t="s">
        <v>1603</v>
      </c>
      <c r="L1608" s="90" t="s">
        <v>1610</v>
      </c>
      <c r="M1608" s="90" t="s">
        <v>2057</v>
      </c>
    </row>
    <row r="1609" ht="15.75" customHeight="1">
      <c r="A1609" s="90">
        <v>430.0</v>
      </c>
      <c r="C1609" s="90" t="s">
        <v>8786</v>
      </c>
      <c r="D1609" s="90" t="s">
        <v>8787</v>
      </c>
      <c r="E1609" s="90" t="s">
        <v>8788</v>
      </c>
      <c r="F1609" s="90" t="s">
        <v>35</v>
      </c>
      <c r="G1609" s="90" t="s">
        <v>10771</v>
      </c>
      <c r="H1609" s="90" t="s">
        <v>10772</v>
      </c>
      <c r="I1609" s="90" t="s">
        <v>10773</v>
      </c>
      <c r="J1609" s="90" t="s">
        <v>8792</v>
      </c>
      <c r="L1609" s="90" t="s">
        <v>1610</v>
      </c>
      <c r="M1609" s="90" t="s">
        <v>1657</v>
      </c>
    </row>
    <row r="1610" ht="15.75" customHeight="1">
      <c r="A1610" s="90">
        <v>429.0</v>
      </c>
      <c r="C1610" s="90" t="s">
        <v>8786</v>
      </c>
      <c r="D1610" s="90" t="s">
        <v>8787</v>
      </c>
      <c r="E1610" s="90" t="s">
        <v>8788</v>
      </c>
      <c r="F1610" s="90" t="s">
        <v>35</v>
      </c>
      <c r="G1610" s="90" t="s">
        <v>10774</v>
      </c>
      <c r="H1610" s="90" t="s">
        <v>10775</v>
      </c>
      <c r="I1610" s="90" t="s">
        <v>10776</v>
      </c>
      <c r="J1610" s="90" t="s">
        <v>8792</v>
      </c>
      <c r="L1610" s="90" t="s">
        <v>1610</v>
      </c>
      <c r="M1610" s="90" t="s">
        <v>1657</v>
      </c>
    </row>
    <row r="1611" ht="15.75" customHeight="1">
      <c r="A1611" s="90">
        <v>426.0</v>
      </c>
      <c r="C1611" s="90" t="s">
        <v>2077</v>
      </c>
      <c r="D1611" s="90" t="s">
        <v>10777</v>
      </c>
      <c r="E1611" s="90" t="s">
        <v>10778</v>
      </c>
      <c r="F1611" s="90" t="s">
        <v>32</v>
      </c>
      <c r="G1611" s="90" t="s">
        <v>10779</v>
      </c>
      <c r="H1611" s="90" t="s">
        <v>10780</v>
      </c>
      <c r="I1611" s="90" t="s">
        <v>10781</v>
      </c>
      <c r="J1611" s="90" t="s">
        <v>10782</v>
      </c>
      <c r="K1611" s="91" t="s">
        <v>1603</v>
      </c>
      <c r="L1611" s="90" t="s">
        <v>2558</v>
      </c>
      <c r="M1611" s="90" t="s">
        <v>2057</v>
      </c>
    </row>
    <row r="1612" ht="15.75" customHeight="1">
      <c r="A1612" s="90">
        <v>425.0</v>
      </c>
      <c r="C1612" s="90" t="s">
        <v>10783</v>
      </c>
      <c r="D1612" s="90" t="s">
        <v>10784</v>
      </c>
      <c r="E1612" s="90" t="s">
        <v>10785</v>
      </c>
      <c r="F1612" s="90" t="s">
        <v>32</v>
      </c>
      <c r="G1612" s="90" t="s">
        <v>10786</v>
      </c>
      <c r="H1612" s="90" t="s">
        <v>10787</v>
      </c>
      <c r="I1612" s="90" t="s">
        <v>10788</v>
      </c>
      <c r="J1612" s="90" t="s">
        <v>10789</v>
      </c>
      <c r="L1612" s="90" t="s">
        <v>1610</v>
      </c>
      <c r="M1612" s="90" t="s">
        <v>1831</v>
      </c>
    </row>
    <row r="1613" ht="15.75" customHeight="1">
      <c r="A1613" s="90">
        <v>424.0</v>
      </c>
      <c r="C1613" s="90" t="s">
        <v>10783</v>
      </c>
      <c r="D1613" s="90" t="s">
        <v>10784</v>
      </c>
      <c r="E1613" s="90" t="s">
        <v>10785</v>
      </c>
      <c r="F1613" s="90" t="s">
        <v>32</v>
      </c>
      <c r="G1613" s="90" t="s">
        <v>10790</v>
      </c>
      <c r="H1613" s="90" t="s">
        <v>10791</v>
      </c>
      <c r="I1613" s="90" t="s">
        <v>10789</v>
      </c>
      <c r="J1613" s="90" t="s">
        <v>10789</v>
      </c>
      <c r="L1613" s="90" t="s">
        <v>1610</v>
      </c>
      <c r="M1613" s="90" t="s">
        <v>1751</v>
      </c>
    </row>
    <row r="1614" ht="15.75" customHeight="1">
      <c r="A1614" s="90">
        <v>422.0</v>
      </c>
      <c r="C1614" s="90" t="s">
        <v>1621</v>
      </c>
      <c r="D1614" s="90" t="s">
        <v>1622</v>
      </c>
      <c r="E1614" s="90" t="s">
        <v>1623</v>
      </c>
      <c r="F1614" s="90" t="s">
        <v>32</v>
      </c>
      <c r="G1614" s="90" t="s">
        <v>10792</v>
      </c>
      <c r="H1614" s="90" t="s">
        <v>10793</v>
      </c>
      <c r="I1614" s="90" t="s">
        <v>10794</v>
      </c>
      <c r="J1614" s="90" t="s">
        <v>10795</v>
      </c>
      <c r="K1614" s="91" t="s">
        <v>1603</v>
      </c>
      <c r="L1614" s="90" t="s">
        <v>1610</v>
      </c>
      <c r="M1614" s="90" t="s">
        <v>1657</v>
      </c>
    </row>
    <row r="1615" ht="15.75" customHeight="1">
      <c r="A1615" s="90">
        <v>419.0</v>
      </c>
      <c r="C1615" s="90" t="s">
        <v>10796</v>
      </c>
      <c r="D1615" s="90" t="s">
        <v>10797</v>
      </c>
      <c r="E1615" s="90" t="s">
        <v>10798</v>
      </c>
      <c r="F1615" s="90" t="s">
        <v>32</v>
      </c>
      <c r="G1615" s="90" t="s">
        <v>10799</v>
      </c>
      <c r="H1615" s="90" t="s">
        <v>10800</v>
      </c>
      <c r="I1615" s="90" t="s">
        <v>10801</v>
      </c>
      <c r="J1615" s="90" t="s">
        <v>10802</v>
      </c>
      <c r="L1615" s="90" t="s">
        <v>1610</v>
      </c>
      <c r="M1615" s="90" t="s">
        <v>1894</v>
      </c>
    </row>
    <row r="1616" ht="15.75" customHeight="1">
      <c r="A1616" s="90">
        <v>417.0</v>
      </c>
      <c r="C1616" s="90" t="s">
        <v>10796</v>
      </c>
      <c r="D1616" s="90" t="s">
        <v>10797</v>
      </c>
      <c r="E1616" s="90" t="s">
        <v>10798</v>
      </c>
      <c r="F1616" s="90" t="s">
        <v>32</v>
      </c>
      <c r="G1616" s="90" t="s">
        <v>10803</v>
      </c>
      <c r="H1616" s="90" t="s">
        <v>10804</v>
      </c>
      <c r="I1616" s="90" t="s">
        <v>10805</v>
      </c>
      <c r="J1616" s="90" t="s">
        <v>10806</v>
      </c>
      <c r="L1616" s="90" t="s">
        <v>1610</v>
      </c>
      <c r="M1616" s="90" t="s">
        <v>1780</v>
      </c>
    </row>
    <row r="1617" ht="15.75" customHeight="1">
      <c r="A1617" s="90">
        <v>416.0</v>
      </c>
      <c r="C1617" s="90" t="s">
        <v>10807</v>
      </c>
      <c r="D1617" s="90" t="s">
        <v>10808</v>
      </c>
      <c r="E1617" s="90" t="s">
        <v>10809</v>
      </c>
      <c r="F1617" s="90" t="s">
        <v>35</v>
      </c>
      <c r="G1617" s="90" t="s">
        <v>10810</v>
      </c>
      <c r="H1617" s="90" t="s">
        <v>10811</v>
      </c>
      <c r="I1617" s="90" t="s">
        <v>10812</v>
      </c>
      <c r="J1617" s="90" t="s">
        <v>10812</v>
      </c>
      <c r="L1617" s="90" t="s">
        <v>1610</v>
      </c>
      <c r="M1617" s="90" t="s">
        <v>1657</v>
      </c>
    </row>
    <row r="1618" ht="15.75" customHeight="1">
      <c r="A1618" s="90">
        <v>415.0</v>
      </c>
      <c r="C1618" s="90" t="s">
        <v>1832</v>
      </c>
      <c r="D1618" s="90" t="s">
        <v>10813</v>
      </c>
      <c r="E1618" s="90" t="s">
        <v>10814</v>
      </c>
      <c r="G1618" s="90" t="s">
        <v>10815</v>
      </c>
      <c r="H1618" s="90" t="s">
        <v>10816</v>
      </c>
      <c r="I1618" s="90" t="s">
        <v>10817</v>
      </c>
      <c r="J1618" s="90" t="s">
        <v>10818</v>
      </c>
      <c r="L1618" s="90" t="s">
        <v>1610</v>
      </c>
      <c r="M1618" s="90" t="s">
        <v>1672</v>
      </c>
    </row>
    <row r="1619" ht="15.75" customHeight="1">
      <c r="A1619" s="90">
        <v>414.0</v>
      </c>
      <c r="C1619" s="90" t="s">
        <v>10819</v>
      </c>
      <c r="D1619" s="90" t="s">
        <v>10820</v>
      </c>
      <c r="E1619" s="90" t="s">
        <v>10821</v>
      </c>
      <c r="F1619" s="90" t="s">
        <v>32</v>
      </c>
      <c r="G1619" s="90" t="s">
        <v>10822</v>
      </c>
      <c r="H1619" s="90" t="s">
        <v>10823</v>
      </c>
      <c r="I1619" s="90" t="s">
        <v>10824</v>
      </c>
      <c r="J1619" s="90" t="s">
        <v>10824</v>
      </c>
      <c r="K1619" s="91" t="s">
        <v>1603</v>
      </c>
      <c r="L1619" s="90" t="s">
        <v>1610</v>
      </c>
      <c r="M1619" s="90" t="s">
        <v>2571</v>
      </c>
    </row>
    <row r="1620" ht="15.75" customHeight="1">
      <c r="A1620" s="90">
        <v>412.0</v>
      </c>
      <c r="C1620" s="90" t="s">
        <v>10825</v>
      </c>
      <c r="D1620" s="90" t="s">
        <v>10826</v>
      </c>
      <c r="E1620" s="90" t="s">
        <v>10827</v>
      </c>
      <c r="F1620" s="90" t="s">
        <v>32</v>
      </c>
      <c r="G1620" s="90" t="s">
        <v>10828</v>
      </c>
      <c r="H1620" s="90" t="s">
        <v>10829</v>
      </c>
      <c r="I1620" s="90" t="s">
        <v>10830</v>
      </c>
      <c r="J1620" s="90" t="s">
        <v>10830</v>
      </c>
      <c r="L1620" s="90" t="s">
        <v>1610</v>
      </c>
      <c r="M1620" s="90" t="s">
        <v>2154</v>
      </c>
    </row>
    <row r="1621" ht="15.75" customHeight="1">
      <c r="A1621" s="90">
        <v>411.0</v>
      </c>
      <c r="C1621" s="90" t="s">
        <v>10825</v>
      </c>
      <c r="D1621" s="90" t="s">
        <v>10826</v>
      </c>
      <c r="E1621" s="90" t="s">
        <v>10827</v>
      </c>
      <c r="F1621" s="90" t="s">
        <v>32</v>
      </c>
      <c r="G1621" s="90" t="s">
        <v>10831</v>
      </c>
      <c r="H1621" s="90" t="s">
        <v>10832</v>
      </c>
      <c r="I1621" s="90" t="s">
        <v>10833</v>
      </c>
      <c r="J1621" s="90" t="s">
        <v>10830</v>
      </c>
      <c r="L1621" s="90" t="s">
        <v>1610</v>
      </c>
      <c r="M1621" s="90" t="s">
        <v>1770</v>
      </c>
    </row>
    <row r="1622" ht="15.75" customHeight="1">
      <c r="A1622" s="90">
        <v>409.0</v>
      </c>
      <c r="C1622" s="90" t="s">
        <v>10834</v>
      </c>
      <c r="D1622" s="90" t="s">
        <v>10835</v>
      </c>
      <c r="E1622" s="90" t="s">
        <v>10836</v>
      </c>
      <c r="G1622" s="90" t="s">
        <v>10837</v>
      </c>
      <c r="H1622" s="90" t="s">
        <v>10838</v>
      </c>
      <c r="I1622" s="90" t="s">
        <v>10839</v>
      </c>
      <c r="J1622" s="90" t="s">
        <v>10839</v>
      </c>
      <c r="L1622" s="90" t="s">
        <v>1610</v>
      </c>
      <c r="M1622" s="90" t="s">
        <v>1965</v>
      </c>
    </row>
    <row r="1623" ht="15.75" customHeight="1">
      <c r="A1623" s="90">
        <v>408.0</v>
      </c>
      <c r="C1623" s="90" t="s">
        <v>10840</v>
      </c>
      <c r="D1623" s="90" t="s">
        <v>10841</v>
      </c>
      <c r="E1623" s="90" t="s">
        <v>10842</v>
      </c>
      <c r="F1623" s="90" t="s">
        <v>32</v>
      </c>
      <c r="G1623" s="90" t="s">
        <v>10843</v>
      </c>
      <c r="H1623" s="90" t="s">
        <v>10844</v>
      </c>
      <c r="I1623" s="90" t="s">
        <v>10845</v>
      </c>
      <c r="J1623" s="90" t="s">
        <v>10846</v>
      </c>
      <c r="L1623" s="90" t="s">
        <v>1610</v>
      </c>
      <c r="M1623" s="90" t="s">
        <v>2766</v>
      </c>
    </row>
    <row r="1624" ht="15.75" customHeight="1">
      <c r="A1624" s="90">
        <v>407.0</v>
      </c>
      <c r="C1624" s="90" t="s">
        <v>10840</v>
      </c>
      <c r="D1624" s="90" t="s">
        <v>10841</v>
      </c>
      <c r="E1624" s="90" t="s">
        <v>10842</v>
      </c>
      <c r="F1624" s="90" t="s">
        <v>32</v>
      </c>
      <c r="G1624" s="90" t="s">
        <v>10847</v>
      </c>
      <c r="H1624" s="90" t="s">
        <v>10848</v>
      </c>
      <c r="I1624" s="90" t="s">
        <v>10849</v>
      </c>
      <c r="J1624" s="90" t="s">
        <v>10850</v>
      </c>
      <c r="L1624" s="90" t="s">
        <v>1610</v>
      </c>
      <c r="M1624" s="90" t="s">
        <v>2766</v>
      </c>
    </row>
    <row r="1625" ht="15.75" customHeight="1">
      <c r="A1625" s="90">
        <v>406.0</v>
      </c>
      <c r="C1625" s="90" t="s">
        <v>1621</v>
      </c>
      <c r="D1625" s="90" t="s">
        <v>1622</v>
      </c>
      <c r="E1625" s="90" t="s">
        <v>1623</v>
      </c>
      <c r="F1625" s="90" t="s">
        <v>32</v>
      </c>
      <c r="G1625" s="90" t="s">
        <v>10851</v>
      </c>
      <c r="H1625" s="90" t="s">
        <v>10852</v>
      </c>
      <c r="I1625" s="90" t="s">
        <v>10853</v>
      </c>
      <c r="J1625" s="90" t="s">
        <v>10795</v>
      </c>
      <c r="K1625" s="91" t="s">
        <v>1603</v>
      </c>
      <c r="L1625" s="90" t="s">
        <v>1610</v>
      </c>
      <c r="M1625" s="90" t="s">
        <v>1657</v>
      </c>
    </row>
    <row r="1626" ht="15.75" customHeight="1">
      <c r="A1626" s="90">
        <v>403.0</v>
      </c>
      <c r="C1626" s="90" t="s">
        <v>4672</v>
      </c>
      <c r="D1626" s="90" t="s">
        <v>10854</v>
      </c>
      <c r="E1626" s="90" t="s">
        <v>10855</v>
      </c>
      <c r="F1626" s="90" t="s">
        <v>35</v>
      </c>
      <c r="G1626" s="90" t="s">
        <v>10856</v>
      </c>
      <c r="H1626" s="90" t="s">
        <v>10857</v>
      </c>
      <c r="I1626" s="90" t="s">
        <v>10858</v>
      </c>
      <c r="J1626" s="90" t="s">
        <v>10859</v>
      </c>
      <c r="L1626" s="90" t="s">
        <v>1610</v>
      </c>
      <c r="M1626" s="90" t="s">
        <v>1831</v>
      </c>
    </row>
    <row r="1627" ht="15.75" customHeight="1">
      <c r="A1627" s="90">
        <v>399.0</v>
      </c>
      <c r="C1627" s="90" t="s">
        <v>10860</v>
      </c>
      <c r="D1627" s="90" t="s">
        <v>10861</v>
      </c>
      <c r="E1627" s="90" t="s">
        <v>10862</v>
      </c>
      <c r="G1627" s="90" t="s">
        <v>10863</v>
      </c>
      <c r="H1627" s="90" t="s">
        <v>10864</v>
      </c>
      <c r="I1627" s="90" t="s">
        <v>10865</v>
      </c>
      <c r="J1627" s="90" t="s">
        <v>10866</v>
      </c>
      <c r="L1627" s="90" t="s">
        <v>1610</v>
      </c>
      <c r="M1627" s="90" t="s">
        <v>1650</v>
      </c>
    </row>
    <row r="1628" ht="15.75" customHeight="1">
      <c r="A1628" s="90">
        <v>398.0</v>
      </c>
      <c r="C1628" s="90" t="s">
        <v>1811</v>
      </c>
      <c r="D1628" s="90" t="s">
        <v>10867</v>
      </c>
      <c r="E1628" s="90" t="s">
        <v>10868</v>
      </c>
      <c r="F1628" s="90" t="s">
        <v>35</v>
      </c>
      <c r="G1628" s="90" t="s">
        <v>10869</v>
      </c>
      <c r="H1628" s="90" t="s">
        <v>10870</v>
      </c>
      <c r="I1628" s="90" t="s">
        <v>10871</v>
      </c>
      <c r="J1628" s="90" t="s">
        <v>10871</v>
      </c>
      <c r="L1628" s="90" t="s">
        <v>1610</v>
      </c>
      <c r="M1628" s="90" t="s">
        <v>1751</v>
      </c>
    </row>
    <row r="1629" ht="15.75" customHeight="1">
      <c r="A1629" s="90">
        <v>395.0</v>
      </c>
      <c r="C1629" s="90" t="s">
        <v>10872</v>
      </c>
      <c r="D1629" s="90" t="s">
        <v>10873</v>
      </c>
      <c r="E1629" s="90" t="s">
        <v>10874</v>
      </c>
      <c r="F1629" s="90" t="s">
        <v>32</v>
      </c>
      <c r="G1629" s="90" t="s">
        <v>10875</v>
      </c>
      <c r="H1629" s="90" t="s">
        <v>10876</v>
      </c>
      <c r="I1629" s="90" t="s">
        <v>10877</v>
      </c>
      <c r="J1629" s="90" t="s">
        <v>10877</v>
      </c>
      <c r="K1629" s="91" t="s">
        <v>1603</v>
      </c>
      <c r="L1629" s="90" t="s">
        <v>1610</v>
      </c>
      <c r="M1629" s="90" t="s">
        <v>1894</v>
      </c>
    </row>
    <row r="1630" ht="15.75" customHeight="1">
      <c r="A1630" s="90">
        <v>393.0</v>
      </c>
      <c r="C1630" s="90" t="s">
        <v>10878</v>
      </c>
      <c r="D1630" s="90" t="s">
        <v>10879</v>
      </c>
      <c r="E1630" s="90" t="s">
        <v>10880</v>
      </c>
      <c r="G1630" s="90" t="s">
        <v>10881</v>
      </c>
      <c r="H1630" s="90" t="s">
        <v>10882</v>
      </c>
      <c r="I1630" s="90" t="s">
        <v>10883</v>
      </c>
      <c r="J1630" s="90" t="s">
        <v>10884</v>
      </c>
      <c r="L1630" s="90" t="s">
        <v>1610</v>
      </c>
      <c r="M1630" s="90" t="s">
        <v>1965</v>
      </c>
    </row>
    <row r="1631" ht="15.75" customHeight="1">
      <c r="A1631" s="90">
        <v>390.0</v>
      </c>
      <c r="C1631" s="90" t="s">
        <v>3680</v>
      </c>
      <c r="D1631" s="90" t="s">
        <v>10885</v>
      </c>
      <c r="E1631" s="90" t="s">
        <v>10886</v>
      </c>
      <c r="F1631" s="90" t="s">
        <v>32</v>
      </c>
      <c r="G1631" s="90" t="s">
        <v>10887</v>
      </c>
      <c r="H1631" s="90" t="s">
        <v>10888</v>
      </c>
      <c r="I1631" s="90" t="s">
        <v>10889</v>
      </c>
      <c r="J1631" s="90" t="s">
        <v>10890</v>
      </c>
      <c r="L1631" s="90" t="s">
        <v>1610</v>
      </c>
      <c r="M1631" s="90" t="s">
        <v>1851</v>
      </c>
    </row>
    <row r="1632" ht="15.75" customHeight="1">
      <c r="A1632" s="90">
        <v>389.0</v>
      </c>
      <c r="C1632" s="90" t="s">
        <v>1621</v>
      </c>
      <c r="D1632" s="90" t="s">
        <v>1622</v>
      </c>
      <c r="E1632" s="90" t="s">
        <v>1623</v>
      </c>
      <c r="F1632" s="90" t="s">
        <v>32</v>
      </c>
      <c r="G1632" s="90" t="s">
        <v>10891</v>
      </c>
      <c r="H1632" s="90" t="s">
        <v>10892</v>
      </c>
      <c r="I1632" s="90" t="s">
        <v>10795</v>
      </c>
      <c r="J1632" s="90" t="s">
        <v>10795</v>
      </c>
      <c r="K1632" s="91" t="s">
        <v>1603</v>
      </c>
      <c r="L1632" s="90" t="s">
        <v>1610</v>
      </c>
      <c r="M1632" s="90" t="s">
        <v>1793</v>
      </c>
    </row>
    <row r="1633" ht="15.75" customHeight="1">
      <c r="A1633" s="90">
        <v>388.0</v>
      </c>
      <c r="C1633" s="90" t="s">
        <v>10893</v>
      </c>
      <c r="D1633" s="90" t="s">
        <v>10894</v>
      </c>
      <c r="E1633" s="90" t="s">
        <v>10895</v>
      </c>
      <c r="F1633" s="90" t="s">
        <v>32</v>
      </c>
      <c r="G1633" s="90" t="s">
        <v>10896</v>
      </c>
      <c r="H1633" s="90" t="s">
        <v>10897</v>
      </c>
      <c r="I1633" s="90" t="s">
        <v>10898</v>
      </c>
      <c r="J1633" s="90" t="s">
        <v>10898</v>
      </c>
      <c r="K1633" s="91" t="s">
        <v>1603</v>
      </c>
      <c r="L1633" s="90" t="s">
        <v>1610</v>
      </c>
      <c r="M1633" s="90" t="s">
        <v>1855</v>
      </c>
    </row>
    <row r="1634" ht="15.75" customHeight="1">
      <c r="A1634" s="90">
        <v>387.0</v>
      </c>
      <c r="C1634" s="90" t="s">
        <v>10899</v>
      </c>
      <c r="D1634" s="90" t="s">
        <v>1695</v>
      </c>
      <c r="E1634" s="90" t="s">
        <v>10900</v>
      </c>
      <c r="F1634" s="90" t="s">
        <v>32</v>
      </c>
      <c r="G1634" s="90" t="s">
        <v>10901</v>
      </c>
      <c r="H1634" s="90" t="s">
        <v>10902</v>
      </c>
      <c r="I1634" s="90" t="s">
        <v>10903</v>
      </c>
      <c r="J1634" s="90" t="s">
        <v>10903</v>
      </c>
      <c r="L1634" s="90" t="s">
        <v>1610</v>
      </c>
      <c r="M1634" s="90" t="s">
        <v>1770</v>
      </c>
    </row>
    <row r="1635" ht="15.75" customHeight="1">
      <c r="A1635" s="90">
        <v>385.0</v>
      </c>
      <c r="C1635" s="90" t="s">
        <v>10904</v>
      </c>
      <c r="D1635" s="90" t="s">
        <v>10905</v>
      </c>
      <c r="E1635" s="90" t="s">
        <v>10906</v>
      </c>
      <c r="F1635" s="90" t="s">
        <v>32</v>
      </c>
      <c r="G1635" s="90" t="s">
        <v>10907</v>
      </c>
      <c r="H1635" s="90" t="s">
        <v>10908</v>
      </c>
      <c r="I1635" s="90" t="s">
        <v>10909</v>
      </c>
      <c r="J1635" s="90" t="s">
        <v>10909</v>
      </c>
      <c r="L1635" s="90" t="s">
        <v>1610</v>
      </c>
      <c r="M1635" s="90" t="s">
        <v>2154</v>
      </c>
    </row>
    <row r="1636" ht="15.75" customHeight="1">
      <c r="A1636" s="90">
        <v>383.0</v>
      </c>
      <c r="C1636" s="90" t="s">
        <v>10910</v>
      </c>
      <c r="D1636" s="90" t="s">
        <v>10911</v>
      </c>
      <c r="E1636" s="90" t="s">
        <v>10912</v>
      </c>
      <c r="F1636" s="90" t="s">
        <v>35</v>
      </c>
      <c r="G1636" s="90" t="s">
        <v>10913</v>
      </c>
      <c r="H1636" s="90" t="s">
        <v>10914</v>
      </c>
      <c r="I1636" s="90" t="s">
        <v>10915</v>
      </c>
      <c r="J1636" s="90" t="s">
        <v>10916</v>
      </c>
      <c r="K1636" s="91" t="s">
        <v>1603</v>
      </c>
      <c r="L1636" s="90" t="s">
        <v>1610</v>
      </c>
      <c r="M1636" s="90" t="s">
        <v>1965</v>
      </c>
    </row>
    <row r="1637" ht="15.75" customHeight="1">
      <c r="A1637" s="90">
        <v>381.0</v>
      </c>
      <c r="C1637" s="90" t="s">
        <v>10917</v>
      </c>
      <c r="D1637" s="90" t="s">
        <v>10918</v>
      </c>
      <c r="E1637" s="90" t="s">
        <v>10919</v>
      </c>
      <c r="G1637" s="90" t="s">
        <v>10920</v>
      </c>
      <c r="H1637" s="90" t="s">
        <v>10921</v>
      </c>
      <c r="I1637" s="90" t="s">
        <v>10922</v>
      </c>
      <c r="J1637" s="90" t="s">
        <v>10922</v>
      </c>
      <c r="L1637" s="90" t="s">
        <v>1610</v>
      </c>
      <c r="M1637" s="90" t="s">
        <v>1743</v>
      </c>
    </row>
    <row r="1638" ht="15.75" customHeight="1">
      <c r="A1638" s="90">
        <v>380.0</v>
      </c>
      <c r="C1638" s="90" t="s">
        <v>2470</v>
      </c>
      <c r="D1638" s="90" t="s">
        <v>10923</v>
      </c>
      <c r="E1638" s="90" t="s">
        <v>10924</v>
      </c>
      <c r="G1638" s="90" t="s">
        <v>10925</v>
      </c>
      <c r="H1638" s="90" t="s">
        <v>10926</v>
      </c>
      <c r="I1638" s="90" t="s">
        <v>10927</v>
      </c>
      <c r="J1638" s="90" t="s">
        <v>10928</v>
      </c>
      <c r="L1638" s="90" t="s">
        <v>1610</v>
      </c>
      <c r="M1638" s="90" t="s">
        <v>1965</v>
      </c>
    </row>
    <row r="1639" ht="15.75" customHeight="1">
      <c r="A1639" s="90">
        <v>378.0</v>
      </c>
      <c r="C1639" s="90" t="s">
        <v>10929</v>
      </c>
      <c r="D1639" s="90" t="s">
        <v>10930</v>
      </c>
      <c r="E1639" s="90" t="s">
        <v>10931</v>
      </c>
      <c r="F1639" s="90" t="s">
        <v>32</v>
      </c>
      <c r="G1639" s="90" t="s">
        <v>10932</v>
      </c>
      <c r="H1639" s="90" t="s">
        <v>10933</v>
      </c>
      <c r="I1639" s="90" t="s">
        <v>10934</v>
      </c>
      <c r="J1639" s="90" t="s">
        <v>10934</v>
      </c>
      <c r="L1639" s="90" t="s">
        <v>1610</v>
      </c>
      <c r="M1639" s="90" t="s">
        <v>1657</v>
      </c>
    </row>
    <row r="1640" ht="15.75" customHeight="1">
      <c r="A1640" s="90">
        <v>377.0</v>
      </c>
      <c r="C1640" s="90" t="s">
        <v>10481</v>
      </c>
      <c r="D1640" s="90" t="s">
        <v>1929</v>
      </c>
      <c r="E1640" s="90" t="s">
        <v>10482</v>
      </c>
      <c r="F1640" s="90" t="s">
        <v>32</v>
      </c>
      <c r="G1640" s="90" t="s">
        <v>10935</v>
      </c>
      <c r="H1640" s="90" t="s">
        <v>10936</v>
      </c>
      <c r="I1640" s="90" t="s">
        <v>10937</v>
      </c>
      <c r="J1640" s="90" t="s">
        <v>10938</v>
      </c>
      <c r="L1640" s="90" t="s">
        <v>1610</v>
      </c>
      <c r="M1640" s="90" t="s">
        <v>1817</v>
      </c>
    </row>
    <row r="1641" ht="15.75" customHeight="1">
      <c r="A1641" s="90">
        <v>375.0</v>
      </c>
      <c r="C1641" s="90" t="s">
        <v>2498</v>
      </c>
      <c r="D1641" s="90" t="s">
        <v>10939</v>
      </c>
      <c r="E1641" s="90" t="s">
        <v>10940</v>
      </c>
      <c r="G1641" s="90" t="s">
        <v>10941</v>
      </c>
      <c r="H1641" s="90" t="s">
        <v>10942</v>
      </c>
      <c r="I1641" s="90" t="s">
        <v>10943</v>
      </c>
      <c r="J1641" s="90" t="s">
        <v>10943</v>
      </c>
      <c r="L1641" s="90" t="s">
        <v>1610</v>
      </c>
      <c r="M1641" s="90" t="s">
        <v>3139</v>
      </c>
    </row>
    <row r="1642" ht="15.75" customHeight="1">
      <c r="A1642" s="90">
        <v>374.0</v>
      </c>
      <c r="C1642" s="90" t="s">
        <v>8876</v>
      </c>
      <c r="D1642" s="90" t="s">
        <v>10944</v>
      </c>
      <c r="E1642" s="90" t="s">
        <v>10945</v>
      </c>
      <c r="F1642" s="90" t="s">
        <v>32</v>
      </c>
      <c r="G1642" s="90" t="s">
        <v>10946</v>
      </c>
      <c r="H1642" s="90" t="s">
        <v>10947</v>
      </c>
      <c r="I1642" s="90" t="s">
        <v>10948</v>
      </c>
      <c r="J1642" s="90" t="s">
        <v>10949</v>
      </c>
      <c r="L1642" s="90" t="s">
        <v>1610</v>
      </c>
      <c r="M1642" s="90" t="s">
        <v>1687</v>
      </c>
    </row>
    <row r="1643" ht="15.75" customHeight="1">
      <c r="A1643" s="90">
        <v>372.0</v>
      </c>
      <c r="C1643" s="90" t="s">
        <v>10402</v>
      </c>
      <c r="D1643" s="90" t="s">
        <v>10950</v>
      </c>
      <c r="E1643" s="90" t="s">
        <v>10951</v>
      </c>
      <c r="F1643" s="90" t="s">
        <v>35</v>
      </c>
      <c r="G1643" s="90" t="s">
        <v>10952</v>
      </c>
      <c r="H1643" s="90" t="s">
        <v>10953</v>
      </c>
      <c r="I1643" s="90" t="s">
        <v>10954</v>
      </c>
      <c r="J1643" s="90" t="s">
        <v>10954</v>
      </c>
      <c r="L1643" s="90" t="s">
        <v>1610</v>
      </c>
      <c r="M1643" s="90" t="s">
        <v>1642</v>
      </c>
    </row>
    <row r="1644" ht="15.75" customHeight="1">
      <c r="A1644" s="90">
        <v>370.0</v>
      </c>
      <c r="C1644" s="90" t="s">
        <v>10402</v>
      </c>
      <c r="D1644" s="90" t="s">
        <v>10950</v>
      </c>
      <c r="E1644" s="90" t="s">
        <v>10951</v>
      </c>
      <c r="F1644" s="90" t="s">
        <v>35</v>
      </c>
      <c r="G1644" s="90" t="s">
        <v>10955</v>
      </c>
      <c r="H1644" s="90" t="s">
        <v>10956</v>
      </c>
      <c r="I1644" s="90" t="s">
        <v>10957</v>
      </c>
      <c r="J1644" s="90" t="s">
        <v>10954</v>
      </c>
      <c r="L1644" s="90" t="s">
        <v>1610</v>
      </c>
      <c r="M1644" s="90" t="s">
        <v>3222</v>
      </c>
    </row>
    <row r="1645" ht="15.75" customHeight="1">
      <c r="A1645" s="90">
        <v>367.0</v>
      </c>
      <c r="C1645" s="90" t="s">
        <v>10958</v>
      </c>
      <c r="D1645" s="90" t="s">
        <v>10959</v>
      </c>
      <c r="E1645" s="90" t="s">
        <v>10960</v>
      </c>
      <c r="F1645" s="90" t="s">
        <v>32</v>
      </c>
      <c r="G1645" s="90" t="s">
        <v>10961</v>
      </c>
      <c r="H1645" s="90" t="s">
        <v>10962</v>
      </c>
      <c r="I1645" s="90" t="s">
        <v>10963</v>
      </c>
      <c r="J1645" s="90" t="s">
        <v>10964</v>
      </c>
      <c r="L1645" s="90" t="s">
        <v>1610</v>
      </c>
      <c r="M1645" s="90" t="s">
        <v>1751</v>
      </c>
    </row>
    <row r="1646" ht="15.75" customHeight="1">
      <c r="A1646" s="90">
        <v>366.0</v>
      </c>
      <c r="C1646" s="90" t="s">
        <v>10965</v>
      </c>
      <c r="D1646" s="90" t="s">
        <v>10966</v>
      </c>
      <c r="E1646" s="90" t="s">
        <v>10967</v>
      </c>
      <c r="F1646" s="90" t="s">
        <v>32</v>
      </c>
      <c r="G1646" s="90" t="s">
        <v>10968</v>
      </c>
      <c r="H1646" s="90" t="s">
        <v>10969</v>
      </c>
      <c r="I1646" s="90" t="s">
        <v>7610</v>
      </c>
      <c r="J1646" s="90" t="s">
        <v>7610</v>
      </c>
      <c r="L1646" s="90" t="s">
        <v>1610</v>
      </c>
      <c r="M1646" s="90" t="s">
        <v>1611</v>
      </c>
    </row>
    <row r="1647" ht="15.75" customHeight="1">
      <c r="A1647" s="90">
        <v>364.0</v>
      </c>
      <c r="C1647" s="90" t="s">
        <v>10970</v>
      </c>
      <c r="D1647" s="90" t="s">
        <v>10971</v>
      </c>
      <c r="E1647" s="90" t="s">
        <v>10972</v>
      </c>
      <c r="F1647" s="90" t="s">
        <v>32</v>
      </c>
      <c r="G1647" s="90" t="s">
        <v>10973</v>
      </c>
      <c r="H1647" s="90" t="s">
        <v>10974</v>
      </c>
      <c r="I1647" s="90" t="s">
        <v>10975</v>
      </c>
      <c r="J1647" s="90" t="s">
        <v>10976</v>
      </c>
      <c r="L1647" s="90" t="s">
        <v>1610</v>
      </c>
      <c r="M1647" s="90" t="s">
        <v>1611</v>
      </c>
    </row>
    <row r="1648" ht="15.75" customHeight="1">
      <c r="A1648" s="90">
        <v>360.0</v>
      </c>
      <c r="C1648" s="90" t="s">
        <v>10977</v>
      </c>
      <c r="D1648" s="90" t="s">
        <v>10978</v>
      </c>
      <c r="E1648" s="90" t="s">
        <v>10979</v>
      </c>
      <c r="G1648" s="90" t="s">
        <v>10980</v>
      </c>
      <c r="H1648" s="90" t="s">
        <v>10981</v>
      </c>
      <c r="I1648" s="90" t="s">
        <v>10982</v>
      </c>
      <c r="J1648" s="90" t="s">
        <v>10983</v>
      </c>
      <c r="L1648" s="90" t="s">
        <v>1610</v>
      </c>
      <c r="M1648" s="90" t="s">
        <v>1793</v>
      </c>
    </row>
    <row r="1649" ht="15.75" customHeight="1">
      <c r="A1649" s="90">
        <v>358.0</v>
      </c>
      <c r="C1649" s="90" t="s">
        <v>10910</v>
      </c>
      <c r="D1649" s="90" t="s">
        <v>10911</v>
      </c>
      <c r="E1649" s="90" t="s">
        <v>10912</v>
      </c>
      <c r="F1649" s="90" t="s">
        <v>35</v>
      </c>
      <c r="G1649" s="90" t="s">
        <v>10984</v>
      </c>
      <c r="H1649" s="90" t="s">
        <v>10985</v>
      </c>
      <c r="I1649" s="90" t="s">
        <v>10986</v>
      </c>
      <c r="J1649" s="90" t="s">
        <v>10916</v>
      </c>
      <c r="K1649" s="91" t="s">
        <v>1603</v>
      </c>
      <c r="L1649" s="90" t="s">
        <v>1610</v>
      </c>
      <c r="M1649" s="90" t="s">
        <v>1965</v>
      </c>
    </row>
    <row r="1650" ht="15.75" customHeight="1">
      <c r="A1650" s="90">
        <v>357.0</v>
      </c>
      <c r="C1650" s="90" t="s">
        <v>10987</v>
      </c>
      <c r="D1650" s="90" t="s">
        <v>10988</v>
      </c>
      <c r="E1650" s="90" t="s">
        <v>10989</v>
      </c>
      <c r="F1650" s="90" t="s">
        <v>32</v>
      </c>
      <c r="G1650" s="90" t="s">
        <v>10990</v>
      </c>
      <c r="H1650" s="90" t="s">
        <v>10991</v>
      </c>
      <c r="I1650" s="90" t="s">
        <v>10992</v>
      </c>
      <c r="J1650" s="90" t="s">
        <v>10992</v>
      </c>
      <c r="L1650" s="90" t="s">
        <v>1610</v>
      </c>
      <c r="M1650" s="90" t="s">
        <v>1743</v>
      </c>
    </row>
    <row r="1651" ht="15.75" customHeight="1">
      <c r="A1651" s="90">
        <v>351.0</v>
      </c>
      <c r="C1651" s="90" t="s">
        <v>10993</v>
      </c>
      <c r="D1651" s="90" t="s">
        <v>10994</v>
      </c>
      <c r="E1651" s="90" t="s">
        <v>10995</v>
      </c>
      <c r="F1651" s="90" t="s">
        <v>32</v>
      </c>
      <c r="G1651" s="90" t="s">
        <v>10996</v>
      </c>
      <c r="H1651" s="90" t="s">
        <v>10997</v>
      </c>
      <c r="I1651" s="90" t="s">
        <v>10998</v>
      </c>
      <c r="J1651" s="90" t="s">
        <v>10998</v>
      </c>
      <c r="L1651" s="90" t="s">
        <v>1610</v>
      </c>
      <c r="M1651" s="90" t="s">
        <v>1657</v>
      </c>
    </row>
    <row r="1652" ht="15.75" customHeight="1">
      <c r="A1652" s="90">
        <v>348.0</v>
      </c>
      <c r="C1652" s="90" t="s">
        <v>10999</v>
      </c>
      <c r="D1652" s="90" t="s">
        <v>11000</v>
      </c>
      <c r="E1652" s="90" t="s">
        <v>11001</v>
      </c>
      <c r="F1652" s="90" t="s">
        <v>32</v>
      </c>
      <c r="G1652" s="90" t="s">
        <v>11002</v>
      </c>
      <c r="H1652" s="90" t="s">
        <v>11003</v>
      </c>
      <c r="I1652" s="90" t="s">
        <v>11004</v>
      </c>
      <c r="J1652" s="90" t="s">
        <v>11005</v>
      </c>
      <c r="L1652" s="90" t="s">
        <v>1610</v>
      </c>
      <c r="M1652" s="90" t="s">
        <v>1657</v>
      </c>
    </row>
    <row r="1653" ht="15.75" customHeight="1">
      <c r="A1653" s="90">
        <v>346.0</v>
      </c>
      <c r="C1653" s="90" t="s">
        <v>11006</v>
      </c>
      <c r="D1653" s="90" t="s">
        <v>11007</v>
      </c>
      <c r="E1653" s="90" t="s">
        <v>11008</v>
      </c>
      <c r="F1653" s="90" t="s">
        <v>32</v>
      </c>
      <c r="G1653" s="90" t="s">
        <v>11009</v>
      </c>
      <c r="H1653" s="90" t="s">
        <v>11010</v>
      </c>
      <c r="I1653" s="90" t="s">
        <v>11011</v>
      </c>
      <c r="J1653" s="90" t="s">
        <v>11011</v>
      </c>
      <c r="L1653" s="90" t="s">
        <v>1610</v>
      </c>
      <c r="M1653" s="90" t="s">
        <v>1642</v>
      </c>
    </row>
    <row r="1654" ht="15.75" customHeight="1">
      <c r="A1654" s="90">
        <v>345.0</v>
      </c>
      <c r="C1654" s="90" t="s">
        <v>11012</v>
      </c>
      <c r="D1654" s="90" t="s">
        <v>11013</v>
      </c>
      <c r="E1654" s="90" t="s">
        <v>11014</v>
      </c>
      <c r="F1654" s="90" t="s">
        <v>32</v>
      </c>
      <c r="G1654" s="90" t="s">
        <v>11015</v>
      </c>
      <c r="H1654" s="90" t="s">
        <v>11016</v>
      </c>
      <c r="I1654" s="90" t="s">
        <v>11017</v>
      </c>
      <c r="J1654" s="90" t="s">
        <v>11018</v>
      </c>
      <c r="L1654" s="90" t="s">
        <v>1610</v>
      </c>
      <c r="M1654" s="90" t="s">
        <v>1650</v>
      </c>
    </row>
    <row r="1655" ht="15.75" customHeight="1">
      <c r="A1655" s="90">
        <v>344.0</v>
      </c>
      <c r="C1655" s="90" t="s">
        <v>11012</v>
      </c>
      <c r="D1655" s="90" t="s">
        <v>11013</v>
      </c>
      <c r="E1655" s="90" t="s">
        <v>11014</v>
      </c>
      <c r="F1655" s="90" t="s">
        <v>32</v>
      </c>
      <c r="G1655" s="90" t="s">
        <v>11019</v>
      </c>
      <c r="H1655" s="90" t="s">
        <v>11020</v>
      </c>
      <c r="I1655" s="90" t="s">
        <v>11017</v>
      </c>
      <c r="J1655" s="90" t="s">
        <v>11018</v>
      </c>
      <c r="L1655" s="90" t="s">
        <v>1610</v>
      </c>
      <c r="M1655" s="90" t="s">
        <v>1687</v>
      </c>
    </row>
    <row r="1656" ht="15.75" customHeight="1">
      <c r="A1656" s="90">
        <v>343.0</v>
      </c>
      <c r="C1656" s="90" t="s">
        <v>11012</v>
      </c>
      <c r="D1656" s="90" t="s">
        <v>11013</v>
      </c>
      <c r="E1656" s="90" t="s">
        <v>11014</v>
      </c>
      <c r="F1656" s="90" t="s">
        <v>32</v>
      </c>
      <c r="G1656" s="90" t="s">
        <v>11021</v>
      </c>
      <c r="H1656" s="90" t="s">
        <v>11022</v>
      </c>
      <c r="I1656" s="90" t="s">
        <v>11017</v>
      </c>
      <c r="J1656" s="90" t="s">
        <v>11018</v>
      </c>
      <c r="L1656" s="90" t="s">
        <v>1610</v>
      </c>
      <c r="M1656" s="90" t="s">
        <v>1851</v>
      </c>
    </row>
    <row r="1657" ht="15.75" customHeight="1">
      <c r="A1657" s="90">
        <v>342.0</v>
      </c>
      <c r="C1657" s="90" t="s">
        <v>11012</v>
      </c>
      <c r="D1657" s="90" t="s">
        <v>11013</v>
      </c>
      <c r="E1657" s="90" t="s">
        <v>11014</v>
      </c>
      <c r="F1657" s="90" t="s">
        <v>32</v>
      </c>
      <c r="G1657" s="90" t="s">
        <v>11023</v>
      </c>
      <c r="H1657" s="90" t="s">
        <v>11024</v>
      </c>
      <c r="I1657" s="90" t="s">
        <v>11017</v>
      </c>
      <c r="J1657" s="90" t="s">
        <v>11018</v>
      </c>
      <c r="L1657" s="90" t="s">
        <v>1610</v>
      </c>
      <c r="M1657" s="90" t="s">
        <v>1817</v>
      </c>
    </row>
    <row r="1658" ht="15.75" customHeight="1">
      <c r="A1658" s="90">
        <v>337.0</v>
      </c>
      <c r="C1658" s="90" t="s">
        <v>11025</v>
      </c>
      <c r="D1658" s="90" t="s">
        <v>11026</v>
      </c>
      <c r="E1658" s="90" t="s">
        <v>11027</v>
      </c>
      <c r="G1658" s="90" t="s">
        <v>11028</v>
      </c>
      <c r="H1658" s="90" t="s">
        <v>11029</v>
      </c>
      <c r="I1658" s="90" t="s">
        <v>11030</v>
      </c>
      <c r="J1658" s="90" t="s">
        <v>11030</v>
      </c>
      <c r="L1658" s="90" t="s">
        <v>1610</v>
      </c>
      <c r="M1658" s="90" t="s">
        <v>1657</v>
      </c>
    </row>
    <row r="1659" ht="15.75" customHeight="1">
      <c r="A1659" s="90">
        <v>336.0</v>
      </c>
      <c r="C1659" s="90" t="s">
        <v>1612</v>
      </c>
      <c r="D1659" s="90" t="s">
        <v>1613</v>
      </c>
      <c r="E1659" s="90" t="s">
        <v>1614</v>
      </c>
      <c r="F1659" s="90" t="s">
        <v>32</v>
      </c>
      <c r="G1659" s="90" t="s">
        <v>11031</v>
      </c>
      <c r="H1659" s="90" t="s">
        <v>11032</v>
      </c>
      <c r="I1659" s="90" t="s">
        <v>11033</v>
      </c>
      <c r="J1659" s="90" t="s">
        <v>11034</v>
      </c>
      <c r="L1659" s="90" t="s">
        <v>1610</v>
      </c>
      <c r="M1659" s="90" t="s">
        <v>1751</v>
      </c>
    </row>
    <row r="1660" ht="15.75" customHeight="1">
      <c r="A1660" s="90">
        <v>334.0</v>
      </c>
      <c r="C1660" s="90" t="s">
        <v>11035</v>
      </c>
      <c r="D1660" s="90" t="s">
        <v>11036</v>
      </c>
      <c r="E1660" s="90" t="s">
        <v>11037</v>
      </c>
      <c r="G1660" s="90" t="s">
        <v>11038</v>
      </c>
      <c r="H1660" s="90" t="s">
        <v>11039</v>
      </c>
      <c r="I1660" s="90" t="s">
        <v>11040</v>
      </c>
      <c r="J1660" s="90" t="s">
        <v>11041</v>
      </c>
      <c r="L1660" s="90" t="s">
        <v>1610</v>
      </c>
      <c r="M1660" s="90" t="s">
        <v>1657</v>
      </c>
    </row>
    <row r="1661" ht="15.75" customHeight="1">
      <c r="A1661" s="90">
        <v>333.0</v>
      </c>
      <c r="C1661" s="90" t="s">
        <v>5625</v>
      </c>
      <c r="D1661" s="90" t="s">
        <v>11042</v>
      </c>
      <c r="E1661" s="90" t="s">
        <v>11043</v>
      </c>
      <c r="F1661" s="90" t="s">
        <v>35</v>
      </c>
      <c r="G1661" s="90" t="s">
        <v>11044</v>
      </c>
      <c r="H1661" s="90" t="s">
        <v>11045</v>
      </c>
      <c r="I1661" s="90" t="s">
        <v>11046</v>
      </c>
      <c r="J1661" s="90" t="s">
        <v>11047</v>
      </c>
      <c r="L1661" s="90" t="s">
        <v>1610</v>
      </c>
      <c r="M1661" s="90" t="s">
        <v>1642</v>
      </c>
    </row>
    <row r="1662" ht="15.75" customHeight="1">
      <c r="A1662" s="90">
        <v>330.0</v>
      </c>
      <c r="C1662" s="90" t="s">
        <v>2326</v>
      </c>
      <c r="D1662" s="90" t="s">
        <v>11048</v>
      </c>
      <c r="E1662" s="90" t="s">
        <v>11049</v>
      </c>
      <c r="F1662" s="90" t="s">
        <v>32</v>
      </c>
      <c r="G1662" s="90" t="s">
        <v>11050</v>
      </c>
      <c r="H1662" s="90" t="s">
        <v>11051</v>
      </c>
      <c r="I1662" s="90" t="s">
        <v>11052</v>
      </c>
      <c r="J1662" s="90" t="s">
        <v>11053</v>
      </c>
      <c r="L1662" s="90" t="s">
        <v>1610</v>
      </c>
      <c r="M1662" s="90" t="s">
        <v>1743</v>
      </c>
    </row>
    <row r="1663" ht="15.75" customHeight="1">
      <c r="A1663" s="90">
        <v>329.0</v>
      </c>
      <c r="C1663" s="90" t="s">
        <v>11006</v>
      </c>
      <c r="D1663" s="90" t="s">
        <v>11007</v>
      </c>
      <c r="E1663" s="90" t="s">
        <v>11008</v>
      </c>
      <c r="F1663" s="90" t="s">
        <v>32</v>
      </c>
      <c r="G1663" s="90" t="s">
        <v>11054</v>
      </c>
      <c r="H1663" s="90" t="s">
        <v>11055</v>
      </c>
      <c r="I1663" s="90" t="s">
        <v>11056</v>
      </c>
      <c r="J1663" s="90" t="s">
        <v>11011</v>
      </c>
      <c r="L1663" s="90" t="s">
        <v>1610</v>
      </c>
      <c r="M1663" s="90" t="s">
        <v>2057</v>
      </c>
    </row>
    <row r="1664" ht="15.75" customHeight="1">
      <c r="A1664" s="90">
        <v>328.0</v>
      </c>
      <c r="C1664" s="90" t="s">
        <v>11012</v>
      </c>
      <c r="D1664" s="90" t="s">
        <v>11013</v>
      </c>
      <c r="E1664" s="90" t="s">
        <v>11014</v>
      </c>
      <c r="F1664" s="90" t="s">
        <v>32</v>
      </c>
      <c r="G1664" s="90" t="s">
        <v>11057</v>
      </c>
      <c r="H1664" s="90" t="s">
        <v>11058</v>
      </c>
      <c r="I1664" s="90" t="s">
        <v>11017</v>
      </c>
      <c r="J1664" s="90" t="s">
        <v>11018</v>
      </c>
      <c r="L1664" s="90" t="s">
        <v>1610</v>
      </c>
      <c r="M1664" s="90" t="s">
        <v>2057</v>
      </c>
    </row>
    <row r="1665" ht="15.75" customHeight="1">
      <c r="A1665" s="90">
        <v>327.0</v>
      </c>
      <c r="C1665" s="90" t="s">
        <v>11059</v>
      </c>
      <c r="D1665" s="90" t="s">
        <v>11060</v>
      </c>
      <c r="E1665" s="90" t="s">
        <v>11061</v>
      </c>
      <c r="F1665" s="90" t="s">
        <v>32</v>
      </c>
      <c r="G1665" s="90" t="s">
        <v>11062</v>
      </c>
      <c r="H1665" s="90" t="s">
        <v>11063</v>
      </c>
      <c r="I1665" s="90" t="s">
        <v>11064</v>
      </c>
      <c r="J1665" s="90" t="s">
        <v>11064</v>
      </c>
      <c r="L1665" s="90" t="s">
        <v>1610</v>
      </c>
      <c r="M1665" s="90" t="s">
        <v>1687</v>
      </c>
    </row>
    <row r="1666" ht="15.75" customHeight="1">
      <c r="A1666" s="90">
        <v>325.0</v>
      </c>
      <c r="C1666" s="90" t="s">
        <v>11065</v>
      </c>
      <c r="D1666" s="90" t="s">
        <v>11066</v>
      </c>
      <c r="E1666" s="90" t="s">
        <v>11067</v>
      </c>
      <c r="F1666" s="90" t="s">
        <v>32</v>
      </c>
      <c r="G1666" s="90" t="s">
        <v>11068</v>
      </c>
      <c r="H1666" s="90" t="s">
        <v>11069</v>
      </c>
      <c r="I1666" s="90" t="s">
        <v>11070</v>
      </c>
      <c r="J1666" s="90" t="s">
        <v>11070</v>
      </c>
      <c r="K1666" s="91" t="s">
        <v>1603</v>
      </c>
      <c r="L1666" s="90" t="s">
        <v>1610</v>
      </c>
      <c r="M1666" s="90" t="s">
        <v>1693</v>
      </c>
    </row>
    <row r="1667" ht="15.75" customHeight="1">
      <c r="A1667" s="90">
        <v>324.0</v>
      </c>
      <c r="C1667" s="90" t="s">
        <v>11071</v>
      </c>
      <c r="D1667" s="90" t="s">
        <v>11072</v>
      </c>
      <c r="E1667" s="90" t="s">
        <v>11073</v>
      </c>
      <c r="F1667" s="90" t="s">
        <v>32</v>
      </c>
      <c r="G1667" s="90" t="s">
        <v>11074</v>
      </c>
      <c r="H1667" s="90" t="s">
        <v>11075</v>
      </c>
      <c r="I1667" s="90" t="s">
        <v>11076</v>
      </c>
      <c r="J1667" s="90" t="s">
        <v>11077</v>
      </c>
      <c r="L1667" s="90" t="s">
        <v>1610</v>
      </c>
      <c r="M1667" s="90" t="s">
        <v>1817</v>
      </c>
    </row>
    <row r="1668" ht="15.75" customHeight="1">
      <c r="A1668" s="90">
        <v>323.0</v>
      </c>
      <c r="C1668" s="90" t="s">
        <v>11071</v>
      </c>
      <c r="D1668" s="90" t="s">
        <v>11072</v>
      </c>
      <c r="E1668" s="90" t="s">
        <v>11073</v>
      </c>
      <c r="F1668" s="90" t="s">
        <v>32</v>
      </c>
      <c r="G1668" s="90" t="s">
        <v>11078</v>
      </c>
      <c r="H1668" s="90" t="s">
        <v>11079</v>
      </c>
      <c r="I1668" s="90" t="s">
        <v>11077</v>
      </c>
      <c r="J1668" s="90" t="s">
        <v>11077</v>
      </c>
      <c r="L1668" s="90" t="s">
        <v>1610</v>
      </c>
      <c r="M1668" s="90" t="s">
        <v>2571</v>
      </c>
    </row>
    <row r="1669" ht="15.75" customHeight="1">
      <c r="A1669" s="90">
        <v>322.0</v>
      </c>
      <c r="C1669" s="90" t="s">
        <v>11071</v>
      </c>
      <c r="D1669" s="90" t="s">
        <v>11072</v>
      </c>
      <c r="E1669" s="90" t="s">
        <v>11073</v>
      </c>
      <c r="F1669" s="90" t="s">
        <v>32</v>
      </c>
      <c r="G1669" s="90" t="s">
        <v>11080</v>
      </c>
      <c r="H1669" s="90" t="s">
        <v>11081</v>
      </c>
      <c r="I1669" s="90" t="s">
        <v>11076</v>
      </c>
      <c r="J1669" s="90" t="s">
        <v>11077</v>
      </c>
      <c r="L1669" s="90" t="s">
        <v>1610</v>
      </c>
      <c r="M1669" s="90" t="s">
        <v>1650</v>
      </c>
    </row>
    <row r="1670" ht="15.75" customHeight="1">
      <c r="A1670" s="90">
        <v>321.0</v>
      </c>
      <c r="C1670" s="90" t="s">
        <v>11071</v>
      </c>
      <c r="D1670" s="90" t="s">
        <v>11072</v>
      </c>
      <c r="E1670" s="90" t="s">
        <v>11073</v>
      </c>
      <c r="F1670" s="90" t="s">
        <v>32</v>
      </c>
      <c r="G1670" s="90" t="s">
        <v>11082</v>
      </c>
      <c r="H1670" s="90" t="s">
        <v>11083</v>
      </c>
      <c r="I1670" s="90" t="s">
        <v>11077</v>
      </c>
      <c r="J1670" s="90" t="s">
        <v>11077</v>
      </c>
      <c r="K1670" s="91" t="s">
        <v>1603</v>
      </c>
      <c r="L1670" s="90" t="s">
        <v>1610</v>
      </c>
      <c r="M1670" s="90" t="s">
        <v>1650</v>
      </c>
    </row>
    <row r="1671" ht="15.75" customHeight="1">
      <c r="A1671" s="90">
        <v>320.0</v>
      </c>
      <c r="C1671" s="90" t="s">
        <v>11071</v>
      </c>
      <c r="D1671" s="90" t="s">
        <v>11072</v>
      </c>
      <c r="E1671" s="90" t="s">
        <v>11073</v>
      </c>
      <c r="F1671" s="90" t="s">
        <v>32</v>
      </c>
      <c r="G1671" s="90" t="s">
        <v>11084</v>
      </c>
      <c r="H1671" s="90" t="s">
        <v>11085</v>
      </c>
      <c r="I1671" s="90" t="s">
        <v>11077</v>
      </c>
      <c r="J1671" s="90" t="s">
        <v>11077</v>
      </c>
      <c r="L1671" s="90" t="s">
        <v>1610</v>
      </c>
      <c r="M1671" s="90" t="s">
        <v>1851</v>
      </c>
    </row>
    <row r="1672" ht="15.75" customHeight="1">
      <c r="A1672" s="90">
        <v>319.0</v>
      </c>
      <c r="C1672" s="90" t="s">
        <v>11071</v>
      </c>
      <c r="D1672" s="90" t="s">
        <v>11072</v>
      </c>
      <c r="E1672" s="90" t="s">
        <v>11073</v>
      </c>
      <c r="F1672" s="90" t="s">
        <v>32</v>
      </c>
      <c r="G1672" s="90" t="s">
        <v>11086</v>
      </c>
      <c r="H1672" s="90" t="s">
        <v>11087</v>
      </c>
      <c r="I1672" s="90" t="s">
        <v>11077</v>
      </c>
      <c r="J1672" s="90" t="s">
        <v>11077</v>
      </c>
      <c r="L1672" s="90" t="s">
        <v>1610</v>
      </c>
      <c r="M1672" s="90" t="s">
        <v>1894</v>
      </c>
    </row>
    <row r="1673" ht="15.75" customHeight="1">
      <c r="A1673" s="90">
        <v>318.0</v>
      </c>
      <c r="C1673" s="90" t="s">
        <v>11071</v>
      </c>
      <c r="D1673" s="90" t="s">
        <v>11072</v>
      </c>
      <c r="E1673" s="90" t="s">
        <v>11073</v>
      </c>
      <c r="F1673" s="90" t="s">
        <v>32</v>
      </c>
      <c r="G1673" s="90" t="s">
        <v>11088</v>
      </c>
      <c r="H1673" s="90" t="s">
        <v>11089</v>
      </c>
      <c r="I1673" s="90" t="s">
        <v>11076</v>
      </c>
      <c r="J1673" s="90" t="s">
        <v>11077</v>
      </c>
      <c r="L1673" s="90" t="s">
        <v>1610</v>
      </c>
      <c r="M1673" s="90" t="s">
        <v>1780</v>
      </c>
    </row>
    <row r="1674" ht="15.75" customHeight="1">
      <c r="A1674" s="90">
        <v>317.0</v>
      </c>
      <c r="C1674" s="90" t="s">
        <v>11090</v>
      </c>
      <c r="D1674" s="90" t="s">
        <v>11091</v>
      </c>
      <c r="E1674" s="90" t="s">
        <v>11092</v>
      </c>
      <c r="F1674" s="90" t="s">
        <v>32</v>
      </c>
      <c r="G1674" s="90" t="s">
        <v>11093</v>
      </c>
      <c r="H1674" s="90" t="s">
        <v>11094</v>
      </c>
      <c r="I1674" s="90" t="s">
        <v>11095</v>
      </c>
      <c r="J1674" s="90" t="s">
        <v>11096</v>
      </c>
      <c r="L1674" s="90" t="s">
        <v>1610</v>
      </c>
      <c r="M1674" s="90" t="s">
        <v>1751</v>
      </c>
    </row>
    <row r="1675" ht="15.75" customHeight="1">
      <c r="A1675" s="90">
        <v>314.0</v>
      </c>
      <c r="C1675" s="90" t="s">
        <v>11097</v>
      </c>
      <c r="D1675" s="90" t="s">
        <v>11098</v>
      </c>
      <c r="E1675" s="90" t="s">
        <v>11099</v>
      </c>
      <c r="G1675" s="90" t="s">
        <v>11100</v>
      </c>
      <c r="H1675" s="90" t="s">
        <v>11101</v>
      </c>
      <c r="I1675" s="90" t="s">
        <v>11102</v>
      </c>
      <c r="J1675" s="90" t="s">
        <v>11103</v>
      </c>
      <c r="L1675" s="90" t="s">
        <v>1610</v>
      </c>
      <c r="M1675" s="90" t="s">
        <v>1770</v>
      </c>
    </row>
    <row r="1676" ht="15.75" customHeight="1">
      <c r="A1676" s="90">
        <v>313.0</v>
      </c>
      <c r="C1676" s="90" t="s">
        <v>1615</v>
      </c>
      <c r="D1676" s="90" t="s">
        <v>11104</v>
      </c>
      <c r="E1676" s="90" t="s">
        <v>11105</v>
      </c>
      <c r="F1676" s="90" t="s">
        <v>32</v>
      </c>
      <c r="G1676" s="90" t="s">
        <v>11106</v>
      </c>
      <c r="H1676" s="90" t="s">
        <v>11107</v>
      </c>
      <c r="I1676" s="90" t="s">
        <v>11108</v>
      </c>
      <c r="J1676" s="90" t="s">
        <v>11109</v>
      </c>
      <c r="L1676" s="90" t="s">
        <v>1610</v>
      </c>
      <c r="M1676" s="90" t="s">
        <v>1780</v>
      </c>
    </row>
    <row r="1677" ht="15.75" customHeight="1">
      <c r="A1677" s="90">
        <v>311.0</v>
      </c>
      <c r="C1677" s="90" t="s">
        <v>11110</v>
      </c>
      <c r="D1677" s="90" t="s">
        <v>11111</v>
      </c>
      <c r="E1677" s="90" t="s">
        <v>11112</v>
      </c>
      <c r="G1677" s="90" t="s">
        <v>11113</v>
      </c>
      <c r="H1677" s="90" t="s">
        <v>11114</v>
      </c>
      <c r="I1677" s="90" t="s">
        <v>11115</v>
      </c>
      <c r="J1677" s="90" t="s">
        <v>11116</v>
      </c>
      <c r="K1677" s="91" t="s">
        <v>1603</v>
      </c>
      <c r="L1677" s="90" t="s">
        <v>1610</v>
      </c>
      <c r="M1677" s="90" t="s">
        <v>1774</v>
      </c>
    </row>
    <row r="1678" ht="15.75" customHeight="1">
      <c r="A1678" s="90">
        <v>310.0</v>
      </c>
      <c r="C1678" s="90" t="s">
        <v>11117</v>
      </c>
      <c r="D1678" s="90" t="s">
        <v>11118</v>
      </c>
      <c r="E1678" s="90" t="s">
        <v>11119</v>
      </c>
      <c r="G1678" s="90" t="s">
        <v>11120</v>
      </c>
      <c r="H1678" s="90" t="s">
        <v>11121</v>
      </c>
      <c r="I1678" s="90" t="s">
        <v>11122</v>
      </c>
      <c r="J1678" s="90" t="s">
        <v>11123</v>
      </c>
      <c r="L1678" s="90" t="s">
        <v>1610</v>
      </c>
      <c r="M1678" s="90" t="s">
        <v>1879</v>
      </c>
    </row>
    <row r="1679" ht="15.75" customHeight="1">
      <c r="A1679" s="90">
        <v>309.0</v>
      </c>
      <c r="C1679" s="90" t="s">
        <v>11117</v>
      </c>
      <c r="D1679" s="90" t="s">
        <v>11118</v>
      </c>
      <c r="E1679" s="90" t="s">
        <v>11119</v>
      </c>
      <c r="G1679" s="90" t="s">
        <v>11124</v>
      </c>
      <c r="H1679" s="90" t="s">
        <v>11125</v>
      </c>
      <c r="I1679" s="90" t="s">
        <v>11126</v>
      </c>
      <c r="J1679" s="90" t="s">
        <v>11123</v>
      </c>
      <c r="K1679" s="91" t="s">
        <v>1603</v>
      </c>
      <c r="L1679" s="90" t="s">
        <v>1610</v>
      </c>
      <c r="M1679" s="90" t="s">
        <v>1831</v>
      </c>
    </row>
    <row r="1680" ht="15.75" customHeight="1">
      <c r="A1680" s="90">
        <v>307.0</v>
      </c>
      <c r="C1680" s="90" t="s">
        <v>2974</v>
      </c>
      <c r="D1680" s="90" t="s">
        <v>11127</v>
      </c>
      <c r="E1680" s="90" t="s">
        <v>11128</v>
      </c>
      <c r="F1680" s="90" t="s">
        <v>32</v>
      </c>
      <c r="G1680" s="90" t="s">
        <v>11129</v>
      </c>
      <c r="H1680" s="90" t="s">
        <v>11130</v>
      </c>
      <c r="I1680" s="90" t="s">
        <v>11131</v>
      </c>
      <c r="J1680" s="90" t="s">
        <v>11132</v>
      </c>
      <c r="L1680" s="90" t="s">
        <v>1610</v>
      </c>
      <c r="M1680" s="90" t="s">
        <v>2154</v>
      </c>
    </row>
    <row r="1681" ht="15.75" customHeight="1">
      <c r="A1681" s="90">
        <v>305.0</v>
      </c>
      <c r="C1681" s="90" t="s">
        <v>11133</v>
      </c>
      <c r="D1681" s="90" t="s">
        <v>11134</v>
      </c>
      <c r="E1681" s="90" t="s">
        <v>11135</v>
      </c>
      <c r="F1681" s="90" t="s">
        <v>32</v>
      </c>
      <c r="G1681" s="90" t="s">
        <v>11136</v>
      </c>
      <c r="H1681" s="90" t="s">
        <v>11137</v>
      </c>
      <c r="I1681" s="90" t="s">
        <v>11138</v>
      </c>
      <c r="J1681" s="90" t="s">
        <v>11139</v>
      </c>
      <c r="K1681" s="91" t="s">
        <v>1603</v>
      </c>
      <c r="L1681" s="90" t="s">
        <v>1610</v>
      </c>
      <c r="M1681" s="90" t="s">
        <v>3222</v>
      </c>
    </row>
    <row r="1682" ht="15.75" customHeight="1">
      <c r="A1682" s="90">
        <v>304.0</v>
      </c>
      <c r="C1682" s="90" t="s">
        <v>11140</v>
      </c>
      <c r="D1682" s="90" t="s">
        <v>11141</v>
      </c>
      <c r="E1682" s="90" t="s">
        <v>11142</v>
      </c>
      <c r="F1682" s="90" t="s">
        <v>2684</v>
      </c>
      <c r="G1682" s="90" t="s">
        <v>11143</v>
      </c>
      <c r="H1682" s="90" t="s">
        <v>11144</v>
      </c>
      <c r="I1682" s="90" t="s">
        <v>11145</v>
      </c>
      <c r="J1682" s="90" t="s">
        <v>11146</v>
      </c>
      <c r="L1682" s="90" t="s">
        <v>1610</v>
      </c>
      <c r="M1682" s="90" t="s">
        <v>1693</v>
      </c>
    </row>
    <row r="1683" ht="15.75" customHeight="1">
      <c r="A1683" s="90">
        <v>303.0</v>
      </c>
      <c r="C1683" s="90" t="s">
        <v>11147</v>
      </c>
      <c r="D1683" s="90" t="s">
        <v>11148</v>
      </c>
      <c r="E1683" s="90" t="s">
        <v>11149</v>
      </c>
      <c r="F1683" s="90" t="s">
        <v>32</v>
      </c>
      <c r="G1683" s="90" t="s">
        <v>11150</v>
      </c>
      <c r="H1683" s="90" t="s">
        <v>11151</v>
      </c>
      <c r="I1683" s="90" t="s">
        <v>11152</v>
      </c>
      <c r="J1683" s="90" t="s">
        <v>11153</v>
      </c>
      <c r="L1683" s="90" t="s">
        <v>1610</v>
      </c>
      <c r="M1683" s="90" t="s">
        <v>1687</v>
      </c>
    </row>
    <row r="1684" ht="15.75" customHeight="1">
      <c r="A1684" s="90">
        <v>302.0</v>
      </c>
      <c r="C1684" s="90" t="s">
        <v>11154</v>
      </c>
      <c r="D1684" s="90" t="s">
        <v>11155</v>
      </c>
      <c r="E1684" s="90" t="s">
        <v>11156</v>
      </c>
      <c r="F1684" s="90" t="s">
        <v>32</v>
      </c>
      <c r="G1684" s="90" t="s">
        <v>11157</v>
      </c>
      <c r="H1684" s="90" t="s">
        <v>11158</v>
      </c>
      <c r="I1684" s="90" t="s">
        <v>11159</v>
      </c>
      <c r="J1684" s="90" t="s">
        <v>11159</v>
      </c>
      <c r="L1684" s="90" t="s">
        <v>1610</v>
      </c>
      <c r="M1684" s="90" t="s">
        <v>1965</v>
      </c>
    </row>
    <row r="1685" ht="15.75" customHeight="1">
      <c r="A1685" s="90">
        <v>300.0</v>
      </c>
      <c r="C1685" s="90" t="s">
        <v>11160</v>
      </c>
      <c r="D1685" s="90" t="s">
        <v>3371</v>
      </c>
      <c r="E1685" s="90" t="s">
        <v>11161</v>
      </c>
      <c r="F1685" s="90" t="s">
        <v>32</v>
      </c>
      <c r="G1685" s="90" t="s">
        <v>11162</v>
      </c>
      <c r="H1685" s="90" t="s">
        <v>11163</v>
      </c>
      <c r="I1685" s="90" t="s">
        <v>11164</v>
      </c>
      <c r="J1685" s="90" t="s">
        <v>11165</v>
      </c>
      <c r="L1685" s="90" t="s">
        <v>1610</v>
      </c>
      <c r="M1685" s="90" t="s">
        <v>1751</v>
      </c>
    </row>
    <row r="1686" ht="15.75" customHeight="1">
      <c r="A1686" s="90">
        <v>298.0</v>
      </c>
      <c r="C1686" s="90" t="s">
        <v>3680</v>
      </c>
      <c r="D1686" s="90" t="s">
        <v>10885</v>
      </c>
      <c r="E1686" s="90" t="s">
        <v>10886</v>
      </c>
      <c r="F1686" s="90" t="s">
        <v>32</v>
      </c>
      <c r="G1686" s="90" t="s">
        <v>11166</v>
      </c>
      <c r="H1686" s="90" t="s">
        <v>11167</v>
      </c>
      <c r="I1686" s="90" t="s">
        <v>11168</v>
      </c>
      <c r="J1686" s="90" t="s">
        <v>10890</v>
      </c>
      <c r="L1686" s="90" t="s">
        <v>1610</v>
      </c>
      <c r="M1686" s="90" t="s">
        <v>1751</v>
      </c>
    </row>
    <row r="1687" ht="15.75" customHeight="1">
      <c r="A1687" s="90">
        <v>297.0</v>
      </c>
      <c r="C1687" s="90" t="s">
        <v>3680</v>
      </c>
      <c r="D1687" s="90" t="s">
        <v>10885</v>
      </c>
      <c r="E1687" s="90" t="s">
        <v>10886</v>
      </c>
      <c r="F1687" s="90" t="s">
        <v>32</v>
      </c>
      <c r="G1687" s="90" t="s">
        <v>11169</v>
      </c>
      <c r="H1687" s="90" t="s">
        <v>11170</v>
      </c>
      <c r="I1687" s="90" t="s">
        <v>11171</v>
      </c>
      <c r="J1687" s="90" t="s">
        <v>10890</v>
      </c>
      <c r="L1687" s="90" t="s">
        <v>1610</v>
      </c>
      <c r="M1687" s="90" t="s">
        <v>1642</v>
      </c>
    </row>
    <row r="1688" ht="15.75" customHeight="1">
      <c r="A1688" s="90">
        <v>295.0</v>
      </c>
      <c r="C1688" s="90" t="s">
        <v>11172</v>
      </c>
      <c r="D1688" s="90" t="s">
        <v>11173</v>
      </c>
      <c r="E1688" s="90" t="s">
        <v>11174</v>
      </c>
      <c r="G1688" s="90" t="s">
        <v>11175</v>
      </c>
      <c r="H1688" s="90" t="s">
        <v>11176</v>
      </c>
      <c r="I1688" s="90" t="s">
        <v>11177</v>
      </c>
      <c r="J1688" s="90" t="s">
        <v>11177</v>
      </c>
      <c r="L1688" s="90" t="s">
        <v>1610</v>
      </c>
      <c r="M1688" s="90" t="s">
        <v>1687</v>
      </c>
    </row>
    <row r="1689" ht="15.75" customHeight="1">
      <c r="A1689" s="90">
        <v>293.0</v>
      </c>
      <c r="C1689" s="90" t="s">
        <v>11178</v>
      </c>
      <c r="D1689" s="90" t="s">
        <v>10930</v>
      </c>
      <c r="E1689" s="90" t="s">
        <v>11179</v>
      </c>
      <c r="G1689" s="90" t="s">
        <v>11180</v>
      </c>
      <c r="H1689" s="90" t="s">
        <v>11181</v>
      </c>
      <c r="I1689" s="90" t="s">
        <v>11182</v>
      </c>
      <c r="J1689" s="90" t="s">
        <v>11183</v>
      </c>
      <c r="L1689" s="90" t="s">
        <v>1610</v>
      </c>
      <c r="M1689" s="90" t="s">
        <v>1965</v>
      </c>
    </row>
    <row r="1690" ht="15.75" customHeight="1">
      <c r="A1690" s="90">
        <v>292.0</v>
      </c>
      <c r="C1690" s="90" t="s">
        <v>11184</v>
      </c>
      <c r="D1690" s="90" t="s">
        <v>11185</v>
      </c>
      <c r="E1690" s="90" t="s">
        <v>11186</v>
      </c>
      <c r="F1690" s="90" t="s">
        <v>35</v>
      </c>
      <c r="G1690" s="90" t="s">
        <v>11187</v>
      </c>
      <c r="H1690" s="90" t="s">
        <v>11188</v>
      </c>
      <c r="I1690" s="90" t="s">
        <v>11189</v>
      </c>
      <c r="J1690" s="90" t="s">
        <v>11190</v>
      </c>
      <c r="L1690" s="90" t="s">
        <v>1610</v>
      </c>
      <c r="M1690" s="90" t="s">
        <v>1879</v>
      </c>
    </row>
    <row r="1691" ht="15.75" customHeight="1">
      <c r="A1691" s="90">
        <v>291.0</v>
      </c>
      <c r="C1691" s="90" t="s">
        <v>11191</v>
      </c>
      <c r="D1691" s="90" t="s">
        <v>11192</v>
      </c>
      <c r="E1691" s="90" t="s">
        <v>11193</v>
      </c>
      <c r="G1691" s="90" t="s">
        <v>11194</v>
      </c>
      <c r="H1691" s="90" t="s">
        <v>11195</v>
      </c>
      <c r="I1691" s="90" t="s">
        <v>11196</v>
      </c>
      <c r="J1691" s="90" t="s">
        <v>11196</v>
      </c>
      <c r="L1691" s="90" t="s">
        <v>1610</v>
      </c>
      <c r="M1691" s="90" t="s">
        <v>1965</v>
      </c>
    </row>
    <row r="1692" ht="15.75" customHeight="1">
      <c r="A1692" s="90">
        <v>290.0</v>
      </c>
      <c r="C1692" s="90" t="s">
        <v>11191</v>
      </c>
      <c r="D1692" s="90" t="s">
        <v>11192</v>
      </c>
      <c r="E1692" s="90" t="s">
        <v>11193</v>
      </c>
      <c r="G1692" s="90" t="s">
        <v>11197</v>
      </c>
      <c r="H1692" s="90" t="s">
        <v>11198</v>
      </c>
      <c r="I1692" s="90" t="s">
        <v>11196</v>
      </c>
      <c r="J1692" s="90" t="s">
        <v>11196</v>
      </c>
      <c r="L1692" s="90" t="s">
        <v>1610</v>
      </c>
      <c r="M1692" s="90" t="s">
        <v>1831</v>
      </c>
    </row>
    <row r="1693" ht="15.75" customHeight="1">
      <c r="A1693" s="90">
        <v>289.0</v>
      </c>
      <c r="C1693" s="90" t="s">
        <v>11199</v>
      </c>
      <c r="D1693" s="90" t="s">
        <v>11200</v>
      </c>
      <c r="E1693" s="90" t="s">
        <v>11201</v>
      </c>
      <c r="F1693" s="90" t="s">
        <v>32</v>
      </c>
      <c r="G1693" s="90" t="s">
        <v>11202</v>
      </c>
      <c r="H1693" s="90" t="s">
        <v>11203</v>
      </c>
      <c r="I1693" s="90" t="s">
        <v>11204</v>
      </c>
      <c r="J1693" s="90" t="s">
        <v>11204</v>
      </c>
      <c r="K1693" s="91" t="s">
        <v>1603</v>
      </c>
      <c r="L1693" s="90" t="s">
        <v>1610</v>
      </c>
      <c r="M1693" s="90" t="s">
        <v>2057</v>
      </c>
    </row>
    <row r="1694" ht="15.75" customHeight="1">
      <c r="A1694" s="90">
        <v>288.0</v>
      </c>
      <c r="C1694" s="90" t="s">
        <v>11199</v>
      </c>
      <c r="D1694" s="90" t="s">
        <v>11200</v>
      </c>
      <c r="E1694" s="90" t="s">
        <v>11201</v>
      </c>
      <c r="F1694" s="90" t="s">
        <v>32</v>
      </c>
      <c r="G1694" s="90" t="s">
        <v>11205</v>
      </c>
      <c r="H1694" s="90" t="s">
        <v>11206</v>
      </c>
      <c r="I1694" s="90" t="s">
        <v>11204</v>
      </c>
      <c r="J1694" s="90" t="s">
        <v>11204</v>
      </c>
      <c r="K1694" s="91" t="s">
        <v>1603</v>
      </c>
      <c r="L1694" s="90" t="s">
        <v>1610</v>
      </c>
      <c r="M1694" s="90" t="s">
        <v>2057</v>
      </c>
    </row>
    <row r="1695" ht="15.75" customHeight="1">
      <c r="A1695" s="90">
        <v>286.0</v>
      </c>
      <c r="C1695" s="90" t="s">
        <v>11207</v>
      </c>
      <c r="D1695" s="90" t="s">
        <v>11208</v>
      </c>
      <c r="E1695" s="90" t="s">
        <v>11209</v>
      </c>
      <c r="F1695" s="90" t="s">
        <v>35</v>
      </c>
      <c r="G1695" s="90" t="s">
        <v>11210</v>
      </c>
      <c r="H1695" s="90" t="s">
        <v>11211</v>
      </c>
      <c r="I1695" s="90" t="s">
        <v>11212</v>
      </c>
      <c r="J1695" s="90" t="s">
        <v>11213</v>
      </c>
      <c r="L1695" s="90" t="s">
        <v>1610</v>
      </c>
      <c r="M1695" s="90" t="s">
        <v>29</v>
      </c>
    </row>
    <row r="1696" ht="15.75" customHeight="1">
      <c r="A1696" s="90">
        <v>284.0</v>
      </c>
      <c r="C1696" s="90" t="s">
        <v>11214</v>
      </c>
      <c r="D1696" s="90" t="s">
        <v>1695</v>
      </c>
      <c r="E1696" s="90" t="s">
        <v>11215</v>
      </c>
      <c r="F1696" s="90" t="s">
        <v>32</v>
      </c>
      <c r="G1696" s="90" t="s">
        <v>11216</v>
      </c>
      <c r="H1696" s="90" t="s">
        <v>11217</v>
      </c>
      <c r="I1696" s="90" t="s">
        <v>11218</v>
      </c>
      <c r="J1696" s="90" t="s">
        <v>11218</v>
      </c>
      <c r="L1696" s="90" t="s">
        <v>1610</v>
      </c>
      <c r="M1696" s="90" t="s">
        <v>1879</v>
      </c>
    </row>
    <row r="1697" ht="15.75" customHeight="1">
      <c r="A1697" s="90">
        <v>283.0</v>
      </c>
      <c r="C1697" s="90" t="s">
        <v>11214</v>
      </c>
      <c r="D1697" s="90" t="s">
        <v>1695</v>
      </c>
      <c r="E1697" s="90" t="s">
        <v>11215</v>
      </c>
      <c r="F1697" s="90" t="s">
        <v>32</v>
      </c>
      <c r="G1697" s="90" t="s">
        <v>11219</v>
      </c>
      <c r="H1697" s="90" t="s">
        <v>11220</v>
      </c>
      <c r="I1697" s="90" t="s">
        <v>11218</v>
      </c>
      <c r="J1697" s="90" t="s">
        <v>11218</v>
      </c>
      <c r="L1697" s="90" t="s">
        <v>1610</v>
      </c>
      <c r="M1697" s="90" t="s">
        <v>1751</v>
      </c>
    </row>
    <row r="1698" ht="15.75" customHeight="1">
      <c r="A1698" s="90">
        <v>282.0</v>
      </c>
      <c r="C1698" s="90" t="s">
        <v>6277</v>
      </c>
      <c r="D1698" s="90" t="s">
        <v>11221</v>
      </c>
      <c r="E1698" s="90" t="s">
        <v>11222</v>
      </c>
      <c r="F1698" s="90" t="s">
        <v>32</v>
      </c>
      <c r="G1698" s="90" t="s">
        <v>11223</v>
      </c>
      <c r="H1698" s="90" t="s">
        <v>11224</v>
      </c>
      <c r="I1698" s="90" t="s">
        <v>11225</v>
      </c>
      <c r="J1698" s="90" t="s">
        <v>11225</v>
      </c>
      <c r="L1698" s="90" t="s">
        <v>1610</v>
      </c>
      <c r="M1698" s="90" t="s">
        <v>2766</v>
      </c>
    </row>
    <row r="1699" ht="15.75" customHeight="1">
      <c r="A1699" s="90">
        <v>281.0</v>
      </c>
      <c r="C1699" s="90" t="s">
        <v>11226</v>
      </c>
      <c r="D1699" s="90" t="s">
        <v>11227</v>
      </c>
      <c r="E1699" s="90" t="s">
        <v>11228</v>
      </c>
      <c r="G1699" s="90" t="s">
        <v>11229</v>
      </c>
      <c r="H1699" s="90" t="s">
        <v>11230</v>
      </c>
      <c r="I1699" s="90" t="s">
        <v>11231</v>
      </c>
      <c r="J1699" s="90" t="s">
        <v>11231</v>
      </c>
      <c r="L1699" s="90" t="s">
        <v>1610</v>
      </c>
      <c r="M1699" s="90" t="s">
        <v>1793</v>
      </c>
    </row>
    <row r="1700" ht="15.75" customHeight="1">
      <c r="A1700" s="90">
        <v>280.0</v>
      </c>
      <c r="C1700" s="90" t="s">
        <v>11232</v>
      </c>
      <c r="D1700" s="90" t="s">
        <v>11233</v>
      </c>
      <c r="E1700" s="90" t="s">
        <v>11234</v>
      </c>
      <c r="F1700" s="90" t="s">
        <v>32</v>
      </c>
      <c r="G1700" s="90" t="s">
        <v>11235</v>
      </c>
      <c r="H1700" s="90" t="s">
        <v>11236</v>
      </c>
      <c r="I1700" s="90" t="s">
        <v>11237</v>
      </c>
      <c r="J1700" s="90" t="s">
        <v>11237</v>
      </c>
      <c r="L1700" s="90" t="s">
        <v>1610</v>
      </c>
      <c r="M1700" s="90" t="s">
        <v>1751</v>
      </c>
    </row>
    <row r="1701" ht="15.75" customHeight="1">
      <c r="A1701" s="90">
        <v>279.0</v>
      </c>
      <c r="C1701" s="90" t="s">
        <v>11238</v>
      </c>
      <c r="D1701" s="90" t="s">
        <v>11239</v>
      </c>
      <c r="E1701" s="90" t="s">
        <v>11240</v>
      </c>
      <c r="F1701" s="90" t="s">
        <v>35</v>
      </c>
      <c r="G1701" s="90" t="s">
        <v>11241</v>
      </c>
      <c r="H1701" s="90" t="s">
        <v>11242</v>
      </c>
      <c r="I1701" s="90" t="s">
        <v>11243</v>
      </c>
      <c r="J1701" s="90" t="s">
        <v>11243</v>
      </c>
      <c r="L1701" s="90" t="s">
        <v>1610</v>
      </c>
      <c r="M1701" s="90" t="s">
        <v>1687</v>
      </c>
    </row>
    <row r="1702" ht="15.75" customHeight="1">
      <c r="A1702" s="90">
        <v>278.0</v>
      </c>
      <c r="C1702" s="90" t="s">
        <v>11244</v>
      </c>
      <c r="D1702" s="90" t="s">
        <v>11245</v>
      </c>
      <c r="E1702" s="90" t="s">
        <v>11246</v>
      </c>
      <c r="F1702" s="90" t="s">
        <v>35</v>
      </c>
      <c r="G1702" s="90" t="s">
        <v>11247</v>
      </c>
      <c r="H1702" s="90" t="s">
        <v>11248</v>
      </c>
      <c r="I1702" s="90" t="s">
        <v>11249</v>
      </c>
      <c r="J1702" s="90" t="s">
        <v>11249</v>
      </c>
      <c r="L1702" s="90" t="s">
        <v>1610</v>
      </c>
      <c r="M1702" s="90" t="s">
        <v>1657</v>
      </c>
    </row>
    <row r="1703" ht="15.75" customHeight="1">
      <c r="A1703" s="90">
        <v>276.0</v>
      </c>
      <c r="C1703" s="90" t="s">
        <v>11250</v>
      </c>
      <c r="D1703" s="90" t="s">
        <v>11251</v>
      </c>
      <c r="E1703" s="90" t="s">
        <v>11252</v>
      </c>
      <c r="F1703" s="90" t="s">
        <v>32</v>
      </c>
      <c r="G1703" s="90" t="s">
        <v>11253</v>
      </c>
      <c r="H1703" s="90" t="s">
        <v>11254</v>
      </c>
      <c r="I1703" s="90" t="s">
        <v>11250</v>
      </c>
      <c r="J1703" s="90" t="s">
        <v>11250</v>
      </c>
      <c r="L1703" s="90" t="s">
        <v>1610</v>
      </c>
      <c r="M1703" s="90" t="s">
        <v>1751</v>
      </c>
    </row>
    <row r="1704" ht="15.75" customHeight="1">
      <c r="A1704" s="90">
        <v>275.0</v>
      </c>
      <c r="C1704" s="90" t="s">
        <v>10334</v>
      </c>
      <c r="D1704" s="90" t="s">
        <v>10335</v>
      </c>
      <c r="E1704" s="90" t="s">
        <v>10336</v>
      </c>
      <c r="F1704" s="90" t="s">
        <v>32</v>
      </c>
      <c r="G1704" s="90" t="s">
        <v>11255</v>
      </c>
      <c r="H1704" s="90" t="s">
        <v>11256</v>
      </c>
      <c r="I1704" s="90" t="s">
        <v>11257</v>
      </c>
      <c r="J1704" s="90" t="s">
        <v>10340</v>
      </c>
      <c r="L1704" s="90" t="s">
        <v>1610</v>
      </c>
      <c r="M1704" s="90" t="s">
        <v>1687</v>
      </c>
    </row>
    <row r="1705" ht="15.75" customHeight="1">
      <c r="A1705" s="90">
        <v>273.0</v>
      </c>
      <c r="C1705" s="90" t="s">
        <v>11258</v>
      </c>
      <c r="D1705" s="90" t="s">
        <v>7563</v>
      </c>
      <c r="E1705" s="90" t="s">
        <v>11259</v>
      </c>
      <c r="F1705" s="90" t="s">
        <v>32</v>
      </c>
      <c r="G1705" s="90" t="s">
        <v>11260</v>
      </c>
      <c r="H1705" s="90" t="s">
        <v>11261</v>
      </c>
      <c r="I1705" s="90" t="s">
        <v>11262</v>
      </c>
      <c r="J1705" s="90" t="s">
        <v>11262</v>
      </c>
      <c r="K1705" s="91" t="s">
        <v>1603</v>
      </c>
      <c r="L1705" s="90" t="s">
        <v>1610</v>
      </c>
      <c r="M1705" s="90" t="s">
        <v>1770</v>
      </c>
    </row>
    <row r="1706" ht="15.75" customHeight="1">
      <c r="A1706" s="90">
        <v>272.0</v>
      </c>
      <c r="C1706" s="90" t="s">
        <v>11263</v>
      </c>
      <c r="D1706" s="90" t="s">
        <v>11264</v>
      </c>
      <c r="E1706" s="90" t="s">
        <v>11265</v>
      </c>
      <c r="F1706" s="90" t="s">
        <v>32</v>
      </c>
      <c r="G1706" s="90" t="s">
        <v>11266</v>
      </c>
      <c r="H1706" s="90" t="s">
        <v>11267</v>
      </c>
      <c r="I1706" s="90" t="s">
        <v>11268</v>
      </c>
      <c r="J1706" s="90" t="s">
        <v>11269</v>
      </c>
      <c r="L1706" s="90" t="s">
        <v>1610</v>
      </c>
      <c r="M1706" s="90" t="s">
        <v>1965</v>
      </c>
    </row>
    <row r="1707" ht="15.75" customHeight="1">
      <c r="A1707" s="90">
        <v>271.0</v>
      </c>
      <c r="C1707" s="90" t="s">
        <v>11270</v>
      </c>
      <c r="D1707" s="90" t="s">
        <v>11271</v>
      </c>
      <c r="E1707" s="90" t="s">
        <v>11272</v>
      </c>
      <c r="F1707" s="90" t="s">
        <v>32</v>
      </c>
      <c r="G1707" s="90" t="s">
        <v>11273</v>
      </c>
      <c r="H1707" s="90" t="s">
        <v>11274</v>
      </c>
      <c r="I1707" s="90" t="s">
        <v>11275</v>
      </c>
      <c r="J1707" s="90" t="s">
        <v>11276</v>
      </c>
      <c r="K1707" s="91" t="s">
        <v>1603</v>
      </c>
      <c r="L1707" s="90" t="s">
        <v>1610</v>
      </c>
      <c r="M1707" s="90" t="s">
        <v>1672</v>
      </c>
    </row>
    <row r="1708" ht="15.75" customHeight="1">
      <c r="A1708" s="90">
        <v>264.0</v>
      </c>
      <c r="C1708" s="90" t="s">
        <v>11277</v>
      </c>
      <c r="D1708" s="90" t="s">
        <v>11278</v>
      </c>
      <c r="E1708" s="90" t="s">
        <v>11279</v>
      </c>
      <c r="F1708" s="90" t="s">
        <v>32</v>
      </c>
      <c r="G1708" s="90" t="s">
        <v>11280</v>
      </c>
      <c r="H1708" s="90" t="s">
        <v>11281</v>
      </c>
      <c r="I1708" s="90" t="s">
        <v>11282</v>
      </c>
      <c r="J1708" s="90" t="s">
        <v>11283</v>
      </c>
      <c r="L1708" s="90" t="s">
        <v>1610</v>
      </c>
      <c r="M1708" s="90" t="s">
        <v>1751</v>
      </c>
    </row>
    <row r="1709" ht="15.75" customHeight="1">
      <c r="A1709" s="90">
        <v>260.0</v>
      </c>
      <c r="C1709" s="90" t="s">
        <v>11284</v>
      </c>
      <c r="D1709" s="90" t="s">
        <v>11285</v>
      </c>
      <c r="E1709" s="90" t="s">
        <v>11286</v>
      </c>
      <c r="F1709" s="90" t="s">
        <v>32</v>
      </c>
      <c r="G1709" s="90" t="s">
        <v>11287</v>
      </c>
      <c r="H1709" s="90" t="s">
        <v>11288</v>
      </c>
      <c r="I1709" s="90" t="s">
        <v>11289</v>
      </c>
      <c r="J1709" s="90" t="s">
        <v>11289</v>
      </c>
      <c r="L1709" s="90" t="s">
        <v>1610</v>
      </c>
      <c r="M1709" s="90" t="s">
        <v>1642</v>
      </c>
    </row>
    <row r="1710" ht="15.75" customHeight="1">
      <c r="A1710" s="90">
        <v>259.0</v>
      </c>
      <c r="C1710" s="90" t="s">
        <v>11290</v>
      </c>
      <c r="D1710" s="90" t="s">
        <v>11291</v>
      </c>
      <c r="E1710" s="90" t="s">
        <v>11292</v>
      </c>
      <c r="F1710" s="90" t="s">
        <v>32</v>
      </c>
      <c r="G1710" s="90" t="s">
        <v>11293</v>
      </c>
      <c r="H1710" s="90" t="s">
        <v>11294</v>
      </c>
      <c r="I1710" s="90" t="s">
        <v>11295</v>
      </c>
      <c r="J1710" s="90" t="s">
        <v>11295</v>
      </c>
      <c r="K1710" s="91" t="s">
        <v>1603</v>
      </c>
      <c r="L1710" s="90" t="s">
        <v>1610</v>
      </c>
      <c r="M1710" s="90" t="s">
        <v>1642</v>
      </c>
    </row>
    <row r="1711" ht="15.75" customHeight="1">
      <c r="A1711" s="90">
        <v>256.0</v>
      </c>
      <c r="C1711" s="90" t="s">
        <v>1615</v>
      </c>
      <c r="D1711" s="90" t="s">
        <v>11296</v>
      </c>
      <c r="E1711" s="90" t="s">
        <v>11297</v>
      </c>
      <c r="G1711" s="90" t="s">
        <v>11298</v>
      </c>
      <c r="H1711" s="90" t="s">
        <v>11299</v>
      </c>
      <c r="I1711" s="90" t="s">
        <v>11300</v>
      </c>
      <c r="J1711" s="90" t="s">
        <v>11300</v>
      </c>
      <c r="L1711" s="90" t="s">
        <v>1610</v>
      </c>
      <c r="M1711" s="90" t="s">
        <v>1851</v>
      </c>
    </row>
    <row r="1712" ht="15.75" customHeight="1">
      <c r="A1712" s="90">
        <v>255.0</v>
      </c>
      <c r="C1712" s="90" t="s">
        <v>11301</v>
      </c>
      <c r="D1712" s="90" t="s">
        <v>11302</v>
      </c>
      <c r="E1712" s="90" t="s">
        <v>11303</v>
      </c>
      <c r="F1712" s="90" t="s">
        <v>2117</v>
      </c>
      <c r="G1712" s="90" t="s">
        <v>11304</v>
      </c>
      <c r="H1712" s="90" t="s">
        <v>11305</v>
      </c>
      <c r="I1712" s="90" t="s">
        <v>11306</v>
      </c>
      <c r="J1712" s="90" t="s">
        <v>11307</v>
      </c>
      <c r="L1712" s="90" t="s">
        <v>1610</v>
      </c>
      <c r="M1712" s="90" t="s">
        <v>1770</v>
      </c>
    </row>
    <row r="1713" ht="15.75" customHeight="1">
      <c r="A1713" s="90">
        <v>253.0</v>
      </c>
      <c r="C1713" s="90" t="s">
        <v>11308</v>
      </c>
      <c r="D1713" s="90" t="s">
        <v>11309</v>
      </c>
      <c r="E1713" s="90" t="s">
        <v>11310</v>
      </c>
      <c r="F1713" s="90" t="s">
        <v>32</v>
      </c>
      <c r="G1713" s="90" t="s">
        <v>11311</v>
      </c>
      <c r="H1713" s="90" t="s">
        <v>11312</v>
      </c>
      <c r="I1713" s="90" t="s">
        <v>11313</v>
      </c>
      <c r="J1713" s="90" t="s">
        <v>11313</v>
      </c>
      <c r="L1713" s="90" t="s">
        <v>1610</v>
      </c>
      <c r="M1713" s="90" t="s">
        <v>1831</v>
      </c>
    </row>
    <row r="1714" ht="15.75" customHeight="1">
      <c r="A1714" s="90">
        <v>251.0</v>
      </c>
      <c r="B1714" s="90" t="s">
        <v>3680</v>
      </c>
      <c r="C1714" s="90" t="s">
        <v>2470</v>
      </c>
      <c r="D1714" s="90" t="s">
        <v>6687</v>
      </c>
      <c r="E1714" s="90" t="s">
        <v>10227</v>
      </c>
      <c r="F1714" s="90" t="s">
        <v>32</v>
      </c>
      <c r="G1714" s="90" t="s">
        <v>11314</v>
      </c>
      <c r="H1714" s="90" t="s">
        <v>11315</v>
      </c>
      <c r="I1714" s="90" t="s">
        <v>10230</v>
      </c>
      <c r="J1714" s="90" t="s">
        <v>10231</v>
      </c>
      <c r="L1714" s="90" t="s">
        <v>1610</v>
      </c>
      <c r="M1714" s="90" t="s">
        <v>2766</v>
      </c>
    </row>
    <row r="1715" ht="15.75" customHeight="1">
      <c r="A1715" s="90">
        <v>248.0</v>
      </c>
      <c r="C1715" s="90" t="s">
        <v>11316</v>
      </c>
      <c r="D1715" s="90" t="s">
        <v>11317</v>
      </c>
      <c r="E1715" s="90" t="s">
        <v>11318</v>
      </c>
      <c r="F1715" s="90" t="s">
        <v>32</v>
      </c>
      <c r="G1715" s="90" t="s">
        <v>11319</v>
      </c>
      <c r="H1715" s="90" t="s">
        <v>11320</v>
      </c>
      <c r="I1715" s="90" t="s">
        <v>11321</v>
      </c>
      <c r="J1715" s="90" t="s">
        <v>11322</v>
      </c>
      <c r="L1715" s="90" t="s">
        <v>1610</v>
      </c>
      <c r="M1715" s="90" t="s">
        <v>1672</v>
      </c>
    </row>
    <row r="1716" ht="15.75" customHeight="1">
      <c r="A1716" s="90">
        <v>247.0</v>
      </c>
      <c r="C1716" s="90" t="s">
        <v>11323</v>
      </c>
      <c r="D1716" s="90" t="s">
        <v>7592</v>
      </c>
      <c r="E1716" s="90" t="s">
        <v>11324</v>
      </c>
      <c r="F1716" s="90" t="s">
        <v>32</v>
      </c>
      <c r="G1716" s="90" t="s">
        <v>11325</v>
      </c>
      <c r="H1716" s="90" t="s">
        <v>11326</v>
      </c>
      <c r="I1716" s="90" t="s">
        <v>11327</v>
      </c>
      <c r="J1716" s="90" t="s">
        <v>11328</v>
      </c>
      <c r="L1716" s="90" t="s">
        <v>1610</v>
      </c>
      <c r="M1716" s="90" t="s">
        <v>1965</v>
      </c>
    </row>
    <row r="1717" ht="15.75" customHeight="1">
      <c r="A1717" s="90">
        <v>241.0</v>
      </c>
      <c r="C1717" s="90" t="s">
        <v>4140</v>
      </c>
      <c r="D1717" s="90" t="s">
        <v>11329</v>
      </c>
      <c r="E1717" s="90" t="s">
        <v>11330</v>
      </c>
      <c r="F1717" s="90" t="s">
        <v>32</v>
      </c>
      <c r="G1717" s="90" t="s">
        <v>11331</v>
      </c>
      <c r="H1717" s="90" t="s">
        <v>11332</v>
      </c>
      <c r="I1717" s="90" t="s">
        <v>11333</v>
      </c>
      <c r="J1717" s="90" t="s">
        <v>11334</v>
      </c>
      <c r="K1717" s="91" t="s">
        <v>1603</v>
      </c>
      <c r="L1717" s="90" t="s">
        <v>1610</v>
      </c>
      <c r="M1717" s="90" t="s">
        <v>3222</v>
      </c>
    </row>
    <row r="1718" ht="15.75" customHeight="1">
      <c r="A1718" s="90">
        <v>240.0</v>
      </c>
      <c r="C1718" s="90" t="s">
        <v>11335</v>
      </c>
      <c r="D1718" s="90" t="s">
        <v>11336</v>
      </c>
      <c r="E1718" s="90" t="s">
        <v>11337</v>
      </c>
      <c r="F1718" s="90" t="s">
        <v>32</v>
      </c>
      <c r="G1718" s="90" t="s">
        <v>11338</v>
      </c>
      <c r="H1718" s="90" t="s">
        <v>11339</v>
      </c>
      <c r="I1718" s="90" t="s">
        <v>11340</v>
      </c>
      <c r="J1718" s="90" t="s">
        <v>11340</v>
      </c>
      <c r="K1718" s="91" t="s">
        <v>1603</v>
      </c>
      <c r="L1718" s="90" t="s">
        <v>1610</v>
      </c>
      <c r="M1718" s="90" t="s">
        <v>1642</v>
      </c>
    </row>
    <row r="1719" ht="15.75" customHeight="1">
      <c r="A1719" s="90">
        <v>238.0</v>
      </c>
      <c r="C1719" s="90" t="s">
        <v>11341</v>
      </c>
      <c r="D1719" s="90" t="s">
        <v>11342</v>
      </c>
      <c r="E1719" s="90" t="s">
        <v>11343</v>
      </c>
      <c r="F1719" s="90" t="s">
        <v>32</v>
      </c>
      <c r="G1719" s="90" t="s">
        <v>11344</v>
      </c>
      <c r="H1719" s="90" t="s">
        <v>11345</v>
      </c>
      <c r="I1719" s="90" t="s">
        <v>11346</v>
      </c>
      <c r="J1719" s="90" t="s">
        <v>11346</v>
      </c>
      <c r="L1719" s="90" t="s">
        <v>1610</v>
      </c>
      <c r="M1719" s="90" t="s">
        <v>3222</v>
      </c>
    </row>
    <row r="1720" ht="15.75" customHeight="1">
      <c r="A1720" s="90">
        <v>237.0</v>
      </c>
      <c r="C1720" s="90" t="s">
        <v>11347</v>
      </c>
      <c r="D1720" s="90" t="s">
        <v>11348</v>
      </c>
      <c r="E1720" s="90" t="s">
        <v>11349</v>
      </c>
      <c r="G1720" s="90" t="s">
        <v>11350</v>
      </c>
      <c r="H1720" s="90" t="s">
        <v>11351</v>
      </c>
      <c r="I1720" s="90" t="s">
        <v>11352</v>
      </c>
      <c r="J1720" s="90" t="s">
        <v>11353</v>
      </c>
      <c r="L1720" s="90" t="s">
        <v>1610</v>
      </c>
      <c r="M1720" s="90" t="s">
        <v>1687</v>
      </c>
    </row>
    <row r="1721" ht="15.75" customHeight="1">
      <c r="A1721" s="90">
        <v>236.0</v>
      </c>
      <c r="C1721" s="90" t="s">
        <v>11354</v>
      </c>
      <c r="D1721" s="90" t="s">
        <v>4559</v>
      </c>
      <c r="E1721" s="90" t="s">
        <v>11355</v>
      </c>
      <c r="F1721" s="90" t="s">
        <v>32</v>
      </c>
      <c r="G1721" s="90" t="s">
        <v>11356</v>
      </c>
      <c r="H1721" s="90" t="s">
        <v>11357</v>
      </c>
      <c r="I1721" s="90" t="s">
        <v>11358</v>
      </c>
      <c r="J1721" s="90" t="s">
        <v>11359</v>
      </c>
      <c r="L1721" s="90" t="s">
        <v>1610</v>
      </c>
      <c r="M1721" s="90" t="s">
        <v>1693</v>
      </c>
    </row>
    <row r="1722" ht="15.75" customHeight="1">
      <c r="A1722" s="90">
        <v>234.0</v>
      </c>
      <c r="C1722" s="90" t="s">
        <v>8530</v>
      </c>
      <c r="D1722" s="90" t="s">
        <v>11360</v>
      </c>
      <c r="E1722" s="90" t="s">
        <v>11361</v>
      </c>
      <c r="F1722" s="90" t="s">
        <v>32</v>
      </c>
      <c r="G1722" s="90" t="s">
        <v>11362</v>
      </c>
      <c r="H1722" s="90" t="s">
        <v>11363</v>
      </c>
      <c r="I1722" s="90" t="s">
        <v>11364</v>
      </c>
      <c r="J1722" s="90" t="s">
        <v>11364</v>
      </c>
      <c r="K1722" s="91" t="s">
        <v>1603</v>
      </c>
      <c r="L1722" s="90" t="s">
        <v>1610</v>
      </c>
      <c r="M1722" s="90" t="s">
        <v>1855</v>
      </c>
    </row>
    <row r="1723" ht="15.75" customHeight="1">
      <c r="A1723" s="90">
        <v>233.0</v>
      </c>
      <c r="C1723" s="90" t="s">
        <v>11365</v>
      </c>
      <c r="D1723" s="90" t="s">
        <v>11366</v>
      </c>
      <c r="E1723" s="90" t="s">
        <v>11367</v>
      </c>
      <c r="F1723" s="90" t="s">
        <v>32</v>
      </c>
      <c r="G1723" s="90" t="s">
        <v>11368</v>
      </c>
      <c r="H1723" s="90" t="s">
        <v>11369</v>
      </c>
      <c r="I1723" s="90" t="s">
        <v>11370</v>
      </c>
      <c r="J1723" s="90" t="s">
        <v>11370</v>
      </c>
      <c r="L1723" s="90" t="s">
        <v>1610</v>
      </c>
      <c r="M1723" s="90" t="s">
        <v>1751</v>
      </c>
    </row>
    <row r="1724" ht="15.75" customHeight="1">
      <c r="A1724" s="90">
        <v>228.0</v>
      </c>
      <c r="C1724" s="90" t="s">
        <v>11371</v>
      </c>
      <c r="D1724" s="90" t="s">
        <v>5626</v>
      </c>
      <c r="E1724" s="90" t="s">
        <v>11372</v>
      </c>
      <c r="F1724" s="90" t="s">
        <v>35</v>
      </c>
      <c r="G1724" s="90" t="s">
        <v>11373</v>
      </c>
      <c r="H1724" s="90" t="s">
        <v>11374</v>
      </c>
      <c r="I1724" s="90" t="s">
        <v>11375</v>
      </c>
      <c r="J1724" s="90" t="s">
        <v>11376</v>
      </c>
      <c r="L1724" s="90" t="s">
        <v>1610</v>
      </c>
      <c r="M1724" s="90" t="s">
        <v>1687</v>
      </c>
    </row>
    <row r="1725" ht="15.75" customHeight="1">
      <c r="A1725" s="90">
        <v>227.0</v>
      </c>
      <c r="C1725" s="90" t="s">
        <v>11377</v>
      </c>
      <c r="D1725" s="90" t="s">
        <v>11378</v>
      </c>
      <c r="E1725" s="90" t="s">
        <v>11379</v>
      </c>
      <c r="G1725" s="90" t="s">
        <v>11380</v>
      </c>
      <c r="H1725" s="90" t="s">
        <v>11381</v>
      </c>
      <c r="I1725" s="90" t="s">
        <v>11382</v>
      </c>
      <c r="J1725" s="90" t="s">
        <v>11383</v>
      </c>
      <c r="L1725" s="90" t="s">
        <v>1610</v>
      </c>
      <c r="M1725" s="90" t="s">
        <v>1965</v>
      </c>
    </row>
    <row r="1726" ht="15.75" customHeight="1">
      <c r="A1726" s="90">
        <v>224.0</v>
      </c>
      <c r="C1726" s="90" t="s">
        <v>9696</v>
      </c>
      <c r="D1726" s="90" t="s">
        <v>11384</v>
      </c>
      <c r="E1726" s="90" t="s">
        <v>11385</v>
      </c>
      <c r="F1726" s="90" t="s">
        <v>35</v>
      </c>
      <c r="G1726" s="90" t="s">
        <v>11386</v>
      </c>
      <c r="H1726" s="90" t="s">
        <v>11387</v>
      </c>
      <c r="I1726" s="90" t="s">
        <v>11388</v>
      </c>
      <c r="J1726" s="90" t="s">
        <v>11388</v>
      </c>
      <c r="L1726" s="90" t="s">
        <v>1610</v>
      </c>
      <c r="M1726" s="90" t="s">
        <v>1657</v>
      </c>
    </row>
    <row r="1727" ht="15.75" customHeight="1">
      <c r="A1727" s="90">
        <v>223.0</v>
      </c>
      <c r="C1727" s="90" t="s">
        <v>9696</v>
      </c>
      <c r="D1727" s="90" t="s">
        <v>11384</v>
      </c>
      <c r="E1727" s="90" t="s">
        <v>11385</v>
      </c>
      <c r="F1727" s="90" t="s">
        <v>35</v>
      </c>
      <c r="G1727" s="90" t="s">
        <v>11389</v>
      </c>
      <c r="H1727" s="90" t="s">
        <v>11390</v>
      </c>
      <c r="I1727" s="90" t="s">
        <v>11388</v>
      </c>
      <c r="J1727" s="90" t="s">
        <v>11388</v>
      </c>
      <c r="L1727" s="90" t="s">
        <v>1610</v>
      </c>
      <c r="M1727" s="90" t="s">
        <v>1817</v>
      </c>
    </row>
    <row r="1728" ht="15.75" customHeight="1">
      <c r="A1728" s="90">
        <v>220.0</v>
      </c>
      <c r="C1728" s="90" t="s">
        <v>11391</v>
      </c>
      <c r="D1728" s="90" t="s">
        <v>11392</v>
      </c>
      <c r="E1728" s="90" t="s">
        <v>11393</v>
      </c>
      <c r="G1728" s="90" t="s">
        <v>11394</v>
      </c>
      <c r="H1728" s="90" t="s">
        <v>11395</v>
      </c>
      <c r="I1728" s="90" t="s">
        <v>11396</v>
      </c>
      <c r="J1728" s="90" t="s">
        <v>11396</v>
      </c>
      <c r="L1728" s="90" t="s">
        <v>1610</v>
      </c>
      <c r="M1728" s="90" t="s">
        <v>1770</v>
      </c>
    </row>
    <row r="1729" ht="15.75" customHeight="1">
      <c r="A1729" s="90">
        <v>219.0</v>
      </c>
      <c r="C1729" s="90" t="s">
        <v>11391</v>
      </c>
      <c r="D1729" s="90" t="s">
        <v>11392</v>
      </c>
      <c r="E1729" s="90" t="s">
        <v>11393</v>
      </c>
      <c r="G1729" s="90" t="s">
        <v>11397</v>
      </c>
      <c r="H1729" s="90" t="s">
        <v>11398</v>
      </c>
      <c r="I1729" s="90" t="s">
        <v>11396</v>
      </c>
      <c r="J1729" s="90" t="s">
        <v>11396</v>
      </c>
      <c r="L1729" s="90" t="s">
        <v>1610</v>
      </c>
      <c r="M1729" s="90" t="s">
        <v>1770</v>
      </c>
    </row>
    <row r="1730" ht="15.75" customHeight="1">
      <c r="A1730" s="90">
        <v>218.0</v>
      </c>
      <c r="C1730" s="90" t="s">
        <v>11399</v>
      </c>
      <c r="D1730" s="90" t="s">
        <v>11400</v>
      </c>
      <c r="E1730" s="90" t="s">
        <v>11401</v>
      </c>
      <c r="F1730" s="90" t="s">
        <v>32</v>
      </c>
      <c r="G1730" s="90" t="s">
        <v>11402</v>
      </c>
      <c r="H1730" s="90" t="s">
        <v>11403</v>
      </c>
      <c r="I1730" s="90" t="s">
        <v>11404</v>
      </c>
      <c r="J1730" s="90" t="s">
        <v>11405</v>
      </c>
      <c r="L1730" s="90" t="s">
        <v>1610</v>
      </c>
      <c r="M1730" s="90" t="s">
        <v>1642</v>
      </c>
    </row>
    <row r="1731" ht="15.75" customHeight="1">
      <c r="A1731" s="90">
        <v>216.0</v>
      </c>
      <c r="C1731" s="90" t="s">
        <v>11406</v>
      </c>
      <c r="D1731" s="90" t="s">
        <v>11407</v>
      </c>
      <c r="E1731" s="90" t="s">
        <v>11408</v>
      </c>
      <c r="F1731" s="90" t="s">
        <v>32</v>
      </c>
      <c r="G1731" s="90" t="s">
        <v>11409</v>
      </c>
      <c r="H1731" s="90" t="s">
        <v>11410</v>
      </c>
      <c r="I1731" s="90" t="s">
        <v>11411</v>
      </c>
      <c r="J1731" s="90" t="s">
        <v>11411</v>
      </c>
      <c r="L1731" s="90" t="s">
        <v>1610</v>
      </c>
      <c r="M1731" s="90" t="s">
        <v>1965</v>
      </c>
    </row>
    <row r="1732" ht="15.75" customHeight="1">
      <c r="A1732" s="90">
        <v>214.0</v>
      </c>
      <c r="C1732" s="90" t="s">
        <v>11412</v>
      </c>
      <c r="D1732" s="90" t="s">
        <v>11413</v>
      </c>
      <c r="E1732" s="90" t="s">
        <v>11414</v>
      </c>
      <c r="G1732" s="90" t="s">
        <v>11415</v>
      </c>
      <c r="H1732" s="90" t="s">
        <v>11416</v>
      </c>
      <c r="I1732" s="90" t="s">
        <v>11417</v>
      </c>
      <c r="J1732" s="90" t="s">
        <v>11417</v>
      </c>
      <c r="L1732" s="90" t="s">
        <v>1610</v>
      </c>
      <c r="M1732" s="90" t="s">
        <v>1642</v>
      </c>
    </row>
    <row r="1733" ht="15.75" customHeight="1">
      <c r="A1733" s="90">
        <v>212.0</v>
      </c>
      <c r="C1733" s="90" t="s">
        <v>6913</v>
      </c>
      <c r="D1733" s="90" t="s">
        <v>11418</v>
      </c>
      <c r="E1733" s="90" t="s">
        <v>11419</v>
      </c>
      <c r="G1733" s="90" t="s">
        <v>11420</v>
      </c>
      <c r="H1733" s="90" t="s">
        <v>11421</v>
      </c>
      <c r="I1733" s="90" t="s">
        <v>11422</v>
      </c>
      <c r="J1733" s="90" t="s">
        <v>11422</v>
      </c>
      <c r="L1733" s="90" t="s">
        <v>1610</v>
      </c>
      <c r="M1733" s="90" t="s">
        <v>2154</v>
      </c>
    </row>
    <row r="1734" ht="15.75" customHeight="1">
      <c r="A1734" s="90">
        <v>210.0</v>
      </c>
      <c r="C1734" s="90" t="s">
        <v>11423</v>
      </c>
      <c r="D1734" s="90" t="s">
        <v>11424</v>
      </c>
      <c r="E1734" s="90" t="s">
        <v>11425</v>
      </c>
      <c r="F1734" s="90" t="s">
        <v>32</v>
      </c>
      <c r="G1734" s="90" t="s">
        <v>11426</v>
      </c>
      <c r="H1734" s="90" t="s">
        <v>11427</v>
      </c>
      <c r="I1734" s="90" t="s">
        <v>11428</v>
      </c>
      <c r="J1734" s="90" t="s">
        <v>11428</v>
      </c>
      <c r="L1734" s="90" t="s">
        <v>1610</v>
      </c>
      <c r="M1734" s="90" t="s">
        <v>1693</v>
      </c>
    </row>
    <row r="1735" ht="15.75" customHeight="1">
      <c r="A1735" s="90">
        <v>209.0</v>
      </c>
      <c r="C1735" s="90" t="s">
        <v>11429</v>
      </c>
      <c r="D1735" s="90" t="s">
        <v>11430</v>
      </c>
      <c r="E1735" s="90" t="s">
        <v>11431</v>
      </c>
      <c r="F1735" s="90" t="s">
        <v>35</v>
      </c>
      <c r="G1735" s="90" t="s">
        <v>11432</v>
      </c>
      <c r="H1735" s="90" t="s">
        <v>11433</v>
      </c>
      <c r="I1735" s="90" t="s">
        <v>11434</v>
      </c>
      <c r="J1735" s="90" t="s">
        <v>11435</v>
      </c>
      <c r="L1735" s="90" t="s">
        <v>1610</v>
      </c>
      <c r="M1735" s="90" t="s">
        <v>1642</v>
      </c>
    </row>
    <row r="1736" ht="15.75" customHeight="1">
      <c r="A1736" s="90">
        <v>208.0</v>
      </c>
      <c r="C1736" s="90" t="s">
        <v>1633</v>
      </c>
      <c r="D1736" s="90" t="s">
        <v>1634</v>
      </c>
      <c r="E1736" s="90" t="s">
        <v>1635</v>
      </c>
      <c r="F1736" s="90" t="s">
        <v>32</v>
      </c>
      <c r="G1736" s="90" t="s">
        <v>11436</v>
      </c>
      <c r="H1736" s="90" t="s">
        <v>11437</v>
      </c>
      <c r="I1736" s="90" t="s">
        <v>11438</v>
      </c>
      <c r="J1736" s="90" t="s">
        <v>11438</v>
      </c>
      <c r="L1736" s="90" t="s">
        <v>1610</v>
      </c>
      <c r="M1736" s="90" t="s">
        <v>2057</v>
      </c>
    </row>
    <row r="1737" ht="15.75" customHeight="1">
      <c r="A1737" s="90">
        <v>207.0</v>
      </c>
      <c r="C1737" s="90" t="s">
        <v>10060</v>
      </c>
      <c r="D1737" s="90" t="s">
        <v>10061</v>
      </c>
      <c r="E1737" s="90" t="s">
        <v>10062</v>
      </c>
      <c r="F1737" s="90" t="s">
        <v>35</v>
      </c>
      <c r="G1737" s="90" t="s">
        <v>11439</v>
      </c>
      <c r="H1737" s="90" t="s">
        <v>11440</v>
      </c>
      <c r="I1737" s="90" t="s">
        <v>11441</v>
      </c>
      <c r="J1737" s="90" t="s">
        <v>11441</v>
      </c>
      <c r="L1737" s="90" t="s">
        <v>1610</v>
      </c>
      <c r="M1737" s="90" t="s">
        <v>1642</v>
      </c>
    </row>
    <row r="1738" ht="15.75" customHeight="1">
      <c r="A1738" s="90">
        <v>206.0</v>
      </c>
      <c r="C1738" s="90" t="s">
        <v>10060</v>
      </c>
      <c r="D1738" s="90" t="s">
        <v>10061</v>
      </c>
      <c r="E1738" s="90" t="s">
        <v>10062</v>
      </c>
      <c r="F1738" s="90" t="s">
        <v>35</v>
      </c>
      <c r="G1738" s="90" t="s">
        <v>11442</v>
      </c>
      <c r="H1738" s="90" t="s">
        <v>11443</v>
      </c>
      <c r="I1738" s="90" t="s">
        <v>11441</v>
      </c>
      <c r="J1738" s="90" t="s">
        <v>11441</v>
      </c>
      <c r="L1738" s="90" t="s">
        <v>1610</v>
      </c>
      <c r="M1738" s="90" t="s">
        <v>1642</v>
      </c>
    </row>
    <row r="1739" ht="15.75" customHeight="1">
      <c r="A1739" s="90">
        <v>205.0</v>
      </c>
      <c r="C1739" s="90" t="s">
        <v>11444</v>
      </c>
      <c r="D1739" s="90" t="s">
        <v>11445</v>
      </c>
      <c r="E1739" s="90" t="s">
        <v>11446</v>
      </c>
      <c r="F1739" s="90" t="s">
        <v>2190</v>
      </c>
      <c r="G1739" s="90" t="s">
        <v>11447</v>
      </c>
      <c r="H1739" s="90" t="s">
        <v>11448</v>
      </c>
      <c r="I1739" s="90" t="s">
        <v>11449</v>
      </c>
      <c r="J1739" s="90" t="s">
        <v>11450</v>
      </c>
      <c r="K1739" s="91" t="s">
        <v>1603</v>
      </c>
      <c r="L1739" s="90" t="s">
        <v>1610</v>
      </c>
      <c r="M1739" s="90" t="s">
        <v>29</v>
      </c>
    </row>
    <row r="1740" ht="15.75" customHeight="1">
      <c r="A1740" s="90">
        <v>202.0</v>
      </c>
      <c r="C1740" s="90" t="s">
        <v>11451</v>
      </c>
      <c r="D1740" s="90" t="s">
        <v>11452</v>
      </c>
      <c r="E1740" s="90" t="s">
        <v>11453</v>
      </c>
      <c r="F1740" s="90" t="s">
        <v>32</v>
      </c>
      <c r="G1740" s="90" t="s">
        <v>11454</v>
      </c>
      <c r="H1740" s="90" t="s">
        <v>11455</v>
      </c>
      <c r="I1740" s="90" t="s">
        <v>11456</v>
      </c>
      <c r="J1740" s="90" t="s">
        <v>11457</v>
      </c>
      <c r="L1740" s="90" t="s">
        <v>1610</v>
      </c>
      <c r="M1740" s="90" t="s">
        <v>1751</v>
      </c>
    </row>
    <row r="1741" ht="15.75" customHeight="1">
      <c r="A1741" s="90">
        <v>200.0</v>
      </c>
      <c r="C1741" s="90" t="s">
        <v>11458</v>
      </c>
      <c r="D1741" s="90" t="s">
        <v>11459</v>
      </c>
      <c r="E1741" s="90" t="s">
        <v>11460</v>
      </c>
      <c r="G1741" s="90" t="s">
        <v>11461</v>
      </c>
      <c r="H1741" s="90" t="s">
        <v>11462</v>
      </c>
      <c r="I1741" s="90" t="s">
        <v>11463</v>
      </c>
      <c r="J1741" s="90" t="s">
        <v>11464</v>
      </c>
      <c r="L1741" s="90" t="s">
        <v>1610</v>
      </c>
      <c r="M1741" s="90" t="s">
        <v>2850</v>
      </c>
    </row>
    <row r="1742" ht="15.75" customHeight="1">
      <c r="A1742" s="90">
        <v>199.0</v>
      </c>
      <c r="C1742" s="90" t="s">
        <v>11465</v>
      </c>
      <c r="D1742" s="90" t="s">
        <v>11466</v>
      </c>
      <c r="E1742" s="90" t="s">
        <v>11467</v>
      </c>
      <c r="G1742" s="90" t="s">
        <v>11468</v>
      </c>
      <c r="H1742" s="90" t="s">
        <v>11469</v>
      </c>
      <c r="I1742" s="90" t="s">
        <v>11470</v>
      </c>
      <c r="J1742" s="90" t="s">
        <v>11471</v>
      </c>
      <c r="L1742" s="90" t="s">
        <v>1610</v>
      </c>
      <c r="M1742" s="90" t="s">
        <v>1770</v>
      </c>
    </row>
    <row r="1743" ht="15.75" customHeight="1">
      <c r="A1743" s="90">
        <v>198.0</v>
      </c>
      <c r="C1743" s="90" t="s">
        <v>11465</v>
      </c>
      <c r="D1743" s="90" t="s">
        <v>11466</v>
      </c>
      <c r="E1743" s="90" t="s">
        <v>11467</v>
      </c>
      <c r="G1743" s="90" t="s">
        <v>11472</v>
      </c>
      <c r="H1743" s="90" t="s">
        <v>11473</v>
      </c>
      <c r="I1743" s="90" t="s">
        <v>11474</v>
      </c>
      <c r="J1743" s="90" t="s">
        <v>11471</v>
      </c>
      <c r="L1743" s="90" t="s">
        <v>1610</v>
      </c>
      <c r="M1743" s="90" t="s">
        <v>1770</v>
      </c>
    </row>
    <row r="1744" ht="15.75" customHeight="1">
      <c r="A1744" s="90">
        <v>197.0</v>
      </c>
      <c r="B1744" s="90" t="s">
        <v>11475</v>
      </c>
      <c r="C1744" s="90" t="s">
        <v>11476</v>
      </c>
      <c r="D1744" s="90" t="s">
        <v>11477</v>
      </c>
      <c r="E1744" s="90" t="s">
        <v>11478</v>
      </c>
      <c r="F1744" s="90" t="s">
        <v>32</v>
      </c>
      <c r="G1744" s="90" t="s">
        <v>11479</v>
      </c>
      <c r="H1744" s="90" t="s">
        <v>11480</v>
      </c>
      <c r="I1744" s="90" t="s">
        <v>11481</v>
      </c>
      <c r="J1744" s="90" t="s">
        <v>11481</v>
      </c>
      <c r="L1744" s="90" t="s">
        <v>1610</v>
      </c>
      <c r="M1744" s="90" t="s">
        <v>2766</v>
      </c>
    </row>
    <row r="1745" ht="15.75" customHeight="1">
      <c r="A1745" s="90">
        <v>196.0</v>
      </c>
      <c r="C1745" s="90" t="s">
        <v>8672</v>
      </c>
      <c r="D1745" s="90" t="s">
        <v>8673</v>
      </c>
      <c r="E1745" s="90" t="s">
        <v>8674</v>
      </c>
      <c r="F1745" s="90" t="s">
        <v>32</v>
      </c>
      <c r="G1745" s="90" t="s">
        <v>11482</v>
      </c>
      <c r="H1745" s="90" t="s">
        <v>11483</v>
      </c>
      <c r="I1745" s="90" t="s">
        <v>11484</v>
      </c>
      <c r="J1745" s="90" t="s">
        <v>11484</v>
      </c>
      <c r="L1745" s="90" t="s">
        <v>1610</v>
      </c>
      <c r="M1745" s="90" t="s">
        <v>1965</v>
      </c>
    </row>
    <row r="1746" ht="15.75" customHeight="1">
      <c r="A1746" s="90">
        <v>195.0</v>
      </c>
      <c r="C1746" s="90" t="s">
        <v>11485</v>
      </c>
      <c r="D1746" s="90" t="s">
        <v>11486</v>
      </c>
      <c r="E1746" s="90" t="s">
        <v>11487</v>
      </c>
      <c r="F1746" s="90" t="s">
        <v>32</v>
      </c>
      <c r="G1746" s="90" t="s">
        <v>11488</v>
      </c>
      <c r="H1746" s="90" t="s">
        <v>11489</v>
      </c>
      <c r="I1746" s="90" t="s">
        <v>11490</v>
      </c>
      <c r="J1746" s="90" t="s">
        <v>11491</v>
      </c>
      <c r="L1746" s="90" t="s">
        <v>1610</v>
      </c>
      <c r="M1746" s="90" t="s">
        <v>1751</v>
      </c>
    </row>
    <row r="1747" ht="15.75" customHeight="1">
      <c r="A1747" s="90">
        <v>193.0</v>
      </c>
      <c r="C1747" s="90" t="s">
        <v>11492</v>
      </c>
      <c r="D1747" s="90" t="s">
        <v>11493</v>
      </c>
      <c r="E1747" s="90" t="s">
        <v>11494</v>
      </c>
      <c r="G1747" s="90" t="s">
        <v>11495</v>
      </c>
      <c r="H1747" s="90" t="s">
        <v>11496</v>
      </c>
      <c r="I1747" s="90" t="s">
        <v>11497</v>
      </c>
      <c r="J1747" s="90" t="s">
        <v>11498</v>
      </c>
      <c r="L1747" s="90" t="s">
        <v>1610</v>
      </c>
      <c r="M1747" s="90" t="s">
        <v>2154</v>
      </c>
    </row>
    <row r="1748" ht="15.75" customHeight="1">
      <c r="A1748" s="90">
        <v>189.0</v>
      </c>
      <c r="C1748" s="90" t="s">
        <v>7535</v>
      </c>
      <c r="D1748" s="90" t="s">
        <v>11499</v>
      </c>
      <c r="E1748" s="90" t="s">
        <v>11500</v>
      </c>
      <c r="F1748" s="90" t="s">
        <v>32</v>
      </c>
      <c r="G1748" s="90" t="s">
        <v>11501</v>
      </c>
      <c r="H1748" s="90" t="s">
        <v>11502</v>
      </c>
      <c r="I1748" s="90" t="s">
        <v>11503</v>
      </c>
      <c r="J1748" s="90" t="s">
        <v>11503</v>
      </c>
      <c r="L1748" s="90" t="s">
        <v>1610</v>
      </c>
      <c r="M1748" s="90" t="s">
        <v>1751</v>
      </c>
    </row>
    <row r="1749" ht="15.75" customHeight="1">
      <c r="A1749" s="90">
        <v>188.0</v>
      </c>
      <c r="C1749" s="90" t="s">
        <v>7535</v>
      </c>
      <c r="D1749" s="90" t="s">
        <v>11499</v>
      </c>
      <c r="E1749" s="90" t="s">
        <v>11500</v>
      </c>
      <c r="F1749" s="90" t="s">
        <v>32</v>
      </c>
      <c r="G1749" s="90" t="s">
        <v>11504</v>
      </c>
      <c r="H1749" s="90" t="s">
        <v>11505</v>
      </c>
      <c r="I1749" s="90" t="s">
        <v>11503</v>
      </c>
      <c r="J1749" s="90" t="s">
        <v>11503</v>
      </c>
      <c r="L1749" s="90" t="s">
        <v>1610</v>
      </c>
      <c r="M1749" s="90" t="s">
        <v>1693</v>
      </c>
    </row>
    <row r="1750" ht="15.75" customHeight="1">
      <c r="A1750" s="90">
        <v>187.0</v>
      </c>
      <c r="C1750" s="90" t="s">
        <v>5513</v>
      </c>
      <c r="D1750" s="90" t="s">
        <v>11506</v>
      </c>
      <c r="E1750" s="90" t="s">
        <v>11507</v>
      </c>
      <c r="G1750" s="90" t="s">
        <v>11508</v>
      </c>
      <c r="H1750" s="90" t="s">
        <v>11509</v>
      </c>
      <c r="I1750" s="90" t="s">
        <v>11510</v>
      </c>
      <c r="J1750" s="90" t="s">
        <v>11511</v>
      </c>
      <c r="L1750" s="90" t="s">
        <v>1610</v>
      </c>
      <c r="M1750" s="90" t="s">
        <v>1687</v>
      </c>
    </row>
    <row r="1751" ht="15.75" customHeight="1">
      <c r="A1751" s="90">
        <v>186.0</v>
      </c>
      <c r="C1751" s="90" t="s">
        <v>11512</v>
      </c>
      <c r="D1751" s="90" t="s">
        <v>11513</v>
      </c>
      <c r="E1751" s="90" t="s">
        <v>11514</v>
      </c>
      <c r="F1751" s="90" t="s">
        <v>35</v>
      </c>
      <c r="G1751" s="90" t="s">
        <v>11515</v>
      </c>
      <c r="H1751" s="90" t="s">
        <v>11516</v>
      </c>
      <c r="I1751" s="90" t="s">
        <v>11517</v>
      </c>
      <c r="J1751" s="90" t="s">
        <v>11517</v>
      </c>
      <c r="L1751" s="90" t="s">
        <v>1610</v>
      </c>
      <c r="M1751" s="90" t="s">
        <v>1793</v>
      </c>
    </row>
    <row r="1752" ht="15.75" customHeight="1">
      <c r="A1752" s="90">
        <v>183.0</v>
      </c>
      <c r="C1752" s="90" t="s">
        <v>10664</v>
      </c>
      <c r="D1752" s="90" t="s">
        <v>10665</v>
      </c>
      <c r="E1752" s="90" t="s">
        <v>10666</v>
      </c>
      <c r="F1752" s="90" t="s">
        <v>32</v>
      </c>
      <c r="G1752" s="90" t="s">
        <v>11518</v>
      </c>
      <c r="H1752" s="90" t="s">
        <v>11519</v>
      </c>
      <c r="I1752" s="90" t="s">
        <v>10670</v>
      </c>
      <c r="J1752" s="90" t="s">
        <v>10670</v>
      </c>
      <c r="L1752" s="90" t="s">
        <v>1610</v>
      </c>
      <c r="M1752" s="90" t="s">
        <v>1642</v>
      </c>
    </row>
    <row r="1753" ht="15.75" customHeight="1">
      <c r="A1753" s="90">
        <v>182.0</v>
      </c>
      <c r="C1753" s="90" t="s">
        <v>11520</v>
      </c>
      <c r="D1753" s="90" t="s">
        <v>7234</v>
      </c>
      <c r="E1753" s="90" t="s">
        <v>11521</v>
      </c>
      <c r="G1753" s="90" t="s">
        <v>11522</v>
      </c>
      <c r="H1753" s="90" t="s">
        <v>11523</v>
      </c>
      <c r="I1753" s="90" t="s">
        <v>11524</v>
      </c>
      <c r="J1753" s="90" t="s">
        <v>11524</v>
      </c>
      <c r="L1753" s="90" t="s">
        <v>1610</v>
      </c>
      <c r="M1753" s="90" t="s">
        <v>1642</v>
      </c>
    </row>
    <row r="1754" ht="15.75" customHeight="1">
      <c r="A1754" s="90">
        <v>180.0</v>
      </c>
      <c r="C1754" s="90" t="s">
        <v>5513</v>
      </c>
      <c r="D1754" s="90" t="s">
        <v>11506</v>
      </c>
      <c r="E1754" s="90" t="s">
        <v>11507</v>
      </c>
      <c r="G1754" s="90" t="s">
        <v>11525</v>
      </c>
      <c r="H1754" s="90" t="s">
        <v>11526</v>
      </c>
      <c r="I1754" s="90" t="s">
        <v>11527</v>
      </c>
      <c r="J1754" s="90" t="s">
        <v>11527</v>
      </c>
      <c r="L1754" s="90" t="s">
        <v>1610</v>
      </c>
      <c r="M1754" s="90" t="s">
        <v>1642</v>
      </c>
    </row>
    <row r="1755" ht="15.75" customHeight="1">
      <c r="A1755" s="90">
        <v>179.0</v>
      </c>
      <c r="C1755" s="90" t="s">
        <v>11528</v>
      </c>
      <c r="D1755" s="90" t="s">
        <v>11529</v>
      </c>
      <c r="E1755" s="90" t="s">
        <v>11530</v>
      </c>
      <c r="G1755" s="90" t="s">
        <v>11531</v>
      </c>
      <c r="H1755" s="90" t="s">
        <v>11532</v>
      </c>
      <c r="I1755" s="90" t="s">
        <v>11533</v>
      </c>
      <c r="J1755" s="90" t="s">
        <v>11533</v>
      </c>
      <c r="L1755" s="90" t="s">
        <v>1610</v>
      </c>
      <c r="M1755" s="90" t="s">
        <v>1642</v>
      </c>
    </row>
    <row r="1756" ht="15.75" customHeight="1">
      <c r="A1756" s="90">
        <v>176.0</v>
      </c>
      <c r="C1756" s="90" t="s">
        <v>11534</v>
      </c>
      <c r="D1756" s="90" t="s">
        <v>11535</v>
      </c>
      <c r="E1756" s="90" t="s">
        <v>11536</v>
      </c>
      <c r="F1756" s="90" t="s">
        <v>11537</v>
      </c>
      <c r="G1756" s="90" t="s">
        <v>11538</v>
      </c>
      <c r="H1756" s="90" t="s">
        <v>11539</v>
      </c>
      <c r="I1756" s="90" t="s">
        <v>11540</v>
      </c>
      <c r="J1756" s="90" t="s">
        <v>11541</v>
      </c>
      <c r="L1756" s="90" t="s">
        <v>2558</v>
      </c>
      <c r="M1756" s="90" t="s">
        <v>1751</v>
      </c>
    </row>
    <row r="1757" ht="15.75" customHeight="1">
      <c r="A1757" s="90">
        <v>175.0</v>
      </c>
      <c r="C1757" s="90" t="s">
        <v>11542</v>
      </c>
      <c r="D1757" s="90" t="s">
        <v>11543</v>
      </c>
      <c r="E1757" s="90" t="s">
        <v>11544</v>
      </c>
      <c r="F1757" s="90" t="s">
        <v>32</v>
      </c>
      <c r="G1757" s="90" t="s">
        <v>11545</v>
      </c>
      <c r="H1757" s="90" t="s">
        <v>11546</v>
      </c>
      <c r="I1757" s="90" t="s">
        <v>11547</v>
      </c>
      <c r="J1757" s="90" t="s">
        <v>11548</v>
      </c>
      <c r="L1757" s="90" t="s">
        <v>1610</v>
      </c>
      <c r="M1757" s="90" t="s">
        <v>1642</v>
      </c>
    </row>
    <row r="1758" ht="15.75" customHeight="1">
      <c r="A1758" s="90">
        <v>170.0</v>
      </c>
      <c r="C1758" s="90" t="s">
        <v>11549</v>
      </c>
      <c r="D1758" s="90" t="s">
        <v>11550</v>
      </c>
      <c r="E1758" s="90" t="s">
        <v>11551</v>
      </c>
      <c r="F1758" s="90" t="s">
        <v>32</v>
      </c>
      <c r="G1758" s="90" t="s">
        <v>11552</v>
      </c>
      <c r="H1758" s="90" t="s">
        <v>11553</v>
      </c>
      <c r="I1758" s="90" t="s">
        <v>11554</v>
      </c>
      <c r="J1758" s="90" t="s">
        <v>11554</v>
      </c>
      <c r="L1758" s="90" t="s">
        <v>1610</v>
      </c>
      <c r="M1758" s="90" t="s">
        <v>1687</v>
      </c>
    </row>
    <row r="1759" ht="15.75" customHeight="1">
      <c r="A1759" s="90">
        <v>168.0</v>
      </c>
      <c r="C1759" s="90" t="s">
        <v>11555</v>
      </c>
      <c r="D1759" s="90" t="s">
        <v>11556</v>
      </c>
      <c r="E1759" s="90" t="s">
        <v>11557</v>
      </c>
      <c r="F1759" s="90" t="s">
        <v>32</v>
      </c>
      <c r="G1759" s="90" t="s">
        <v>11558</v>
      </c>
      <c r="H1759" s="90" t="s">
        <v>11559</v>
      </c>
      <c r="I1759" s="90" t="s">
        <v>11560</v>
      </c>
      <c r="J1759" s="90" t="s">
        <v>11561</v>
      </c>
      <c r="L1759" s="90" t="s">
        <v>1610</v>
      </c>
      <c r="M1759" s="90" t="s">
        <v>1642</v>
      </c>
    </row>
    <row r="1760" ht="15.75" customHeight="1">
      <c r="A1760" s="90">
        <v>166.0</v>
      </c>
      <c r="C1760" s="90" t="s">
        <v>10993</v>
      </c>
      <c r="D1760" s="90" t="s">
        <v>10994</v>
      </c>
      <c r="E1760" s="90" t="s">
        <v>10995</v>
      </c>
      <c r="F1760" s="90" t="s">
        <v>32</v>
      </c>
      <c r="G1760" s="90" t="s">
        <v>11562</v>
      </c>
      <c r="H1760" s="90" t="s">
        <v>11563</v>
      </c>
      <c r="I1760" s="90" t="s">
        <v>10998</v>
      </c>
      <c r="J1760" s="90" t="s">
        <v>10998</v>
      </c>
      <c r="L1760" s="90" t="s">
        <v>1610</v>
      </c>
      <c r="M1760" s="90" t="s">
        <v>1965</v>
      </c>
    </row>
    <row r="1761" ht="15.75" customHeight="1">
      <c r="A1761" s="90">
        <v>165.0</v>
      </c>
      <c r="C1761" s="90" t="s">
        <v>1630</v>
      </c>
      <c r="D1761" s="90" t="s">
        <v>1631</v>
      </c>
      <c r="E1761" s="90" t="s">
        <v>1632</v>
      </c>
      <c r="F1761" s="90" t="s">
        <v>32</v>
      </c>
      <c r="G1761" s="90" t="s">
        <v>11564</v>
      </c>
      <c r="H1761" s="90" t="s">
        <v>11565</v>
      </c>
      <c r="I1761" s="90" t="s">
        <v>11566</v>
      </c>
      <c r="J1761" s="90" t="s">
        <v>11566</v>
      </c>
      <c r="L1761" s="90" t="s">
        <v>1610</v>
      </c>
      <c r="M1761" s="90" t="s">
        <v>1657</v>
      </c>
    </row>
    <row r="1762" ht="15.75" customHeight="1">
      <c r="A1762" s="90">
        <v>163.0</v>
      </c>
      <c r="C1762" s="90" t="s">
        <v>11567</v>
      </c>
      <c r="D1762" s="90" t="s">
        <v>11568</v>
      </c>
      <c r="E1762" s="90" t="s">
        <v>11569</v>
      </c>
      <c r="F1762" s="90" t="s">
        <v>32</v>
      </c>
      <c r="G1762" s="90" t="s">
        <v>11570</v>
      </c>
      <c r="H1762" s="90" t="s">
        <v>11571</v>
      </c>
      <c r="I1762" s="90" t="s">
        <v>11572</v>
      </c>
      <c r="J1762" s="90" t="s">
        <v>11573</v>
      </c>
      <c r="L1762" s="90" t="s">
        <v>1610</v>
      </c>
      <c r="M1762" s="90" t="s">
        <v>1853</v>
      </c>
    </row>
    <row r="1763" ht="15.75" customHeight="1">
      <c r="A1763" s="90">
        <v>160.0</v>
      </c>
      <c r="C1763" s="90" t="s">
        <v>1736</v>
      </c>
      <c r="D1763" s="90" t="s">
        <v>11574</v>
      </c>
      <c r="E1763" s="90" t="s">
        <v>11575</v>
      </c>
      <c r="G1763" s="90" t="s">
        <v>11576</v>
      </c>
      <c r="H1763" s="90" t="s">
        <v>11577</v>
      </c>
      <c r="I1763" s="90" t="s">
        <v>11578</v>
      </c>
      <c r="J1763" s="90" t="s">
        <v>11578</v>
      </c>
      <c r="L1763" s="90" t="s">
        <v>1610</v>
      </c>
      <c r="M1763" s="90" t="s">
        <v>2057</v>
      </c>
    </row>
    <row r="1764" ht="15.75" customHeight="1">
      <c r="A1764" s="90">
        <v>158.0</v>
      </c>
      <c r="C1764" s="90" t="s">
        <v>11199</v>
      </c>
      <c r="D1764" s="90" t="s">
        <v>11579</v>
      </c>
      <c r="E1764" s="90" t="s">
        <v>11580</v>
      </c>
      <c r="G1764" s="90" t="s">
        <v>11581</v>
      </c>
      <c r="H1764" s="90" t="s">
        <v>11582</v>
      </c>
      <c r="I1764" s="90" t="s">
        <v>11583</v>
      </c>
      <c r="J1764" s="90" t="s">
        <v>11584</v>
      </c>
      <c r="L1764" s="90" t="s">
        <v>1950</v>
      </c>
      <c r="M1764" s="90" t="s">
        <v>1611</v>
      </c>
    </row>
    <row r="1765" ht="15.75" customHeight="1">
      <c r="A1765" s="90">
        <v>156.0</v>
      </c>
      <c r="C1765" s="90" t="s">
        <v>11585</v>
      </c>
      <c r="D1765" s="90" t="s">
        <v>11586</v>
      </c>
      <c r="E1765" s="90" t="s">
        <v>11587</v>
      </c>
      <c r="F1765" s="90" t="s">
        <v>32</v>
      </c>
      <c r="G1765" s="90" t="s">
        <v>11588</v>
      </c>
      <c r="H1765" s="90" t="s">
        <v>11589</v>
      </c>
      <c r="I1765" s="90" t="s">
        <v>11590</v>
      </c>
      <c r="J1765" s="90" t="s">
        <v>11591</v>
      </c>
      <c r="K1765" s="91" t="s">
        <v>1603</v>
      </c>
      <c r="L1765" s="90" t="s">
        <v>1610</v>
      </c>
      <c r="M1765" s="90" t="s">
        <v>1879</v>
      </c>
    </row>
    <row r="1766" ht="15.75" customHeight="1">
      <c r="A1766" s="90">
        <v>155.0</v>
      </c>
      <c r="C1766" s="90" t="s">
        <v>11592</v>
      </c>
      <c r="D1766" s="90" t="s">
        <v>11593</v>
      </c>
      <c r="E1766" s="90" t="s">
        <v>11594</v>
      </c>
      <c r="G1766" s="90" t="s">
        <v>11595</v>
      </c>
      <c r="H1766" s="90" t="s">
        <v>11596</v>
      </c>
      <c r="I1766" s="90" t="s">
        <v>11597</v>
      </c>
      <c r="J1766" s="90" t="s">
        <v>11597</v>
      </c>
      <c r="L1766" s="90" t="s">
        <v>1610</v>
      </c>
      <c r="M1766" s="90" t="s">
        <v>1687</v>
      </c>
    </row>
    <row r="1767" ht="15.75" customHeight="1">
      <c r="A1767" s="90">
        <v>152.0</v>
      </c>
      <c r="C1767" s="90" t="s">
        <v>2517</v>
      </c>
      <c r="D1767" s="90" t="s">
        <v>11598</v>
      </c>
      <c r="E1767" s="90" t="s">
        <v>11599</v>
      </c>
      <c r="G1767" s="90" t="s">
        <v>11600</v>
      </c>
      <c r="H1767" s="90" t="s">
        <v>11601</v>
      </c>
      <c r="I1767" s="90" t="s">
        <v>11602</v>
      </c>
      <c r="J1767" s="90" t="s">
        <v>11602</v>
      </c>
      <c r="L1767" s="90" t="s">
        <v>1950</v>
      </c>
      <c r="M1767" s="90" t="s">
        <v>1780</v>
      </c>
    </row>
    <row r="1768" ht="15.75" customHeight="1">
      <c r="A1768" s="90">
        <v>148.0</v>
      </c>
      <c r="C1768" s="90" t="s">
        <v>11603</v>
      </c>
      <c r="D1768" s="90" t="s">
        <v>8793</v>
      </c>
      <c r="E1768" s="90" t="s">
        <v>11604</v>
      </c>
      <c r="F1768" s="90" t="s">
        <v>2190</v>
      </c>
      <c r="G1768" s="90" t="s">
        <v>11605</v>
      </c>
      <c r="H1768" s="90" t="s">
        <v>11606</v>
      </c>
      <c r="I1768" s="90" t="s">
        <v>11607</v>
      </c>
      <c r="J1768" s="90" t="s">
        <v>11607</v>
      </c>
      <c r="K1768" s="91" t="s">
        <v>1603</v>
      </c>
      <c r="L1768" s="90" t="s">
        <v>1610</v>
      </c>
      <c r="M1768" s="90" t="s">
        <v>1687</v>
      </c>
    </row>
    <row r="1769" ht="15.75" customHeight="1">
      <c r="A1769" s="90">
        <v>141.0</v>
      </c>
      <c r="C1769" s="90" t="s">
        <v>11608</v>
      </c>
      <c r="D1769" s="90" t="s">
        <v>9101</v>
      </c>
      <c r="E1769" s="90" t="s">
        <v>11609</v>
      </c>
      <c r="F1769" s="90" t="s">
        <v>32</v>
      </c>
      <c r="G1769" s="90" t="s">
        <v>11610</v>
      </c>
      <c r="H1769" s="90" t="s">
        <v>11611</v>
      </c>
      <c r="I1769" s="90" t="s">
        <v>11612</v>
      </c>
      <c r="J1769" s="90" t="s">
        <v>11613</v>
      </c>
      <c r="L1769" s="90" t="s">
        <v>1610</v>
      </c>
      <c r="M1769" s="90" t="s">
        <v>1751</v>
      </c>
    </row>
    <row r="1770" ht="15.75" customHeight="1">
      <c r="A1770" s="90">
        <v>139.0</v>
      </c>
      <c r="C1770" s="90" t="s">
        <v>11614</v>
      </c>
      <c r="D1770" s="90" t="s">
        <v>11615</v>
      </c>
      <c r="E1770" s="90" t="s">
        <v>11616</v>
      </c>
      <c r="F1770" s="90" t="s">
        <v>32</v>
      </c>
      <c r="G1770" s="90" t="s">
        <v>11617</v>
      </c>
      <c r="H1770" s="90" t="s">
        <v>11618</v>
      </c>
      <c r="I1770" s="90" t="s">
        <v>11619</v>
      </c>
      <c r="J1770" s="90" t="s">
        <v>11620</v>
      </c>
      <c r="L1770" s="90" t="s">
        <v>1610</v>
      </c>
      <c r="M1770" s="90" t="s">
        <v>1743</v>
      </c>
    </row>
    <row r="1771" ht="15.75" customHeight="1">
      <c r="A1771" s="90">
        <v>138.0</v>
      </c>
      <c r="C1771" s="90" t="s">
        <v>11621</v>
      </c>
      <c r="D1771" s="90" t="s">
        <v>11622</v>
      </c>
      <c r="E1771" s="90" t="s">
        <v>11623</v>
      </c>
      <c r="G1771" s="90" t="s">
        <v>11624</v>
      </c>
      <c r="H1771" s="90" t="s">
        <v>11625</v>
      </c>
      <c r="I1771" s="90" t="s">
        <v>11626</v>
      </c>
      <c r="J1771" s="90" t="s">
        <v>11626</v>
      </c>
      <c r="L1771" s="90" t="s">
        <v>1610</v>
      </c>
      <c r="M1771" s="90" t="s">
        <v>2154</v>
      </c>
    </row>
    <row r="1772" ht="15.75" customHeight="1">
      <c r="A1772" s="90">
        <v>137.0</v>
      </c>
      <c r="C1772" s="90" t="s">
        <v>10362</v>
      </c>
      <c r="D1772" s="90" t="s">
        <v>10363</v>
      </c>
      <c r="E1772" s="90" t="s">
        <v>10364</v>
      </c>
      <c r="F1772" s="90" t="s">
        <v>32</v>
      </c>
      <c r="G1772" s="90" t="s">
        <v>11627</v>
      </c>
      <c r="H1772" s="90" t="s">
        <v>11628</v>
      </c>
      <c r="I1772" s="90" t="s">
        <v>11629</v>
      </c>
      <c r="J1772" s="90" t="s">
        <v>10368</v>
      </c>
      <c r="L1772" s="90" t="s">
        <v>1610</v>
      </c>
      <c r="M1772" s="90" t="s">
        <v>2057</v>
      </c>
    </row>
    <row r="1773" ht="15.75" customHeight="1">
      <c r="A1773" s="90">
        <v>132.0</v>
      </c>
      <c r="B1773" s="90" t="s">
        <v>11475</v>
      </c>
      <c r="C1773" s="90" t="s">
        <v>11476</v>
      </c>
      <c r="D1773" s="90" t="s">
        <v>11477</v>
      </c>
      <c r="E1773" s="90" t="s">
        <v>11478</v>
      </c>
      <c r="F1773" s="90" t="s">
        <v>32</v>
      </c>
      <c r="G1773" s="90" t="s">
        <v>11630</v>
      </c>
      <c r="H1773" s="90" t="s">
        <v>11631</v>
      </c>
      <c r="I1773" s="90" t="s">
        <v>11632</v>
      </c>
      <c r="J1773" s="90" t="s">
        <v>11632</v>
      </c>
      <c r="L1773" s="90" t="s">
        <v>1610</v>
      </c>
      <c r="M1773" s="90" t="s">
        <v>3222</v>
      </c>
    </row>
    <row r="1774" ht="15.75" customHeight="1">
      <c r="A1774" s="90">
        <v>129.0</v>
      </c>
      <c r="C1774" s="90" t="s">
        <v>11633</v>
      </c>
      <c r="D1774" s="90" t="s">
        <v>11634</v>
      </c>
      <c r="E1774" s="90" t="s">
        <v>11635</v>
      </c>
      <c r="F1774" s="90" t="s">
        <v>35</v>
      </c>
      <c r="G1774" s="90" t="s">
        <v>11636</v>
      </c>
      <c r="H1774" s="90" t="s">
        <v>11637</v>
      </c>
      <c r="I1774" s="90" t="s">
        <v>11638</v>
      </c>
      <c r="J1774" s="90" t="s">
        <v>11639</v>
      </c>
      <c r="L1774" s="90" t="s">
        <v>1610</v>
      </c>
      <c r="M1774" s="90" t="s">
        <v>1657</v>
      </c>
    </row>
    <row r="1775" ht="15.75" customHeight="1">
      <c r="A1775" s="90">
        <v>128.0</v>
      </c>
      <c r="C1775" s="90" t="s">
        <v>11640</v>
      </c>
      <c r="D1775" s="90" t="s">
        <v>11641</v>
      </c>
      <c r="E1775" s="90" t="s">
        <v>11642</v>
      </c>
      <c r="G1775" s="90" t="s">
        <v>11643</v>
      </c>
      <c r="H1775" s="90" t="s">
        <v>11644</v>
      </c>
      <c r="I1775" s="90" t="s">
        <v>11645</v>
      </c>
      <c r="J1775" s="90" t="s">
        <v>11645</v>
      </c>
      <c r="L1775" s="90" t="s">
        <v>1610</v>
      </c>
      <c r="M1775" s="90" t="s">
        <v>1642</v>
      </c>
    </row>
    <row r="1776" ht="15.75" customHeight="1">
      <c r="A1776" s="90">
        <v>126.0</v>
      </c>
      <c r="C1776" s="90" t="s">
        <v>10506</v>
      </c>
      <c r="D1776" s="90" t="s">
        <v>10507</v>
      </c>
      <c r="E1776" s="90" t="s">
        <v>10508</v>
      </c>
      <c r="G1776" s="90" t="s">
        <v>11646</v>
      </c>
      <c r="H1776" s="90" t="s">
        <v>11647</v>
      </c>
      <c r="I1776" s="90" t="s">
        <v>11648</v>
      </c>
      <c r="J1776" s="90" t="s">
        <v>10511</v>
      </c>
      <c r="L1776" s="90" t="s">
        <v>1610</v>
      </c>
      <c r="M1776" s="90" t="s">
        <v>1657</v>
      </c>
    </row>
    <row r="1777" ht="15.75" customHeight="1">
      <c r="A1777" s="90">
        <v>125.0</v>
      </c>
      <c r="C1777" s="90" t="s">
        <v>11520</v>
      </c>
      <c r="D1777" s="90" t="s">
        <v>7234</v>
      </c>
      <c r="E1777" s="90" t="s">
        <v>11521</v>
      </c>
      <c r="G1777" s="90" t="s">
        <v>11649</v>
      </c>
      <c r="H1777" s="90" t="s">
        <v>11650</v>
      </c>
      <c r="I1777" s="90" t="s">
        <v>11524</v>
      </c>
      <c r="J1777" s="90" t="s">
        <v>11524</v>
      </c>
      <c r="L1777" s="90" t="s">
        <v>1610</v>
      </c>
      <c r="M1777" s="90" t="s">
        <v>1642</v>
      </c>
    </row>
    <row r="1778" ht="15.75" customHeight="1">
      <c r="A1778" s="90">
        <v>124.0</v>
      </c>
      <c r="C1778" s="90" t="s">
        <v>11651</v>
      </c>
      <c r="D1778" s="90" t="s">
        <v>11652</v>
      </c>
      <c r="E1778" s="90" t="s">
        <v>11653</v>
      </c>
      <c r="F1778" s="90" t="s">
        <v>32</v>
      </c>
      <c r="G1778" s="90" t="s">
        <v>11654</v>
      </c>
      <c r="H1778" s="90" t="s">
        <v>11655</v>
      </c>
      <c r="I1778" s="90" t="s">
        <v>11656</v>
      </c>
      <c r="J1778" s="90" t="s">
        <v>11656</v>
      </c>
      <c r="K1778" s="91" t="s">
        <v>1603</v>
      </c>
      <c r="L1778" s="90" t="s">
        <v>1610</v>
      </c>
      <c r="M1778" s="90" t="s">
        <v>1770</v>
      </c>
    </row>
    <row r="1779" ht="15.75" customHeight="1">
      <c r="A1779" s="90">
        <v>119.0</v>
      </c>
      <c r="C1779" s="90" t="s">
        <v>11657</v>
      </c>
      <c r="D1779" s="90" t="s">
        <v>11658</v>
      </c>
      <c r="E1779" s="90" t="s">
        <v>11659</v>
      </c>
      <c r="F1779" s="90" t="s">
        <v>32</v>
      </c>
      <c r="G1779" s="90" t="s">
        <v>11660</v>
      </c>
      <c r="H1779" s="90" t="s">
        <v>11661</v>
      </c>
      <c r="I1779" s="90" t="s">
        <v>11662</v>
      </c>
      <c r="J1779" s="90" t="s">
        <v>11663</v>
      </c>
      <c r="L1779" s="90" t="s">
        <v>1610</v>
      </c>
      <c r="M1779" s="90" t="s">
        <v>1693</v>
      </c>
    </row>
    <row r="1780" ht="15.75" customHeight="1">
      <c r="A1780" s="90">
        <v>118.0</v>
      </c>
      <c r="C1780" s="90" t="s">
        <v>11664</v>
      </c>
      <c r="D1780" s="90" t="s">
        <v>11665</v>
      </c>
      <c r="E1780" s="90" t="s">
        <v>11666</v>
      </c>
      <c r="F1780" s="90" t="s">
        <v>32</v>
      </c>
      <c r="G1780" s="90" t="s">
        <v>11667</v>
      </c>
      <c r="H1780" s="90" t="s">
        <v>11668</v>
      </c>
      <c r="I1780" s="90" t="s">
        <v>11669</v>
      </c>
      <c r="J1780" s="90" t="s">
        <v>11669</v>
      </c>
      <c r="L1780" s="90" t="s">
        <v>1610</v>
      </c>
      <c r="M1780" s="90" t="s">
        <v>1708</v>
      </c>
    </row>
    <row r="1781" ht="15.75" customHeight="1">
      <c r="A1781" s="90">
        <v>117.0</v>
      </c>
      <c r="C1781" s="90" t="s">
        <v>11670</v>
      </c>
      <c r="D1781" s="90" t="s">
        <v>11671</v>
      </c>
      <c r="E1781" s="90" t="s">
        <v>11672</v>
      </c>
      <c r="F1781" s="90" t="s">
        <v>32</v>
      </c>
      <c r="G1781" s="90" t="s">
        <v>11673</v>
      </c>
      <c r="H1781" s="90" t="s">
        <v>11674</v>
      </c>
      <c r="I1781" s="90" t="s">
        <v>11675</v>
      </c>
      <c r="J1781" s="90" t="s">
        <v>11675</v>
      </c>
      <c r="L1781" s="90" t="s">
        <v>1610</v>
      </c>
      <c r="M1781" s="90" t="s">
        <v>3139</v>
      </c>
    </row>
    <row r="1782" ht="15.75" customHeight="1">
      <c r="A1782" s="90">
        <v>116.0</v>
      </c>
      <c r="C1782" s="90" t="s">
        <v>11676</v>
      </c>
      <c r="D1782" s="90" t="s">
        <v>11677</v>
      </c>
      <c r="E1782" s="90" t="s">
        <v>11678</v>
      </c>
      <c r="F1782" s="90" t="s">
        <v>32</v>
      </c>
      <c r="G1782" s="90" t="s">
        <v>11679</v>
      </c>
      <c r="H1782" s="90" t="s">
        <v>11680</v>
      </c>
      <c r="I1782" s="90" t="s">
        <v>11681</v>
      </c>
      <c r="J1782" s="90" t="s">
        <v>11681</v>
      </c>
      <c r="L1782" s="90" t="s">
        <v>1610</v>
      </c>
      <c r="M1782" s="90" t="s">
        <v>29</v>
      </c>
    </row>
    <row r="1783" ht="15.75" customHeight="1">
      <c r="A1783" s="90">
        <v>115.0</v>
      </c>
      <c r="C1783" s="90" t="s">
        <v>11682</v>
      </c>
      <c r="D1783" s="90" t="s">
        <v>11683</v>
      </c>
      <c r="E1783" s="90" t="s">
        <v>11684</v>
      </c>
      <c r="F1783" s="90" t="s">
        <v>32</v>
      </c>
      <c r="G1783" s="90" t="s">
        <v>11685</v>
      </c>
      <c r="H1783" s="90" t="s">
        <v>11686</v>
      </c>
      <c r="I1783" s="90" t="s">
        <v>11687</v>
      </c>
      <c r="J1783" s="90" t="s">
        <v>11687</v>
      </c>
      <c r="K1783" s="91" t="s">
        <v>1603</v>
      </c>
      <c r="L1783" s="90" t="s">
        <v>1610</v>
      </c>
      <c r="M1783" s="90" t="s">
        <v>1855</v>
      </c>
    </row>
    <row r="1784" ht="15.75" customHeight="1">
      <c r="A1784" s="90">
        <v>114.0</v>
      </c>
      <c r="C1784" s="90" t="s">
        <v>11520</v>
      </c>
      <c r="D1784" s="90" t="s">
        <v>7234</v>
      </c>
      <c r="E1784" s="90" t="s">
        <v>11521</v>
      </c>
      <c r="G1784" s="90" t="s">
        <v>11688</v>
      </c>
      <c r="H1784" s="90" t="s">
        <v>11689</v>
      </c>
      <c r="I1784" s="90" t="s">
        <v>11690</v>
      </c>
      <c r="J1784" s="90" t="s">
        <v>11524</v>
      </c>
      <c r="L1784" s="90" t="s">
        <v>1610</v>
      </c>
      <c r="M1784" s="90" t="s">
        <v>1642</v>
      </c>
    </row>
    <row r="1785" ht="15.75" customHeight="1">
      <c r="A1785" s="90">
        <v>110.0</v>
      </c>
      <c r="C1785" s="90" t="s">
        <v>11691</v>
      </c>
      <c r="D1785" s="90" t="s">
        <v>11692</v>
      </c>
      <c r="E1785" s="90" t="s">
        <v>11693</v>
      </c>
      <c r="F1785" s="90" t="s">
        <v>35</v>
      </c>
      <c r="G1785" s="90" t="s">
        <v>11694</v>
      </c>
      <c r="H1785" s="90" t="s">
        <v>11695</v>
      </c>
      <c r="I1785" s="90" t="s">
        <v>11696</v>
      </c>
      <c r="J1785" s="90" t="s">
        <v>11697</v>
      </c>
      <c r="L1785" s="90" t="s">
        <v>1610</v>
      </c>
      <c r="M1785" s="90" t="s">
        <v>1965</v>
      </c>
    </row>
    <row r="1786" ht="15.75" customHeight="1">
      <c r="A1786" s="90">
        <v>109.0</v>
      </c>
      <c r="C1786" s="90" t="s">
        <v>11698</v>
      </c>
      <c r="D1786" s="90" t="s">
        <v>11699</v>
      </c>
      <c r="E1786" s="90" t="s">
        <v>11700</v>
      </c>
      <c r="F1786" s="90" t="s">
        <v>32</v>
      </c>
      <c r="G1786" s="90" t="s">
        <v>11701</v>
      </c>
      <c r="H1786" s="90" t="s">
        <v>11702</v>
      </c>
      <c r="I1786" s="90" t="s">
        <v>11703</v>
      </c>
      <c r="J1786" s="90" t="s">
        <v>11704</v>
      </c>
      <c r="L1786" s="90" t="s">
        <v>1610</v>
      </c>
      <c r="M1786" s="90" t="s">
        <v>1965</v>
      </c>
    </row>
    <row r="1787" ht="15.75" customHeight="1">
      <c r="A1787" s="90">
        <v>106.0</v>
      </c>
      <c r="C1787" s="90" t="s">
        <v>2051</v>
      </c>
      <c r="D1787" s="90" t="s">
        <v>11705</v>
      </c>
      <c r="E1787" s="90" t="s">
        <v>11706</v>
      </c>
      <c r="F1787" s="90" t="s">
        <v>32</v>
      </c>
      <c r="G1787" s="90" t="s">
        <v>11707</v>
      </c>
      <c r="H1787" s="90" t="s">
        <v>11708</v>
      </c>
      <c r="I1787" s="90" t="s">
        <v>11709</v>
      </c>
      <c r="J1787" s="90" t="s">
        <v>11710</v>
      </c>
      <c r="K1787" s="91" t="s">
        <v>1603</v>
      </c>
      <c r="L1787" s="90" t="s">
        <v>1610</v>
      </c>
      <c r="M1787" s="90" t="s">
        <v>1672</v>
      </c>
    </row>
    <row r="1788" ht="15.75" customHeight="1">
      <c r="A1788" s="90">
        <v>105.0</v>
      </c>
      <c r="C1788" s="90" t="s">
        <v>11429</v>
      </c>
      <c r="D1788" s="90" t="s">
        <v>11430</v>
      </c>
      <c r="E1788" s="90" t="s">
        <v>11431</v>
      </c>
      <c r="F1788" s="90" t="s">
        <v>35</v>
      </c>
      <c r="G1788" s="90" t="s">
        <v>11711</v>
      </c>
      <c r="H1788" s="90" t="s">
        <v>11712</v>
      </c>
      <c r="I1788" s="90" t="s">
        <v>11434</v>
      </c>
      <c r="J1788" s="90" t="s">
        <v>11435</v>
      </c>
      <c r="L1788" s="90" t="s">
        <v>1610</v>
      </c>
      <c r="M1788" s="90" t="s">
        <v>1642</v>
      </c>
    </row>
    <row r="1789" ht="15.75" customHeight="1">
      <c r="A1789" s="90">
        <v>104.0</v>
      </c>
      <c r="C1789" s="90" t="s">
        <v>11713</v>
      </c>
      <c r="D1789" s="90" t="s">
        <v>11714</v>
      </c>
      <c r="E1789" s="90" t="s">
        <v>11715</v>
      </c>
      <c r="F1789" s="90" t="s">
        <v>32</v>
      </c>
      <c r="G1789" s="90" t="s">
        <v>11716</v>
      </c>
      <c r="H1789" s="90" t="s">
        <v>11717</v>
      </c>
      <c r="I1789" s="90" t="s">
        <v>11718</v>
      </c>
      <c r="J1789" s="90" t="s">
        <v>11719</v>
      </c>
      <c r="L1789" s="90" t="s">
        <v>1610</v>
      </c>
      <c r="M1789" s="90" t="s">
        <v>1672</v>
      </c>
    </row>
    <row r="1790" ht="15.75" customHeight="1">
      <c r="A1790" s="90">
        <v>103.0</v>
      </c>
      <c r="C1790" s="90" t="s">
        <v>11713</v>
      </c>
      <c r="D1790" s="90" t="s">
        <v>11714</v>
      </c>
      <c r="E1790" s="90" t="s">
        <v>11715</v>
      </c>
      <c r="F1790" s="90" t="s">
        <v>32</v>
      </c>
      <c r="G1790" s="90" t="s">
        <v>11720</v>
      </c>
      <c r="H1790" s="90" t="s">
        <v>11721</v>
      </c>
      <c r="I1790" s="90" t="s">
        <v>11722</v>
      </c>
      <c r="J1790" s="90" t="s">
        <v>11719</v>
      </c>
      <c r="L1790" s="90" t="s">
        <v>1610</v>
      </c>
      <c r="M1790" s="90" t="s">
        <v>1693</v>
      </c>
    </row>
    <row r="1791" ht="15.75" customHeight="1">
      <c r="A1791" s="90">
        <v>101.0</v>
      </c>
      <c r="C1791" s="90" t="s">
        <v>11723</v>
      </c>
      <c r="D1791" s="90" t="s">
        <v>11724</v>
      </c>
      <c r="E1791" s="90" t="s">
        <v>11725</v>
      </c>
      <c r="G1791" s="90" t="s">
        <v>11726</v>
      </c>
      <c r="H1791" s="90" t="s">
        <v>11727</v>
      </c>
      <c r="I1791" s="90" t="s">
        <v>11728</v>
      </c>
      <c r="J1791" s="90" t="s">
        <v>11729</v>
      </c>
      <c r="L1791" s="90" t="s">
        <v>1610</v>
      </c>
      <c r="M1791" s="90" t="s">
        <v>3222</v>
      </c>
    </row>
    <row r="1792" ht="15.75" customHeight="1">
      <c r="A1792" s="90">
        <v>99.0</v>
      </c>
      <c r="C1792" s="90" t="s">
        <v>11730</v>
      </c>
      <c r="D1792" s="90" t="s">
        <v>11731</v>
      </c>
      <c r="E1792" s="90" t="s">
        <v>11732</v>
      </c>
      <c r="F1792" s="90" t="s">
        <v>32</v>
      </c>
      <c r="G1792" s="90" t="s">
        <v>11733</v>
      </c>
      <c r="H1792" s="90" t="s">
        <v>11734</v>
      </c>
      <c r="I1792" s="90" t="s">
        <v>11735</v>
      </c>
      <c r="J1792" s="90" t="s">
        <v>11736</v>
      </c>
      <c r="L1792" s="90" t="s">
        <v>1610</v>
      </c>
      <c r="M1792" s="90" t="s">
        <v>1770</v>
      </c>
    </row>
    <row r="1793" ht="15.75" customHeight="1">
      <c r="A1793" s="90">
        <v>96.0</v>
      </c>
      <c r="C1793" s="90" t="s">
        <v>11737</v>
      </c>
      <c r="D1793" s="90" t="s">
        <v>11738</v>
      </c>
      <c r="E1793" s="90" t="s">
        <v>11739</v>
      </c>
      <c r="G1793" s="90" t="s">
        <v>11740</v>
      </c>
      <c r="H1793" s="90" t="s">
        <v>11741</v>
      </c>
      <c r="I1793" s="90" t="s">
        <v>11742</v>
      </c>
      <c r="J1793" s="90" t="s">
        <v>11742</v>
      </c>
      <c r="L1793" s="90" t="s">
        <v>1610</v>
      </c>
      <c r="M1793" s="90" t="s">
        <v>2766</v>
      </c>
    </row>
    <row r="1794" ht="15.75" customHeight="1">
      <c r="A1794" s="90">
        <v>95.0</v>
      </c>
      <c r="C1794" s="90" t="s">
        <v>11743</v>
      </c>
      <c r="D1794" s="90" t="s">
        <v>11744</v>
      </c>
      <c r="E1794" s="90" t="s">
        <v>11745</v>
      </c>
      <c r="F1794" s="90" t="s">
        <v>32</v>
      </c>
      <c r="G1794" s="90" t="s">
        <v>11746</v>
      </c>
      <c r="H1794" s="90" t="s">
        <v>11747</v>
      </c>
      <c r="I1794" s="90" t="s">
        <v>11748</v>
      </c>
      <c r="J1794" s="90" t="s">
        <v>11749</v>
      </c>
      <c r="L1794" s="90" t="s">
        <v>1610</v>
      </c>
      <c r="M1794" s="90" t="s">
        <v>1774</v>
      </c>
    </row>
    <row r="1795" ht="15.75" customHeight="1">
      <c r="A1795" s="90">
        <v>92.0</v>
      </c>
      <c r="C1795" s="90" t="s">
        <v>6906</v>
      </c>
      <c r="D1795" s="90" t="s">
        <v>11750</v>
      </c>
      <c r="E1795" s="90" t="s">
        <v>11751</v>
      </c>
      <c r="F1795" s="90" t="s">
        <v>32</v>
      </c>
      <c r="G1795" s="90" t="s">
        <v>11752</v>
      </c>
      <c r="H1795" s="90" t="s">
        <v>11753</v>
      </c>
      <c r="I1795" s="90" t="s">
        <v>11754</v>
      </c>
      <c r="J1795" s="90" t="s">
        <v>11754</v>
      </c>
      <c r="L1795" s="90" t="s">
        <v>1610</v>
      </c>
      <c r="M1795" s="90" t="s">
        <v>1743</v>
      </c>
    </row>
    <row r="1796" ht="15.75" customHeight="1">
      <c r="A1796" s="90">
        <v>91.0</v>
      </c>
      <c r="C1796" s="90" t="s">
        <v>3649</v>
      </c>
      <c r="D1796" s="90" t="s">
        <v>11755</v>
      </c>
      <c r="E1796" s="90" t="s">
        <v>11756</v>
      </c>
      <c r="F1796" s="90" t="s">
        <v>32</v>
      </c>
      <c r="G1796" s="90" t="s">
        <v>11757</v>
      </c>
      <c r="H1796" s="90" t="s">
        <v>11758</v>
      </c>
      <c r="I1796" s="90" t="s">
        <v>11759</v>
      </c>
      <c r="J1796" s="90" t="s">
        <v>11759</v>
      </c>
      <c r="L1796" s="90" t="s">
        <v>1610</v>
      </c>
      <c r="M1796" s="90" t="s">
        <v>1642</v>
      </c>
    </row>
    <row r="1797" ht="15.75" customHeight="1">
      <c r="A1797" s="90">
        <v>89.0</v>
      </c>
      <c r="C1797" s="90" t="s">
        <v>11640</v>
      </c>
      <c r="D1797" s="90" t="s">
        <v>11641</v>
      </c>
      <c r="E1797" s="90" t="s">
        <v>11642</v>
      </c>
      <c r="G1797" s="90" t="s">
        <v>11760</v>
      </c>
      <c r="H1797" s="90" t="s">
        <v>11761</v>
      </c>
      <c r="I1797" s="90" t="s">
        <v>11762</v>
      </c>
      <c r="J1797" s="90" t="s">
        <v>11763</v>
      </c>
      <c r="L1797" s="90" t="s">
        <v>1610</v>
      </c>
      <c r="M1797" s="90" t="s">
        <v>1642</v>
      </c>
    </row>
    <row r="1798" ht="15.75" customHeight="1">
      <c r="A1798" s="90">
        <v>88.0</v>
      </c>
      <c r="C1798" s="90" t="s">
        <v>11764</v>
      </c>
      <c r="D1798" s="90" t="s">
        <v>11765</v>
      </c>
      <c r="E1798" s="90" t="s">
        <v>11766</v>
      </c>
      <c r="G1798" s="90" t="s">
        <v>11767</v>
      </c>
      <c r="H1798" s="90" t="s">
        <v>11768</v>
      </c>
      <c r="I1798" s="90" t="s">
        <v>11769</v>
      </c>
      <c r="J1798" s="90" t="s">
        <v>11769</v>
      </c>
      <c r="L1798" s="90" t="s">
        <v>1610</v>
      </c>
      <c r="M1798" s="90" t="s">
        <v>1770</v>
      </c>
    </row>
    <row r="1799" ht="15.75" customHeight="1">
      <c r="A1799" s="90">
        <v>85.0</v>
      </c>
      <c r="C1799" s="90" t="s">
        <v>11621</v>
      </c>
      <c r="D1799" s="90" t="s">
        <v>11622</v>
      </c>
      <c r="E1799" s="90" t="s">
        <v>11623</v>
      </c>
      <c r="G1799" s="90" t="s">
        <v>11770</v>
      </c>
      <c r="H1799" s="90" t="s">
        <v>11771</v>
      </c>
      <c r="I1799" s="90" t="s">
        <v>11626</v>
      </c>
      <c r="J1799" s="90" t="s">
        <v>11626</v>
      </c>
      <c r="L1799" s="90" t="s">
        <v>1610</v>
      </c>
      <c r="M1799" s="90" t="s">
        <v>1642</v>
      </c>
    </row>
    <row r="1800" ht="15.75" customHeight="1">
      <c r="A1800" s="90">
        <v>83.0</v>
      </c>
      <c r="C1800" s="90" t="s">
        <v>5226</v>
      </c>
      <c r="D1800" s="90" t="s">
        <v>11772</v>
      </c>
      <c r="E1800" s="90" t="s">
        <v>11773</v>
      </c>
      <c r="F1800" s="90" t="s">
        <v>32</v>
      </c>
      <c r="G1800" s="90" t="s">
        <v>11774</v>
      </c>
      <c r="H1800" s="90" t="s">
        <v>11775</v>
      </c>
      <c r="I1800" s="90" t="s">
        <v>11776</v>
      </c>
      <c r="J1800" s="90" t="s">
        <v>11777</v>
      </c>
      <c r="L1800" s="90" t="s">
        <v>1610</v>
      </c>
      <c r="M1800" s="90" t="s">
        <v>1642</v>
      </c>
    </row>
    <row r="1801" ht="15.75" customHeight="1">
      <c r="A1801" s="90">
        <v>82.0</v>
      </c>
      <c r="B1801" s="90" t="s">
        <v>11778</v>
      </c>
      <c r="C1801" s="90" t="s">
        <v>11779</v>
      </c>
      <c r="D1801" s="90" t="s">
        <v>11780</v>
      </c>
      <c r="E1801" s="90" t="s">
        <v>11781</v>
      </c>
      <c r="G1801" s="90" t="s">
        <v>11782</v>
      </c>
      <c r="H1801" s="90" t="s">
        <v>11783</v>
      </c>
      <c r="I1801" s="90" t="s">
        <v>11784</v>
      </c>
      <c r="J1801" s="90" t="s">
        <v>11784</v>
      </c>
      <c r="L1801" s="90" t="s">
        <v>1610</v>
      </c>
      <c r="M1801" s="90" t="s">
        <v>1751</v>
      </c>
    </row>
    <row r="1802" ht="15.75" customHeight="1">
      <c r="A1802" s="90">
        <v>81.0</v>
      </c>
      <c r="C1802" s="90" t="s">
        <v>11785</v>
      </c>
      <c r="D1802" s="90" t="s">
        <v>4739</v>
      </c>
      <c r="E1802" s="90" t="s">
        <v>11786</v>
      </c>
      <c r="F1802" s="90" t="s">
        <v>2367</v>
      </c>
      <c r="G1802" s="90" t="s">
        <v>11787</v>
      </c>
      <c r="H1802" s="90" t="s">
        <v>11788</v>
      </c>
      <c r="I1802" s="90" t="s">
        <v>11789</v>
      </c>
      <c r="J1802" s="90" t="s">
        <v>11790</v>
      </c>
      <c r="L1802" s="90" t="s">
        <v>1610</v>
      </c>
      <c r="M1802" s="90" t="s">
        <v>1650</v>
      </c>
    </row>
    <row r="1803" ht="15.75" customHeight="1">
      <c r="A1803" s="90">
        <v>79.0</v>
      </c>
      <c r="C1803" s="90" t="s">
        <v>11791</v>
      </c>
      <c r="D1803" s="90" t="s">
        <v>11792</v>
      </c>
      <c r="E1803" s="90" t="s">
        <v>11793</v>
      </c>
      <c r="F1803" s="90" t="s">
        <v>32</v>
      </c>
      <c r="G1803" s="90" t="s">
        <v>11794</v>
      </c>
      <c r="H1803" s="90" t="s">
        <v>11795</v>
      </c>
      <c r="I1803" s="90" t="s">
        <v>11796</v>
      </c>
      <c r="J1803" s="90" t="s">
        <v>11796</v>
      </c>
      <c r="L1803" s="90" t="s">
        <v>1610</v>
      </c>
      <c r="M1803" s="90" t="s">
        <v>1642</v>
      </c>
    </row>
    <row r="1804" ht="15.75" customHeight="1">
      <c r="A1804" s="90">
        <v>77.0</v>
      </c>
      <c r="C1804" s="90" t="s">
        <v>11797</v>
      </c>
      <c r="D1804" s="90" t="s">
        <v>11798</v>
      </c>
      <c r="E1804" s="90" t="s">
        <v>11799</v>
      </c>
      <c r="G1804" s="90" t="s">
        <v>11800</v>
      </c>
      <c r="H1804" s="90" t="s">
        <v>11801</v>
      </c>
      <c r="I1804" s="90" t="s">
        <v>11802</v>
      </c>
      <c r="J1804" s="90" t="s">
        <v>11803</v>
      </c>
      <c r="L1804" s="90" t="s">
        <v>1610</v>
      </c>
      <c r="M1804" s="90" t="s">
        <v>1693</v>
      </c>
    </row>
    <row r="1805" ht="15.75" customHeight="1">
      <c r="A1805" s="90">
        <v>76.0</v>
      </c>
      <c r="C1805" s="90" t="s">
        <v>11804</v>
      </c>
      <c r="D1805" s="90" t="s">
        <v>11805</v>
      </c>
      <c r="E1805" s="90" t="s">
        <v>11806</v>
      </c>
      <c r="G1805" s="90" t="s">
        <v>11807</v>
      </c>
      <c r="H1805" s="90" t="s">
        <v>11808</v>
      </c>
      <c r="I1805" s="90" t="s">
        <v>11809</v>
      </c>
      <c r="J1805" s="90" t="s">
        <v>11809</v>
      </c>
      <c r="L1805" s="90" t="s">
        <v>1610</v>
      </c>
      <c r="M1805" s="90" t="s">
        <v>1853</v>
      </c>
    </row>
    <row r="1806" ht="15.75" customHeight="1">
      <c r="A1806" s="90">
        <v>74.0</v>
      </c>
      <c r="C1806" s="90" t="s">
        <v>11810</v>
      </c>
      <c r="D1806" s="90" t="s">
        <v>11811</v>
      </c>
      <c r="E1806" s="90" t="s">
        <v>11812</v>
      </c>
      <c r="F1806" s="90" t="s">
        <v>35</v>
      </c>
      <c r="G1806" s="90" t="s">
        <v>11813</v>
      </c>
      <c r="H1806" s="90" t="s">
        <v>11814</v>
      </c>
      <c r="I1806" s="90" t="s">
        <v>11815</v>
      </c>
      <c r="J1806" s="90" t="s">
        <v>11815</v>
      </c>
      <c r="L1806" s="90" t="s">
        <v>1610</v>
      </c>
      <c r="M1806" s="90" t="s">
        <v>1657</v>
      </c>
    </row>
    <row r="1807" ht="15.75" customHeight="1">
      <c r="A1807" s="90">
        <v>70.0</v>
      </c>
      <c r="C1807" s="90" t="s">
        <v>11816</v>
      </c>
      <c r="D1807" s="90" t="s">
        <v>11817</v>
      </c>
      <c r="E1807" s="90" t="s">
        <v>11818</v>
      </c>
      <c r="G1807" s="90" t="s">
        <v>11819</v>
      </c>
      <c r="H1807" s="90" t="s">
        <v>11820</v>
      </c>
      <c r="I1807" s="90" t="s">
        <v>11821</v>
      </c>
      <c r="J1807" s="90" t="s">
        <v>11822</v>
      </c>
      <c r="L1807" s="90" t="s">
        <v>1610</v>
      </c>
      <c r="M1807" s="90" t="s">
        <v>29</v>
      </c>
    </row>
    <row r="1808" ht="15.75" customHeight="1">
      <c r="A1808" s="90">
        <v>69.0</v>
      </c>
      <c r="C1808" s="90" t="s">
        <v>10783</v>
      </c>
      <c r="D1808" s="90" t="s">
        <v>11823</v>
      </c>
      <c r="E1808" s="90" t="s">
        <v>11824</v>
      </c>
      <c r="G1808" s="90" t="s">
        <v>11825</v>
      </c>
      <c r="H1808" s="90" t="s">
        <v>11826</v>
      </c>
      <c r="I1808" s="90" t="s">
        <v>11827</v>
      </c>
      <c r="J1808" s="90" t="s">
        <v>11827</v>
      </c>
      <c r="L1808" s="90" t="s">
        <v>1610</v>
      </c>
      <c r="M1808" s="90" t="s">
        <v>1657</v>
      </c>
    </row>
    <row r="1809" ht="15.75" customHeight="1">
      <c r="A1809" s="90">
        <v>67.0</v>
      </c>
      <c r="C1809" s="90" t="s">
        <v>11828</v>
      </c>
      <c r="D1809" s="90" t="s">
        <v>11829</v>
      </c>
      <c r="E1809" s="90" t="s">
        <v>11830</v>
      </c>
      <c r="F1809" s="90" t="s">
        <v>32</v>
      </c>
      <c r="G1809" s="90" t="s">
        <v>11831</v>
      </c>
      <c r="H1809" s="90" t="s">
        <v>11832</v>
      </c>
      <c r="I1809" s="90" t="s">
        <v>11833</v>
      </c>
      <c r="J1809" s="90" t="s">
        <v>11833</v>
      </c>
      <c r="L1809" s="90" t="s">
        <v>1610</v>
      </c>
      <c r="M1809" s="90" t="s">
        <v>1657</v>
      </c>
    </row>
    <row r="1810" ht="15.75" customHeight="1">
      <c r="A1810" s="90">
        <v>66.0</v>
      </c>
      <c r="C1810" s="90" t="s">
        <v>11834</v>
      </c>
      <c r="D1810" s="90" t="s">
        <v>11835</v>
      </c>
      <c r="E1810" s="90" t="s">
        <v>11836</v>
      </c>
      <c r="F1810" s="90" t="s">
        <v>32</v>
      </c>
      <c r="G1810" s="90" t="s">
        <v>11837</v>
      </c>
      <c r="H1810" s="90" t="s">
        <v>11838</v>
      </c>
      <c r="I1810" s="90" t="s">
        <v>11839</v>
      </c>
      <c r="J1810" s="90" t="s">
        <v>11839</v>
      </c>
      <c r="L1810" s="90" t="s">
        <v>1610</v>
      </c>
      <c r="M1810" s="90" t="s">
        <v>1642</v>
      </c>
    </row>
    <row r="1811" ht="15.75" customHeight="1">
      <c r="A1811" s="90">
        <v>65.0</v>
      </c>
      <c r="C1811" s="90" t="s">
        <v>11834</v>
      </c>
      <c r="D1811" s="90" t="s">
        <v>11835</v>
      </c>
      <c r="E1811" s="90" t="s">
        <v>11836</v>
      </c>
      <c r="F1811" s="90" t="s">
        <v>32</v>
      </c>
      <c r="G1811" s="90" t="s">
        <v>11840</v>
      </c>
      <c r="H1811" s="90" t="s">
        <v>11841</v>
      </c>
      <c r="I1811" s="90" t="s">
        <v>11842</v>
      </c>
      <c r="J1811" s="90" t="s">
        <v>11839</v>
      </c>
      <c r="L1811" s="90" t="s">
        <v>1610</v>
      </c>
      <c r="M1811" s="90" t="s">
        <v>1751</v>
      </c>
    </row>
    <row r="1812" ht="15.75" customHeight="1">
      <c r="A1812" s="90">
        <v>64.0</v>
      </c>
      <c r="C1812" s="90" t="s">
        <v>9404</v>
      </c>
      <c r="D1812" s="90" t="s">
        <v>11843</v>
      </c>
      <c r="E1812" s="90" t="s">
        <v>11844</v>
      </c>
      <c r="F1812" s="90" t="s">
        <v>32</v>
      </c>
      <c r="G1812" s="90" t="s">
        <v>11845</v>
      </c>
      <c r="H1812" s="90" t="s">
        <v>11846</v>
      </c>
      <c r="I1812" s="90" t="s">
        <v>11847</v>
      </c>
      <c r="J1812" s="90" t="s">
        <v>11848</v>
      </c>
      <c r="L1812" s="90" t="s">
        <v>1610</v>
      </c>
      <c r="M1812" s="90" t="s">
        <v>2766</v>
      </c>
    </row>
    <row r="1813" ht="15.75" customHeight="1">
      <c r="A1813" s="90">
        <v>63.0</v>
      </c>
      <c r="C1813" s="90" t="s">
        <v>11849</v>
      </c>
      <c r="D1813" s="90" t="s">
        <v>11850</v>
      </c>
      <c r="E1813" s="90" t="s">
        <v>11851</v>
      </c>
      <c r="F1813" s="90" t="s">
        <v>32</v>
      </c>
      <c r="G1813" s="90" t="s">
        <v>11852</v>
      </c>
      <c r="H1813" s="90" t="s">
        <v>11853</v>
      </c>
      <c r="I1813" s="90" t="s">
        <v>11854</v>
      </c>
      <c r="J1813" s="90" t="s">
        <v>11854</v>
      </c>
      <c r="L1813" s="90" t="s">
        <v>1610</v>
      </c>
      <c r="M1813" s="90" t="s">
        <v>1642</v>
      </c>
    </row>
    <row r="1814" ht="15.75" customHeight="1">
      <c r="A1814" s="90">
        <v>62.0</v>
      </c>
      <c r="C1814" s="90" t="s">
        <v>8915</v>
      </c>
      <c r="D1814" s="90" t="s">
        <v>8916</v>
      </c>
      <c r="E1814" s="90" t="s">
        <v>8917</v>
      </c>
      <c r="F1814" s="90" t="s">
        <v>32</v>
      </c>
      <c r="G1814" s="90" t="s">
        <v>11855</v>
      </c>
      <c r="H1814" s="90" t="s">
        <v>11856</v>
      </c>
      <c r="I1814" s="90" t="s">
        <v>11857</v>
      </c>
      <c r="J1814" s="90" t="s">
        <v>8921</v>
      </c>
      <c r="L1814" s="90" t="s">
        <v>1610</v>
      </c>
      <c r="M1814" s="90" t="s">
        <v>2154</v>
      </c>
    </row>
    <row r="1815" ht="15.75" customHeight="1">
      <c r="A1815" s="90">
        <v>61.0</v>
      </c>
      <c r="C1815" s="90" t="s">
        <v>11858</v>
      </c>
      <c r="D1815" s="90" t="s">
        <v>1993</v>
      </c>
      <c r="E1815" s="90" t="s">
        <v>11859</v>
      </c>
      <c r="F1815" s="90" t="s">
        <v>32</v>
      </c>
      <c r="G1815" s="90" t="s">
        <v>11860</v>
      </c>
      <c r="H1815" s="90" t="s">
        <v>11861</v>
      </c>
      <c r="I1815" s="90" t="s">
        <v>11862</v>
      </c>
      <c r="J1815" s="90" t="s">
        <v>11862</v>
      </c>
      <c r="L1815" s="90" t="s">
        <v>1610</v>
      </c>
      <c r="M1815" s="90" t="s">
        <v>1743</v>
      </c>
    </row>
    <row r="1816" ht="15.75" customHeight="1">
      <c r="A1816" s="90">
        <v>60.0</v>
      </c>
      <c r="C1816" s="90" t="s">
        <v>1618</v>
      </c>
      <c r="D1816" s="90" t="s">
        <v>1619</v>
      </c>
      <c r="E1816" s="90" t="s">
        <v>1620</v>
      </c>
      <c r="G1816" s="90" t="s">
        <v>11863</v>
      </c>
      <c r="H1816" s="90" t="s">
        <v>11864</v>
      </c>
      <c r="I1816" s="90" t="s">
        <v>11865</v>
      </c>
      <c r="J1816" s="90" t="s">
        <v>11866</v>
      </c>
      <c r="L1816" s="90" t="s">
        <v>1610</v>
      </c>
      <c r="M1816" s="90" t="s">
        <v>1657</v>
      </c>
    </row>
    <row r="1817" ht="15.75" customHeight="1">
      <c r="A1817" s="90">
        <v>58.0</v>
      </c>
      <c r="C1817" s="90" t="s">
        <v>3371</v>
      </c>
      <c r="D1817" s="90" t="s">
        <v>11867</v>
      </c>
      <c r="E1817" s="90" t="s">
        <v>11868</v>
      </c>
      <c r="F1817" s="90" t="s">
        <v>32</v>
      </c>
      <c r="G1817" s="90" t="s">
        <v>11869</v>
      </c>
      <c r="H1817" s="90" t="s">
        <v>11870</v>
      </c>
      <c r="I1817" s="90" t="s">
        <v>11871</v>
      </c>
      <c r="J1817" s="90" t="s">
        <v>11871</v>
      </c>
      <c r="K1817" s="91" t="s">
        <v>1603</v>
      </c>
      <c r="L1817" s="90" t="s">
        <v>1610</v>
      </c>
      <c r="M1817" s="90" t="s">
        <v>1774</v>
      </c>
    </row>
    <row r="1818" ht="15.75" customHeight="1">
      <c r="A1818" s="90">
        <v>57.0</v>
      </c>
      <c r="C1818" s="90" t="s">
        <v>7286</v>
      </c>
      <c r="D1818" s="90" t="s">
        <v>7287</v>
      </c>
      <c r="E1818" s="90" t="s">
        <v>7288</v>
      </c>
      <c r="F1818" s="90" t="s">
        <v>32</v>
      </c>
      <c r="G1818" s="90" t="s">
        <v>11872</v>
      </c>
      <c r="H1818" s="90" t="s">
        <v>11873</v>
      </c>
      <c r="I1818" s="90" t="s">
        <v>11874</v>
      </c>
      <c r="J1818" s="90" t="s">
        <v>11875</v>
      </c>
      <c r="L1818" s="90" t="s">
        <v>1610</v>
      </c>
      <c r="M1818" s="90" t="s">
        <v>1793</v>
      </c>
    </row>
    <row r="1819" ht="15.75" customHeight="1">
      <c r="A1819" s="90">
        <v>10.0</v>
      </c>
      <c r="C1819" s="90" t="s">
        <v>5466</v>
      </c>
      <c r="D1819" s="90" t="s">
        <v>11876</v>
      </c>
      <c r="E1819" s="90" t="s">
        <v>11877</v>
      </c>
      <c r="F1819" s="90" t="s">
        <v>35</v>
      </c>
      <c r="L1819" s="90" t="s">
        <v>1950</v>
      </c>
    </row>
    <row r="1820" ht="15.75" customHeight="1">
      <c r="A1820" s="90">
        <v>9.0</v>
      </c>
      <c r="C1820" s="90" t="s">
        <v>5466</v>
      </c>
      <c r="D1820" s="90" t="s">
        <v>11876</v>
      </c>
      <c r="E1820" s="90" t="s">
        <v>11877</v>
      </c>
      <c r="F1820" s="90" t="s">
        <v>35</v>
      </c>
      <c r="G1820" s="90" t="s">
        <v>11878</v>
      </c>
      <c r="H1820" s="90" t="s">
        <v>11879</v>
      </c>
      <c r="I1820" s="90" t="s">
        <v>11880</v>
      </c>
      <c r="J1820" s="90" t="s">
        <v>11880</v>
      </c>
      <c r="L1820" s="90" t="s">
        <v>11881</v>
      </c>
      <c r="M1820" s="90" t="s">
        <v>2332</v>
      </c>
    </row>
    <row r="1821" ht="15.75" customHeight="1">
      <c r="A1821" s="90">
        <v>6.0</v>
      </c>
      <c r="C1821" s="90" t="s">
        <v>11882</v>
      </c>
      <c r="D1821" s="90" t="s">
        <v>11883</v>
      </c>
      <c r="E1821" s="90" t="s">
        <v>11884</v>
      </c>
      <c r="F1821" s="90" t="s">
        <v>32</v>
      </c>
      <c r="L1821" s="90" t="s">
        <v>1950</v>
      </c>
      <c r="M1821" s="90" t="s">
        <v>1693</v>
      </c>
    </row>
    <row r="1822" ht="15.75" customHeight="1">
      <c r="A1822" s="90">
        <v>1.0</v>
      </c>
      <c r="C1822" s="90" t="s">
        <v>11882</v>
      </c>
      <c r="D1822" s="90" t="s">
        <v>11883</v>
      </c>
      <c r="E1822" s="90" t="s">
        <v>11884</v>
      </c>
      <c r="F1822" s="90" t="s">
        <v>32</v>
      </c>
      <c r="G1822" s="90" t="s">
        <v>11885</v>
      </c>
      <c r="H1822" s="90" t="s">
        <v>11886</v>
      </c>
      <c r="I1822" s="90" t="s">
        <v>11887</v>
      </c>
      <c r="J1822" s="90" t="s">
        <v>11887</v>
      </c>
      <c r="K1822" s="91" t="s">
        <v>1603</v>
      </c>
      <c r="L1822" s="90" t="s">
        <v>1950</v>
      </c>
      <c r="M1822" s="90" t="s">
        <v>1831</v>
      </c>
    </row>
  </sheetData>
  <hyperlinks>
    <hyperlink r:id="rId1" ref="K2"/>
    <hyperlink r:id="rId2" ref="K4"/>
    <hyperlink r:id="rId3" ref="K5"/>
    <hyperlink r:id="rId4" ref="K6"/>
    <hyperlink r:id="rId5" ref="K7"/>
    <hyperlink r:id="rId6" ref="K8"/>
    <hyperlink r:id="rId7" ref="K9"/>
    <hyperlink r:id="rId8" ref="K10"/>
    <hyperlink r:id="rId9" ref="K11"/>
    <hyperlink r:id="rId10" ref="K13"/>
    <hyperlink r:id="rId11" ref="K20"/>
    <hyperlink r:id="rId12" ref="K22"/>
    <hyperlink r:id="rId13" ref="K36"/>
    <hyperlink r:id="rId14" ref="K42"/>
    <hyperlink r:id="rId15" ref="K82"/>
    <hyperlink r:id="rId16" ref="K139"/>
    <hyperlink r:id="rId17" ref="K308"/>
    <hyperlink r:id="rId18" ref="K355"/>
    <hyperlink r:id="rId19" ref="K362"/>
    <hyperlink r:id="rId20" ref="K387"/>
    <hyperlink r:id="rId21" ref="K447"/>
    <hyperlink r:id="rId22" ref="K507"/>
    <hyperlink r:id="rId23" ref="K579"/>
    <hyperlink r:id="rId24" ref="K590"/>
    <hyperlink r:id="rId25" ref="K623"/>
    <hyperlink r:id="rId26" ref="K627"/>
    <hyperlink r:id="rId27" ref="K646"/>
    <hyperlink r:id="rId28" ref="K650"/>
    <hyperlink r:id="rId29" ref="K658"/>
    <hyperlink r:id="rId30" ref="K706"/>
    <hyperlink r:id="rId31" ref="K728"/>
    <hyperlink r:id="rId32" ref="K732"/>
    <hyperlink r:id="rId33" ref="K739"/>
    <hyperlink r:id="rId34" ref="K749"/>
    <hyperlink r:id="rId35" ref="K775"/>
    <hyperlink r:id="rId36" ref="K790"/>
    <hyperlink r:id="rId37" ref="K823"/>
    <hyperlink r:id="rId38" ref="K828"/>
    <hyperlink r:id="rId39" ref="K837"/>
    <hyperlink r:id="rId40" ref="K847"/>
    <hyperlink r:id="rId41" ref="K848"/>
    <hyperlink r:id="rId42" ref="K900"/>
    <hyperlink r:id="rId43" ref="K944"/>
    <hyperlink r:id="rId44" ref="K948"/>
    <hyperlink r:id="rId45" ref="K976"/>
    <hyperlink r:id="rId46" ref="K990"/>
    <hyperlink r:id="rId47" ref="K1033"/>
    <hyperlink r:id="rId48" ref="K1036"/>
    <hyperlink r:id="rId49" ref="K1050"/>
    <hyperlink r:id="rId50" ref="K1051"/>
    <hyperlink r:id="rId51" ref="K1084"/>
    <hyperlink r:id="rId52" ref="K1101"/>
    <hyperlink r:id="rId53" ref="K1151"/>
    <hyperlink r:id="rId54" ref="K1174"/>
    <hyperlink r:id="rId55" ref="K1184"/>
    <hyperlink r:id="rId56" ref="K1193"/>
    <hyperlink r:id="rId57" ref="K1200"/>
    <hyperlink r:id="rId58" ref="K1203"/>
    <hyperlink r:id="rId59" ref="K1205"/>
    <hyperlink r:id="rId60" ref="K1210"/>
    <hyperlink r:id="rId61" ref="K1213"/>
    <hyperlink r:id="rId62" ref="K1232"/>
    <hyperlink r:id="rId63" ref="K1240"/>
    <hyperlink r:id="rId64" ref="K1242"/>
    <hyperlink r:id="rId65" ref="K1260"/>
    <hyperlink r:id="rId66" ref="K1272"/>
    <hyperlink r:id="rId67" ref="K1280"/>
    <hyperlink r:id="rId68" ref="K1281"/>
    <hyperlink r:id="rId69" ref="K1319"/>
    <hyperlink r:id="rId70" ref="K1334"/>
    <hyperlink r:id="rId71" ref="K1343"/>
    <hyperlink r:id="rId72" ref="K1349"/>
    <hyperlink r:id="rId73" ref="K1352"/>
    <hyperlink r:id="rId74" ref="K1358"/>
    <hyperlink r:id="rId75" ref="K1367"/>
    <hyperlink r:id="rId76" ref="K1372"/>
    <hyperlink r:id="rId77" ref="K1384"/>
    <hyperlink r:id="rId78" ref="K1401"/>
    <hyperlink r:id="rId79" ref="K1421"/>
    <hyperlink r:id="rId80" ref="K1431"/>
    <hyperlink r:id="rId81" ref="K1441"/>
    <hyperlink r:id="rId82" ref="K1446"/>
    <hyperlink r:id="rId83" ref="K1455"/>
    <hyperlink r:id="rId84" ref="K1465"/>
    <hyperlink r:id="rId85" ref="K1472"/>
    <hyperlink r:id="rId86" ref="K1484"/>
    <hyperlink r:id="rId87" ref="K1487"/>
    <hyperlink r:id="rId88" ref="K1497"/>
    <hyperlink r:id="rId89" ref="K1499"/>
    <hyperlink r:id="rId90" ref="K1518"/>
    <hyperlink r:id="rId91" ref="K1522"/>
    <hyperlink r:id="rId92" ref="K1525"/>
    <hyperlink r:id="rId93" ref="K1526"/>
    <hyperlink r:id="rId94" ref="K1530"/>
    <hyperlink r:id="rId95" ref="K1533"/>
    <hyperlink r:id="rId96" ref="K1536"/>
    <hyperlink r:id="rId97" ref="K1558"/>
    <hyperlink r:id="rId98" ref="K1562"/>
    <hyperlink r:id="rId99" ref="K1575"/>
    <hyperlink r:id="rId100" ref="K1581"/>
    <hyperlink r:id="rId101" ref="K1582"/>
    <hyperlink r:id="rId102" ref="K1584"/>
    <hyperlink r:id="rId103" ref="K1589"/>
    <hyperlink r:id="rId104" ref="K1605"/>
    <hyperlink r:id="rId105" ref="K1608"/>
    <hyperlink r:id="rId106" ref="K1611"/>
    <hyperlink r:id="rId107" ref="K1614"/>
    <hyperlink r:id="rId108" ref="K1619"/>
    <hyperlink r:id="rId109" ref="K1625"/>
    <hyperlink r:id="rId110" ref="K1629"/>
    <hyperlink r:id="rId111" ref="K1632"/>
    <hyperlink r:id="rId112" ref="K1633"/>
    <hyperlink r:id="rId113" ref="K1636"/>
    <hyperlink r:id="rId114" ref="K1649"/>
    <hyperlink r:id="rId115" ref="K1666"/>
    <hyperlink r:id="rId116" ref="K1670"/>
    <hyperlink r:id="rId117" ref="K1677"/>
    <hyperlink r:id="rId118" ref="K1679"/>
    <hyperlink r:id="rId119" ref="K1681"/>
    <hyperlink r:id="rId120" ref="K1693"/>
    <hyperlink r:id="rId121" ref="K1694"/>
    <hyperlink r:id="rId122" ref="K1705"/>
    <hyperlink r:id="rId123" ref="K1707"/>
    <hyperlink r:id="rId124" ref="K1710"/>
    <hyperlink r:id="rId125" ref="K1717"/>
    <hyperlink r:id="rId126" ref="K1718"/>
    <hyperlink r:id="rId127" ref="K1722"/>
    <hyperlink r:id="rId128" ref="K1739"/>
    <hyperlink r:id="rId129" ref="K1765"/>
    <hyperlink r:id="rId130" ref="K1768"/>
    <hyperlink r:id="rId131" ref="K1778"/>
    <hyperlink r:id="rId132" ref="K1783"/>
    <hyperlink r:id="rId133" ref="K1787"/>
    <hyperlink r:id="rId134" ref="K1817"/>
    <hyperlink r:id="rId135" ref="K1822"/>
  </hyperlinks>
  <drawing r:id="rId13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16.63"/>
    <col customWidth="1" min="2" max="3" width="12.63"/>
    <col customWidth="1" min="4" max="4" width="36.5"/>
    <col customWidth="1" min="5" max="6" width="12.63"/>
    <col customWidth="1" min="7" max="7" width="20.5"/>
    <col hidden="1" min="8" max="56" width="12.63"/>
    <col customWidth="1" min="57" max="57" width="0.25"/>
    <col hidden="1" min="58" max="81" width="12.63"/>
    <col customWidth="1" min="89" max="89" width="39.13"/>
  </cols>
  <sheetData>
    <row r="1" ht="13.5" customHeight="1">
      <c r="A1" s="92" t="s">
        <v>11888</v>
      </c>
      <c r="B1" s="92" t="s">
        <v>11889</v>
      </c>
      <c r="C1" s="93" t="s">
        <v>11890</v>
      </c>
      <c r="D1" s="92" t="s">
        <v>11891</v>
      </c>
      <c r="E1" s="92" t="s">
        <v>11892</v>
      </c>
      <c r="F1" s="92" t="s">
        <v>11893</v>
      </c>
      <c r="G1" s="92" t="s">
        <v>11894</v>
      </c>
      <c r="H1" s="92" t="s">
        <v>11895</v>
      </c>
      <c r="I1" s="92" t="s">
        <v>11896</v>
      </c>
      <c r="J1" s="92" t="s">
        <v>11897</v>
      </c>
      <c r="K1" s="92" t="s">
        <v>11898</v>
      </c>
      <c r="L1" s="92" t="s">
        <v>11899</v>
      </c>
      <c r="M1" s="92" t="s">
        <v>11900</v>
      </c>
      <c r="N1" s="92" t="s">
        <v>11901</v>
      </c>
      <c r="O1" s="92" t="s">
        <v>11902</v>
      </c>
      <c r="P1" s="92" t="s">
        <v>11903</v>
      </c>
      <c r="Q1" s="92" t="s">
        <v>11904</v>
      </c>
      <c r="R1" s="92" t="s">
        <v>11905</v>
      </c>
      <c r="S1" s="92" t="s">
        <v>11906</v>
      </c>
      <c r="T1" s="92" t="s">
        <v>11907</v>
      </c>
      <c r="U1" s="92" t="s">
        <v>11908</v>
      </c>
      <c r="V1" s="92" t="s">
        <v>11909</v>
      </c>
      <c r="W1" s="92" t="s">
        <v>11910</v>
      </c>
      <c r="X1" s="92" t="s">
        <v>11911</v>
      </c>
      <c r="Y1" s="92" t="s">
        <v>11912</v>
      </c>
      <c r="Z1" s="92" t="s">
        <v>11913</v>
      </c>
      <c r="AA1" s="92" t="s">
        <v>11914</v>
      </c>
      <c r="AB1" s="92" t="s">
        <v>11915</v>
      </c>
      <c r="AC1" s="92" t="s">
        <v>11916</v>
      </c>
      <c r="AD1" s="92" t="s">
        <v>11917</v>
      </c>
      <c r="AE1" s="92" t="s">
        <v>11918</v>
      </c>
      <c r="AF1" s="92" t="s">
        <v>11919</v>
      </c>
      <c r="AG1" s="92" t="s">
        <v>11920</v>
      </c>
      <c r="AH1" s="92" t="s">
        <v>11921</v>
      </c>
      <c r="AI1" s="92" t="s">
        <v>11922</v>
      </c>
      <c r="AJ1" s="92" t="s">
        <v>11923</v>
      </c>
      <c r="AK1" s="92" t="s">
        <v>11924</v>
      </c>
      <c r="AL1" s="92" t="s">
        <v>11925</v>
      </c>
      <c r="AM1" s="92" t="s">
        <v>11926</v>
      </c>
      <c r="AN1" s="92" t="s">
        <v>11927</v>
      </c>
      <c r="AO1" s="92" t="s">
        <v>11928</v>
      </c>
      <c r="AP1" s="92" t="s">
        <v>11929</v>
      </c>
      <c r="AQ1" s="92" t="s">
        <v>11930</v>
      </c>
      <c r="AR1" s="92" t="s">
        <v>11931</v>
      </c>
      <c r="AS1" s="92" t="s">
        <v>11932</v>
      </c>
      <c r="AT1" s="92" t="s">
        <v>11933</v>
      </c>
      <c r="AU1" s="92" t="s">
        <v>11934</v>
      </c>
      <c r="AV1" s="92" t="s">
        <v>11935</v>
      </c>
      <c r="AW1" s="92" t="s">
        <v>11936</v>
      </c>
      <c r="AX1" s="92" t="s">
        <v>11937</v>
      </c>
      <c r="AY1" s="92" t="s">
        <v>11938</v>
      </c>
      <c r="AZ1" s="92" t="s">
        <v>11939</v>
      </c>
      <c r="BA1" s="92" t="s">
        <v>11940</v>
      </c>
      <c r="BB1" s="92" t="s">
        <v>11941</v>
      </c>
      <c r="BC1" s="92" t="s">
        <v>11942</v>
      </c>
      <c r="BD1" s="92" t="s">
        <v>11943</v>
      </c>
      <c r="BE1" s="92" t="s">
        <v>11944</v>
      </c>
      <c r="BF1" s="92" t="s">
        <v>11945</v>
      </c>
      <c r="BG1" s="92" t="s">
        <v>11946</v>
      </c>
      <c r="BH1" s="92" t="s">
        <v>11947</v>
      </c>
      <c r="BI1" s="92" t="s">
        <v>11948</v>
      </c>
      <c r="BJ1" s="92" t="s">
        <v>11949</v>
      </c>
      <c r="BK1" s="92" t="s">
        <v>11950</v>
      </c>
      <c r="BL1" s="92" t="s">
        <v>11951</v>
      </c>
      <c r="BM1" s="92" t="s">
        <v>11952</v>
      </c>
      <c r="BN1" s="92" t="s">
        <v>11953</v>
      </c>
      <c r="BO1" s="92" t="s">
        <v>11954</v>
      </c>
      <c r="BP1" s="92" t="s">
        <v>11955</v>
      </c>
      <c r="BQ1" s="92" t="s">
        <v>11956</v>
      </c>
      <c r="BR1" s="92" t="s">
        <v>11957</v>
      </c>
      <c r="BS1" s="92" t="s">
        <v>11958</v>
      </c>
      <c r="BT1" s="92" t="s">
        <v>11959</v>
      </c>
      <c r="BU1" s="92" t="s">
        <v>11960</v>
      </c>
      <c r="BV1" s="92" t="s">
        <v>11961</v>
      </c>
      <c r="BW1" s="92" t="s">
        <v>11962</v>
      </c>
      <c r="BX1" s="92" t="s">
        <v>11963</v>
      </c>
      <c r="BY1" s="92" t="s">
        <v>11964</v>
      </c>
      <c r="BZ1" s="92" t="s">
        <v>11965</v>
      </c>
      <c r="CA1" s="92" t="s">
        <v>11966</v>
      </c>
      <c r="CB1" s="92" t="s">
        <v>11967</v>
      </c>
      <c r="CC1" s="92" t="s">
        <v>11968</v>
      </c>
      <c r="CD1" s="92" t="s">
        <v>11969</v>
      </c>
      <c r="CE1" s="92" t="s">
        <v>11970</v>
      </c>
      <c r="CF1" s="92" t="s">
        <v>11971</v>
      </c>
      <c r="CG1" s="92" t="s">
        <v>11972</v>
      </c>
      <c r="CH1" s="92" t="s">
        <v>11973</v>
      </c>
      <c r="CI1" s="92" t="s">
        <v>11974</v>
      </c>
      <c r="CJ1" s="92" t="s">
        <v>11975</v>
      </c>
      <c r="CK1" s="92" t="s">
        <v>11976</v>
      </c>
      <c r="CL1" s="92" t="s">
        <v>11977</v>
      </c>
      <c r="CM1" s="92" t="s">
        <v>11978</v>
      </c>
      <c r="CN1" s="92" t="s">
        <v>11979</v>
      </c>
      <c r="CO1" s="92" t="s">
        <v>11980</v>
      </c>
      <c r="CP1" s="92" t="s">
        <v>11981</v>
      </c>
      <c r="CQ1" s="92" t="s">
        <v>11982</v>
      </c>
      <c r="CR1" s="92" t="s">
        <v>11983</v>
      </c>
      <c r="CS1" s="92" t="s">
        <v>11984</v>
      </c>
      <c r="CT1" s="92" t="s">
        <v>11985</v>
      </c>
      <c r="CU1" s="92" t="s">
        <v>11986</v>
      </c>
      <c r="CV1" s="92" t="s">
        <v>11987</v>
      </c>
      <c r="CW1" s="92" t="s">
        <v>11988</v>
      </c>
      <c r="CX1" s="92" t="s">
        <v>11989</v>
      </c>
      <c r="CY1" s="92" t="s">
        <v>11990</v>
      </c>
      <c r="CZ1" s="92" t="s">
        <v>11991</v>
      </c>
      <c r="DA1" s="92" t="s">
        <v>11992</v>
      </c>
      <c r="DB1" s="92" t="s">
        <v>11993</v>
      </c>
      <c r="DC1" s="92" t="s">
        <v>11994</v>
      </c>
      <c r="DD1" s="92" t="s">
        <v>11995</v>
      </c>
      <c r="DE1" s="92" t="s">
        <v>11996</v>
      </c>
      <c r="DF1" s="92" t="s">
        <v>11997</v>
      </c>
      <c r="DG1" s="92" t="s">
        <v>11998</v>
      </c>
      <c r="DH1" s="92" t="s">
        <v>11999</v>
      </c>
      <c r="DI1" s="92" t="s">
        <v>12000</v>
      </c>
      <c r="DJ1" s="92" t="s">
        <v>12001</v>
      </c>
      <c r="DK1" s="92" t="s">
        <v>12002</v>
      </c>
      <c r="DL1" s="92" t="s">
        <v>12003</v>
      </c>
    </row>
    <row r="2" ht="13.5" customHeight="1">
      <c r="C2" s="94" t="str">
        <f t="shared" ref="C2:C2696" si="1">A2&amp;" "&amp;B2</f>
        <v> </v>
      </c>
      <c r="D2" s="94" t="s">
        <v>12004</v>
      </c>
      <c r="E2" s="94" t="s">
        <v>32</v>
      </c>
      <c r="F2" s="94" t="s">
        <v>12005</v>
      </c>
      <c r="G2" s="95" t="s">
        <v>33</v>
      </c>
      <c r="H2" s="94" t="s">
        <v>12006</v>
      </c>
      <c r="AK2" s="94" t="s">
        <v>12007</v>
      </c>
      <c r="BF2" s="94"/>
      <c r="BG2" s="94"/>
      <c r="BH2" s="94" t="s">
        <v>33</v>
      </c>
      <c r="BI2" s="94"/>
      <c r="BJ2" s="94"/>
      <c r="BK2" s="94"/>
      <c r="BL2" s="94"/>
      <c r="BM2" s="94"/>
      <c r="BN2" s="94"/>
      <c r="BO2" s="94"/>
      <c r="BP2" s="94"/>
      <c r="BQ2" s="94"/>
      <c r="BR2" s="94">
        <v>1.0</v>
      </c>
      <c r="BS2" s="94"/>
      <c r="BT2" s="94"/>
      <c r="BU2" s="94"/>
      <c r="BV2" s="94"/>
      <c r="BW2" s="94"/>
      <c r="BX2" s="94"/>
      <c r="BY2" s="94"/>
      <c r="BZ2" s="94"/>
      <c r="CA2" s="94"/>
      <c r="CB2" s="94"/>
      <c r="CC2" s="94"/>
      <c r="CD2" s="94">
        <v>1.0</v>
      </c>
      <c r="CE2" s="94"/>
      <c r="CF2" s="94"/>
      <c r="CG2" s="94"/>
      <c r="CH2" s="94"/>
      <c r="CJ2" s="94" t="s">
        <v>12008</v>
      </c>
      <c r="CK2" s="94" t="s">
        <v>12009</v>
      </c>
      <c r="CL2" s="94" t="s">
        <v>12010</v>
      </c>
      <c r="CM2" s="94" t="s">
        <v>12011</v>
      </c>
      <c r="CN2" s="94" t="s">
        <v>12012</v>
      </c>
      <c r="CO2" s="94" t="s">
        <v>12013</v>
      </c>
      <c r="CP2" s="94" t="s">
        <v>12014</v>
      </c>
      <c r="CQ2" s="94" t="s">
        <v>12015</v>
      </c>
      <c r="CR2" s="94" t="s">
        <v>12015</v>
      </c>
      <c r="CS2" s="94" t="s">
        <v>12016</v>
      </c>
      <c r="CV2" s="94" t="s">
        <v>12017</v>
      </c>
      <c r="CX2" s="94" t="s">
        <v>12018</v>
      </c>
      <c r="CZ2" s="94" t="s">
        <v>12007</v>
      </c>
      <c r="DA2" s="94" t="s">
        <v>12019</v>
      </c>
      <c r="DB2" s="94" t="s">
        <v>12016</v>
      </c>
      <c r="DC2" s="94" t="s">
        <v>12007</v>
      </c>
      <c r="DD2" s="94" t="s">
        <v>12016</v>
      </c>
      <c r="DE2" s="94" t="s">
        <v>12016</v>
      </c>
      <c r="DF2" s="94" t="s">
        <v>12020</v>
      </c>
      <c r="DH2" s="94" t="s">
        <v>12021</v>
      </c>
      <c r="DJ2" s="94" t="s">
        <v>12022</v>
      </c>
    </row>
    <row r="3" ht="13.5" customHeight="1">
      <c r="C3" s="94" t="str">
        <f t="shared" si="1"/>
        <v> </v>
      </c>
      <c r="D3" s="94" t="s">
        <v>12023</v>
      </c>
      <c r="E3" s="94" t="s">
        <v>32</v>
      </c>
      <c r="F3" s="94" t="s">
        <v>12024</v>
      </c>
      <c r="G3" s="95" t="s">
        <v>33</v>
      </c>
      <c r="H3" s="94" t="s">
        <v>12006</v>
      </c>
      <c r="I3" s="94" t="s">
        <v>12025</v>
      </c>
      <c r="BF3" s="94"/>
      <c r="BG3" s="94"/>
      <c r="BH3" s="94" t="s">
        <v>33</v>
      </c>
      <c r="BI3" s="94"/>
      <c r="BJ3" s="94"/>
      <c r="BK3" s="94"/>
      <c r="BL3" s="94"/>
      <c r="BM3" s="94"/>
      <c r="BN3" s="94"/>
      <c r="BO3" s="94"/>
      <c r="BP3" s="94"/>
      <c r="BQ3" s="94"/>
      <c r="BR3" s="94">
        <v>1.0</v>
      </c>
      <c r="BS3" s="94"/>
      <c r="BT3" s="94"/>
      <c r="BU3" s="94"/>
      <c r="BV3" s="94"/>
      <c r="BW3" s="94"/>
      <c r="BX3" s="94"/>
      <c r="BY3" s="94"/>
      <c r="BZ3" s="94"/>
      <c r="CA3" s="94"/>
      <c r="CB3" s="94"/>
      <c r="CC3" s="94"/>
      <c r="CD3" s="94"/>
      <c r="CE3" s="94"/>
      <c r="CF3" s="94"/>
      <c r="CG3" s="94"/>
      <c r="CH3" s="94"/>
      <c r="CJ3" s="94" t="s">
        <v>12026</v>
      </c>
      <c r="CK3" s="94" t="s">
        <v>12027</v>
      </c>
      <c r="CM3" s="94" t="s">
        <v>12028</v>
      </c>
      <c r="CN3" s="94" t="s">
        <v>12029</v>
      </c>
      <c r="CO3" s="94" t="s">
        <v>12030</v>
      </c>
      <c r="CP3" s="94" t="s">
        <v>12031</v>
      </c>
      <c r="CQ3" s="94" t="s">
        <v>12032</v>
      </c>
      <c r="CR3" s="94" t="s">
        <v>12032</v>
      </c>
      <c r="CS3" s="94" t="s">
        <v>12016</v>
      </c>
      <c r="CX3" s="94" t="s">
        <v>1743</v>
      </c>
      <c r="CZ3" s="94" t="s">
        <v>12016</v>
      </c>
      <c r="DA3" s="94" t="s">
        <v>12016</v>
      </c>
      <c r="DB3" s="94" t="s">
        <v>12016</v>
      </c>
      <c r="DC3" s="94" t="s">
        <v>12016</v>
      </c>
      <c r="DD3" s="94" t="s">
        <v>12016</v>
      </c>
      <c r="DE3" s="94" t="s">
        <v>12016</v>
      </c>
      <c r="DH3" s="94" t="s">
        <v>12021</v>
      </c>
      <c r="DJ3" s="94" t="s">
        <v>12022</v>
      </c>
    </row>
    <row r="4" ht="13.5" customHeight="1">
      <c r="C4" s="94" t="str">
        <f t="shared" si="1"/>
        <v> </v>
      </c>
      <c r="D4" s="94" t="s">
        <v>12033</v>
      </c>
      <c r="E4" s="94" t="s">
        <v>32</v>
      </c>
      <c r="F4" s="94" t="s">
        <v>12034</v>
      </c>
      <c r="G4" s="95" t="s">
        <v>38</v>
      </c>
      <c r="H4" s="94" t="s">
        <v>12006</v>
      </c>
      <c r="BF4" s="94"/>
      <c r="BG4" s="94"/>
      <c r="BH4" s="94"/>
      <c r="BI4" s="94" t="s">
        <v>38</v>
      </c>
      <c r="BJ4" s="94"/>
      <c r="BK4" s="94"/>
      <c r="BL4" s="94"/>
      <c r="BM4" s="94"/>
      <c r="BN4" s="94"/>
      <c r="BO4" s="94"/>
      <c r="BP4" s="94"/>
      <c r="BQ4" s="94"/>
      <c r="BR4" s="94"/>
      <c r="BS4" s="94"/>
      <c r="BT4" s="94"/>
      <c r="BU4" s="94">
        <v>1.0</v>
      </c>
      <c r="BV4" s="94"/>
      <c r="BW4" s="94"/>
      <c r="BX4" s="94"/>
      <c r="BY4" s="94"/>
      <c r="BZ4" s="94"/>
      <c r="CA4" s="94"/>
      <c r="CB4" s="94"/>
      <c r="CC4" s="94"/>
      <c r="CD4" s="94"/>
      <c r="CE4" s="94"/>
      <c r="CF4" s="94"/>
      <c r="CG4" s="94"/>
      <c r="CH4" s="94"/>
      <c r="CJ4" s="94" t="s">
        <v>12035</v>
      </c>
      <c r="CK4" s="94" t="s">
        <v>12036</v>
      </c>
      <c r="CL4" s="94" t="s">
        <v>7188</v>
      </c>
      <c r="CM4" s="94" t="s">
        <v>12037</v>
      </c>
      <c r="CN4" s="94" t="s">
        <v>12038</v>
      </c>
      <c r="CO4" s="94" t="s">
        <v>12013</v>
      </c>
      <c r="CP4" s="94" t="s">
        <v>12039</v>
      </c>
      <c r="CQ4" s="94" t="s">
        <v>12040</v>
      </c>
      <c r="CR4" s="94" t="s">
        <v>12041</v>
      </c>
      <c r="CX4" s="94" t="s">
        <v>12042</v>
      </c>
      <c r="CZ4" s="94" t="s">
        <v>12016</v>
      </c>
      <c r="DC4" s="94" t="s">
        <v>12016</v>
      </c>
      <c r="DD4" s="94" t="s">
        <v>12016</v>
      </c>
      <c r="DH4" s="94" t="s">
        <v>12021</v>
      </c>
      <c r="DJ4" s="94" t="s">
        <v>12022</v>
      </c>
    </row>
    <row r="5" ht="13.5" customHeight="1">
      <c r="C5" s="94" t="str">
        <f t="shared" si="1"/>
        <v> </v>
      </c>
      <c r="D5" s="94" t="s">
        <v>12043</v>
      </c>
      <c r="E5" s="94" t="s">
        <v>32</v>
      </c>
      <c r="F5" s="94" t="s">
        <v>12044</v>
      </c>
      <c r="G5" s="95" t="s">
        <v>33</v>
      </c>
      <c r="H5" s="94" t="s">
        <v>12006</v>
      </c>
      <c r="BF5" s="94" t="s">
        <v>33</v>
      </c>
      <c r="BG5" s="94"/>
      <c r="BH5" s="94"/>
      <c r="BI5" s="94"/>
      <c r="BJ5" s="94"/>
      <c r="BK5" s="94"/>
      <c r="BL5" s="94">
        <v>1.0</v>
      </c>
      <c r="BM5" s="94"/>
      <c r="BN5" s="94"/>
      <c r="BO5" s="94"/>
      <c r="BP5" s="94"/>
      <c r="BQ5" s="94"/>
      <c r="BR5" s="94"/>
      <c r="BS5" s="94"/>
      <c r="BT5" s="94"/>
      <c r="BU5" s="94"/>
      <c r="BV5" s="94"/>
      <c r="BW5" s="94"/>
      <c r="BX5" s="94"/>
      <c r="BY5" s="94"/>
      <c r="BZ5" s="94"/>
      <c r="CA5" s="94"/>
      <c r="CB5" s="94"/>
      <c r="CC5" s="94"/>
      <c r="CD5" s="94"/>
      <c r="CE5" s="94"/>
      <c r="CF5" s="94"/>
      <c r="CG5" s="94"/>
      <c r="CH5" s="94"/>
      <c r="CJ5" s="94" t="s">
        <v>12029</v>
      </c>
      <c r="CK5" s="94" t="s">
        <v>12045</v>
      </c>
      <c r="CL5" s="94" t="s">
        <v>12046</v>
      </c>
      <c r="CM5" s="94" t="s">
        <v>12047</v>
      </c>
      <c r="CN5" s="94" t="s">
        <v>12048</v>
      </c>
      <c r="CO5" s="94" t="s">
        <v>12030</v>
      </c>
      <c r="CP5" s="94" t="s">
        <v>12049</v>
      </c>
      <c r="CQ5" s="94" t="s">
        <v>12050</v>
      </c>
      <c r="CR5" s="94" t="s">
        <v>12051</v>
      </c>
      <c r="CS5" s="94" t="s">
        <v>12016</v>
      </c>
      <c r="CT5" s="94" t="s">
        <v>12016</v>
      </c>
      <c r="CU5" s="94" t="s">
        <v>12052</v>
      </c>
      <c r="CV5" s="94" t="s">
        <v>12052</v>
      </c>
      <c r="CX5" s="94" t="s">
        <v>12053</v>
      </c>
      <c r="CZ5" s="94" t="s">
        <v>12007</v>
      </c>
      <c r="DA5" s="94" t="s">
        <v>12016</v>
      </c>
      <c r="DB5" s="94" t="s">
        <v>12016</v>
      </c>
      <c r="DC5" s="94" t="s">
        <v>12016</v>
      </c>
      <c r="DD5" s="94" t="s">
        <v>12007</v>
      </c>
      <c r="DE5" s="94" t="s">
        <v>12007</v>
      </c>
      <c r="DH5" s="94" t="s">
        <v>12021</v>
      </c>
      <c r="DJ5" s="94" t="s">
        <v>12022</v>
      </c>
    </row>
    <row r="6" ht="13.5" customHeight="1">
      <c r="A6" s="94" t="s">
        <v>12054</v>
      </c>
      <c r="B6" s="94" t="s">
        <v>12055</v>
      </c>
      <c r="C6" s="94" t="str">
        <f t="shared" si="1"/>
        <v>Aamir ali</v>
      </c>
      <c r="D6" s="94" t="s">
        <v>12056</v>
      </c>
      <c r="E6" s="94" t="s">
        <v>32</v>
      </c>
      <c r="F6" s="94" t="s">
        <v>12057</v>
      </c>
      <c r="G6" s="95" t="s">
        <v>33</v>
      </c>
      <c r="H6" s="94" t="s">
        <v>12006</v>
      </c>
      <c r="BF6" s="94"/>
      <c r="BG6" s="94"/>
      <c r="BH6" s="94" t="s">
        <v>33</v>
      </c>
      <c r="BI6" s="94"/>
      <c r="BJ6" s="94"/>
      <c r="BK6" s="94"/>
      <c r="BL6" s="94"/>
      <c r="BM6" s="94"/>
      <c r="BN6" s="94"/>
      <c r="BO6" s="94"/>
      <c r="BP6" s="94"/>
      <c r="BQ6" s="94"/>
      <c r="BR6" s="94">
        <v>1.0</v>
      </c>
      <c r="BS6" s="94"/>
      <c r="BT6" s="94"/>
      <c r="BU6" s="94"/>
      <c r="BV6" s="94"/>
      <c r="BW6" s="94"/>
      <c r="BX6" s="94"/>
      <c r="BY6" s="94"/>
      <c r="BZ6" s="94"/>
      <c r="CA6" s="94"/>
      <c r="CB6" s="94"/>
      <c r="CC6" s="94"/>
      <c r="CD6" s="94"/>
      <c r="CE6" s="94"/>
      <c r="CF6" s="94"/>
      <c r="CG6" s="94"/>
      <c r="CH6" s="94"/>
      <c r="CJ6" s="94" t="s">
        <v>12058</v>
      </c>
      <c r="CK6" s="94" t="s">
        <v>12059</v>
      </c>
      <c r="CM6" s="94" t="s">
        <v>12060</v>
      </c>
      <c r="CN6" s="94" t="s">
        <v>12061</v>
      </c>
      <c r="CQ6" s="94" t="s">
        <v>12062</v>
      </c>
      <c r="CS6" s="94" t="s">
        <v>12007</v>
      </c>
      <c r="CT6" s="94" t="s">
        <v>12063</v>
      </c>
      <c r="CX6" s="94" t="s">
        <v>12064</v>
      </c>
      <c r="CZ6" s="94" t="s">
        <v>12007</v>
      </c>
      <c r="DA6" s="94" t="s">
        <v>12016</v>
      </c>
      <c r="DB6" s="94" t="s">
        <v>12016</v>
      </c>
      <c r="DC6" s="94" t="s">
        <v>12007</v>
      </c>
      <c r="DD6" s="94" t="s">
        <v>12007</v>
      </c>
      <c r="DE6" s="94" t="s">
        <v>12007</v>
      </c>
      <c r="DH6" s="94" t="s">
        <v>12021</v>
      </c>
      <c r="DJ6" s="94" t="s">
        <v>12022</v>
      </c>
    </row>
    <row r="7" ht="13.5" customHeight="1">
      <c r="A7" s="94" t="s">
        <v>12065</v>
      </c>
      <c r="B7" s="94" t="s">
        <v>12066</v>
      </c>
      <c r="C7" s="94" t="str">
        <f t="shared" si="1"/>
        <v>Aaron Ludlow</v>
      </c>
      <c r="D7" s="94" t="s">
        <v>12067</v>
      </c>
      <c r="E7" s="94" t="s">
        <v>35</v>
      </c>
      <c r="F7" s="94" t="s">
        <v>12068</v>
      </c>
      <c r="G7" s="95" t="s">
        <v>33</v>
      </c>
      <c r="H7" s="94" t="s">
        <v>12006</v>
      </c>
      <c r="I7" s="94" t="s">
        <v>12069</v>
      </c>
      <c r="BF7" s="94"/>
      <c r="BG7" s="94"/>
      <c r="BH7" s="94" t="s">
        <v>33</v>
      </c>
      <c r="BI7" s="94"/>
      <c r="BJ7" s="94"/>
      <c r="BK7" s="94"/>
      <c r="BL7" s="94"/>
      <c r="BM7" s="94"/>
      <c r="BN7" s="94"/>
      <c r="BO7" s="94"/>
      <c r="BP7" s="94"/>
      <c r="BQ7" s="94"/>
      <c r="BR7" s="94">
        <v>1.0</v>
      </c>
      <c r="BS7" s="94"/>
      <c r="BT7" s="94"/>
      <c r="BU7" s="94"/>
      <c r="BV7" s="94"/>
      <c r="BW7" s="94"/>
      <c r="BX7" s="94"/>
      <c r="BY7" s="94"/>
      <c r="BZ7" s="94"/>
      <c r="CA7" s="94"/>
      <c r="CB7" s="94"/>
      <c r="CC7" s="94"/>
      <c r="CD7" s="94"/>
      <c r="CE7" s="94"/>
      <c r="CF7" s="94"/>
      <c r="CG7" s="94"/>
      <c r="CH7" s="94"/>
      <c r="CJ7" s="94" t="s">
        <v>12058</v>
      </c>
      <c r="CK7" s="94" t="s">
        <v>12070</v>
      </c>
      <c r="CL7" s="94" t="s">
        <v>12046</v>
      </c>
      <c r="CM7" s="94" t="s">
        <v>12071</v>
      </c>
      <c r="CN7" s="94" t="s">
        <v>12072</v>
      </c>
      <c r="CO7" s="94" t="s">
        <v>12030</v>
      </c>
      <c r="CP7" s="94" t="s">
        <v>12073</v>
      </c>
      <c r="CQ7" s="94" t="s">
        <v>12074</v>
      </c>
      <c r="CR7" s="94" t="s">
        <v>12075</v>
      </c>
      <c r="CS7" s="94" t="s">
        <v>12016</v>
      </c>
      <c r="CT7" s="94" t="s">
        <v>12076</v>
      </c>
      <c r="CX7" s="94" t="s">
        <v>12077</v>
      </c>
      <c r="CZ7" s="94" t="s">
        <v>12007</v>
      </c>
      <c r="DA7" s="94" t="s">
        <v>12016</v>
      </c>
      <c r="DB7" s="94" t="s">
        <v>12016</v>
      </c>
      <c r="DC7" s="94" t="s">
        <v>12007</v>
      </c>
      <c r="DD7" s="94" t="s">
        <v>12007</v>
      </c>
      <c r="DE7" s="94" t="s">
        <v>12016</v>
      </c>
      <c r="DH7" s="94" t="s">
        <v>12021</v>
      </c>
      <c r="DJ7" s="94" t="s">
        <v>12022</v>
      </c>
    </row>
    <row r="8" ht="13.5" customHeight="1">
      <c r="A8" s="94" t="s">
        <v>12065</v>
      </c>
      <c r="B8" s="94" t="s">
        <v>12078</v>
      </c>
      <c r="C8" s="94" t="str">
        <f t="shared" si="1"/>
        <v>Aaron Robotham</v>
      </c>
      <c r="D8" s="94" t="s">
        <v>12079</v>
      </c>
      <c r="E8" s="94" t="s">
        <v>32</v>
      </c>
      <c r="F8" s="94" t="s">
        <v>12080</v>
      </c>
      <c r="G8" s="95" t="s">
        <v>33</v>
      </c>
      <c r="H8" s="94" t="s">
        <v>12006</v>
      </c>
      <c r="I8" s="94" t="s">
        <v>12081</v>
      </c>
      <c r="BF8" s="94"/>
      <c r="BG8" s="94"/>
      <c r="BH8" s="94" t="s">
        <v>33</v>
      </c>
      <c r="BI8" s="94"/>
      <c r="BJ8" s="94"/>
      <c r="BK8" s="94"/>
      <c r="BL8" s="94"/>
      <c r="BM8" s="94"/>
      <c r="BN8" s="94"/>
      <c r="BO8" s="94"/>
      <c r="BP8" s="94"/>
      <c r="BQ8" s="94"/>
      <c r="BR8" s="94">
        <v>1.0</v>
      </c>
      <c r="BS8" s="94"/>
      <c r="BT8" s="94"/>
      <c r="BU8" s="94"/>
      <c r="BV8" s="94"/>
      <c r="BW8" s="94"/>
      <c r="BX8" s="94"/>
      <c r="BY8" s="94"/>
      <c r="BZ8" s="94"/>
      <c r="CA8" s="94"/>
      <c r="CB8" s="94"/>
      <c r="CC8" s="94"/>
      <c r="CD8" s="94">
        <v>1.0</v>
      </c>
      <c r="CE8" s="94"/>
      <c r="CF8" s="94"/>
      <c r="CG8" s="94"/>
      <c r="CH8" s="94"/>
      <c r="CJ8" s="94" t="s">
        <v>12082</v>
      </c>
      <c r="CK8" s="94" t="s">
        <v>12083</v>
      </c>
      <c r="CL8" s="94" t="s">
        <v>12046</v>
      </c>
      <c r="CM8" s="94" t="s">
        <v>12071</v>
      </c>
      <c r="CN8" s="94" t="s">
        <v>12084</v>
      </c>
      <c r="CO8" s="94" t="s">
        <v>12030</v>
      </c>
      <c r="CQ8" s="94" t="s">
        <v>12074</v>
      </c>
      <c r="CR8" s="94" t="s">
        <v>12085</v>
      </c>
      <c r="CS8" s="94" t="s">
        <v>12016</v>
      </c>
      <c r="CX8" s="94" t="s">
        <v>12086</v>
      </c>
      <c r="CZ8" s="94" t="s">
        <v>12007</v>
      </c>
      <c r="DA8" s="94" t="s">
        <v>12016</v>
      </c>
      <c r="DB8" s="94" t="s">
        <v>12016</v>
      </c>
      <c r="DE8" s="94" t="s">
        <v>12007</v>
      </c>
      <c r="DH8" s="94" t="s">
        <v>12021</v>
      </c>
      <c r="DJ8" s="94" t="s">
        <v>12022</v>
      </c>
    </row>
    <row r="9" ht="13.5" customHeight="1">
      <c r="A9" s="94" t="s">
        <v>12087</v>
      </c>
      <c r="B9" s="94" t="s">
        <v>12088</v>
      </c>
      <c r="C9" s="94" t="str">
        <f t="shared" si="1"/>
        <v>Abbas Mokhtarzadeh</v>
      </c>
      <c r="D9" s="94" t="s">
        <v>12089</v>
      </c>
      <c r="E9" s="94" t="s">
        <v>32</v>
      </c>
      <c r="F9" s="94" t="s">
        <v>12090</v>
      </c>
      <c r="G9" s="95" t="s">
        <v>38</v>
      </c>
      <c r="H9" s="94" t="s">
        <v>12006</v>
      </c>
      <c r="BF9" s="94"/>
      <c r="BG9" s="94"/>
      <c r="BH9" s="94"/>
      <c r="BI9" s="94" t="s">
        <v>38</v>
      </c>
      <c r="BJ9" s="94"/>
      <c r="BK9" s="94"/>
      <c r="BL9" s="94"/>
      <c r="BM9" s="94"/>
      <c r="BN9" s="94"/>
      <c r="BO9" s="94"/>
      <c r="BP9" s="94"/>
      <c r="BQ9" s="94"/>
      <c r="BR9" s="94"/>
      <c r="BS9" s="94"/>
      <c r="BT9" s="94"/>
      <c r="BU9" s="94">
        <v>1.0</v>
      </c>
      <c r="BV9" s="94"/>
      <c r="BW9" s="94"/>
      <c r="BX9" s="94"/>
      <c r="BY9" s="94"/>
      <c r="BZ9" s="94"/>
      <c r="CA9" s="94"/>
      <c r="CB9" s="94"/>
      <c r="CC9" s="94"/>
      <c r="CD9" s="94"/>
      <c r="CE9" s="94"/>
      <c r="CF9" s="94"/>
      <c r="CG9" s="94"/>
      <c r="CH9" s="94"/>
      <c r="CJ9" s="94" t="s">
        <v>12058</v>
      </c>
      <c r="CK9" s="94" t="s">
        <v>12091</v>
      </c>
      <c r="CL9" s="94" t="s">
        <v>12046</v>
      </c>
      <c r="CM9" s="94" t="s">
        <v>12092</v>
      </c>
      <c r="CN9" s="94" t="s">
        <v>12093</v>
      </c>
      <c r="CO9" s="94" t="s">
        <v>12013</v>
      </c>
      <c r="CP9" s="94" t="s">
        <v>12094</v>
      </c>
      <c r="CQ9" s="94" t="s">
        <v>12062</v>
      </c>
      <c r="CR9" s="94" t="s">
        <v>12062</v>
      </c>
      <c r="CX9" s="94" t="s">
        <v>12095</v>
      </c>
      <c r="CZ9" s="94" t="s">
        <v>12007</v>
      </c>
      <c r="DC9" s="94" t="s">
        <v>12007</v>
      </c>
      <c r="DD9" s="94" t="s">
        <v>12007</v>
      </c>
      <c r="DF9" s="94" t="s">
        <v>12096</v>
      </c>
      <c r="DH9" s="94" t="s">
        <v>12021</v>
      </c>
      <c r="DJ9" s="94" t="s">
        <v>12022</v>
      </c>
    </row>
    <row r="10" ht="13.5" customHeight="1">
      <c r="A10" s="94" t="s">
        <v>10422</v>
      </c>
      <c r="B10" s="94" t="s">
        <v>10423</v>
      </c>
      <c r="C10" s="94" t="str">
        <f t="shared" si="1"/>
        <v>Abd El Fady Morcos</v>
      </c>
      <c r="D10" s="94" t="s">
        <v>10424</v>
      </c>
      <c r="E10" s="94" t="s">
        <v>32</v>
      </c>
      <c r="F10" s="94" t="s">
        <v>12097</v>
      </c>
      <c r="G10" s="95" t="s">
        <v>33</v>
      </c>
      <c r="H10" s="94" t="s">
        <v>12006</v>
      </c>
      <c r="I10" s="94" t="s">
        <v>12069</v>
      </c>
      <c r="BF10" s="94" t="s">
        <v>33</v>
      </c>
      <c r="BG10" s="94"/>
      <c r="BH10" s="94"/>
      <c r="BI10" s="94"/>
      <c r="BJ10" s="94"/>
      <c r="BK10" s="94"/>
      <c r="BL10" s="94">
        <v>1.0</v>
      </c>
      <c r="BM10" s="94"/>
      <c r="BN10" s="94"/>
      <c r="BO10" s="94"/>
      <c r="BP10" s="94"/>
      <c r="BQ10" s="94"/>
      <c r="BR10" s="94"/>
      <c r="BS10" s="94"/>
      <c r="BT10" s="94"/>
      <c r="BU10" s="94"/>
      <c r="BV10" s="94"/>
      <c r="BW10" s="94"/>
      <c r="BX10" s="94"/>
      <c r="BY10" s="94"/>
      <c r="BZ10" s="94"/>
      <c r="CA10" s="94"/>
      <c r="CB10" s="94"/>
      <c r="CC10" s="94"/>
      <c r="CD10" s="94"/>
      <c r="CE10" s="94"/>
      <c r="CF10" s="94"/>
      <c r="CG10" s="94"/>
      <c r="CH10" s="94"/>
      <c r="CJ10" s="94" t="s">
        <v>12026</v>
      </c>
      <c r="CK10" s="94" t="s">
        <v>12098</v>
      </c>
      <c r="CL10" s="94" t="s">
        <v>12046</v>
      </c>
      <c r="CM10" s="94" t="s">
        <v>12099</v>
      </c>
      <c r="CN10" s="94" t="s">
        <v>12100</v>
      </c>
      <c r="CO10" s="94" t="s">
        <v>12101</v>
      </c>
      <c r="CP10" s="94" t="s">
        <v>12102</v>
      </c>
      <c r="CQ10" s="94" t="s">
        <v>12103</v>
      </c>
      <c r="CR10" s="94" t="s">
        <v>12104</v>
      </c>
      <c r="CS10" s="94" t="s">
        <v>12007</v>
      </c>
      <c r="CX10" s="94" t="s">
        <v>12105</v>
      </c>
      <c r="CZ10" s="94" t="s">
        <v>12007</v>
      </c>
      <c r="DA10" s="94" t="s">
        <v>12016</v>
      </c>
      <c r="DB10" s="94" t="s">
        <v>12016</v>
      </c>
      <c r="DD10" s="94" t="s">
        <v>12007</v>
      </c>
      <c r="DE10" s="94" t="s">
        <v>12007</v>
      </c>
      <c r="DH10" s="94" t="s">
        <v>12021</v>
      </c>
      <c r="DJ10" s="94" t="s">
        <v>12022</v>
      </c>
    </row>
    <row r="11" ht="13.5" customHeight="1">
      <c r="A11" s="94" t="s">
        <v>2730</v>
      </c>
      <c r="B11" s="94" t="s">
        <v>2731</v>
      </c>
      <c r="C11" s="94" t="str">
        <f t="shared" si="1"/>
        <v>Abdelkarim BOSKRI</v>
      </c>
      <c r="D11" s="94" t="s">
        <v>2732</v>
      </c>
      <c r="E11" s="94" t="s">
        <v>32</v>
      </c>
      <c r="F11" s="94" t="s">
        <v>12106</v>
      </c>
      <c r="G11" s="95" t="s">
        <v>33</v>
      </c>
      <c r="H11" s="94" t="s">
        <v>12006</v>
      </c>
      <c r="I11" s="94" t="s">
        <v>12069</v>
      </c>
      <c r="BF11" s="94"/>
      <c r="BG11" s="94"/>
      <c r="BH11" s="94"/>
      <c r="BI11" s="94"/>
      <c r="BJ11" s="94" t="s">
        <v>33</v>
      </c>
      <c r="BK11" s="94"/>
      <c r="BL11" s="94"/>
      <c r="BM11" s="94"/>
      <c r="BN11" s="94"/>
      <c r="BO11" s="94"/>
      <c r="BP11" s="94"/>
      <c r="BQ11" s="94"/>
      <c r="BR11" s="94"/>
      <c r="BS11" s="94"/>
      <c r="BT11" s="94"/>
      <c r="BU11" s="94"/>
      <c r="BV11" s="94"/>
      <c r="BW11" s="94"/>
      <c r="BX11" s="94"/>
      <c r="BY11" s="94"/>
      <c r="BZ11" s="94">
        <v>1.0</v>
      </c>
      <c r="CA11" s="94"/>
      <c r="CB11" s="94"/>
      <c r="CC11" s="94"/>
      <c r="CD11" s="94"/>
      <c r="CE11" s="94"/>
      <c r="CF11" s="94"/>
      <c r="CG11" s="94"/>
      <c r="CH11" s="94"/>
      <c r="CJ11" s="94" t="s">
        <v>3680</v>
      </c>
      <c r="CK11" s="94" t="s">
        <v>2736</v>
      </c>
      <c r="CL11" s="94" t="s">
        <v>12046</v>
      </c>
      <c r="CM11" s="94" t="s">
        <v>12107</v>
      </c>
      <c r="CN11" s="94" t="s">
        <v>12029</v>
      </c>
      <c r="CO11" s="94" t="s">
        <v>12013</v>
      </c>
      <c r="CP11" s="94" t="s">
        <v>12108</v>
      </c>
      <c r="CQ11" s="94" t="s">
        <v>12109</v>
      </c>
      <c r="CR11" s="94" t="s">
        <v>12109</v>
      </c>
      <c r="CS11" s="94" t="s">
        <v>12007</v>
      </c>
      <c r="CX11" s="94" t="s">
        <v>12110</v>
      </c>
      <c r="CZ11" s="94" t="s">
        <v>12007</v>
      </c>
      <c r="DA11" s="94" t="s">
        <v>12111</v>
      </c>
      <c r="DB11" s="94" t="s">
        <v>12111</v>
      </c>
      <c r="DC11" s="94" t="s">
        <v>12007</v>
      </c>
      <c r="DD11" s="94" t="s">
        <v>12007</v>
      </c>
      <c r="DE11" s="94" t="s">
        <v>12007</v>
      </c>
      <c r="DH11" s="94" t="s">
        <v>12021</v>
      </c>
      <c r="DJ11" s="94" t="s">
        <v>12022</v>
      </c>
    </row>
    <row r="12" ht="13.5" customHeight="1">
      <c r="A12" s="94" t="s">
        <v>8863</v>
      </c>
      <c r="B12" s="94" t="s">
        <v>8864</v>
      </c>
      <c r="C12" s="94" t="str">
        <f t="shared" si="1"/>
        <v>Abdelmajid Benhida</v>
      </c>
      <c r="D12" s="94" t="s">
        <v>8865</v>
      </c>
      <c r="E12" s="94" t="s">
        <v>32</v>
      </c>
      <c r="F12" s="94" t="s">
        <v>12112</v>
      </c>
      <c r="G12" s="95" t="s">
        <v>33</v>
      </c>
      <c r="H12" s="94" t="s">
        <v>12006</v>
      </c>
      <c r="I12" s="94" t="s">
        <v>12069</v>
      </c>
      <c r="BF12" s="94"/>
      <c r="BG12" s="94"/>
      <c r="BH12" s="94" t="s">
        <v>33</v>
      </c>
      <c r="BI12" s="94"/>
      <c r="BJ12" s="94"/>
      <c r="BK12" s="94"/>
      <c r="BL12" s="94"/>
      <c r="BM12" s="94"/>
      <c r="BN12" s="94"/>
      <c r="BO12" s="94"/>
      <c r="BP12" s="94"/>
      <c r="BQ12" s="94"/>
      <c r="BR12" s="94">
        <v>1.0</v>
      </c>
      <c r="BS12" s="94"/>
      <c r="BT12" s="94"/>
      <c r="BU12" s="94"/>
      <c r="BV12" s="94"/>
      <c r="BW12" s="94"/>
      <c r="BX12" s="94"/>
      <c r="BY12" s="94"/>
      <c r="BZ12" s="94"/>
      <c r="CA12" s="94"/>
      <c r="CB12" s="94"/>
      <c r="CC12" s="94"/>
      <c r="CD12" s="94">
        <v>2.0</v>
      </c>
      <c r="CE12" s="94"/>
      <c r="CF12" s="94">
        <v>1.0</v>
      </c>
      <c r="CG12" s="94"/>
      <c r="CH12" s="94"/>
      <c r="CJ12" s="94" t="s">
        <v>12082</v>
      </c>
      <c r="CK12" s="94" t="s">
        <v>12113</v>
      </c>
      <c r="CL12" s="94" t="s">
        <v>12046</v>
      </c>
      <c r="CM12" s="94" t="s">
        <v>12114</v>
      </c>
      <c r="CN12" s="94" t="s">
        <v>12115</v>
      </c>
      <c r="CO12" s="94" t="s">
        <v>12116</v>
      </c>
      <c r="CP12" s="94" t="s">
        <v>12108</v>
      </c>
      <c r="CQ12" s="94" t="s">
        <v>12109</v>
      </c>
      <c r="CR12" s="94" t="s">
        <v>12109</v>
      </c>
      <c r="CS12" s="94" t="s">
        <v>12016</v>
      </c>
      <c r="CT12" s="94" t="s">
        <v>12117</v>
      </c>
      <c r="CX12" s="94" t="s">
        <v>12118</v>
      </c>
      <c r="CZ12" s="94" t="s">
        <v>12007</v>
      </c>
      <c r="DC12" s="94" t="s">
        <v>12007</v>
      </c>
      <c r="DD12" s="94" t="s">
        <v>12007</v>
      </c>
      <c r="DE12" s="94" t="s">
        <v>12007</v>
      </c>
      <c r="DH12" s="94" t="s">
        <v>12021</v>
      </c>
      <c r="DJ12" s="94" t="s">
        <v>12022</v>
      </c>
    </row>
    <row r="13" ht="13.5" customHeight="1">
      <c r="A13" s="94" t="s">
        <v>2920</v>
      </c>
      <c r="B13" s="94" t="s">
        <v>2921</v>
      </c>
      <c r="C13" s="94" t="str">
        <f t="shared" si="1"/>
        <v>Abderahmane Soubkiou</v>
      </c>
      <c r="D13" s="94" t="s">
        <v>2922</v>
      </c>
      <c r="E13" s="94" t="s">
        <v>32</v>
      </c>
      <c r="F13" s="94" t="s">
        <v>12119</v>
      </c>
      <c r="G13" s="95" t="s">
        <v>33</v>
      </c>
      <c r="H13" s="94" t="s">
        <v>12006</v>
      </c>
      <c r="I13" s="94" t="s">
        <v>12069</v>
      </c>
      <c r="BF13" s="94" t="s">
        <v>33</v>
      </c>
      <c r="BG13" s="94"/>
      <c r="BH13" s="94"/>
      <c r="BI13" s="94"/>
      <c r="BJ13" s="94"/>
      <c r="BK13" s="94"/>
      <c r="BL13" s="94"/>
      <c r="BM13" s="94">
        <v>1.0</v>
      </c>
      <c r="BN13" s="94"/>
      <c r="BO13" s="94"/>
      <c r="BP13" s="94"/>
      <c r="BQ13" s="94"/>
      <c r="BR13" s="94"/>
      <c r="BS13" s="94"/>
      <c r="BT13" s="94"/>
      <c r="BU13" s="94"/>
      <c r="BV13" s="94"/>
      <c r="BW13" s="94"/>
      <c r="BX13" s="94"/>
      <c r="BY13" s="94"/>
      <c r="BZ13" s="94"/>
      <c r="CA13" s="94"/>
      <c r="CB13" s="94"/>
      <c r="CC13" s="94"/>
      <c r="CD13" s="94"/>
      <c r="CE13" s="94"/>
      <c r="CF13" s="94"/>
      <c r="CG13" s="94"/>
      <c r="CH13" s="94"/>
      <c r="CJ13" s="94" t="s">
        <v>2920</v>
      </c>
      <c r="CK13" s="94" t="s">
        <v>2921</v>
      </c>
      <c r="CL13" s="94" t="s">
        <v>12046</v>
      </c>
      <c r="CM13" s="94" t="s">
        <v>12120</v>
      </c>
      <c r="CN13" s="94" t="s">
        <v>12121</v>
      </c>
      <c r="CO13" s="94" t="s">
        <v>12122</v>
      </c>
      <c r="CP13" s="94" t="s">
        <v>12108</v>
      </c>
      <c r="CQ13" s="94" t="s">
        <v>12109</v>
      </c>
      <c r="CR13" s="94" t="s">
        <v>12109</v>
      </c>
      <c r="CS13" s="94" t="s">
        <v>12007</v>
      </c>
      <c r="CT13" s="94" t="s">
        <v>12123</v>
      </c>
      <c r="CX13" s="94" t="s">
        <v>12124</v>
      </c>
      <c r="CZ13" s="94" t="s">
        <v>12007</v>
      </c>
      <c r="DA13" s="94" t="s">
        <v>12016</v>
      </c>
      <c r="DB13" s="94" t="s">
        <v>12111</v>
      </c>
      <c r="DC13" s="94" t="s">
        <v>12007</v>
      </c>
      <c r="DD13" s="94" t="s">
        <v>12016</v>
      </c>
      <c r="DE13" s="94" t="s">
        <v>12007</v>
      </c>
      <c r="DH13" s="94" t="s">
        <v>12021</v>
      </c>
      <c r="DJ13" s="94" t="s">
        <v>12022</v>
      </c>
    </row>
    <row r="14" ht="13.5" customHeight="1">
      <c r="A14" s="94" t="s">
        <v>12125</v>
      </c>
      <c r="B14" s="94" t="s">
        <v>12126</v>
      </c>
      <c r="C14" s="94" t="str">
        <f t="shared" si="1"/>
        <v>Abdissa Tassama</v>
      </c>
      <c r="D14" s="94" t="s">
        <v>12127</v>
      </c>
      <c r="E14" s="94" t="s">
        <v>32</v>
      </c>
      <c r="F14" s="94" t="s">
        <v>12128</v>
      </c>
      <c r="G14" s="95" t="s">
        <v>38</v>
      </c>
      <c r="H14" s="94" t="s">
        <v>12006</v>
      </c>
      <c r="I14" s="94" t="s">
        <v>12069</v>
      </c>
      <c r="L14" s="94" t="s">
        <v>12007</v>
      </c>
      <c r="BF14" s="94"/>
      <c r="BG14" s="94"/>
      <c r="BH14" s="94"/>
      <c r="BI14" s="94"/>
      <c r="BJ14" s="94"/>
      <c r="BK14" s="94" t="s">
        <v>38</v>
      </c>
      <c r="BL14" s="94"/>
      <c r="BM14" s="94"/>
      <c r="BN14" s="94"/>
      <c r="BO14" s="94"/>
      <c r="BP14" s="94"/>
      <c r="BQ14" s="94"/>
      <c r="BR14" s="94"/>
      <c r="BS14" s="94"/>
      <c r="BT14" s="94"/>
      <c r="BU14" s="94"/>
      <c r="BV14" s="94"/>
      <c r="BW14" s="94"/>
      <c r="BX14" s="94"/>
      <c r="BY14" s="94"/>
      <c r="BZ14" s="94"/>
      <c r="CA14" s="94"/>
      <c r="CB14" s="94">
        <v>1.0</v>
      </c>
      <c r="CC14" s="94"/>
      <c r="CD14" s="94"/>
      <c r="CE14" s="94"/>
      <c r="CF14" s="94"/>
      <c r="CG14" s="94"/>
      <c r="CH14" s="94"/>
      <c r="CK14" s="94" t="s">
        <v>12129</v>
      </c>
      <c r="CL14" s="94" t="s">
        <v>12046</v>
      </c>
      <c r="CM14" s="94" t="s">
        <v>12130</v>
      </c>
      <c r="CN14" s="94" t="s">
        <v>12115</v>
      </c>
      <c r="CO14" s="94" t="s">
        <v>12122</v>
      </c>
      <c r="CP14" s="94" t="s">
        <v>12131</v>
      </c>
      <c r="CQ14" s="94" t="s">
        <v>12132</v>
      </c>
      <c r="CR14" s="94" t="s">
        <v>12133</v>
      </c>
      <c r="CX14" s="94" t="s">
        <v>12134</v>
      </c>
      <c r="CZ14" s="94" t="s">
        <v>12016</v>
      </c>
      <c r="DC14" s="94" t="s">
        <v>12007</v>
      </c>
      <c r="DD14" s="94" t="s">
        <v>12016</v>
      </c>
      <c r="DH14" s="94" t="s">
        <v>12021</v>
      </c>
      <c r="DJ14" s="94" t="s">
        <v>12022</v>
      </c>
    </row>
    <row r="15" ht="13.5" customHeight="1">
      <c r="A15" s="94" t="s">
        <v>12125</v>
      </c>
      <c r="B15" s="94" t="s">
        <v>12126</v>
      </c>
      <c r="C15" s="94" t="str">
        <f t="shared" si="1"/>
        <v>Abdissa Tassama</v>
      </c>
      <c r="D15" s="94" t="s">
        <v>12127</v>
      </c>
      <c r="E15" s="94" t="s">
        <v>35</v>
      </c>
      <c r="F15" s="94" t="s">
        <v>12135</v>
      </c>
      <c r="G15" s="95" t="s">
        <v>33</v>
      </c>
      <c r="H15" s="94" t="s">
        <v>12006</v>
      </c>
      <c r="I15" s="94" t="s">
        <v>12069</v>
      </c>
      <c r="BF15" s="94" t="s">
        <v>33</v>
      </c>
      <c r="BG15" s="94"/>
      <c r="BH15" s="94"/>
      <c r="BI15" s="94"/>
      <c r="BJ15" s="94"/>
      <c r="BK15" s="94"/>
      <c r="BL15" s="94"/>
      <c r="BM15" s="94">
        <v>1.0</v>
      </c>
      <c r="BN15" s="94"/>
      <c r="BO15" s="94"/>
      <c r="BP15" s="94"/>
      <c r="BQ15" s="94"/>
      <c r="BR15" s="94"/>
      <c r="BS15" s="94"/>
      <c r="BT15" s="94"/>
      <c r="BU15" s="94"/>
      <c r="BV15" s="94"/>
      <c r="BW15" s="94"/>
      <c r="BX15" s="94"/>
      <c r="BY15" s="94"/>
      <c r="BZ15" s="94"/>
      <c r="CA15" s="94"/>
      <c r="CB15" s="94"/>
      <c r="CC15" s="94"/>
      <c r="CD15" s="94">
        <v>1.0</v>
      </c>
      <c r="CE15" s="94"/>
      <c r="CF15" s="94"/>
      <c r="CG15" s="94"/>
      <c r="CH15" s="94"/>
      <c r="CK15" s="94" t="s">
        <v>12129</v>
      </c>
      <c r="CL15" s="94" t="s">
        <v>12046</v>
      </c>
      <c r="CM15" s="94" t="s">
        <v>12136</v>
      </c>
      <c r="CN15" s="94" t="s">
        <v>12115</v>
      </c>
      <c r="CO15" s="94" t="s">
        <v>12122</v>
      </c>
      <c r="CP15" s="94" t="s">
        <v>12131</v>
      </c>
      <c r="CQ15" s="94" t="s">
        <v>12132</v>
      </c>
      <c r="CR15" s="94" t="s">
        <v>12133</v>
      </c>
      <c r="CS15" s="94" t="s">
        <v>12007</v>
      </c>
      <c r="CX15" s="94" t="s">
        <v>12137</v>
      </c>
      <c r="CZ15" s="94" t="s">
        <v>12007</v>
      </c>
      <c r="DB15" s="94" t="s">
        <v>12111</v>
      </c>
      <c r="DC15" s="94" t="s">
        <v>12007</v>
      </c>
      <c r="DD15" s="94" t="s">
        <v>12007</v>
      </c>
      <c r="DH15" s="94" t="s">
        <v>12021</v>
      </c>
      <c r="DJ15" s="94" t="s">
        <v>12022</v>
      </c>
    </row>
    <row r="16" ht="13.5" customHeight="1">
      <c r="A16" s="94" t="s">
        <v>12125</v>
      </c>
      <c r="B16" s="94" t="s">
        <v>12126</v>
      </c>
      <c r="C16" s="94" t="str">
        <f t="shared" si="1"/>
        <v>Abdissa Tassama</v>
      </c>
      <c r="D16" s="94" t="s">
        <v>12127</v>
      </c>
      <c r="E16" s="94" t="s">
        <v>35</v>
      </c>
      <c r="F16" s="94" t="s">
        <v>12138</v>
      </c>
      <c r="G16" s="95" t="s">
        <v>33</v>
      </c>
      <c r="H16" s="94" t="s">
        <v>12006</v>
      </c>
      <c r="I16" s="94" t="s">
        <v>12069</v>
      </c>
      <c r="BF16" s="94" t="s">
        <v>33</v>
      </c>
      <c r="BG16" s="94"/>
      <c r="BH16" s="94"/>
      <c r="BI16" s="94"/>
      <c r="BJ16" s="94"/>
      <c r="BK16" s="94"/>
      <c r="BL16" s="94"/>
      <c r="BM16" s="94">
        <v>1.0</v>
      </c>
      <c r="BN16" s="94"/>
      <c r="BO16" s="94"/>
      <c r="BP16" s="94"/>
      <c r="BQ16" s="94"/>
      <c r="BR16" s="94"/>
      <c r="BS16" s="94"/>
      <c r="BT16" s="94"/>
      <c r="BU16" s="94"/>
      <c r="BV16" s="94"/>
      <c r="BW16" s="94"/>
      <c r="BX16" s="94"/>
      <c r="BY16" s="94"/>
      <c r="BZ16" s="94"/>
      <c r="CA16" s="94"/>
      <c r="CB16" s="94"/>
      <c r="CC16" s="94"/>
      <c r="CD16" s="94">
        <v>1.0</v>
      </c>
      <c r="CE16" s="94"/>
      <c r="CF16" s="94"/>
      <c r="CG16" s="94"/>
      <c r="CH16" s="94"/>
      <c r="CK16" s="94" t="s">
        <v>12129</v>
      </c>
      <c r="CL16" s="94" t="s">
        <v>12046</v>
      </c>
      <c r="CM16" s="94" t="s">
        <v>12136</v>
      </c>
      <c r="CN16" s="94" t="s">
        <v>12115</v>
      </c>
      <c r="CO16" s="94" t="s">
        <v>12122</v>
      </c>
      <c r="CP16" s="94" t="s">
        <v>12131</v>
      </c>
      <c r="CQ16" s="94" t="s">
        <v>12132</v>
      </c>
      <c r="CR16" s="94" t="s">
        <v>12133</v>
      </c>
      <c r="CS16" s="94" t="s">
        <v>12007</v>
      </c>
      <c r="CX16" s="94" t="s">
        <v>12137</v>
      </c>
      <c r="CZ16" s="94" t="s">
        <v>12007</v>
      </c>
      <c r="DB16" s="94" t="s">
        <v>12111</v>
      </c>
      <c r="DC16" s="94" t="s">
        <v>12007</v>
      </c>
      <c r="DD16" s="94" t="s">
        <v>12007</v>
      </c>
      <c r="DH16" s="94" t="s">
        <v>12021</v>
      </c>
      <c r="DJ16" s="94" t="s">
        <v>12022</v>
      </c>
    </row>
    <row r="17" ht="13.5" customHeight="1">
      <c r="A17" s="94" t="s">
        <v>10580</v>
      </c>
      <c r="B17" s="94" t="s">
        <v>10581</v>
      </c>
      <c r="C17" s="94" t="str">
        <f t="shared" si="1"/>
        <v>Abdoulaye Ba</v>
      </c>
      <c r="D17" s="94" t="s">
        <v>10582</v>
      </c>
      <c r="E17" s="94" t="s">
        <v>32</v>
      </c>
      <c r="F17" s="94" t="s">
        <v>12139</v>
      </c>
      <c r="G17" s="95" t="s">
        <v>33</v>
      </c>
      <c r="H17" s="94" t="s">
        <v>12006</v>
      </c>
      <c r="I17" s="94" t="s">
        <v>12069</v>
      </c>
      <c r="BF17" s="94" t="s">
        <v>33</v>
      </c>
      <c r="BG17" s="94"/>
      <c r="BH17" s="94"/>
      <c r="BI17" s="94"/>
      <c r="BJ17" s="94"/>
      <c r="BK17" s="94"/>
      <c r="BL17" s="94"/>
      <c r="BM17" s="94">
        <v>1.0</v>
      </c>
      <c r="BN17" s="94"/>
      <c r="BO17" s="94"/>
      <c r="BP17" s="94"/>
      <c r="BQ17" s="94"/>
      <c r="BR17" s="94"/>
      <c r="BS17" s="94"/>
      <c r="BT17" s="94"/>
      <c r="BU17" s="94"/>
      <c r="BV17" s="94"/>
      <c r="BW17" s="94"/>
      <c r="BX17" s="94"/>
      <c r="BY17" s="94"/>
      <c r="BZ17" s="94"/>
      <c r="CA17" s="94"/>
      <c r="CB17" s="94"/>
      <c r="CC17" s="94"/>
      <c r="CD17" s="94"/>
      <c r="CE17" s="94"/>
      <c r="CF17" s="94"/>
      <c r="CG17" s="94"/>
      <c r="CH17" s="94"/>
      <c r="CJ17" s="94" t="s">
        <v>12140</v>
      </c>
      <c r="CK17" s="94" t="s">
        <v>12141</v>
      </c>
      <c r="CL17" s="94" t="s">
        <v>12046</v>
      </c>
      <c r="CM17" s="94" t="s">
        <v>12142</v>
      </c>
      <c r="CN17" s="94" t="s">
        <v>12143</v>
      </c>
      <c r="CO17" s="94" t="s">
        <v>12122</v>
      </c>
      <c r="CP17" s="94" t="s">
        <v>12144</v>
      </c>
      <c r="CQ17" s="94" t="s">
        <v>12145</v>
      </c>
      <c r="CR17" s="94" t="s">
        <v>12146</v>
      </c>
      <c r="CS17" s="94" t="s">
        <v>12007</v>
      </c>
      <c r="CT17" s="94" t="s">
        <v>12147</v>
      </c>
      <c r="CX17" s="94" t="s">
        <v>12148</v>
      </c>
      <c r="CZ17" s="94" t="s">
        <v>12007</v>
      </c>
      <c r="DA17" s="94" t="s">
        <v>12016</v>
      </c>
      <c r="DB17" s="94" t="s">
        <v>12019</v>
      </c>
      <c r="DC17" s="94" t="s">
        <v>12007</v>
      </c>
      <c r="DD17" s="94" t="s">
        <v>12007</v>
      </c>
      <c r="DE17" s="94" t="s">
        <v>12007</v>
      </c>
      <c r="DH17" s="94" t="s">
        <v>12021</v>
      </c>
      <c r="DJ17" s="94" t="s">
        <v>12022</v>
      </c>
    </row>
    <row r="18" ht="13.5" customHeight="1">
      <c r="A18" s="94" t="s">
        <v>12149</v>
      </c>
      <c r="B18" s="94" t="s">
        <v>12150</v>
      </c>
      <c r="C18" s="94" t="str">
        <f t="shared" si="1"/>
        <v>Abdul-Lateef Momodu</v>
      </c>
      <c r="D18" s="94" t="s">
        <v>12151</v>
      </c>
      <c r="E18" s="94" t="s">
        <v>35</v>
      </c>
      <c r="F18" s="94" t="s">
        <v>12152</v>
      </c>
      <c r="G18" s="95" t="s">
        <v>33</v>
      </c>
      <c r="H18" s="94" t="s">
        <v>12006</v>
      </c>
      <c r="BF18" s="94" t="s">
        <v>33</v>
      </c>
      <c r="BG18" s="94"/>
      <c r="BH18" s="94"/>
      <c r="BI18" s="94"/>
      <c r="BJ18" s="94"/>
      <c r="BK18" s="94"/>
      <c r="BL18" s="94">
        <v>1.0</v>
      </c>
      <c r="BM18" s="94"/>
      <c r="BN18" s="94"/>
      <c r="BO18" s="94"/>
      <c r="BP18" s="94"/>
      <c r="BQ18" s="94"/>
      <c r="BR18" s="94"/>
      <c r="BS18" s="94"/>
      <c r="BT18" s="94"/>
      <c r="BU18" s="94"/>
      <c r="BV18" s="94"/>
      <c r="BW18" s="94"/>
      <c r="BX18" s="94"/>
      <c r="BY18" s="94"/>
      <c r="BZ18" s="94"/>
      <c r="CA18" s="94"/>
      <c r="CB18" s="94"/>
      <c r="CC18" s="94"/>
      <c r="CD18" s="94">
        <v>1.0</v>
      </c>
      <c r="CE18" s="94"/>
      <c r="CF18" s="94"/>
      <c r="CG18" s="94"/>
      <c r="CH18" s="94"/>
      <c r="CJ18" s="94" t="s">
        <v>12153</v>
      </c>
      <c r="CK18" s="94" t="s">
        <v>12154</v>
      </c>
      <c r="CL18" s="94" t="s">
        <v>12046</v>
      </c>
      <c r="CM18" s="94" t="s">
        <v>12155</v>
      </c>
      <c r="CN18" s="94" t="s">
        <v>12156</v>
      </c>
      <c r="CP18" s="94" t="s">
        <v>12157</v>
      </c>
      <c r="CQ18" s="94" t="s">
        <v>12158</v>
      </c>
      <c r="CR18" s="94" t="s">
        <v>12159</v>
      </c>
      <c r="CS18" s="94" t="s">
        <v>12007</v>
      </c>
      <c r="CX18" s="94" t="s">
        <v>12160</v>
      </c>
      <c r="CZ18" s="94" t="s">
        <v>12007</v>
      </c>
      <c r="DA18" s="94" t="s">
        <v>12016</v>
      </c>
      <c r="DB18" s="94" t="s">
        <v>12016</v>
      </c>
      <c r="DC18" s="94" t="s">
        <v>12007</v>
      </c>
      <c r="DD18" s="94" t="s">
        <v>12007</v>
      </c>
      <c r="DE18" s="94" t="s">
        <v>12007</v>
      </c>
      <c r="DH18" s="94" t="s">
        <v>12021</v>
      </c>
      <c r="DJ18" s="94" t="s">
        <v>12022</v>
      </c>
    </row>
    <row r="19" ht="13.5" customHeight="1">
      <c r="A19" s="94" t="s">
        <v>12149</v>
      </c>
      <c r="B19" s="94" t="s">
        <v>12150</v>
      </c>
      <c r="C19" s="94" t="str">
        <f t="shared" si="1"/>
        <v>Abdul-Lateef Momodu</v>
      </c>
      <c r="D19" s="94" t="s">
        <v>12151</v>
      </c>
      <c r="E19" s="94" t="s">
        <v>35</v>
      </c>
      <c r="F19" s="94" t="s">
        <v>12161</v>
      </c>
      <c r="G19" s="95" t="s">
        <v>38</v>
      </c>
      <c r="H19" s="94" t="s">
        <v>12006</v>
      </c>
      <c r="BF19" s="94"/>
      <c r="BG19" s="94" t="s">
        <v>38</v>
      </c>
      <c r="BH19" s="94"/>
      <c r="BI19" s="94"/>
      <c r="BJ19" s="94"/>
      <c r="BK19" s="94"/>
      <c r="BL19" s="94"/>
      <c r="BM19" s="94"/>
      <c r="BN19" s="94"/>
      <c r="BO19" s="94">
        <v>1.0</v>
      </c>
      <c r="BP19" s="94"/>
      <c r="BQ19" s="94"/>
      <c r="BR19" s="94"/>
      <c r="BS19" s="94"/>
      <c r="BT19" s="94"/>
      <c r="BU19" s="94"/>
      <c r="BV19" s="94"/>
      <c r="BW19" s="94"/>
      <c r="BX19" s="94"/>
      <c r="BY19" s="94"/>
      <c r="BZ19" s="94"/>
      <c r="CA19" s="94"/>
      <c r="CB19" s="94"/>
      <c r="CC19" s="94"/>
      <c r="CD19" s="94"/>
      <c r="CE19" s="94"/>
      <c r="CF19" s="94"/>
      <c r="CG19" s="94"/>
      <c r="CH19" s="94"/>
      <c r="CJ19" s="94" t="s">
        <v>12153</v>
      </c>
      <c r="CK19" s="94" t="s">
        <v>12154</v>
      </c>
      <c r="CL19" s="94" t="s">
        <v>12046</v>
      </c>
      <c r="CM19" s="94" t="s">
        <v>12155</v>
      </c>
      <c r="CP19" s="94" t="s">
        <v>12157</v>
      </c>
      <c r="CQ19" s="94" t="s">
        <v>12158</v>
      </c>
      <c r="CR19" s="94" t="s">
        <v>12159</v>
      </c>
      <c r="CX19" s="94" t="s">
        <v>12162</v>
      </c>
      <c r="CZ19" s="94" t="s">
        <v>12007</v>
      </c>
      <c r="DC19" s="94" t="s">
        <v>12007</v>
      </c>
      <c r="DD19" s="94" t="s">
        <v>12007</v>
      </c>
      <c r="DH19" s="94" t="s">
        <v>12021</v>
      </c>
      <c r="DJ19" s="94" t="s">
        <v>12022</v>
      </c>
    </row>
    <row r="20" ht="13.5" customHeight="1">
      <c r="A20" s="94" t="s">
        <v>6596</v>
      </c>
      <c r="B20" s="94" t="s">
        <v>6597</v>
      </c>
      <c r="C20" s="94" t="str">
        <f t="shared" si="1"/>
        <v>Abel Tesfaye Sisaye</v>
      </c>
      <c r="D20" s="94" t="s">
        <v>6598</v>
      </c>
      <c r="E20" s="94" t="s">
        <v>32</v>
      </c>
      <c r="F20" s="94" t="s">
        <v>12163</v>
      </c>
      <c r="G20" s="95" t="s">
        <v>33</v>
      </c>
      <c r="H20" s="94" t="s">
        <v>12006</v>
      </c>
      <c r="I20" s="94" t="s">
        <v>12069</v>
      </c>
      <c r="BF20" s="94" t="s">
        <v>33</v>
      </c>
      <c r="BG20" s="94"/>
      <c r="BH20" s="94"/>
      <c r="BI20" s="94"/>
      <c r="BJ20" s="94"/>
      <c r="BK20" s="94"/>
      <c r="BL20" s="94"/>
      <c r="BM20" s="94">
        <v>1.0</v>
      </c>
      <c r="BN20" s="94"/>
      <c r="BO20" s="94"/>
      <c r="BP20" s="94"/>
      <c r="BQ20" s="94"/>
      <c r="BR20" s="94"/>
      <c r="BS20" s="94"/>
      <c r="BT20" s="94"/>
      <c r="BU20" s="94"/>
      <c r="BV20" s="94"/>
      <c r="BW20" s="94"/>
      <c r="BX20" s="94"/>
      <c r="BY20" s="94"/>
      <c r="BZ20" s="94"/>
      <c r="CA20" s="94"/>
      <c r="CB20" s="94"/>
      <c r="CC20" s="94"/>
      <c r="CD20" s="94"/>
      <c r="CE20" s="94"/>
      <c r="CF20" s="94"/>
      <c r="CG20" s="94"/>
      <c r="CH20" s="94"/>
      <c r="CJ20" s="94" t="s">
        <v>12153</v>
      </c>
      <c r="CK20" s="94" t="s">
        <v>6601</v>
      </c>
      <c r="CL20" s="94" t="s">
        <v>12046</v>
      </c>
      <c r="CM20" s="94" t="s">
        <v>12164</v>
      </c>
      <c r="CN20" s="94" t="s">
        <v>12165</v>
      </c>
      <c r="CO20" s="94" t="s">
        <v>12122</v>
      </c>
      <c r="CP20" s="94" t="s">
        <v>12166</v>
      </c>
      <c r="CQ20" s="94" t="s">
        <v>12167</v>
      </c>
      <c r="CR20" s="94" t="s">
        <v>12168</v>
      </c>
      <c r="CS20" s="94" t="s">
        <v>12007</v>
      </c>
      <c r="CT20" s="94" t="s">
        <v>12052</v>
      </c>
      <c r="CU20" s="94" t="s">
        <v>12169</v>
      </c>
      <c r="CX20" s="94" t="s">
        <v>12170</v>
      </c>
      <c r="CZ20" s="94" t="s">
        <v>12007</v>
      </c>
      <c r="DA20" s="94" t="s">
        <v>12111</v>
      </c>
      <c r="DB20" s="94" t="s">
        <v>12111</v>
      </c>
      <c r="DC20" s="94" t="s">
        <v>12007</v>
      </c>
      <c r="DD20" s="94" t="s">
        <v>12007</v>
      </c>
      <c r="DE20" s="94" t="s">
        <v>12016</v>
      </c>
      <c r="DF20" s="94" t="s">
        <v>12171</v>
      </c>
      <c r="DH20" s="94" t="s">
        <v>12021</v>
      </c>
      <c r="DJ20" s="94" t="s">
        <v>12022</v>
      </c>
    </row>
    <row r="21" ht="13.5" customHeight="1">
      <c r="A21" s="94" t="s">
        <v>4585</v>
      </c>
      <c r="B21" s="94" t="s">
        <v>5391</v>
      </c>
      <c r="C21" s="94" t="str">
        <f t="shared" si="1"/>
        <v>Abhijit Saha</v>
      </c>
      <c r="D21" s="94" t="s">
        <v>12172</v>
      </c>
      <c r="E21" s="94" t="s">
        <v>32</v>
      </c>
      <c r="F21" s="94" t="s">
        <v>12173</v>
      </c>
      <c r="G21" s="95" t="s">
        <v>33</v>
      </c>
      <c r="H21" s="94" t="s">
        <v>12006</v>
      </c>
      <c r="BF21" s="94" t="s">
        <v>33</v>
      </c>
      <c r="BG21" s="94"/>
      <c r="BH21" s="94"/>
      <c r="BI21" s="94"/>
      <c r="BJ21" s="94"/>
      <c r="BK21" s="94"/>
      <c r="BL21" s="94">
        <v>1.0</v>
      </c>
      <c r="BM21" s="94"/>
      <c r="BN21" s="94"/>
      <c r="BO21" s="94"/>
      <c r="BP21" s="94"/>
      <c r="BQ21" s="94"/>
      <c r="BR21" s="94"/>
      <c r="BS21" s="94"/>
      <c r="BT21" s="94"/>
      <c r="BU21" s="94"/>
      <c r="BV21" s="94"/>
      <c r="BW21" s="94"/>
      <c r="BX21" s="94"/>
      <c r="BY21" s="94"/>
      <c r="BZ21" s="94"/>
      <c r="CA21" s="94"/>
      <c r="CB21" s="94"/>
      <c r="CC21" s="94"/>
      <c r="CD21" s="94"/>
      <c r="CE21" s="94"/>
      <c r="CF21" s="94"/>
      <c r="CG21" s="94"/>
      <c r="CH21" s="94"/>
      <c r="CJ21" s="94" t="s">
        <v>3680</v>
      </c>
      <c r="CK21" s="94" t="s">
        <v>12174</v>
      </c>
      <c r="CL21" s="94" t="s">
        <v>12175</v>
      </c>
      <c r="CM21" s="94" t="s">
        <v>12176</v>
      </c>
      <c r="CN21" s="94" t="s">
        <v>12177</v>
      </c>
      <c r="CO21" s="94" t="s">
        <v>12030</v>
      </c>
      <c r="CP21" s="94" t="s">
        <v>12178</v>
      </c>
      <c r="CQ21" s="94" t="s">
        <v>12032</v>
      </c>
      <c r="CR21" s="94" t="s">
        <v>12062</v>
      </c>
      <c r="CS21" s="94" t="s">
        <v>12016</v>
      </c>
      <c r="CX21" s="94" t="s">
        <v>12179</v>
      </c>
      <c r="CZ21" s="94" t="s">
        <v>12007</v>
      </c>
      <c r="DA21" s="94" t="s">
        <v>12016</v>
      </c>
      <c r="DB21" s="94" t="s">
        <v>12019</v>
      </c>
      <c r="DC21" s="94" t="s">
        <v>12007</v>
      </c>
      <c r="DD21" s="94" t="s">
        <v>12007</v>
      </c>
      <c r="DE21" s="94" t="s">
        <v>12016</v>
      </c>
      <c r="DH21" s="94" t="s">
        <v>12021</v>
      </c>
      <c r="DJ21" s="94" t="s">
        <v>12022</v>
      </c>
    </row>
    <row r="22" ht="13.5" customHeight="1">
      <c r="A22" s="94" t="s">
        <v>3833</v>
      </c>
      <c r="B22" s="94" t="s">
        <v>3834</v>
      </c>
      <c r="C22" s="94" t="str">
        <f t="shared" si="1"/>
        <v>Abhirup Datta</v>
      </c>
      <c r="D22" s="94" t="s">
        <v>3835</v>
      </c>
      <c r="E22" s="94" t="s">
        <v>32</v>
      </c>
      <c r="F22" s="94" t="s">
        <v>12180</v>
      </c>
      <c r="G22" s="95" t="s">
        <v>33</v>
      </c>
      <c r="H22" s="94" t="s">
        <v>12006</v>
      </c>
      <c r="I22" s="94" t="s">
        <v>12069</v>
      </c>
      <c r="BF22" s="94"/>
      <c r="BG22" s="94"/>
      <c r="BH22" s="94" t="s">
        <v>33</v>
      </c>
      <c r="BI22" s="94"/>
      <c r="BJ22" s="94"/>
      <c r="BK22" s="94"/>
      <c r="BL22" s="94"/>
      <c r="BM22" s="94"/>
      <c r="BN22" s="94"/>
      <c r="BO22" s="94"/>
      <c r="BP22" s="94"/>
      <c r="BQ22" s="94"/>
      <c r="BR22" s="94">
        <v>1.0</v>
      </c>
      <c r="BS22" s="94"/>
      <c r="BT22" s="94"/>
      <c r="BU22" s="94"/>
      <c r="BV22" s="94"/>
      <c r="BW22" s="94"/>
      <c r="BX22" s="94"/>
      <c r="BY22" s="94"/>
      <c r="BZ22" s="94"/>
      <c r="CA22" s="94"/>
      <c r="CB22" s="94"/>
      <c r="CC22" s="94"/>
      <c r="CD22" s="94"/>
      <c r="CE22" s="94"/>
      <c r="CF22" s="94"/>
      <c r="CG22" s="94"/>
      <c r="CH22" s="94"/>
      <c r="CJ22" s="94" t="s">
        <v>12026</v>
      </c>
      <c r="CK22" s="94" t="s">
        <v>3839</v>
      </c>
      <c r="CL22" s="94" t="s">
        <v>12046</v>
      </c>
      <c r="CM22" s="94" t="s">
        <v>12181</v>
      </c>
      <c r="CN22" s="94" t="s">
        <v>12029</v>
      </c>
      <c r="CO22" s="94" t="s">
        <v>12030</v>
      </c>
      <c r="CP22" s="94" t="s">
        <v>12182</v>
      </c>
      <c r="CQ22" s="94" t="s">
        <v>12183</v>
      </c>
      <c r="CR22" s="94" t="s">
        <v>12183</v>
      </c>
      <c r="CS22" s="94" t="s">
        <v>12007</v>
      </c>
      <c r="CX22" s="94" t="s">
        <v>12184</v>
      </c>
      <c r="CZ22" s="94" t="s">
        <v>12007</v>
      </c>
      <c r="DA22" s="94" t="s">
        <v>12016</v>
      </c>
      <c r="DB22" s="94" t="s">
        <v>12019</v>
      </c>
      <c r="DC22" s="94" t="s">
        <v>12007</v>
      </c>
      <c r="DD22" s="94" t="s">
        <v>12007</v>
      </c>
      <c r="DE22" s="94" t="s">
        <v>12007</v>
      </c>
      <c r="DH22" s="94" t="s">
        <v>12021</v>
      </c>
      <c r="DJ22" s="94" t="s">
        <v>12022</v>
      </c>
    </row>
    <row r="23" ht="13.5" customHeight="1">
      <c r="A23" s="94" t="s">
        <v>5176</v>
      </c>
      <c r="B23" s="94" t="s">
        <v>5177</v>
      </c>
      <c r="C23" s="94" t="str">
        <f t="shared" si="1"/>
        <v>Abhisek Mohapatra</v>
      </c>
      <c r="D23" s="94" t="s">
        <v>5178</v>
      </c>
      <c r="E23" s="94" t="s">
        <v>32</v>
      </c>
      <c r="F23" s="94" t="s">
        <v>12185</v>
      </c>
      <c r="G23" s="95" t="s">
        <v>33</v>
      </c>
      <c r="H23" s="94" t="s">
        <v>12006</v>
      </c>
      <c r="I23" s="94" t="s">
        <v>12069</v>
      </c>
      <c r="BF23" s="94" t="s">
        <v>33</v>
      </c>
      <c r="BG23" s="94"/>
      <c r="BH23" s="94"/>
      <c r="BI23" s="94"/>
      <c r="BJ23" s="94"/>
      <c r="BK23" s="94"/>
      <c r="BL23" s="94">
        <v>1.0</v>
      </c>
      <c r="BM23" s="94"/>
      <c r="BN23" s="94"/>
      <c r="BO23" s="94"/>
      <c r="BP23" s="94"/>
      <c r="BQ23" s="94"/>
      <c r="BR23" s="94"/>
      <c r="BS23" s="94"/>
      <c r="BT23" s="94"/>
      <c r="BU23" s="94"/>
      <c r="BV23" s="94"/>
      <c r="BW23" s="94"/>
      <c r="BX23" s="94"/>
      <c r="BY23" s="94"/>
      <c r="BZ23" s="94"/>
      <c r="CA23" s="94"/>
      <c r="CB23" s="94"/>
      <c r="CC23" s="94"/>
      <c r="CD23" s="94"/>
      <c r="CE23" s="94"/>
      <c r="CF23" s="94"/>
      <c r="CG23" s="94"/>
      <c r="CH23" s="94"/>
      <c r="CJ23" s="94" t="s">
        <v>3680</v>
      </c>
      <c r="CK23" s="94" t="s">
        <v>5181</v>
      </c>
      <c r="CL23" s="94" t="s">
        <v>12046</v>
      </c>
      <c r="CM23" s="94" t="s">
        <v>12186</v>
      </c>
      <c r="CN23" s="94" t="s">
        <v>12187</v>
      </c>
      <c r="CO23" s="94" t="s">
        <v>12188</v>
      </c>
      <c r="CP23" s="94" t="s">
        <v>12189</v>
      </c>
      <c r="CQ23" s="94" t="s">
        <v>12183</v>
      </c>
      <c r="CR23" s="94" t="s">
        <v>12183</v>
      </c>
      <c r="CS23" s="94" t="s">
        <v>12016</v>
      </c>
      <c r="CT23" s="94" t="s">
        <v>12190</v>
      </c>
      <c r="CX23" s="94" t="s">
        <v>12191</v>
      </c>
      <c r="CZ23" s="94" t="s">
        <v>12007</v>
      </c>
      <c r="DB23" s="94" t="s">
        <v>12111</v>
      </c>
      <c r="DC23" s="94" t="s">
        <v>12007</v>
      </c>
      <c r="DD23" s="94" t="s">
        <v>12007</v>
      </c>
      <c r="DE23" s="94" t="s">
        <v>12016</v>
      </c>
      <c r="DH23" s="94" t="s">
        <v>12021</v>
      </c>
      <c r="DJ23" s="94" t="s">
        <v>12022</v>
      </c>
    </row>
    <row r="24" ht="13.5" customHeight="1">
      <c r="A24" s="94" t="s">
        <v>5675</v>
      </c>
      <c r="B24" s="94" t="s">
        <v>5676</v>
      </c>
      <c r="C24" s="94" t="str">
        <f t="shared" si="1"/>
        <v>Abhishek Paswan</v>
      </c>
      <c r="D24" s="94" t="s">
        <v>5677</v>
      </c>
      <c r="E24" s="94" t="s">
        <v>35</v>
      </c>
      <c r="F24" s="94" t="s">
        <v>12192</v>
      </c>
      <c r="G24" s="95" t="s">
        <v>33</v>
      </c>
      <c r="H24" s="94" t="s">
        <v>12006</v>
      </c>
      <c r="I24" s="94" t="s">
        <v>12069</v>
      </c>
      <c r="BF24" s="94" t="s">
        <v>33</v>
      </c>
      <c r="BG24" s="94"/>
      <c r="BH24" s="94"/>
      <c r="BI24" s="94"/>
      <c r="BJ24" s="94"/>
      <c r="BK24" s="94"/>
      <c r="BL24" s="94">
        <v>1.0</v>
      </c>
      <c r="BM24" s="94"/>
      <c r="BN24" s="94"/>
      <c r="BO24" s="94"/>
      <c r="BP24" s="94"/>
      <c r="BQ24" s="94"/>
      <c r="BR24" s="94"/>
      <c r="BS24" s="94"/>
      <c r="BT24" s="94"/>
      <c r="BU24" s="94"/>
      <c r="BV24" s="94"/>
      <c r="BW24" s="94"/>
      <c r="BX24" s="94"/>
      <c r="BY24" s="94"/>
      <c r="BZ24" s="94"/>
      <c r="CA24" s="94"/>
      <c r="CB24" s="94"/>
      <c r="CC24" s="94"/>
      <c r="CD24" s="94">
        <v>1.0</v>
      </c>
      <c r="CE24" s="94"/>
      <c r="CF24" s="94"/>
      <c r="CG24" s="94"/>
      <c r="CH24" s="94"/>
      <c r="CJ24" s="94" t="s">
        <v>12058</v>
      </c>
      <c r="CK24" s="94" t="s">
        <v>5680</v>
      </c>
      <c r="CL24" s="94" t="s">
        <v>12046</v>
      </c>
      <c r="CM24" s="94" t="s">
        <v>12193</v>
      </c>
      <c r="CN24" s="94" t="s">
        <v>12115</v>
      </c>
      <c r="CO24" s="94" t="s">
        <v>12030</v>
      </c>
      <c r="CP24" s="94" t="s">
        <v>12194</v>
      </c>
      <c r="CQ24" s="94" t="s">
        <v>12183</v>
      </c>
      <c r="CR24" s="94" t="s">
        <v>12195</v>
      </c>
      <c r="CS24" s="94" t="s">
        <v>12007</v>
      </c>
      <c r="CX24" s="94" t="s">
        <v>12196</v>
      </c>
      <c r="CZ24" s="94" t="s">
        <v>12007</v>
      </c>
      <c r="DA24" s="94" t="s">
        <v>12111</v>
      </c>
      <c r="DB24" s="94" t="s">
        <v>12111</v>
      </c>
      <c r="DC24" s="94" t="s">
        <v>12007</v>
      </c>
      <c r="DD24" s="94" t="s">
        <v>12007</v>
      </c>
      <c r="DE24" s="94" t="s">
        <v>12007</v>
      </c>
      <c r="DH24" s="94" t="s">
        <v>12021</v>
      </c>
      <c r="DJ24" s="94" t="s">
        <v>12022</v>
      </c>
    </row>
    <row r="25" ht="13.5" customHeight="1">
      <c r="A25" s="94" t="s">
        <v>12197</v>
      </c>
      <c r="B25" s="94" t="s">
        <v>12198</v>
      </c>
      <c r="C25" s="94" t="str">
        <f t="shared" si="1"/>
        <v>Abigail Frost</v>
      </c>
      <c r="D25" s="94" t="s">
        <v>12199</v>
      </c>
      <c r="E25" s="94" t="s">
        <v>32</v>
      </c>
      <c r="F25" s="94" t="s">
        <v>12200</v>
      </c>
      <c r="G25" s="95" t="s">
        <v>33</v>
      </c>
      <c r="H25" s="94" t="s">
        <v>12006</v>
      </c>
      <c r="I25" s="94" t="s">
        <v>12069</v>
      </c>
      <c r="BF25" s="94" t="s">
        <v>33</v>
      </c>
      <c r="BG25" s="94"/>
      <c r="BH25" s="94"/>
      <c r="BI25" s="94"/>
      <c r="BJ25" s="94"/>
      <c r="BK25" s="94"/>
      <c r="BL25" s="94">
        <v>1.0</v>
      </c>
      <c r="BM25" s="94"/>
      <c r="BN25" s="94"/>
      <c r="BO25" s="94"/>
      <c r="BP25" s="94"/>
      <c r="BQ25" s="94"/>
      <c r="BR25" s="94"/>
      <c r="BS25" s="94"/>
      <c r="BT25" s="94"/>
      <c r="BU25" s="94"/>
      <c r="BV25" s="94"/>
      <c r="BW25" s="94"/>
      <c r="BX25" s="94"/>
      <c r="BY25" s="94"/>
      <c r="BZ25" s="94"/>
      <c r="CA25" s="94"/>
      <c r="CB25" s="94"/>
      <c r="CC25" s="94"/>
      <c r="CD25" s="94">
        <v>1.0</v>
      </c>
      <c r="CE25" s="94"/>
      <c r="CF25" s="94"/>
      <c r="CG25" s="94"/>
      <c r="CH25" s="94"/>
      <c r="CJ25" s="94" t="s">
        <v>3680</v>
      </c>
      <c r="CK25" s="94" t="s">
        <v>12201</v>
      </c>
      <c r="CL25" s="94" t="s">
        <v>12202</v>
      </c>
      <c r="CM25" s="94" t="s">
        <v>12203</v>
      </c>
      <c r="CN25" s="94" t="s">
        <v>12204</v>
      </c>
      <c r="CO25" s="94" t="s">
        <v>12116</v>
      </c>
      <c r="CP25" s="94" t="s">
        <v>11737</v>
      </c>
      <c r="CQ25" s="94" t="s">
        <v>12205</v>
      </c>
      <c r="CR25" s="94" t="s">
        <v>12085</v>
      </c>
      <c r="CS25" s="94" t="s">
        <v>12016</v>
      </c>
      <c r="CT25" s="94" t="s">
        <v>12206</v>
      </c>
      <c r="CX25" s="94" t="s">
        <v>12207</v>
      </c>
      <c r="CZ25" s="94" t="s">
        <v>12007</v>
      </c>
      <c r="DA25" s="94" t="s">
        <v>12111</v>
      </c>
      <c r="DB25" s="94" t="s">
        <v>12016</v>
      </c>
      <c r="DC25" s="94" t="s">
        <v>12007</v>
      </c>
      <c r="DD25" s="94" t="s">
        <v>12007</v>
      </c>
      <c r="DE25" s="94" t="s">
        <v>12007</v>
      </c>
      <c r="DF25" s="94" t="s">
        <v>12208</v>
      </c>
      <c r="DH25" s="94" t="s">
        <v>12021</v>
      </c>
      <c r="DJ25" s="94" t="s">
        <v>12022</v>
      </c>
    </row>
    <row r="26" ht="13.5" customHeight="1">
      <c r="A26" s="94" t="s">
        <v>12209</v>
      </c>
      <c r="B26" s="94" t="s">
        <v>12210</v>
      </c>
      <c r="C26" s="94" t="str">
        <f t="shared" si="1"/>
        <v>ABIGAIL MTHETHWA</v>
      </c>
      <c r="D26" s="94" t="s">
        <v>12211</v>
      </c>
      <c r="E26" s="94" t="s">
        <v>32</v>
      </c>
      <c r="F26" s="94" t="s">
        <v>12212</v>
      </c>
      <c r="G26" s="95" t="s">
        <v>33</v>
      </c>
      <c r="H26" s="94" t="s">
        <v>12006</v>
      </c>
      <c r="I26" s="94" t="s">
        <v>12069</v>
      </c>
      <c r="BF26" s="94" t="s">
        <v>33</v>
      </c>
      <c r="BG26" s="94"/>
      <c r="BH26" s="94"/>
      <c r="BI26" s="94"/>
      <c r="BJ26" s="94"/>
      <c r="BK26" s="94"/>
      <c r="BL26" s="94"/>
      <c r="BM26" s="94">
        <v>1.0</v>
      </c>
      <c r="BN26" s="94"/>
      <c r="BO26" s="94"/>
      <c r="BP26" s="94"/>
      <c r="BQ26" s="94"/>
      <c r="BR26" s="94"/>
      <c r="BS26" s="94"/>
      <c r="BT26" s="94"/>
      <c r="BU26" s="94"/>
      <c r="BV26" s="94"/>
      <c r="BW26" s="94"/>
      <c r="BX26" s="94"/>
      <c r="BY26" s="94"/>
      <c r="BZ26" s="94"/>
      <c r="CA26" s="94"/>
      <c r="CB26" s="94"/>
      <c r="CC26" s="94"/>
      <c r="CD26" s="94"/>
      <c r="CE26" s="94"/>
      <c r="CF26" s="94"/>
      <c r="CG26" s="94"/>
      <c r="CH26" s="94"/>
      <c r="CJ26" s="94" t="s">
        <v>12213</v>
      </c>
      <c r="CK26" s="94" t="s">
        <v>12214</v>
      </c>
      <c r="CL26" s="94" t="s">
        <v>12010</v>
      </c>
      <c r="CM26" s="94" t="s">
        <v>12215</v>
      </c>
      <c r="CN26" s="94" t="s">
        <v>12216</v>
      </c>
      <c r="CO26" s="94" t="s">
        <v>12217</v>
      </c>
      <c r="CP26" s="94" t="s">
        <v>12218</v>
      </c>
      <c r="CQ26" s="94" t="s">
        <v>12015</v>
      </c>
      <c r="CR26" s="94" t="s">
        <v>12219</v>
      </c>
      <c r="CS26" s="94" t="s">
        <v>12016</v>
      </c>
      <c r="CT26" s="94" t="s">
        <v>12052</v>
      </c>
      <c r="CX26" s="94" t="s">
        <v>1965</v>
      </c>
      <c r="CZ26" s="94" t="s">
        <v>12007</v>
      </c>
      <c r="DA26" s="94" t="s">
        <v>12111</v>
      </c>
      <c r="DB26" s="94" t="s">
        <v>12111</v>
      </c>
      <c r="DC26" s="94" t="s">
        <v>12007</v>
      </c>
      <c r="DD26" s="94" t="s">
        <v>12007</v>
      </c>
      <c r="DE26" s="94" t="s">
        <v>12007</v>
      </c>
      <c r="DH26" s="94" t="s">
        <v>12021</v>
      </c>
      <c r="DJ26" s="94" t="s">
        <v>12022</v>
      </c>
    </row>
    <row r="27" ht="13.5" customHeight="1">
      <c r="A27" s="94" t="s">
        <v>12197</v>
      </c>
      <c r="B27" s="94" t="s">
        <v>12220</v>
      </c>
      <c r="C27" s="94" t="str">
        <f t="shared" si="1"/>
        <v>Abigail Thambiran</v>
      </c>
      <c r="D27" s="94" t="s">
        <v>12221</v>
      </c>
      <c r="E27" s="94" t="s">
        <v>35</v>
      </c>
      <c r="F27" s="94" t="s">
        <v>12222</v>
      </c>
      <c r="G27" s="95" t="s">
        <v>33</v>
      </c>
      <c r="H27" s="94" t="s">
        <v>12006</v>
      </c>
      <c r="BF27" s="94"/>
      <c r="BG27" s="94"/>
      <c r="BH27" s="94" t="s">
        <v>33</v>
      </c>
      <c r="BI27" s="94"/>
      <c r="BJ27" s="94"/>
      <c r="BK27" s="94"/>
      <c r="BL27" s="94"/>
      <c r="BM27" s="94"/>
      <c r="BN27" s="94"/>
      <c r="BO27" s="94"/>
      <c r="BP27" s="94"/>
      <c r="BQ27" s="94"/>
      <c r="BR27" s="94">
        <v>1.0</v>
      </c>
      <c r="BS27" s="94"/>
      <c r="BT27" s="94"/>
      <c r="BU27" s="94"/>
      <c r="BV27" s="94"/>
      <c r="BW27" s="94"/>
      <c r="BX27" s="94"/>
      <c r="BY27" s="94"/>
      <c r="BZ27" s="94"/>
      <c r="CA27" s="94"/>
      <c r="CB27" s="94"/>
      <c r="CC27" s="94"/>
      <c r="CD27" s="94"/>
      <c r="CE27" s="94"/>
      <c r="CF27" s="94"/>
      <c r="CG27" s="94"/>
      <c r="CH27" s="94"/>
      <c r="CJ27" s="94" t="s">
        <v>12213</v>
      </c>
      <c r="CK27" s="94" t="s">
        <v>12223</v>
      </c>
      <c r="CL27" s="94" t="s">
        <v>12010</v>
      </c>
      <c r="CM27" s="94" t="s">
        <v>12186</v>
      </c>
      <c r="CN27" s="94" t="s">
        <v>12224</v>
      </c>
      <c r="CO27" s="94" t="s">
        <v>12217</v>
      </c>
      <c r="CP27" s="94" t="s">
        <v>12189</v>
      </c>
      <c r="CQ27" s="94" t="s">
        <v>12015</v>
      </c>
      <c r="CR27" s="94" t="s">
        <v>12015</v>
      </c>
      <c r="CS27" s="94" t="s">
        <v>12016</v>
      </c>
      <c r="CT27" s="94" t="s">
        <v>12225</v>
      </c>
      <c r="CU27" s="94" t="s">
        <v>12225</v>
      </c>
      <c r="CV27" s="94" t="s">
        <v>12225</v>
      </c>
      <c r="CX27" s="94" t="s">
        <v>12226</v>
      </c>
      <c r="CZ27" s="94" t="s">
        <v>12007</v>
      </c>
      <c r="DA27" s="94" t="s">
        <v>12111</v>
      </c>
      <c r="DB27" s="94" t="s">
        <v>12111</v>
      </c>
      <c r="DC27" s="94" t="s">
        <v>12007</v>
      </c>
      <c r="DD27" s="94" t="s">
        <v>12007</v>
      </c>
      <c r="DE27" s="94" t="s">
        <v>12007</v>
      </c>
      <c r="DH27" s="94" t="s">
        <v>12021</v>
      </c>
      <c r="DJ27" s="94" t="s">
        <v>12022</v>
      </c>
    </row>
    <row r="28" ht="13.5" customHeight="1">
      <c r="A28" s="94" t="s">
        <v>12227</v>
      </c>
      <c r="B28" s="94" t="s">
        <v>12228</v>
      </c>
      <c r="C28" s="94" t="str">
        <f t="shared" si="1"/>
        <v>ABRIL SAHADE</v>
      </c>
      <c r="D28" s="94" t="s">
        <v>12229</v>
      </c>
      <c r="E28" s="94" t="s">
        <v>32</v>
      </c>
      <c r="F28" s="94" t="s">
        <v>12230</v>
      </c>
      <c r="G28" s="95" t="s">
        <v>33</v>
      </c>
      <c r="H28" s="94" t="s">
        <v>12006</v>
      </c>
      <c r="I28" s="94" t="s">
        <v>12069</v>
      </c>
      <c r="BF28" s="94"/>
      <c r="BG28" s="94"/>
      <c r="BH28" s="94" t="s">
        <v>33</v>
      </c>
      <c r="BI28" s="94"/>
      <c r="BJ28" s="94"/>
      <c r="BK28" s="94"/>
      <c r="BL28" s="94"/>
      <c r="BM28" s="94"/>
      <c r="BN28" s="94"/>
      <c r="BO28" s="94"/>
      <c r="BP28" s="94"/>
      <c r="BQ28" s="94"/>
      <c r="BR28" s="94">
        <v>1.0</v>
      </c>
      <c r="BS28" s="94"/>
      <c r="BT28" s="94"/>
      <c r="BU28" s="94"/>
      <c r="BV28" s="94"/>
      <c r="BW28" s="94"/>
      <c r="BX28" s="94"/>
      <c r="BY28" s="94"/>
      <c r="BZ28" s="94"/>
      <c r="CA28" s="94"/>
      <c r="CB28" s="94"/>
      <c r="CC28" s="94"/>
      <c r="CD28" s="94"/>
      <c r="CE28" s="94"/>
      <c r="CF28" s="94"/>
      <c r="CG28" s="94"/>
      <c r="CH28" s="94"/>
      <c r="CJ28" s="94" t="s">
        <v>3680</v>
      </c>
      <c r="CK28" s="94" t="s">
        <v>12231</v>
      </c>
      <c r="CL28" s="94" t="s">
        <v>12232</v>
      </c>
      <c r="CM28" s="94" t="s">
        <v>12233</v>
      </c>
      <c r="CO28" s="94" t="s">
        <v>12188</v>
      </c>
      <c r="CQ28" s="94" t="s">
        <v>12062</v>
      </c>
      <c r="CR28" s="94" t="s">
        <v>12234</v>
      </c>
      <c r="CS28" s="94" t="s">
        <v>12016</v>
      </c>
      <c r="CX28" s="94" t="s">
        <v>12235</v>
      </c>
      <c r="DA28" s="94" t="s">
        <v>12111</v>
      </c>
      <c r="DB28" s="94" t="s">
        <v>12111</v>
      </c>
      <c r="DH28" s="94" t="s">
        <v>12021</v>
      </c>
      <c r="DJ28" s="94" t="s">
        <v>12022</v>
      </c>
    </row>
    <row r="29" ht="13.5" customHeight="1">
      <c r="A29" s="94" t="s">
        <v>12236</v>
      </c>
      <c r="B29" s="94" t="s">
        <v>12237</v>
      </c>
      <c r="C29" s="94" t="str">
        <f t="shared" si="1"/>
        <v>Abubakar Fadul</v>
      </c>
      <c r="D29" s="94" t="s">
        <v>12238</v>
      </c>
      <c r="E29" s="94" t="s">
        <v>35</v>
      </c>
      <c r="F29" s="94" t="s">
        <v>12239</v>
      </c>
      <c r="G29" s="95" t="s">
        <v>38</v>
      </c>
      <c r="H29" s="94" t="s">
        <v>12006</v>
      </c>
      <c r="I29" s="94" t="s">
        <v>12069</v>
      </c>
      <c r="BF29" s="94"/>
      <c r="BG29" s="94"/>
      <c r="BH29" s="94"/>
      <c r="BI29" s="94" t="s">
        <v>38</v>
      </c>
      <c r="BJ29" s="94"/>
      <c r="BK29" s="94"/>
      <c r="BL29" s="94"/>
      <c r="BM29" s="94"/>
      <c r="BN29" s="94"/>
      <c r="BO29" s="94"/>
      <c r="BP29" s="94"/>
      <c r="BQ29" s="94"/>
      <c r="BR29" s="94"/>
      <c r="BS29" s="94"/>
      <c r="BT29" s="94"/>
      <c r="BU29" s="94"/>
      <c r="BV29" s="94">
        <v>1.0</v>
      </c>
      <c r="BW29" s="94"/>
      <c r="BX29" s="94"/>
      <c r="BY29" s="94"/>
      <c r="BZ29" s="94"/>
      <c r="CA29" s="94"/>
      <c r="CB29" s="94"/>
      <c r="CC29" s="94"/>
      <c r="CD29" s="94"/>
      <c r="CE29" s="94"/>
      <c r="CF29" s="94"/>
      <c r="CG29" s="94"/>
      <c r="CH29" s="94"/>
      <c r="CJ29" s="94" t="s">
        <v>11475</v>
      </c>
      <c r="CK29" s="94" t="s">
        <v>12240</v>
      </c>
      <c r="CL29" s="94" t="s">
        <v>12046</v>
      </c>
      <c r="CM29" s="94" t="s">
        <v>12241</v>
      </c>
      <c r="CN29" s="94" t="s">
        <v>12143</v>
      </c>
      <c r="CO29" s="94" t="s">
        <v>12122</v>
      </c>
      <c r="CP29" s="94" t="s">
        <v>12242</v>
      </c>
      <c r="CQ29" s="94" t="s">
        <v>12243</v>
      </c>
      <c r="CR29" s="94" t="s">
        <v>12244</v>
      </c>
      <c r="CU29" s="94" t="s">
        <v>12245</v>
      </c>
      <c r="CX29" s="94" t="s">
        <v>12246</v>
      </c>
      <c r="CZ29" s="94" t="s">
        <v>12007</v>
      </c>
      <c r="DC29" s="94" t="s">
        <v>12007</v>
      </c>
      <c r="DD29" s="94" t="s">
        <v>12016</v>
      </c>
      <c r="DH29" s="94" t="s">
        <v>12021</v>
      </c>
      <c r="DJ29" s="94" t="s">
        <v>12022</v>
      </c>
    </row>
    <row r="30" ht="13.5" customHeight="1">
      <c r="A30" s="94" t="s">
        <v>12236</v>
      </c>
      <c r="B30" s="94" t="s">
        <v>12237</v>
      </c>
      <c r="C30" s="94" t="str">
        <f t="shared" si="1"/>
        <v>Abubakar Fadul</v>
      </c>
      <c r="D30" s="94" t="s">
        <v>12238</v>
      </c>
      <c r="E30" s="94" t="s">
        <v>35</v>
      </c>
      <c r="F30" s="94" t="s">
        <v>12247</v>
      </c>
      <c r="G30" s="95" t="s">
        <v>33</v>
      </c>
      <c r="H30" s="94" t="s">
        <v>12006</v>
      </c>
      <c r="I30" s="94" t="s">
        <v>12069</v>
      </c>
      <c r="BF30" s="94"/>
      <c r="BG30" s="94"/>
      <c r="BH30" s="94" t="s">
        <v>33</v>
      </c>
      <c r="BI30" s="94"/>
      <c r="BJ30" s="94"/>
      <c r="BK30" s="94"/>
      <c r="BL30" s="94"/>
      <c r="BM30" s="94"/>
      <c r="BN30" s="94"/>
      <c r="BO30" s="94"/>
      <c r="BP30" s="94"/>
      <c r="BQ30" s="94"/>
      <c r="BR30" s="94"/>
      <c r="BS30" s="94">
        <v>1.0</v>
      </c>
      <c r="BT30" s="94"/>
      <c r="BU30" s="94"/>
      <c r="BV30" s="94"/>
      <c r="BW30" s="94"/>
      <c r="BX30" s="94"/>
      <c r="BY30" s="94"/>
      <c r="BZ30" s="94"/>
      <c r="CA30" s="94"/>
      <c r="CB30" s="94"/>
      <c r="CC30" s="94"/>
      <c r="CD30" s="94">
        <v>1.0</v>
      </c>
      <c r="CE30" s="94"/>
      <c r="CF30" s="94"/>
      <c r="CG30" s="94"/>
      <c r="CH30" s="94"/>
      <c r="CK30" s="94" t="s">
        <v>12248</v>
      </c>
      <c r="CL30" s="94" t="s">
        <v>12046</v>
      </c>
      <c r="CM30" s="94" t="s">
        <v>12241</v>
      </c>
      <c r="CN30" s="94" t="s">
        <v>12143</v>
      </c>
      <c r="CO30" s="94" t="s">
        <v>12122</v>
      </c>
      <c r="CP30" s="94" t="s">
        <v>12242</v>
      </c>
      <c r="CQ30" s="94" t="s">
        <v>12243</v>
      </c>
      <c r="CR30" s="94" t="s">
        <v>12244</v>
      </c>
      <c r="CS30" s="94" t="s">
        <v>12007</v>
      </c>
      <c r="CT30" s="94" t="s">
        <v>12123</v>
      </c>
      <c r="CX30" s="94" t="s">
        <v>12249</v>
      </c>
      <c r="CZ30" s="94" t="s">
        <v>12007</v>
      </c>
      <c r="DA30" s="94" t="s">
        <v>12016</v>
      </c>
      <c r="DB30" s="94" t="s">
        <v>12111</v>
      </c>
      <c r="DC30" s="94" t="s">
        <v>12007</v>
      </c>
      <c r="DE30" s="94" t="s">
        <v>12007</v>
      </c>
      <c r="DH30" s="94" t="s">
        <v>12021</v>
      </c>
      <c r="DJ30" s="94" t="s">
        <v>12022</v>
      </c>
    </row>
    <row r="31" ht="13.5" customHeight="1">
      <c r="A31" s="94" t="s">
        <v>12250</v>
      </c>
      <c r="B31" s="94" t="s">
        <v>12251</v>
      </c>
      <c r="C31" s="94" t="str">
        <f t="shared" si="1"/>
        <v>Achal Gupta</v>
      </c>
      <c r="D31" s="94" t="s">
        <v>12252</v>
      </c>
      <c r="E31" s="94" t="s">
        <v>32</v>
      </c>
      <c r="F31" s="94" t="s">
        <v>12253</v>
      </c>
      <c r="G31" s="95" t="s">
        <v>33</v>
      </c>
      <c r="H31" s="94" t="s">
        <v>12006</v>
      </c>
      <c r="BF31" s="94"/>
      <c r="BG31" s="94"/>
      <c r="BH31" s="94"/>
      <c r="BI31" s="94"/>
      <c r="BJ31" s="94" t="s">
        <v>33</v>
      </c>
      <c r="BK31" s="94"/>
      <c r="BL31" s="94"/>
      <c r="BM31" s="94"/>
      <c r="BN31" s="94"/>
      <c r="BO31" s="94"/>
      <c r="BP31" s="94"/>
      <c r="BQ31" s="94"/>
      <c r="BR31" s="94"/>
      <c r="BS31" s="94"/>
      <c r="BT31" s="94"/>
      <c r="BU31" s="94"/>
      <c r="BV31" s="94"/>
      <c r="BW31" s="94"/>
      <c r="BX31" s="94">
        <v>1.0</v>
      </c>
      <c r="BY31" s="94"/>
      <c r="BZ31" s="94"/>
      <c r="CA31" s="94"/>
      <c r="CB31" s="94"/>
      <c r="CC31" s="94"/>
      <c r="CD31" s="94"/>
      <c r="CE31" s="94"/>
      <c r="CF31" s="94"/>
      <c r="CG31" s="94"/>
      <c r="CH31" s="94"/>
      <c r="CJ31" s="94" t="s">
        <v>11475</v>
      </c>
      <c r="CK31" s="94" t="s">
        <v>12254</v>
      </c>
      <c r="CL31" s="94" t="s">
        <v>12046</v>
      </c>
      <c r="CM31" s="94" t="s">
        <v>12186</v>
      </c>
      <c r="CN31" s="94" t="s">
        <v>12143</v>
      </c>
      <c r="CO31" s="94" t="s">
        <v>12255</v>
      </c>
      <c r="CP31" s="94" t="s">
        <v>12189</v>
      </c>
      <c r="CQ31" s="94" t="s">
        <v>12015</v>
      </c>
      <c r="CR31" s="94" t="s">
        <v>12183</v>
      </c>
      <c r="CS31" s="94" t="s">
        <v>12016</v>
      </c>
      <c r="CT31" s="94" t="s">
        <v>12256</v>
      </c>
      <c r="CX31" s="94" t="s">
        <v>12257</v>
      </c>
      <c r="CZ31" s="94" t="s">
        <v>12007</v>
      </c>
      <c r="DA31" s="94" t="s">
        <v>12016</v>
      </c>
      <c r="DB31" s="94" t="s">
        <v>12111</v>
      </c>
      <c r="DC31" s="94" t="s">
        <v>12007</v>
      </c>
      <c r="DD31" s="94" t="s">
        <v>12007</v>
      </c>
      <c r="DE31" s="94" t="s">
        <v>12016</v>
      </c>
      <c r="DH31" s="94" t="s">
        <v>12021</v>
      </c>
      <c r="DJ31" s="94" t="s">
        <v>12022</v>
      </c>
    </row>
    <row r="32" ht="13.5" customHeight="1">
      <c r="A32" s="94" t="s">
        <v>6045</v>
      </c>
      <c r="B32" s="94" t="s">
        <v>12258</v>
      </c>
      <c r="C32" s="94" t="str">
        <f t="shared" si="1"/>
        <v>Adam Carnall</v>
      </c>
      <c r="D32" s="94" t="s">
        <v>12259</v>
      </c>
      <c r="E32" s="94" t="s">
        <v>32</v>
      </c>
      <c r="F32" s="94" t="s">
        <v>12260</v>
      </c>
      <c r="G32" s="95" t="s">
        <v>33</v>
      </c>
      <c r="H32" s="94" t="s">
        <v>12006</v>
      </c>
      <c r="I32" s="94" t="s">
        <v>12069</v>
      </c>
      <c r="BF32" s="94"/>
      <c r="BG32" s="94"/>
      <c r="BH32" s="94" t="s">
        <v>33</v>
      </c>
      <c r="BI32" s="94"/>
      <c r="BJ32" s="94"/>
      <c r="BK32" s="94"/>
      <c r="BL32" s="94"/>
      <c r="BM32" s="94"/>
      <c r="BN32" s="94"/>
      <c r="BO32" s="94"/>
      <c r="BP32" s="94"/>
      <c r="BQ32" s="94"/>
      <c r="BR32" s="94">
        <v>1.0</v>
      </c>
      <c r="BS32" s="94"/>
      <c r="BT32" s="94"/>
      <c r="BU32" s="94"/>
      <c r="BV32" s="94"/>
      <c r="BW32" s="94"/>
      <c r="BX32" s="94"/>
      <c r="BY32" s="94"/>
      <c r="BZ32" s="94"/>
      <c r="CA32" s="94"/>
      <c r="CB32" s="94"/>
      <c r="CC32" s="94"/>
      <c r="CD32" s="94"/>
      <c r="CE32" s="94"/>
      <c r="CF32" s="94"/>
      <c r="CG32" s="94"/>
      <c r="CH32" s="94"/>
      <c r="CJ32" s="94" t="s">
        <v>3680</v>
      </c>
      <c r="CK32" s="94" t="s">
        <v>6045</v>
      </c>
      <c r="CM32" s="94" t="s">
        <v>12261</v>
      </c>
      <c r="CN32" s="94" t="s">
        <v>12262</v>
      </c>
      <c r="CO32" s="94" t="s">
        <v>12116</v>
      </c>
      <c r="CQ32" s="94" t="s">
        <v>12263</v>
      </c>
      <c r="CS32" s="94" t="s">
        <v>12016</v>
      </c>
      <c r="CX32" s="94" t="s">
        <v>2154</v>
      </c>
      <c r="CZ32" s="94" t="s">
        <v>12016</v>
      </c>
      <c r="DA32" s="94" t="s">
        <v>12016</v>
      </c>
      <c r="DB32" s="94" t="s">
        <v>12016</v>
      </c>
      <c r="DC32" s="94" t="s">
        <v>12016</v>
      </c>
      <c r="DD32" s="94" t="s">
        <v>12016</v>
      </c>
      <c r="DE32" s="94" t="s">
        <v>12007</v>
      </c>
      <c r="DH32" s="94" t="s">
        <v>12021</v>
      </c>
      <c r="DJ32" s="94" t="s">
        <v>12022</v>
      </c>
    </row>
    <row r="33" ht="13.5" customHeight="1">
      <c r="A33" s="94" t="s">
        <v>6045</v>
      </c>
      <c r="B33" s="94" t="s">
        <v>12264</v>
      </c>
      <c r="C33" s="94" t="str">
        <f t="shared" si="1"/>
        <v>Adam Cohen</v>
      </c>
      <c r="D33" s="94" t="s">
        <v>12265</v>
      </c>
      <c r="E33" s="94" t="s">
        <v>32</v>
      </c>
      <c r="F33" s="94" t="s">
        <v>12266</v>
      </c>
      <c r="G33" s="95" t="s">
        <v>33</v>
      </c>
      <c r="H33" s="94" t="s">
        <v>12006</v>
      </c>
      <c r="BF33" s="94" t="s">
        <v>33</v>
      </c>
      <c r="BG33" s="94"/>
      <c r="BH33" s="94"/>
      <c r="BI33" s="94"/>
      <c r="BJ33" s="94"/>
      <c r="BK33" s="94"/>
      <c r="BL33" s="94">
        <v>1.0</v>
      </c>
      <c r="BM33" s="94"/>
      <c r="BN33" s="94"/>
      <c r="BO33" s="94"/>
      <c r="BP33" s="94"/>
      <c r="BQ33" s="94"/>
      <c r="BR33" s="94"/>
      <c r="BS33" s="94"/>
      <c r="BT33" s="94"/>
      <c r="BU33" s="94"/>
      <c r="BV33" s="94"/>
      <c r="BW33" s="94"/>
      <c r="BX33" s="94"/>
      <c r="BY33" s="94"/>
      <c r="BZ33" s="94"/>
      <c r="CA33" s="94"/>
      <c r="CB33" s="94"/>
      <c r="CC33" s="94"/>
      <c r="CD33" s="94"/>
      <c r="CE33" s="94"/>
      <c r="CF33" s="94"/>
      <c r="CG33" s="94"/>
      <c r="CH33" s="94"/>
      <c r="CJ33" s="94" t="s">
        <v>12058</v>
      </c>
      <c r="CK33" s="94" t="s">
        <v>12267</v>
      </c>
      <c r="CL33" s="94" t="s">
        <v>12046</v>
      </c>
      <c r="CM33" s="94" t="s">
        <v>12268</v>
      </c>
      <c r="CN33" s="94" t="s">
        <v>12269</v>
      </c>
      <c r="CO33" s="94" t="s">
        <v>12116</v>
      </c>
      <c r="CP33" s="94" t="s">
        <v>12270</v>
      </c>
      <c r="CQ33" s="94" t="s">
        <v>12032</v>
      </c>
      <c r="CR33" s="94" t="s">
        <v>12032</v>
      </c>
      <c r="CS33" s="94" t="s">
        <v>12016</v>
      </c>
      <c r="CT33" s="94" t="s">
        <v>12271</v>
      </c>
      <c r="CX33" s="94" t="s">
        <v>12272</v>
      </c>
      <c r="CZ33" s="94" t="s">
        <v>12007</v>
      </c>
      <c r="DA33" s="94" t="s">
        <v>12016</v>
      </c>
      <c r="DB33" s="94" t="s">
        <v>12016</v>
      </c>
      <c r="DC33" s="94" t="s">
        <v>12016</v>
      </c>
      <c r="DD33" s="94" t="s">
        <v>12007</v>
      </c>
      <c r="DE33" s="94" t="s">
        <v>12007</v>
      </c>
      <c r="DH33" s="94" t="s">
        <v>12021</v>
      </c>
      <c r="DJ33" s="94" t="s">
        <v>12022</v>
      </c>
    </row>
    <row r="34" ht="13.5" customHeight="1">
      <c r="A34" s="94" t="s">
        <v>2737</v>
      </c>
      <c r="B34" s="94" t="s">
        <v>2738</v>
      </c>
      <c r="C34" s="94" t="str">
        <f t="shared" si="1"/>
        <v>Adams Duniya</v>
      </c>
      <c r="D34" s="94" t="s">
        <v>2739</v>
      </c>
      <c r="E34" s="94" t="s">
        <v>35</v>
      </c>
      <c r="F34" s="94" t="s">
        <v>12273</v>
      </c>
      <c r="G34" s="95" t="s">
        <v>33</v>
      </c>
      <c r="H34" s="94" t="s">
        <v>12006</v>
      </c>
      <c r="I34" s="94" t="s">
        <v>12025</v>
      </c>
      <c r="BF34" s="94"/>
      <c r="BG34" s="94"/>
      <c r="BH34" s="94" t="s">
        <v>33</v>
      </c>
      <c r="BI34" s="94"/>
      <c r="BJ34" s="94"/>
      <c r="BK34" s="94"/>
      <c r="BL34" s="94"/>
      <c r="BM34" s="94"/>
      <c r="BN34" s="94"/>
      <c r="BO34" s="94"/>
      <c r="BP34" s="94"/>
      <c r="BQ34" s="94"/>
      <c r="BR34" s="94">
        <v>1.0</v>
      </c>
      <c r="BS34" s="94"/>
      <c r="BT34" s="94"/>
      <c r="BU34" s="94"/>
      <c r="BV34" s="94"/>
      <c r="BW34" s="94"/>
      <c r="BX34" s="94"/>
      <c r="BY34" s="94"/>
      <c r="BZ34" s="94"/>
      <c r="CA34" s="94"/>
      <c r="CB34" s="94"/>
      <c r="CC34" s="94"/>
      <c r="CD34" s="94"/>
      <c r="CE34" s="94"/>
      <c r="CF34" s="94"/>
      <c r="CG34" s="94"/>
      <c r="CH34" s="94"/>
      <c r="CJ34" s="94" t="s">
        <v>3680</v>
      </c>
      <c r="CK34" s="94" t="s">
        <v>12274</v>
      </c>
      <c r="CL34" s="94" t="s">
        <v>12046</v>
      </c>
      <c r="CM34" s="94" t="s">
        <v>12275</v>
      </c>
      <c r="CN34" s="94" t="s">
        <v>12115</v>
      </c>
      <c r="CO34" s="94" t="s">
        <v>12116</v>
      </c>
      <c r="CP34" s="94" t="s">
        <v>12276</v>
      </c>
      <c r="CQ34" s="94" t="s">
        <v>12277</v>
      </c>
      <c r="CR34" s="94" t="s">
        <v>12158</v>
      </c>
      <c r="CS34" s="94" t="s">
        <v>12016</v>
      </c>
      <c r="CX34" s="94" t="s">
        <v>1687</v>
      </c>
      <c r="CZ34" s="94" t="s">
        <v>12016</v>
      </c>
      <c r="DA34" s="94" t="s">
        <v>12016</v>
      </c>
      <c r="DB34" s="94" t="s">
        <v>12016</v>
      </c>
      <c r="DC34" s="94" t="s">
        <v>12016</v>
      </c>
      <c r="DD34" s="94" t="s">
        <v>12007</v>
      </c>
      <c r="DE34" s="94" t="s">
        <v>12016</v>
      </c>
      <c r="DH34" s="94" t="s">
        <v>12021</v>
      </c>
      <c r="DJ34" s="94" t="s">
        <v>12022</v>
      </c>
    </row>
    <row r="35" ht="13.5" customHeight="1">
      <c r="A35" s="94" t="s">
        <v>4111</v>
      </c>
      <c r="B35" s="94" t="s">
        <v>4112</v>
      </c>
      <c r="C35" s="94" t="str">
        <f t="shared" si="1"/>
        <v>Adebusola Alabi</v>
      </c>
      <c r="D35" s="94" t="s">
        <v>4113</v>
      </c>
      <c r="E35" s="94" t="s">
        <v>32</v>
      </c>
      <c r="F35" s="94" t="s">
        <v>12278</v>
      </c>
      <c r="G35" s="95" t="s">
        <v>33</v>
      </c>
      <c r="H35" s="94" t="s">
        <v>12006</v>
      </c>
      <c r="I35" s="94" t="s">
        <v>12069</v>
      </c>
      <c r="BF35" s="94" t="s">
        <v>33</v>
      </c>
      <c r="BG35" s="94"/>
      <c r="BH35" s="94"/>
      <c r="BI35" s="94"/>
      <c r="BJ35" s="94"/>
      <c r="BK35" s="94"/>
      <c r="BL35" s="94">
        <v>1.0</v>
      </c>
      <c r="BM35" s="94"/>
      <c r="BN35" s="94"/>
      <c r="BO35" s="94"/>
      <c r="BP35" s="94"/>
      <c r="BQ35" s="94"/>
      <c r="BR35" s="94"/>
      <c r="BS35" s="94"/>
      <c r="BT35" s="94"/>
      <c r="BU35" s="94"/>
      <c r="BV35" s="94"/>
      <c r="BW35" s="94"/>
      <c r="BX35" s="94"/>
      <c r="BY35" s="94"/>
      <c r="BZ35" s="94"/>
      <c r="CA35" s="94"/>
      <c r="CB35" s="94"/>
      <c r="CC35" s="94"/>
      <c r="CD35" s="94">
        <v>1.0</v>
      </c>
      <c r="CE35" s="94"/>
      <c r="CF35" s="94"/>
      <c r="CG35" s="94"/>
      <c r="CH35" s="94"/>
      <c r="CJ35" s="94" t="s">
        <v>12058</v>
      </c>
      <c r="CK35" s="94" t="s">
        <v>12279</v>
      </c>
      <c r="CL35" s="94" t="s">
        <v>12046</v>
      </c>
      <c r="CM35" s="94" t="s">
        <v>12280</v>
      </c>
      <c r="CN35" s="94" t="s">
        <v>12281</v>
      </c>
      <c r="CO35" s="94" t="s">
        <v>12188</v>
      </c>
      <c r="CP35" s="94" t="s">
        <v>12282</v>
      </c>
      <c r="CQ35" s="94" t="s">
        <v>12015</v>
      </c>
      <c r="CR35" s="94" t="s">
        <v>12159</v>
      </c>
      <c r="CS35" s="94" t="s">
        <v>12016</v>
      </c>
      <c r="CT35" s="94" t="s">
        <v>12052</v>
      </c>
      <c r="CU35" s="94" t="s">
        <v>12052</v>
      </c>
      <c r="CV35" s="94" t="s">
        <v>12052</v>
      </c>
      <c r="CX35" s="94" t="s">
        <v>12283</v>
      </c>
      <c r="CZ35" s="94" t="s">
        <v>12007</v>
      </c>
      <c r="DA35" s="94" t="s">
        <v>12111</v>
      </c>
      <c r="DB35" s="94" t="s">
        <v>12111</v>
      </c>
      <c r="DC35" s="94" t="s">
        <v>12007</v>
      </c>
      <c r="DD35" s="94" t="s">
        <v>12007</v>
      </c>
      <c r="DH35" s="94" t="s">
        <v>12021</v>
      </c>
      <c r="DJ35" s="94" t="s">
        <v>12022</v>
      </c>
    </row>
    <row r="36" ht="13.5" customHeight="1">
      <c r="A36" s="94" t="s">
        <v>8472</v>
      </c>
      <c r="B36" s="94" t="s">
        <v>12284</v>
      </c>
      <c r="C36" s="94" t="str">
        <f t="shared" si="1"/>
        <v>Aditya Chowdhury</v>
      </c>
      <c r="D36" s="94" t="s">
        <v>12285</v>
      </c>
      <c r="E36" s="94" t="s">
        <v>35</v>
      </c>
      <c r="F36" s="94" t="s">
        <v>12286</v>
      </c>
      <c r="G36" s="95" t="s">
        <v>33</v>
      </c>
      <c r="H36" s="94" t="s">
        <v>12006</v>
      </c>
      <c r="I36" s="94" t="s">
        <v>12287</v>
      </c>
      <c r="BF36" s="94" t="s">
        <v>33</v>
      </c>
      <c r="BG36" s="94"/>
      <c r="BH36" s="94"/>
      <c r="BI36" s="94"/>
      <c r="BJ36" s="94"/>
      <c r="BK36" s="94"/>
      <c r="BL36" s="94">
        <v>1.0</v>
      </c>
      <c r="BM36" s="94"/>
      <c r="BN36" s="94"/>
      <c r="BO36" s="94"/>
      <c r="BP36" s="94"/>
      <c r="BQ36" s="94"/>
      <c r="BR36" s="94"/>
      <c r="BS36" s="94"/>
      <c r="BT36" s="94"/>
      <c r="BU36" s="94"/>
      <c r="BV36" s="94"/>
      <c r="BW36" s="94"/>
      <c r="BX36" s="94"/>
      <c r="BY36" s="94"/>
      <c r="BZ36" s="94"/>
      <c r="CA36" s="94"/>
      <c r="CB36" s="94"/>
      <c r="CC36" s="94"/>
      <c r="CD36" s="94"/>
      <c r="CE36" s="94"/>
      <c r="CF36" s="94"/>
      <c r="CG36" s="94"/>
      <c r="CH36" s="94"/>
      <c r="CK36" s="94" t="s">
        <v>12288</v>
      </c>
      <c r="CL36" s="94" t="s">
        <v>12289</v>
      </c>
      <c r="CM36" s="94" t="s">
        <v>12290</v>
      </c>
      <c r="CO36" s="94" t="s">
        <v>12188</v>
      </c>
      <c r="CP36" s="94" t="s">
        <v>12291</v>
      </c>
      <c r="CQ36" s="94" t="s">
        <v>12243</v>
      </c>
      <c r="CR36" s="94" t="s">
        <v>12195</v>
      </c>
      <c r="CS36" s="94" t="s">
        <v>12007</v>
      </c>
      <c r="CX36" s="94" t="s">
        <v>1693</v>
      </c>
      <c r="CZ36" s="94" t="s">
        <v>12016</v>
      </c>
      <c r="DA36" s="94" t="s">
        <v>12016</v>
      </c>
      <c r="DB36" s="94" t="s">
        <v>12016</v>
      </c>
      <c r="DC36" s="94" t="s">
        <v>12016</v>
      </c>
      <c r="DD36" s="94" t="s">
        <v>12007</v>
      </c>
      <c r="DE36" s="94" t="s">
        <v>12016</v>
      </c>
      <c r="DH36" s="94" t="s">
        <v>12021</v>
      </c>
      <c r="DJ36" s="94" t="s">
        <v>12022</v>
      </c>
    </row>
    <row r="37" ht="13.5" customHeight="1">
      <c r="A37" s="94" t="s">
        <v>8472</v>
      </c>
      <c r="B37" s="94" t="s">
        <v>8473</v>
      </c>
      <c r="C37" s="94" t="str">
        <f t="shared" si="1"/>
        <v>Aditya J.N.H.S.</v>
      </c>
      <c r="D37" s="94" t="s">
        <v>8474</v>
      </c>
      <c r="E37" s="94" t="s">
        <v>32</v>
      </c>
      <c r="F37" s="94" t="s">
        <v>12292</v>
      </c>
      <c r="G37" s="95" t="s">
        <v>38</v>
      </c>
      <c r="H37" s="94" t="s">
        <v>12006</v>
      </c>
      <c r="I37" s="94" t="s">
        <v>12069</v>
      </c>
      <c r="BF37" s="94"/>
      <c r="BG37" s="94" t="s">
        <v>38</v>
      </c>
      <c r="BH37" s="94"/>
      <c r="BI37" s="94"/>
      <c r="BJ37" s="94"/>
      <c r="BK37" s="94"/>
      <c r="BL37" s="94"/>
      <c r="BM37" s="94"/>
      <c r="BN37" s="94"/>
      <c r="BO37" s="94">
        <v>1.0</v>
      </c>
      <c r="BP37" s="94"/>
      <c r="BQ37" s="94"/>
      <c r="BR37" s="94"/>
      <c r="BS37" s="94"/>
      <c r="BT37" s="94"/>
      <c r="BU37" s="94"/>
      <c r="BV37" s="94"/>
      <c r="BW37" s="94"/>
      <c r="BX37" s="94"/>
      <c r="BY37" s="94"/>
      <c r="BZ37" s="94"/>
      <c r="CA37" s="94"/>
      <c r="CB37" s="94"/>
      <c r="CC37" s="94"/>
      <c r="CD37" s="94"/>
      <c r="CE37" s="94"/>
      <c r="CF37" s="94"/>
      <c r="CG37" s="94"/>
      <c r="CH37" s="94"/>
      <c r="CJ37" s="94" t="s">
        <v>3680</v>
      </c>
      <c r="CK37" s="94" t="s">
        <v>12293</v>
      </c>
      <c r="CL37" s="94" t="s">
        <v>12046</v>
      </c>
      <c r="CM37" s="94" t="s">
        <v>12294</v>
      </c>
      <c r="CN37" s="94" t="s">
        <v>12295</v>
      </c>
      <c r="CO37" s="94" t="s">
        <v>12188</v>
      </c>
      <c r="CP37" s="94" t="s">
        <v>12296</v>
      </c>
      <c r="CQ37" s="94" t="s">
        <v>12074</v>
      </c>
      <c r="CR37" s="94" t="s">
        <v>12195</v>
      </c>
      <c r="CU37" s="94" t="s">
        <v>12297</v>
      </c>
      <c r="CX37" s="94" t="s">
        <v>12298</v>
      </c>
      <c r="CZ37" s="94" t="s">
        <v>12007</v>
      </c>
      <c r="DC37" s="94" t="s">
        <v>12007</v>
      </c>
      <c r="DD37" s="94" t="s">
        <v>12007</v>
      </c>
      <c r="DH37" s="94" t="s">
        <v>12021</v>
      </c>
      <c r="DJ37" s="94" t="s">
        <v>12022</v>
      </c>
    </row>
    <row r="38" ht="13.5" customHeight="1">
      <c r="A38" s="94" t="s">
        <v>12299</v>
      </c>
      <c r="B38" s="94" t="s">
        <v>12300</v>
      </c>
      <c r="C38" s="94" t="str">
        <f t="shared" si="1"/>
        <v>Adrian Tiplady</v>
      </c>
      <c r="D38" s="94" t="s">
        <v>12301</v>
      </c>
      <c r="E38" s="94" t="s">
        <v>32</v>
      </c>
      <c r="F38" s="94" t="s">
        <v>12302</v>
      </c>
      <c r="G38" s="95" t="s">
        <v>33</v>
      </c>
      <c r="H38" s="94" t="s">
        <v>12006</v>
      </c>
      <c r="BF38" s="94"/>
      <c r="BG38" s="94"/>
      <c r="BH38" s="94" t="s">
        <v>33</v>
      </c>
      <c r="BI38" s="94"/>
      <c r="BJ38" s="94"/>
      <c r="BK38" s="94"/>
      <c r="BL38" s="94"/>
      <c r="BM38" s="94"/>
      <c r="BN38" s="94"/>
      <c r="BO38" s="94"/>
      <c r="BP38" s="94"/>
      <c r="BQ38" s="94"/>
      <c r="BR38" s="94">
        <v>1.0</v>
      </c>
      <c r="BS38" s="94"/>
      <c r="BT38" s="94"/>
      <c r="BU38" s="94"/>
      <c r="BV38" s="94"/>
      <c r="BW38" s="94"/>
      <c r="BX38" s="94"/>
      <c r="BY38" s="94"/>
      <c r="BZ38" s="94"/>
      <c r="CA38" s="94"/>
      <c r="CB38" s="94"/>
      <c r="CC38" s="94"/>
      <c r="CD38" s="94">
        <v>1.0</v>
      </c>
      <c r="CE38" s="94"/>
      <c r="CF38" s="94"/>
      <c r="CG38" s="94"/>
      <c r="CH38" s="94"/>
      <c r="CJ38" s="94" t="s">
        <v>3680</v>
      </c>
      <c r="CK38" s="94" t="s">
        <v>12303</v>
      </c>
      <c r="CL38" s="94" t="s">
        <v>12046</v>
      </c>
      <c r="CM38" s="94" t="s">
        <v>12304</v>
      </c>
      <c r="CN38" s="94" t="s">
        <v>12305</v>
      </c>
      <c r="CO38" s="94" t="s">
        <v>12013</v>
      </c>
      <c r="CP38" s="94" t="s">
        <v>12306</v>
      </c>
      <c r="CQ38" s="94" t="s">
        <v>12015</v>
      </c>
      <c r="CR38" s="94" t="s">
        <v>12219</v>
      </c>
      <c r="CS38" s="94" t="s">
        <v>12016</v>
      </c>
      <c r="CT38" s="94" t="s">
        <v>12052</v>
      </c>
      <c r="CU38" s="94" t="s">
        <v>12052</v>
      </c>
      <c r="CV38" s="94" t="s">
        <v>12052</v>
      </c>
      <c r="CX38" s="94" t="s">
        <v>12307</v>
      </c>
      <c r="CZ38" s="94" t="s">
        <v>12007</v>
      </c>
      <c r="DA38" s="94" t="s">
        <v>12016</v>
      </c>
      <c r="DB38" s="94" t="s">
        <v>12016</v>
      </c>
      <c r="DC38" s="94" t="s">
        <v>12007</v>
      </c>
      <c r="DD38" s="94" t="s">
        <v>12016</v>
      </c>
      <c r="DE38" s="94" t="s">
        <v>12016</v>
      </c>
      <c r="DH38" s="94" t="s">
        <v>12021</v>
      </c>
      <c r="DJ38" s="94" t="s">
        <v>12022</v>
      </c>
    </row>
    <row r="39" ht="13.5" customHeight="1">
      <c r="A39" s="94" t="s">
        <v>2174</v>
      </c>
      <c r="B39" s="94" t="s">
        <v>2175</v>
      </c>
      <c r="C39" s="94" t="str">
        <f t="shared" si="1"/>
        <v>Adriana Gazol</v>
      </c>
      <c r="D39" s="94" t="s">
        <v>2176</v>
      </c>
      <c r="E39" s="94" t="s">
        <v>32</v>
      </c>
      <c r="F39" s="94" t="s">
        <v>12308</v>
      </c>
      <c r="G39" s="95" t="s">
        <v>33</v>
      </c>
      <c r="H39" s="94" t="s">
        <v>12006</v>
      </c>
      <c r="I39" s="94" t="s">
        <v>12069</v>
      </c>
      <c r="BF39" s="94" t="s">
        <v>33</v>
      </c>
      <c r="BG39" s="94"/>
      <c r="BH39" s="94"/>
      <c r="BI39" s="94"/>
      <c r="BJ39" s="94"/>
      <c r="BK39" s="94"/>
      <c r="BL39" s="94">
        <v>1.0</v>
      </c>
      <c r="BM39" s="94"/>
      <c r="BN39" s="94"/>
      <c r="BO39" s="94"/>
      <c r="BP39" s="94"/>
      <c r="BQ39" s="94"/>
      <c r="BR39" s="94"/>
      <c r="BS39" s="94"/>
      <c r="BT39" s="94"/>
      <c r="BU39" s="94"/>
      <c r="BV39" s="94"/>
      <c r="BW39" s="94"/>
      <c r="BX39" s="94"/>
      <c r="BY39" s="94"/>
      <c r="BZ39" s="94"/>
      <c r="CA39" s="94"/>
      <c r="CB39" s="94"/>
      <c r="CC39" s="94"/>
      <c r="CD39" s="94">
        <v>1.0</v>
      </c>
      <c r="CE39" s="94"/>
      <c r="CF39" s="94"/>
      <c r="CG39" s="94"/>
      <c r="CH39" s="94"/>
      <c r="CJ39" s="94" t="s">
        <v>12058</v>
      </c>
      <c r="CK39" s="94" t="s">
        <v>2179</v>
      </c>
      <c r="CL39" s="94" t="s">
        <v>12202</v>
      </c>
      <c r="CM39" s="94" t="s">
        <v>12309</v>
      </c>
      <c r="CN39" s="94" t="s">
        <v>12072</v>
      </c>
      <c r="CO39" s="94" t="s">
        <v>12116</v>
      </c>
      <c r="CP39" s="94" t="s">
        <v>12310</v>
      </c>
      <c r="CQ39" s="94" t="s">
        <v>12311</v>
      </c>
      <c r="CR39" s="94" t="s">
        <v>12312</v>
      </c>
      <c r="CS39" s="94" t="s">
        <v>12007</v>
      </c>
      <c r="CX39" s="94" t="s">
        <v>12313</v>
      </c>
      <c r="CZ39" s="94" t="s">
        <v>12016</v>
      </c>
      <c r="DA39" s="94" t="s">
        <v>12019</v>
      </c>
      <c r="DC39" s="94" t="s">
        <v>12007</v>
      </c>
      <c r="DD39" s="94" t="s">
        <v>12007</v>
      </c>
      <c r="DE39" s="94" t="s">
        <v>12007</v>
      </c>
      <c r="DH39" s="94" t="s">
        <v>12021</v>
      </c>
      <c r="DJ39" s="94" t="s">
        <v>12022</v>
      </c>
    </row>
    <row r="40" ht="13.5" customHeight="1">
      <c r="A40" s="94" t="s">
        <v>2174</v>
      </c>
      <c r="B40" s="94" t="s">
        <v>12314</v>
      </c>
      <c r="C40" s="94" t="str">
        <f t="shared" si="1"/>
        <v>Adriana Valio</v>
      </c>
      <c r="D40" s="94" t="s">
        <v>12315</v>
      </c>
      <c r="E40" s="94" t="s">
        <v>32</v>
      </c>
      <c r="F40" s="94" t="s">
        <v>12316</v>
      </c>
      <c r="G40" s="95" t="s">
        <v>33</v>
      </c>
      <c r="H40" s="94" t="s">
        <v>12006</v>
      </c>
      <c r="I40" s="94" t="s">
        <v>12069</v>
      </c>
      <c r="BF40" s="94" t="s">
        <v>33</v>
      </c>
      <c r="BG40" s="94"/>
      <c r="BH40" s="94"/>
      <c r="BI40" s="94"/>
      <c r="BJ40" s="94"/>
      <c r="BK40" s="94"/>
      <c r="BL40" s="94">
        <v>1.0</v>
      </c>
      <c r="BM40" s="94"/>
      <c r="BN40" s="94"/>
      <c r="BO40" s="94"/>
      <c r="BP40" s="94"/>
      <c r="BQ40" s="94"/>
      <c r="BR40" s="94"/>
      <c r="BS40" s="94"/>
      <c r="BT40" s="94"/>
      <c r="BU40" s="94"/>
      <c r="BV40" s="94"/>
      <c r="BW40" s="94"/>
      <c r="BX40" s="94"/>
      <c r="BY40" s="94"/>
      <c r="BZ40" s="94"/>
      <c r="CA40" s="94"/>
      <c r="CB40" s="94"/>
      <c r="CC40" s="94"/>
      <c r="CD40" s="94"/>
      <c r="CE40" s="94"/>
      <c r="CF40" s="94"/>
      <c r="CG40" s="94"/>
      <c r="CH40" s="94"/>
      <c r="CJ40" s="94" t="s">
        <v>12082</v>
      </c>
      <c r="CK40" s="94" t="s">
        <v>12317</v>
      </c>
      <c r="CL40" s="94" t="s">
        <v>12010</v>
      </c>
      <c r="CM40" s="94" t="s">
        <v>12318</v>
      </c>
      <c r="CO40" s="94" t="s">
        <v>12030</v>
      </c>
      <c r="CP40" s="94" t="s">
        <v>12319</v>
      </c>
      <c r="CQ40" s="94" t="s">
        <v>12320</v>
      </c>
      <c r="CR40" s="94" t="s">
        <v>12321</v>
      </c>
      <c r="CS40" s="94" t="s">
        <v>12007</v>
      </c>
      <c r="CX40" s="94" t="s">
        <v>12322</v>
      </c>
      <c r="CZ40" s="94" t="s">
        <v>12007</v>
      </c>
      <c r="DA40" s="94" t="s">
        <v>12019</v>
      </c>
      <c r="DB40" s="94" t="s">
        <v>12019</v>
      </c>
      <c r="DC40" s="94" t="s">
        <v>12007</v>
      </c>
      <c r="DD40" s="94" t="s">
        <v>12016</v>
      </c>
      <c r="DE40" s="94" t="s">
        <v>12007</v>
      </c>
      <c r="DH40" s="94" t="s">
        <v>12021</v>
      </c>
      <c r="DJ40" s="94" t="s">
        <v>12022</v>
      </c>
    </row>
    <row r="41" ht="13.5" customHeight="1">
      <c r="A41" s="94" t="s">
        <v>12323</v>
      </c>
      <c r="B41" s="94" t="s">
        <v>12324</v>
      </c>
      <c r="C41" s="94" t="str">
        <f t="shared" si="1"/>
        <v>Adrien Thob</v>
      </c>
      <c r="D41" s="94" t="s">
        <v>12325</v>
      </c>
      <c r="E41" s="94" t="s">
        <v>32</v>
      </c>
      <c r="F41" s="94" t="s">
        <v>12326</v>
      </c>
      <c r="G41" s="95" t="s">
        <v>33</v>
      </c>
      <c r="H41" s="94" t="s">
        <v>12006</v>
      </c>
      <c r="I41" s="94" t="s">
        <v>12069</v>
      </c>
      <c r="BF41" s="94"/>
      <c r="BG41" s="94"/>
      <c r="BH41" s="94" t="s">
        <v>33</v>
      </c>
      <c r="BI41" s="94"/>
      <c r="BJ41" s="94"/>
      <c r="BK41" s="94"/>
      <c r="BL41" s="94"/>
      <c r="BM41" s="94"/>
      <c r="BN41" s="94"/>
      <c r="BO41" s="94"/>
      <c r="BP41" s="94"/>
      <c r="BQ41" s="94"/>
      <c r="BR41" s="94">
        <v>1.0</v>
      </c>
      <c r="BS41" s="94"/>
      <c r="BT41" s="94"/>
      <c r="BU41" s="94"/>
      <c r="BV41" s="94"/>
      <c r="BW41" s="94"/>
      <c r="BX41" s="94"/>
      <c r="BY41" s="94"/>
      <c r="BZ41" s="94"/>
      <c r="CA41" s="94"/>
      <c r="CB41" s="94"/>
      <c r="CC41" s="94"/>
      <c r="CD41" s="94"/>
      <c r="CE41" s="94"/>
      <c r="CF41" s="94"/>
      <c r="CG41" s="94"/>
      <c r="CH41" s="94"/>
      <c r="CJ41" s="94" t="s">
        <v>12058</v>
      </c>
      <c r="CK41" s="94" t="s">
        <v>12327</v>
      </c>
      <c r="CL41" s="94" t="s">
        <v>12046</v>
      </c>
      <c r="CM41" s="94" t="s">
        <v>12328</v>
      </c>
      <c r="CN41" s="94" t="s">
        <v>12329</v>
      </c>
      <c r="CO41" s="94" t="s">
        <v>12188</v>
      </c>
      <c r="CP41" s="94" t="s">
        <v>12330</v>
      </c>
      <c r="CQ41" s="94" t="s">
        <v>12032</v>
      </c>
      <c r="CR41" s="94" t="s">
        <v>12331</v>
      </c>
      <c r="CS41" s="94" t="s">
        <v>12016</v>
      </c>
      <c r="CX41" s="94" t="s">
        <v>12332</v>
      </c>
      <c r="CZ41" s="94" t="s">
        <v>12007</v>
      </c>
      <c r="DA41" s="94" t="s">
        <v>12016</v>
      </c>
      <c r="DB41" s="94" t="s">
        <v>12016</v>
      </c>
      <c r="DC41" s="94" t="s">
        <v>12007</v>
      </c>
      <c r="DD41" s="94" t="s">
        <v>12016</v>
      </c>
      <c r="DE41" s="94" t="s">
        <v>12016</v>
      </c>
      <c r="DH41" s="94" t="s">
        <v>12021</v>
      </c>
      <c r="DJ41" s="94" t="s">
        <v>12022</v>
      </c>
    </row>
    <row r="42" ht="13.5" customHeight="1">
      <c r="A42" s="94" t="s">
        <v>9824</v>
      </c>
      <c r="B42" s="94" t="s">
        <v>9825</v>
      </c>
      <c r="C42" s="94" t="str">
        <f t="shared" si="1"/>
        <v>Agnieszka Janiuk</v>
      </c>
      <c r="D42" s="94" t="s">
        <v>9826</v>
      </c>
      <c r="E42" s="94" t="s">
        <v>32</v>
      </c>
      <c r="F42" s="94" t="s">
        <v>12333</v>
      </c>
      <c r="G42" s="95" t="s">
        <v>33</v>
      </c>
      <c r="H42" s="94" t="s">
        <v>12006</v>
      </c>
      <c r="I42" s="94" t="s">
        <v>12069</v>
      </c>
      <c r="BF42" s="94" t="s">
        <v>33</v>
      </c>
      <c r="BG42" s="94"/>
      <c r="BH42" s="94"/>
      <c r="BI42" s="94"/>
      <c r="BJ42" s="94"/>
      <c r="BK42" s="94"/>
      <c r="BL42" s="94">
        <v>1.0</v>
      </c>
      <c r="BM42" s="94"/>
      <c r="BN42" s="94"/>
      <c r="BO42" s="94"/>
      <c r="BP42" s="94"/>
      <c r="BQ42" s="94"/>
      <c r="BR42" s="94"/>
      <c r="BS42" s="94"/>
      <c r="BT42" s="94"/>
      <c r="BU42" s="94"/>
      <c r="BV42" s="94"/>
      <c r="BW42" s="94"/>
      <c r="BX42" s="94"/>
      <c r="BY42" s="94"/>
      <c r="BZ42" s="94"/>
      <c r="CA42" s="94"/>
      <c r="CB42" s="94"/>
      <c r="CC42" s="94"/>
      <c r="CD42" s="94"/>
      <c r="CE42" s="94"/>
      <c r="CF42" s="94"/>
      <c r="CG42" s="94"/>
      <c r="CH42" s="94"/>
      <c r="CJ42" s="94" t="s">
        <v>12082</v>
      </c>
      <c r="CK42" s="94" t="s">
        <v>9830</v>
      </c>
      <c r="CL42" s="94" t="s">
        <v>12010</v>
      </c>
      <c r="CM42" s="94" t="s">
        <v>12334</v>
      </c>
      <c r="CN42" s="94" t="s">
        <v>12029</v>
      </c>
      <c r="CO42" s="94" t="s">
        <v>12030</v>
      </c>
      <c r="CP42" s="94" t="s">
        <v>12335</v>
      </c>
      <c r="CQ42" s="94" t="s">
        <v>12336</v>
      </c>
      <c r="CR42" s="94" t="s">
        <v>12337</v>
      </c>
      <c r="CS42" s="94" t="s">
        <v>12016</v>
      </c>
      <c r="CX42" s="94" t="s">
        <v>12338</v>
      </c>
      <c r="CZ42" s="94" t="s">
        <v>12007</v>
      </c>
      <c r="DA42" s="94" t="s">
        <v>12016</v>
      </c>
      <c r="DB42" s="94" t="s">
        <v>12016</v>
      </c>
      <c r="DC42" s="94" t="s">
        <v>12016</v>
      </c>
      <c r="DD42" s="94" t="s">
        <v>12016</v>
      </c>
      <c r="DE42" s="94" t="s">
        <v>12007</v>
      </c>
      <c r="DH42" s="94" t="s">
        <v>12021</v>
      </c>
      <c r="DJ42" s="94" t="s">
        <v>12022</v>
      </c>
    </row>
    <row r="43" ht="13.5" customHeight="1">
      <c r="A43" s="94" t="s">
        <v>9824</v>
      </c>
      <c r="B43" s="94" t="s">
        <v>12339</v>
      </c>
      <c r="C43" s="94" t="str">
        <f t="shared" si="1"/>
        <v>Agnieszka Slowikowska</v>
      </c>
      <c r="D43" s="94" t="s">
        <v>12340</v>
      </c>
      <c r="E43" s="94" t="s">
        <v>32</v>
      </c>
      <c r="F43" s="94" t="s">
        <v>12341</v>
      </c>
      <c r="G43" s="95" t="s">
        <v>33</v>
      </c>
      <c r="H43" s="94" t="s">
        <v>12006</v>
      </c>
      <c r="BF43" s="94"/>
      <c r="BG43" s="94"/>
      <c r="BH43" s="94" t="s">
        <v>33</v>
      </c>
      <c r="BI43" s="94"/>
      <c r="BJ43" s="94"/>
      <c r="BK43" s="94"/>
      <c r="BL43" s="94"/>
      <c r="BM43" s="94"/>
      <c r="BN43" s="94"/>
      <c r="BO43" s="94"/>
      <c r="BP43" s="94"/>
      <c r="BQ43" s="94"/>
      <c r="BR43" s="94">
        <v>1.0</v>
      </c>
      <c r="BS43" s="94"/>
      <c r="BT43" s="94"/>
      <c r="BU43" s="94"/>
      <c r="BV43" s="94"/>
      <c r="BW43" s="94"/>
      <c r="BX43" s="94"/>
      <c r="BY43" s="94"/>
      <c r="BZ43" s="94"/>
      <c r="CA43" s="94"/>
      <c r="CB43" s="94"/>
      <c r="CC43" s="94"/>
      <c r="CD43" s="94"/>
      <c r="CE43" s="94"/>
      <c r="CF43" s="94"/>
      <c r="CG43" s="94"/>
      <c r="CH43" s="94"/>
      <c r="CJ43" s="94" t="s">
        <v>3680</v>
      </c>
      <c r="CK43" s="94" t="s">
        <v>12342</v>
      </c>
      <c r="CL43" s="94" t="s">
        <v>12343</v>
      </c>
      <c r="CM43" s="94" t="s">
        <v>12344</v>
      </c>
      <c r="CN43" s="94" t="s">
        <v>12345</v>
      </c>
      <c r="CO43" s="94" t="s">
        <v>12116</v>
      </c>
      <c r="CP43" s="94" t="s">
        <v>12346</v>
      </c>
      <c r="CQ43" s="94" t="s">
        <v>12347</v>
      </c>
      <c r="CR43" s="94" t="s">
        <v>12337</v>
      </c>
      <c r="CS43" s="94" t="s">
        <v>12016</v>
      </c>
      <c r="CT43" s="94" t="s">
        <v>12297</v>
      </c>
      <c r="CX43" s="94" t="s">
        <v>12348</v>
      </c>
      <c r="CZ43" s="94" t="s">
        <v>12007</v>
      </c>
      <c r="DA43" s="94" t="s">
        <v>12016</v>
      </c>
      <c r="DB43" s="94" t="s">
        <v>12016</v>
      </c>
      <c r="DC43" s="94" t="s">
        <v>12007</v>
      </c>
      <c r="DD43" s="94" t="s">
        <v>12007</v>
      </c>
      <c r="DE43" s="94" t="s">
        <v>12007</v>
      </c>
      <c r="DH43" s="94" t="s">
        <v>12021</v>
      </c>
      <c r="DJ43" s="94" t="s">
        <v>12022</v>
      </c>
    </row>
    <row r="44" ht="13.5" customHeight="1">
      <c r="A44" s="94" t="s">
        <v>11232</v>
      </c>
      <c r="B44" s="94" t="s">
        <v>11233</v>
      </c>
      <c r="C44" s="94" t="str">
        <f t="shared" si="1"/>
        <v>Ahlam Farhan</v>
      </c>
      <c r="D44" s="94" t="s">
        <v>11234</v>
      </c>
      <c r="E44" s="94" t="s">
        <v>32</v>
      </c>
      <c r="F44" s="94" t="s">
        <v>12349</v>
      </c>
      <c r="G44" s="95" t="s">
        <v>38</v>
      </c>
      <c r="H44" s="94" t="s">
        <v>12006</v>
      </c>
      <c r="I44" s="94" t="s">
        <v>12069</v>
      </c>
      <c r="L44" s="94" t="s">
        <v>12007</v>
      </c>
      <c r="BF44" s="94"/>
      <c r="BG44" s="94"/>
      <c r="BH44" s="94"/>
      <c r="BI44" s="94"/>
      <c r="BJ44" s="94"/>
      <c r="BK44" s="94" t="s">
        <v>38</v>
      </c>
      <c r="BL44" s="94"/>
      <c r="BM44" s="94"/>
      <c r="BN44" s="94"/>
      <c r="BO44" s="94"/>
      <c r="BP44" s="94"/>
      <c r="BQ44" s="94"/>
      <c r="BR44" s="94"/>
      <c r="BS44" s="94"/>
      <c r="BT44" s="94"/>
      <c r="BU44" s="94"/>
      <c r="BV44" s="94"/>
      <c r="BW44" s="94"/>
      <c r="BX44" s="94"/>
      <c r="BY44" s="94"/>
      <c r="BZ44" s="94"/>
      <c r="CA44" s="94"/>
      <c r="CB44" s="94">
        <v>1.0</v>
      </c>
      <c r="CC44" s="94"/>
      <c r="CD44" s="94"/>
      <c r="CE44" s="94"/>
      <c r="CF44" s="94"/>
      <c r="CG44" s="94"/>
      <c r="CH44" s="94"/>
      <c r="CJ44" s="94" t="s">
        <v>3680</v>
      </c>
      <c r="CK44" s="94" t="s">
        <v>12350</v>
      </c>
      <c r="CL44" s="94" t="s">
        <v>12010</v>
      </c>
      <c r="CM44" s="94" t="s">
        <v>12351</v>
      </c>
      <c r="CN44" s="94" t="s">
        <v>12188</v>
      </c>
      <c r="CO44" s="94" t="s">
        <v>12188</v>
      </c>
      <c r="CP44" s="94" t="s">
        <v>12352</v>
      </c>
      <c r="CQ44" s="94" t="s">
        <v>12353</v>
      </c>
      <c r="CR44" s="94" t="s">
        <v>12354</v>
      </c>
      <c r="CX44" s="94" t="s">
        <v>12355</v>
      </c>
      <c r="CZ44" s="94" t="s">
        <v>12016</v>
      </c>
      <c r="DC44" s="94" t="s">
        <v>12007</v>
      </c>
      <c r="DD44" s="94" t="s">
        <v>12016</v>
      </c>
      <c r="DH44" s="94" t="s">
        <v>12021</v>
      </c>
      <c r="DJ44" s="94" t="s">
        <v>12022</v>
      </c>
    </row>
    <row r="45" ht="13.5" customHeight="1">
      <c r="A45" s="94" t="s">
        <v>3371</v>
      </c>
      <c r="B45" s="94" t="s">
        <v>12356</v>
      </c>
      <c r="C45" s="94" t="str">
        <f t="shared" si="1"/>
        <v>Ahmed Abdelbar</v>
      </c>
      <c r="D45" s="94" t="s">
        <v>12357</v>
      </c>
      <c r="E45" s="94" t="s">
        <v>35</v>
      </c>
      <c r="F45" s="94" t="s">
        <v>12358</v>
      </c>
      <c r="G45" s="95" t="s">
        <v>33</v>
      </c>
      <c r="H45" s="94" t="s">
        <v>12006</v>
      </c>
      <c r="BF45" s="94" t="s">
        <v>33</v>
      </c>
      <c r="BG45" s="94"/>
      <c r="BH45" s="94"/>
      <c r="BI45" s="94"/>
      <c r="BJ45" s="94"/>
      <c r="BK45" s="94"/>
      <c r="BL45" s="94"/>
      <c r="BM45" s="94">
        <v>1.0</v>
      </c>
      <c r="BN45" s="94"/>
      <c r="BO45" s="94"/>
      <c r="BP45" s="94"/>
      <c r="BQ45" s="94"/>
      <c r="BR45" s="94"/>
      <c r="BS45" s="94"/>
      <c r="BT45" s="94"/>
      <c r="BU45" s="94"/>
      <c r="BV45" s="94"/>
      <c r="BW45" s="94"/>
      <c r="BX45" s="94"/>
      <c r="BY45" s="94"/>
      <c r="BZ45" s="94"/>
      <c r="CA45" s="94"/>
      <c r="CB45" s="94"/>
      <c r="CC45" s="94"/>
      <c r="CD45" s="94"/>
      <c r="CE45" s="94"/>
      <c r="CF45" s="94"/>
      <c r="CG45" s="94"/>
      <c r="CH45" s="94"/>
      <c r="CJ45" s="94" t="s">
        <v>12359</v>
      </c>
      <c r="CK45" s="94" t="s">
        <v>12360</v>
      </c>
      <c r="CL45" s="94" t="s">
        <v>12046</v>
      </c>
      <c r="CM45" s="94" t="s">
        <v>12361</v>
      </c>
      <c r="CN45" s="94" t="s">
        <v>12362</v>
      </c>
      <c r="CO45" s="94" t="s">
        <v>12030</v>
      </c>
      <c r="CP45" s="94" t="s">
        <v>12363</v>
      </c>
      <c r="CQ45" s="94" t="s">
        <v>12103</v>
      </c>
      <c r="CR45" s="94" t="s">
        <v>12104</v>
      </c>
      <c r="CS45" s="94" t="s">
        <v>12007</v>
      </c>
      <c r="CT45" s="94" t="s">
        <v>12364</v>
      </c>
      <c r="CU45" s="94" t="s">
        <v>12117</v>
      </c>
      <c r="CV45" s="94" t="s">
        <v>12117</v>
      </c>
      <c r="CX45" s="94" t="s">
        <v>12365</v>
      </c>
      <c r="CZ45" s="94" t="s">
        <v>12007</v>
      </c>
      <c r="DA45" s="94" t="s">
        <v>12111</v>
      </c>
      <c r="DB45" s="94" t="s">
        <v>12111</v>
      </c>
      <c r="DC45" s="94" t="s">
        <v>12007</v>
      </c>
      <c r="DD45" s="94" t="s">
        <v>12007</v>
      </c>
      <c r="DE45" s="94" t="s">
        <v>12007</v>
      </c>
      <c r="DF45" s="94" t="s">
        <v>12366</v>
      </c>
      <c r="DH45" s="94" t="s">
        <v>12021</v>
      </c>
      <c r="DJ45" s="94" t="s">
        <v>12022</v>
      </c>
    </row>
    <row r="46" ht="13.5" customHeight="1">
      <c r="A46" s="94" t="s">
        <v>3371</v>
      </c>
      <c r="B46" s="94" t="s">
        <v>11867</v>
      </c>
      <c r="C46" s="94" t="str">
        <f t="shared" si="1"/>
        <v>Ahmed Moursi</v>
      </c>
      <c r="D46" s="94" t="s">
        <v>11868</v>
      </c>
      <c r="E46" s="94" t="s">
        <v>32</v>
      </c>
      <c r="F46" s="94" t="s">
        <v>12367</v>
      </c>
      <c r="G46" s="95" t="s">
        <v>33</v>
      </c>
      <c r="H46" s="94" t="s">
        <v>12006</v>
      </c>
      <c r="I46" s="94" t="s">
        <v>12069</v>
      </c>
      <c r="BF46" s="94" t="s">
        <v>33</v>
      </c>
      <c r="BG46" s="94"/>
      <c r="BH46" s="94"/>
      <c r="BI46" s="94"/>
      <c r="BJ46" s="94"/>
      <c r="BK46" s="94"/>
      <c r="BL46" s="94">
        <v>1.0</v>
      </c>
      <c r="BM46" s="94"/>
      <c r="BN46" s="94"/>
      <c r="BO46" s="94"/>
      <c r="BP46" s="94"/>
      <c r="BQ46" s="94"/>
      <c r="BR46" s="94"/>
      <c r="BS46" s="94"/>
      <c r="BT46" s="94"/>
      <c r="BU46" s="94"/>
      <c r="BV46" s="94"/>
      <c r="BW46" s="94"/>
      <c r="BX46" s="94"/>
      <c r="BY46" s="94"/>
      <c r="BZ46" s="94"/>
      <c r="CA46" s="94"/>
      <c r="CB46" s="94"/>
      <c r="CC46" s="94"/>
      <c r="CD46" s="94"/>
      <c r="CE46" s="94"/>
      <c r="CF46" s="94"/>
      <c r="CG46" s="94"/>
      <c r="CH46" s="94"/>
      <c r="CJ46" s="94" t="s">
        <v>3680</v>
      </c>
      <c r="CK46" s="94" t="s">
        <v>11871</v>
      </c>
      <c r="CL46" s="94" t="s">
        <v>12046</v>
      </c>
      <c r="CM46" s="94" t="s">
        <v>12368</v>
      </c>
      <c r="CN46" s="94" t="s">
        <v>12369</v>
      </c>
      <c r="CO46" s="94" t="s">
        <v>12188</v>
      </c>
      <c r="CP46" s="94" t="s">
        <v>12102</v>
      </c>
      <c r="CQ46" s="94" t="s">
        <v>12370</v>
      </c>
      <c r="CR46" s="94" t="s">
        <v>12104</v>
      </c>
      <c r="CS46" s="94" t="s">
        <v>12007</v>
      </c>
      <c r="CT46" s="94" t="s">
        <v>12123</v>
      </c>
      <c r="CX46" s="94" t="s">
        <v>12371</v>
      </c>
      <c r="CZ46" s="94" t="s">
        <v>12007</v>
      </c>
      <c r="DA46" s="94" t="s">
        <v>12016</v>
      </c>
      <c r="DB46" s="94" t="s">
        <v>12019</v>
      </c>
      <c r="DC46" s="94" t="s">
        <v>12007</v>
      </c>
      <c r="DD46" s="94" t="s">
        <v>12007</v>
      </c>
      <c r="DE46" s="94" t="s">
        <v>12016</v>
      </c>
      <c r="DH46" s="94" t="s">
        <v>12021</v>
      </c>
      <c r="DJ46" s="94" t="s">
        <v>12022</v>
      </c>
    </row>
    <row r="47" ht="13.5" customHeight="1">
      <c r="A47" s="94" t="s">
        <v>2240</v>
      </c>
      <c r="B47" s="94" t="s">
        <v>2241</v>
      </c>
      <c r="C47" s="94" t="str">
        <f t="shared" si="1"/>
        <v>Aidan Cloonan</v>
      </c>
      <c r="D47" s="94" t="s">
        <v>2242</v>
      </c>
      <c r="E47" s="94" t="s">
        <v>35</v>
      </c>
      <c r="F47" s="94" t="s">
        <v>12372</v>
      </c>
      <c r="G47" s="95" t="s">
        <v>33</v>
      </c>
      <c r="H47" s="94" t="s">
        <v>12006</v>
      </c>
      <c r="I47" s="94" t="s">
        <v>12069</v>
      </c>
      <c r="BF47" s="94" t="s">
        <v>33</v>
      </c>
      <c r="BG47" s="94"/>
      <c r="BH47" s="94"/>
      <c r="BI47" s="94"/>
      <c r="BJ47" s="94"/>
      <c r="BK47" s="94"/>
      <c r="BL47" s="94"/>
      <c r="BM47" s="94">
        <v>1.0</v>
      </c>
      <c r="BN47" s="94"/>
      <c r="BO47" s="94"/>
      <c r="BP47" s="94"/>
      <c r="BQ47" s="94"/>
      <c r="BR47" s="94"/>
      <c r="BS47" s="94"/>
      <c r="BT47" s="94"/>
      <c r="BU47" s="94"/>
      <c r="BV47" s="94"/>
      <c r="BW47" s="94"/>
      <c r="BX47" s="94"/>
      <c r="BY47" s="94"/>
      <c r="BZ47" s="94"/>
      <c r="CA47" s="94"/>
      <c r="CB47" s="94"/>
      <c r="CC47" s="94"/>
      <c r="CD47" s="94"/>
      <c r="CE47" s="94"/>
      <c r="CF47" s="94"/>
      <c r="CG47" s="94"/>
      <c r="CH47" s="94"/>
      <c r="CK47" s="94" t="s">
        <v>2246</v>
      </c>
      <c r="CL47" s="94" t="s">
        <v>12373</v>
      </c>
      <c r="CM47" s="94" t="s">
        <v>12374</v>
      </c>
      <c r="CN47" s="94" t="s">
        <v>12375</v>
      </c>
      <c r="CO47" s="94" t="s">
        <v>12122</v>
      </c>
      <c r="CP47" s="94" t="s">
        <v>12376</v>
      </c>
      <c r="CQ47" s="94" t="s">
        <v>12032</v>
      </c>
      <c r="CR47" s="94" t="s">
        <v>12032</v>
      </c>
      <c r="CS47" s="94" t="s">
        <v>12016</v>
      </c>
      <c r="CX47" s="94" t="s">
        <v>12377</v>
      </c>
      <c r="CZ47" s="94" t="s">
        <v>12007</v>
      </c>
      <c r="DB47" s="94" t="s">
        <v>12111</v>
      </c>
      <c r="DC47" s="94" t="s">
        <v>12007</v>
      </c>
      <c r="DD47" s="94" t="s">
        <v>12007</v>
      </c>
      <c r="DE47" s="94" t="s">
        <v>12007</v>
      </c>
      <c r="DH47" s="94" t="s">
        <v>12021</v>
      </c>
      <c r="DJ47" s="94" t="s">
        <v>12022</v>
      </c>
    </row>
    <row r="48" ht="13.5" customHeight="1">
      <c r="A48" s="94" t="s">
        <v>2240</v>
      </c>
      <c r="B48" s="94" t="s">
        <v>12378</v>
      </c>
      <c r="C48" s="94" t="str">
        <f t="shared" si="1"/>
        <v>Aidan Hotan</v>
      </c>
      <c r="D48" s="94" t="s">
        <v>12379</v>
      </c>
      <c r="E48" s="94" t="s">
        <v>32</v>
      </c>
      <c r="F48" s="94" t="s">
        <v>12380</v>
      </c>
      <c r="G48" s="95" t="s">
        <v>38</v>
      </c>
      <c r="H48" s="94" t="s">
        <v>12006</v>
      </c>
      <c r="I48" s="94" t="s">
        <v>12381</v>
      </c>
      <c r="BF48" s="94"/>
      <c r="BG48" s="94"/>
      <c r="BH48" s="94"/>
      <c r="BI48" s="94" t="s">
        <v>38</v>
      </c>
      <c r="BJ48" s="94"/>
      <c r="BK48" s="94"/>
      <c r="BL48" s="94"/>
      <c r="BM48" s="94"/>
      <c r="BN48" s="94"/>
      <c r="BO48" s="94"/>
      <c r="BP48" s="94"/>
      <c r="BQ48" s="94"/>
      <c r="BR48" s="94"/>
      <c r="BS48" s="94"/>
      <c r="BT48" s="94"/>
      <c r="BU48" s="94">
        <v>1.0</v>
      </c>
      <c r="BV48" s="94"/>
      <c r="BW48" s="94"/>
      <c r="BX48" s="94"/>
      <c r="BY48" s="94"/>
      <c r="BZ48" s="94"/>
      <c r="CA48" s="94"/>
      <c r="CB48" s="94"/>
      <c r="CC48" s="94"/>
      <c r="CD48" s="94"/>
      <c r="CE48" s="94"/>
      <c r="CF48" s="94"/>
      <c r="CG48" s="94"/>
      <c r="CH48" s="94"/>
      <c r="CJ48" s="94" t="s">
        <v>3680</v>
      </c>
      <c r="CK48" s="94" t="s">
        <v>12382</v>
      </c>
      <c r="CL48" s="94" t="s">
        <v>12046</v>
      </c>
      <c r="CM48" s="94" t="s">
        <v>12383</v>
      </c>
      <c r="CN48" s="94" t="s">
        <v>12384</v>
      </c>
      <c r="CO48" s="94" t="s">
        <v>12030</v>
      </c>
      <c r="CP48" s="94" t="s">
        <v>12073</v>
      </c>
      <c r="CQ48" s="94" t="s">
        <v>12074</v>
      </c>
      <c r="CR48" s="94" t="s">
        <v>12385</v>
      </c>
      <c r="CX48" s="94" t="s">
        <v>12386</v>
      </c>
      <c r="CZ48" s="94" t="s">
        <v>12007</v>
      </c>
      <c r="DC48" s="94" t="s">
        <v>12007</v>
      </c>
      <c r="DD48" s="94" t="s">
        <v>12016</v>
      </c>
      <c r="DH48" s="94" t="s">
        <v>12021</v>
      </c>
      <c r="DJ48" s="94" t="s">
        <v>12022</v>
      </c>
    </row>
    <row r="49" ht="13.5" customHeight="1">
      <c r="A49" s="94" t="s">
        <v>2240</v>
      </c>
      <c r="B49" s="94" t="s">
        <v>3674</v>
      </c>
      <c r="C49" s="94" t="str">
        <f t="shared" si="1"/>
        <v>Aidan Martin</v>
      </c>
      <c r="D49" s="94" t="s">
        <v>12387</v>
      </c>
      <c r="E49" s="94" t="s">
        <v>32</v>
      </c>
      <c r="F49" s="94" t="s">
        <v>12388</v>
      </c>
      <c r="G49" s="95" t="s">
        <v>33</v>
      </c>
      <c r="H49" s="94" t="s">
        <v>12006</v>
      </c>
      <c r="BF49" s="94"/>
      <c r="BG49" s="94"/>
      <c r="BH49" s="94"/>
      <c r="BI49" s="94"/>
      <c r="BJ49" s="94" t="s">
        <v>33</v>
      </c>
      <c r="BK49" s="94"/>
      <c r="BL49" s="94"/>
      <c r="BM49" s="94"/>
      <c r="BN49" s="94"/>
      <c r="BO49" s="94"/>
      <c r="BP49" s="94"/>
      <c r="BQ49" s="94"/>
      <c r="BR49" s="94"/>
      <c r="BS49" s="94"/>
      <c r="BT49" s="94"/>
      <c r="BU49" s="94"/>
      <c r="BV49" s="94"/>
      <c r="BW49" s="94"/>
      <c r="BX49" s="94"/>
      <c r="BY49" s="94">
        <v>1.0</v>
      </c>
      <c r="BZ49" s="94"/>
      <c r="CA49" s="94"/>
      <c r="CB49" s="94"/>
      <c r="CC49" s="94"/>
      <c r="CD49" s="94"/>
      <c r="CE49" s="94"/>
      <c r="CF49" s="94"/>
      <c r="CG49" s="94"/>
      <c r="CH49" s="94"/>
      <c r="CJ49" s="94" t="s">
        <v>11475</v>
      </c>
      <c r="CK49" s="94" t="s">
        <v>12389</v>
      </c>
      <c r="CL49" s="94" t="s">
        <v>12046</v>
      </c>
      <c r="CM49" s="94" t="s">
        <v>12186</v>
      </c>
      <c r="CN49" s="94" t="s">
        <v>12143</v>
      </c>
      <c r="CO49" s="94" t="s">
        <v>12217</v>
      </c>
      <c r="CP49" s="94" t="s">
        <v>12189</v>
      </c>
      <c r="CQ49" s="94" t="s">
        <v>12015</v>
      </c>
      <c r="CR49" s="94" t="s">
        <v>12219</v>
      </c>
      <c r="CS49" s="94" t="s">
        <v>12016</v>
      </c>
      <c r="CT49" s="94" t="s">
        <v>12052</v>
      </c>
      <c r="CX49" s="94" t="s">
        <v>12390</v>
      </c>
      <c r="DA49" s="94" t="s">
        <v>12016</v>
      </c>
      <c r="DD49" s="94" t="s">
        <v>12016</v>
      </c>
      <c r="DE49" s="94" t="s">
        <v>12016</v>
      </c>
      <c r="DH49" s="94" t="s">
        <v>12021</v>
      </c>
      <c r="DJ49" s="94" t="s">
        <v>12022</v>
      </c>
    </row>
    <row r="50" ht="13.5" customHeight="1">
      <c r="A50" s="94" t="s">
        <v>12391</v>
      </c>
      <c r="B50" s="94" t="s">
        <v>12392</v>
      </c>
      <c r="C50" s="94" t="str">
        <f t="shared" si="1"/>
        <v>Aigerim Ibraimova</v>
      </c>
      <c r="D50" s="94" t="s">
        <v>12393</v>
      </c>
      <c r="E50" s="94" t="s">
        <v>32</v>
      </c>
      <c r="F50" s="94" t="s">
        <v>12394</v>
      </c>
      <c r="G50" s="95" t="s">
        <v>38</v>
      </c>
      <c r="H50" s="94" t="s">
        <v>12006</v>
      </c>
      <c r="I50" s="94" t="s">
        <v>12069</v>
      </c>
      <c r="BF50" s="94"/>
      <c r="BG50" s="94"/>
      <c r="BH50" s="94"/>
      <c r="BI50" s="94" t="s">
        <v>38</v>
      </c>
      <c r="BJ50" s="94"/>
      <c r="BK50" s="94"/>
      <c r="BL50" s="94"/>
      <c r="BM50" s="94"/>
      <c r="BN50" s="94"/>
      <c r="BO50" s="94"/>
      <c r="BP50" s="94"/>
      <c r="BQ50" s="94"/>
      <c r="BR50" s="94"/>
      <c r="BS50" s="94"/>
      <c r="BT50" s="94"/>
      <c r="BU50" s="94">
        <v>1.0</v>
      </c>
      <c r="BV50" s="94"/>
      <c r="BW50" s="94"/>
      <c r="BX50" s="94"/>
      <c r="BY50" s="94"/>
      <c r="BZ50" s="94"/>
      <c r="CA50" s="94"/>
      <c r="CB50" s="94"/>
      <c r="CC50" s="94"/>
      <c r="CD50" s="94"/>
      <c r="CE50" s="94"/>
      <c r="CF50" s="94"/>
      <c r="CG50" s="94"/>
      <c r="CH50" s="94"/>
      <c r="CK50" s="94" t="s">
        <v>12395</v>
      </c>
      <c r="CM50" s="94" t="s">
        <v>12396</v>
      </c>
      <c r="CO50" s="94" t="s">
        <v>12217</v>
      </c>
      <c r="CP50" s="94" t="s">
        <v>12397</v>
      </c>
      <c r="CQ50" s="94" t="s">
        <v>12398</v>
      </c>
      <c r="CR50" s="94" t="s">
        <v>12399</v>
      </c>
      <c r="CX50" s="94" t="s">
        <v>12400</v>
      </c>
      <c r="CZ50" s="94" t="s">
        <v>12016</v>
      </c>
      <c r="DC50" s="94" t="s">
        <v>12016</v>
      </c>
      <c r="DD50" s="94" t="s">
        <v>12007</v>
      </c>
      <c r="DH50" s="94" t="s">
        <v>12021</v>
      </c>
      <c r="DJ50" s="94" t="s">
        <v>12022</v>
      </c>
    </row>
    <row r="51" ht="13.5" customHeight="1">
      <c r="A51" s="94" t="s">
        <v>10689</v>
      </c>
      <c r="B51" s="94" t="s">
        <v>10690</v>
      </c>
      <c r="C51" s="94" t="str">
        <f t="shared" si="1"/>
        <v>Ailar Alizadehsabegh</v>
      </c>
      <c r="D51" s="94" t="s">
        <v>10691</v>
      </c>
      <c r="E51" s="94" t="s">
        <v>35</v>
      </c>
      <c r="F51" s="94" t="s">
        <v>12401</v>
      </c>
      <c r="G51" s="95" t="s">
        <v>33</v>
      </c>
      <c r="H51" s="94" t="s">
        <v>12006</v>
      </c>
      <c r="I51" s="94" t="s">
        <v>12069</v>
      </c>
      <c r="BF51" s="94" t="s">
        <v>33</v>
      </c>
      <c r="BG51" s="94"/>
      <c r="BH51" s="94"/>
      <c r="BI51" s="94"/>
      <c r="BJ51" s="94"/>
      <c r="BK51" s="94"/>
      <c r="BL51" s="94"/>
      <c r="BM51" s="94">
        <v>1.0</v>
      </c>
      <c r="BN51" s="94"/>
      <c r="BO51" s="94"/>
      <c r="BP51" s="94"/>
      <c r="BQ51" s="94"/>
      <c r="BR51" s="94"/>
      <c r="BS51" s="94"/>
      <c r="BT51" s="94"/>
      <c r="BU51" s="94"/>
      <c r="BV51" s="94"/>
      <c r="BW51" s="94"/>
      <c r="BX51" s="94"/>
      <c r="BY51" s="94"/>
      <c r="BZ51" s="94"/>
      <c r="CA51" s="94"/>
      <c r="CB51" s="94"/>
      <c r="CC51" s="94"/>
      <c r="CD51" s="94"/>
      <c r="CE51" s="94"/>
      <c r="CF51" s="94"/>
      <c r="CG51" s="94"/>
      <c r="CH51" s="94"/>
      <c r="CJ51" s="94" t="s">
        <v>12402</v>
      </c>
      <c r="CK51" s="94" t="s">
        <v>10695</v>
      </c>
      <c r="CL51" s="94" t="s">
        <v>7188</v>
      </c>
      <c r="CM51" s="94" t="s">
        <v>12403</v>
      </c>
      <c r="CN51" s="94" t="s">
        <v>12143</v>
      </c>
      <c r="CO51" s="94" t="s">
        <v>12217</v>
      </c>
      <c r="CP51" s="94" t="s">
        <v>12404</v>
      </c>
      <c r="CQ51" s="94" t="s">
        <v>12405</v>
      </c>
      <c r="CR51" s="94" t="s">
        <v>12406</v>
      </c>
      <c r="CS51" s="94" t="s">
        <v>12007</v>
      </c>
      <c r="CT51" s="94" t="s">
        <v>12123</v>
      </c>
      <c r="CU51" s="94" t="s">
        <v>12016</v>
      </c>
      <c r="CV51" s="94" t="s">
        <v>12016</v>
      </c>
      <c r="CX51" s="94" t="s">
        <v>12407</v>
      </c>
      <c r="CZ51" s="94" t="s">
        <v>12007</v>
      </c>
      <c r="DA51" s="94" t="s">
        <v>12111</v>
      </c>
      <c r="DB51" s="94" t="s">
        <v>12111</v>
      </c>
      <c r="DC51" s="94" t="s">
        <v>12007</v>
      </c>
      <c r="DD51" s="94" t="s">
        <v>12007</v>
      </c>
      <c r="DE51" s="94" t="s">
        <v>12016</v>
      </c>
      <c r="DH51" s="94" t="s">
        <v>12021</v>
      </c>
      <c r="DJ51" s="94" t="s">
        <v>12022</v>
      </c>
    </row>
    <row r="52" ht="13.5" customHeight="1">
      <c r="A52" s="94" t="s">
        <v>2674</v>
      </c>
      <c r="B52" s="94" t="s">
        <v>2675</v>
      </c>
      <c r="C52" s="94" t="str">
        <f t="shared" si="1"/>
        <v>Aileen O'Donoghue</v>
      </c>
      <c r="D52" s="94" t="s">
        <v>2676</v>
      </c>
      <c r="E52" s="94" t="s">
        <v>32</v>
      </c>
      <c r="F52" s="94" t="s">
        <v>12408</v>
      </c>
      <c r="G52" s="95" t="s">
        <v>38</v>
      </c>
      <c r="H52" s="94" t="s">
        <v>12006</v>
      </c>
      <c r="I52" s="94" t="s">
        <v>12069</v>
      </c>
      <c r="BF52" s="94"/>
      <c r="BG52" s="94" t="s">
        <v>38</v>
      </c>
      <c r="BH52" s="94"/>
      <c r="BI52" s="94"/>
      <c r="BJ52" s="94"/>
      <c r="BK52" s="94"/>
      <c r="BL52" s="94"/>
      <c r="BM52" s="94"/>
      <c r="BN52" s="94"/>
      <c r="BO52" s="94">
        <v>1.0</v>
      </c>
      <c r="BP52" s="94"/>
      <c r="BQ52" s="94"/>
      <c r="BR52" s="94"/>
      <c r="BS52" s="94"/>
      <c r="BT52" s="94"/>
      <c r="BU52" s="94"/>
      <c r="BV52" s="94"/>
      <c r="BW52" s="94"/>
      <c r="BX52" s="94"/>
      <c r="BY52" s="94"/>
      <c r="BZ52" s="94"/>
      <c r="CA52" s="94"/>
      <c r="CB52" s="94"/>
      <c r="CC52" s="94"/>
      <c r="CD52" s="94"/>
      <c r="CE52" s="94"/>
      <c r="CF52" s="94"/>
      <c r="CG52" s="94"/>
      <c r="CH52" s="94"/>
      <c r="CJ52" s="94" t="s">
        <v>12058</v>
      </c>
      <c r="CK52" s="94" t="s">
        <v>12409</v>
      </c>
      <c r="CL52" s="94" t="s">
        <v>12010</v>
      </c>
      <c r="CM52" s="94" t="s">
        <v>12410</v>
      </c>
      <c r="CN52" s="94" t="s">
        <v>12411</v>
      </c>
      <c r="CO52" s="94" t="s">
        <v>12030</v>
      </c>
      <c r="CP52" s="94" t="s">
        <v>12412</v>
      </c>
      <c r="CQ52" s="94" t="s">
        <v>12062</v>
      </c>
      <c r="CR52" s="94" t="s">
        <v>12062</v>
      </c>
      <c r="CS52" s="94" t="s">
        <v>12016</v>
      </c>
      <c r="CX52" s="94" t="s">
        <v>12413</v>
      </c>
      <c r="CZ52" s="94" t="s">
        <v>12016</v>
      </c>
      <c r="DA52" s="94" t="s">
        <v>12016</v>
      </c>
      <c r="DB52" s="94" t="s">
        <v>12016</v>
      </c>
      <c r="DC52" s="94" t="s">
        <v>12007</v>
      </c>
      <c r="DD52" s="94" t="s">
        <v>12007</v>
      </c>
      <c r="DE52" s="94" t="s">
        <v>12007</v>
      </c>
      <c r="DH52" s="94" t="s">
        <v>12021</v>
      </c>
      <c r="DJ52" s="94" t="s">
        <v>12022</v>
      </c>
    </row>
    <row r="53" ht="13.5" customHeight="1">
      <c r="A53" s="94" t="s">
        <v>12414</v>
      </c>
      <c r="B53" s="94" t="s">
        <v>12415</v>
      </c>
      <c r="C53" s="94" t="str">
        <f t="shared" si="1"/>
        <v>Aimee Norton</v>
      </c>
      <c r="D53" s="94" t="s">
        <v>12416</v>
      </c>
      <c r="E53" s="94" t="s">
        <v>32</v>
      </c>
      <c r="F53" s="94" t="s">
        <v>12417</v>
      </c>
      <c r="G53" s="95" t="s">
        <v>33</v>
      </c>
      <c r="H53" s="94" t="s">
        <v>12006</v>
      </c>
      <c r="I53" s="94" t="s">
        <v>12025</v>
      </c>
      <c r="BF53" s="94" t="s">
        <v>33</v>
      </c>
      <c r="BG53" s="94"/>
      <c r="BH53" s="94"/>
      <c r="BI53" s="94"/>
      <c r="BJ53" s="94"/>
      <c r="BK53" s="94"/>
      <c r="BL53" s="94">
        <v>1.0</v>
      </c>
      <c r="BM53" s="94"/>
      <c r="BN53" s="94"/>
      <c r="BO53" s="94"/>
      <c r="BP53" s="94"/>
      <c r="BQ53" s="94"/>
      <c r="BR53" s="94"/>
      <c r="BS53" s="94"/>
      <c r="BT53" s="94"/>
      <c r="BU53" s="94"/>
      <c r="BV53" s="94"/>
      <c r="BW53" s="94"/>
      <c r="BX53" s="94"/>
      <c r="BY53" s="94"/>
      <c r="BZ53" s="94"/>
      <c r="CA53" s="94"/>
      <c r="CB53" s="94"/>
      <c r="CC53" s="94"/>
      <c r="CD53" s="94"/>
      <c r="CE53" s="94"/>
      <c r="CF53" s="94"/>
      <c r="CG53" s="94"/>
      <c r="CH53" s="94"/>
      <c r="CJ53" s="94" t="s">
        <v>12058</v>
      </c>
      <c r="CK53" s="94" t="s">
        <v>12418</v>
      </c>
      <c r="CL53" s="94" t="s">
        <v>12010</v>
      </c>
      <c r="CM53" s="94" t="s">
        <v>12419</v>
      </c>
      <c r="CN53" s="94" t="s">
        <v>12420</v>
      </c>
      <c r="CO53" s="94" t="s">
        <v>12116</v>
      </c>
      <c r="CP53" s="94" t="s">
        <v>12421</v>
      </c>
      <c r="CQ53" s="94" t="s">
        <v>12422</v>
      </c>
      <c r="CR53" s="94" t="s">
        <v>12422</v>
      </c>
      <c r="CS53" s="94" t="s">
        <v>12016</v>
      </c>
      <c r="CT53" s="94" t="s">
        <v>12423</v>
      </c>
      <c r="CX53" s="94" t="s">
        <v>12424</v>
      </c>
      <c r="CZ53" s="94" t="s">
        <v>12007</v>
      </c>
      <c r="DA53" s="94" t="s">
        <v>12019</v>
      </c>
      <c r="DC53" s="94" t="s">
        <v>12007</v>
      </c>
      <c r="DD53" s="94" t="s">
        <v>12007</v>
      </c>
      <c r="DE53" s="94" t="s">
        <v>12016</v>
      </c>
      <c r="DH53" s="94" t="s">
        <v>12021</v>
      </c>
      <c r="DJ53" s="94" t="s">
        <v>12022</v>
      </c>
    </row>
    <row r="54" ht="13.5" customHeight="1">
      <c r="A54" s="94" t="s">
        <v>12425</v>
      </c>
      <c r="B54" s="94" t="s">
        <v>12426</v>
      </c>
      <c r="C54" s="94" t="str">
        <f t="shared" si="1"/>
        <v>aina nyantsaly</v>
      </c>
      <c r="D54" s="94" t="s">
        <v>12427</v>
      </c>
      <c r="E54" s="94" t="s">
        <v>35</v>
      </c>
      <c r="F54" s="94" t="s">
        <v>12428</v>
      </c>
      <c r="G54" s="95" t="s">
        <v>33</v>
      </c>
      <c r="H54" s="94" t="s">
        <v>12006</v>
      </c>
      <c r="BF54" s="94" t="s">
        <v>33</v>
      </c>
      <c r="BG54" s="94"/>
      <c r="BH54" s="94"/>
      <c r="BI54" s="94"/>
      <c r="BJ54" s="94"/>
      <c r="BK54" s="94"/>
      <c r="BL54" s="94"/>
      <c r="BM54" s="94">
        <v>1.0</v>
      </c>
      <c r="BN54" s="94"/>
      <c r="BO54" s="94"/>
      <c r="BP54" s="94"/>
      <c r="BQ54" s="94"/>
      <c r="BR54" s="94"/>
      <c r="BS54" s="94"/>
      <c r="BT54" s="94"/>
      <c r="BU54" s="94"/>
      <c r="BV54" s="94"/>
      <c r="BW54" s="94"/>
      <c r="BX54" s="94"/>
      <c r="BY54" s="94"/>
      <c r="BZ54" s="94"/>
      <c r="CA54" s="94"/>
      <c r="CB54" s="94"/>
      <c r="CC54" s="94"/>
      <c r="CD54" s="94"/>
      <c r="CE54" s="94"/>
      <c r="CF54" s="94"/>
      <c r="CG54" s="94"/>
      <c r="CH54" s="94"/>
      <c r="CJ54" s="94" t="s">
        <v>11475</v>
      </c>
      <c r="CK54" s="94" t="s">
        <v>12429</v>
      </c>
      <c r="CL54" s="94" t="s">
        <v>12430</v>
      </c>
      <c r="CM54" s="94" t="s">
        <v>12431</v>
      </c>
      <c r="CN54" s="94" t="s">
        <v>12143</v>
      </c>
      <c r="CO54" s="94" t="s">
        <v>12217</v>
      </c>
      <c r="CP54" s="94" t="s">
        <v>12432</v>
      </c>
      <c r="CQ54" s="94" t="s">
        <v>12433</v>
      </c>
      <c r="CR54" s="94" t="s">
        <v>12434</v>
      </c>
      <c r="CS54" s="94" t="s">
        <v>12007</v>
      </c>
      <c r="CT54" s="94" t="s">
        <v>12435</v>
      </c>
      <c r="CX54" s="94" t="s">
        <v>12436</v>
      </c>
      <c r="CZ54" s="94" t="s">
        <v>12007</v>
      </c>
      <c r="DA54" s="94" t="s">
        <v>12016</v>
      </c>
      <c r="DB54" s="94" t="s">
        <v>12016</v>
      </c>
      <c r="DD54" s="94" t="s">
        <v>12007</v>
      </c>
      <c r="DE54" s="94" t="s">
        <v>12016</v>
      </c>
      <c r="DH54" s="94" t="s">
        <v>12021</v>
      </c>
      <c r="DJ54" s="94" t="s">
        <v>12022</v>
      </c>
    </row>
    <row r="55" ht="13.5" customHeight="1">
      <c r="A55" s="94" t="s">
        <v>12437</v>
      </c>
      <c r="B55" s="94" t="s">
        <v>12438</v>
      </c>
      <c r="C55" s="94" t="str">
        <f t="shared" si="1"/>
        <v>Aion Viana</v>
      </c>
      <c r="D55" s="94" t="s">
        <v>12439</v>
      </c>
      <c r="E55" s="94" t="s">
        <v>32</v>
      </c>
      <c r="F55" s="94" t="s">
        <v>12440</v>
      </c>
      <c r="G55" s="95" t="s">
        <v>33</v>
      </c>
      <c r="H55" s="94" t="s">
        <v>12006</v>
      </c>
      <c r="I55" s="94" t="s">
        <v>12069</v>
      </c>
      <c r="BF55" s="94"/>
      <c r="BG55" s="94"/>
      <c r="BH55" s="94" t="s">
        <v>33</v>
      </c>
      <c r="BI55" s="94"/>
      <c r="BJ55" s="94"/>
      <c r="BK55" s="94"/>
      <c r="BL55" s="94"/>
      <c r="BM55" s="94"/>
      <c r="BN55" s="94"/>
      <c r="BO55" s="94"/>
      <c r="BP55" s="94"/>
      <c r="BQ55" s="94"/>
      <c r="BR55" s="94">
        <v>1.0</v>
      </c>
      <c r="BS55" s="94"/>
      <c r="BT55" s="94"/>
      <c r="BU55" s="94"/>
      <c r="BV55" s="94"/>
      <c r="BW55" s="94"/>
      <c r="BX55" s="94"/>
      <c r="BY55" s="94"/>
      <c r="BZ55" s="94"/>
      <c r="CA55" s="94"/>
      <c r="CB55" s="94"/>
      <c r="CC55" s="94"/>
      <c r="CD55" s="94">
        <v>1.0</v>
      </c>
      <c r="CE55" s="94"/>
      <c r="CF55" s="94"/>
      <c r="CG55" s="94"/>
      <c r="CH55" s="94"/>
      <c r="CJ55" s="94" t="s">
        <v>12026</v>
      </c>
      <c r="CK55" s="94" t="s">
        <v>12441</v>
      </c>
      <c r="CM55" s="94" t="s">
        <v>12442</v>
      </c>
      <c r="CO55" s="94" t="s">
        <v>12030</v>
      </c>
      <c r="CP55" s="94" t="s">
        <v>12443</v>
      </c>
      <c r="CQ55" s="94" t="s">
        <v>12320</v>
      </c>
      <c r="CR55" s="94" t="s">
        <v>12321</v>
      </c>
      <c r="CS55" s="94" t="s">
        <v>12016</v>
      </c>
      <c r="CX55" s="94" t="s">
        <v>12444</v>
      </c>
      <c r="CZ55" s="94" t="s">
        <v>12016</v>
      </c>
      <c r="DA55" s="94" t="s">
        <v>12016</v>
      </c>
      <c r="DB55" s="94" t="s">
        <v>12016</v>
      </c>
      <c r="DC55" s="94" t="s">
        <v>12007</v>
      </c>
      <c r="DD55" s="94" t="s">
        <v>12007</v>
      </c>
      <c r="DE55" s="94" t="s">
        <v>12007</v>
      </c>
      <c r="DH55" s="94" t="s">
        <v>12021</v>
      </c>
      <c r="DJ55" s="94" t="s">
        <v>12022</v>
      </c>
    </row>
    <row r="56" ht="13.5" customHeight="1">
      <c r="A56" s="94" t="s">
        <v>12445</v>
      </c>
      <c r="B56" s="94" t="s">
        <v>3495</v>
      </c>
      <c r="C56" s="94" t="str">
        <f t="shared" si="1"/>
        <v>Aishawnnya Sharma</v>
      </c>
      <c r="D56" s="94" t="s">
        <v>12446</v>
      </c>
      <c r="E56" s="94" t="s">
        <v>32</v>
      </c>
      <c r="F56" s="94" t="s">
        <v>12447</v>
      </c>
      <c r="G56" s="95" t="s">
        <v>38</v>
      </c>
      <c r="H56" s="94" t="s">
        <v>12006</v>
      </c>
      <c r="I56" s="94" t="s">
        <v>12069</v>
      </c>
      <c r="BF56" s="94"/>
      <c r="BG56" s="94"/>
      <c r="BH56" s="94"/>
      <c r="BI56" s="94" t="s">
        <v>38</v>
      </c>
      <c r="BJ56" s="94"/>
      <c r="BK56" s="94"/>
      <c r="BL56" s="94"/>
      <c r="BM56" s="94"/>
      <c r="BN56" s="94"/>
      <c r="BO56" s="94"/>
      <c r="BP56" s="94"/>
      <c r="BQ56" s="94"/>
      <c r="BR56" s="94"/>
      <c r="BS56" s="94"/>
      <c r="BT56" s="94"/>
      <c r="BU56" s="94">
        <v>1.0</v>
      </c>
      <c r="BV56" s="94"/>
      <c r="BW56" s="94"/>
      <c r="BX56" s="94"/>
      <c r="BY56" s="94"/>
      <c r="BZ56" s="94"/>
      <c r="CA56" s="94"/>
      <c r="CB56" s="94"/>
      <c r="CC56" s="94"/>
      <c r="CD56" s="94"/>
      <c r="CE56" s="94"/>
      <c r="CF56" s="94"/>
      <c r="CG56" s="94"/>
      <c r="CH56" s="94"/>
      <c r="CJ56" s="94" t="s">
        <v>3680</v>
      </c>
      <c r="CK56" s="94" t="s">
        <v>12448</v>
      </c>
      <c r="CL56" s="94" t="s">
        <v>12010</v>
      </c>
      <c r="CM56" s="94" t="s">
        <v>12449</v>
      </c>
      <c r="CN56" s="94" t="s">
        <v>12450</v>
      </c>
      <c r="CO56" s="94" t="s">
        <v>12030</v>
      </c>
      <c r="CP56" s="94" t="s">
        <v>12451</v>
      </c>
      <c r="CQ56" s="94" t="s">
        <v>12183</v>
      </c>
      <c r="CR56" s="94" t="s">
        <v>12195</v>
      </c>
      <c r="CX56" s="94" t="s">
        <v>1965</v>
      </c>
      <c r="CZ56" s="94" t="s">
        <v>12016</v>
      </c>
      <c r="DC56" s="94" t="s">
        <v>12016</v>
      </c>
      <c r="DD56" s="94" t="s">
        <v>12007</v>
      </c>
      <c r="DF56" s="94" t="s">
        <v>12452</v>
      </c>
      <c r="DH56" s="94" t="s">
        <v>12021</v>
      </c>
      <c r="DJ56" s="94" t="s">
        <v>12022</v>
      </c>
    </row>
    <row r="57" ht="13.5" customHeight="1">
      <c r="A57" s="94" t="s">
        <v>10547</v>
      </c>
      <c r="B57" s="94" t="s">
        <v>10548</v>
      </c>
      <c r="C57" s="94" t="str">
        <f t="shared" si="1"/>
        <v>Ajith Sampath</v>
      </c>
      <c r="D57" s="94" t="s">
        <v>10549</v>
      </c>
      <c r="E57" s="94" t="s">
        <v>32</v>
      </c>
      <c r="F57" s="94" t="s">
        <v>12453</v>
      </c>
      <c r="G57" s="95" t="s">
        <v>33</v>
      </c>
      <c r="H57" s="94" t="s">
        <v>12006</v>
      </c>
      <c r="I57" s="94" t="s">
        <v>12069</v>
      </c>
      <c r="BF57" s="94" t="s">
        <v>33</v>
      </c>
      <c r="BG57" s="94"/>
      <c r="BH57" s="94"/>
      <c r="BI57" s="94"/>
      <c r="BJ57" s="94"/>
      <c r="BK57" s="94"/>
      <c r="BL57" s="94"/>
      <c r="BM57" s="94">
        <v>1.0</v>
      </c>
      <c r="BN57" s="94"/>
      <c r="BO57" s="94"/>
      <c r="BP57" s="94"/>
      <c r="BQ57" s="94"/>
      <c r="BR57" s="94"/>
      <c r="BS57" s="94"/>
      <c r="BT57" s="94"/>
      <c r="BU57" s="94"/>
      <c r="BV57" s="94"/>
      <c r="BW57" s="94"/>
      <c r="BX57" s="94"/>
      <c r="BY57" s="94"/>
      <c r="BZ57" s="94"/>
      <c r="CA57" s="94"/>
      <c r="CB57" s="94"/>
      <c r="CC57" s="94"/>
      <c r="CD57" s="94"/>
      <c r="CE57" s="94"/>
      <c r="CF57" s="94"/>
      <c r="CG57" s="94"/>
      <c r="CH57" s="94"/>
      <c r="CJ57" s="94" t="s">
        <v>11475</v>
      </c>
      <c r="CK57" s="94" t="s">
        <v>10553</v>
      </c>
      <c r="CL57" s="94" t="s">
        <v>12046</v>
      </c>
      <c r="CM57" s="94" t="s">
        <v>12454</v>
      </c>
      <c r="CN57" s="94" t="s">
        <v>12455</v>
      </c>
      <c r="CO57" s="94" t="s">
        <v>12122</v>
      </c>
      <c r="CP57" s="94" t="s">
        <v>12456</v>
      </c>
      <c r="CQ57" s="94" t="s">
        <v>12015</v>
      </c>
      <c r="CR57" s="94" t="s">
        <v>12183</v>
      </c>
      <c r="CS57" s="94" t="s">
        <v>12016</v>
      </c>
      <c r="CX57" s="94" t="s">
        <v>12457</v>
      </c>
      <c r="CZ57" s="94" t="s">
        <v>12007</v>
      </c>
      <c r="DA57" s="94" t="s">
        <v>12016</v>
      </c>
      <c r="DB57" s="94" t="s">
        <v>12111</v>
      </c>
      <c r="DC57" s="94" t="s">
        <v>12007</v>
      </c>
      <c r="DD57" s="94" t="s">
        <v>12007</v>
      </c>
      <c r="DE57" s="94" t="s">
        <v>12016</v>
      </c>
      <c r="DH57" s="94" t="s">
        <v>12021</v>
      </c>
      <c r="DJ57" s="94" t="s">
        <v>12022</v>
      </c>
    </row>
    <row r="58" ht="13.5" customHeight="1">
      <c r="A58" s="94" t="s">
        <v>12458</v>
      </c>
      <c r="B58" s="94" t="s">
        <v>12459</v>
      </c>
      <c r="C58" s="94" t="str">
        <f t="shared" si="1"/>
        <v>Akanksha Bij</v>
      </c>
      <c r="D58" s="94" t="s">
        <v>12460</v>
      </c>
      <c r="E58" s="94" t="s">
        <v>5249</v>
      </c>
      <c r="F58" s="94" t="s">
        <v>12461</v>
      </c>
      <c r="G58" s="95" t="s">
        <v>1059</v>
      </c>
      <c r="H58" s="94" t="s">
        <v>12006</v>
      </c>
      <c r="I58" s="94" t="s">
        <v>12069</v>
      </c>
      <c r="BF58" s="94"/>
      <c r="BG58" s="94"/>
      <c r="BH58" s="94"/>
      <c r="BI58" s="94"/>
      <c r="BJ58" s="94"/>
      <c r="BK58" s="94"/>
      <c r="BL58" s="94"/>
      <c r="BM58" s="94"/>
      <c r="BN58" s="94"/>
      <c r="BO58" s="94"/>
      <c r="BP58" s="94"/>
      <c r="BQ58" s="94"/>
      <c r="BR58" s="94"/>
      <c r="BS58" s="94"/>
      <c r="BT58" s="94"/>
      <c r="BU58" s="94"/>
      <c r="BV58" s="94"/>
      <c r="BW58" s="94"/>
      <c r="BX58" s="94"/>
      <c r="BY58" s="94"/>
      <c r="BZ58" s="94"/>
      <c r="CA58" s="94"/>
      <c r="CB58" s="94"/>
      <c r="CC58" s="94"/>
      <c r="CD58" s="94"/>
      <c r="CE58" s="94"/>
      <c r="CF58" s="94"/>
      <c r="CG58" s="94"/>
      <c r="CH58" s="94"/>
      <c r="CK58" s="94" t="s">
        <v>12462</v>
      </c>
      <c r="CL58" s="94" t="s">
        <v>12010</v>
      </c>
      <c r="CM58" s="94" t="s">
        <v>12463</v>
      </c>
      <c r="CO58" s="94" t="s">
        <v>12122</v>
      </c>
      <c r="CP58" s="94" t="s">
        <v>12464</v>
      </c>
      <c r="CQ58" s="94" t="s">
        <v>12075</v>
      </c>
      <c r="CR58" s="94" t="s">
        <v>12465</v>
      </c>
      <c r="CS58" s="94" t="s">
        <v>12016</v>
      </c>
      <c r="CX58" s="94" t="s">
        <v>12466</v>
      </c>
      <c r="CZ58" s="94" t="s">
        <v>12007</v>
      </c>
      <c r="DA58" s="94" t="s">
        <v>12111</v>
      </c>
      <c r="DB58" s="94" t="s">
        <v>12111</v>
      </c>
      <c r="DC58" s="94" t="s">
        <v>12007</v>
      </c>
      <c r="DD58" s="94" t="s">
        <v>12007</v>
      </c>
      <c r="DE58" s="94" t="s">
        <v>12007</v>
      </c>
      <c r="DH58" s="94" t="s">
        <v>12021</v>
      </c>
      <c r="DJ58" s="94" t="s">
        <v>12022</v>
      </c>
    </row>
    <row r="59" ht="13.5" customHeight="1">
      <c r="A59" s="94" t="s">
        <v>12458</v>
      </c>
      <c r="B59" s="94" t="s">
        <v>12467</v>
      </c>
      <c r="C59" s="94" t="str">
        <f t="shared" si="1"/>
        <v>Akanksha Khandelwal</v>
      </c>
      <c r="D59" s="94" t="s">
        <v>12468</v>
      </c>
      <c r="E59" s="94" t="s">
        <v>32</v>
      </c>
      <c r="F59" s="94" t="s">
        <v>12469</v>
      </c>
      <c r="G59" s="95" t="s">
        <v>33</v>
      </c>
      <c r="H59" s="94" t="s">
        <v>12006</v>
      </c>
      <c r="I59" s="94" t="s">
        <v>12069</v>
      </c>
      <c r="BF59" s="94" t="s">
        <v>33</v>
      </c>
      <c r="BG59" s="94"/>
      <c r="BH59" s="94"/>
      <c r="BI59" s="94"/>
      <c r="BJ59" s="94"/>
      <c r="BK59" s="94"/>
      <c r="BL59" s="94">
        <v>1.0</v>
      </c>
      <c r="BM59" s="94"/>
      <c r="BN59" s="94"/>
      <c r="BO59" s="94"/>
      <c r="BP59" s="94"/>
      <c r="BQ59" s="94"/>
      <c r="BR59" s="94"/>
      <c r="BS59" s="94"/>
      <c r="BT59" s="94"/>
      <c r="BU59" s="94"/>
      <c r="BV59" s="94"/>
      <c r="BW59" s="94"/>
      <c r="BX59" s="94"/>
      <c r="BY59" s="94"/>
      <c r="BZ59" s="94"/>
      <c r="CA59" s="94"/>
      <c r="CB59" s="94"/>
      <c r="CC59" s="94"/>
      <c r="CD59" s="94"/>
      <c r="CE59" s="94"/>
      <c r="CF59" s="94"/>
      <c r="CG59" s="94"/>
      <c r="CH59" s="94"/>
      <c r="CJ59" s="94" t="s">
        <v>3680</v>
      </c>
      <c r="CK59" s="94" t="s">
        <v>12470</v>
      </c>
      <c r="CL59" s="94" t="s">
        <v>12010</v>
      </c>
      <c r="CM59" s="94" t="s">
        <v>12471</v>
      </c>
      <c r="CN59" s="94" t="s">
        <v>12187</v>
      </c>
      <c r="CO59" s="94" t="s">
        <v>12188</v>
      </c>
      <c r="CP59" s="94" t="s">
        <v>12472</v>
      </c>
      <c r="CQ59" s="94" t="s">
        <v>12183</v>
      </c>
      <c r="CR59" s="94" t="s">
        <v>12195</v>
      </c>
      <c r="CS59" s="94" t="s">
        <v>12007</v>
      </c>
      <c r="CT59" s="94" t="s">
        <v>12473</v>
      </c>
      <c r="CX59" s="94" t="s">
        <v>2057</v>
      </c>
      <c r="CZ59" s="94" t="s">
        <v>12007</v>
      </c>
      <c r="DA59" s="94" t="s">
        <v>12111</v>
      </c>
      <c r="DB59" s="94" t="s">
        <v>12111</v>
      </c>
      <c r="DC59" s="94" t="s">
        <v>12007</v>
      </c>
      <c r="DD59" s="94" t="s">
        <v>12007</v>
      </c>
      <c r="DE59" s="94" t="s">
        <v>12007</v>
      </c>
      <c r="DH59" s="94" t="s">
        <v>12021</v>
      </c>
      <c r="DJ59" s="94" t="s">
        <v>12022</v>
      </c>
    </row>
    <row r="60" ht="13.5" customHeight="1">
      <c r="A60" s="94" t="s">
        <v>12474</v>
      </c>
      <c r="B60" s="94" t="s">
        <v>12475</v>
      </c>
      <c r="C60" s="94" t="str">
        <f t="shared" si="1"/>
        <v>Akash Vani</v>
      </c>
      <c r="D60" s="94" t="s">
        <v>12476</v>
      </c>
      <c r="E60" s="94" t="s">
        <v>32</v>
      </c>
      <c r="F60" s="94" t="s">
        <v>12477</v>
      </c>
      <c r="G60" s="95" t="s">
        <v>38</v>
      </c>
      <c r="H60" s="94" t="s">
        <v>12006</v>
      </c>
      <c r="I60" s="94" t="s">
        <v>12025</v>
      </c>
      <c r="BF60" s="94"/>
      <c r="BG60" s="94" t="s">
        <v>38</v>
      </c>
      <c r="BH60" s="94"/>
      <c r="BI60" s="94"/>
      <c r="BJ60" s="94"/>
      <c r="BK60" s="94"/>
      <c r="BL60" s="94"/>
      <c r="BM60" s="94"/>
      <c r="BN60" s="94"/>
      <c r="BO60" s="94"/>
      <c r="BP60" s="94">
        <v>1.0</v>
      </c>
      <c r="BQ60" s="94"/>
      <c r="BR60" s="94"/>
      <c r="BS60" s="94"/>
      <c r="BT60" s="94"/>
      <c r="BU60" s="94"/>
      <c r="BV60" s="94"/>
      <c r="BW60" s="94"/>
      <c r="BX60" s="94"/>
      <c r="BY60" s="94"/>
      <c r="BZ60" s="94"/>
      <c r="CA60" s="94"/>
      <c r="CB60" s="94"/>
      <c r="CC60" s="94"/>
      <c r="CD60" s="94"/>
      <c r="CE60" s="94"/>
      <c r="CF60" s="94"/>
      <c r="CG60" s="94"/>
      <c r="CH60" s="94"/>
      <c r="CK60" s="94" t="s">
        <v>12478</v>
      </c>
      <c r="CM60" s="94" t="s">
        <v>12479</v>
      </c>
      <c r="CN60" s="94" t="s">
        <v>12455</v>
      </c>
      <c r="CO60" s="94" t="s">
        <v>12122</v>
      </c>
      <c r="CQ60" s="94" t="s">
        <v>12243</v>
      </c>
      <c r="CX60" s="94" t="s">
        <v>1687</v>
      </c>
      <c r="CZ60" s="94" t="s">
        <v>12007</v>
      </c>
      <c r="DC60" s="94" t="s">
        <v>12016</v>
      </c>
      <c r="DD60" s="94" t="s">
        <v>12016</v>
      </c>
      <c r="DH60" s="94" t="s">
        <v>12021</v>
      </c>
      <c r="DJ60" s="94" t="s">
        <v>12022</v>
      </c>
    </row>
    <row r="61" ht="13.5" customHeight="1">
      <c r="A61" s="94" t="s">
        <v>12480</v>
      </c>
      <c r="B61" s="94" t="s">
        <v>12481</v>
      </c>
      <c r="C61" s="94" t="str">
        <f t="shared" si="1"/>
        <v>Akbar Esmaeili</v>
      </c>
      <c r="D61" s="94" t="s">
        <v>12482</v>
      </c>
      <c r="E61" s="94" t="s">
        <v>35</v>
      </c>
      <c r="F61" s="94" t="s">
        <v>12483</v>
      </c>
      <c r="G61" s="95" t="s">
        <v>33</v>
      </c>
      <c r="H61" s="94" t="s">
        <v>12006</v>
      </c>
      <c r="BF61" s="94"/>
      <c r="BG61" s="94"/>
      <c r="BH61" s="94" t="s">
        <v>33</v>
      </c>
      <c r="BI61" s="94"/>
      <c r="BJ61" s="94"/>
      <c r="BK61" s="94"/>
      <c r="BL61" s="94"/>
      <c r="BM61" s="94"/>
      <c r="BN61" s="94"/>
      <c r="BO61" s="94"/>
      <c r="BP61" s="94"/>
      <c r="BQ61" s="94"/>
      <c r="BR61" s="94">
        <v>1.0</v>
      </c>
      <c r="BS61" s="94"/>
      <c r="BT61" s="94"/>
      <c r="BU61" s="94"/>
      <c r="BV61" s="94"/>
      <c r="BW61" s="94"/>
      <c r="BX61" s="94"/>
      <c r="BY61" s="94"/>
      <c r="BZ61" s="94"/>
      <c r="CA61" s="94"/>
      <c r="CB61" s="94"/>
      <c r="CC61" s="94"/>
      <c r="CD61" s="94"/>
      <c r="CE61" s="94"/>
      <c r="CF61" s="94">
        <v>1.0</v>
      </c>
      <c r="CG61" s="94"/>
      <c r="CH61" s="94"/>
      <c r="CJ61" s="94" t="s">
        <v>3680</v>
      </c>
      <c r="CK61" s="94" t="s">
        <v>12484</v>
      </c>
      <c r="CL61" s="94" t="s">
        <v>12046</v>
      </c>
      <c r="CM61" s="94" t="s">
        <v>12485</v>
      </c>
      <c r="CN61" s="94" t="s">
        <v>12486</v>
      </c>
      <c r="CO61" s="94" t="s">
        <v>12030</v>
      </c>
      <c r="CP61" s="94" t="s">
        <v>12487</v>
      </c>
      <c r="CQ61" s="94" t="s">
        <v>12405</v>
      </c>
      <c r="CR61" s="94" t="s">
        <v>12405</v>
      </c>
      <c r="CS61" s="94" t="s">
        <v>12007</v>
      </c>
      <c r="CX61" s="94" t="s">
        <v>2154</v>
      </c>
      <c r="CZ61" s="94" t="s">
        <v>12007</v>
      </c>
      <c r="DA61" s="94" t="s">
        <v>12019</v>
      </c>
      <c r="DB61" s="94" t="s">
        <v>12019</v>
      </c>
      <c r="DC61" s="94" t="s">
        <v>12007</v>
      </c>
      <c r="DD61" s="94" t="s">
        <v>12007</v>
      </c>
      <c r="DE61" s="94" t="s">
        <v>12007</v>
      </c>
      <c r="DH61" s="94" t="s">
        <v>12021</v>
      </c>
      <c r="DJ61" s="94" t="s">
        <v>12022</v>
      </c>
    </row>
    <row r="62" ht="13.5" customHeight="1">
      <c r="A62" s="94" t="s">
        <v>12488</v>
      </c>
      <c r="B62" s="94" t="s">
        <v>12489</v>
      </c>
      <c r="C62" s="94" t="str">
        <f t="shared" si="1"/>
        <v>Akihiko Tomita</v>
      </c>
      <c r="D62" s="94" t="s">
        <v>12490</v>
      </c>
      <c r="E62" s="94" t="s">
        <v>32</v>
      </c>
      <c r="F62" s="94" t="s">
        <v>12491</v>
      </c>
      <c r="G62" s="95" t="s">
        <v>33</v>
      </c>
      <c r="H62" s="94" t="s">
        <v>12006</v>
      </c>
      <c r="I62" s="94" t="s">
        <v>12069</v>
      </c>
      <c r="BF62" s="94" t="s">
        <v>33</v>
      </c>
      <c r="BG62" s="94"/>
      <c r="BH62" s="94"/>
      <c r="BI62" s="94"/>
      <c r="BJ62" s="94"/>
      <c r="BK62" s="94"/>
      <c r="BL62" s="94">
        <v>1.0</v>
      </c>
      <c r="BM62" s="94"/>
      <c r="BN62" s="94"/>
      <c r="BO62" s="94"/>
      <c r="BP62" s="94"/>
      <c r="BQ62" s="94"/>
      <c r="BR62" s="94"/>
      <c r="BS62" s="94"/>
      <c r="BT62" s="94"/>
      <c r="BU62" s="94"/>
      <c r="BV62" s="94"/>
      <c r="BW62" s="94"/>
      <c r="BX62" s="94"/>
      <c r="BY62" s="94"/>
      <c r="BZ62" s="94"/>
      <c r="CA62" s="94"/>
      <c r="CB62" s="94"/>
      <c r="CC62" s="94"/>
      <c r="CD62" s="94">
        <v>1.0</v>
      </c>
      <c r="CE62" s="94"/>
      <c r="CF62" s="94"/>
      <c r="CG62" s="94"/>
      <c r="CH62" s="94"/>
      <c r="CJ62" s="94" t="s">
        <v>12058</v>
      </c>
      <c r="CK62" s="94" t="s">
        <v>12492</v>
      </c>
      <c r="CL62" s="94" t="s">
        <v>12493</v>
      </c>
      <c r="CM62" s="94" t="s">
        <v>12494</v>
      </c>
      <c r="CN62" s="94" t="s">
        <v>12495</v>
      </c>
      <c r="CO62" s="94" t="s">
        <v>12030</v>
      </c>
      <c r="CP62" s="94" t="s">
        <v>12496</v>
      </c>
      <c r="CQ62" s="94" t="s">
        <v>12497</v>
      </c>
      <c r="CR62" s="94" t="s">
        <v>12497</v>
      </c>
      <c r="CS62" s="94" t="s">
        <v>12007</v>
      </c>
      <c r="CT62" s="94" t="s">
        <v>12498</v>
      </c>
      <c r="CU62" s="94" t="s">
        <v>12498</v>
      </c>
      <c r="CV62" s="94" t="s">
        <v>12498</v>
      </c>
      <c r="CX62" s="94" t="s">
        <v>12499</v>
      </c>
      <c r="CZ62" s="94" t="s">
        <v>12007</v>
      </c>
      <c r="DA62" s="94" t="s">
        <v>12019</v>
      </c>
      <c r="DB62" s="94" t="s">
        <v>12016</v>
      </c>
      <c r="DC62" s="94" t="s">
        <v>12016</v>
      </c>
      <c r="DD62" s="94" t="s">
        <v>12007</v>
      </c>
      <c r="DE62" s="94" t="s">
        <v>12007</v>
      </c>
      <c r="DH62" s="94" t="s">
        <v>12021</v>
      </c>
      <c r="DJ62" s="94" t="s">
        <v>12022</v>
      </c>
    </row>
    <row r="63" ht="13.5" customHeight="1">
      <c r="A63" s="94" t="s">
        <v>12500</v>
      </c>
      <c r="B63" s="94" t="s">
        <v>12501</v>
      </c>
      <c r="C63" s="94" t="str">
        <f t="shared" si="1"/>
        <v>Alain Doressoundiram</v>
      </c>
      <c r="D63" s="94" t="s">
        <v>12502</v>
      </c>
      <c r="E63" s="94" t="s">
        <v>32</v>
      </c>
      <c r="F63" s="94" t="s">
        <v>12503</v>
      </c>
      <c r="G63" s="95" t="s">
        <v>33</v>
      </c>
      <c r="H63" s="94" t="s">
        <v>12006</v>
      </c>
      <c r="BF63" s="94"/>
      <c r="BG63" s="94"/>
      <c r="BH63" s="94" t="s">
        <v>33</v>
      </c>
      <c r="BI63" s="94"/>
      <c r="BJ63" s="94"/>
      <c r="BK63" s="94"/>
      <c r="BL63" s="94"/>
      <c r="BM63" s="94"/>
      <c r="BN63" s="94"/>
      <c r="BO63" s="94"/>
      <c r="BP63" s="94"/>
      <c r="BQ63" s="94"/>
      <c r="BR63" s="94">
        <v>1.0</v>
      </c>
      <c r="BS63" s="94"/>
      <c r="BT63" s="94"/>
      <c r="BU63" s="94"/>
      <c r="BV63" s="94"/>
      <c r="BW63" s="94"/>
      <c r="BX63" s="94"/>
      <c r="BY63" s="94"/>
      <c r="BZ63" s="94"/>
      <c r="CA63" s="94"/>
      <c r="CB63" s="94"/>
      <c r="CC63" s="94"/>
      <c r="CD63" s="94"/>
      <c r="CE63" s="94"/>
      <c r="CF63" s="94"/>
      <c r="CG63" s="94"/>
      <c r="CH63" s="94"/>
      <c r="CJ63" s="94" t="s">
        <v>12082</v>
      </c>
      <c r="CK63" s="94" t="s">
        <v>12504</v>
      </c>
      <c r="CL63" s="94" t="s">
        <v>12505</v>
      </c>
      <c r="CM63" s="94" t="s">
        <v>12506</v>
      </c>
      <c r="CN63" s="94" t="s">
        <v>12507</v>
      </c>
      <c r="CO63" s="94" t="s">
        <v>12030</v>
      </c>
      <c r="CP63" s="94" t="s">
        <v>12508</v>
      </c>
      <c r="CQ63" s="94" t="s">
        <v>12040</v>
      </c>
      <c r="CR63" s="94" t="s">
        <v>12041</v>
      </c>
      <c r="CX63" s="94" t="s">
        <v>12509</v>
      </c>
      <c r="CZ63" s="94" t="s">
        <v>12007</v>
      </c>
      <c r="DC63" s="94" t="s">
        <v>12007</v>
      </c>
      <c r="DD63" s="94" t="s">
        <v>12007</v>
      </c>
      <c r="DH63" s="94" t="s">
        <v>12021</v>
      </c>
      <c r="DJ63" s="94" t="s">
        <v>12022</v>
      </c>
    </row>
    <row r="64" ht="13.5" customHeight="1">
      <c r="A64" s="94" t="s">
        <v>6277</v>
      </c>
      <c r="B64" s="94" t="s">
        <v>12510</v>
      </c>
      <c r="C64" s="94" t="str">
        <f t="shared" si="1"/>
        <v>Albert Bosma</v>
      </c>
      <c r="D64" s="94" t="s">
        <v>12511</v>
      </c>
      <c r="E64" s="94" t="s">
        <v>32</v>
      </c>
      <c r="F64" s="94" t="s">
        <v>12512</v>
      </c>
      <c r="G64" s="95" t="s">
        <v>38</v>
      </c>
      <c r="H64" s="94" t="s">
        <v>12006</v>
      </c>
      <c r="BF64" s="94"/>
      <c r="BG64" s="94" t="s">
        <v>38</v>
      </c>
      <c r="BH64" s="94"/>
      <c r="BI64" s="94"/>
      <c r="BJ64" s="94"/>
      <c r="BK64" s="94"/>
      <c r="BL64" s="94"/>
      <c r="BM64" s="94"/>
      <c r="BN64" s="94"/>
      <c r="BO64" s="94">
        <v>1.0</v>
      </c>
      <c r="BP64" s="94"/>
      <c r="BQ64" s="94"/>
      <c r="BR64" s="94"/>
      <c r="BS64" s="94"/>
      <c r="BT64" s="94"/>
      <c r="BU64" s="94"/>
      <c r="BV64" s="94"/>
      <c r="BW64" s="94"/>
      <c r="BX64" s="94"/>
      <c r="BY64" s="94"/>
      <c r="BZ64" s="94"/>
      <c r="CA64" s="94"/>
      <c r="CB64" s="94"/>
      <c r="CC64" s="94"/>
      <c r="CD64" s="94"/>
      <c r="CE64" s="94"/>
      <c r="CF64" s="94"/>
      <c r="CG64" s="94"/>
      <c r="CH64" s="94"/>
      <c r="CJ64" s="94" t="s">
        <v>3680</v>
      </c>
      <c r="CK64" s="94" t="s">
        <v>12513</v>
      </c>
      <c r="CL64" s="94" t="s">
        <v>12505</v>
      </c>
      <c r="CM64" s="94" t="s">
        <v>12514</v>
      </c>
      <c r="CN64" s="94" t="s">
        <v>12515</v>
      </c>
      <c r="CO64" s="94" t="s">
        <v>12013</v>
      </c>
      <c r="CP64" s="94" t="s">
        <v>12516</v>
      </c>
      <c r="CQ64" s="94" t="s">
        <v>12040</v>
      </c>
      <c r="CR64" s="94" t="s">
        <v>12517</v>
      </c>
      <c r="CX64" s="94" t="s">
        <v>12518</v>
      </c>
      <c r="CZ64" s="94" t="s">
        <v>12016</v>
      </c>
      <c r="DC64" s="94" t="s">
        <v>12016</v>
      </c>
      <c r="DD64" s="94" t="s">
        <v>12016</v>
      </c>
      <c r="DH64" s="94" t="s">
        <v>12021</v>
      </c>
      <c r="DJ64" s="94" t="s">
        <v>12022</v>
      </c>
    </row>
    <row r="65" ht="13.5" customHeight="1">
      <c r="A65" s="94" t="s">
        <v>6277</v>
      </c>
      <c r="B65" s="94" t="s">
        <v>11221</v>
      </c>
      <c r="C65" s="94" t="str">
        <f t="shared" si="1"/>
        <v>Albert Pacupac</v>
      </c>
      <c r="D65" s="94" t="s">
        <v>11222</v>
      </c>
      <c r="E65" s="94" t="s">
        <v>32</v>
      </c>
      <c r="F65" s="94" t="s">
        <v>12519</v>
      </c>
      <c r="G65" s="95" t="s">
        <v>38</v>
      </c>
      <c r="H65" s="94" t="s">
        <v>12006</v>
      </c>
      <c r="I65" s="94" t="s">
        <v>12069</v>
      </c>
      <c r="AB65" s="94" t="s">
        <v>12007</v>
      </c>
      <c r="BF65" s="94"/>
      <c r="BG65" s="94"/>
      <c r="BH65" s="94"/>
      <c r="BI65" s="94"/>
      <c r="BJ65" s="94"/>
      <c r="BK65" s="94" t="s">
        <v>38</v>
      </c>
      <c r="BL65" s="94"/>
      <c r="BM65" s="94"/>
      <c r="BN65" s="94"/>
      <c r="BO65" s="94"/>
      <c r="BP65" s="94"/>
      <c r="BQ65" s="94"/>
      <c r="BR65" s="94"/>
      <c r="BS65" s="94"/>
      <c r="BT65" s="94"/>
      <c r="BU65" s="94"/>
      <c r="BV65" s="94"/>
      <c r="BW65" s="94"/>
      <c r="BX65" s="94"/>
      <c r="BY65" s="94"/>
      <c r="BZ65" s="94"/>
      <c r="CA65" s="94"/>
      <c r="CB65" s="94">
        <v>1.0</v>
      </c>
      <c r="CC65" s="94"/>
      <c r="CD65" s="94"/>
      <c r="CE65" s="94"/>
      <c r="CF65" s="94"/>
      <c r="CG65" s="94"/>
      <c r="CH65" s="94"/>
      <c r="CJ65" s="94" t="s">
        <v>12520</v>
      </c>
      <c r="CK65" s="94" t="s">
        <v>12521</v>
      </c>
      <c r="CL65" s="94" t="s">
        <v>12289</v>
      </c>
      <c r="CM65" s="94" t="s">
        <v>12522</v>
      </c>
      <c r="CN65" s="94" t="s">
        <v>12216</v>
      </c>
      <c r="CO65" s="94" t="s">
        <v>12255</v>
      </c>
      <c r="CP65" s="94" t="s">
        <v>12523</v>
      </c>
      <c r="CQ65" s="94" t="s">
        <v>12524</v>
      </c>
      <c r="CR65" s="94" t="s">
        <v>12525</v>
      </c>
      <c r="CX65" s="94" t="s">
        <v>12526</v>
      </c>
      <c r="CZ65" s="94" t="s">
        <v>12016</v>
      </c>
      <c r="DC65" s="94" t="s">
        <v>12007</v>
      </c>
      <c r="DD65" s="94" t="s">
        <v>12016</v>
      </c>
      <c r="DH65" s="94" t="s">
        <v>12021</v>
      </c>
      <c r="DJ65" s="94" t="s">
        <v>12022</v>
      </c>
    </row>
    <row r="66" ht="13.5" customHeight="1">
      <c r="A66" s="94" t="s">
        <v>6277</v>
      </c>
      <c r="B66" s="94" t="s">
        <v>12527</v>
      </c>
      <c r="C66" s="94" t="str">
        <f t="shared" si="1"/>
        <v>Albert Sneppen</v>
      </c>
      <c r="D66" s="94" t="s">
        <v>12528</v>
      </c>
      <c r="E66" s="94" t="s">
        <v>32</v>
      </c>
      <c r="F66" s="94" t="s">
        <v>12529</v>
      </c>
      <c r="G66" s="95" t="s">
        <v>38</v>
      </c>
      <c r="H66" s="94" t="s">
        <v>12006</v>
      </c>
      <c r="BF66" s="94"/>
      <c r="BG66" s="94"/>
      <c r="BH66" s="94"/>
      <c r="BI66" s="94"/>
      <c r="BJ66" s="94"/>
      <c r="BK66" s="94" t="s">
        <v>38</v>
      </c>
      <c r="BL66" s="94"/>
      <c r="BM66" s="94"/>
      <c r="BN66" s="94"/>
      <c r="BO66" s="94"/>
      <c r="BP66" s="94"/>
      <c r="BQ66" s="94"/>
      <c r="BR66" s="94"/>
      <c r="BS66" s="94"/>
      <c r="BT66" s="94"/>
      <c r="BU66" s="94"/>
      <c r="BV66" s="94"/>
      <c r="BW66" s="94"/>
      <c r="BX66" s="94"/>
      <c r="BY66" s="94"/>
      <c r="BZ66" s="94"/>
      <c r="CA66" s="94"/>
      <c r="CB66" s="94"/>
      <c r="CC66" s="94">
        <v>1.0</v>
      </c>
      <c r="CD66" s="94"/>
      <c r="CE66" s="94"/>
      <c r="CF66" s="94"/>
      <c r="CG66" s="94"/>
      <c r="CH66" s="94"/>
      <c r="CK66" s="94" t="s">
        <v>12530</v>
      </c>
      <c r="CL66" s="94" t="s">
        <v>12046</v>
      </c>
      <c r="CM66" s="94" t="s">
        <v>12531</v>
      </c>
      <c r="CQ66" s="94" t="s">
        <v>12532</v>
      </c>
      <c r="CX66" s="94" t="s">
        <v>1743</v>
      </c>
      <c r="CZ66" s="94" t="s">
        <v>12016</v>
      </c>
      <c r="DC66" s="94" t="s">
        <v>12016</v>
      </c>
      <c r="DD66" s="94" t="s">
        <v>12016</v>
      </c>
      <c r="DH66" s="94" t="s">
        <v>12021</v>
      </c>
      <c r="DJ66" s="94" t="s">
        <v>12022</v>
      </c>
    </row>
    <row r="67" ht="13.5" customHeight="1">
      <c r="A67" s="94" t="s">
        <v>8665</v>
      </c>
      <c r="B67" s="94" t="s">
        <v>8666</v>
      </c>
      <c r="C67" s="94" t="str">
        <f t="shared" si="1"/>
        <v>Alberto Carramiñana</v>
      </c>
      <c r="D67" s="94" t="s">
        <v>8667</v>
      </c>
      <c r="E67" s="94" t="s">
        <v>32</v>
      </c>
      <c r="F67" s="94" t="s">
        <v>12533</v>
      </c>
      <c r="G67" s="95" t="s">
        <v>33</v>
      </c>
      <c r="H67" s="94" t="s">
        <v>12006</v>
      </c>
      <c r="I67" s="94" t="s">
        <v>12069</v>
      </c>
      <c r="BF67" s="94" t="s">
        <v>33</v>
      </c>
      <c r="BG67" s="94"/>
      <c r="BH67" s="94"/>
      <c r="BI67" s="94"/>
      <c r="BJ67" s="94"/>
      <c r="BK67" s="94"/>
      <c r="BL67" s="94">
        <v>1.0</v>
      </c>
      <c r="BM67" s="94"/>
      <c r="BN67" s="94"/>
      <c r="BO67" s="94"/>
      <c r="BP67" s="94"/>
      <c r="BQ67" s="94"/>
      <c r="BR67" s="94"/>
      <c r="BS67" s="94"/>
      <c r="BT67" s="94"/>
      <c r="BU67" s="94"/>
      <c r="BV67" s="94"/>
      <c r="BW67" s="94"/>
      <c r="BX67" s="94"/>
      <c r="BY67" s="94"/>
      <c r="BZ67" s="94"/>
      <c r="CA67" s="94"/>
      <c r="CB67" s="94"/>
      <c r="CC67" s="94"/>
      <c r="CD67" s="94"/>
      <c r="CE67" s="94"/>
      <c r="CF67" s="94"/>
      <c r="CG67" s="94"/>
      <c r="CH67" s="94"/>
      <c r="CJ67" s="94" t="s">
        <v>12082</v>
      </c>
      <c r="CK67" s="94" t="s">
        <v>8671</v>
      </c>
      <c r="CL67" s="94" t="s">
        <v>12046</v>
      </c>
      <c r="CM67" s="94" t="s">
        <v>12534</v>
      </c>
      <c r="CN67" s="94" t="s">
        <v>12535</v>
      </c>
      <c r="CO67" s="94" t="s">
        <v>12030</v>
      </c>
      <c r="CP67" s="94" t="s">
        <v>12536</v>
      </c>
      <c r="CQ67" s="94" t="s">
        <v>12311</v>
      </c>
      <c r="CR67" s="94" t="s">
        <v>12537</v>
      </c>
      <c r="CS67" s="94" t="s">
        <v>12007</v>
      </c>
      <c r="CT67" s="94" t="s">
        <v>12052</v>
      </c>
      <c r="CU67" s="94" t="s">
        <v>12052</v>
      </c>
      <c r="CV67" s="94" t="s">
        <v>12052</v>
      </c>
      <c r="CX67" s="94" t="s">
        <v>12538</v>
      </c>
      <c r="CZ67" s="94" t="s">
        <v>12007</v>
      </c>
      <c r="DA67" s="94" t="s">
        <v>12016</v>
      </c>
      <c r="DB67" s="94" t="s">
        <v>12016</v>
      </c>
      <c r="DC67" s="94" t="s">
        <v>12007</v>
      </c>
      <c r="DD67" s="94" t="s">
        <v>12016</v>
      </c>
      <c r="DE67" s="94" t="s">
        <v>12007</v>
      </c>
      <c r="DH67" s="94" t="s">
        <v>12021</v>
      </c>
      <c r="DJ67" s="94" t="s">
        <v>12022</v>
      </c>
    </row>
    <row r="68" ht="13.5" customHeight="1">
      <c r="A68" s="94" t="s">
        <v>1798</v>
      </c>
      <c r="B68" s="94" t="s">
        <v>1799</v>
      </c>
      <c r="C68" s="94" t="str">
        <f t="shared" si="1"/>
        <v>Alberto Daniel Bolatto</v>
      </c>
      <c r="D68" s="94" t="s">
        <v>1800</v>
      </c>
      <c r="E68" s="94" t="s">
        <v>32</v>
      </c>
      <c r="F68" s="94" t="s">
        <v>12539</v>
      </c>
      <c r="G68" s="95" t="s">
        <v>33</v>
      </c>
      <c r="H68" s="94" t="s">
        <v>12006</v>
      </c>
      <c r="I68" s="94" t="s">
        <v>12069</v>
      </c>
      <c r="BF68" s="94" t="s">
        <v>33</v>
      </c>
      <c r="BG68" s="94"/>
      <c r="BH68" s="94"/>
      <c r="BI68" s="94"/>
      <c r="BJ68" s="94"/>
      <c r="BK68" s="94"/>
      <c r="BL68" s="94">
        <v>1.0</v>
      </c>
      <c r="BM68" s="94"/>
      <c r="BN68" s="94"/>
      <c r="BO68" s="94"/>
      <c r="BP68" s="94"/>
      <c r="BQ68" s="94"/>
      <c r="BR68" s="94"/>
      <c r="BS68" s="94"/>
      <c r="BT68" s="94"/>
      <c r="BU68" s="94"/>
      <c r="BV68" s="94"/>
      <c r="BW68" s="94"/>
      <c r="BX68" s="94"/>
      <c r="BY68" s="94"/>
      <c r="BZ68" s="94"/>
      <c r="CA68" s="94"/>
      <c r="CB68" s="94"/>
      <c r="CC68" s="94"/>
      <c r="CD68" s="94"/>
      <c r="CE68" s="94"/>
      <c r="CF68" s="94"/>
      <c r="CG68" s="94"/>
      <c r="CH68" s="94"/>
      <c r="CJ68" s="94" t="s">
        <v>12026</v>
      </c>
      <c r="CK68" s="94" t="s">
        <v>12540</v>
      </c>
      <c r="CL68" s="94" t="s">
        <v>12046</v>
      </c>
      <c r="CM68" s="94" t="s">
        <v>12541</v>
      </c>
      <c r="CN68" s="94" t="s">
        <v>12029</v>
      </c>
      <c r="CO68" s="94" t="s">
        <v>12030</v>
      </c>
      <c r="CP68" s="94" t="s">
        <v>12542</v>
      </c>
      <c r="CQ68" s="94" t="s">
        <v>12062</v>
      </c>
      <c r="CR68" s="94" t="s">
        <v>12062</v>
      </c>
      <c r="CS68" s="94" t="s">
        <v>12016</v>
      </c>
      <c r="CT68" s="94" t="s">
        <v>12052</v>
      </c>
      <c r="CU68" s="94" t="s">
        <v>12052</v>
      </c>
      <c r="CV68" s="94" t="s">
        <v>12052</v>
      </c>
      <c r="CX68" s="94" t="s">
        <v>12543</v>
      </c>
      <c r="CZ68" s="94" t="s">
        <v>12007</v>
      </c>
      <c r="DA68" s="94" t="s">
        <v>12016</v>
      </c>
      <c r="DB68" s="94" t="s">
        <v>12016</v>
      </c>
      <c r="DC68" s="94" t="s">
        <v>12016</v>
      </c>
      <c r="DD68" s="94" t="s">
        <v>12007</v>
      </c>
      <c r="DE68" s="94" t="s">
        <v>12016</v>
      </c>
      <c r="DH68" s="94" t="s">
        <v>12021</v>
      </c>
      <c r="DJ68" s="94" t="s">
        <v>12022</v>
      </c>
    </row>
    <row r="69" ht="13.5" customHeight="1">
      <c r="A69" s="94" t="s">
        <v>8665</v>
      </c>
      <c r="B69" s="94" t="s">
        <v>12544</v>
      </c>
      <c r="C69" s="94" t="str">
        <f t="shared" si="1"/>
        <v>Alberto Escapa</v>
      </c>
      <c r="D69" s="94" t="s">
        <v>12545</v>
      </c>
      <c r="E69" s="94" t="s">
        <v>32</v>
      </c>
      <c r="F69" s="94" t="s">
        <v>12546</v>
      </c>
      <c r="G69" s="95" t="s">
        <v>33</v>
      </c>
      <c r="H69" s="94" t="s">
        <v>12006</v>
      </c>
      <c r="I69" s="94" t="s">
        <v>12025</v>
      </c>
      <c r="BF69" s="94"/>
      <c r="BG69" s="94"/>
      <c r="BH69" s="94" t="s">
        <v>33</v>
      </c>
      <c r="BI69" s="94"/>
      <c r="BJ69" s="94"/>
      <c r="BK69" s="94"/>
      <c r="BL69" s="94"/>
      <c r="BM69" s="94"/>
      <c r="BN69" s="94"/>
      <c r="BO69" s="94"/>
      <c r="BP69" s="94"/>
      <c r="BQ69" s="94"/>
      <c r="BR69" s="94">
        <v>1.0</v>
      </c>
      <c r="BS69" s="94"/>
      <c r="BT69" s="94"/>
      <c r="BU69" s="94"/>
      <c r="BV69" s="94"/>
      <c r="BW69" s="94"/>
      <c r="BX69" s="94"/>
      <c r="BY69" s="94"/>
      <c r="BZ69" s="94"/>
      <c r="CA69" s="94"/>
      <c r="CB69" s="94"/>
      <c r="CC69" s="94"/>
      <c r="CD69" s="94"/>
      <c r="CE69" s="94"/>
      <c r="CF69" s="94"/>
      <c r="CG69" s="94"/>
      <c r="CH69" s="94"/>
      <c r="CJ69" s="94" t="s">
        <v>12082</v>
      </c>
      <c r="CK69" s="94" t="s">
        <v>12547</v>
      </c>
      <c r="CL69" s="94" t="s">
        <v>12046</v>
      </c>
      <c r="CM69" s="94" t="s">
        <v>12548</v>
      </c>
      <c r="CN69" s="94" t="s">
        <v>12029</v>
      </c>
      <c r="CO69" s="94" t="s">
        <v>12030</v>
      </c>
      <c r="CP69" s="94" t="s">
        <v>6803</v>
      </c>
      <c r="CQ69" s="94" t="s">
        <v>12549</v>
      </c>
      <c r="CR69" s="94" t="s">
        <v>12550</v>
      </c>
      <c r="CS69" s="94" t="s">
        <v>12016</v>
      </c>
      <c r="CX69" s="94" t="s">
        <v>12551</v>
      </c>
      <c r="CZ69" s="94" t="s">
        <v>12007</v>
      </c>
      <c r="DA69" s="94" t="s">
        <v>12016</v>
      </c>
      <c r="DB69" s="94" t="s">
        <v>12016</v>
      </c>
      <c r="DC69" s="94" t="s">
        <v>12007</v>
      </c>
      <c r="DD69" s="94" t="s">
        <v>12016</v>
      </c>
      <c r="DE69" s="94" t="s">
        <v>12016</v>
      </c>
      <c r="DH69" s="94" t="s">
        <v>12021</v>
      </c>
      <c r="DJ69" s="94" t="s">
        <v>12022</v>
      </c>
    </row>
    <row r="70" ht="13.5" customHeight="1">
      <c r="A70" s="94" t="s">
        <v>2352</v>
      </c>
      <c r="B70" s="94" t="s">
        <v>2353</v>
      </c>
      <c r="C70" s="94" t="str">
        <f t="shared" si="1"/>
        <v>Albertus Seyffert</v>
      </c>
      <c r="D70" s="94" t="s">
        <v>2354</v>
      </c>
      <c r="E70" s="94" t="s">
        <v>32</v>
      </c>
      <c r="F70" s="94" t="s">
        <v>12552</v>
      </c>
      <c r="G70" s="95" t="s">
        <v>33</v>
      </c>
      <c r="H70" s="94" t="s">
        <v>12006</v>
      </c>
      <c r="I70" s="94" t="s">
        <v>12069</v>
      </c>
      <c r="BF70" s="94" t="s">
        <v>33</v>
      </c>
      <c r="BG70" s="94"/>
      <c r="BH70" s="94"/>
      <c r="BI70" s="94"/>
      <c r="BJ70" s="94"/>
      <c r="BK70" s="94"/>
      <c r="BL70" s="94">
        <v>1.0</v>
      </c>
      <c r="BM70" s="94"/>
      <c r="BN70" s="94"/>
      <c r="BO70" s="94"/>
      <c r="BP70" s="94"/>
      <c r="BQ70" s="94"/>
      <c r="BR70" s="94"/>
      <c r="BS70" s="94"/>
      <c r="BT70" s="94"/>
      <c r="BU70" s="94"/>
      <c r="BV70" s="94"/>
      <c r="BW70" s="94"/>
      <c r="BX70" s="94"/>
      <c r="BY70" s="94"/>
      <c r="BZ70" s="94"/>
      <c r="CA70" s="94"/>
      <c r="CB70" s="94"/>
      <c r="CC70" s="94"/>
      <c r="CD70" s="94">
        <v>1.0</v>
      </c>
      <c r="CE70" s="94"/>
      <c r="CF70" s="94"/>
      <c r="CG70" s="94"/>
      <c r="CH70" s="94"/>
      <c r="CJ70" s="94" t="s">
        <v>3680</v>
      </c>
      <c r="CK70" s="94" t="s">
        <v>2357</v>
      </c>
      <c r="CL70" s="94" t="s">
        <v>12046</v>
      </c>
      <c r="CM70" s="94" t="s">
        <v>12553</v>
      </c>
      <c r="CO70" s="94" t="s">
        <v>12188</v>
      </c>
      <c r="CP70" s="94" t="s">
        <v>12189</v>
      </c>
      <c r="CQ70" s="94" t="s">
        <v>12015</v>
      </c>
      <c r="CR70" s="94" t="s">
        <v>12219</v>
      </c>
      <c r="CS70" s="94" t="s">
        <v>12016</v>
      </c>
      <c r="CX70" s="94" t="s">
        <v>12554</v>
      </c>
      <c r="CZ70" s="94" t="s">
        <v>12007</v>
      </c>
      <c r="DA70" s="94" t="s">
        <v>12016</v>
      </c>
      <c r="DB70" s="94" t="s">
        <v>12016</v>
      </c>
      <c r="DC70" s="94" t="s">
        <v>12007</v>
      </c>
      <c r="DD70" s="94" t="s">
        <v>12016</v>
      </c>
      <c r="DE70" s="94" t="s">
        <v>12016</v>
      </c>
      <c r="DH70" s="94" t="s">
        <v>12021</v>
      </c>
      <c r="DJ70" s="94" t="s">
        <v>12022</v>
      </c>
    </row>
    <row r="71" ht="13.5" customHeight="1">
      <c r="A71" s="94" t="s">
        <v>12555</v>
      </c>
      <c r="B71" s="94" t="s">
        <v>12556</v>
      </c>
      <c r="C71" s="94" t="str">
        <f t="shared" si="1"/>
        <v>Alceste Bonanos</v>
      </c>
      <c r="D71" s="94" t="s">
        <v>12557</v>
      </c>
      <c r="E71" s="94" t="s">
        <v>32</v>
      </c>
      <c r="F71" s="94" t="s">
        <v>12558</v>
      </c>
      <c r="G71" s="95" t="s">
        <v>33</v>
      </c>
      <c r="H71" s="94" t="s">
        <v>12006</v>
      </c>
      <c r="I71" s="94" t="s">
        <v>12025</v>
      </c>
      <c r="BF71" s="94"/>
      <c r="BG71" s="94"/>
      <c r="BH71" s="94" t="s">
        <v>33</v>
      </c>
      <c r="BI71" s="94"/>
      <c r="BJ71" s="94"/>
      <c r="BK71" s="94"/>
      <c r="BL71" s="94"/>
      <c r="BM71" s="94"/>
      <c r="BN71" s="94"/>
      <c r="BO71" s="94"/>
      <c r="BP71" s="94"/>
      <c r="BQ71" s="94"/>
      <c r="BR71" s="94">
        <v>1.0</v>
      </c>
      <c r="BS71" s="94"/>
      <c r="BT71" s="94"/>
      <c r="BU71" s="94"/>
      <c r="BV71" s="94"/>
      <c r="BW71" s="94"/>
      <c r="BX71" s="94"/>
      <c r="BY71" s="94"/>
      <c r="BZ71" s="94"/>
      <c r="CA71" s="94"/>
      <c r="CB71" s="94"/>
      <c r="CC71" s="94"/>
      <c r="CD71" s="94">
        <v>1.0</v>
      </c>
      <c r="CE71" s="94"/>
      <c r="CF71" s="94"/>
      <c r="CG71" s="94"/>
      <c r="CH71" s="94"/>
      <c r="CJ71" s="94" t="s">
        <v>3680</v>
      </c>
      <c r="CK71" s="94" t="s">
        <v>12559</v>
      </c>
      <c r="CL71" s="94" t="s">
        <v>7188</v>
      </c>
      <c r="CM71" s="94" t="s">
        <v>12560</v>
      </c>
      <c r="CN71" s="94" t="s">
        <v>12561</v>
      </c>
      <c r="CO71" s="94" t="s">
        <v>12030</v>
      </c>
      <c r="CP71" s="94" t="s">
        <v>12562</v>
      </c>
      <c r="CQ71" s="94" t="s">
        <v>12563</v>
      </c>
      <c r="CR71" s="94" t="s">
        <v>12564</v>
      </c>
      <c r="CS71" s="94" t="s">
        <v>12016</v>
      </c>
      <c r="CX71" s="94" t="s">
        <v>12565</v>
      </c>
      <c r="CZ71" s="94" t="s">
        <v>12016</v>
      </c>
      <c r="DB71" s="94" t="s">
        <v>12016</v>
      </c>
      <c r="DD71" s="94" t="s">
        <v>12016</v>
      </c>
      <c r="DE71" s="94" t="s">
        <v>12016</v>
      </c>
      <c r="DH71" s="94" t="s">
        <v>12021</v>
      </c>
      <c r="DJ71" s="94" t="s">
        <v>12022</v>
      </c>
    </row>
    <row r="72" ht="13.5" customHeight="1">
      <c r="A72" s="94" t="s">
        <v>12566</v>
      </c>
      <c r="B72" s="94" t="s">
        <v>12567</v>
      </c>
      <c r="C72" s="94" t="str">
        <f t="shared" si="1"/>
        <v>Aldana Grichener</v>
      </c>
      <c r="D72" s="94" t="s">
        <v>12568</v>
      </c>
      <c r="E72" s="94" t="s">
        <v>32</v>
      </c>
      <c r="F72" s="94" t="s">
        <v>12569</v>
      </c>
      <c r="G72" s="95" t="s">
        <v>38</v>
      </c>
      <c r="H72" s="94" t="s">
        <v>12006</v>
      </c>
      <c r="BF72" s="94"/>
      <c r="BG72" s="94"/>
      <c r="BH72" s="94"/>
      <c r="BI72" s="94" t="s">
        <v>38</v>
      </c>
      <c r="BJ72" s="94"/>
      <c r="BK72" s="94"/>
      <c r="BL72" s="94"/>
      <c r="BM72" s="94"/>
      <c r="BN72" s="94"/>
      <c r="BO72" s="94"/>
      <c r="BP72" s="94"/>
      <c r="BQ72" s="94"/>
      <c r="BR72" s="94"/>
      <c r="BS72" s="94"/>
      <c r="BT72" s="94"/>
      <c r="BU72" s="94"/>
      <c r="BV72" s="94">
        <v>1.0</v>
      </c>
      <c r="BW72" s="94"/>
      <c r="BX72" s="94"/>
      <c r="BY72" s="94"/>
      <c r="BZ72" s="94"/>
      <c r="CA72" s="94"/>
      <c r="CB72" s="94"/>
      <c r="CC72" s="94"/>
      <c r="CD72" s="94"/>
      <c r="CE72" s="94"/>
      <c r="CF72" s="94"/>
      <c r="CG72" s="94"/>
      <c r="CH72" s="94"/>
      <c r="CK72" s="94" t="s">
        <v>12570</v>
      </c>
      <c r="CL72" s="94" t="s">
        <v>12571</v>
      </c>
      <c r="CM72" s="94" t="s">
        <v>12572</v>
      </c>
      <c r="CO72" s="94" t="s">
        <v>12122</v>
      </c>
      <c r="CP72" s="94" t="s">
        <v>12573</v>
      </c>
      <c r="CQ72" s="94" t="s">
        <v>12574</v>
      </c>
      <c r="CR72" s="94" t="s">
        <v>12575</v>
      </c>
      <c r="CX72" s="94" t="s">
        <v>12576</v>
      </c>
      <c r="CZ72" s="94" t="s">
        <v>12016</v>
      </c>
      <c r="DC72" s="94" t="s">
        <v>12016</v>
      </c>
      <c r="DD72" s="94" t="s">
        <v>12016</v>
      </c>
      <c r="DH72" s="94" t="s">
        <v>12021</v>
      </c>
      <c r="DJ72" s="94" t="s">
        <v>12022</v>
      </c>
    </row>
    <row r="73" ht="13.5" customHeight="1">
      <c r="A73" s="94" t="s">
        <v>2837</v>
      </c>
      <c r="B73" s="94" t="s">
        <v>2838</v>
      </c>
      <c r="C73" s="94" t="str">
        <f t="shared" si="1"/>
        <v>Alec Hirschauer</v>
      </c>
      <c r="D73" s="94" t="s">
        <v>2839</v>
      </c>
      <c r="E73" s="94" t="s">
        <v>32</v>
      </c>
      <c r="F73" s="94" t="s">
        <v>12577</v>
      </c>
      <c r="G73" s="95" t="s">
        <v>38</v>
      </c>
      <c r="H73" s="94" t="s">
        <v>12006</v>
      </c>
      <c r="I73" s="94" t="s">
        <v>12069</v>
      </c>
      <c r="BF73" s="94"/>
      <c r="BG73" s="94"/>
      <c r="BH73" s="94"/>
      <c r="BI73" s="94" t="s">
        <v>38</v>
      </c>
      <c r="BJ73" s="94"/>
      <c r="BK73" s="94"/>
      <c r="BL73" s="94"/>
      <c r="BM73" s="94"/>
      <c r="BN73" s="94"/>
      <c r="BO73" s="94"/>
      <c r="BP73" s="94"/>
      <c r="BQ73" s="94"/>
      <c r="BR73" s="94"/>
      <c r="BS73" s="94"/>
      <c r="BT73" s="94"/>
      <c r="BU73" s="94">
        <v>1.0</v>
      </c>
      <c r="BV73" s="94"/>
      <c r="BW73" s="94"/>
      <c r="BX73" s="94"/>
      <c r="BY73" s="94"/>
      <c r="BZ73" s="94"/>
      <c r="CA73" s="94"/>
      <c r="CB73" s="94"/>
      <c r="CC73" s="94"/>
      <c r="CD73" s="94"/>
      <c r="CE73" s="94"/>
      <c r="CF73" s="94"/>
      <c r="CG73" s="94"/>
      <c r="CH73" s="94"/>
      <c r="CJ73" s="94" t="s">
        <v>12058</v>
      </c>
      <c r="CK73" s="94" t="s">
        <v>12578</v>
      </c>
      <c r="CL73" s="94" t="s">
        <v>12046</v>
      </c>
      <c r="CM73" s="94" t="s">
        <v>12579</v>
      </c>
      <c r="CN73" s="94" t="s">
        <v>12580</v>
      </c>
      <c r="CO73" s="94" t="s">
        <v>12188</v>
      </c>
      <c r="CP73" s="94" t="s">
        <v>12581</v>
      </c>
      <c r="CQ73" s="94" t="s">
        <v>12582</v>
      </c>
      <c r="CR73" s="94" t="s">
        <v>12582</v>
      </c>
      <c r="CU73" s="94" t="s">
        <v>12052</v>
      </c>
      <c r="CX73" s="94" t="s">
        <v>12583</v>
      </c>
      <c r="CZ73" s="94" t="s">
        <v>12016</v>
      </c>
      <c r="DC73" s="94" t="s">
        <v>12016</v>
      </c>
      <c r="DD73" s="94" t="s">
        <v>12016</v>
      </c>
      <c r="DH73" s="94" t="s">
        <v>12021</v>
      </c>
      <c r="DJ73" s="94" t="s">
        <v>12022</v>
      </c>
    </row>
    <row r="74" ht="13.5" customHeight="1">
      <c r="A74" s="94" t="s">
        <v>12584</v>
      </c>
      <c r="B74" s="94" t="s">
        <v>8904</v>
      </c>
      <c r="C74" s="94" t="str">
        <f t="shared" si="1"/>
        <v>Alejandro Lopez</v>
      </c>
      <c r="D74" s="94" t="s">
        <v>12585</v>
      </c>
      <c r="E74" s="94" t="s">
        <v>32</v>
      </c>
      <c r="F74" s="94" t="s">
        <v>12586</v>
      </c>
      <c r="G74" s="95" t="s">
        <v>38</v>
      </c>
      <c r="H74" s="94" t="s">
        <v>12006</v>
      </c>
      <c r="I74" s="94" t="s">
        <v>12069</v>
      </c>
      <c r="BF74" s="94"/>
      <c r="BG74" s="94" t="s">
        <v>38</v>
      </c>
      <c r="BH74" s="94"/>
      <c r="BI74" s="94"/>
      <c r="BJ74" s="94"/>
      <c r="BK74" s="94"/>
      <c r="BL74" s="94"/>
      <c r="BM74" s="94"/>
      <c r="BN74" s="94"/>
      <c r="BO74" s="94">
        <v>1.0</v>
      </c>
      <c r="BP74" s="94"/>
      <c r="BQ74" s="94"/>
      <c r="BR74" s="94"/>
      <c r="BS74" s="94"/>
      <c r="BT74" s="94"/>
      <c r="BU74" s="94"/>
      <c r="BV74" s="94"/>
      <c r="BW74" s="94"/>
      <c r="BX74" s="94"/>
      <c r="BY74" s="94"/>
      <c r="BZ74" s="94"/>
      <c r="CA74" s="94"/>
      <c r="CB74" s="94"/>
      <c r="CC74" s="94"/>
      <c r="CD74" s="94"/>
      <c r="CE74" s="94"/>
      <c r="CF74" s="94"/>
      <c r="CG74" s="94"/>
      <c r="CH74" s="94"/>
      <c r="CJ74" s="94" t="s">
        <v>12058</v>
      </c>
      <c r="CK74" s="94" t="s">
        <v>12587</v>
      </c>
      <c r="CL74" s="94" t="s">
        <v>12505</v>
      </c>
      <c r="CM74" s="94" t="s">
        <v>12588</v>
      </c>
      <c r="CN74" s="94" t="s">
        <v>12589</v>
      </c>
      <c r="CO74" s="94" t="s">
        <v>12116</v>
      </c>
      <c r="CP74" s="94" t="s">
        <v>12590</v>
      </c>
      <c r="CQ74" s="94" t="s">
        <v>12234</v>
      </c>
      <c r="CR74" s="94" t="s">
        <v>12234</v>
      </c>
      <c r="CS74" s="94" t="s">
        <v>12007</v>
      </c>
      <c r="CX74" s="94" t="s">
        <v>12591</v>
      </c>
      <c r="CZ74" s="94" t="s">
        <v>12007</v>
      </c>
      <c r="DB74" s="94" t="s">
        <v>12019</v>
      </c>
      <c r="DC74" s="94" t="s">
        <v>12007</v>
      </c>
      <c r="DD74" s="94" t="s">
        <v>12007</v>
      </c>
      <c r="DE74" s="94" t="s">
        <v>12016</v>
      </c>
      <c r="DH74" s="94" t="s">
        <v>12021</v>
      </c>
      <c r="DJ74" s="94" t="s">
        <v>12022</v>
      </c>
    </row>
    <row r="75" ht="13.5" customHeight="1">
      <c r="A75" s="94" t="s">
        <v>9906</v>
      </c>
      <c r="B75" s="94" t="s">
        <v>9907</v>
      </c>
      <c r="C75" s="94" t="str">
        <f t="shared" si="1"/>
        <v>Aleksandra Olejak</v>
      </c>
      <c r="D75" s="94" t="s">
        <v>9908</v>
      </c>
      <c r="E75" s="94" t="s">
        <v>32</v>
      </c>
      <c r="F75" s="94" t="s">
        <v>12592</v>
      </c>
      <c r="G75" s="95" t="s">
        <v>33</v>
      </c>
      <c r="H75" s="94" t="s">
        <v>12006</v>
      </c>
      <c r="I75" s="94" t="s">
        <v>12069</v>
      </c>
      <c r="BF75" s="94" t="s">
        <v>33</v>
      </c>
      <c r="BG75" s="94"/>
      <c r="BH75" s="94"/>
      <c r="BI75" s="94"/>
      <c r="BJ75" s="94"/>
      <c r="BK75" s="94"/>
      <c r="BL75" s="94">
        <v>1.0</v>
      </c>
      <c r="BM75" s="94"/>
      <c r="BN75" s="94"/>
      <c r="BO75" s="94"/>
      <c r="BP75" s="94"/>
      <c r="BQ75" s="94"/>
      <c r="BR75" s="94"/>
      <c r="BS75" s="94"/>
      <c r="BT75" s="94"/>
      <c r="BU75" s="94"/>
      <c r="BV75" s="94"/>
      <c r="BW75" s="94"/>
      <c r="BX75" s="94"/>
      <c r="BY75" s="94"/>
      <c r="BZ75" s="94"/>
      <c r="CA75" s="94"/>
      <c r="CB75" s="94"/>
      <c r="CC75" s="94"/>
      <c r="CD75" s="94"/>
      <c r="CE75" s="94"/>
      <c r="CF75" s="94"/>
      <c r="CG75" s="94"/>
      <c r="CH75" s="94"/>
      <c r="CJ75" s="94" t="s">
        <v>3680</v>
      </c>
      <c r="CK75" s="94" t="s">
        <v>9912</v>
      </c>
      <c r="CL75" s="94" t="s">
        <v>12571</v>
      </c>
      <c r="CM75" s="94" t="s">
        <v>12479</v>
      </c>
      <c r="CN75" s="94" t="s">
        <v>12593</v>
      </c>
      <c r="CO75" s="94" t="s">
        <v>12188</v>
      </c>
      <c r="CP75" s="94" t="s">
        <v>12291</v>
      </c>
      <c r="CQ75" s="94" t="s">
        <v>12243</v>
      </c>
      <c r="CR75" s="94" t="s">
        <v>12337</v>
      </c>
      <c r="CS75" s="94" t="s">
        <v>12016</v>
      </c>
      <c r="CT75" s="94" t="s">
        <v>12594</v>
      </c>
      <c r="CX75" s="94" t="s">
        <v>12595</v>
      </c>
      <c r="CZ75" s="94" t="s">
        <v>12007</v>
      </c>
      <c r="DA75" s="94" t="s">
        <v>12111</v>
      </c>
      <c r="DD75" s="94" t="s">
        <v>12007</v>
      </c>
      <c r="DE75" s="94" t="s">
        <v>12007</v>
      </c>
      <c r="DH75" s="94" t="s">
        <v>12021</v>
      </c>
      <c r="DJ75" s="94" t="s">
        <v>12022</v>
      </c>
    </row>
    <row r="76" ht="13.5" customHeight="1">
      <c r="A76" s="94" t="s">
        <v>4707</v>
      </c>
      <c r="B76" s="94" t="s">
        <v>4708</v>
      </c>
      <c r="C76" s="94" t="str">
        <f t="shared" si="1"/>
        <v>Alemiye  Mamo Yacob</v>
      </c>
      <c r="D76" s="94" t="s">
        <v>4709</v>
      </c>
      <c r="E76" s="94" t="s">
        <v>32</v>
      </c>
      <c r="F76" s="94" t="s">
        <v>12596</v>
      </c>
      <c r="G76" s="95" t="s">
        <v>33</v>
      </c>
      <c r="H76" s="94" t="s">
        <v>12006</v>
      </c>
      <c r="I76" s="94" t="s">
        <v>12069</v>
      </c>
      <c r="BF76" s="94" t="s">
        <v>33</v>
      </c>
      <c r="BG76" s="94"/>
      <c r="BH76" s="94"/>
      <c r="BI76" s="94"/>
      <c r="BJ76" s="94"/>
      <c r="BK76" s="94"/>
      <c r="BL76" s="94">
        <v>1.0</v>
      </c>
      <c r="BM76" s="94"/>
      <c r="BN76" s="94"/>
      <c r="BO76" s="94"/>
      <c r="BP76" s="94"/>
      <c r="BQ76" s="94"/>
      <c r="BR76" s="94"/>
      <c r="BS76" s="94"/>
      <c r="BT76" s="94"/>
      <c r="BU76" s="94"/>
      <c r="BV76" s="94"/>
      <c r="BW76" s="94"/>
      <c r="BX76" s="94"/>
      <c r="BY76" s="94"/>
      <c r="BZ76" s="94"/>
      <c r="CA76" s="94"/>
      <c r="CB76" s="94"/>
      <c r="CC76" s="94"/>
      <c r="CD76" s="94">
        <v>1.0</v>
      </c>
      <c r="CE76" s="94"/>
      <c r="CF76" s="94"/>
      <c r="CG76" s="94"/>
      <c r="CH76" s="94"/>
      <c r="CK76" s="94" t="s">
        <v>12597</v>
      </c>
      <c r="CM76" s="94" t="s">
        <v>12598</v>
      </c>
      <c r="CO76" s="94" t="s">
        <v>12116</v>
      </c>
      <c r="CP76" s="94" t="s">
        <v>12599</v>
      </c>
      <c r="CQ76" s="94" t="s">
        <v>12132</v>
      </c>
      <c r="CR76" s="94" t="s">
        <v>12132</v>
      </c>
      <c r="CS76" s="94" t="s">
        <v>12007</v>
      </c>
      <c r="CX76" s="94" t="s">
        <v>12600</v>
      </c>
      <c r="CZ76" s="94" t="s">
        <v>12007</v>
      </c>
      <c r="DB76" s="94" t="s">
        <v>12111</v>
      </c>
      <c r="DC76" s="94" t="s">
        <v>12007</v>
      </c>
      <c r="DD76" s="94" t="s">
        <v>12007</v>
      </c>
      <c r="DH76" s="94" t="s">
        <v>12021</v>
      </c>
      <c r="DJ76" s="94" t="s">
        <v>12022</v>
      </c>
    </row>
    <row r="77" ht="13.5" customHeight="1">
      <c r="A77" s="94" t="s">
        <v>2809</v>
      </c>
      <c r="B77" s="94" t="s">
        <v>2810</v>
      </c>
      <c r="C77" s="94" t="str">
        <f t="shared" si="1"/>
        <v>Alessandra Zanazzi</v>
      </c>
      <c r="D77" s="94" t="s">
        <v>2811</v>
      </c>
      <c r="E77" s="94" t="s">
        <v>32</v>
      </c>
      <c r="F77" s="94" t="s">
        <v>12601</v>
      </c>
      <c r="G77" s="95" t="s">
        <v>33</v>
      </c>
      <c r="H77" s="94" t="s">
        <v>12006</v>
      </c>
      <c r="I77" s="94" t="s">
        <v>12069</v>
      </c>
      <c r="BF77" s="94"/>
      <c r="BG77" s="94"/>
      <c r="BH77" s="94" t="s">
        <v>33</v>
      </c>
      <c r="BI77" s="94"/>
      <c r="BJ77" s="94"/>
      <c r="BK77" s="94"/>
      <c r="BL77" s="94"/>
      <c r="BM77" s="94"/>
      <c r="BN77" s="94"/>
      <c r="BO77" s="94"/>
      <c r="BP77" s="94"/>
      <c r="BQ77" s="94"/>
      <c r="BR77" s="94">
        <v>1.0</v>
      </c>
      <c r="BS77" s="94"/>
      <c r="BT77" s="94"/>
      <c r="BU77" s="94"/>
      <c r="BV77" s="94"/>
      <c r="BW77" s="94"/>
      <c r="BX77" s="94"/>
      <c r="BY77" s="94"/>
      <c r="BZ77" s="94"/>
      <c r="CA77" s="94"/>
      <c r="CB77" s="94"/>
      <c r="CC77" s="94"/>
      <c r="CD77" s="94"/>
      <c r="CE77" s="94"/>
      <c r="CF77" s="94"/>
      <c r="CG77" s="94"/>
      <c r="CH77" s="94"/>
      <c r="CK77" s="94" t="s">
        <v>2815</v>
      </c>
      <c r="CL77" s="94" t="s">
        <v>12010</v>
      </c>
      <c r="CM77" s="94" t="s">
        <v>12602</v>
      </c>
      <c r="CN77" s="94" t="s">
        <v>12603</v>
      </c>
      <c r="CO77" s="94" t="s">
        <v>12030</v>
      </c>
      <c r="CP77" s="94" t="s">
        <v>12604</v>
      </c>
      <c r="CQ77" s="94" t="s">
        <v>12605</v>
      </c>
      <c r="CR77" s="94" t="s">
        <v>12606</v>
      </c>
      <c r="CS77" s="94" t="s">
        <v>12016</v>
      </c>
      <c r="CX77" s="94" t="s">
        <v>12607</v>
      </c>
      <c r="CZ77" s="94" t="s">
        <v>12007</v>
      </c>
      <c r="DB77" s="94" t="s">
        <v>12016</v>
      </c>
      <c r="DC77" s="94" t="s">
        <v>12016</v>
      </c>
      <c r="DD77" s="94" t="s">
        <v>12007</v>
      </c>
      <c r="DE77" s="94" t="s">
        <v>12016</v>
      </c>
      <c r="DH77" s="94" t="s">
        <v>12021</v>
      </c>
      <c r="DJ77" s="94" t="s">
        <v>12022</v>
      </c>
    </row>
    <row r="78" ht="13.5" customHeight="1">
      <c r="A78" s="94" t="s">
        <v>12608</v>
      </c>
      <c r="B78" s="94" t="s">
        <v>12609</v>
      </c>
      <c r="C78" s="94" t="str">
        <f t="shared" si="1"/>
        <v>Aletha de Witt</v>
      </c>
      <c r="D78" s="94" t="s">
        <v>12610</v>
      </c>
      <c r="E78" s="94" t="s">
        <v>32</v>
      </c>
      <c r="F78" s="94" t="s">
        <v>12611</v>
      </c>
      <c r="G78" s="95" t="s">
        <v>33</v>
      </c>
      <c r="H78" s="94" t="s">
        <v>12006</v>
      </c>
      <c r="I78" s="94" t="s">
        <v>12069</v>
      </c>
      <c r="AK78" s="94" t="s">
        <v>12007</v>
      </c>
      <c r="BF78" s="94"/>
      <c r="BG78" s="94"/>
      <c r="BH78" s="94" t="s">
        <v>33</v>
      </c>
      <c r="BI78" s="94"/>
      <c r="BJ78" s="94"/>
      <c r="BK78" s="94"/>
      <c r="BL78" s="94"/>
      <c r="BM78" s="94"/>
      <c r="BN78" s="94"/>
      <c r="BO78" s="94"/>
      <c r="BP78" s="94"/>
      <c r="BQ78" s="94"/>
      <c r="BR78" s="94">
        <v>1.0</v>
      </c>
      <c r="BS78" s="94"/>
      <c r="BT78" s="94"/>
      <c r="BU78" s="94"/>
      <c r="BV78" s="94"/>
      <c r="BW78" s="94"/>
      <c r="BX78" s="94"/>
      <c r="BY78" s="94"/>
      <c r="BZ78" s="94"/>
      <c r="CA78" s="94"/>
      <c r="CB78" s="94"/>
      <c r="CC78" s="94"/>
      <c r="CD78" s="94">
        <v>1.0</v>
      </c>
      <c r="CE78" s="94"/>
      <c r="CF78" s="94"/>
      <c r="CG78" s="94"/>
      <c r="CH78" s="94"/>
      <c r="CJ78" s="94" t="s">
        <v>3680</v>
      </c>
      <c r="CK78" s="94" t="s">
        <v>12612</v>
      </c>
      <c r="CL78" s="94" t="s">
        <v>12202</v>
      </c>
      <c r="CM78" s="94" t="s">
        <v>12613</v>
      </c>
      <c r="CN78" s="94" t="s">
        <v>12345</v>
      </c>
      <c r="CO78" s="94" t="s">
        <v>12013</v>
      </c>
      <c r="CP78" s="94" t="s">
        <v>12014</v>
      </c>
      <c r="CQ78" s="94" t="s">
        <v>12015</v>
      </c>
      <c r="CR78" s="94" t="s">
        <v>12219</v>
      </c>
      <c r="CS78" s="94" t="s">
        <v>12016</v>
      </c>
      <c r="CT78" s="94" t="s">
        <v>12297</v>
      </c>
      <c r="CX78" s="94" t="s">
        <v>12614</v>
      </c>
      <c r="CZ78" s="94" t="s">
        <v>12007</v>
      </c>
      <c r="DA78" s="94" t="s">
        <v>12016</v>
      </c>
      <c r="DB78" s="94" t="s">
        <v>12016</v>
      </c>
      <c r="DC78" s="94" t="s">
        <v>12007</v>
      </c>
      <c r="DD78" s="94" t="s">
        <v>12007</v>
      </c>
      <c r="DE78" s="94" t="s">
        <v>12016</v>
      </c>
      <c r="DH78" s="94" t="s">
        <v>12021</v>
      </c>
      <c r="DJ78" s="94" t="s">
        <v>12022</v>
      </c>
    </row>
    <row r="79" ht="13.5" customHeight="1">
      <c r="A79" s="94" t="s">
        <v>12615</v>
      </c>
      <c r="B79" s="94" t="s">
        <v>12616</v>
      </c>
      <c r="C79" s="94" t="str">
        <f t="shared" si="1"/>
        <v>Alex Gibbs</v>
      </c>
      <c r="D79" s="94" t="s">
        <v>12617</v>
      </c>
      <c r="E79" s="94" t="s">
        <v>32</v>
      </c>
      <c r="F79" s="94" t="s">
        <v>12618</v>
      </c>
      <c r="G79" s="95" t="s">
        <v>38</v>
      </c>
      <c r="H79" s="94" t="s">
        <v>12006</v>
      </c>
      <c r="I79" s="94" t="s">
        <v>12069</v>
      </c>
      <c r="BF79" s="94"/>
      <c r="BG79" s="94"/>
      <c r="BH79" s="94"/>
      <c r="BI79" s="94" t="s">
        <v>38</v>
      </c>
      <c r="BJ79" s="94"/>
      <c r="BK79" s="94"/>
      <c r="BL79" s="94"/>
      <c r="BM79" s="94"/>
      <c r="BN79" s="94"/>
      <c r="BO79" s="94"/>
      <c r="BP79" s="94"/>
      <c r="BQ79" s="94"/>
      <c r="BR79" s="94"/>
      <c r="BS79" s="94"/>
      <c r="BT79" s="94"/>
      <c r="BU79" s="94">
        <v>1.0</v>
      </c>
      <c r="BV79" s="94"/>
      <c r="BW79" s="94"/>
      <c r="BX79" s="94"/>
      <c r="BY79" s="94"/>
      <c r="BZ79" s="94"/>
      <c r="CA79" s="94"/>
      <c r="CB79" s="94"/>
      <c r="CC79" s="94"/>
      <c r="CD79" s="94"/>
      <c r="CE79" s="94"/>
      <c r="CF79" s="94"/>
      <c r="CG79" s="94"/>
      <c r="CH79" s="94"/>
      <c r="CK79" s="94" t="s">
        <v>12619</v>
      </c>
      <c r="CL79" s="94" t="s">
        <v>12046</v>
      </c>
      <c r="CM79" s="94" t="s">
        <v>12620</v>
      </c>
      <c r="CN79" s="94" t="s">
        <v>12012</v>
      </c>
      <c r="CO79" s="94" t="s">
        <v>12116</v>
      </c>
      <c r="CP79" s="94" t="s">
        <v>12178</v>
      </c>
      <c r="CQ79" s="94" t="s">
        <v>12032</v>
      </c>
      <c r="CR79" s="94" t="s">
        <v>12032</v>
      </c>
      <c r="CS79" s="94" t="s">
        <v>12016</v>
      </c>
      <c r="CX79" s="94" t="s">
        <v>12621</v>
      </c>
      <c r="CZ79" s="94" t="s">
        <v>12007</v>
      </c>
      <c r="DD79" s="94" t="s">
        <v>12007</v>
      </c>
      <c r="DE79" s="94" t="s">
        <v>12007</v>
      </c>
      <c r="DH79" s="94" t="s">
        <v>12021</v>
      </c>
      <c r="DJ79" s="94" t="s">
        <v>12022</v>
      </c>
    </row>
    <row r="80" ht="13.5" customHeight="1">
      <c r="A80" s="94" t="s">
        <v>12615</v>
      </c>
      <c r="B80" s="94" t="s">
        <v>12622</v>
      </c>
      <c r="C80" s="94" t="str">
        <f t="shared" si="1"/>
        <v>Alex Golovin</v>
      </c>
      <c r="D80" s="94" t="s">
        <v>12623</v>
      </c>
      <c r="E80" s="94" t="s">
        <v>32</v>
      </c>
      <c r="F80" s="94" t="s">
        <v>12624</v>
      </c>
      <c r="G80" s="95" t="s">
        <v>33</v>
      </c>
      <c r="H80" s="94" t="s">
        <v>12006</v>
      </c>
      <c r="I80" s="94" t="s">
        <v>12069</v>
      </c>
      <c r="BF80" s="94" t="s">
        <v>33</v>
      </c>
      <c r="BG80" s="94"/>
      <c r="BH80" s="94"/>
      <c r="BI80" s="94"/>
      <c r="BJ80" s="94"/>
      <c r="BK80" s="94"/>
      <c r="BL80" s="94"/>
      <c r="BM80" s="94">
        <v>1.0</v>
      </c>
      <c r="BN80" s="94"/>
      <c r="BO80" s="94"/>
      <c r="BP80" s="94"/>
      <c r="BQ80" s="94"/>
      <c r="BR80" s="94"/>
      <c r="BS80" s="94"/>
      <c r="BT80" s="94"/>
      <c r="BU80" s="94"/>
      <c r="BV80" s="94"/>
      <c r="BW80" s="94"/>
      <c r="BX80" s="94"/>
      <c r="BY80" s="94"/>
      <c r="BZ80" s="94"/>
      <c r="CA80" s="94"/>
      <c r="CB80" s="94"/>
      <c r="CC80" s="94"/>
      <c r="CD80" s="94"/>
      <c r="CE80" s="94"/>
      <c r="CF80" s="94"/>
      <c r="CG80" s="94"/>
      <c r="CH80" s="94"/>
      <c r="CK80" s="94" t="s">
        <v>12625</v>
      </c>
      <c r="CL80" s="94" t="s">
        <v>12046</v>
      </c>
      <c r="CM80" s="94" t="s">
        <v>12626</v>
      </c>
      <c r="CO80" s="94" t="s">
        <v>12122</v>
      </c>
      <c r="CP80" s="94" t="s">
        <v>12242</v>
      </c>
      <c r="CQ80" s="94" t="s">
        <v>12243</v>
      </c>
      <c r="CR80" s="94" t="s">
        <v>12627</v>
      </c>
      <c r="CS80" s="94" t="s">
        <v>12007</v>
      </c>
      <c r="CT80" s="94" t="s">
        <v>12052</v>
      </c>
      <c r="CU80" s="94" t="s">
        <v>12052</v>
      </c>
      <c r="CV80" s="94" t="s">
        <v>12052</v>
      </c>
      <c r="CX80" s="94" t="s">
        <v>12628</v>
      </c>
      <c r="CZ80" s="94" t="s">
        <v>12007</v>
      </c>
      <c r="DB80" s="94" t="s">
        <v>12111</v>
      </c>
      <c r="DC80" s="94" t="s">
        <v>12007</v>
      </c>
      <c r="DD80" s="94" t="s">
        <v>12007</v>
      </c>
      <c r="DE80" s="94" t="s">
        <v>12007</v>
      </c>
      <c r="DH80" s="94" t="s">
        <v>12021</v>
      </c>
      <c r="DJ80" s="94" t="s">
        <v>12022</v>
      </c>
    </row>
    <row r="81" ht="13.5" customHeight="1">
      <c r="A81" s="94" t="s">
        <v>2077</v>
      </c>
      <c r="B81" s="94" t="s">
        <v>5706</v>
      </c>
      <c r="C81" s="94" t="str">
        <f t="shared" si="1"/>
        <v>Alexander Kosovichev</v>
      </c>
      <c r="D81" s="94" t="s">
        <v>5707</v>
      </c>
      <c r="E81" s="94" t="s">
        <v>32</v>
      </c>
      <c r="F81" s="94" t="s">
        <v>12629</v>
      </c>
      <c r="G81" s="95" t="s">
        <v>33</v>
      </c>
      <c r="H81" s="94" t="s">
        <v>12006</v>
      </c>
      <c r="I81" s="94" t="s">
        <v>12069</v>
      </c>
      <c r="BF81" s="94" t="s">
        <v>33</v>
      </c>
      <c r="BG81" s="94"/>
      <c r="BH81" s="94"/>
      <c r="BI81" s="94"/>
      <c r="BJ81" s="94"/>
      <c r="BK81" s="94"/>
      <c r="BL81" s="94">
        <v>1.0</v>
      </c>
      <c r="BM81" s="94"/>
      <c r="BN81" s="94"/>
      <c r="BO81" s="94"/>
      <c r="BP81" s="94"/>
      <c r="BQ81" s="94"/>
      <c r="BR81" s="94"/>
      <c r="BS81" s="94"/>
      <c r="BT81" s="94"/>
      <c r="BU81" s="94"/>
      <c r="BV81" s="94"/>
      <c r="BW81" s="94"/>
      <c r="BX81" s="94"/>
      <c r="BY81" s="94"/>
      <c r="BZ81" s="94"/>
      <c r="CA81" s="94"/>
      <c r="CB81" s="94"/>
      <c r="CC81" s="94"/>
      <c r="CD81" s="94"/>
      <c r="CE81" s="94"/>
      <c r="CF81" s="94"/>
      <c r="CG81" s="94"/>
      <c r="CH81" s="94"/>
      <c r="CK81" s="94" t="s">
        <v>5711</v>
      </c>
      <c r="CM81" s="94" t="s">
        <v>12630</v>
      </c>
      <c r="CQ81" s="94" t="s">
        <v>12062</v>
      </c>
      <c r="CS81" s="94" t="s">
        <v>12016</v>
      </c>
      <c r="CX81" s="94" t="s">
        <v>12631</v>
      </c>
      <c r="CZ81" s="94" t="s">
        <v>12007</v>
      </c>
      <c r="DA81" s="94" t="s">
        <v>12111</v>
      </c>
      <c r="DB81" s="94" t="s">
        <v>12016</v>
      </c>
      <c r="DC81" s="94" t="s">
        <v>12007</v>
      </c>
      <c r="DD81" s="94" t="s">
        <v>12007</v>
      </c>
      <c r="DE81" s="94" t="s">
        <v>12007</v>
      </c>
      <c r="DH81" s="94" t="s">
        <v>12021</v>
      </c>
      <c r="DJ81" s="94" t="s">
        <v>12022</v>
      </c>
    </row>
    <row r="82" ht="13.5" customHeight="1">
      <c r="A82" s="94" t="s">
        <v>2077</v>
      </c>
      <c r="B82" s="94" t="s">
        <v>12632</v>
      </c>
      <c r="C82" s="94" t="str">
        <f t="shared" si="1"/>
        <v>Alexander Pevtsov</v>
      </c>
      <c r="D82" s="94" t="s">
        <v>12633</v>
      </c>
      <c r="E82" s="94" t="s">
        <v>32</v>
      </c>
      <c r="F82" s="94" t="s">
        <v>12634</v>
      </c>
      <c r="G82" s="95" t="s">
        <v>33</v>
      </c>
      <c r="H82" s="94" t="s">
        <v>12006</v>
      </c>
      <c r="BF82" s="94"/>
      <c r="BG82" s="94"/>
      <c r="BH82" s="94" t="s">
        <v>33</v>
      </c>
      <c r="BI82" s="94"/>
      <c r="BJ82" s="94"/>
      <c r="BK82" s="94"/>
      <c r="BL82" s="94"/>
      <c r="BM82" s="94"/>
      <c r="BN82" s="94"/>
      <c r="BO82" s="94"/>
      <c r="BP82" s="94"/>
      <c r="BQ82" s="94"/>
      <c r="BR82" s="94">
        <v>1.0</v>
      </c>
      <c r="BS82" s="94"/>
      <c r="BT82" s="94"/>
      <c r="BU82" s="94"/>
      <c r="BV82" s="94"/>
      <c r="BW82" s="94"/>
      <c r="BX82" s="94"/>
      <c r="BY82" s="94"/>
      <c r="BZ82" s="94"/>
      <c r="CA82" s="94"/>
      <c r="CB82" s="94"/>
      <c r="CC82" s="94"/>
      <c r="CD82" s="94"/>
      <c r="CE82" s="94"/>
      <c r="CF82" s="94"/>
      <c r="CG82" s="94"/>
      <c r="CH82" s="94"/>
      <c r="CK82" s="94" t="s">
        <v>12635</v>
      </c>
      <c r="CM82" s="94" t="s">
        <v>12636</v>
      </c>
      <c r="CQ82" s="94" t="s">
        <v>12582</v>
      </c>
      <c r="CS82" s="94" t="s">
        <v>12016</v>
      </c>
      <c r="CX82" s="94" t="s">
        <v>12637</v>
      </c>
      <c r="CZ82" s="94" t="s">
        <v>12007</v>
      </c>
      <c r="DA82" s="94" t="s">
        <v>12016</v>
      </c>
      <c r="DB82" s="94" t="s">
        <v>12016</v>
      </c>
      <c r="DC82" s="94" t="s">
        <v>12007</v>
      </c>
      <c r="DD82" s="94" t="s">
        <v>12016</v>
      </c>
      <c r="DE82" s="94" t="s">
        <v>12007</v>
      </c>
      <c r="DH82" s="94" t="s">
        <v>12021</v>
      </c>
      <c r="DJ82" s="94" t="s">
        <v>12022</v>
      </c>
    </row>
    <row r="83" ht="13.5" customHeight="1">
      <c r="A83" s="94" t="s">
        <v>2077</v>
      </c>
      <c r="B83" s="94" t="s">
        <v>2078</v>
      </c>
      <c r="C83" s="94" t="str">
        <f t="shared" si="1"/>
        <v>Alexander Plavin</v>
      </c>
      <c r="D83" s="94" t="s">
        <v>2079</v>
      </c>
      <c r="E83" s="94" t="s">
        <v>32</v>
      </c>
      <c r="F83" s="94" t="s">
        <v>12638</v>
      </c>
      <c r="G83" s="95" t="s">
        <v>33</v>
      </c>
      <c r="H83" s="94" t="s">
        <v>12006</v>
      </c>
      <c r="I83" s="94" t="s">
        <v>12069</v>
      </c>
      <c r="BF83" s="94" t="s">
        <v>33</v>
      </c>
      <c r="BG83" s="94"/>
      <c r="BH83" s="94"/>
      <c r="BI83" s="94"/>
      <c r="BJ83" s="94"/>
      <c r="BK83" s="94"/>
      <c r="BL83" s="94">
        <v>1.0</v>
      </c>
      <c r="BM83" s="94"/>
      <c r="BN83" s="94"/>
      <c r="BO83" s="94"/>
      <c r="BP83" s="94"/>
      <c r="BQ83" s="94"/>
      <c r="BR83" s="94"/>
      <c r="BS83" s="94"/>
      <c r="BT83" s="94"/>
      <c r="BU83" s="94"/>
      <c r="BV83" s="94"/>
      <c r="BW83" s="94"/>
      <c r="BX83" s="94"/>
      <c r="BY83" s="94"/>
      <c r="BZ83" s="94"/>
      <c r="CA83" s="94"/>
      <c r="CB83" s="94"/>
      <c r="CC83" s="94"/>
      <c r="CD83" s="94">
        <v>1.0</v>
      </c>
      <c r="CE83" s="94"/>
      <c r="CF83" s="94"/>
      <c r="CG83" s="94"/>
      <c r="CH83" s="94"/>
      <c r="CJ83" s="94" t="s">
        <v>3680</v>
      </c>
      <c r="CK83" s="94" t="s">
        <v>2083</v>
      </c>
      <c r="CM83" s="94" t="s">
        <v>12639</v>
      </c>
      <c r="CN83" s="94" t="s">
        <v>12640</v>
      </c>
      <c r="CO83" s="94" t="s">
        <v>12188</v>
      </c>
      <c r="CQ83" s="94" t="s">
        <v>12062</v>
      </c>
      <c r="CR83" s="94" t="s">
        <v>12641</v>
      </c>
      <c r="CS83" s="94" t="s">
        <v>12016</v>
      </c>
      <c r="CX83" s="94" t="s">
        <v>12642</v>
      </c>
      <c r="CZ83" s="94" t="s">
        <v>12007</v>
      </c>
      <c r="DA83" s="94" t="s">
        <v>12016</v>
      </c>
      <c r="DB83" s="94" t="s">
        <v>12111</v>
      </c>
      <c r="DC83" s="94" t="s">
        <v>12007</v>
      </c>
      <c r="DD83" s="94" t="s">
        <v>12007</v>
      </c>
      <c r="DE83" s="94" t="s">
        <v>12007</v>
      </c>
      <c r="DH83" s="94" t="s">
        <v>12021</v>
      </c>
      <c r="DJ83" s="94" t="s">
        <v>12022</v>
      </c>
    </row>
    <row r="84" ht="13.5" customHeight="1">
      <c r="A84" s="94" t="s">
        <v>2077</v>
      </c>
      <c r="B84" s="94" t="s">
        <v>8206</v>
      </c>
      <c r="C84" s="94" t="str">
        <f t="shared" si="1"/>
        <v>Alexander Sivitilli</v>
      </c>
      <c r="D84" s="94" t="s">
        <v>8207</v>
      </c>
      <c r="E84" s="94" t="s">
        <v>32</v>
      </c>
      <c r="F84" s="94" t="s">
        <v>12643</v>
      </c>
      <c r="G84" s="95" t="s">
        <v>33</v>
      </c>
      <c r="H84" s="94" t="s">
        <v>12006</v>
      </c>
      <c r="I84" s="94" t="s">
        <v>12069</v>
      </c>
      <c r="BF84" s="94" t="s">
        <v>33</v>
      </c>
      <c r="BG84" s="94"/>
      <c r="BH84" s="94"/>
      <c r="BI84" s="94"/>
      <c r="BJ84" s="94"/>
      <c r="BK84" s="94"/>
      <c r="BL84" s="94">
        <v>1.0</v>
      </c>
      <c r="BM84" s="94"/>
      <c r="BN84" s="94"/>
      <c r="BO84" s="94"/>
      <c r="BP84" s="94"/>
      <c r="BQ84" s="94"/>
      <c r="BR84" s="94"/>
      <c r="BS84" s="94"/>
      <c r="BT84" s="94"/>
      <c r="BU84" s="94"/>
      <c r="BV84" s="94"/>
      <c r="BW84" s="94"/>
      <c r="BX84" s="94"/>
      <c r="BY84" s="94"/>
      <c r="BZ84" s="94"/>
      <c r="CA84" s="94"/>
      <c r="CB84" s="94"/>
      <c r="CC84" s="94"/>
      <c r="CD84" s="94"/>
      <c r="CE84" s="94"/>
      <c r="CF84" s="94"/>
      <c r="CG84" s="94"/>
      <c r="CH84" s="94"/>
      <c r="CJ84" s="94" t="s">
        <v>3680</v>
      </c>
      <c r="CK84" s="94" t="s">
        <v>8211</v>
      </c>
      <c r="CL84" s="94" t="s">
        <v>12046</v>
      </c>
      <c r="CM84" s="94" t="s">
        <v>12644</v>
      </c>
      <c r="CN84" s="94" t="s">
        <v>12329</v>
      </c>
      <c r="CO84" s="94" t="s">
        <v>12188</v>
      </c>
      <c r="CP84" s="94" t="s">
        <v>12189</v>
      </c>
      <c r="CQ84" s="94" t="s">
        <v>12015</v>
      </c>
      <c r="CR84" s="94" t="s">
        <v>12032</v>
      </c>
      <c r="CS84" s="94" t="s">
        <v>12016</v>
      </c>
      <c r="CX84" s="94" t="s">
        <v>12645</v>
      </c>
      <c r="CZ84" s="94" t="s">
        <v>12007</v>
      </c>
      <c r="DA84" s="94" t="s">
        <v>12016</v>
      </c>
      <c r="DB84" s="94" t="s">
        <v>12016</v>
      </c>
      <c r="DC84" s="94" t="s">
        <v>12007</v>
      </c>
      <c r="DD84" s="94" t="s">
        <v>12016</v>
      </c>
      <c r="DE84" s="94" t="s">
        <v>12016</v>
      </c>
      <c r="DH84" s="94" t="s">
        <v>12021</v>
      </c>
      <c r="DJ84" s="94" t="s">
        <v>12022</v>
      </c>
    </row>
    <row r="85" ht="13.5" customHeight="1">
      <c r="A85" s="94" t="s">
        <v>2077</v>
      </c>
      <c r="B85" s="94" t="s">
        <v>10777</v>
      </c>
      <c r="C85" s="94" t="str">
        <f t="shared" si="1"/>
        <v>Alexander Wolszczan</v>
      </c>
      <c r="D85" s="94" t="s">
        <v>10778</v>
      </c>
      <c r="E85" s="94" t="s">
        <v>32</v>
      </c>
      <c r="F85" s="94" t="s">
        <v>12646</v>
      </c>
      <c r="G85" s="95" t="s">
        <v>33</v>
      </c>
      <c r="H85" s="94" t="s">
        <v>12006</v>
      </c>
      <c r="I85" s="94" t="s">
        <v>12069</v>
      </c>
      <c r="BF85" s="94" t="s">
        <v>33</v>
      </c>
      <c r="BG85" s="94"/>
      <c r="BH85" s="94"/>
      <c r="BI85" s="94"/>
      <c r="BJ85" s="94"/>
      <c r="BK85" s="94"/>
      <c r="BL85" s="94">
        <v>1.0</v>
      </c>
      <c r="BM85" s="94"/>
      <c r="BN85" s="94"/>
      <c r="BO85" s="94"/>
      <c r="BP85" s="94"/>
      <c r="BQ85" s="94"/>
      <c r="BR85" s="94"/>
      <c r="BS85" s="94"/>
      <c r="BT85" s="94"/>
      <c r="BU85" s="94"/>
      <c r="BV85" s="94"/>
      <c r="BW85" s="94"/>
      <c r="BX85" s="94"/>
      <c r="BY85" s="94"/>
      <c r="BZ85" s="94"/>
      <c r="CA85" s="94"/>
      <c r="CB85" s="94"/>
      <c r="CC85" s="94"/>
      <c r="CD85" s="94"/>
      <c r="CE85" s="94"/>
      <c r="CF85" s="94"/>
      <c r="CG85" s="94"/>
      <c r="CH85" s="94"/>
      <c r="CK85" s="94" t="s">
        <v>10782</v>
      </c>
      <c r="CL85" s="94" t="s">
        <v>12505</v>
      </c>
      <c r="CM85" s="94" t="s">
        <v>12647</v>
      </c>
      <c r="CQ85" s="94" t="s">
        <v>12062</v>
      </c>
      <c r="CS85" s="94" t="s">
        <v>12016</v>
      </c>
      <c r="CT85" s="94" t="s">
        <v>12648</v>
      </c>
      <c r="CX85" s="94" t="s">
        <v>12649</v>
      </c>
      <c r="CZ85" s="94" t="s">
        <v>12007</v>
      </c>
      <c r="DC85" s="94" t="s">
        <v>12007</v>
      </c>
      <c r="DD85" s="94" t="s">
        <v>12007</v>
      </c>
      <c r="DE85" s="94" t="s">
        <v>12007</v>
      </c>
      <c r="DH85" s="94" t="s">
        <v>12021</v>
      </c>
      <c r="DJ85" s="94" t="s">
        <v>12022</v>
      </c>
    </row>
    <row r="86" ht="13.5" customHeight="1">
      <c r="A86" s="94" t="s">
        <v>10910</v>
      </c>
      <c r="B86" s="94" t="s">
        <v>12650</v>
      </c>
      <c r="C86" s="94" t="str">
        <f t="shared" si="1"/>
        <v>Alexei Kniazev</v>
      </c>
      <c r="D86" s="94" t="s">
        <v>12651</v>
      </c>
      <c r="E86" s="94" t="s">
        <v>35</v>
      </c>
      <c r="F86" s="94" t="s">
        <v>12652</v>
      </c>
      <c r="G86" s="95" t="s">
        <v>33</v>
      </c>
      <c r="H86" s="94" t="s">
        <v>12006</v>
      </c>
      <c r="I86" s="94" t="s">
        <v>12069</v>
      </c>
      <c r="BF86" s="94" t="s">
        <v>33</v>
      </c>
      <c r="BG86" s="94"/>
      <c r="BH86" s="94"/>
      <c r="BI86" s="94"/>
      <c r="BJ86" s="94"/>
      <c r="BK86" s="94"/>
      <c r="BL86" s="94">
        <v>1.0</v>
      </c>
      <c r="BM86" s="94"/>
      <c r="BN86" s="94"/>
      <c r="BO86" s="94"/>
      <c r="BP86" s="94"/>
      <c r="BQ86" s="94"/>
      <c r="BR86" s="94"/>
      <c r="BS86" s="94"/>
      <c r="BT86" s="94"/>
      <c r="BU86" s="94"/>
      <c r="BV86" s="94"/>
      <c r="BW86" s="94"/>
      <c r="BX86" s="94"/>
      <c r="BY86" s="94"/>
      <c r="BZ86" s="94"/>
      <c r="CA86" s="94"/>
      <c r="CB86" s="94"/>
      <c r="CC86" s="94"/>
      <c r="CD86" s="94"/>
      <c r="CE86" s="94"/>
      <c r="CF86" s="94"/>
      <c r="CG86" s="94"/>
      <c r="CH86" s="94"/>
      <c r="CJ86" s="94" t="s">
        <v>3680</v>
      </c>
      <c r="CK86" s="94" t="s">
        <v>12653</v>
      </c>
      <c r="CM86" s="94" t="s">
        <v>12654</v>
      </c>
      <c r="CN86" s="94" t="s">
        <v>12655</v>
      </c>
      <c r="CO86" s="94" t="s">
        <v>12116</v>
      </c>
      <c r="CP86" s="94" t="s">
        <v>12189</v>
      </c>
      <c r="CQ86" s="94" t="s">
        <v>12015</v>
      </c>
      <c r="CR86" s="94" t="s">
        <v>12656</v>
      </c>
      <c r="CS86" s="94" t="s">
        <v>12016</v>
      </c>
      <c r="CX86" s="94" t="s">
        <v>12657</v>
      </c>
      <c r="CZ86" s="94" t="s">
        <v>12016</v>
      </c>
      <c r="DA86" s="94" t="s">
        <v>12016</v>
      </c>
      <c r="DB86" s="94" t="s">
        <v>12016</v>
      </c>
      <c r="DC86" s="94" t="s">
        <v>12016</v>
      </c>
      <c r="DD86" s="94" t="s">
        <v>12016</v>
      </c>
      <c r="DE86" s="94" t="s">
        <v>12016</v>
      </c>
      <c r="DH86" s="94" t="s">
        <v>12021</v>
      </c>
      <c r="DJ86" s="94" t="s">
        <v>12022</v>
      </c>
    </row>
    <row r="87" ht="13.5" customHeight="1">
      <c r="A87" s="94" t="s">
        <v>10910</v>
      </c>
      <c r="B87" s="94" t="s">
        <v>12632</v>
      </c>
      <c r="C87" s="94" t="str">
        <f t="shared" si="1"/>
        <v>Alexei Pevtsov</v>
      </c>
      <c r="D87" s="94" t="s">
        <v>12658</v>
      </c>
      <c r="E87" s="94" t="s">
        <v>32</v>
      </c>
      <c r="F87" s="94" t="s">
        <v>12659</v>
      </c>
      <c r="G87" s="95" t="s">
        <v>33</v>
      </c>
      <c r="H87" s="94" t="s">
        <v>12006</v>
      </c>
      <c r="I87" s="94" t="s">
        <v>12381</v>
      </c>
      <c r="BF87" s="94"/>
      <c r="BG87" s="94"/>
      <c r="BH87" s="94" t="s">
        <v>33</v>
      </c>
      <c r="BI87" s="94"/>
      <c r="BJ87" s="94"/>
      <c r="BK87" s="94"/>
      <c r="BL87" s="94"/>
      <c r="BM87" s="94"/>
      <c r="BN87" s="94"/>
      <c r="BO87" s="94"/>
      <c r="BP87" s="94"/>
      <c r="BQ87" s="94"/>
      <c r="BR87" s="94">
        <v>1.0</v>
      </c>
      <c r="BS87" s="94"/>
      <c r="BT87" s="94"/>
      <c r="BU87" s="94"/>
      <c r="BV87" s="94"/>
      <c r="BW87" s="94"/>
      <c r="BX87" s="94"/>
      <c r="BY87" s="94"/>
      <c r="BZ87" s="94"/>
      <c r="CA87" s="94"/>
      <c r="CB87" s="94"/>
      <c r="CC87" s="94"/>
      <c r="CD87" s="94"/>
      <c r="CE87" s="94"/>
      <c r="CF87" s="94"/>
      <c r="CG87" s="94"/>
      <c r="CH87" s="94"/>
      <c r="CJ87" s="94" t="s">
        <v>3680</v>
      </c>
      <c r="CK87" s="94" t="s">
        <v>12660</v>
      </c>
      <c r="CM87" s="94" t="s">
        <v>12661</v>
      </c>
      <c r="CQ87" s="94" t="s">
        <v>12062</v>
      </c>
      <c r="CS87" s="94" t="s">
        <v>12016</v>
      </c>
      <c r="CX87" s="94" t="s">
        <v>12662</v>
      </c>
      <c r="CZ87" s="94" t="s">
        <v>12007</v>
      </c>
      <c r="DA87" s="94" t="s">
        <v>12016</v>
      </c>
      <c r="DB87" s="94" t="s">
        <v>12016</v>
      </c>
      <c r="DC87" s="94" t="s">
        <v>12007</v>
      </c>
      <c r="DD87" s="94" t="s">
        <v>12016</v>
      </c>
      <c r="DE87" s="94" t="s">
        <v>12016</v>
      </c>
      <c r="DH87" s="94" t="s">
        <v>12021</v>
      </c>
      <c r="DJ87" s="94" t="s">
        <v>12022</v>
      </c>
    </row>
    <row r="88" ht="13.5" customHeight="1">
      <c r="A88" s="94" t="s">
        <v>10910</v>
      </c>
      <c r="B88" s="94" t="s">
        <v>10911</v>
      </c>
      <c r="C88" s="94" t="str">
        <f t="shared" si="1"/>
        <v>Alexei Struminsky</v>
      </c>
      <c r="D88" s="94" t="s">
        <v>10912</v>
      </c>
      <c r="E88" s="94" t="s">
        <v>35</v>
      </c>
      <c r="F88" s="94" t="s">
        <v>12663</v>
      </c>
      <c r="G88" s="95" t="s">
        <v>33</v>
      </c>
      <c r="H88" s="94" t="s">
        <v>12006</v>
      </c>
      <c r="I88" s="94" t="s">
        <v>12069</v>
      </c>
      <c r="BF88" s="94" t="s">
        <v>33</v>
      </c>
      <c r="BG88" s="94"/>
      <c r="BH88" s="94"/>
      <c r="BI88" s="94"/>
      <c r="BJ88" s="94"/>
      <c r="BK88" s="94"/>
      <c r="BL88" s="94">
        <v>1.0</v>
      </c>
      <c r="BM88" s="94"/>
      <c r="BN88" s="94"/>
      <c r="BO88" s="94"/>
      <c r="BP88" s="94"/>
      <c r="BQ88" s="94"/>
      <c r="BR88" s="94"/>
      <c r="BS88" s="94"/>
      <c r="BT88" s="94"/>
      <c r="BU88" s="94"/>
      <c r="BV88" s="94"/>
      <c r="BW88" s="94"/>
      <c r="BX88" s="94"/>
      <c r="BY88" s="94"/>
      <c r="BZ88" s="94"/>
      <c r="CA88" s="94"/>
      <c r="CB88" s="94"/>
      <c r="CC88" s="94"/>
      <c r="CD88" s="94"/>
      <c r="CE88" s="94"/>
      <c r="CF88" s="94"/>
      <c r="CG88" s="94"/>
      <c r="CH88" s="94"/>
      <c r="CJ88" s="94" t="s">
        <v>3680</v>
      </c>
      <c r="CK88" s="94" t="s">
        <v>12664</v>
      </c>
      <c r="CL88" s="94" t="s">
        <v>12175</v>
      </c>
      <c r="CM88" s="94" t="s">
        <v>12665</v>
      </c>
      <c r="CN88" s="94" t="s">
        <v>12666</v>
      </c>
      <c r="CO88" s="94" t="s">
        <v>12116</v>
      </c>
      <c r="CP88" s="94" t="s">
        <v>12667</v>
      </c>
      <c r="CQ88" s="94" t="s">
        <v>12641</v>
      </c>
      <c r="CR88" s="94" t="s">
        <v>12656</v>
      </c>
      <c r="CS88" s="94" t="s">
        <v>12016</v>
      </c>
      <c r="CX88" s="94" t="s">
        <v>12668</v>
      </c>
      <c r="CZ88" s="94" t="s">
        <v>12007</v>
      </c>
      <c r="DA88" s="94" t="s">
        <v>12016</v>
      </c>
      <c r="DB88" s="94" t="s">
        <v>12016</v>
      </c>
      <c r="DC88" s="94" t="s">
        <v>12007</v>
      </c>
      <c r="DD88" s="94" t="s">
        <v>12007</v>
      </c>
      <c r="DE88" s="94" t="s">
        <v>12007</v>
      </c>
      <c r="DH88" s="94" t="s">
        <v>12021</v>
      </c>
      <c r="DJ88" s="94" t="s">
        <v>12022</v>
      </c>
    </row>
    <row r="89" ht="13.5" customHeight="1">
      <c r="A89" s="94" t="s">
        <v>12669</v>
      </c>
      <c r="B89" s="94" t="s">
        <v>12670</v>
      </c>
      <c r="C89" s="94" t="str">
        <f t="shared" si="1"/>
        <v>Alfio Maurizio Bonanno</v>
      </c>
      <c r="D89" s="94" t="s">
        <v>12671</v>
      </c>
      <c r="E89" s="94" t="s">
        <v>32</v>
      </c>
      <c r="F89" s="94" t="s">
        <v>12672</v>
      </c>
      <c r="G89" s="95" t="s">
        <v>38</v>
      </c>
      <c r="H89" s="94" t="s">
        <v>12006</v>
      </c>
      <c r="I89" s="94" t="s">
        <v>12287</v>
      </c>
      <c r="BF89" s="94"/>
      <c r="BG89" s="94"/>
      <c r="BH89" s="94"/>
      <c r="BI89" s="94" t="s">
        <v>38</v>
      </c>
      <c r="BJ89" s="94"/>
      <c r="BK89" s="94"/>
      <c r="BL89" s="94"/>
      <c r="BM89" s="94"/>
      <c r="BN89" s="94"/>
      <c r="BO89" s="94"/>
      <c r="BP89" s="94"/>
      <c r="BQ89" s="94"/>
      <c r="BR89" s="94"/>
      <c r="BS89" s="94"/>
      <c r="BT89" s="94"/>
      <c r="BU89" s="94">
        <v>1.0</v>
      </c>
      <c r="BV89" s="94"/>
      <c r="BW89" s="94"/>
      <c r="BX89" s="94"/>
      <c r="BY89" s="94"/>
      <c r="BZ89" s="94"/>
      <c r="CA89" s="94"/>
      <c r="CB89" s="94"/>
      <c r="CC89" s="94"/>
      <c r="CD89" s="94"/>
      <c r="CE89" s="94"/>
      <c r="CF89" s="94"/>
      <c r="CG89" s="94"/>
      <c r="CH89" s="94"/>
      <c r="CJ89" s="94" t="s">
        <v>3680</v>
      </c>
      <c r="CK89" s="94" t="s">
        <v>12673</v>
      </c>
      <c r="CM89" s="94" t="s">
        <v>12674</v>
      </c>
      <c r="CQ89" s="94" t="s">
        <v>12605</v>
      </c>
      <c r="CX89" s="94" t="s">
        <v>1793</v>
      </c>
      <c r="CZ89" s="94" t="s">
        <v>12007</v>
      </c>
      <c r="DC89" s="94" t="s">
        <v>12016</v>
      </c>
      <c r="DD89" s="94" t="s">
        <v>12016</v>
      </c>
      <c r="DH89" s="94" t="s">
        <v>12021</v>
      </c>
      <c r="DJ89" s="94" t="s">
        <v>12022</v>
      </c>
    </row>
    <row r="90" ht="13.5" customHeight="1">
      <c r="A90" s="94" t="s">
        <v>12675</v>
      </c>
      <c r="B90" s="94" t="s">
        <v>12676</v>
      </c>
      <c r="C90" s="94" t="str">
        <f t="shared" si="1"/>
        <v>Alfredo Carpineti</v>
      </c>
      <c r="D90" s="94" t="s">
        <v>12677</v>
      </c>
      <c r="E90" s="94" t="s">
        <v>32</v>
      </c>
      <c r="F90" s="94" t="s">
        <v>12678</v>
      </c>
      <c r="G90" s="95" t="s">
        <v>33</v>
      </c>
      <c r="H90" s="94" t="s">
        <v>12006</v>
      </c>
      <c r="I90" s="94" t="s">
        <v>12025</v>
      </c>
      <c r="BF90" s="94" t="s">
        <v>33</v>
      </c>
      <c r="BG90" s="94"/>
      <c r="BH90" s="94"/>
      <c r="BI90" s="94"/>
      <c r="BJ90" s="94"/>
      <c r="BK90" s="94"/>
      <c r="BL90" s="94">
        <v>1.0</v>
      </c>
      <c r="BM90" s="94"/>
      <c r="BN90" s="94"/>
      <c r="BO90" s="94"/>
      <c r="BP90" s="94"/>
      <c r="BQ90" s="94"/>
      <c r="BR90" s="94"/>
      <c r="BS90" s="94"/>
      <c r="BT90" s="94"/>
      <c r="BU90" s="94"/>
      <c r="BV90" s="94"/>
      <c r="BW90" s="94"/>
      <c r="BX90" s="94"/>
      <c r="BY90" s="94"/>
      <c r="BZ90" s="94"/>
      <c r="CA90" s="94"/>
      <c r="CB90" s="94"/>
      <c r="CC90" s="94"/>
      <c r="CD90" s="94"/>
      <c r="CE90" s="94"/>
      <c r="CF90" s="94"/>
      <c r="CG90" s="94"/>
      <c r="CH90" s="94"/>
      <c r="CJ90" s="94" t="s">
        <v>3680</v>
      </c>
      <c r="CK90" s="94" t="s">
        <v>12679</v>
      </c>
      <c r="CL90" s="94" t="s">
        <v>1944</v>
      </c>
      <c r="CM90" s="94" t="s">
        <v>12680</v>
      </c>
      <c r="CN90" s="94" t="s">
        <v>12681</v>
      </c>
      <c r="CO90" s="94" t="s">
        <v>12013</v>
      </c>
      <c r="CP90" s="94" t="s">
        <v>12682</v>
      </c>
      <c r="CQ90" s="94" t="s">
        <v>12263</v>
      </c>
      <c r="CR90" s="94" t="s">
        <v>12683</v>
      </c>
      <c r="CS90" s="94" t="s">
        <v>12016</v>
      </c>
      <c r="CX90" s="94" t="s">
        <v>1751</v>
      </c>
      <c r="CZ90" s="94" t="s">
        <v>12016</v>
      </c>
      <c r="DA90" s="94" t="s">
        <v>12016</v>
      </c>
      <c r="DB90" s="94" t="s">
        <v>12016</v>
      </c>
      <c r="DC90" s="94" t="s">
        <v>12007</v>
      </c>
      <c r="DD90" s="94" t="s">
        <v>12016</v>
      </c>
      <c r="DE90" s="94" t="s">
        <v>12007</v>
      </c>
      <c r="DH90" s="94" t="s">
        <v>12021</v>
      </c>
      <c r="DJ90" s="94" t="s">
        <v>12022</v>
      </c>
    </row>
    <row r="91" ht="13.5" customHeight="1">
      <c r="A91" s="94" t="s">
        <v>2768</v>
      </c>
      <c r="B91" s="94" t="s">
        <v>8966</v>
      </c>
      <c r="C91" s="94" t="str">
        <f t="shared" si="1"/>
        <v>Ali Takey</v>
      </c>
      <c r="D91" s="94" t="s">
        <v>8967</v>
      </c>
      <c r="E91" s="94" t="s">
        <v>35</v>
      </c>
      <c r="F91" s="94" t="s">
        <v>12684</v>
      </c>
      <c r="G91" s="95" t="s">
        <v>38</v>
      </c>
      <c r="H91" s="94" t="s">
        <v>12006</v>
      </c>
      <c r="I91" s="94" t="s">
        <v>12025</v>
      </c>
      <c r="BF91" s="94"/>
      <c r="BG91" s="94" t="s">
        <v>38</v>
      </c>
      <c r="BH91" s="94"/>
      <c r="BI91" s="94"/>
      <c r="BJ91" s="94"/>
      <c r="BK91" s="94"/>
      <c r="BL91" s="94"/>
      <c r="BM91" s="94"/>
      <c r="BN91" s="94"/>
      <c r="BO91" s="94">
        <v>1.0</v>
      </c>
      <c r="BP91" s="94"/>
      <c r="BQ91" s="94"/>
      <c r="BR91" s="94"/>
      <c r="BS91" s="94"/>
      <c r="BT91" s="94"/>
      <c r="BU91" s="94"/>
      <c r="BV91" s="94"/>
      <c r="BW91" s="94"/>
      <c r="BX91" s="94"/>
      <c r="BY91" s="94"/>
      <c r="BZ91" s="94"/>
      <c r="CA91" s="94"/>
      <c r="CB91" s="94"/>
      <c r="CC91" s="94"/>
      <c r="CD91" s="94"/>
      <c r="CE91" s="94"/>
      <c r="CF91" s="94"/>
      <c r="CG91" s="94"/>
      <c r="CH91" s="94"/>
      <c r="CJ91" s="94" t="s">
        <v>3680</v>
      </c>
      <c r="CK91" s="94" t="s">
        <v>8970</v>
      </c>
      <c r="CL91" s="94" t="s">
        <v>12046</v>
      </c>
      <c r="CM91" s="94" t="s">
        <v>12685</v>
      </c>
      <c r="CN91" s="94" t="s">
        <v>12369</v>
      </c>
      <c r="CO91" s="94" t="s">
        <v>12116</v>
      </c>
      <c r="CP91" s="94" t="s">
        <v>12686</v>
      </c>
      <c r="CQ91" s="94" t="s">
        <v>12103</v>
      </c>
      <c r="CR91" s="94" t="s">
        <v>12104</v>
      </c>
      <c r="CX91" s="94" t="s">
        <v>12687</v>
      </c>
      <c r="CZ91" s="94" t="s">
        <v>12016</v>
      </c>
      <c r="DC91" s="94" t="s">
        <v>12016</v>
      </c>
      <c r="DD91" s="94" t="s">
        <v>12007</v>
      </c>
      <c r="DH91" s="94" t="s">
        <v>12021</v>
      </c>
      <c r="DJ91" s="94" t="s">
        <v>12022</v>
      </c>
    </row>
    <row r="92" ht="13.5" customHeight="1">
      <c r="A92" s="94" t="s">
        <v>3799</v>
      </c>
      <c r="B92" s="94" t="s">
        <v>4447</v>
      </c>
      <c r="C92" s="94" t="str">
        <f t="shared" si="1"/>
        <v>Alice Allen</v>
      </c>
      <c r="D92" s="94" t="s">
        <v>8392</v>
      </c>
      <c r="E92" s="94" t="s">
        <v>32</v>
      </c>
      <c r="F92" s="94" t="s">
        <v>12688</v>
      </c>
      <c r="G92" s="95" t="s">
        <v>33</v>
      </c>
      <c r="H92" s="94" t="s">
        <v>12006</v>
      </c>
      <c r="I92" s="94" t="s">
        <v>12069</v>
      </c>
      <c r="BF92" s="94"/>
      <c r="BG92" s="94"/>
      <c r="BH92" s="94" t="s">
        <v>33</v>
      </c>
      <c r="BI92" s="94"/>
      <c r="BJ92" s="94"/>
      <c r="BK92" s="94"/>
      <c r="BL92" s="94"/>
      <c r="BM92" s="94"/>
      <c r="BN92" s="94"/>
      <c r="BO92" s="94"/>
      <c r="BP92" s="94"/>
      <c r="BQ92" s="94"/>
      <c r="BR92" s="94">
        <v>1.0</v>
      </c>
      <c r="BS92" s="94"/>
      <c r="BT92" s="94"/>
      <c r="BU92" s="94"/>
      <c r="BV92" s="94"/>
      <c r="BW92" s="94"/>
      <c r="BX92" s="94"/>
      <c r="BY92" s="94"/>
      <c r="BZ92" s="94"/>
      <c r="CA92" s="94"/>
      <c r="CB92" s="94"/>
      <c r="CC92" s="94"/>
      <c r="CD92" s="94">
        <v>1.0</v>
      </c>
      <c r="CE92" s="94"/>
      <c r="CF92" s="94"/>
      <c r="CG92" s="94"/>
      <c r="CH92" s="94"/>
      <c r="CK92" s="94" t="s">
        <v>8395</v>
      </c>
      <c r="CL92" s="94" t="s">
        <v>12010</v>
      </c>
      <c r="CM92" s="94" t="s">
        <v>12689</v>
      </c>
      <c r="CO92" s="94" t="s">
        <v>12116</v>
      </c>
      <c r="CQ92" s="94" t="s">
        <v>12062</v>
      </c>
      <c r="CR92" s="94" t="s">
        <v>12062</v>
      </c>
      <c r="CS92" s="94" t="s">
        <v>12016</v>
      </c>
      <c r="CX92" s="94" t="s">
        <v>12690</v>
      </c>
      <c r="CZ92" s="94" t="s">
        <v>12007</v>
      </c>
      <c r="DA92" s="94" t="s">
        <v>12111</v>
      </c>
      <c r="DB92" s="94" t="s">
        <v>12016</v>
      </c>
      <c r="DC92" s="94" t="s">
        <v>12007</v>
      </c>
      <c r="DD92" s="94" t="s">
        <v>12007</v>
      </c>
      <c r="DE92" s="94" t="s">
        <v>12007</v>
      </c>
      <c r="DH92" s="94" t="s">
        <v>12021</v>
      </c>
      <c r="DJ92" s="94" t="s">
        <v>12022</v>
      </c>
    </row>
    <row r="93" ht="13.5" customHeight="1">
      <c r="A93" s="94" t="s">
        <v>3799</v>
      </c>
      <c r="B93" s="94" t="s">
        <v>3800</v>
      </c>
      <c r="C93" s="94" t="str">
        <f t="shared" si="1"/>
        <v>Alice Concas</v>
      </c>
      <c r="D93" s="94" t="s">
        <v>3801</v>
      </c>
      <c r="E93" s="94" t="s">
        <v>32</v>
      </c>
      <c r="F93" s="94" t="s">
        <v>12691</v>
      </c>
      <c r="G93" s="95" t="s">
        <v>33</v>
      </c>
      <c r="H93" s="94" t="s">
        <v>12006</v>
      </c>
      <c r="I93" s="94" t="s">
        <v>12069</v>
      </c>
      <c r="BF93" s="94" t="s">
        <v>33</v>
      </c>
      <c r="BG93" s="94"/>
      <c r="BH93" s="94"/>
      <c r="BI93" s="94"/>
      <c r="BJ93" s="94"/>
      <c r="BK93" s="94"/>
      <c r="BL93" s="94">
        <v>1.0</v>
      </c>
      <c r="BM93" s="94"/>
      <c r="BN93" s="94"/>
      <c r="BO93" s="94"/>
      <c r="BP93" s="94"/>
      <c r="BQ93" s="94"/>
      <c r="BR93" s="94"/>
      <c r="BS93" s="94"/>
      <c r="BT93" s="94"/>
      <c r="BU93" s="94"/>
      <c r="BV93" s="94"/>
      <c r="BW93" s="94"/>
      <c r="BX93" s="94"/>
      <c r="BY93" s="94"/>
      <c r="BZ93" s="94"/>
      <c r="CA93" s="94"/>
      <c r="CB93" s="94"/>
      <c r="CC93" s="94"/>
      <c r="CD93" s="94"/>
      <c r="CE93" s="94"/>
      <c r="CF93" s="94"/>
      <c r="CG93" s="94"/>
      <c r="CH93" s="94"/>
      <c r="CJ93" s="94" t="s">
        <v>3680</v>
      </c>
      <c r="CK93" s="94" t="s">
        <v>3804</v>
      </c>
      <c r="CL93" s="94" t="s">
        <v>12202</v>
      </c>
      <c r="CM93" s="94" t="s">
        <v>12203</v>
      </c>
      <c r="CO93" s="94" t="s">
        <v>12188</v>
      </c>
      <c r="CP93" s="94" t="s">
        <v>12291</v>
      </c>
      <c r="CQ93" s="94" t="s">
        <v>12243</v>
      </c>
      <c r="CR93" s="94" t="s">
        <v>12606</v>
      </c>
      <c r="CS93" s="94" t="s">
        <v>12016</v>
      </c>
      <c r="CT93" s="94" t="s">
        <v>12692</v>
      </c>
      <c r="CX93" s="94" t="s">
        <v>12693</v>
      </c>
      <c r="CZ93" s="94" t="s">
        <v>12007</v>
      </c>
      <c r="DA93" s="94" t="s">
        <v>12016</v>
      </c>
      <c r="DB93" s="94" t="s">
        <v>12019</v>
      </c>
      <c r="DC93" s="94" t="s">
        <v>12016</v>
      </c>
      <c r="DD93" s="94" t="s">
        <v>12007</v>
      </c>
      <c r="DE93" s="94" t="s">
        <v>12007</v>
      </c>
      <c r="DH93" s="94" t="s">
        <v>12021</v>
      </c>
      <c r="DJ93" s="94" t="s">
        <v>12022</v>
      </c>
    </row>
    <row r="94" ht="13.5" customHeight="1">
      <c r="A94" s="94" t="s">
        <v>3799</v>
      </c>
      <c r="B94" s="94" t="s">
        <v>12694</v>
      </c>
      <c r="C94" s="94" t="str">
        <f t="shared" si="1"/>
        <v>Alice Monet</v>
      </c>
      <c r="D94" s="94" t="s">
        <v>12695</v>
      </c>
      <c r="E94" s="94" t="s">
        <v>32</v>
      </c>
      <c r="F94" s="94" t="s">
        <v>12696</v>
      </c>
      <c r="G94" s="95" t="s">
        <v>33</v>
      </c>
      <c r="H94" s="94" t="s">
        <v>12006</v>
      </c>
      <c r="BF94" s="94" t="s">
        <v>33</v>
      </c>
      <c r="BG94" s="94"/>
      <c r="BH94" s="94"/>
      <c r="BI94" s="94"/>
      <c r="BJ94" s="94"/>
      <c r="BK94" s="94"/>
      <c r="BL94" s="94">
        <v>1.0</v>
      </c>
      <c r="BM94" s="94"/>
      <c r="BN94" s="94"/>
      <c r="BO94" s="94"/>
      <c r="BP94" s="94"/>
      <c r="BQ94" s="94"/>
      <c r="BR94" s="94"/>
      <c r="BS94" s="94"/>
      <c r="BT94" s="94"/>
      <c r="BU94" s="94"/>
      <c r="BV94" s="94"/>
      <c r="BW94" s="94"/>
      <c r="BX94" s="94"/>
      <c r="BY94" s="94"/>
      <c r="BZ94" s="94"/>
      <c r="CA94" s="94"/>
      <c r="CB94" s="94"/>
      <c r="CC94" s="94"/>
      <c r="CD94" s="94"/>
      <c r="CE94" s="94"/>
      <c r="CF94" s="94"/>
      <c r="CG94" s="94"/>
      <c r="CH94" s="94"/>
      <c r="CJ94" s="94" t="s">
        <v>3680</v>
      </c>
      <c r="CK94" s="94" t="s">
        <v>12697</v>
      </c>
      <c r="CL94" s="94" t="s">
        <v>12202</v>
      </c>
      <c r="CM94" s="94" t="s">
        <v>12698</v>
      </c>
      <c r="CN94" s="94" t="s">
        <v>12699</v>
      </c>
      <c r="CO94" s="94" t="s">
        <v>12101</v>
      </c>
      <c r="CP94" s="94" t="s">
        <v>12700</v>
      </c>
      <c r="CQ94" s="94" t="s">
        <v>12422</v>
      </c>
      <c r="CR94" s="94" t="s">
        <v>12062</v>
      </c>
      <c r="CS94" s="94" t="s">
        <v>12016</v>
      </c>
      <c r="CX94" s="94" t="s">
        <v>12701</v>
      </c>
      <c r="CZ94" s="94" t="s">
        <v>12007</v>
      </c>
      <c r="DA94" s="94" t="s">
        <v>12019</v>
      </c>
      <c r="DB94" s="94" t="s">
        <v>12019</v>
      </c>
      <c r="DC94" s="94" t="s">
        <v>12007</v>
      </c>
      <c r="DE94" s="94" t="s">
        <v>12007</v>
      </c>
      <c r="DH94" s="94" t="s">
        <v>12021</v>
      </c>
      <c r="DJ94" s="94" t="s">
        <v>12022</v>
      </c>
    </row>
    <row r="95" ht="13.5" customHeight="1">
      <c r="A95" s="94" t="s">
        <v>11290</v>
      </c>
      <c r="B95" s="94" t="s">
        <v>11291</v>
      </c>
      <c r="C95" s="94" t="str">
        <f t="shared" si="1"/>
        <v>Alicia Maravelia</v>
      </c>
      <c r="D95" s="94" t="s">
        <v>11292</v>
      </c>
      <c r="E95" s="94" t="s">
        <v>32</v>
      </c>
      <c r="F95" s="94" t="s">
        <v>12702</v>
      </c>
      <c r="G95" s="95" t="s">
        <v>38</v>
      </c>
      <c r="H95" s="94" t="s">
        <v>12006</v>
      </c>
      <c r="I95" s="94" t="s">
        <v>12069</v>
      </c>
      <c r="BF95" s="94"/>
      <c r="BG95" s="94" t="s">
        <v>38</v>
      </c>
      <c r="BH95" s="94"/>
      <c r="BI95" s="94"/>
      <c r="BJ95" s="94"/>
      <c r="BK95" s="94"/>
      <c r="BL95" s="94"/>
      <c r="BM95" s="94"/>
      <c r="BN95" s="94"/>
      <c r="BO95" s="94"/>
      <c r="BP95" s="94"/>
      <c r="BQ95" s="94">
        <v>1.0</v>
      </c>
      <c r="BR95" s="94"/>
      <c r="BS95" s="94"/>
      <c r="BT95" s="94"/>
      <c r="BU95" s="94"/>
      <c r="BV95" s="94"/>
      <c r="BW95" s="94"/>
      <c r="BX95" s="94"/>
      <c r="BY95" s="94"/>
      <c r="BZ95" s="94"/>
      <c r="CA95" s="94"/>
      <c r="CB95" s="94"/>
      <c r="CC95" s="94"/>
      <c r="CD95" s="94"/>
      <c r="CE95" s="94"/>
      <c r="CF95" s="94"/>
      <c r="CG95" s="94"/>
      <c r="CH95" s="94"/>
      <c r="CJ95" s="94" t="s">
        <v>12703</v>
      </c>
      <c r="CK95" s="94" t="s">
        <v>11295</v>
      </c>
      <c r="CL95" s="94" t="s">
        <v>12010</v>
      </c>
      <c r="CM95" s="94" t="s">
        <v>12704</v>
      </c>
      <c r="CN95" s="94" t="s">
        <v>12345</v>
      </c>
      <c r="CO95" s="94" t="s">
        <v>12013</v>
      </c>
      <c r="CP95" s="94" t="s">
        <v>12562</v>
      </c>
      <c r="CQ95" s="94" t="s">
        <v>12563</v>
      </c>
      <c r="CX95" s="94" t="s">
        <v>12705</v>
      </c>
      <c r="CZ95" s="94" t="s">
        <v>12016</v>
      </c>
      <c r="DC95" s="94" t="s">
        <v>12016</v>
      </c>
      <c r="DD95" s="94" t="s">
        <v>12016</v>
      </c>
      <c r="DH95" s="94" t="s">
        <v>12021</v>
      </c>
      <c r="DJ95" s="94" t="s">
        <v>12022</v>
      </c>
    </row>
    <row r="96" ht="13.5" customHeight="1">
      <c r="A96" s="94" t="s">
        <v>11290</v>
      </c>
      <c r="B96" s="94" t="s">
        <v>12706</v>
      </c>
      <c r="C96" s="94" t="str">
        <f t="shared" si="1"/>
        <v>Alicia Rouco Escorial</v>
      </c>
      <c r="D96" s="94" t="s">
        <v>12707</v>
      </c>
      <c r="E96" s="94" t="s">
        <v>32</v>
      </c>
      <c r="F96" s="94" t="s">
        <v>12708</v>
      </c>
      <c r="G96" s="95" t="s">
        <v>33</v>
      </c>
      <c r="H96" s="94" t="s">
        <v>12006</v>
      </c>
      <c r="BF96" s="94"/>
      <c r="BG96" s="94"/>
      <c r="BH96" s="94" t="s">
        <v>33</v>
      </c>
      <c r="BI96" s="94"/>
      <c r="BJ96" s="94"/>
      <c r="BK96" s="94"/>
      <c r="BL96" s="94"/>
      <c r="BM96" s="94"/>
      <c r="BN96" s="94"/>
      <c r="BO96" s="94"/>
      <c r="BP96" s="94"/>
      <c r="BQ96" s="94"/>
      <c r="BR96" s="94">
        <v>1.0</v>
      </c>
      <c r="BS96" s="94"/>
      <c r="BT96" s="94"/>
      <c r="BU96" s="94"/>
      <c r="BV96" s="94"/>
      <c r="BW96" s="94"/>
      <c r="BX96" s="94"/>
      <c r="BY96" s="94"/>
      <c r="BZ96" s="94"/>
      <c r="CA96" s="94"/>
      <c r="CB96" s="94"/>
      <c r="CC96" s="94"/>
      <c r="CD96" s="94"/>
      <c r="CE96" s="94"/>
      <c r="CF96" s="94"/>
      <c r="CG96" s="94"/>
      <c r="CH96" s="94"/>
      <c r="CJ96" s="94" t="s">
        <v>3680</v>
      </c>
      <c r="CK96" s="94" t="s">
        <v>12709</v>
      </c>
      <c r="CL96" s="94" t="s">
        <v>12710</v>
      </c>
      <c r="CM96" s="94" t="s">
        <v>12711</v>
      </c>
      <c r="CN96" s="94" t="s">
        <v>12712</v>
      </c>
      <c r="CO96" s="94" t="s">
        <v>12188</v>
      </c>
      <c r="CP96" s="94" t="s">
        <v>12713</v>
      </c>
      <c r="CQ96" s="94" t="s">
        <v>12549</v>
      </c>
      <c r="CR96" s="94" t="s">
        <v>12550</v>
      </c>
      <c r="CS96" s="94" t="s">
        <v>12007</v>
      </c>
      <c r="CT96" s="94" t="s">
        <v>12594</v>
      </c>
      <c r="CX96" s="94" t="s">
        <v>12714</v>
      </c>
      <c r="CZ96" s="94" t="s">
        <v>12007</v>
      </c>
      <c r="DA96" s="94" t="s">
        <v>12111</v>
      </c>
      <c r="DB96" s="94" t="s">
        <v>12016</v>
      </c>
      <c r="DC96" s="94" t="s">
        <v>12016</v>
      </c>
      <c r="DD96" s="94" t="s">
        <v>12007</v>
      </c>
      <c r="DE96" s="94" t="s">
        <v>12007</v>
      </c>
      <c r="DF96" s="94" t="s">
        <v>12715</v>
      </c>
      <c r="DH96" s="94" t="s">
        <v>12021</v>
      </c>
      <c r="DJ96" s="94" t="s">
        <v>12022</v>
      </c>
    </row>
    <row r="97" ht="13.5" customHeight="1">
      <c r="A97" s="94" t="s">
        <v>4720</v>
      </c>
      <c r="B97" s="94" t="s">
        <v>4721</v>
      </c>
      <c r="C97" s="94" t="str">
        <f t="shared" si="1"/>
        <v>Alicja Bulik</v>
      </c>
      <c r="D97" s="94" t="s">
        <v>4722</v>
      </c>
      <c r="E97" s="94" t="s">
        <v>32</v>
      </c>
      <c r="F97" s="94" t="s">
        <v>12716</v>
      </c>
      <c r="G97" s="95" t="s">
        <v>33</v>
      </c>
      <c r="H97" s="94" t="s">
        <v>12006</v>
      </c>
      <c r="I97" s="94" t="s">
        <v>12069</v>
      </c>
      <c r="BF97" s="94"/>
      <c r="BG97" s="94"/>
      <c r="BH97" s="94" t="s">
        <v>33</v>
      </c>
      <c r="BI97" s="94"/>
      <c r="BJ97" s="94"/>
      <c r="BK97" s="94"/>
      <c r="BL97" s="94"/>
      <c r="BM97" s="94"/>
      <c r="BN97" s="94"/>
      <c r="BO97" s="94"/>
      <c r="BP97" s="94"/>
      <c r="BQ97" s="94"/>
      <c r="BR97" s="94"/>
      <c r="BS97" s="94">
        <v>1.0</v>
      </c>
      <c r="BT97" s="94"/>
      <c r="BU97" s="94"/>
      <c r="BV97" s="94"/>
      <c r="BW97" s="94"/>
      <c r="BX97" s="94"/>
      <c r="BY97" s="94"/>
      <c r="BZ97" s="94"/>
      <c r="CA97" s="94"/>
      <c r="CB97" s="94"/>
      <c r="CC97" s="94"/>
      <c r="CD97" s="94"/>
      <c r="CE97" s="94"/>
      <c r="CF97" s="94"/>
      <c r="CG97" s="94"/>
      <c r="CH97" s="94"/>
      <c r="CJ97" s="94" t="s">
        <v>12717</v>
      </c>
      <c r="CK97" s="94" t="s">
        <v>4726</v>
      </c>
      <c r="CL97" s="94" t="s">
        <v>12010</v>
      </c>
      <c r="CM97" s="94" t="s">
        <v>12718</v>
      </c>
      <c r="CN97" s="94" t="s">
        <v>12719</v>
      </c>
      <c r="CO97" s="94" t="s">
        <v>12217</v>
      </c>
      <c r="CP97" s="94" t="s">
        <v>12720</v>
      </c>
      <c r="CQ97" s="94" t="s">
        <v>12721</v>
      </c>
      <c r="CS97" s="94" t="s">
        <v>12016</v>
      </c>
      <c r="CX97" s="94" t="s">
        <v>12722</v>
      </c>
      <c r="CZ97" s="94" t="s">
        <v>12007</v>
      </c>
      <c r="DA97" s="94" t="s">
        <v>12016</v>
      </c>
      <c r="DB97" s="94" t="s">
        <v>12016</v>
      </c>
      <c r="DC97" s="94" t="s">
        <v>12007</v>
      </c>
      <c r="DD97" s="94" t="s">
        <v>12007</v>
      </c>
      <c r="DE97" s="94" t="s">
        <v>12016</v>
      </c>
      <c r="DH97" s="94" t="s">
        <v>12021</v>
      </c>
      <c r="DJ97" s="94" t="s">
        <v>12022</v>
      </c>
    </row>
    <row r="98" ht="13.5" customHeight="1">
      <c r="A98" s="94" t="s">
        <v>12723</v>
      </c>
      <c r="B98" s="94" t="s">
        <v>12724</v>
      </c>
      <c r="C98" s="94" t="str">
        <f t="shared" si="1"/>
        <v>Alick Le Jeune</v>
      </c>
      <c r="D98" s="94" t="s">
        <v>12725</v>
      </c>
      <c r="E98" s="94" t="s">
        <v>32</v>
      </c>
      <c r="F98" s="94" t="s">
        <v>12726</v>
      </c>
      <c r="G98" s="95" t="s">
        <v>33</v>
      </c>
      <c r="H98" s="94" t="s">
        <v>12006</v>
      </c>
      <c r="BF98" s="94" t="s">
        <v>33</v>
      </c>
      <c r="BG98" s="94"/>
      <c r="BH98" s="94"/>
      <c r="BI98" s="94"/>
      <c r="BJ98" s="94"/>
      <c r="BK98" s="94"/>
      <c r="BL98" s="94"/>
      <c r="BM98" s="94">
        <v>1.0</v>
      </c>
      <c r="BN98" s="94"/>
      <c r="BO98" s="94"/>
      <c r="BP98" s="94"/>
      <c r="BQ98" s="94"/>
      <c r="BR98" s="94"/>
      <c r="BS98" s="94"/>
      <c r="BT98" s="94"/>
      <c r="BU98" s="94"/>
      <c r="BV98" s="94"/>
      <c r="BW98" s="94"/>
      <c r="BX98" s="94"/>
      <c r="BY98" s="94"/>
      <c r="BZ98" s="94"/>
      <c r="CA98" s="94"/>
      <c r="CB98" s="94"/>
      <c r="CC98" s="94"/>
      <c r="CD98" s="94"/>
      <c r="CE98" s="94"/>
      <c r="CF98" s="94"/>
      <c r="CG98" s="94"/>
      <c r="CH98" s="94"/>
      <c r="CJ98" s="94" t="s">
        <v>11475</v>
      </c>
      <c r="CK98" s="94" t="s">
        <v>12727</v>
      </c>
      <c r="CL98" s="94" t="s">
        <v>12046</v>
      </c>
      <c r="CM98" s="94" t="s">
        <v>12728</v>
      </c>
      <c r="CN98" s="94" t="s">
        <v>12143</v>
      </c>
      <c r="CO98" s="94" t="s">
        <v>12255</v>
      </c>
      <c r="CP98" s="94" t="s">
        <v>12189</v>
      </c>
      <c r="CQ98" s="94" t="s">
        <v>12015</v>
      </c>
      <c r="CR98" s="94" t="s">
        <v>12015</v>
      </c>
      <c r="CS98" s="94" t="s">
        <v>12016</v>
      </c>
      <c r="CX98" s="94" t="s">
        <v>12729</v>
      </c>
      <c r="CZ98" s="94" t="s">
        <v>12016</v>
      </c>
      <c r="DA98" s="94" t="s">
        <v>12111</v>
      </c>
      <c r="DB98" s="94" t="s">
        <v>12111</v>
      </c>
      <c r="DC98" s="94" t="s">
        <v>12007</v>
      </c>
      <c r="DD98" s="94" t="s">
        <v>12016</v>
      </c>
      <c r="DE98" s="94" t="s">
        <v>12016</v>
      </c>
      <c r="DH98" s="94" t="s">
        <v>12021</v>
      </c>
      <c r="DJ98" s="94" t="s">
        <v>12022</v>
      </c>
    </row>
    <row r="99" ht="13.5" customHeight="1">
      <c r="A99" s="94" t="s">
        <v>8292</v>
      </c>
      <c r="B99" s="94" t="s">
        <v>8293</v>
      </c>
      <c r="C99" s="94" t="str">
        <f t="shared" si="1"/>
        <v>Alisher S. Hojaev</v>
      </c>
      <c r="D99" s="94" t="s">
        <v>8294</v>
      </c>
      <c r="E99" s="94" t="s">
        <v>32</v>
      </c>
      <c r="F99" s="94" t="s">
        <v>12730</v>
      </c>
      <c r="G99" s="95" t="s">
        <v>33</v>
      </c>
      <c r="H99" s="94" t="s">
        <v>12006</v>
      </c>
      <c r="I99" s="94" t="s">
        <v>12069</v>
      </c>
      <c r="BF99" s="94" t="s">
        <v>33</v>
      </c>
      <c r="BG99" s="94"/>
      <c r="BH99" s="94"/>
      <c r="BI99" s="94"/>
      <c r="BJ99" s="94"/>
      <c r="BK99" s="94"/>
      <c r="BL99" s="94">
        <v>1.0</v>
      </c>
      <c r="BM99" s="94"/>
      <c r="BN99" s="94"/>
      <c r="BO99" s="94"/>
      <c r="BP99" s="94"/>
      <c r="BQ99" s="94"/>
      <c r="BR99" s="94"/>
      <c r="BS99" s="94"/>
      <c r="BT99" s="94"/>
      <c r="BU99" s="94"/>
      <c r="BV99" s="94"/>
      <c r="BW99" s="94"/>
      <c r="BX99" s="94"/>
      <c r="BY99" s="94"/>
      <c r="BZ99" s="94"/>
      <c r="CA99" s="94"/>
      <c r="CB99" s="94"/>
      <c r="CC99" s="94"/>
      <c r="CD99" s="94"/>
      <c r="CE99" s="94"/>
      <c r="CF99" s="94"/>
      <c r="CG99" s="94"/>
      <c r="CH99" s="94"/>
      <c r="CJ99" s="94" t="s">
        <v>12082</v>
      </c>
      <c r="CK99" s="94" t="s">
        <v>12731</v>
      </c>
      <c r="CL99" s="94" t="s">
        <v>12505</v>
      </c>
      <c r="CM99" s="94" t="s">
        <v>12732</v>
      </c>
      <c r="CN99" s="94" t="s">
        <v>12733</v>
      </c>
      <c r="CO99" s="94" t="s">
        <v>12030</v>
      </c>
      <c r="CP99" s="94" t="s">
        <v>12734</v>
      </c>
      <c r="CQ99" s="94" t="s">
        <v>12735</v>
      </c>
      <c r="CR99" s="94" t="s">
        <v>12736</v>
      </c>
      <c r="CS99" s="94" t="s">
        <v>12007</v>
      </c>
      <c r="CX99" s="94" t="s">
        <v>12737</v>
      </c>
      <c r="CZ99" s="94" t="s">
        <v>12007</v>
      </c>
      <c r="DA99" s="94" t="s">
        <v>12019</v>
      </c>
      <c r="DB99" s="94" t="s">
        <v>12019</v>
      </c>
      <c r="DC99" s="94" t="s">
        <v>12007</v>
      </c>
      <c r="DD99" s="94" t="s">
        <v>12007</v>
      </c>
      <c r="DE99" s="94" t="s">
        <v>12007</v>
      </c>
      <c r="DH99" s="94" t="s">
        <v>12021</v>
      </c>
      <c r="DJ99" s="94" t="s">
        <v>12022</v>
      </c>
    </row>
    <row r="100" ht="13.5" customHeight="1">
      <c r="A100" s="94" t="s">
        <v>12738</v>
      </c>
      <c r="B100" s="94" t="s">
        <v>12739</v>
      </c>
      <c r="C100" s="94" t="str">
        <f t="shared" si="1"/>
        <v>Alison Coulter</v>
      </c>
      <c r="D100" s="94" t="s">
        <v>12740</v>
      </c>
      <c r="E100" s="94" t="s">
        <v>32</v>
      </c>
      <c r="F100" s="94" t="s">
        <v>12741</v>
      </c>
      <c r="G100" s="95" t="s">
        <v>38</v>
      </c>
      <c r="H100" s="94" t="s">
        <v>12006</v>
      </c>
      <c r="BF100" s="94"/>
      <c r="BG100" s="94"/>
      <c r="BH100" s="94"/>
      <c r="BI100" s="94"/>
      <c r="BJ100" s="94"/>
      <c r="BK100" s="94" t="s">
        <v>38</v>
      </c>
      <c r="BL100" s="94"/>
      <c r="BM100" s="94"/>
      <c r="BN100" s="94"/>
      <c r="BO100" s="94"/>
      <c r="BP100" s="94"/>
      <c r="BQ100" s="94"/>
      <c r="BR100" s="94"/>
      <c r="BS100" s="94"/>
      <c r="BT100" s="94"/>
      <c r="BU100" s="94"/>
      <c r="BV100" s="94"/>
      <c r="BW100" s="94"/>
      <c r="BX100" s="94"/>
      <c r="BY100" s="94"/>
      <c r="BZ100" s="94"/>
      <c r="CA100" s="94"/>
      <c r="CB100" s="94">
        <v>1.0</v>
      </c>
      <c r="CC100" s="94"/>
      <c r="CD100" s="94"/>
      <c r="CE100" s="94"/>
      <c r="CF100" s="94"/>
      <c r="CG100" s="94"/>
      <c r="CH100" s="94"/>
      <c r="CJ100" s="94" t="s">
        <v>12008</v>
      </c>
      <c r="CK100" s="94" t="s">
        <v>12742</v>
      </c>
      <c r="CM100" s="94" t="s">
        <v>12743</v>
      </c>
      <c r="CQ100" s="94" t="s">
        <v>12015</v>
      </c>
      <c r="CX100" s="94" t="s">
        <v>12744</v>
      </c>
      <c r="CZ100" s="94" t="s">
        <v>12016</v>
      </c>
      <c r="DC100" s="94" t="s">
        <v>12016</v>
      </c>
      <c r="DD100" s="94" t="s">
        <v>12007</v>
      </c>
      <c r="DH100" s="94" t="s">
        <v>12021</v>
      </c>
      <c r="DJ100" s="94" t="s">
        <v>12022</v>
      </c>
    </row>
    <row r="101" ht="13.5" customHeight="1">
      <c r="A101" s="94" t="s">
        <v>12745</v>
      </c>
      <c r="B101" s="94" t="s">
        <v>12746</v>
      </c>
      <c r="C101" s="94" t="str">
        <f t="shared" si="1"/>
        <v>Aliza Gray Beverage</v>
      </c>
      <c r="D101" s="94" t="s">
        <v>12747</v>
      </c>
      <c r="E101" s="94" t="s">
        <v>32</v>
      </c>
      <c r="F101" s="94" t="s">
        <v>12748</v>
      </c>
      <c r="G101" s="95" t="s">
        <v>33</v>
      </c>
      <c r="H101" s="94" t="s">
        <v>12006</v>
      </c>
      <c r="I101" s="94" t="s">
        <v>12069</v>
      </c>
      <c r="BF101" s="94"/>
      <c r="BG101" s="94"/>
      <c r="BH101" s="94" t="s">
        <v>33</v>
      </c>
      <c r="BI101" s="94"/>
      <c r="BJ101" s="94"/>
      <c r="BK101" s="94"/>
      <c r="BL101" s="94"/>
      <c r="BM101" s="94"/>
      <c r="BN101" s="94"/>
      <c r="BO101" s="94"/>
      <c r="BP101" s="94"/>
      <c r="BQ101" s="94"/>
      <c r="BR101" s="94"/>
      <c r="BS101" s="94">
        <v>1.0</v>
      </c>
      <c r="BT101" s="94"/>
      <c r="BU101" s="94"/>
      <c r="BV101" s="94"/>
      <c r="BW101" s="94"/>
      <c r="BX101" s="94"/>
      <c r="BY101" s="94"/>
      <c r="BZ101" s="94"/>
      <c r="CA101" s="94"/>
      <c r="CB101" s="94"/>
      <c r="CC101" s="94"/>
      <c r="CD101" s="94"/>
      <c r="CE101" s="94"/>
      <c r="CF101" s="94"/>
      <c r="CG101" s="94"/>
      <c r="CH101" s="94"/>
      <c r="CK101" s="94" t="s">
        <v>12749</v>
      </c>
      <c r="CL101" s="94" t="s">
        <v>12010</v>
      </c>
      <c r="CM101" s="94" t="s">
        <v>12750</v>
      </c>
      <c r="CO101" s="94" t="s">
        <v>12122</v>
      </c>
      <c r="CP101" s="94" t="s">
        <v>12751</v>
      </c>
      <c r="CQ101" s="94" t="s">
        <v>12032</v>
      </c>
      <c r="CR101" s="94" t="s">
        <v>12752</v>
      </c>
      <c r="CS101" s="94" t="s">
        <v>12016</v>
      </c>
      <c r="CX101" s="94" t="s">
        <v>12753</v>
      </c>
      <c r="CZ101" s="94" t="s">
        <v>12007</v>
      </c>
      <c r="DA101" s="94" t="s">
        <v>12111</v>
      </c>
      <c r="DB101" s="94" t="s">
        <v>12016</v>
      </c>
      <c r="DC101" s="94" t="s">
        <v>12007</v>
      </c>
      <c r="DD101" s="94" t="s">
        <v>12016</v>
      </c>
      <c r="DE101" s="94" t="s">
        <v>12007</v>
      </c>
      <c r="DH101" s="94" t="s">
        <v>12021</v>
      </c>
      <c r="DJ101" s="94" t="s">
        <v>12022</v>
      </c>
    </row>
    <row r="102" ht="13.5" customHeight="1">
      <c r="A102" s="94" t="s">
        <v>3250</v>
      </c>
      <c r="B102" s="94" t="s">
        <v>9020</v>
      </c>
      <c r="C102" s="94" t="str">
        <f t="shared" si="1"/>
        <v>Allan Ernest</v>
      </c>
      <c r="D102" s="94" t="s">
        <v>9021</v>
      </c>
      <c r="E102" s="94" t="s">
        <v>35</v>
      </c>
      <c r="F102" s="94" t="s">
        <v>12754</v>
      </c>
      <c r="G102" s="95" t="s">
        <v>33</v>
      </c>
      <c r="H102" s="94" t="s">
        <v>12006</v>
      </c>
      <c r="I102" s="94" t="s">
        <v>12069</v>
      </c>
      <c r="BF102" s="94" t="s">
        <v>33</v>
      </c>
      <c r="BG102" s="94"/>
      <c r="BH102" s="94"/>
      <c r="BI102" s="94"/>
      <c r="BJ102" s="94"/>
      <c r="BK102" s="94"/>
      <c r="BL102" s="94">
        <v>1.0</v>
      </c>
      <c r="BM102" s="94"/>
      <c r="BN102" s="94"/>
      <c r="BO102" s="94"/>
      <c r="BP102" s="94"/>
      <c r="BQ102" s="94"/>
      <c r="BR102" s="94"/>
      <c r="BS102" s="94"/>
      <c r="BT102" s="94"/>
      <c r="BU102" s="94"/>
      <c r="BV102" s="94"/>
      <c r="BW102" s="94"/>
      <c r="BX102" s="94"/>
      <c r="BY102" s="94"/>
      <c r="BZ102" s="94"/>
      <c r="CA102" s="94"/>
      <c r="CB102" s="94"/>
      <c r="CC102" s="94"/>
      <c r="CD102" s="94">
        <v>1.0</v>
      </c>
      <c r="CE102" s="94"/>
      <c r="CF102" s="94"/>
      <c r="CG102" s="94"/>
      <c r="CH102" s="94"/>
      <c r="CJ102" s="94" t="s">
        <v>3680</v>
      </c>
      <c r="CK102" s="94" t="s">
        <v>9025</v>
      </c>
      <c r="CM102" s="94" t="s">
        <v>12755</v>
      </c>
      <c r="CN102" s="94" t="s">
        <v>12756</v>
      </c>
      <c r="CO102" s="94" t="s">
        <v>12101</v>
      </c>
      <c r="CP102" s="94" t="s">
        <v>12757</v>
      </c>
      <c r="CQ102" s="94" t="s">
        <v>12074</v>
      </c>
      <c r="CR102" s="94" t="s">
        <v>12385</v>
      </c>
      <c r="CS102" s="94" t="s">
        <v>12007</v>
      </c>
      <c r="CT102" s="94" t="s">
        <v>12758</v>
      </c>
      <c r="CX102" s="94" t="s">
        <v>12759</v>
      </c>
      <c r="CZ102" s="94" t="s">
        <v>12007</v>
      </c>
      <c r="DA102" s="94" t="s">
        <v>12016</v>
      </c>
      <c r="DB102" s="94" t="s">
        <v>12016</v>
      </c>
      <c r="DC102" s="94" t="s">
        <v>12007</v>
      </c>
      <c r="DD102" s="94" t="s">
        <v>12007</v>
      </c>
      <c r="DE102" s="94" t="s">
        <v>12007</v>
      </c>
      <c r="DH102" s="94" t="s">
        <v>12021</v>
      </c>
      <c r="DJ102" s="94" t="s">
        <v>12022</v>
      </c>
    </row>
    <row r="103" ht="13.5" customHeight="1">
      <c r="A103" s="94" t="s">
        <v>1943</v>
      </c>
      <c r="B103" s="94" t="s">
        <v>1944</v>
      </c>
      <c r="C103" s="94" t="str">
        <f t="shared" si="1"/>
        <v>Allison Man</v>
      </c>
      <c r="D103" s="94" t="s">
        <v>1945</v>
      </c>
      <c r="E103" s="94" t="s">
        <v>32</v>
      </c>
      <c r="F103" s="94" t="s">
        <v>12760</v>
      </c>
      <c r="G103" s="95" t="s">
        <v>38</v>
      </c>
      <c r="H103" s="94" t="s">
        <v>12006</v>
      </c>
      <c r="I103" s="94" t="s">
        <v>12069</v>
      </c>
      <c r="BF103" s="94"/>
      <c r="BG103" s="94"/>
      <c r="BH103" s="94"/>
      <c r="BI103" s="94" t="s">
        <v>38</v>
      </c>
      <c r="BJ103" s="94"/>
      <c r="BK103" s="94"/>
      <c r="BL103" s="94"/>
      <c r="BM103" s="94"/>
      <c r="BN103" s="94"/>
      <c r="BO103" s="94"/>
      <c r="BP103" s="94"/>
      <c r="BQ103" s="94"/>
      <c r="BR103" s="94"/>
      <c r="BS103" s="94"/>
      <c r="BT103" s="94"/>
      <c r="BU103" s="94">
        <v>1.0</v>
      </c>
      <c r="BV103" s="94"/>
      <c r="BW103" s="94"/>
      <c r="BX103" s="94"/>
      <c r="BY103" s="94"/>
      <c r="BZ103" s="94"/>
      <c r="CA103" s="94"/>
      <c r="CB103" s="94"/>
      <c r="CC103" s="94"/>
      <c r="CD103" s="94"/>
      <c r="CE103" s="94"/>
      <c r="CF103" s="94"/>
      <c r="CG103" s="94"/>
      <c r="CH103" s="94"/>
      <c r="CJ103" s="94" t="s">
        <v>12026</v>
      </c>
      <c r="CK103" s="94" t="s">
        <v>1949</v>
      </c>
      <c r="CL103" s="94" t="s">
        <v>7188</v>
      </c>
      <c r="CM103" s="94" t="s">
        <v>12761</v>
      </c>
      <c r="CN103" s="94" t="s">
        <v>12450</v>
      </c>
      <c r="CP103" s="94" t="s">
        <v>12762</v>
      </c>
      <c r="CQ103" s="94" t="s">
        <v>12075</v>
      </c>
      <c r="CX103" s="94" t="s">
        <v>12763</v>
      </c>
      <c r="CZ103" s="94" t="s">
        <v>12016</v>
      </c>
      <c r="DC103" s="94" t="s">
        <v>12016</v>
      </c>
      <c r="DD103" s="94" t="s">
        <v>12007</v>
      </c>
      <c r="DH103" s="94" t="s">
        <v>12021</v>
      </c>
      <c r="DJ103" s="94" t="s">
        <v>12022</v>
      </c>
    </row>
    <row r="104" ht="13.5" customHeight="1">
      <c r="A104" s="94" t="s">
        <v>11567</v>
      </c>
      <c r="B104" s="94" t="s">
        <v>11568</v>
      </c>
      <c r="C104" s="94" t="str">
        <f t="shared" si="1"/>
        <v>Allyson Bieryla</v>
      </c>
      <c r="D104" s="94" t="s">
        <v>11569</v>
      </c>
      <c r="E104" s="94" t="s">
        <v>32</v>
      </c>
      <c r="F104" s="94" t="s">
        <v>12764</v>
      </c>
      <c r="G104" s="95" t="s">
        <v>33</v>
      </c>
      <c r="H104" s="94" t="s">
        <v>12006</v>
      </c>
      <c r="I104" s="94" t="s">
        <v>12069</v>
      </c>
      <c r="BF104" s="94" t="s">
        <v>33</v>
      </c>
      <c r="BG104" s="94"/>
      <c r="BH104" s="94"/>
      <c r="BI104" s="94"/>
      <c r="BJ104" s="94"/>
      <c r="BK104" s="94"/>
      <c r="BL104" s="94">
        <v>1.0</v>
      </c>
      <c r="BM104" s="94"/>
      <c r="BN104" s="94"/>
      <c r="BO104" s="94"/>
      <c r="BP104" s="94"/>
      <c r="BQ104" s="94"/>
      <c r="BR104" s="94"/>
      <c r="BS104" s="94"/>
      <c r="BT104" s="94"/>
      <c r="BU104" s="94"/>
      <c r="BV104" s="94"/>
      <c r="BW104" s="94"/>
      <c r="BX104" s="94"/>
      <c r="BY104" s="94"/>
      <c r="BZ104" s="94"/>
      <c r="CA104" s="94"/>
      <c r="CB104" s="94"/>
      <c r="CC104" s="94"/>
      <c r="CD104" s="94">
        <v>1.0</v>
      </c>
      <c r="CE104" s="94"/>
      <c r="CF104" s="94"/>
      <c r="CG104" s="94"/>
      <c r="CH104" s="94"/>
      <c r="CK104" s="94" t="s">
        <v>11573</v>
      </c>
      <c r="CL104" s="94" t="s">
        <v>12010</v>
      </c>
      <c r="CM104" s="94" t="s">
        <v>12765</v>
      </c>
      <c r="CN104" s="94" t="s">
        <v>12177</v>
      </c>
      <c r="CP104" s="94" t="s">
        <v>12766</v>
      </c>
      <c r="CQ104" s="94" t="s">
        <v>12062</v>
      </c>
      <c r="CR104" s="94" t="s">
        <v>12062</v>
      </c>
      <c r="CS104" s="94" t="s">
        <v>12016</v>
      </c>
      <c r="CT104" s="94" t="s">
        <v>12594</v>
      </c>
      <c r="CX104" s="94" t="s">
        <v>12767</v>
      </c>
      <c r="CZ104" s="94" t="s">
        <v>12007</v>
      </c>
      <c r="DA104" s="94" t="s">
        <v>12019</v>
      </c>
      <c r="DC104" s="94" t="s">
        <v>12007</v>
      </c>
      <c r="DD104" s="94" t="s">
        <v>12007</v>
      </c>
      <c r="DE104" s="94" t="s">
        <v>12007</v>
      </c>
      <c r="DH104" s="94" t="s">
        <v>12021</v>
      </c>
      <c r="DJ104" s="94" t="s">
        <v>12022</v>
      </c>
    </row>
    <row r="105" ht="13.5" customHeight="1">
      <c r="A105" s="94" t="s">
        <v>12768</v>
      </c>
      <c r="B105" s="94" t="s">
        <v>12769</v>
      </c>
      <c r="C105" s="94" t="str">
        <f t="shared" si="1"/>
        <v>Alphonse Sterling</v>
      </c>
      <c r="D105" s="94" t="s">
        <v>12770</v>
      </c>
      <c r="E105" s="94" t="s">
        <v>32</v>
      </c>
      <c r="F105" s="94" t="s">
        <v>12771</v>
      </c>
      <c r="G105" s="95" t="s">
        <v>33</v>
      </c>
      <c r="H105" s="94" t="s">
        <v>12006</v>
      </c>
      <c r="I105" s="94" t="s">
        <v>12069</v>
      </c>
      <c r="BF105" s="94"/>
      <c r="BG105" s="94"/>
      <c r="BH105" s="94" t="s">
        <v>33</v>
      </c>
      <c r="BI105" s="94"/>
      <c r="BJ105" s="94"/>
      <c r="BK105" s="94"/>
      <c r="BL105" s="94"/>
      <c r="BM105" s="94"/>
      <c r="BN105" s="94"/>
      <c r="BO105" s="94"/>
      <c r="BP105" s="94"/>
      <c r="BQ105" s="94"/>
      <c r="BR105" s="94">
        <v>1.0</v>
      </c>
      <c r="BS105" s="94"/>
      <c r="BT105" s="94"/>
      <c r="BU105" s="94"/>
      <c r="BV105" s="94"/>
      <c r="BW105" s="94"/>
      <c r="BX105" s="94"/>
      <c r="BY105" s="94"/>
      <c r="BZ105" s="94"/>
      <c r="CA105" s="94"/>
      <c r="CB105" s="94"/>
      <c r="CC105" s="94"/>
      <c r="CD105" s="94"/>
      <c r="CE105" s="94"/>
      <c r="CF105" s="94"/>
      <c r="CG105" s="94"/>
      <c r="CH105" s="94"/>
      <c r="CJ105" s="94" t="s">
        <v>12058</v>
      </c>
      <c r="CK105" s="94" t="s">
        <v>12772</v>
      </c>
      <c r="CL105" s="94" t="s">
        <v>12046</v>
      </c>
      <c r="CM105" s="94" t="s">
        <v>12773</v>
      </c>
      <c r="CN105" s="94" t="s">
        <v>12774</v>
      </c>
      <c r="CO105" s="94" t="s">
        <v>12013</v>
      </c>
      <c r="CP105" s="94" t="s">
        <v>12775</v>
      </c>
      <c r="CQ105" s="94" t="s">
        <v>12062</v>
      </c>
      <c r="CR105" s="94" t="s">
        <v>12062</v>
      </c>
      <c r="CS105" s="94" t="s">
        <v>12016</v>
      </c>
      <c r="CX105" s="94" t="s">
        <v>12235</v>
      </c>
      <c r="DA105" s="94" t="s">
        <v>12016</v>
      </c>
      <c r="DB105" s="94" t="s">
        <v>12016</v>
      </c>
      <c r="DD105" s="94" t="s">
        <v>12007</v>
      </c>
      <c r="DE105" s="94" t="s">
        <v>12007</v>
      </c>
      <c r="DH105" s="94" t="s">
        <v>12021</v>
      </c>
      <c r="DJ105" s="94" t="s">
        <v>12022</v>
      </c>
    </row>
    <row r="106" ht="13.5" customHeight="1">
      <c r="A106" s="94" t="s">
        <v>10023</v>
      </c>
      <c r="B106" s="94" t="s">
        <v>10024</v>
      </c>
      <c r="C106" s="94" t="str">
        <f t="shared" si="1"/>
        <v>AlShaimaa Hassanin</v>
      </c>
      <c r="D106" s="94" t="s">
        <v>10025</v>
      </c>
      <c r="E106" s="94" t="s">
        <v>32</v>
      </c>
      <c r="F106" s="94" t="s">
        <v>12776</v>
      </c>
      <c r="G106" s="95" t="s">
        <v>33</v>
      </c>
      <c r="H106" s="94" t="s">
        <v>12006</v>
      </c>
      <c r="I106" s="94" t="s">
        <v>12069</v>
      </c>
      <c r="BF106" s="94" t="s">
        <v>33</v>
      </c>
      <c r="BG106" s="94"/>
      <c r="BH106" s="94"/>
      <c r="BI106" s="94"/>
      <c r="BJ106" s="94"/>
      <c r="BK106" s="94"/>
      <c r="BL106" s="94">
        <v>1.0</v>
      </c>
      <c r="BM106" s="94"/>
      <c r="BN106" s="94"/>
      <c r="BO106" s="94"/>
      <c r="BP106" s="94"/>
      <c r="BQ106" s="94"/>
      <c r="BR106" s="94"/>
      <c r="BS106" s="94"/>
      <c r="BT106" s="94"/>
      <c r="BU106" s="94"/>
      <c r="BV106" s="94"/>
      <c r="BW106" s="94"/>
      <c r="BX106" s="94"/>
      <c r="BY106" s="94"/>
      <c r="BZ106" s="94"/>
      <c r="CA106" s="94"/>
      <c r="CB106" s="94"/>
      <c r="CC106" s="94"/>
      <c r="CD106" s="94"/>
      <c r="CE106" s="94"/>
      <c r="CF106" s="94"/>
      <c r="CG106" s="94"/>
      <c r="CH106" s="94"/>
      <c r="CJ106" s="94" t="s">
        <v>12058</v>
      </c>
      <c r="CK106" s="94" t="s">
        <v>10029</v>
      </c>
      <c r="CL106" s="94" t="s">
        <v>12010</v>
      </c>
      <c r="CM106" s="94" t="s">
        <v>12777</v>
      </c>
      <c r="CN106" s="94" t="s">
        <v>12115</v>
      </c>
      <c r="CO106" s="94" t="s">
        <v>12116</v>
      </c>
      <c r="CP106" s="94" t="s">
        <v>12778</v>
      </c>
      <c r="CQ106" s="94" t="s">
        <v>12103</v>
      </c>
      <c r="CR106" s="94" t="s">
        <v>12779</v>
      </c>
      <c r="CS106" s="94" t="s">
        <v>12007</v>
      </c>
      <c r="CV106" s="94" t="s">
        <v>12780</v>
      </c>
      <c r="CX106" s="94" t="s">
        <v>12781</v>
      </c>
      <c r="CZ106" s="94" t="s">
        <v>12007</v>
      </c>
      <c r="DA106" s="94" t="s">
        <v>12019</v>
      </c>
      <c r="DB106" s="94" t="s">
        <v>12016</v>
      </c>
      <c r="DC106" s="94" t="s">
        <v>12007</v>
      </c>
      <c r="DD106" s="94" t="s">
        <v>12007</v>
      </c>
      <c r="DH106" s="94" t="s">
        <v>12021</v>
      </c>
      <c r="DJ106" s="94" t="s">
        <v>12022</v>
      </c>
    </row>
    <row r="107" ht="13.5" customHeight="1">
      <c r="A107" s="94" t="s">
        <v>12782</v>
      </c>
      <c r="B107" s="94" t="s">
        <v>12783</v>
      </c>
      <c r="C107" s="94" t="str">
        <f t="shared" si="1"/>
        <v>Alysha Shugart</v>
      </c>
      <c r="D107" s="94" t="s">
        <v>12784</v>
      </c>
      <c r="E107" s="94" t="s">
        <v>32</v>
      </c>
      <c r="F107" s="94" t="s">
        <v>12785</v>
      </c>
      <c r="G107" s="95" t="s">
        <v>33</v>
      </c>
      <c r="H107" s="94" t="s">
        <v>12006</v>
      </c>
      <c r="I107" s="94" t="s">
        <v>12025</v>
      </c>
      <c r="BF107" s="94"/>
      <c r="BG107" s="94"/>
      <c r="BH107" s="94" t="s">
        <v>33</v>
      </c>
      <c r="BI107" s="94"/>
      <c r="BJ107" s="94"/>
      <c r="BK107" s="94"/>
      <c r="BL107" s="94"/>
      <c r="BM107" s="94"/>
      <c r="BN107" s="94"/>
      <c r="BO107" s="94"/>
      <c r="BP107" s="94"/>
      <c r="BQ107" s="94"/>
      <c r="BR107" s="94">
        <v>1.0</v>
      </c>
      <c r="BS107" s="94"/>
      <c r="BT107" s="94"/>
      <c r="BU107" s="94"/>
      <c r="BV107" s="94"/>
      <c r="BW107" s="94"/>
      <c r="BX107" s="94"/>
      <c r="BY107" s="94"/>
      <c r="BZ107" s="94"/>
      <c r="CA107" s="94"/>
      <c r="CB107" s="94"/>
      <c r="CC107" s="94"/>
      <c r="CD107" s="94">
        <v>1.0</v>
      </c>
      <c r="CE107" s="94"/>
      <c r="CF107" s="94"/>
      <c r="CG107" s="94"/>
      <c r="CH107" s="94"/>
      <c r="CK107" s="94" t="s">
        <v>12786</v>
      </c>
      <c r="CL107" s="94" t="s">
        <v>12787</v>
      </c>
      <c r="CM107" s="94" t="s">
        <v>12788</v>
      </c>
      <c r="CN107" s="94" t="s">
        <v>12789</v>
      </c>
      <c r="CO107" s="94" t="s">
        <v>12013</v>
      </c>
      <c r="CP107" s="94" t="s">
        <v>12790</v>
      </c>
      <c r="CQ107" s="94" t="s">
        <v>12205</v>
      </c>
      <c r="CR107" s="94" t="s">
        <v>12062</v>
      </c>
      <c r="CS107" s="94" t="s">
        <v>12016</v>
      </c>
      <c r="CT107" s="94" t="s">
        <v>12052</v>
      </c>
      <c r="CX107" s="94" t="s">
        <v>12791</v>
      </c>
      <c r="CZ107" s="94" t="s">
        <v>12007</v>
      </c>
      <c r="DA107" s="94" t="s">
        <v>12111</v>
      </c>
      <c r="DB107" s="94" t="s">
        <v>12016</v>
      </c>
      <c r="DC107" s="94" t="s">
        <v>12007</v>
      </c>
      <c r="DD107" s="94" t="s">
        <v>12007</v>
      </c>
      <c r="DE107" s="94" t="s">
        <v>12007</v>
      </c>
      <c r="DH107" s="94" t="s">
        <v>12021</v>
      </c>
      <c r="DJ107" s="94" t="s">
        <v>12022</v>
      </c>
    </row>
    <row r="108" ht="13.5" customHeight="1">
      <c r="A108" s="94" t="s">
        <v>6716</v>
      </c>
      <c r="B108" s="94" t="s">
        <v>6717</v>
      </c>
      <c r="C108" s="94" t="str">
        <f t="shared" si="1"/>
        <v>Amal Loutfi</v>
      </c>
      <c r="D108" s="94" t="s">
        <v>6718</v>
      </c>
      <c r="E108" s="94" t="s">
        <v>35</v>
      </c>
      <c r="F108" s="94" t="s">
        <v>12792</v>
      </c>
      <c r="G108" s="95" t="s">
        <v>12793</v>
      </c>
      <c r="H108" s="94" t="s">
        <v>12006</v>
      </c>
      <c r="I108" s="94" t="s">
        <v>12069</v>
      </c>
      <c r="BF108" s="94" t="s">
        <v>33</v>
      </c>
      <c r="BG108" s="94" t="s">
        <v>38</v>
      </c>
      <c r="BH108" s="94"/>
      <c r="BI108" s="94"/>
      <c r="BJ108" s="94"/>
      <c r="BK108" s="94"/>
      <c r="BL108" s="94"/>
      <c r="BM108" s="94"/>
      <c r="BN108" s="94">
        <v>1.0</v>
      </c>
      <c r="BO108" s="94">
        <v>1.0</v>
      </c>
      <c r="BP108" s="94"/>
      <c r="BQ108" s="94"/>
      <c r="BR108" s="94"/>
      <c r="BS108" s="94"/>
      <c r="BT108" s="94"/>
      <c r="BU108" s="94"/>
      <c r="BV108" s="94"/>
      <c r="BW108" s="94"/>
      <c r="BX108" s="94"/>
      <c r="BY108" s="94"/>
      <c r="BZ108" s="94"/>
      <c r="CA108" s="94"/>
      <c r="CB108" s="94"/>
      <c r="CC108" s="94"/>
      <c r="CD108" s="94"/>
      <c r="CE108" s="94"/>
      <c r="CF108" s="94"/>
      <c r="CG108" s="94"/>
      <c r="CH108" s="94"/>
      <c r="CJ108" s="94" t="s">
        <v>3680</v>
      </c>
      <c r="CK108" s="94" t="s">
        <v>6722</v>
      </c>
      <c r="CL108" s="94" t="s">
        <v>12010</v>
      </c>
      <c r="CM108" s="94" t="s">
        <v>12794</v>
      </c>
      <c r="CO108" s="94" t="s">
        <v>12013</v>
      </c>
      <c r="CP108" s="94" t="s">
        <v>12795</v>
      </c>
      <c r="CQ108" s="94" t="s">
        <v>12109</v>
      </c>
      <c r="CR108" s="94" t="s">
        <v>12796</v>
      </c>
      <c r="CS108" s="94" t="s">
        <v>12007</v>
      </c>
      <c r="CX108" s="94" t="s">
        <v>12797</v>
      </c>
      <c r="CZ108" s="94" t="s">
        <v>12007</v>
      </c>
      <c r="DA108" s="94" t="s">
        <v>12016</v>
      </c>
      <c r="DB108" s="94" t="s">
        <v>12016</v>
      </c>
      <c r="DC108" s="94" t="s">
        <v>12007</v>
      </c>
      <c r="DD108" s="94" t="s">
        <v>12016</v>
      </c>
      <c r="DE108" s="94" t="s">
        <v>12016</v>
      </c>
      <c r="DH108" s="94" t="s">
        <v>12021</v>
      </c>
      <c r="DJ108" s="94" t="s">
        <v>12022</v>
      </c>
    </row>
    <row r="109" ht="13.5" customHeight="1">
      <c r="A109" s="94" t="s">
        <v>4530</v>
      </c>
      <c r="B109" s="94" t="s">
        <v>4531</v>
      </c>
      <c r="C109" s="94" t="str">
        <f t="shared" si="1"/>
        <v>Amanda Carvalho</v>
      </c>
      <c r="D109" s="94" t="s">
        <v>4532</v>
      </c>
      <c r="E109" s="94" t="s">
        <v>32</v>
      </c>
      <c r="F109" s="94" t="s">
        <v>12798</v>
      </c>
      <c r="G109" s="95" t="s">
        <v>33</v>
      </c>
      <c r="H109" s="94" t="s">
        <v>12006</v>
      </c>
      <c r="I109" s="94" t="s">
        <v>12069</v>
      </c>
      <c r="BF109" s="94" t="s">
        <v>33</v>
      </c>
      <c r="BG109" s="94"/>
      <c r="BH109" s="94"/>
      <c r="BI109" s="94"/>
      <c r="BJ109" s="94"/>
      <c r="BK109" s="94"/>
      <c r="BL109" s="94"/>
      <c r="BM109" s="94">
        <v>1.0</v>
      </c>
      <c r="BN109" s="94"/>
      <c r="BO109" s="94"/>
      <c r="BP109" s="94"/>
      <c r="BQ109" s="94"/>
      <c r="BR109" s="94"/>
      <c r="BS109" s="94"/>
      <c r="BT109" s="94"/>
      <c r="BU109" s="94"/>
      <c r="BV109" s="94"/>
      <c r="BW109" s="94"/>
      <c r="BX109" s="94"/>
      <c r="BY109" s="94"/>
      <c r="BZ109" s="94"/>
      <c r="CA109" s="94"/>
      <c r="CB109" s="94"/>
      <c r="CC109" s="94"/>
      <c r="CD109" s="94"/>
      <c r="CE109" s="94"/>
      <c r="CF109" s="94"/>
      <c r="CG109" s="94"/>
      <c r="CH109" s="94"/>
      <c r="CJ109" s="94" t="s">
        <v>12140</v>
      </c>
      <c r="CK109" s="94" t="s">
        <v>4536</v>
      </c>
      <c r="CL109" s="94" t="s">
        <v>12010</v>
      </c>
      <c r="CM109" s="94" t="s">
        <v>12799</v>
      </c>
      <c r="CO109" s="94" t="s">
        <v>12122</v>
      </c>
      <c r="CP109" s="94" t="s">
        <v>12800</v>
      </c>
      <c r="CQ109" s="94" t="s">
        <v>12320</v>
      </c>
      <c r="CR109" s="94" t="s">
        <v>12321</v>
      </c>
      <c r="CS109" s="94" t="s">
        <v>12016</v>
      </c>
      <c r="CT109" s="94" t="s">
        <v>12801</v>
      </c>
      <c r="CX109" s="94" t="s">
        <v>12802</v>
      </c>
      <c r="CZ109" s="94" t="s">
        <v>12007</v>
      </c>
      <c r="DA109" s="94" t="s">
        <v>12111</v>
      </c>
      <c r="DB109" s="94" t="s">
        <v>12111</v>
      </c>
      <c r="DC109" s="94" t="s">
        <v>12007</v>
      </c>
      <c r="DD109" s="94" t="s">
        <v>12007</v>
      </c>
      <c r="DE109" s="94" t="s">
        <v>12007</v>
      </c>
      <c r="DH109" s="94" t="s">
        <v>12021</v>
      </c>
      <c r="DJ109" s="94" t="s">
        <v>12022</v>
      </c>
    </row>
    <row r="110" ht="13.5" customHeight="1">
      <c r="A110" s="94" t="s">
        <v>4530</v>
      </c>
      <c r="B110" s="94" t="s">
        <v>12803</v>
      </c>
      <c r="C110" s="94" t="str">
        <f t="shared" si="1"/>
        <v>Amanda Schut</v>
      </c>
      <c r="D110" s="94" t="s">
        <v>12804</v>
      </c>
      <c r="E110" s="94" t="s">
        <v>32</v>
      </c>
      <c r="F110" s="94" t="s">
        <v>12805</v>
      </c>
      <c r="G110" s="95" t="s">
        <v>33</v>
      </c>
      <c r="H110" s="94" t="s">
        <v>12006</v>
      </c>
      <c r="I110" s="94" t="s">
        <v>12381</v>
      </c>
      <c r="BF110" s="94"/>
      <c r="BG110" s="94"/>
      <c r="BH110" s="94" t="s">
        <v>33</v>
      </c>
      <c r="BI110" s="94"/>
      <c r="BJ110" s="94"/>
      <c r="BK110" s="94"/>
      <c r="BL110" s="94"/>
      <c r="BM110" s="94"/>
      <c r="BN110" s="94"/>
      <c r="BO110" s="94"/>
      <c r="BP110" s="94"/>
      <c r="BQ110" s="94"/>
      <c r="BR110" s="94">
        <v>1.0</v>
      </c>
      <c r="BS110" s="94"/>
      <c r="BT110" s="94"/>
      <c r="BU110" s="94"/>
      <c r="BV110" s="94"/>
      <c r="BW110" s="94"/>
      <c r="BX110" s="94"/>
      <c r="BY110" s="94"/>
      <c r="BZ110" s="94"/>
      <c r="CA110" s="94"/>
      <c r="CB110" s="94"/>
      <c r="CC110" s="94"/>
      <c r="CD110" s="94">
        <v>1.0</v>
      </c>
      <c r="CE110" s="94"/>
      <c r="CF110" s="94"/>
      <c r="CG110" s="94"/>
      <c r="CH110" s="94"/>
      <c r="CK110" s="94" t="s">
        <v>12806</v>
      </c>
      <c r="CL110" s="94" t="s">
        <v>12807</v>
      </c>
      <c r="CM110" s="94" t="s">
        <v>12808</v>
      </c>
      <c r="CN110" s="94" t="s">
        <v>12809</v>
      </c>
      <c r="CO110" s="94" t="s">
        <v>12013</v>
      </c>
      <c r="CP110" s="94" t="s">
        <v>12810</v>
      </c>
      <c r="CQ110" s="94" t="s">
        <v>12811</v>
      </c>
      <c r="CS110" s="94" t="s">
        <v>12016</v>
      </c>
      <c r="CX110" s="94" t="s">
        <v>12812</v>
      </c>
      <c r="CZ110" s="94" t="s">
        <v>12007</v>
      </c>
      <c r="DA110" s="94" t="s">
        <v>12016</v>
      </c>
      <c r="DB110" s="94" t="s">
        <v>12016</v>
      </c>
      <c r="DC110" s="94" t="s">
        <v>12016</v>
      </c>
      <c r="DD110" s="94" t="s">
        <v>12007</v>
      </c>
      <c r="DE110" s="94" t="s">
        <v>12007</v>
      </c>
      <c r="DH110" s="94" t="s">
        <v>12021</v>
      </c>
      <c r="DJ110" s="94" t="s">
        <v>12022</v>
      </c>
    </row>
    <row r="111" ht="13.5" customHeight="1">
      <c r="A111" s="94" t="s">
        <v>4530</v>
      </c>
      <c r="B111" s="94" t="s">
        <v>9119</v>
      </c>
      <c r="C111" s="94" t="str">
        <f t="shared" si="1"/>
        <v>Amanda Sickafoose</v>
      </c>
      <c r="D111" s="94" t="s">
        <v>9120</v>
      </c>
      <c r="E111" s="94" t="s">
        <v>32</v>
      </c>
      <c r="F111" s="94" t="s">
        <v>12813</v>
      </c>
      <c r="G111" s="95" t="s">
        <v>33</v>
      </c>
      <c r="H111" s="94" t="s">
        <v>12006</v>
      </c>
      <c r="I111" s="94" t="s">
        <v>12069</v>
      </c>
      <c r="BF111" s="94" t="s">
        <v>33</v>
      </c>
      <c r="BG111" s="94"/>
      <c r="BH111" s="94"/>
      <c r="BI111" s="94"/>
      <c r="BJ111" s="94"/>
      <c r="BK111" s="94"/>
      <c r="BL111" s="94">
        <v>1.0</v>
      </c>
      <c r="BM111" s="94"/>
      <c r="BN111" s="94"/>
      <c r="BO111" s="94"/>
      <c r="BP111" s="94"/>
      <c r="BQ111" s="94"/>
      <c r="BR111" s="94"/>
      <c r="BS111" s="94"/>
      <c r="BT111" s="94"/>
      <c r="BU111" s="94"/>
      <c r="BV111" s="94"/>
      <c r="BW111" s="94"/>
      <c r="BX111" s="94"/>
      <c r="BY111" s="94"/>
      <c r="BZ111" s="94"/>
      <c r="CA111" s="94"/>
      <c r="CB111" s="94"/>
      <c r="CC111" s="94"/>
      <c r="CD111" s="94"/>
      <c r="CE111" s="94"/>
      <c r="CF111" s="94"/>
      <c r="CG111" s="94"/>
      <c r="CH111" s="94"/>
      <c r="CJ111" s="94" t="s">
        <v>12058</v>
      </c>
      <c r="CK111" s="94" t="s">
        <v>9124</v>
      </c>
      <c r="CM111" s="94" t="s">
        <v>12814</v>
      </c>
      <c r="CN111" s="94" t="s">
        <v>12815</v>
      </c>
      <c r="CQ111" s="94" t="s">
        <v>12015</v>
      </c>
      <c r="CR111" s="94" t="s">
        <v>12752</v>
      </c>
      <c r="CS111" s="94" t="s">
        <v>12016</v>
      </c>
      <c r="CX111" s="94" t="s">
        <v>12816</v>
      </c>
      <c r="CZ111" s="94" t="s">
        <v>12007</v>
      </c>
      <c r="DA111" s="94" t="s">
        <v>12016</v>
      </c>
      <c r="DB111" s="94" t="s">
        <v>12016</v>
      </c>
      <c r="DC111" s="94" t="s">
        <v>12016</v>
      </c>
      <c r="DD111" s="94" t="s">
        <v>12007</v>
      </c>
      <c r="DE111" s="94" t="s">
        <v>12016</v>
      </c>
      <c r="DH111" s="94" t="s">
        <v>12021</v>
      </c>
      <c r="DJ111" s="94" t="s">
        <v>12022</v>
      </c>
    </row>
    <row r="112" ht="13.5" customHeight="1">
      <c r="A112" s="94" t="s">
        <v>4530</v>
      </c>
      <c r="B112" s="94" t="s">
        <v>12817</v>
      </c>
      <c r="C112" s="94" t="str">
        <f t="shared" si="1"/>
        <v>Amanda Weltman</v>
      </c>
      <c r="D112" s="94" t="s">
        <v>12818</v>
      </c>
      <c r="E112" s="94" t="s">
        <v>32</v>
      </c>
      <c r="F112" s="94" t="s">
        <v>12819</v>
      </c>
      <c r="G112" s="95" t="s">
        <v>33</v>
      </c>
      <c r="H112" s="94" t="s">
        <v>12006</v>
      </c>
      <c r="I112" s="94" t="s">
        <v>12381</v>
      </c>
      <c r="AP112" s="94" t="s">
        <v>12007</v>
      </c>
      <c r="BF112" s="94"/>
      <c r="BG112" s="94"/>
      <c r="BH112" s="94" t="s">
        <v>33</v>
      </c>
      <c r="BI112" s="94"/>
      <c r="BJ112" s="94"/>
      <c r="BK112" s="94"/>
      <c r="BL112" s="94"/>
      <c r="BM112" s="94"/>
      <c r="BN112" s="94"/>
      <c r="BO112" s="94"/>
      <c r="BP112" s="94"/>
      <c r="BQ112" s="94"/>
      <c r="BR112" s="94">
        <v>1.0</v>
      </c>
      <c r="BS112" s="94"/>
      <c r="BT112" s="94"/>
      <c r="BU112" s="94"/>
      <c r="BV112" s="94"/>
      <c r="BW112" s="94"/>
      <c r="BX112" s="94"/>
      <c r="BY112" s="94"/>
      <c r="BZ112" s="94"/>
      <c r="CA112" s="94"/>
      <c r="CB112" s="94"/>
      <c r="CC112" s="94"/>
      <c r="CD112" s="94">
        <v>2.0</v>
      </c>
      <c r="CE112" s="94"/>
      <c r="CF112" s="94"/>
      <c r="CG112" s="94"/>
      <c r="CH112" s="94"/>
      <c r="CJ112" s="94" t="s">
        <v>12082</v>
      </c>
      <c r="CK112" s="94" t="s">
        <v>4530</v>
      </c>
      <c r="CL112" s="94" t="s">
        <v>12010</v>
      </c>
      <c r="CM112" s="94" t="s">
        <v>12186</v>
      </c>
      <c r="CN112" s="94" t="s">
        <v>12820</v>
      </c>
      <c r="CO112" s="94" t="s">
        <v>12030</v>
      </c>
      <c r="CP112" s="94" t="s">
        <v>12189</v>
      </c>
      <c r="CQ112" s="94" t="s">
        <v>12015</v>
      </c>
      <c r="CR112" s="94" t="s">
        <v>12821</v>
      </c>
      <c r="CS112" s="94" t="s">
        <v>12016</v>
      </c>
      <c r="CT112" s="94" t="s">
        <v>12822</v>
      </c>
      <c r="CX112" s="94" t="s">
        <v>12823</v>
      </c>
      <c r="CZ112" s="94" t="s">
        <v>12007</v>
      </c>
      <c r="DA112" s="94" t="s">
        <v>12111</v>
      </c>
      <c r="DB112" s="94" t="s">
        <v>12111</v>
      </c>
      <c r="DC112" s="94" t="s">
        <v>12007</v>
      </c>
      <c r="DD112" s="94" t="s">
        <v>12007</v>
      </c>
      <c r="DE112" s="94" t="s">
        <v>12016</v>
      </c>
      <c r="DH112" s="94" t="s">
        <v>12021</v>
      </c>
      <c r="DJ112" s="94" t="s">
        <v>12022</v>
      </c>
    </row>
    <row r="113" ht="13.5" customHeight="1">
      <c r="A113" s="94" t="s">
        <v>12824</v>
      </c>
      <c r="B113" s="94" t="s">
        <v>12825</v>
      </c>
      <c r="C113" s="94" t="str">
        <f t="shared" si="1"/>
        <v>Amare Abebe</v>
      </c>
      <c r="D113" s="94" t="s">
        <v>12826</v>
      </c>
      <c r="E113" s="94" t="s">
        <v>35</v>
      </c>
      <c r="F113" s="94" t="s">
        <v>12827</v>
      </c>
      <c r="G113" s="95" t="s">
        <v>33</v>
      </c>
      <c r="H113" s="94" t="s">
        <v>12006</v>
      </c>
      <c r="I113" s="94" t="s">
        <v>12381</v>
      </c>
      <c r="BF113" s="94" t="s">
        <v>33</v>
      </c>
      <c r="BG113" s="94"/>
      <c r="BH113" s="94"/>
      <c r="BI113" s="94"/>
      <c r="BJ113" s="94"/>
      <c r="BK113" s="94"/>
      <c r="BL113" s="94">
        <v>1.0</v>
      </c>
      <c r="BM113" s="94"/>
      <c r="BN113" s="94"/>
      <c r="BO113" s="94"/>
      <c r="BP113" s="94"/>
      <c r="BQ113" s="94"/>
      <c r="BR113" s="94"/>
      <c r="BS113" s="94"/>
      <c r="BT113" s="94"/>
      <c r="BU113" s="94"/>
      <c r="BV113" s="94"/>
      <c r="BW113" s="94"/>
      <c r="BX113" s="94"/>
      <c r="BY113" s="94"/>
      <c r="BZ113" s="94"/>
      <c r="CA113" s="94"/>
      <c r="CB113" s="94"/>
      <c r="CC113" s="94"/>
      <c r="CD113" s="94">
        <v>1.0</v>
      </c>
      <c r="CE113" s="94"/>
      <c r="CF113" s="94"/>
      <c r="CG113" s="94"/>
      <c r="CH113" s="94"/>
      <c r="CJ113" s="94" t="s">
        <v>12082</v>
      </c>
      <c r="CK113" s="94" t="s">
        <v>9955</v>
      </c>
      <c r="CL113" s="94" t="s">
        <v>12046</v>
      </c>
      <c r="CM113" s="94" t="s">
        <v>12828</v>
      </c>
      <c r="CN113" s="94" t="s">
        <v>12345</v>
      </c>
      <c r="CO113" s="94" t="s">
        <v>12030</v>
      </c>
      <c r="CP113" s="94" t="s">
        <v>12282</v>
      </c>
      <c r="CQ113" s="94" t="s">
        <v>12015</v>
      </c>
      <c r="CR113" s="94" t="s">
        <v>12132</v>
      </c>
      <c r="CS113" s="94" t="s">
        <v>12016</v>
      </c>
      <c r="CX113" s="94" t="s">
        <v>12829</v>
      </c>
      <c r="CZ113" s="94" t="s">
        <v>12007</v>
      </c>
      <c r="DC113" s="94" t="s">
        <v>12007</v>
      </c>
      <c r="DD113" s="94" t="s">
        <v>12007</v>
      </c>
      <c r="DE113" s="94" t="s">
        <v>12007</v>
      </c>
      <c r="DH113" s="94" t="s">
        <v>12021</v>
      </c>
      <c r="DJ113" s="94" t="s">
        <v>12022</v>
      </c>
    </row>
    <row r="114" ht="13.5" customHeight="1">
      <c r="A114" s="94" t="s">
        <v>6557</v>
      </c>
      <c r="B114" s="94" t="s">
        <v>6558</v>
      </c>
      <c r="C114" s="94" t="str">
        <f t="shared" si="1"/>
        <v>Amber Bonsall</v>
      </c>
      <c r="D114" s="94" t="s">
        <v>6559</v>
      </c>
      <c r="E114" s="94" t="s">
        <v>32</v>
      </c>
      <c r="F114" s="94" t="s">
        <v>12830</v>
      </c>
      <c r="G114" s="95" t="s">
        <v>33</v>
      </c>
      <c r="H114" s="94" t="s">
        <v>12006</v>
      </c>
      <c r="I114" s="94" t="s">
        <v>12069</v>
      </c>
      <c r="BF114" s="94" t="s">
        <v>33</v>
      </c>
      <c r="BG114" s="94"/>
      <c r="BH114" s="94"/>
      <c r="BI114" s="94"/>
      <c r="BJ114" s="94"/>
      <c r="BK114" s="94"/>
      <c r="BL114" s="94"/>
      <c r="BM114" s="94">
        <v>1.0</v>
      </c>
      <c r="BN114" s="94"/>
      <c r="BO114" s="94"/>
      <c r="BP114" s="94"/>
      <c r="BQ114" s="94"/>
      <c r="BR114" s="94"/>
      <c r="BS114" s="94"/>
      <c r="BT114" s="94"/>
      <c r="BU114" s="94"/>
      <c r="BV114" s="94"/>
      <c r="BW114" s="94"/>
      <c r="BX114" s="94"/>
      <c r="BY114" s="94"/>
      <c r="BZ114" s="94"/>
      <c r="CA114" s="94"/>
      <c r="CB114" s="94"/>
      <c r="CC114" s="94"/>
      <c r="CD114" s="94"/>
      <c r="CE114" s="94"/>
      <c r="CF114" s="94"/>
      <c r="CG114" s="94"/>
      <c r="CH114" s="94"/>
      <c r="CK114" s="94" t="s">
        <v>6563</v>
      </c>
      <c r="CL114" s="94" t="s">
        <v>12010</v>
      </c>
      <c r="CM114" s="94" t="s">
        <v>12186</v>
      </c>
      <c r="CN114" s="94" t="s">
        <v>12375</v>
      </c>
      <c r="CO114" s="94" t="s">
        <v>12217</v>
      </c>
      <c r="CP114" s="94" t="s">
        <v>12189</v>
      </c>
      <c r="CQ114" s="94" t="s">
        <v>12015</v>
      </c>
      <c r="CR114" s="94" t="s">
        <v>12752</v>
      </c>
      <c r="CS114" s="94" t="s">
        <v>12016</v>
      </c>
      <c r="CT114" s="94" t="s">
        <v>12831</v>
      </c>
      <c r="CX114" s="94" t="s">
        <v>12832</v>
      </c>
      <c r="CZ114" s="94" t="s">
        <v>12007</v>
      </c>
      <c r="DA114" s="94" t="s">
        <v>12111</v>
      </c>
      <c r="DB114" s="94" t="s">
        <v>12016</v>
      </c>
      <c r="DC114" s="94" t="s">
        <v>12007</v>
      </c>
      <c r="DD114" s="94" t="s">
        <v>12007</v>
      </c>
      <c r="DE114" s="94" t="s">
        <v>12016</v>
      </c>
      <c r="DH114" s="94" t="s">
        <v>12021</v>
      </c>
      <c r="DJ114" s="94" t="s">
        <v>12022</v>
      </c>
    </row>
    <row r="115" ht="13.5" customHeight="1">
      <c r="A115" s="94" t="s">
        <v>6283</v>
      </c>
      <c r="B115" s="94" t="s">
        <v>6284</v>
      </c>
      <c r="C115" s="94" t="str">
        <f t="shared" si="1"/>
        <v>Ambrose EZE</v>
      </c>
      <c r="D115" s="94" t="s">
        <v>6285</v>
      </c>
      <c r="E115" s="94" t="s">
        <v>32</v>
      </c>
      <c r="F115" s="94" t="s">
        <v>12833</v>
      </c>
      <c r="G115" s="95" t="s">
        <v>33</v>
      </c>
      <c r="H115" s="94" t="s">
        <v>12006</v>
      </c>
      <c r="I115" s="94" t="s">
        <v>12069</v>
      </c>
      <c r="BF115" s="94"/>
      <c r="BG115" s="94"/>
      <c r="BH115" s="94" t="s">
        <v>33</v>
      </c>
      <c r="BI115" s="94"/>
      <c r="BJ115" s="94"/>
      <c r="BK115" s="94"/>
      <c r="BL115" s="94"/>
      <c r="BM115" s="94"/>
      <c r="BN115" s="94"/>
      <c r="BO115" s="94"/>
      <c r="BP115" s="94"/>
      <c r="BQ115" s="94"/>
      <c r="BR115" s="94"/>
      <c r="BS115" s="94">
        <v>1.0</v>
      </c>
      <c r="BT115" s="94"/>
      <c r="BU115" s="94"/>
      <c r="BV115" s="94"/>
      <c r="BW115" s="94"/>
      <c r="BX115" s="94"/>
      <c r="BY115" s="94"/>
      <c r="BZ115" s="94"/>
      <c r="CA115" s="94"/>
      <c r="CB115" s="94"/>
      <c r="CC115" s="94"/>
      <c r="CD115" s="94"/>
      <c r="CE115" s="94"/>
      <c r="CF115" s="94"/>
      <c r="CG115" s="94"/>
      <c r="CH115" s="94"/>
      <c r="CJ115" s="94" t="s">
        <v>11475</v>
      </c>
      <c r="CK115" s="94" t="s">
        <v>12834</v>
      </c>
      <c r="CL115" s="94" t="s">
        <v>12046</v>
      </c>
      <c r="CM115" s="94" t="s">
        <v>12835</v>
      </c>
      <c r="CN115" s="94" t="s">
        <v>12115</v>
      </c>
      <c r="CO115" s="94" t="s">
        <v>12122</v>
      </c>
      <c r="CP115" s="94" t="s">
        <v>12836</v>
      </c>
      <c r="CQ115" s="94" t="s">
        <v>12158</v>
      </c>
      <c r="CR115" s="94" t="s">
        <v>12158</v>
      </c>
      <c r="CS115" s="94" t="s">
        <v>12007</v>
      </c>
      <c r="CT115" s="94" t="s">
        <v>12837</v>
      </c>
      <c r="CU115" s="94" t="s">
        <v>12838</v>
      </c>
      <c r="CV115" s="94" t="s">
        <v>12839</v>
      </c>
      <c r="CX115" s="94" t="s">
        <v>1879</v>
      </c>
      <c r="CZ115" s="94" t="s">
        <v>12007</v>
      </c>
      <c r="DA115" s="94" t="s">
        <v>12016</v>
      </c>
      <c r="DB115" s="94" t="s">
        <v>12111</v>
      </c>
      <c r="DC115" s="94" t="s">
        <v>12007</v>
      </c>
      <c r="DD115" s="94" t="s">
        <v>12007</v>
      </c>
      <c r="DE115" s="94" t="s">
        <v>12007</v>
      </c>
      <c r="DF115" s="94" t="s">
        <v>12840</v>
      </c>
      <c r="DH115" s="94" t="s">
        <v>12021</v>
      </c>
      <c r="DJ115" s="94" t="s">
        <v>12022</v>
      </c>
    </row>
    <row r="116" ht="13.5" customHeight="1">
      <c r="A116" s="94" t="s">
        <v>12841</v>
      </c>
      <c r="B116" s="94" t="s">
        <v>12842</v>
      </c>
      <c r="C116" s="94" t="str">
        <f t="shared" si="1"/>
        <v>Amelia Bayo</v>
      </c>
      <c r="D116" s="94" t="s">
        <v>12843</v>
      </c>
      <c r="E116" s="94" t="s">
        <v>32</v>
      </c>
      <c r="F116" s="94" t="s">
        <v>12844</v>
      </c>
      <c r="G116" s="95" t="s">
        <v>33</v>
      </c>
      <c r="H116" s="94" t="s">
        <v>12006</v>
      </c>
      <c r="I116" s="94" t="s">
        <v>12069</v>
      </c>
      <c r="BF116" s="94" t="s">
        <v>33</v>
      </c>
      <c r="BG116" s="94"/>
      <c r="BH116" s="94"/>
      <c r="BI116" s="94"/>
      <c r="BJ116" s="94"/>
      <c r="BK116" s="94"/>
      <c r="BL116" s="94">
        <v>1.0</v>
      </c>
      <c r="BM116" s="94"/>
      <c r="BN116" s="94"/>
      <c r="BO116" s="94"/>
      <c r="BP116" s="94"/>
      <c r="BQ116" s="94"/>
      <c r="BR116" s="94"/>
      <c r="BS116" s="94"/>
      <c r="BT116" s="94"/>
      <c r="BU116" s="94"/>
      <c r="BV116" s="94"/>
      <c r="BW116" s="94"/>
      <c r="BX116" s="94"/>
      <c r="BY116" s="94"/>
      <c r="BZ116" s="94"/>
      <c r="CA116" s="94"/>
      <c r="CB116" s="94"/>
      <c r="CC116" s="94"/>
      <c r="CD116" s="94"/>
      <c r="CE116" s="94"/>
      <c r="CF116" s="94"/>
      <c r="CG116" s="94"/>
      <c r="CH116" s="94"/>
      <c r="CJ116" s="94" t="s">
        <v>12845</v>
      </c>
      <c r="CK116" s="94" t="s">
        <v>12846</v>
      </c>
      <c r="CL116" s="94" t="s">
        <v>12010</v>
      </c>
      <c r="CM116" s="94" t="s">
        <v>12203</v>
      </c>
      <c r="CN116" s="94" t="s">
        <v>12847</v>
      </c>
      <c r="CO116" s="94" t="s">
        <v>12116</v>
      </c>
      <c r="CP116" s="94" t="s">
        <v>12848</v>
      </c>
      <c r="CQ116" s="94" t="s">
        <v>12243</v>
      </c>
      <c r="CR116" s="94" t="s">
        <v>12550</v>
      </c>
      <c r="CS116" s="94" t="s">
        <v>12007</v>
      </c>
      <c r="CT116" s="94" t="s">
        <v>12849</v>
      </c>
      <c r="CX116" s="94" t="s">
        <v>29</v>
      </c>
      <c r="CZ116" s="94" t="s">
        <v>12007</v>
      </c>
      <c r="DA116" s="94" t="s">
        <v>12019</v>
      </c>
      <c r="DB116" s="94" t="s">
        <v>12016</v>
      </c>
      <c r="DC116" s="94" t="s">
        <v>12016</v>
      </c>
      <c r="DD116" s="94" t="s">
        <v>12007</v>
      </c>
      <c r="DE116" s="94" t="s">
        <v>12007</v>
      </c>
      <c r="DH116" s="94" t="s">
        <v>12021</v>
      </c>
      <c r="DJ116" s="94" t="s">
        <v>12022</v>
      </c>
    </row>
    <row r="117" ht="13.5" customHeight="1">
      <c r="A117" s="94" t="s">
        <v>12850</v>
      </c>
      <c r="B117" s="94" t="s">
        <v>12851</v>
      </c>
      <c r="C117" s="94" t="str">
        <f t="shared" si="1"/>
        <v>Amicia Canterbury</v>
      </c>
      <c r="D117" s="94" t="s">
        <v>12852</v>
      </c>
      <c r="E117" s="94" t="s">
        <v>32</v>
      </c>
      <c r="F117" s="94" t="s">
        <v>12853</v>
      </c>
      <c r="G117" s="95" t="s">
        <v>33</v>
      </c>
      <c r="H117" s="94" t="s">
        <v>12006</v>
      </c>
      <c r="BF117" s="94"/>
      <c r="BG117" s="94"/>
      <c r="BH117" s="94"/>
      <c r="BI117" s="94"/>
      <c r="BJ117" s="94" t="s">
        <v>33</v>
      </c>
      <c r="BK117" s="94"/>
      <c r="BL117" s="94"/>
      <c r="BM117" s="94"/>
      <c r="BN117" s="94"/>
      <c r="BO117" s="94"/>
      <c r="BP117" s="94"/>
      <c r="BQ117" s="94"/>
      <c r="BR117" s="94"/>
      <c r="BS117" s="94"/>
      <c r="BT117" s="94"/>
      <c r="BU117" s="94"/>
      <c r="BV117" s="94"/>
      <c r="BW117" s="94"/>
      <c r="BX117" s="94">
        <v>1.0</v>
      </c>
      <c r="BY117" s="94"/>
      <c r="BZ117" s="94"/>
      <c r="CA117" s="94"/>
      <c r="CB117" s="94"/>
      <c r="CC117" s="94"/>
      <c r="CD117" s="94"/>
      <c r="CE117" s="94"/>
      <c r="CF117" s="94"/>
      <c r="CG117" s="94"/>
      <c r="CH117" s="94"/>
      <c r="CJ117" s="94" t="s">
        <v>12854</v>
      </c>
      <c r="CK117" s="94" t="s">
        <v>12855</v>
      </c>
      <c r="CL117" s="94" t="s">
        <v>12856</v>
      </c>
      <c r="CM117" s="94" t="s">
        <v>12857</v>
      </c>
      <c r="CN117" s="94" t="s">
        <v>12858</v>
      </c>
      <c r="CP117" s="94" t="s">
        <v>12859</v>
      </c>
      <c r="CQ117" s="94" t="s">
        <v>12860</v>
      </c>
      <c r="CR117" s="94" t="s">
        <v>12861</v>
      </c>
      <c r="CS117" s="94" t="s">
        <v>12016</v>
      </c>
      <c r="CT117" s="94" t="s">
        <v>12862</v>
      </c>
      <c r="CX117" s="94" t="s">
        <v>12863</v>
      </c>
      <c r="CZ117" s="94" t="s">
        <v>12007</v>
      </c>
      <c r="DA117" s="94" t="s">
        <v>12016</v>
      </c>
      <c r="DB117" s="94" t="s">
        <v>12016</v>
      </c>
      <c r="DC117" s="94" t="s">
        <v>12007</v>
      </c>
      <c r="DD117" s="94" t="s">
        <v>12016</v>
      </c>
      <c r="DE117" s="94" t="s">
        <v>12016</v>
      </c>
      <c r="DH117" s="94" t="s">
        <v>12021</v>
      </c>
      <c r="DJ117" s="94" t="s">
        <v>12022</v>
      </c>
    </row>
    <row r="118" ht="13.5" customHeight="1">
      <c r="A118" s="94" t="s">
        <v>7075</v>
      </c>
      <c r="B118" s="94" t="s">
        <v>7076</v>
      </c>
      <c r="C118" s="94" t="str">
        <f t="shared" si="1"/>
        <v>Amidou S</v>
      </c>
      <c r="D118" s="94" t="s">
        <v>7077</v>
      </c>
      <c r="E118" s="94" t="s">
        <v>32</v>
      </c>
      <c r="F118" s="94" t="s">
        <v>12864</v>
      </c>
      <c r="G118" s="95" t="s">
        <v>38</v>
      </c>
      <c r="H118" s="94" t="s">
        <v>12006</v>
      </c>
      <c r="I118" s="94" t="s">
        <v>12069</v>
      </c>
      <c r="K118" s="94" t="s">
        <v>12007</v>
      </c>
      <c r="BF118" s="94"/>
      <c r="BG118" s="94"/>
      <c r="BH118" s="94"/>
      <c r="BI118" s="94"/>
      <c r="BJ118" s="94"/>
      <c r="BK118" s="94" t="s">
        <v>38</v>
      </c>
      <c r="BL118" s="94"/>
      <c r="BM118" s="94"/>
      <c r="BN118" s="94"/>
      <c r="BO118" s="94"/>
      <c r="BP118" s="94"/>
      <c r="BQ118" s="94"/>
      <c r="BR118" s="94"/>
      <c r="BS118" s="94"/>
      <c r="BT118" s="94"/>
      <c r="BU118" s="94"/>
      <c r="BV118" s="94"/>
      <c r="BW118" s="94"/>
      <c r="BX118" s="94"/>
      <c r="BY118" s="94"/>
      <c r="BZ118" s="94"/>
      <c r="CA118" s="94">
        <v>1.0</v>
      </c>
      <c r="CB118" s="94"/>
      <c r="CC118" s="94"/>
      <c r="CD118" s="94"/>
      <c r="CE118" s="94"/>
      <c r="CF118" s="94"/>
      <c r="CG118" s="94"/>
      <c r="CH118" s="94"/>
      <c r="CJ118" s="94" t="s">
        <v>3680</v>
      </c>
      <c r="CK118" s="94" t="s">
        <v>7081</v>
      </c>
      <c r="CL118" s="94" t="s">
        <v>12046</v>
      </c>
      <c r="CM118" s="94" t="s">
        <v>12865</v>
      </c>
      <c r="CN118" s="94" t="s">
        <v>12187</v>
      </c>
      <c r="CO118" s="94" t="s">
        <v>12188</v>
      </c>
      <c r="CP118" s="94" t="s">
        <v>12866</v>
      </c>
      <c r="CQ118" s="94" t="s">
        <v>12549</v>
      </c>
      <c r="CR118" s="94" t="s">
        <v>12867</v>
      </c>
      <c r="CX118" s="94" t="s">
        <v>12868</v>
      </c>
      <c r="CZ118" s="94" t="s">
        <v>12007</v>
      </c>
      <c r="DC118" s="94" t="s">
        <v>12007</v>
      </c>
      <c r="DD118" s="94" t="s">
        <v>12007</v>
      </c>
      <c r="DH118" s="94" t="s">
        <v>12021</v>
      </c>
      <c r="DJ118" s="94" t="s">
        <v>12022</v>
      </c>
    </row>
    <row r="119" ht="13.5" customHeight="1">
      <c r="A119" s="94" t="s">
        <v>7075</v>
      </c>
      <c r="B119" s="94" t="s">
        <v>7076</v>
      </c>
      <c r="C119" s="94" t="str">
        <f t="shared" si="1"/>
        <v>Amidou S</v>
      </c>
      <c r="D119" s="94" t="s">
        <v>7077</v>
      </c>
      <c r="E119" s="94" t="s">
        <v>35</v>
      </c>
      <c r="F119" s="94" t="s">
        <v>12869</v>
      </c>
      <c r="G119" s="95" t="s">
        <v>33</v>
      </c>
      <c r="H119" s="94" t="s">
        <v>12006</v>
      </c>
      <c r="I119" s="94" t="s">
        <v>12069</v>
      </c>
      <c r="BF119" s="94" t="s">
        <v>33</v>
      </c>
      <c r="BG119" s="94"/>
      <c r="BH119" s="94"/>
      <c r="BI119" s="94"/>
      <c r="BJ119" s="94"/>
      <c r="BK119" s="94"/>
      <c r="BL119" s="94">
        <v>1.0</v>
      </c>
      <c r="BM119" s="94"/>
      <c r="BN119" s="94"/>
      <c r="BO119" s="94"/>
      <c r="BP119" s="94"/>
      <c r="BQ119" s="94"/>
      <c r="BR119" s="94"/>
      <c r="BS119" s="94"/>
      <c r="BT119" s="94"/>
      <c r="BU119" s="94"/>
      <c r="BV119" s="94"/>
      <c r="BW119" s="94"/>
      <c r="BX119" s="94"/>
      <c r="BY119" s="94"/>
      <c r="BZ119" s="94"/>
      <c r="CA119" s="94"/>
      <c r="CB119" s="94"/>
      <c r="CC119" s="94"/>
      <c r="CD119" s="94"/>
      <c r="CE119" s="94"/>
      <c r="CF119" s="94"/>
      <c r="CG119" s="94"/>
      <c r="CH119" s="94"/>
      <c r="CJ119" s="94" t="s">
        <v>3680</v>
      </c>
      <c r="CK119" s="94" t="s">
        <v>7081</v>
      </c>
      <c r="CL119" s="94" t="s">
        <v>12046</v>
      </c>
      <c r="CM119" s="94" t="s">
        <v>12865</v>
      </c>
      <c r="CO119" s="94" t="s">
        <v>12188</v>
      </c>
      <c r="CP119" s="94" t="s">
        <v>12866</v>
      </c>
      <c r="CQ119" s="94" t="s">
        <v>12549</v>
      </c>
      <c r="CR119" s="94" t="s">
        <v>12867</v>
      </c>
      <c r="CS119" s="94" t="s">
        <v>12007</v>
      </c>
      <c r="CX119" s="94" t="s">
        <v>12870</v>
      </c>
      <c r="CZ119" s="94" t="s">
        <v>12007</v>
      </c>
      <c r="DC119" s="94" t="s">
        <v>12007</v>
      </c>
      <c r="DD119" s="94" t="s">
        <v>12007</v>
      </c>
      <c r="DE119" s="94" t="s">
        <v>12016</v>
      </c>
      <c r="DH119" s="94" t="s">
        <v>12021</v>
      </c>
      <c r="DJ119" s="94" t="s">
        <v>12022</v>
      </c>
    </row>
    <row r="120" ht="13.5" customHeight="1">
      <c r="A120" s="94" t="s">
        <v>12871</v>
      </c>
      <c r="B120" s="94" t="s">
        <v>12872</v>
      </c>
      <c r="C120" s="94" t="str">
        <f t="shared" si="1"/>
        <v>Amina Boulkaboul</v>
      </c>
      <c r="D120" s="94" t="s">
        <v>12873</v>
      </c>
      <c r="E120" s="94" t="s">
        <v>32</v>
      </c>
      <c r="F120" s="94" t="s">
        <v>12874</v>
      </c>
      <c r="G120" s="95" t="s">
        <v>38</v>
      </c>
      <c r="H120" s="94" t="s">
        <v>12006</v>
      </c>
      <c r="I120" s="94" t="s">
        <v>12025</v>
      </c>
      <c r="J120" s="94" t="s">
        <v>12875</v>
      </c>
      <c r="BF120" s="94"/>
      <c r="BG120" s="94"/>
      <c r="BH120" s="94"/>
      <c r="BI120" s="94" t="s">
        <v>38</v>
      </c>
      <c r="BJ120" s="94"/>
      <c r="BK120" s="94"/>
      <c r="BL120" s="94"/>
      <c r="BM120" s="94"/>
      <c r="BN120" s="94"/>
      <c r="BO120" s="94"/>
      <c r="BP120" s="94"/>
      <c r="BQ120" s="94"/>
      <c r="BR120" s="94"/>
      <c r="BS120" s="94"/>
      <c r="BT120" s="94"/>
      <c r="BU120" s="94">
        <v>1.0</v>
      </c>
      <c r="BV120" s="94"/>
      <c r="BW120" s="94"/>
      <c r="BX120" s="94"/>
      <c r="BY120" s="94"/>
      <c r="BZ120" s="94"/>
      <c r="CA120" s="94"/>
      <c r="CB120" s="94"/>
      <c r="CC120" s="94"/>
      <c r="CD120" s="94"/>
      <c r="CE120" s="94"/>
      <c r="CF120" s="94"/>
      <c r="CG120" s="94"/>
      <c r="CH120" s="94"/>
      <c r="CJ120" s="94" t="s">
        <v>3680</v>
      </c>
      <c r="CK120" s="94" t="s">
        <v>12876</v>
      </c>
      <c r="CL120" s="94" t="s">
        <v>12010</v>
      </c>
      <c r="CM120" s="94" t="s">
        <v>12877</v>
      </c>
      <c r="CN120" s="94" t="s">
        <v>12369</v>
      </c>
      <c r="CO120" s="94" t="s">
        <v>12013</v>
      </c>
      <c r="CP120" s="94" t="s">
        <v>12878</v>
      </c>
      <c r="CQ120" s="94" t="s">
        <v>12879</v>
      </c>
      <c r="CR120" s="94" t="s">
        <v>12880</v>
      </c>
      <c r="CX120" s="94" t="s">
        <v>2766</v>
      </c>
      <c r="CZ120" s="94" t="s">
        <v>12016</v>
      </c>
      <c r="DC120" s="94" t="s">
        <v>12007</v>
      </c>
      <c r="DD120" s="94" t="s">
        <v>12016</v>
      </c>
      <c r="DH120" s="94" t="s">
        <v>12021</v>
      </c>
      <c r="DJ120" s="94" t="s">
        <v>12022</v>
      </c>
    </row>
    <row r="121" ht="13.5" customHeight="1">
      <c r="A121" s="94" t="s">
        <v>12871</v>
      </c>
      <c r="B121" s="94" t="s">
        <v>12881</v>
      </c>
      <c r="C121" s="94" t="str">
        <f t="shared" si="1"/>
        <v>Amina Diop</v>
      </c>
      <c r="D121" s="94" t="s">
        <v>12882</v>
      </c>
      <c r="E121" s="94" t="s">
        <v>32</v>
      </c>
      <c r="F121" s="94" t="s">
        <v>12883</v>
      </c>
      <c r="G121" s="95" t="s">
        <v>33</v>
      </c>
      <c r="H121" s="94" t="s">
        <v>12006</v>
      </c>
      <c r="I121" s="94" t="s">
        <v>12069</v>
      </c>
      <c r="BF121" s="94" t="s">
        <v>33</v>
      </c>
      <c r="BG121" s="94"/>
      <c r="BH121" s="94"/>
      <c r="BI121" s="94"/>
      <c r="BJ121" s="94"/>
      <c r="BK121" s="94"/>
      <c r="BL121" s="94"/>
      <c r="BM121" s="94">
        <v>1.0</v>
      </c>
      <c r="BN121" s="94"/>
      <c r="BO121" s="94"/>
      <c r="BP121" s="94"/>
      <c r="BQ121" s="94"/>
      <c r="BR121" s="94"/>
      <c r="BS121" s="94"/>
      <c r="BT121" s="94"/>
      <c r="BU121" s="94"/>
      <c r="BV121" s="94"/>
      <c r="BW121" s="94"/>
      <c r="BX121" s="94"/>
      <c r="BY121" s="94"/>
      <c r="BZ121" s="94"/>
      <c r="CA121" s="94"/>
      <c r="CB121" s="94"/>
      <c r="CC121" s="94"/>
      <c r="CD121" s="94"/>
      <c r="CE121" s="94"/>
      <c r="CF121" s="94"/>
      <c r="CG121" s="94"/>
      <c r="CH121" s="94"/>
      <c r="CJ121" s="94" t="s">
        <v>12213</v>
      </c>
      <c r="CK121" s="94" t="s">
        <v>12884</v>
      </c>
      <c r="CL121" s="94" t="s">
        <v>12010</v>
      </c>
      <c r="CM121" s="94" t="s">
        <v>12885</v>
      </c>
      <c r="CN121" s="94" t="s">
        <v>12886</v>
      </c>
      <c r="CO121" s="94" t="s">
        <v>12122</v>
      </c>
      <c r="CP121" s="94" t="s">
        <v>12887</v>
      </c>
      <c r="CQ121" s="94" t="s">
        <v>12888</v>
      </c>
      <c r="CR121" s="94" t="s">
        <v>12146</v>
      </c>
      <c r="CS121" s="94" t="s">
        <v>12007</v>
      </c>
      <c r="CT121" s="94" t="s">
        <v>12889</v>
      </c>
      <c r="CU121" s="94" t="s">
        <v>12498</v>
      </c>
      <c r="CV121" s="94" t="s">
        <v>12498</v>
      </c>
      <c r="CX121" s="94" t="s">
        <v>12890</v>
      </c>
      <c r="CZ121" s="94" t="s">
        <v>12007</v>
      </c>
      <c r="DA121" s="94" t="s">
        <v>12111</v>
      </c>
      <c r="DB121" s="94" t="s">
        <v>12111</v>
      </c>
      <c r="DC121" s="94" t="s">
        <v>12007</v>
      </c>
      <c r="DD121" s="94" t="s">
        <v>12007</v>
      </c>
      <c r="DE121" s="94" t="s">
        <v>12007</v>
      </c>
      <c r="DH121" s="94" t="s">
        <v>12021</v>
      </c>
      <c r="DJ121" s="94" t="s">
        <v>12022</v>
      </c>
    </row>
    <row r="122" ht="13.5" customHeight="1">
      <c r="A122" s="94" t="s">
        <v>7381</v>
      </c>
      <c r="B122" s="94" t="s">
        <v>7382</v>
      </c>
      <c r="C122" s="94" t="str">
        <f t="shared" si="1"/>
        <v>Amirah Izidine</v>
      </c>
      <c r="D122" s="94" t="s">
        <v>7383</v>
      </c>
      <c r="E122" s="94" t="s">
        <v>32</v>
      </c>
      <c r="F122" s="94" t="s">
        <v>12891</v>
      </c>
      <c r="G122" s="95" t="s">
        <v>33</v>
      </c>
      <c r="H122" s="94" t="s">
        <v>12006</v>
      </c>
      <c r="I122" s="94" t="s">
        <v>12069</v>
      </c>
      <c r="BF122" s="94" t="s">
        <v>33</v>
      </c>
      <c r="BG122" s="94"/>
      <c r="BH122" s="94"/>
      <c r="BI122" s="94"/>
      <c r="BJ122" s="94"/>
      <c r="BK122" s="94"/>
      <c r="BL122" s="94"/>
      <c r="BM122" s="94">
        <v>1.0</v>
      </c>
      <c r="BN122" s="94"/>
      <c r="BO122" s="94"/>
      <c r="BP122" s="94"/>
      <c r="BQ122" s="94"/>
      <c r="BR122" s="94"/>
      <c r="BS122" s="94"/>
      <c r="BT122" s="94"/>
      <c r="BU122" s="94"/>
      <c r="BV122" s="94"/>
      <c r="BW122" s="94"/>
      <c r="BX122" s="94"/>
      <c r="BY122" s="94"/>
      <c r="BZ122" s="94"/>
      <c r="CA122" s="94"/>
      <c r="CB122" s="94"/>
      <c r="CC122" s="94"/>
      <c r="CD122" s="94">
        <v>1.0</v>
      </c>
      <c r="CE122" s="94"/>
      <c r="CF122" s="94"/>
      <c r="CG122" s="94"/>
      <c r="CH122" s="94"/>
      <c r="CK122" s="94" t="s">
        <v>12892</v>
      </c>
      <c r="CL122" s="94" t="s">
        <v>12893</v>
      </c>
      <c r="CM122" s="94" t="s">
        <v>12894</v>
      </c>
      <c r="CO122" s="94" t="s">
        <v>12255</v>
      </c>
      <c r="CP122" s="94" t="s">
        <v>11737</v>
      </c>
      <c r="CQ122" s="94" t="s">
        <v>12205</v>
      </c>
      <c r="CR122" s="94" t="s">
        <v>12895</v>
      </c>
      <c r="CS122" s="94" t="s">
        <v>12016</v>
      </c>
      <c r="CT122" s="94" t="s">
        <v>12896</v>
      </c>
      <c r="CX122" s="94" t="s">
        <v>12897</v>
      </c>
      <c r="CZ122" s="94" t="s">
        <v>12007</v>
      </c>
      <c r="DA122" s="94" t="s">
        <v>12111</v>
      </c>
      <c r="DB122" s="94" t="s">
        <v>12111</v>
      </c>
      <c r="DC122" s="94" t="s">
        <v>12007</v>
      </c>
      <c r="DD122" s="94" t="s">
        <v>12007</v>
      </c>
      <c r="DE122" s="94" t="s">
        <v>12016</v>
      </c>
      <c r="DH122" s="94" t="s">
        <v>12021</v>
      </c>
      <c r="DJ122" s="94" t="s">
        <v>12022</v>
      </c>
    </row>
    <row r="123" ht="13.5" customHeight="1">
      <c r="A123" s="94" t="s">
        <v>12898</v>
      </c>
      <c r="B123" s="94" t="s">
        <v>12899</v>
      </c>
      <c r="C123" s="94" t="str">
        <f t="shared" si="1"/>
        <v>Amish Patel</v>
      </c>
      <c r="D123" s="94" t="s">
        <v>12900</v>
      </c>
      <c r="E123" s="94" t="s">
        <v>32</v>
      </c>
      <c r="F123" s="94" t="s">
        <v>12901</v>
      </c>
      <c r="G123" s="95" t="s">
        <v>33</v>
      </c>
      <c r="H123" s="94" t="s">
        <v>12006</v>
      </c>
      <c r="M123" s="94" t="s">
        <v>12007</v>
      </c>
      <c r="BF123" s="94"/>
      <c r="BG123" s="94"/>
      <c r="BH123" s="94"/>
      <c r="BI123" s="94"/>
      <c r="BJ123" s="94" t="s">
        <v>33</v>
      </c>
      <c r="BK123" s="94"/>
      <c r="BL123" s="94"/>
      <c r="BM123" s="94"/>
      <c r="BN123" s="94"/>
      <c r="BO123" s="94"/>
      <c r="BP123" s="94"/>
      <c r="BQ123" s="94"/>
      <c r="BR123" s="94"/>
      <c r="BS123" s="94"/>
      <c r="BT123" s="94"/>
      <c r="BU123" s="94"/>
      <c r="BV123" s="94"/>
      <c r="BW123" s="94"/>
      <c r="BX123" s="94">
        <v>1.0</v>
      </c>
      <c r="BY123" s="94"/>
      <c r="BZ123" s="94"/>
      <c r="CA123" s="94"/>
      <c r="CB123" s="94"/>
      <c r="CC123" s="94"/>
      <c r="CD123" s="94"/>
      <c r="CE123" s="94"/>
      <c r="CF123" s="94"/>
      <c r="CG123" s="94"/>
      <c r="CH123" s="94"/>
      <c r="CJ123" s="94" t="s">
        <v>11475</v>
      </c>
      <c r="CK123" s="94" t="s">
        <v>12902</v>
      </c>
      <c r="CM123" s="94" t="s">
        <v>12903</v>
      </c>
      <c r="CN123" s="94" t="s">
        <v>12904</v>
      </c>
      <c r="CP123" s="94" t="s">
        <v>12189</v>
      </c>
      <c r="CQ123" s="94" t="s">
        <v>12015</v>
      </c>
      <c r="CR123" s="94" t="s">
        <v>12219</v>
      </c>
      <c r="CS123" s="94" t="s">
        <v>12016</v>
      </c>
      <c r="CX123" s="94" t="s">
        <v>12905</v>
      </c>
      <c r="DA123" s="94" t="s">
        <v>12016</v>
      </c>
      <c r="DB123" s="94" t="s">
        <v>12016</v>
      </c>
      <c r="DD123" s="94" t="s">
        <v>12007</v>
      </c>
      <c r="DE123" s="94" t="s">
        <v>12016</v>
      </c>
      <c r="DH123" s="94" t="s">
        <v>12021</v>
      </c>
      <c r="DJ123" s="94" t="s">
        <v>12022</v>
      </c>
    </row>
    <row r="124" ht="13.5" customHeight="1">
      <c r="A124" s="94" t="s">
        <v>3751</v>
      </c>
      <c r="B124" s="94" t="s">
        <v>3752</v>
      </c>
      <c r="C124" s="94" t="str">
        <f t="shared" si="1"/>
        <v>Amitesh Omar</v>
      </c>
      <c r="D124" s="94" t="s">
        <v>3753</v>
      </c>
      <c r="E124" s="94" t="s">
        <v>35</v>
      </c>
      <c r="F124" s="94" t="s">
        <v>12906</v>
      </c>
      <c r="G124" s="95" t="s">
        <v>33</v>
      </c>
      <c r="H124" s="94" t="s">
        <v>12006</v>
      </c>
      <c r="I124" s="94" t="s">
        <v>12069</v>
      </c>
      <c r="BF124" s="94" t="s">
        <v>33</v>
      </c>
      <c r="BG124" s="94"/>
      <c r="BH124" s="94"/>
      <c r="BI124" s="94"/>
      <c r="BJ124" s="94"/>
      <c r="BK124" s="94"/>
      <c r="BL124" s="94">
        <v>1.0</v>
      </c>
      <c r="BM124" s="94"/>
      <c r="BN124" s="94"/>
      <c r="BO124" s="94"/>
      <c r="BP124" s="94"/>
      <c r="BQ124" s="94"/>
      <c r="BR124" s="94"/>
      <c r="BS124" s="94"/>
      <c r="BT124" s="94"/>
      <c r="BU124" s="94"/>
      <c r="BV124" s="94"/>
      <c r="BW124" s="94"/>
      <c r="BX124" s="94"/>
      <c r="BY124" s="94"/>
      <c r="BZ124" s="94"/>
      <c r="CA124" s="94"/>
      <c r="CB124" s="94"/>
      <c r="CC124" s="94"/>
      <c r="CD124" s="94"/>
      <c r="CE124" s="94"/>
      <c r="CF124" s="94"/>
      <c r="CG124" s="94"/>
      <c r="CH124" s="94"/>
      <c r="CJ124" s="94" t="s">
        <v>12035</v>
      </c>
      <c r="CK124" s="94" t="s">
        <v>3756</v>
      </c>
      <c r="CL124" s="94" t="s">
        <v>12046</v>
      </c>
      <c r="CM124" s="94" t="s">
        <v>12907</v>
      </c>
      <c r="CN124" s="94" t="s">
        <v>12029</v>
      </c>
      <c r="CO124" s="94" t="s">
        <v>12030</v>
      </c>
      <c r="CP124" s="94" t="s">
        <v>12908</v>
      </c>
      <c r="CQ124" s="94" t="s">
        <v>12183</v>
      </c>
      <c r="CR124" s="94" t="s">
        <v>12183</v>
      </c>
      <c r="CS124" s="94" t="s">
        <v>12007</v>
      </c>
      <c r="CT124" s="94" t="s">
        <v>12594</v>
      </c>
      <c r="CX124" s="94" t="s">
        <v>12909</v>
      </c>
      <c r="CZ124" s="94" t="s">
        <v>12007</v>
      </c>
      <c r="DA124" s="94" t="s">
        <v>12016</v>
      </c>
      <c r="DB124" s="94" t="s">
        <v>12016</v>
      </c>
      <c r="DC124" s="94" t="s">
        <v>12007</v>
      </c>
      <c r="DD124" s="94" t="s">
        <v>12007</v>
      </c>
      <c r="DE124" s="94" t="s">
        <v>12007</v>
      </c>
      <c r="DH124" s="94" t="s">
        <v>12021</v>
      </c>
      <c r="DJ124" s="94" t="s">
        <v>12022</v>
      </c>
    </row>
    <row r="125" ht="13.5" customHeight="1">
      <c r="A125" s="94" t="s">
        <v>3771</v>
      </c>
      <c r="B125" s="94" t="s">
        <v>3772</v>
      </c>
      <c r="C125" s="94" t="str">
        <f t="shared" si="1"/>
        <v>Amjed Khurwat</v>
      </c>
      <c r="D125" s="94" t="s">
        <v>3773</v>
      </c>
      <c r="E125" s="94" t="s">
        <v>32</v>
      </c>
      <c r="F125" s="94" t="s">
        <v>12910</v>
      </c>
      <c r="G125" s="95" t="s">
        <v>33</v>
      </c>
      <c r="H125" s="94" t="s">
        <v>12006</v>
      </c>
      <c r="I125" s="94" t="s">
        <v>12069</v>
      </c>
      <c r="BF125" s="94" t="s">
        <v>33</v>
      </c>
      <c r="BG125" s="94"/>
      <c r="BH125" s="94"/>
      <c r="BI125" s="94"/>
      <c r="BJ125" s="94"/>
      <c r="BK125" s="94"/>
      <c r="BL125" s="94">
        <v>1.0</v>
      </c>
      <c r="BM125" s="94"/>
      <c r="BN125" s="94"/>
      <c r="BO125" s="94"/>
      <c r="BP125" s="94"/>
      <c r="BQ125" s="94"/>
      <c r="BR125" s="94"/>
      <c r="BS125" s="94"/>
      <c r="BT125" s="94"/>
      <c r="BU125" s="94"/>
      <c r="BV125" s="94"/>
      <c r="BW125" s="94"/>
      <c r="BX125" s="94"/>
      <c r="BY125" s="94"/>
      <c r="BZ125" s="94"/>
      <c r="CA125" s="94"/>
      <c r="CB125" s="94"/>
      <c r="CC125" s="94"/>
      <c r="CD125" s="94"/>
      <c r="CE125" s="94"/>
      <c r="CF125" s="94"/>
      <c r="CG125" s="94"/>
      <c r="CH125" s="94"/>
      <c r="CJ125" s="94" t="s">
        <v>11475</v>
      </c>
      <c r="CK125" s="94" t="s">
        <v>12911</v>
      </c>
      <c r="CL125" s="94" t="s">
        <v>1944</v>
      </c>
      <c r="CM125" s="94" t="s">
        <v>12912</v>
      </c>
      <c r="CN125" s="94" t="s">
        <v>12913</v>
      </c>
      <c r="CP125" s="94" t="s">
        <v>12914</v>
      </c>
      <c r="CQ125" s="94" t="s">
        <v>12915</v>
      </c>
      <c r="CR125" s="94" t="s">
        <v>12916</v>
      </c>
      <c r="CS125" s="94" t="s">
        <v>12007</v>
      </c>
      <c r="CT125" s="94" t="s">
        <v>12123</v>
      </c>
      <c r="CX125" s="94" t="s">
        <v>12917</v>
      </c>
      <c r="CZ125" s="94" t="s">
        <v>12007</v>
      </c>
      <c r="DA125" s="94" t="s">
        <v>12016</v>
      </c>
      <c r="DB125" s="94" t="s">
        <v>12111</v>
      </c>
      <c r="DC125" s="94" t="s">
        <v>12007</v>
      </c>
      <c r="DD125" s="94" t="s">
        <v>12007</v>
      </c>
      <c r="DE125" s="94" t="s">
        <v>12007</v>
      </c>
      <c r="DH125" s="94" t="s">
        <v>12021</v>
      </c>
      <c r="DJ125" s="94" t="s">
        <v>12022</v>
      </c>
    </row>
    <row r="126" ht="13.5" customHeight="1">
      <c r="A126" s="94" t="s">
        <v>8089</v>
      </c>
      <c r="B126" s="94" t="s">
        <v>8090</v>
      </c>
      <c r="C126" s="94" t="str">
        <f t="shared" si="1"/>
        <v>Ammar Abdulla</v>
      </c>
      <c r="D126" s="94" t="s">
        <v>8091</v>
      </c>
      <c r="E126" s="94" t="s">
        <v>32</v>
      </c>
      <c r="F126" s="94" t="s">
        <v>12918</v>
      </c>
      <c r="G126" s="95" t="s">
        <v>33</v>
      </c>
      <c r="H126" s="94" t="s">
        <v>12006</v>
      </c>
      <c r="I126" s="94" t="s">
        <v>12069</v>
      </c>
      <c r="BF126" s="94" t="s">
        <v>33</v>
      </c>
      <c r="BG126" s="94"/>
      <c r="BH126" s="94"/>
      <c r="BI126" s="94"/>
      <c r="BJ126" s="94"/>
      <c r="BK126" s="94"/>
      <c r="BL126" s="94"/>
      <c r="BM126" s="94">
        <v>1.0</v>
      </c>
      <c r="BN126" s="94"/>
      <c r="BO126" s="94"/>
      <c r="BP126" s="94"/>
      <c r="BQ126" s="94"/>
      <c r="BR126" s="94"/>
      <c r="BS126" s="94"/>
      <c r="BT126" s="94"/>
      <c r="BU126" s="94"/>
      <c r="BV126" s="94"/>
      <c r="BW126" s="94"/>
      <c r="BX126" s="94"/>
      <c r="BY126" s="94"/>
      <c r="BZ126" s="94"/>
      <c r="CA126" s="94"/>
      <c r="CB126" s="94"/>
      <c r="CC126" s="94"/>
      <c r="CD126" s="94">
        <v>1.0</v>
      </c>
      <c r="CE126" s="94"/>
      <c r="CF126" s="94"/>
      <c r="CG126" s="94"/>
      <c r="CH126" s="94"/>
      <c r="CJ126" s="94" t="s">
        <v>12153</v>
      </c>
      <c r="CK126" s="94" t="s">
        <v>12919</v>
      </c>
      <c r="CL126" s="94" t="s">
        <v>12920</v>
      </c>
      <c r="CM126" s="94" t="s">
        <v>12921</v>
      </c>
      <c r="CN126" s="94" t="s">
        <v>12922</v>
      </c>
      <c r="CO126" s="94" t="s">
        <v>12217</v>
      </c>
      <c r="CP126" s="94" t="s">
        <v>12923</v>
      </c>
      <c r="CQ126" s="94" t="s">
        <v>12924</v>
      </c>
      <c r="CR126" s="94" t="s">
        <v>12925</v>
      </c>
      <c r="CS126" s="94" t="s">
        <v>12016</v>
      </c>
      <c r="CT126" s="94" t="s">
        <v>12822</v>
      </c>
      <c r="CX126" s="94" t="s">
        <v>12926</v>
      </c>
      <c r="CZ126" s="94" t="s">
        <v>12007</v>
      </c>
      <c r="DA126" s="94" t="s">
        <v>12016</v>
      </c>
      <c r="DB126" s="94" t="s">
        <v>12111</v>
      </c>
      <c r="DC126" s="94" t="s">
        <v>12007</v>
      </c>
      <c r="DD126" s="94" t="s">
        <v>12007</v>
      </c>
      <c r="DE126" s="94" t="s">
        <v>12007</v>
      </c>
      <c r="DH126" s="94" t="s">
        <v>12021</v>
      </c>
      <c r="DJ126" s="94" t="s">
        <v>12022</v>
      </c>
    </row>
    <row r="127" ht="13.5" customHeight="1">
      <c r="A127" s="94" t="s">
        <v>12927</v>
      </c>
      <c r="B127" s="94" t="s">
        <v>12928</v>
      </c>
      <c r="C127" s="94" t="str">
        <f t="shared" si="1"/>
        <v>Amogelang Ndala</v>
      </c>
      <c r="D127" s="94" t="s">
        <v>12929</v>
      </c>
      <c r="E127" s="94" t="s">
        <v>32</v>
      </c>
      <c r="F127" s="94" t="s">
        <v>12930</v>
      </c>
      <c r="G127" s="95" t="s">
        <v>33</v>
      </c>
      <c r="H127" s="94" t="s">
        <v>12006</v>
      </c>
      <c r="BF127" s="94" t="s">
        <v>33</v>
      </c>
      <c r="BG127" s="94"/>
      <c r="BH127" s="94"/>
      <c r="BI127" s="94"/>
      <c r="BJ127" s="94"/>
      <c r="BK127" s="94"/>
      <c r="BL127" s="94"/>
      <c r="BM127" s="94">
        <v>1.0</v>
      </c>
      <c r="BN127" s="94"/>
      <c r="BO127" s="94"/>
      <c r="BP127" s="94"/>
      <c r="BQ127" s="94"/>
      <c r="BR127" s="94"/>
      <c r="BS127" s="94"/>
      <c r="BT127" s="94"/>
      <c r="BU127" s="94"/>
      <c r="BV127" s="94"/>
      <c r="BW127" s="94"/>
      <c r="BX127" s="94"/>
      <c r="BY127" s="94"/>
      <c r="BZ127" s="94"/>
      <c r="CA127" s="94"/>
      <c r="CB127" s="94"/>
      <c r="CC127" s="94"/>
      <c r="CD127" s="94"/>
      <c r="CE127" s="94"/>
      <c r="CF127" s="94"/>
      <c r="CG127" s="94"/>
      <c r="CH127" s="94"/>
      <c r="CJ127" s="94" t="s">
        <v>11475</v>
      </c>
      <c r="CK127" s="94" t="s">
        <v>12931</v>
      </c>
      <c r="CL127" s="94" t="s">
        <v>12046</v>
      </c>
      <c r="CM127" s="94" t="s">
        <v>12728</v>
      </c>
      <c r="CN127" s="94" t="s">
        <v>12143</v>
      </c>
      <c r="CO127" s="94" t="s">
        <v>12217</v>
      </c>
      <c r="CP127" s="94" t="s">
        <v>12189</v>
      </c>
      <c r="CQ127" s="94" t="s">
        <v>12015</v>
      </c>
      <c r="CR127" s="94" t="s">
        <v>12219</v>
      </c>
      <c r="CS127" s="94" t="s">
        <v>12016</v>
      </c>
      <c r="CT127" s="94" t="s">
        <v>12052</v>
      </c>
      <c r="CX127" s="94" t="s">
        <v>12932</v>
      </c>
      <c r="CZ127" s="94" t="s">
        <v>12007</v>
      </c>
      <c r="DA127" s="94" t="s">
        <v>12016</v>
      </c>
      <c r="DB127" s="94" t="s">
        <v>12111</v>
      </c>
      <c r="DC127" s="94" t="s">
        <v>12007</v>
      </c>
      <c r="DD127" s="94" t="s">
        <v>12007</v>
      </c>
      <c r="DE127" s="94" t="s">
        <v>12016</v>
      </c>
      <c r="DH127" s="94" t="s">
        <v>12021</v>
      </c>
      <c r="DJ127" s="94" t="s">
        <v>12022</v>
      </c>
    </row>
    <row r="128" ht="13.5" customHeight="1">
      <c r="A128" s="94" t="s">
        <v>12933</v>
      </c>
      <c r="B128" s="94" t="s">
        <v>12934</v>
      </c>
      <c r="C128" s="94" t="str">
        <f t="shared" si="1"/>
        <v>Amri Wandel</v>
      </c>
      <c r="D128" s="94" t="s">
        <v>12935</v>
      </c>
      <c r="E128" s="94" t="s">
        <v>32</v>
      </c>
      <c r="F128" s="94" t="s">
        <v>12936</v>
      </c>
      <c r="G128" s="95" t="s">
        <v>33</v>
      </c>
      <c r="H128" s="94" t="s">
        <v>12006</v>
      </c>
      <c r="I128" s="94" t="s">
        <v>12069</v>
      </c>
      <c r="BF128" s="94"/>
      <c r="BG128" s="94"/>
      <c r="BH128" s="94" t="s">
        <v>33</v>
      </c>
      <c r="BI128" s="94"/>
      <c r="BJ128" s="94"/>
      <c r="BK128" s="94"/>
      <c r="BL128" s="94"/>
      <c r="BM128" s="94"/>
      <c r="BN128" s="94"/>
      <c r="BO128" s="94"/>
      <c r="BP128" s="94"/>
      <c r="BQ128" s="94"/>
      <c r="BR128" s="94">
        <v>1.0</v>
      </c>
      <c r="BS128" s="94"/>
      <c r="BT128" s="94"/>
      <c r="BU128" s="94"/>
      <c r="BV128" s="94"/>
      <c r="BW128" s="94"/>
      <c r="BX128" s="94"/>
      <c r="BY128" s="94"/>
      <c r="BZ128" s="94"/>
      <c r="CA128" s="94"/>
      <c r="CB128" s="94"/>
      <c r="CC128" s="94"/>
      <c r="CD128" s="94"/>
      <c r="CE128" s="94"/>
      <c r="CF128" s="94"/>
      <c r="CG128" s="94"/>
      <c r="CH128" s="94"/>
      <c r="CJ128" s="94" t="s">
        <v>12082</v>
      </c>
      <c r="CK128" s="94" t="s">
        <v>12937</v>
      </c>
      <c r="CL128" s="94" t="s">
        <v>12175</v>
      </c>
      <c r="CM128" s="94" t="s">
        <v>12938</v>
      </c>
      <c r="CN128" s="94" t="s">
        <v>12369</v>
      </c>
      <c r="CO128" s="94" t="s">
        <v>12101</v>
      </c>
      <c r="CP128" s="94" t="s">
        <v>12939</v>
      </c>
      <c r="CQ128" s="94" t="s">
        <v>12574</v>
      </c>
      <c r="CR128" s="94" t="s">
        <v>12574</v>
      </c>
      <c r="CS128" s="94" t="s">
        <v>12007</v>
      </c>
      <c r="CX128" s="94" t="s">
        <v>12940</v>
      </c>
      <c r="CZ128" s="94" t="s">
        <v>12016</v>
      </c>
      <c r="DA128" s="94" t="s">
        <v>12016</v>
      </c>
      <c r="DB128" s="94" t="s">
        <v>12016</v>
      </c>
      <c r="DC128" s="94" t="s">
        <v>12016</v>
      </c>
      <c r="DD128" s="94" t="s">
        <v>12016</v>
      </c>
      <c r="DE128" s="94" t="s">
        <v>12016</v>
      </c>
      <c r="DH128" s="94" t="s">
        <v>12021</v>
      </c>
      <c r="DJ128" s="94" t="s">
        <v>12022</v>
      </c>
    </row>
    <row r="129" ht="13.5" customHeight="1">
      <c r="A129" s="94" t="s">
        <v>12941</v>
      </c>
      <c r="B129" s="94" t="s">
        <v>12942</v>
      </c>
      <c r="C129" s="94" t="str">
        <f t="shared" si="1"/>
        <v>Amy Moran</v>
      </c>
      <c r="D129" s="94" t="s">
        <v>12943</v>
      </c>
      <c r="E129" s="94" t="s">
        <v>32</v>
      </c>
      <c r="F129" s="94" t="s">
        <v>12944</v>
      </c>
      <c r="G129" s="95" t="s">
        <v>33</v>
      </c>
      <c r="H129" s="94" t="s">
        <v>12006</v>
      </c>
      <c r="AC129" s="94" t="s">
        <v>12007</v>
      </c>
      <c r="BF129" s="94"/>
      <c r="BG129" s="94"/>
      <c r="BH129" s="94"/>
      <c r="BI129" s="94"/>
      <c r="BJ129" s="94" t="s">
        <v>33</v>
      </c>
      <c r="BK129" s="94"/>
      <c r="BL129" s="94"/>
      <c r="BM129" s="94"/>
      <c r="BN129" s="94"/>
      <c r="BO129" s="94"/>
      <c r="BP129" s="94"/>
      <c r="BQ129" s="94"/>
      <c r="BR129" s="94"/>
      <c r="BS129" s="94"/>
      <c r="BT129" s="94"/>
      <c r="BU129" s="94"/>
      <c r="BV129" s="94"/>
      <c r="BW129" s="94"/>
      <c r="BX129" s="94">
        <v>1.0</v>
      </c>
      <c r="BY129" s="94"/>
      <c r="BZ129" s="94"/>
      <c r="CA129" s="94"/>
      <c r="CB129" s="94"/>
      <c r="CC129" s="94"/>
      <c r="CD129" s="94"/>
      <c r="CE129" s="94"/>
      <c r="CF129" s="94"/>
      <c r="CG129" s="94"/>
      <c r="CH129" s="94"/>
      <c r="CK129" s="94" t="s">
        <v>12945</v>
      </c>
      <c r="CL129" s="94" t="s">
        <v>12010</v>
      </c>
      <c r="CM129" s="94" t="s">
        <v>12946</v>
      </c>
      <c r="CQ129" s="94" t="s">
        <v>12062</v>
      </c>
      <c r="CR129" s="94" t="s">
        <v>12062</v>
      </c>
      <c r="CS129" s="94" t="s">
        <v>12016</v>
      </c>
      <c r="CT129" s="94" t="s">
        <v>12594</v>
      </c>
      <c r="CX129" s="94" t="s">
        <v>1642</v>
      </c>
      <c r="CZ129" s="94" t="s">
        <v>12016</v>
      </c>
      <c r="DA129" s="94" t="s">
        <v>12016</v>
      </c>
      <c r="DB129" s="94" t="s">
        <v>12016</v>
      </c>
      <c r="DC129" s="94" t="s">
        <v>12016</v>
      </c>
      <c r="DD129" s="94" t="s">
        <v>12016</v>
      </c>
      <c r="DE129" s="94" t="s">
        <v>12016</v>
      </c>
      <c r="DH129" s="94" t="s">
        <v>12021</v>
      </c>
      <c r="DJ129" s="94" t="s">
        <v>12022</v>
      </c>
    </row>
    <row r="130" ht="13.5" customHeight="1">
      <c r="A130" s="94" t="s">
        <v>3512</v>
      </c>
      <c r="B130" s="94" t="s">
        <v>3513</v>
      </c>
      <c r="C130" s="94" t="str">
        <f t="shared" si="1"/>
        <v>Ana Cecília Soja</v>
      </c>
      <c r="D130" s="94" t="s">
        <v>3514</v>
      </c>
      <c r="E130" s="94" t="s">
        <v>32</v>
      </c>
      <c r="F130" s="94" t="s">
        <v>12947</v>
      </c>
      <c r="G130" s="95" t="s">
        <v>33</v>
      </c>
      <c r="H130" s="94" t="s">
        <v>12006</v>
      </c>
      <c r="I130" s="94" t="s">
        <v>12069</v>
      </c>
      <c r="BF130" s="94" t="s">
        <v>33</v>
      </c>
      <c r="BG130" s="94"/>
      <c r="BH130" s="94"/>
      <c r="BI130" s="94"/>
      <c r="BJ130" s="94"/>
      <c r="BK130" s="94"/>
      <c r="BL130" s="94">
        <v>1.0</v>
      </c>
      <c r="BM130" s="94"/>
      <c r="BN130" s="94"/>
      <c r="BO130" s="94"/>
      <c r="BP130" s="94"/>
      <c r="BQ130" s="94"/>
      <c r="BR130" s="94"/>
      <c r="BS130" s="94"/>
      <c r="BT130" s="94"/>
      <c r="BU130" s="94"/>
      <c r="BV130" s="94"/>
      <c r="BW130" s="94"/>
      <c r="BX130" s="94"/>
      <c r="BY130" s="94"/>
      <c r="BZ130" s="94"/>
      <c r="CA130" s="94"/>
      <c r="CB130" s="94"/>
      <c r="CC130" s="94"/>
      <c r="CD130" s="94"/>
      <c r="CE130" s="94"/>
      <c r="CF130" s="94"/>
      <c r="CG130" s="94"/>
      <c r="CH130" s="94"/>
      <c r="CJ130" s="94" t="s">
        <v>3680</v>
      </c>
      <c r="CK130" s="94" t="s">
        <v>3518</v>
      </c>
      <c r="CL130" s="94" t="s">
        <v>12010</v>
      </c>
      <c r="CM130" s="94" t="s">
        <v>12948</v>
      </c>
      <c r="CN130" s="94" t="s">
        <v>12495</v>
      </c>
      <c r="CO130" s="94" t="s">
        <v>12116</v>
      </c>
      <c r="CP130" s="94" t="s">
        <v>12949</v>
      </c>
      <c r="CQ130" s="94" t="s">
        <v>12320</v>
      </c>
      <c r="CR130" s="94" t="s">
        <v>12321</v>
      </c>
      <c r="CS130" s="94" t="s">
        <v>12007</v>
      </c>
      <c r="CX130" s="94" t="s">
        <v>12950</v>
      </c>
      <c r="CZ130" s="94" t="s">
        <v>12016</v>
      </c>
      <c r="DA130" s="94" t="s">
        <v>12111</v>
      </c>
      <c r="DB130" s="94" t="s">
        <v>12111</v>
      </c>
      <c r="DC130" s="94" t="s">
        <v>12016</v>
      </c>
      <c r="DD130" s="94" t="s">
        <v>12007</v>
      </c>
      <c r="DE130" s="94" t="s">
        <v>12007</v>
      </c>
      <c r="DH130" s="94" t="s">
        <v>12021</v>
      </c>
      <c r="DJ130" s="94" t="s">
        <v>12022</v>
      </c>
    </row>
    <row r="131" ht="13.5" customHeight="1">
      <c r="A131" s="94" t="s">
        <v>2504</v>
      </c>
      <c r="B131" s="94" t="s">
        <v>12951</v>
      </c>
      <c r="C131" s="94" t="str">
        <f t="shared" si="1"/>
        <v>Ana Gomez de Castro</v>
      </c>
      <c r="D131" s="94" t="s">
        <v>12952</v>
      </c>
      <c r="E131" s="94" t="s">
        <v>32</v>
      </c>
      <c r="F131" s="94" t="s">
        <v>12953</v>
      </c>
      <c r="G131" s="95" t="s">
        <v>33</v>
      </c>
      <c r="H131" s="94" t="s">
        <v>12006</v>
      </c>
      <c r="I131" s="94" t="s">
        <v>12069</v>
      </c>
      <c r="BF131" s="94"/>
      <c r="BG131" s="94"/>
      <c r="BH131" s="94"/>
      <c r="BI131" s="94"/>
      <c r="BJ131" s="94" t="s">
        <v>33</v>
      </c>
      <c r="BK131" s="94"/>
      <c r="BL131" s="94"/>
      <c r="BM131" s="94"/>
      <c r="BN131" s="94"/>
      <c r="BO131" s="94"/>
      <c r="BP131" s="94"/>
      <c r="BQ131" s="94"/>
      <c r="BR131" s="94"/>
      <c r="BS131" s="94"/>
      <c r="BT131" s="94"/>
      <c r="BU131" s="94"/>
      <c r="BV131" s="94"/>
      <c r="BW131" s="94"/>
      <c r="BX131" s="94">
        <v>1.0</v>
      </c>
      <c r="BY131" s="94"/>
      <c r="BZ131" s="94"/>
      <c r="CA131" s="94"/>
      <c r="CB131" s="94"/>
      <c r="CC131" s="94"/>
      <c r="CD131" s="94">
        <v>1.0</v>
      </c>
      <c r="CE131" s="94"/>
      <c r="CF131" s="94"/>
      <c r="CG131" s="94"/>
      <c r="CH131" s="94"/>
      <c r="CJ131" s="94" t="s">
        <v>12082</v>
      </c>
      <c r="CK131" s="94" t="s">
        <v>12954</v>
      </c>
      <c r="CL131" s="94" t="s">
        <v>12010</v>
      </c>
      <c r="CM131" s="94" t="s">
        <v>12955</v>
      </c>
      <c r="CN131" s="94" t="s">
        <v>12956</v>
      </c>
      <c r="CO131" s="94" t="s">
        <v>12030</v>
      </c>
      <c r="CP131" s="94" t="s">
        <v>12713</v>
      </c>
      <c r="CQ131" s="94" t="s">
        <v>12549</v>
      </c>
      <c r="CR131" s="94" t="s">
        <v>12550</v>
      </c>
      <c r="CS131" s="94" t="s">
        <v>12016</v>
      </c>
      <c r="CX131" s="94" t="s">
        <v>12957</v>
      </c>
      <c r="CZ131" s="94" t="s">
        <v>12016</v>
      </c>
      <c r="DA131" s="94" t="s">
        <v>12019</v>
      </c>
      <c r="DB131" s="94" t="s">
        <v>12019</v>
      </c>
      <c r="DC131" s="94" t="s">
        <v>12007</v>
      </c>
      <c r="DD131" s="94" t="s">
        <v>12007</v>
      </c>
      <c r="DE131" s="94" t="s">
        <v>12007</v>
      </c>
      <c r="DH131" s="94" t="s">
        <v>12021</v>
      </c>
      <c r="DJ131" s="94" t="s">
        <v>12022</v>
      </c>
    </row>
    <row r="132" ht="13.5" customHeight="1">
      <c r="A132" s="94" t="s">
        <v>2504</v>
      </c>
      <c r="B132" s="94" t="s">
        <v>12951</v>
      </c>
      <c r="C132" s="94" t="str">
        <f t="shared" si="1"/>
        <v>Ana Gomez de Castro</v>
      </c>
      <c r="D132" s="94" t="s">
        <v>12952</v>
      </c>
      <c r="E132" s="94" t="s">
        <v>35</v>
      </c>
      <c r="F132" s="94" t="s">
        <v>12958</v>
      </c>
      <c r="G132" s="95" t="s">
        <v>33</v>
      </c>
      <c r="H132" s="94" t="s">
        <v>12006</v>
      </c>
      <c r="I132" s="94" t="s">
        <v>12069</v>
      </c>
      <c r="BF132" s="94"/>
      <c r="BG132" s="94"/>
      <c r="BH132" s="94"/>
      <c r="BI132" s="94"/>
      <c r="BJ132" s="94" t="s">
        <v>33</v>
      </c>
      <c r="BK132" s="94"/>
      <c r="BL132" s="94"/>
      <c r="BM132" s="94"/>
      <c r="BN132" s="94"/>
      <c r="BO132" s="94"/>
      <c r="BP132" s="94"/>
      <c r="BQ132" s="94"/>
      <c r="BR132" s="94"/>
      <c r="BS132" s="94"/>
      <c r="BT132" s="94"/>
      <c r="BU132" s="94"/>
      <c r="BV132" s="94"/>
      <c r="BW132" s="94"/>
      <c r="BX132" s="94">
        <v>1.0</v>
      </c>
      <c r="BY132" s="94"/>
      <c r="BZ132" s="94"/>
      <c r="CA132" s="94"/>
      <c r="CB132" s="94"/>
      <c r="CC132" s="94"/>
      <c r="CD132" s="94">
        <v>1.0</v>
      </c>
      <c r="CE132" s="94"/>
      <c r="CF132" s="94"/>
      <c r="CG132" s="94"/>
      <c r="CH132" s="94"/>
      <c r="CJ132" s="94" t="s">
        <v>12026</v>
      </c>
      <c r="CK132" s="94" t="s">
        <v>12959</v>
      </c>
      <c r="CL132" s="94" t="s">
        <v>12010</v>
      </c>
      <c r="CM132" s="94" t="s">
        <v>12955</v>
      </c>
      <c r="CN132" s="94" t="s">
        <v>12960</v>
      </c>
      <c r="CO132" s="94" t="s">
        <v>12030</v>
      </c>
      <c r="CP132" s="94" t="s">
        <v>12713</v>
      </c>
      <c r="CQ132" s="94" t="s">
        <v>12549</v>
      </c>
      <c r="CR132" s="94" t="s">
        <v>12550</v>
      </c>
      <c r="CS132" s="94" t="s">
        <v>12016</v>
      </c>
      <c r="CX132" s="94" t="s">
        <v>12957</v>
      </c>
      <c r="DA132" s="94" t="s">
        <v>12019</v>
      </c>
      <c r="DB132" s="94" t="s">
        <v>12019</v>
      </c>
      <c r="DC132" s="94" t="s">
        <v>12007</v>
      </c>
      <c r="DD132" s="94" t="s">
        <v>12007</v>
      </c>
      <c r="DH132" s="94" t="s">
        <v>12021</v>
      </c>
      <c r="DJ132" s="94" t="s">
        <v>12022</v>
      </c>
    </row>
    <row r="133" ht="13.5" customHeight="1">
      <c r="A133" s="94" t="s">
        <v>2504</v>
      </c>
      <c r="B133" s="94" t="s">
        <v>4241</v>
      </c>
      <c r="C133" s="94" t="str">
        <f t="shared" si="1"/>
        <v>Ana Lam</v>
      </c>
      <c r="D133" s="94" t="s">
        <v>4242</v>
      </c>
      <c r="E133" s="94" t="s">
        <v>32</v>
      </c>
      <c r="F133" s="94" t="s">
        <v>12961</v>
      </c>
      <c r="G133" s="95" t="s">
        <v>33</v>
      </c>
      <c r="H133" s="94" t="s">
        <v>12006</v>
      </c>
      <c r="I133" s="94" t="s">
        <v>12025</v>
      </c>
      <c r="BF133" s="94"/>
      <c r="BG133" s="94"/>
      <c r="BH133" s="94" t="s">
        <v>33</v>
      </c>
      <c r="BI133" s="94"/>
      <c r="BJ133" s="94"/>
      <c r="BK133" s="94"/>
      <c r="BL133" s="94"/>
      <c r="BM133" s="94"/>
      <c r="BN133" s="94"/>
      <c r="BO133" s="94"/>
      <c r="BP133" s="94"/>
      <c r="BQ133" s="94"/>
      <c r="BR133" s="94"/>
      <c r="BS133" s="94">
        <v>1.0</v>
      </c>
      <c r="BT133" s="94"/>
      <c r="BU133" s="94"/>
      <c r="BV133" s="94"/>
      <c r="BW133" s="94"/>
      <c r="BX133" s="94"/>
      <c r="BY133" s="94"/>
      <c r="BZ133" s="94"/>
      <c r="CA133" s="94"/>
      <c r="CB133" s="94"/>
      <c r="CC133" s="94"/>
      <c r="CD133" s="94"/>
      <c r="CE133" s="94"/>
      <c r="CF133" s="94"/>
      <c r="CG133" s="94"/>
      <c r="CH133" s="94"/>
      <c r="CK133" s="94" t="s">
        <v>4246</v>
      </c>
      <c r="CL133" s="94" t="s">
        <v>12010</v>
      </c>
      <c r="CM133" s="94" t="s">
        <v>12962</v>
      </c>
      <c r="CN133" s="94" t="s">
        <v>12375</v>
      </c>
      <c r="CO133" s="94" t="s">
        <v>12217</v>
      </c>
      <c r="CP133" s="94" t="s">
        <v>12963</v>
      </c>
      <c r="CQ133" s="94" t="s">
        <v>12032</v>
      </c>
      <c r="CR133" s="94" t="s">
        <v>12032</v>
      </c>
      <c r="CS133" s="94" t="s">
        <v>12007</v>
      </c>
      <c r="CX133" s="94" t="s">
        <v>12964</v>
      </c>
      <c r="CZ133" s="94" t="s">
        <v>12007</v>
      </c>
      <c r="DA133" s="94" t="s">
        <v>12111</v>
      </c>
      <c r="DB133" s="94" t="s">
        <v>12111</v>
      </c>
      <c r="DC133" s="94" t="s">
        <v>12007</v>
      </c>
      <c r="DD133" s="94" t="s">
        <v>12007</v>
      </c>
      <c r="DE133" s="94" t="s">
        <v>12007</v>
      </c>
      <c r="DH133" s="94" t="s">
        <v>12021</v>
      </c>
      <c r="DJ133" s="94" t="s">
        <v>12022</v>
      </c>
    </row>
    <row r="134" ht="13.5" customHeight="1">
      <c r="A134" s="94" t="s">
        <v>12965</v>
      </c>
      <c r="B134" s="94" t="s">
        <v>12966</v>
      </c>
      <c r="C134" s="94" t="str">
        <f t="shared" si="1"/>
        <v>Ana Luisa González Morán</v>
      </c>
      <c r="D134" s="94" t="s">
        <v>12967</v>
      </c>
      <c r="E134" s="94" t="s">
        <v>32</v>
      </c>
      <c r="F134" s="94" t="s">
        <v>12968</v>
      </c>
      <c r="G134" s="95" t="s">
        <v>33</v>
      </c>
      <c r="H134" s="94" t="s">
        <v>12006</v>
      </c>
      <c r="I134" s="94" t="s">
        <v>12069</v>
      </c>
      <c r="BF134" s="94" t="s">
        <v>33</v>
      </c>
      <c r="BG134" s="94"/>
      <c r="BH134" s="94"/>
      <c r="BI134" s="94"/>
      <c r="BJ134" s="94"/>
      <c r="BK134" s="94"/>
      <c r="BL134" s="94">
        <v>1.0</v>
      </c>
      <c r="BM134" s="94"/>
      <c r="BN134" s="94"/>
      <c r="BO134" s="94"/>
      <c r="BP134" s="94"/>
      <c r="BQ134" s="94"/>
      <c r="BR134" s="94"/>
      <c r="BS134" s="94"/>
      <c r="BT134" s="94"/>
      <c r="BU134" s="94"/>
      <c r="BV134" s="94"/>
      <c r="BW134" s="94"/>
      <c r="BX134" s="94"/>
      <c r="BY134" s="94"/>
      <c r="BZ134" s="94"/>
      <c r="CA134" s="94"/>
      <c r="CB134" s="94"/>
      <c r="CC134" s="94"/>
      <c r="CD134" s="94"/>
      <c r="CE134" s="94"/>
      <c r="CF134" s="94"/>
      <c r="CG134" s="94"/>
      <c r="CH134" s="94"/>
      <c r="CJ134" s="94" t="s">
        <v>12058</v>
      </c>
      <c r="CK134" s="94" t="s">
        <v>12969</v>
      </c>
      <c r="CL134" s="94" t="s">
        <v>12010</v>
      </c>
      <c r="CM134" s="94" t="s">
        <v>12970</v>
      </c>
      <c r="CN134" s="94" t="s">
        <v>12971</v>
      </c>
      <c r="CO134" s="94" t="s">
        <v>12116</v>
      </c>
      <c r="CP134" s="94" t="s">
        <v>12972</v>
      </c>
      <c r="CQ134" s="94" t="s">
        <v>12973</v>
      </c>
      <c r="CR134" s="94" t="s">
        <v>12312</v>
      </c>
      <c r="CS134" s="94" t="s">
        <v>12007</v>
      </c>
      <c r="CV134" s="94" t="s">
        <v>12974</v>
      </c>
      <c r="CX134" s="94" t="s">
        <v>1687</v>
      </c>
      <c r="CZ134" s="94" t="s">
        <v>12007</v>
      </c>
      <c r="DA134" s="94" t="s">
        <v>12111</v>
      </c>
      <c r="DB134" s="94" t="s">
        <v>12111</v>
      </c>
      <c r="DC134" s="94" t="s">
        <v>12007</v>
      </c>
      <c r="DD134" s="94" t="s">
        <v>12007</v>
      </c>
      <c r="DE134" s="94" t="s">
        <v>12007</v>
      </c>
      <c r="DF134" s="94" t="s">
        <v>12975</v>
      </c>
      <c r="DH134" s="94" t="s">
        <v>12021</v>
      </c>
      <c r="DJ134" s="94" t="s">
        <v>12022</v>
      </c>
    </row>
    <row r="135" ht="13.5" customHeight="1">
      <c r="A135" s="94" t="s">
        <v>12976</v>
      </c>
      <c r="B135" s="94" t="s">
        <v>12977</v>
      </c>
      <c r="C135" s="94" t="str">
        <f t="shared" si="1"/>
        <v>Ana Maria Ferreras Fiel</v>
      </c>
      <c r="D135" s="94" t="s">
        <v>12978</v>
      </c>
      <c r="E135" s="94" t="s">
        <v>32</v>
      </c>
      <c r="F135" s="94" t="s">
        <v>12979</v>
      </c>
      <c r="G135" s="95" t="s">
        <v>33</v>
      </c>
      <c r="H135" s="94" t="s">
        <v>12006</v>
      </c>
      <c r="BF135" s="94"/>
      <c r="BG135" s="94"/>
      <c r="BH135" s="94" t="s">
        <v>33</v>
      </c>
      <c r="BI135" s="94"/>
      <c r="BJ135" s="94"/>
      <c r="BK135" s="94"/>
      <c r="BL135" s="94"/>
      <c r="BM135" s="94"/>
      <c r="BN135" s="94"/>
      <c r="BO135" s="94"/>
      <c r="BP135" s="94"/>
      <c r="BQ135" s="94"/>
      <c r="BR135" s="94">
        <v>1.0</v>
      </c>
      <c r="BS135" s="94"/>
      <c r="BT135" s="94"/>
      <c r="BU135" s="94"/>
      <c r="BV135" s="94"/>
      <c r="BW135" s="94"/>
      <c r="BX135" s="94"/>
      <c r="BY135" s="94"/>
      <c r="BZ135" s="94"/>
      <c r="CA135" s="94"/>
      <c r="CB135" s="94"/>
      <c r="CC135" s="94"/>
      <c r="CD135" s="94">
        <v>1.0</v>
      </c>
      <c r="CE135" s="94"/>
      <c r="CF135" s="94"/>
      <c r="CG135" s="94"/>
      <c r="CH135" s="94"/>
      <c r="CJ135" s="94" t="s">
        <v>12980</v>
      </c>
      <c r="CK135" s="94" t="s">
        <v>12981</v>
      </c>
      <c r="CL135" s="94" t="s">
        <v>12010</v>
      </c>
      <c r="CM135" s="94" t="s">
        <v>12982</v>
      </c>
      <c r="CQ135" s="94" t="s">
        <v>12032</v>
      </c>
      <c r="CS135" s="94" t="s">
        <v>12016</v>
      </c>
      <c r="CX135" s="94" t="s">
        <v>12983</v>
      </c>
      <c r="CZ135" s="94" t="s">
        <v>12007</v>
      </c>
      <c r="DA135" s="94" t="s">
        <v>12019</v>
      </c>
      <c r="DB135" s="94" t="s">
        <v>12019</v>
      </c>
      <c r="DC135" s="94" t="s">
        <v>12007</v>
      </c>
      <c r="DD135" s="94" t="s">
        <v>12007</v>
      </c>
      <c r="DE135" s="94" t="s">
        <v>12007</v>
      </c>
      <c r="DF135" s="94" t="s">
        <v>12984</v>
      </c>
      <c r="DH135" s="94" t="s">
        <v>12021</v>
      </c>
      <c r="DJ135" s="94" t="s">
        <v>12022</v>
      </c>
    </row>
    <row r="136" ht="13.5" customHeight="1">
      <c r="A136" s="94" t="s">
        <v>8005</v>
      </c>
      <c r="B136" s="94" t="s">
        <v>8006</v>
      </c>
      <c r="C136" s="94" t="str">
        <f t="shared" si="1"/>
        <v>Ana Rita Silva</v>
      </c>
      <c r="D136" s="94" t="s">
        <v>8007</v>
      </c>
      <c r="E136" s="94" t="s">
        <v>32</v>
      </c>
      <c r="F136" s="94" t="s">
        <v>12985</v>
      </c>
      <c r="G136" s="95" t="s">
        <v>38</v>
      </c>
      <c r="H136" s="94" t="s">
        <v>12006</v>
      </c>
      <c r="I136" s="94" t="s">
        <v>12025</v>
      </c>
      <c r="L136" s="94" t="s">
        <v>12007</v>
      </c>
      <c r="BF136" s="94"/>
      <c r="BG136" s="94"/>
      <c r="BH136" s="94"/>
      <c r="BI136" s="94"/>
      <c r="BJ136" s="94"/>
      <c r="BK136" s="94" t="s">
        <v>38</v>
      </c>
      <c r="BL136" s="94"/>
      <c r="BM136" s="94"/>
      <c r="BN136" s="94"/>
      <c r="BO136" s="94"/>
      <c r="BP136" s="94"/>
      <c r="BQ136" s="94"/>
      <c r="BR136" s="94"/>
      <c r="BS136" s="94"/>
      <c r="BT136" s="94"/>
      <c r="BU136" s="94"/>
      <c r="BV136" s="94"/>
      <c r="BW136" s="94"/>
      <c r="BX136" s="94"/>
      <c r="BY136" s="94"/>
      <c r="BZ136" s="94"/>
      <c r="CA136" s="94"/>
      <c r="CB136" s="94">
        <v>1.0</v>
      </c>
      <c r="CC136" s="94"/>
      <c r="CD136" s="94"/>
      <c r="CE136" s="94"/>
      <c r="CF136" s="94"/>
      <c r="CG136" s="94"/>
      <c r="CH136" s="94"/>
      <c r="CK136" s="94" t="s">
        <v>8010</v>
      </c>
      <c r="CL136" s="94" t="s">
        <v>12010</v>
      </c>
      <c r="CM136" s="94" t="s">
        <v>12986</v>
      </c>
      <c r="CN136" s="94" t="s">
        <v>12987</v>
      </c>
      <c r="CO136" s="94" t="s">
        <v>12122</v>
      </c>
      <c r="CP136" s="94" t="s">
        <v>12988</v>
      </c>
      <c r="CQ136" s="94" t="s">
        <v>12988</v>
      </c>
      <c r="CR136" s="94" t="s">
        <v>12989</v>
      </c>
      <c r="CX136" s="94" t="s">
        <v>12990</v>
      </c>
      <c r="CZ136" s="94" t="s">
        <v>12016</v>
      </c>
      <c r="DC136" s="94" t="s">
        <v>12016</v>
      </c>
      <c r="DD136" s="94" t="s">
        <v>12016</v>
      </c>
      <c r="DH136" s="94" t="s">
        <v>12021</v>
      </c>
      <c r="DJ136" s="94" t="s">
        <v>12022</v>
      </c>
    </row>
    <row r="137" ht="13.5" customHeight="1">
      <c r="A137" s="94" t="s">
        <v>2504</v>
      </c>
      <c r="B137" s="94" t="s">
        <v>7363</v>
      </c>
      <c r="C137" s="94" t="str">
        <f t="shared" si="1"/>
        <v>Ana Ulla-Miguel</v>
      </c>
      <c r="D137" s="94" t="s">
        <v>7364</v>
      </c>
      <c r="E137" s="94" t="s">
        <v>32</v>
      </c>
      <c r="F137" s="94" t="s">
        <v>12991</v>
      </c>
      <c r="G137" s="95" t="s">
        <v>33</v>
      </c>
      <c r="H137" s="94" t="s">
        <v>12006</v>
      </c>
      <c r="I137" s="94" t="s">
        <v>12069</v>
      </c>
      <c r="BF137" s="94" t="s">
        <v>33</v>
      </c>
      <c r="BG137" s="94"/>
      <c r="BH137" s="94"/>
      <c r="BI137" s="94"/>
      <c r="BJ137" s="94"/>
      <c r="BK137" s="94"/>
      <c r="BL137" s="94">
        <v>1.0</v>
      </c>
      <c r="BM137" s="94"/>
      <c r="BN137" s="94"/>
      <c r="BO137" s="94"/>
      <c r="BP137" s="94"/>
      <c r="BQ137" s="94"/>
      <c r="BR137" s="94"/>
      <c r="BS137" s="94"/>
      <c r="BT137" s="94"/>
      <c r="BU137" s="94"/>
      <c r="BV137" s="94"/>
      <c r="BW137" s="94"/>
      <c r="BX137" s="94"/>
      <c r="BY137" s="94"/>
      <c r="BZ137" s="94"/>
      <c r="CA137" s="94"/>
      <c r="CB137" s="94"/>
      <c r="CC137" s="94"/>
      <c r="CD137" s="94"/>
      <c r="CE137" s="94"/>
      <c r="CF137" s="94"/>
      <c r="CG137" s="94"/>
      <c r="CH137" s="94"/>
      <c r="CJ137" s="94" t="s">
        <v>12026</v>
      </c>
      <c r="CK137" s="94" t="s">
        <v>6367</v>
      </c>
      <c r="CL137" s="94" t="s">
        <v>12010</v>
      </c>
      <c r="CM137" s="94" t="s">
        <v>12992</v>
      </c>
      <c r="CO137" s="94" t="s">
        <v>12030</v>
      </c>
      <c r="CP137" s="94" t="s">
        <v>12993</v>
      </c>
      <c r="CQ137" s="94" t="s">
        <v>12549</v>
      </c>
      <c r="CR137" s="94" t="s">
        <v>12550</v>
      </c>
      <c r="CS137" s="94" t="s">
        <v>12007</v>
      </c>
      <c r="CT137" s="94" t="s">
        <v>12594</v>
      </c>
      <c r="CX137" s="94" t="s">
        <v>12994</v>
      </c>
      <c r="CZ137" s="94" t="s">
        <v>12007</v>
      </c>
      <c r="DC137" s="94" t="s">
        <v>12007</v>
      </c>
      <c r="DE137" s="94" t="s">
        <v>12007</v>
      </c>
      <c r="DH137" s="94" t="s">
        <v>12021</v>
      </c>
      <c r="DJ137" s="94" t="s">
        <v>12022</v>
      </c>
    </row>
    <row r="138" ht="13.5" customHeight="1">
      <c r="A138" s="94" t="s">
        <v>9928</v>
      </c>
      <c r="B138" s="94" t="s">
        <v>9929</v>
      </c>
      <c r="C138" s="94" t="str">
        <f t="shared" si="1"/>
        <v>Anahit Samsonyan</v>
      </c>
      <c r="D138" s="94" t="s">
        <v>9930</v>
      </c>
      <c r="E138" s="94" t="s">
        <v>35</v>
      </c>
      <c r="F138" s="94" t="s">
        <v>12995</v>
      </c>
      <c r="G138" s="95" t="s">
        <v>33</v>
      </c>
      <c r="H138" s="94" t="s">
        <v>12006</v>
      </c>
      <c r="I138" s="94" t="s">
        <v>12069</v>
      </c>
      <c r="BF138" s="94" t="s">
        <v>33</v>
      </c>
      <c r="BG138" s="94"/>
      <c r="BH138" s="94"/>
      <c r="BI138" s="94"/>
      <c r="BJ138" s="94"/>
      <c r="BK138" s="94"/>
      <c r="BL138" s="94"/>
      <c r="BM138" s="94">
        <v>1.0</v>
      </c>
      <c r="BN138" s="94"/>
      <c r="BO138" s="94"/>
      <c r="BP138" s="94"/>
      <c r="BQ138" s="94"/>
      <c r="BR138" s="94"/>
      <c r="BS138" s="94"/>
      <c r="BT138" s="94"/>
      <c r="BU138" s="94"/>
      <c r="BV138" s="94"/>
      <c r="BW138" s="94"/>
      <c r="BX138" s="94"/>
      <c r="BY138" s="94"/>
      <c r="BZ138" s="94"/>
      <c r="CA138" s="94"/>
      <c r="CB138" s="94"/>
      <c r="CC138" s="94"/>
      <c r="CD138" s="94"/>
      <c r="CE138" s="94"/>
      <c r="CF138" s="94"/>
      <c r="CG138" s="94"/>
      <c r="CH138" s="94"/>
      <c r="CJ138" s="94" t="s">
        <v>12402</v>
      </c>
      <c r="CK138" s="94" t="s">
        <v>9933</v>
      </c>
      <c r="CL138" s="94" t="s">
        <v>12202</v>
      </c>
      <c r="CM138" s="94" t="s">
        <v>12996</v>
      </c>
      <c r="CN138" s="94" t="s">
        <v>12997</v>
      </c>
      <c r="CO138" s="94" t="s">
        <v>12122</v>
      </c>
      <c r="CP138" s="94" t="s">
        <v>12998</v>
      </c>
      <c r="CQ138" s="94" t="s">
        <v>12999</v>
      </c>
      <c r="CR138" s="94" t="s">
        <v>13000</v>
      </c>
      <c r="CS138" s="94" t="s">
        <v>12007</v>
      </c>
      <c r="CT138" s="94" t="s">
        <v>12297</v>
      </c>
      <c r="CX138" s="94" t="s">
        <v>13001</v>
      </c>
      <c r="CZ138" s="94" t="s">
        <v>12007</v>
      </c>
      <c r="DA138" s="94" t="s">
        <v>12016</v>
      </c>
      <c r="DB138" s="94" t="s">
        <v>12016</v>
      </c>
      <c r="DC138" s="94" t="s">
        <v>12007</v>
      </c>
      <c r="DD138" s="94" t="s">
        <v>12016</v>
      </c>
      <c r="DE138" s="94" t="s">
        <v>12007</v>
      </c>
      <c r="DH138" s="94" t="s">
        <v>12021</v>
      </c>
      <c r="DJ138" s="94" t="s">
        <v>12022</v>
      </c>
    </row>
    <row r="139" ht="13.5" customHeight="1">
      <c r="A139" s="94" t="s">
        <v>3149</v>
      </c>
      <c r="B139" s="94" t="s">
        <v>3150</v>
      </c>
      <c r="C139" s="94" t="str">
        <f t="shared" si="1"/>
        <v>Anastasia Baluta</v>
      </c>
      <c r="D139" s="94" t="s">
        <v>3151</v>
      </c>
      <c r="E139" s="94" t="s">
        <v>32</v>
      </c>
      <c r="F139" s="94" t="s">
        <v>13002</v>
      </c>
      <c r="G139" s="95" t="s">
        <v>38</v>
      </c>
      <c r="H139" s="94" t="s">
        <v>12006</v>
      </c>
      <c r="I139" s="94" t="s">
        <v>12025</v>
      </c>
      <c r="BF139" s="94"/>
      <c r="BG139" s="94" t="s">
        <v>38</v>
      </c>
      <c r="BH139" s="94"/>
      <c r="BI139" s="94"/>
      <c r="BJ139" s="94"/>
      <c r="BK139" s="94"/>
      <c r="BL139" s="94"/>
      <c r="BM139" s="94"/>
      <c r="BN139" s="94"/>
      <c r="BO139" s="94"/>
      <c r="BP139" s="94">
        <v>1.0</v>
      </c>
      <c r="BQ139" s="94"/>
      <c r="BR139" s="94"/>
      <c r="BS139" s="94"/>
      <c r="BT139" s="94"/>
      <c r="BU139" s="94"/>
      <c r="BV139" s="94"/>
      <c r="BW139" s="94"/>
      <c r="BX139" s="94"/>
      <c r="BY139" s="94"/>
      <c r="BZ139" s="94"/>
      <c r="CA139" s="94"/>
      <c r="CB139" s="94"/>
      <c r="CC139" s="94"/>
      <c r="CD139" s="94"/>
      <c r="CE139" s="94"/>
      <c r="CF139" s="94"/>
      <c r="CG139" s="94"/>
      <c r="CH139" s="94"/>
      <c r="CK139" s="94" t="s">
        <v>3155</v>
      </c>
      <c r="CL139" s="94" t="s">
        <v>12202</v>
      </c>
      <c r="CM139" s="94" t="s">
        <v>13003</v>
      </c>
      <c r="CO139" s="94" t="s">
        <v>12217</v>
      </c>
      <c r="CP139" s="94" t="s">
        <v>12667</v>
      </c>
      <c r="CQ139" s="94" t="s">
        <v>12641</v>
      </c>
      <c r="CR139" s="94" t="s">
        <v>12656</v>
      </c>
      <c r="CX139" s="94" t="s">
        <v>13004</v>
      </c>
      <c r="CZ139" s="94" t="s">
        <v>12007</v>
      </c>
      <c r="DA139" s="94" t="s">
        <v>12111</v>
      </c>
      <c r="DB139" s="94" t="s">
        <v>12111</v>
      </c>
      <c r="DC139" s="94" t="s">
        <v>12007</v>
      </c>
      <c r="DD139" s="94" t="s">
        <v>12007</v>
      </c>
      <c r="DE139" s="94" t="s">
        <v>12007</v>
      </c>
      <c r="DH139" s="94" t="s">
        <v>12021</v>
      </c>
      <c r="DJ139" s="94" t="s">
        <v>12022</v>
      </c>
    </row>
    <row r="140" ht="13.5" customHeight="1">
      <c r="A140" s="94" t="s">
        <v>3149</v>
      </c>
      <c r="B140" s="94" t="s">
        <v>13005</v>
      </c>
      <c r="C140" s="94" t="str">
        <f t="shared" si="1"/>
        <v>Anastasia Ponomareva</v>
      </c>
      <c r="D140" s="94" t="s">
        <v>13006</v>
      </c>
      <c r="E140" s="94" t="s">
        <v>32</v>
      </c>
      <c r="F140" s="94" t="s">
        <v>13007</v>
      </c>
      <c r="G140" s="95" t="s">
        <v>33</v>
      </c>
      <c r="H140" s="94" t="s">
        <v>12006</v>
      </c>
      <c r="BF140" s="94"/>
      <c r="BG140" s="94"/>
      <c r="BH140" s="94" t="s">
        <v>33</v>
      </c>
      <c r="BI140" s="94"/>
      <c r="BJ140" s="94"/>
      <c r="BK140" s="94"/>
      <c r="BL140" s="94"/>
      <c r="BM140" s="94"/>
      <c r="BN140" s="94"/>
      <c r="BO140" s="94"/>
      <c r="BP140" s="94"/>
      <c r="BQ140" s="94"/>
      <c r="BR140" s="94">
        <v>1.0</v>
      </c>
      <c r="BS140" s="94"/>
      <c r="BT140" s="94"/>
      <c r="BU140" s="94"/>
      <c r="BV140" s="94"/>
      <c r="BW140" s="94"/>
      <c r="BX140" s="94"/>
      <c r="BY140" s="94"/>
      <c r="BZ140" s="94"/>
      <c r="CA140" s="94"/>
      <c r="CB140" s="94"/>
      <c r="CC140" s="94"/>
      <c r="CD140" s="94"/>
      <c r="CE140" s="94"/>
      <c r="CF140" s="94"/>
      <c r="CG140" s="94"/>
      <c r="CH140" s="94"/>
      <c r="CJ140" s="94" t="s">
        <v>3680</v>
      </c>
      <c r="CK140" s="94" t="s">
        <v>13008</v>
      </c>
      <c r="CL140" s="94" t="s">
        <v>12202</v>
      </c>
      <c r="CM140" s="94" t="s">
        <v>13009</v>
      </c>
      <c r="CN140" s="94" t="s">
        <v>12188</v>
      </c>
      <c r="CO140" s="94" t="s">
        <v>12188</v>
      </c>
      <c r="CP140" s="94" t="s">
        <v>13010</v>
      </c>
      <c r="CQ140" s="94" t="s">
        <v>12263</v>
      </c>
      <c r="CR140" s="94" t="s">
        <v>12517</v>
      </c>
      <c r="CS140" s="94" t="s">
        <v>12016</v>
      </c>
      <c r="CX140" s="94" t="s">
        <v>1693</v>
      </c>
      <c r="CZ140" s="94" t="s">
        <v>12016</v>
      </c>
      <c r="DA140" s="94" t="s">
        <v>12016</v>
      </c>
      <c r="DB140" s="94" t="s">
        <v>12016</v>
      </c>
      <c r="DC140" s="94" t="s">
        <v>12007</v>
      </c>
      <c r="DD140" s="94" t="s">
        <v>12007</v>
      </c>
      <c r="DE140" s="94" t="s">
        <v>12016</v>
      </c>
      <c r="DH140" s="94" t="s">
        <v>12021</v>
      </c>
      <c r="DJ140" s="94" t="s">
        <v>12022</v>
      </c>
    </row>
    <row r="141" ht="13.5" customHeight="1">
      <c r="A141" s="94" t="s">
        <v>13011</v>
      </c>
      <c r="B141" s="94" t="s">
        <v>13012</v>
      </c>
      <c r="C141" s="94" t="str">
        <f t="shared" si="1"/>
        <v>Anastasiia Topchieva</v>
      </c>
      <c r="D141" s="94" t="s">
        <v>13013</v>
      </c>
      <c r="E141" s="94" t="s">
        <v>32</v>
      </c>
      <c r="F141" s="94" t="s">
        <v>13014</v>
      </c>
      <c r="G141" s="95" t="s">
        <v>33</v>
      </c>
      <c r="H141" s="94" t="s">
        <v>12006</v>
      </c>
      <c r="I141" s="94" t="s">
        <v>12069</v>
      </c>
      <c r="BF141" s="94" t="s">
        <v>33</v>
      </c>
      <c r="BG141" s="94"/>
      <c r="BH141" s="94"/>
      <c r="BI141" s="94"/>
      <c r="BJ141" s="94"/>
      <c r="BK141" s="94"/>
      <c r="BL141" s="94">
        <v>1.0</v>
      </c>
      <c r="BM141" s="94"/>
      <c r="BN141" s="94"/>
      <c r="BO141" s="94"/>
      <c r="BP141" s="94"/>
      <c r="BQ141" s="94"/>
      <c r="BR141" s="94"/>
      <c r="BS141" s="94"/>
      <c r="BT141" s="94"/>
      <c r="BU141" s="94"/>
      <c r="BV141" s="94"/>
      <c r="BW141" s="94"/>
      <c r="BX141" s="94"/>
      <c r="BY141" s="94"/>
      <c r="BZ141" s="94"/>
      <c r="CA141" s="94"/>
      <c r="CB141" s="94"/>
      <c r="CC141" s="94"/>
      <c r="CD141" s="94"/>
      <c r="CE141" s="94"/>
      <c r="CF141" s="94"/>
      <c r="CG141" s="94"/>
      <c r="CH141" s="94"/>
      <c r="CJ141" s="94" t="s">
        <v>12058</v>
      </c>
      <c r="CK141" s="94" t="s">
        <v>13015</v>
      </c>
      <c r="CL141" s="94" t="s">
        <v>12202</v>
      </c>
      <c r="CM141" s="94" t="s">
        <v>13016</v>
      </c>
      <c r="CN141" s="94" t="s">
        <v>12369</v>
      </c>
      <c r="CO141" s="94" t="s">
        <v>12188</v>
      </c>
      <c r="CP141" s="94" t="s">
        <v>12667</v>
      </c>
      <c r="CQ141" s="94" t="s">
        <v>12641</v>
      </c>
      <c r="CR141" s="94" t="s">
        <v>12641</v>
      </c>
      <c r="CS141" s="94" t="s">
        <v>12007</v>
      </c>
      <c r="CT141" s="94" t="s">
        <v>12594</v>
      </c>
      <c r="CX141" s="94" t="s">
        <v>2154</v>
      </c>
      <c r="CZ141" s="94" t="s">
        <v>12007</v>
      </c>
      <c r="DA141" s="94" t="s">
        <v>12111</v>
      </c>
      <c r="DB141" s="94" t="s">
        <v>12019</v>
      </c>
      <c r="DC141" s="94" t="s">
        <v>12007</v>
      </c>
      <c r="DD141" s="94" t="s">
        <v>12007</v>
      </c>
      <c r="DE141" s="94" t="s">
        <v>12016</v>
      </c>
      <c r="DH141" s="94" t="s">
        <v>12021</v>
      </c>
      <c r="DJ141" s="94" t="s">
        <v>12022</v>
      </c>
    </row>
    <row r="142" ht="13.5" customHeight="1">
      <c r="A142" s="94" t="s">
        <v>4430</v>
      </c>
      <c r="B142" s="94" t="s">
        <v>4431</v>
      </c>
      <c r="C142" s="94" t="str">
        <f t="shared" si="1"/>
        <v>Anastasiya Yarovova</v>
      </c>
      <c r="D142" s="94" t="s">
        <v>4432</v>
      </c>
      <c r="E142" s="94" t="s">
        <v>32</v>
      </c>
      <c r="F142" s="94" t="s">
        <v>13017</v>
      </c>
      <c r="G142" s="95" t="s">
        <v>33</v>
      </c>
      <c r="H142" s="94" t="s">
        <v>12006</v>
      </c>
      <c r="I142" s="94" t="s">
        <v>12069</v>
      </c>
      <c r="BF142" s="94"/>
      <c r="BG142" s="94"/>
      <c r="BH142" s="94" t="s">
        <v>33</v>
      </c>
      <c r="BI142" s="94"/>
      <c r="BJ142" s="94"/>
      <c r="BK142" s="94"/>
      <c r="BL142" s="94"/>
      <c r="BM142" s="94"/>
      <c r="BN142" s="94"/>
      <c r="BO142" s="94"/>
      <c r="BP142" s="94"/>
      <c r="BQ142" s="94"/>
      <c r="BR142" s="94"/>
      <c r="BS142" s="94">
        <v>1.0</v>
      </c>
      <c r="BT142" s="94"/>
      <c r="BU142" s="94"/>
      <c r="BV142" s="94"/>
      <c r="BW142" s="94"/>
      <c r="BX142" s="94"/>
      <c r="BY142" s="94"/>
      <c r="BZ142" s="94"/>
      <c r="CA142" s="94"/>
      <c r="CB142" s="94"/>
      <c r="CC142" s="94"/>
      <c r="CD142" s="94"/>
      <c r="CE142" s="94"/>
      <c r="CF142" s="94"/>
      <c r="CG142" s="94"/>
      <c r="CH142" s="94"/>
      <c r="CK142" s="94" t="s">
        <v>4436</v>
      </c>
      <c r="CL142" s="94" t="s">
        <v>12571</v>
      </c>
      <c r="CM142" s="94" t="s">
        <v>13018</v>
      </c>
      <c r="CO142" s="94" t="s">
        <v>12122</v>
      </c>
      <c r="CP142" s="94" t="s">
        <v>12667</v>
      </c>
      <c r="CQ142" s="94" t="s">
        <v>12641</v>
      </c>
      <c r="CR142" s="94" t="s">
        <v>13019</v>
      </c>
      <c r="CS142" s="94" t="s">
        <v>12016</v>
      </c>
      <c r="CT142" s="94" t="s">
        <v>13020</v>
      </c>
      <c r="CX142" s="94" t="s">
        <v>13021</v>
      </c>
      <c r="CZ142" s="94" t="s">
        <v>12007</v>
      </c>
      <c r="DA142" s="94" t="s">
        <v>12111</v>
      </c>
      <c r="DC142" s="94" t="s">
        <v>12007</v>
      </c>
      <c r="DD142" s="94" t="s">
        <v>12016</v>
      </c>
      <c r="DE142" s="94" t="s">
        <v>12007</v>
      </c>
      <c r="DH142" s="94" t="s">
        <v>12021</v>
      </c>
      <c r="DJ142" s="94" t="s">
        <v>12022</v>
      </c>
    </row>
    <row r="143" ht="13.5" customHeight="1">
      <c r="A143" s="94" t="s">
        <v>10369</v>
      </c>
      <c r="B143" s="94" t="s">
        <v>13022</v>
      </c>
      <c r="C143" s="94" t="str">
        <f t="shared" si="1"/>
        <v>Anatoliy Ivantsov</v>
      </c>
      <c r="D143" s="94" t="s">
        <v>13023</v>
      </c>
      <c r="E143" s="94" t="s">
        <v>32</v>
      </c>
      <c r="F143" s="94" t="s">
        <v>13024</v>
      </c>
      <c r="G143" s="95" t="s">
        <v>38</v>
      </c>
      <c r="H143" s="94" t="s">
        <v>12006</v>
      </c>
      <c r="I143" s="94" t="s">
        <v>12069</v>
      </c>
      <c r="AV143" s="94" t="s">
        <v>12007</v>
      </c>
      <c r="BF143" s="94"/>
      <c r="BG143" s="94"/>
      <c r="BH143" s="94"/>
      <c r="BI143" s="94" t="s">
        <v>38</v>
      </c>
      <c r="BJ143" s="94"/>
      <c r="BK143" s="94"/>
      <c r="BL143" s="94"/>
      <c r="BM143" s="94"/>
      <c r="BN143" s="94"/>
      <c r="BO143" s="94"/>
      <c r="BP143" s="94"/>
      <c r="BQ143" s="94"/>
      <c r="BR143" s="94"/>
      <c r="BS143" s="94"/>
      <c r="BT143" s="94"/>
      <c r="BU143" s="94">
        <v>1.0</v>
      </c>
      <c r="BV143" s="94"/>
      <c r="BW143" s="94"/>
      <c r="BX143" s="94"/>
      <c r="BY143" s="94"/>
      <c r="BZ143" s="94"/>
      <c r="CA143" s="94"/>
      <c r="CB143" s="94"/>
      <c r="CC143" s="94"/>
      <c r="CD143" s="94"/>
      <c r="CE143" s="94"/>
      <c r="CF143" s="94"/>
      <c r="CG143" s="94"/>
      <c r="CH143" s="94"/>
      <c r="CJ143" s="94" t="s">
        <v>3680</v>
      </c>
      <c r="CK143" s="94" t="s">
        <v>13025</v>
      </c>
      <c r="CL143" s="94" t="s">
        <v>12046</v>
      </c>
      <c r="CM143" s="94" t="s">
        <v>13026</v>
      </c>
      <c r="CO143" s="94" t="s">
        <v>12013</v>
      </c>
      <c r="CP143" s="94" t="s">
        <v>13027</v>
      </c>
      <c r="CQ143" s="94" t="s">
        <v>13028</v>
      </c>
      <c r="CR143" s="94" t="s">
        <v>13029</v>
      </c>
      <c r="CX143" s="94" t="s">
        <v>13030</v>
      </c>
      <c r="CZ143" s="94" t="s">
        <v>12007</v>
      </c>
      <c r="DC143" s="94" t="s">
        <v>12007</v>
      </c>
      <c r="DD143" s="94" t="s">
        <v>12016</v>
      </c>
      <c r="DH143" s="94" t="s">
        <v>12021</v>
      </c>
      <c r="DJ143" s="94" t="s">
        <v>12022</v>
      </c>
    </row>
    <row r="144" ht="13.5" customHeight="1">
      <c r="A144" s="94" t="s">
        <v>10369</v>
      </c>
      <c r="B144" s="94" t="s">
        <v>10370</v>
      </c>
      <c r="C144" s="94" t="str">
        <f t="shared" si="1"/>
        <v>Anatoliy Kazantsev</v>
      </c>
      <c r="D144" s="94" t="s">
        <v>10371</v>
      </c>
      <c r="E144" s="94" t="s">
        <v>32</v>
      </c>
      <c r="F144" s="94" t="s">
        <v>13031</v>
      </c>
      <c r="G144" s="95" t="s">
        <v>38</v>
      </c>
      <c r="H144" s="94" t="s">
        <v>12006</v>
      </c>
      <c r="I144" s="94" t="s">
        <v>12069</v>
      </c>
      <c r="L144" s="94" t="s">
        <v>12007</v>
      </c>
      <c r="BF144" s="94"/>
      <c r="BG144" s="94"/>
      <c r="BH144" s="94"/>
      <c r="BI144" s="94"/>
      <c r="BJ144" s="94"/>
      <c r="BK144" s="94" t="s">
        <v>38</v>
      </c>
      <c r="BL144" s="94"/>
      <c r="BM144" s="94"/>
      <c r="BN144" s="94"/>
      <c r="BO144" s="94"/>
      <c r="BP144" s="94"/>
      <c r="BQ144" s="94"/>
      <c r="BR144" s="94"/>
      <c r="BS144" s="94"/>
      <c r="BT144" s="94"/>
      <c r="BU144" s="94"/>
      <c r="BV144" s="94"/>
      <c r="BW144" s="94"/>
      <c r="BX144" s="94"/>
      <c r="BY144" s="94"/>
      <c r="BZ144" s="94"/>
      <c r="CA144" s="94">
        <v>1.0</v>
      </c>
      <c r="CB144" s="94"/>
      <c r="CC144" s="94"/>
      <c r="CD144" s="94"/>
      <c r="CE144" s="94"/>
      <c r="CF144" s="94"/>
      <c r="CG144" s="94"/>
      <c r="CH144" s="94"/>
      <c r="CJ144" s="94" t="s">
        <v>3680</v>
      </c>
      <c r="CK144" s="94" t="s">
        <v>10374</v>
      </c>
      <c r="CM144" s="94" t="s">
        <v>13032</v>
      </c>
      <c r="CN144" s="94" t="s">
        <v>13033</v>
      </c>
      <c r="CO144" s="94" t="s">
        <v>12013</v>
      </c>
      <c r="CP144" s="94" t="s">
        <v>13034</v>
      </c>
      <c r="CQ144" s="94" t="s">
        <v>12627</v>
      </c>
      <c r="CR144" s="94" t="s">
        <v>13029</v>
      </c>
      <c r="CX144" s="94" t="s">
        <v>2766</v>
      </c>
      <c r="CZ144" s="94" t="s">
        <v>12016</v>
      </c>
      <c r="DC144" s="94" t="s">
        <v>12016</v>
      </c>
      <c r="DD144" s="94" t="s">
        <v>12016</v>
      </c>
      <c r="DH144" s="94" t="s">
        <v>12021</v>
      </c>
      <c r="DJ144" s="94" t="s">
        <v>12022</v>
      </c>
    </row>
    <row r="145" ht="13.5" customHeight="1">
      <c r="A145" s="94" t="s">
        <v>13035</v>
      </c>
      <c r="B145" s="94" t="s">
        <v>13036</v>
      </c>
      <c r="C145" s="94" t="str">
        <f t="shared" si="1"/>
        <v>ANDA MAKALALA</v>
      </c>
      <c r="D145" s="94" t="s">
        <v>13037</v>
      </c>
      <c r="E145" s="94" t="s">
        <v>32</v>
      </c>
      <c r="F145" s="94" t="s">
        <v>13038</v>
      </c>
      <c r="G145" s="95" t="s">
        <v>33</v>
      </c>
      <c r="H145" s="94" t="s">
        <v>12006</v>
      </c>
      <c r="BF145" s="94"/>
      <c r="BG145" s="94"/>
      <c r="BH145" s="94"/>
      <c r="BI145" s="94"/>
      <c r="BJ145" s="94" t="s">
        <v>33</v>
      </c>
      <c r="BK145" s="94"/>
      <c r="BL145" s="94"/>
      <c r="BM145" s="94"/>
      <c r="BN145" s="94"/>
      <c r="BO145" s="94"/>
      <c r="BP145" s="94"/>
      <c r="BQ145" s="94"/>
      <c r="BR145" s="94"/>
      <c r="BS145" s="94"/>
      <c r="BT145" s="94"/>
      <c r="BU145" s="94"/>
      <c r="BV145" s="94"/>
      <c r="BW145" s="94"/>
      <c r="BX145" s="94">
        <v>1.0</v>
      </c>
      <c r="BY145" s="94"/>
      <c r="BZ145" s="94"/>
      <c r="CA145" s="94"/>
      <c r="CB145" s="94"/>
      <c r="CC145" s="94"/>
      <c r="CD145" s="94"/>
      <c r="CE145" s="94"/>
      <c r="CF145" s="94"/>
      <c r="CG145" s="94"/>
      <c r="CH145" s="94"/>
      <c r="CK145" s="94" t="s">
        <v>13039</v>
      </c>
      <c r="CL145" s="94" t="s">
        <v>13040</v>
      </c>
      <c r="CM145" s="94" t="s">
        <v>13041</v>
      </c>
      <c r="CN145" s="94" t="s">
        <v>13042</v>
      </c>
      <c r="CP145" s="94" t="s">
        <v>13043</v>
      </c>
      <c r="CQ145" s="94" t="s">
        <v>12015</v>
      </c>
      <c r="CR145" s="94" t="s">
        <v>13044</v>
      </c>
      <c r="CX145" s="94" t="s">
        <v>12863</v>
      </c>
      <c r="CZ145" s="94" t="s">
        <v>12007</v>
      </c>
      <c r="DA145" s="94" t="s">
        <v>12016</v>
      </c>
      <c r="DB145" s="94" t="s">
        <v>12016</v>
      </c>
      <c r="DC145" s="94" t="s">
        <v>12007</v>
      </c>
      <c r="DD145" s="94" t="s">
        <v>12016</v>
      </c>
      <c r="DE145" s="94" t="s">
        <v>12016</v>
      </c>
      <c r="DH145" s="94" t="s">
        <v>12021</v>
      </c>
      <c r="DJ145" s="94" t="s">
        <v>12022</v>
      </c>
    </row>
    <row r="146" ht="13.5" customHeight="1">
      <c r="A146" s="94" t="s">
        <v>3712</v>
      </c>
      <c r="B146" s="94" t="s">
        <v>3713</v>
      </c>
      <c r="C146" s="94" t="str">
        <f t="shared" si="1"/>
        <v>Andama Geoffrey</v>
      </c>
      <c r="D146" s="94" t="s">
        <v>3714</v>
      </c>
      <c r="E146" s="94" t="s">
        <v>32</v>
      </c>
      <c r="F146" s="94" t="s">
        <v>13045</v>
      </c>
      <c r="G146" s="95" t="s">
        <v>33</v>
      </c>
      <c r="H146" s="94" t="s">
        <v>12006</v>
      </c>
      <c r="I146" s="94" t="s">
        <v>12287</v>
      </c>
      <c r="BF146" s="94"/>
      <c r="BG146" s="94"/>
      <c r="BH146" s="94" t="s">
        <v>33</v>
      </c>
      <c r="BI146" s="94"/>
      <c r="BJ146" s="94"/>
      <c r="BK146" s="94"/>
      <c r="BL146" s="94"/>
      <c r="BM146" s="94"/>
      <c r="BN146" s="94"/>
      <c r="BO146" s="94"/>
      <c r="BP146" s="94"/>
      <c r="BQ146" s="94"/>
      <c r="BR146" s="94">
        <v>1.0</v>
      </c>
      <c r="BS146" s="94"/>
      <c r="BT146" s="94"/>
      <c r="BU146" s="94"/>
      <c r="BV146" s="94"/>
      <c r="BW146" s="94"/>
      <c r="BX146" s="94"/>
      <c r="BY146" s="94"/>
      <c r="BZ146" s="94"/>
      <c r="CA146" s="94"/>
      <c r="CB146" s="94"/>
      <c r="CC146" s="94"/>
      <c r="CD146" s="94"/>
      <c r="CE146" s="94"/>
      <c r="CF146" s="94"/>
      <c r="CG146" s="94"/>
      <c r="CH146" s="94"/>
      <c r="CJ146" s="94" t="s">
        <v>3680</v>
      </c>
      <c r="CK146" s="94" t="s">
        <v>3718</v>
      </c>
      <c r="CL146" s="94" t="s">
        <v>12046</v>
      </c>
      <c r="CM146" s="94" t="s">
        <v>13046</v>
      </c>
      <c r="CN146" s="94" t="s">
        <v>12115</v>
      </c>
      <c r="CO146" s="94" t="s">
        <v>12188</v>
      </c>
      <c r="CP146" s="94" t="s">
        <v>13047</v>
      </c>
      <c r="CQ146" s="94" t="s">
        <v>13048</v>
      </c>
      <c r="CR146" s="94" t="s">
        <v>13049</v>
      </c>
      <c r="CS146" s="94" t="s">
        <v>12007</v>
      </c>
      <c r="CU146" s="94" t="s">
        <v>13050</v>
      </c>
      <c r="CX146" s="94" t="s">
        <v>12832</v>
      </c>
      <c r="CZ146" s="94" t="s">
        <v>12016</v>
      </c>
      <c r="DA146" s="94" t="s">
        <v>12016</v>
      </c>
      <c r="DB146" s="94" t="s">
        <v>12016</v>
      </c>
      <c r="DC146" s="94" t="s">
        <v>12007</v>
      </c>
      <c r="DD146" s="94" t="s">
        <v>12007</v>
      </c>
      <c r="DE146" s="94" t="s">
        <v>12016</v>
      </c>
      <c r="DH146" s="94" t="s">
        <v>12021</v>
      </c>
      <c r="DJ146" s="94" t="s">
        <v>12022</v>
      </c>
    </row>
    <row r="147" ht="13.5" customHeight="1">
      <c r="A147" s="94" t="s">
        <v>2447</v>
      </c>
      <c r="B147" s="94" t="s">
        <v>6692</v>
      </c>
      <c r="C147" s="94" t="str">
        <f t="shared" si="1"/>
        <v>Anderson Caproni</v>
      </c>
      <c r="D147" s="94" t="s">
        <v>6693</v>
      </c>
      <c r="E147" s="94" t="s">
        <v>32</v>
      </c>
      <c r="F147" s="94" t="s">
        <v>13051</v>
      </c>
      <c r="G147" s="95" t="s">
        <v>33</v>
      </c>
      <c r="H147" s="94" t="s">
        <v>12006</v>
      </c>
      <c r="I147" s="94" t="s">
        <v>12025</v>
      </c>
      <c r="BF147" s="94" t="s">
        <v>33</v>
      </c>
      <c r="BG147" s="94"/>
      <c r="BH147" s="94"/>
      <c r="BI147" s="94"/>
      <c r="BJ147" s="94"/>
      <c r="BK147" s="94"/>
      <c r="BL147" s="94">
        <v>1.0</v>
      </c>
      <c r="BM147" s="94"/>
      <c r="BN147" s="94"/>
      <c r="BO147" s="94"/>
      <c r="BP147" s="94"/>
      <c r="BQ147" s="94"/>
      <c r="BR147" s="94"/>
      <c r="BS147" s="94"/>
      <c r="BT147" s="94"/>
      <c r="BU147" s="94"/>
      <c r="BV147" s="94"/>
      <c r="BW147" s="94"/>
      <c r="BX147" s="94"/>
      <c r="BY147" s="94"/>
      <c r="BZ147" s="94"/>
      <c r="CA147" s="94"/>
      <c r="CB147" s="94"/>
      <c r="CC147" s="94"/>
      <c r="CD147" s="94"/>
      <c r="CE147" s="94"/>
      <c r="CF147" s="94"/>
      <c r="CG147" s="94"/>
      <c r="CH147" s="94"/>
      <c r="CJ147" s="94" t="s">
        <v>12026</v>
      </c>
      <c r="CK147" s="94" t="s">
        <v>6697</v>
      </c>
      <c r="CL147" s="94" t="s">
        <v>12046</v>
      </c>
      <c r="CM147" s="94" t="s">
        <v>13052</v>
      </c>
      <c r="CN147" s="94" t="s">
        <v>13053</v>
      </c>
      <c r="CO147" s="94" t="s">
        <v>12030</v>
      </c>
      <c r="CP147" s="94" t="s">
        <v>13054</v>
      </c>
      <c r="CQ147" s="94" t="s">
        <v>12320</v>
      </c>
      <c r="CR147" s="94" t="s">
        <v>12321</v>
      </c>
      <c r="CS147" s="94" t="s">
        <v>12016</v>
      </c>
      <c r="CX147" s="94" t="s">
        <v>13055</v>
      </c>
      <c r="CZ147" s="94" t="s">
        <v>12016</v>
      </c>
      <c r="DA147" s="94" t="s">
        <v>12016</v>
      </c>
      <c r="DB147" s="94" t="s">
        <v>12016</v>
      </c>
      <c r="DC147" s="94" t="s">
        <v>12007</v>
      </c>
      <c r="DD147" s="94" t="s">
        <v>12016</v>
      </c>
      <c r="DE147" s="94" t="s">
        <v>12016</v>
      </c>
      <c r="DH147" s="94" t="s">
        <v>12021</v>
      </c>
      <c r="DJ147" s="94" t="s">
        <v>12022</v>
      </c>
    </row>
    <row r="148" ht="13.5" customHeight="1">
      <c r="A148" s="94" t="s">
        <v>13056</v>
      </c>
      <c r="B148" s="94" t="s">
        <v>13057</v>
      </c>
      <c r="C148" s="94" t="str">
        <f t="shared" si="1"/>
        <v>andile heritage fani</v>
      </c>
      <c r="D148" s="94" t="s">
        <v>13058</v>
      </c>
      <c r="E148" s="94" t="s">
        <v>32</v>
      </c>
      <c r="F148" s="94" t="s">
        <v>13059</v>
      </c>
      <c r="G148" s="95" t="s">
        <v>33</v>
      </c>
      <c r="H148" s="94" t="s">
        <v>12006</v>
      </c>
      <c r="BF148" s="94"/>
      <c r="BG148" s="94"/>
      <c r="BH148" s="94" t="s">
        <v>33</v>
      </c>
      <c r="BI148" s="94"/>
      <c r="BJ148" s="94"/>
      <c r="BK148" s="94"/>
      <c r="BL148" s="94"/>
      <c r="BM148" s="94"/>
      <c r="BN148" s="94"/>
      <c r="BO148" s="94"/>
      <c r="BP148" s="94"/>
      <c r="BQ148" s="94"/>
      <c r="BR148" s="94">
        <v>1.0</v>
      </c>
      <c r="BS148" s="94"/>
      <c r="BT148" s="94"/>
      <c r="BU148" s="94"/>
      <c r="BV148" s="94"/>
      <c r="BW148" s="94"/>
      <c r="BX148" s="94"/>
      <c r="BY148" s="94"/>
      <c r="BZ148" s="94"/>
      <c r="CA148" s="94"/>
      <c r="CB148" s="94"/>
      <c r="CC148" s="94"/>
      <c r="CD148" s="94"/>
      <c r="CE148" s="94"/>
      <c r="CF148" s="94"/>
      <c r="CG148" s="94"/>
      <c r="CH148" s="94"/>
      <c r="CJ148" s="94" t="s">
        <v>11475</v>
      </c>
      <c r="CK148" s="94" t="s">
        <v>13060</v>
      </c>
      <c r="CL148" s="94" t="s">
        <v>12046</v>
      </c>
      <c r="CM148" s="94" t="s">
        <v>13061</v>
      </c>
      <c r="CN148" s="94" t="s">
        <v>13062</v>
      </c>
      <c r="CO148" s="94" t="s">
        <v>12013</v>
      </c>
      <c r="CP148" s="94" t="s">
        <v>13063</v>
      </c>
      <c r="CQ148" s="94" t="s">
        <v>12015</v>
      </c>
      <c r="CR148" s="94" t="s">
        <v>12219</v>
      </c>
      <c r="CS148" s="94" t="s">
        <v>12016</v>
      </c>
      <c r="CT148" s="94" t="s">
        <v>13064</v>
      </c>
      <c r="CU148" s="94" t="s">
        <v>12498</v>
      </c>
      <c r="CV148" s="94" t="s">
        <v>12498</v>
      </c>
      <c r="CX148" s="94" t="s">
        <v>13065</v>
      </c>
      <c r="CZ148" s="94" t="s">
        <v>12007</v>
      </c>
      <c r="DA148" s="94" t="s">
        <v>12016</v>
      </c>
      <c r="DB148" s="94" t="s">
        <v>12111</v>
      </c>
      <c r="DC148" s="94" t="s">
        <v>12007</v>
      </c>
      <c r="DD148" s="94" t="s">
        <v>12007</v>
      </c>
      <c r="DE148" s="94" t="s">
        <v>12007</v>
      </c>
      <c r="DH148" s="94" t="s">
        <v>12021</v>
      </c>
      <c r="DJ148" s="94" t="s">
        <v>12022</v>
      </c>
    </row>
    <row r="149" ht="13.5" customHeight="1">
      <c r="A149" s="94" t="s">
        <v>13066</v>
      </c>
      <c r="B149" s="94" t="s">
        <v>13067</v>
      </c>
      <c r="C149" s="94" t="str">
        <f t="shared" si="1"/>
        <v>Andoniaina Rajaonarivelo</v>
      </c>
      <c r="D149" s="94" t="s">
        <v>13068</v>
      </c>
      <c r="E149" s="94" t="s">
        <v>32</v>
      </c>
      <c r="F149" s="94" t="s">
        <v>13069</v>
      </c>
      <c r="G149" s="95" t="s">
        <v>33</v>
      </c>
      <c r="H149" s="94" t="s">
        <v>12006</v>
      </c>
      <c r="I149" s="94" t="s">
        <v>12069</v>
      </c>
      <c r="BF149" s="94" t="s">
        <v>33</v>
      </c>
      <c r="BG149" s="94"/>
      <c r="BH149" s="94"/>
      <c r="BI149" s="94"/>
      <c r="BJ149" s="94"/>
      <c r="BK149" s="94"/>
      <c r="BL149" s="94"/>
      <c r="BM149" s="94">
        <v>1.0</v>
      </c>
      <c r="BN149" s="94"/>
      <c r="BO149" s="94"/>
      <c r="BP149" s="94"/>
      <c r="BQ149" s="94"/>
      <c r="BR149" s="94"/>
      <c r="BS149" s="94"/>
      <c r="BT149" s="94"/>
      <c r="BU149" s="94"/>
      <c r="BV149" s="94"/>
      <c r="BW149" s="94"/>
      <c r="BX149" s="94"/>
      <c r="BY149" s="94"/>
      <c r="BZ149" s="94"/>
      <c r="CA149" s="94"/>
      <c r="CB149" s="94"/>
      <c r="CC149" s="94"/>
      <c r="CD149" s="94"/>
      <c r="CE149" s="94"/>
      <c r="CF149" s="94"/>
      <c r="CG149" s="94"/>
      <c r="CH149" s="94"/>
      <c r="CJ149" s="94" t="s">
        <v>11475</v>
      </c>
      <c r="CK149" s="94" t="s">
        <v>13070</v>
      </c>
      <c r="CL149" s="94" t="s">
        <v>12046</v>
      </c>
      <c r="CM149" s="94" t="s">
        <v>13071</v>
      </c>
      <c r="CN149" s="94" t="s">
        <v>13072</v>
      </c>
      <c r="CO149" s="94" t="s">
        <v>12217</v>
      </c>
      <c r="CP149" s="94" t="s">
        <v>13073</v>
      </c>
      <c r="CQ149" s="94" t="s">
        <v>12433</v>
      </c>
      <c r="CR149" s="94" t="s">
        <v>12434</v>
      </c>
      <c r="CS149" s="94" t="s">
        <v>12007</v>
      </c>
      <c r="CT149" s="94" t="s">
        <v>12498</v>
      </c>
      <c r="CU149" s="94" t="s">
        <v>12498</v>
      </c>
      <c r="CV149" s="94" t="s">
        <v>12498</v>
      </c>
      <c r="CX149" s="94" t="s">
        <v>13074</v>
      </c>
      <c r="CZ149" s="94" t="s">
        <v>12016</v>
      </c>
      <c r="DA149" s="94" t="s">
        <v>12016</v>
      </c>
      <c r="DB149" s="94" t="s">
        <v>12016</v>
      </c>
      <c r="DC149" s="94" t="s">
        <v>12007</v>
      </c>
      <c r="DD149" s="94" t="s">
        <v>12007</v>
      </c>
      <c r="DE149" s="94" t="s">
        <v>12007</v>
      </c>
      <c r="DH149" s="94" t="s">
        <v>12021</v>
      </c>
      <c r="DJ149" s="94" t="s">
        <v>12022</v>
      </c>
    </row>
    <row r="150" ht="13.5" customHeight="1">
      <c r="A150" s="94" t="s">
        <v>3882</v>
      </c>
      <c r="B150" s="94" t="s">
        <v>3883</v>
      </c>
      <c r="C150" s="94" t="str">
        <f t="shared" si="1"/>
        <v>Andras Peter Joo</v>
      </c>
      <c r="D150" s="94" t="s">
        <v>3884</v>
      </c>
      <c r="E150" s="94" t="s">
        <v>32</v>
      </c>
      <c r="F150" s="94" t="s">
        <v>13075</v>
      </c>
      <c r="G150" s="95" t="s">
        <v>33</v>
      </c>
      <c r="H150" s="94" t="s">
        <v>12006</v>
      </c>
      <c r="I150" s="94" t="s">
        <v>12069</v>
      </c>
      <c r="BF150" s="94" t="s">
        <v>33</v>
      </c>
      <c r="BG150" s="94"/>
      <c r="BH150" s="94"/>
      <c r="BI150" s="94"/>
      <c r="BJ150" s="94"/>
      <c r="BK150" s="94"/>
      <c r="BL150" s="94"/>
      <c r="BM150" s="94">
        <v>1.0</v>
      </c>
      <c r="BN150" s="94"/>
      <c r="BO150" s="94"/>
      <c r="BP150" s="94"/>
      <c r="BQ150" s="94"/>
      <c r="BR150" s="94"/>
      <c r="BS150" s="94"/>
      <c r="BT150" s="94"/>
      <c r="BU150" s="94"/>
      <c r="BV150" s="94"/>
      <c r="BW150" s="94"/>
      <c r="BX150" s="94"/>
      <c r="BY150" s="94"/>
      <c r="BZ150" s="94"/>
      <c r="CA150" s="94"/>
      <c r="CB150" s="94"/>
      <c r="CC150" s="94"/>
      <c r="CD150" s="94">
        <v>1.0</v>
      </c>
      <c r="CE150" s="94"/>
      <c r="CF150" s="94"/>
      <c r="CG150" s="94"/>
      <c r="CH150" s="94"/>
      <c r="CK150" s="94" t="s">
        <v>3888</v>
      </c>
      <c r="CL150" s="94" t="s">
        <v>12505</v>
      </c>
      <c r="CM150" s="94" t="s">
        <v>13076</v>
      </c>
      <c r="CO150" s="94" t="s">
        <v>12122</v>
      </c>
      <c r="CP150" s="94" t="s">
        <v>13077</v>
      </c>
      <c r="CQ150" s="94" t="s">
        <v>13078</v>
      </c>
      <c r="CR150" s="94" t="s">
        <v>13079</v>
      </c>
      <c r="CS150" s="94" t="s">
        <v>12016</v>
      </c>
      <c r="CX150" s="94" t="s">
        <v>13080</v>
      </c>
      <c r="CZ150" s="94" t="s">
        <v>12007</v>
      </c>
      <c r="DA150" s="94" t="s">
        <v>12016</v>
      </c>
      <c r="DB150" s="94" t="s">
        <v>12111</v>
      </c>
      <c r="DC150" s="94" t="s">
        <v>12007</v>
      </c>
      <c r="DD150" s="94" t="s">
        <v>12016</v>
      </c>
      <c r="DE150" s="94" t="s">
        <v>12007</v>
      </c>
      <c r="DH150" s="94" t="s">
        <v>12021</v>
      </c>
      <c r="DJ150" s="94" t="s">
        <v>12022</v>
      </c>
    </row>
    <row r="151" ht="13.5" customHeight="1">
      <c r="A151" s="94" t="s">
        <v>13081</v>
      </c>
      <c r="B151" s="94" t="s">
        <v>13082</v>
      </c>
      <c r="C151" s="94" t="str">
        <f t="shared" si="1"/>
        <v>Andre Bruton</v>
      </c>
      <c r="D151" s="94" t="s">
        <v>13083</v>
      </c>
      <c r="E151" s="94" t="s">
        <v>35</v>
      </c>
      <c r="F151" s="94" t="s">
        <v>13084</v>
      </c>
      <c r="G151" s="95" t="s">
        <v>33</v>
      </c>
      <c r="H151" s="94" t="s">
        <v>12006</v>
      </c>
      <c r="BF151" s="94"/>
      <c r="BG151" s="94"/>
      <c r="BH151" s="94" t="s">
        <v>33</v>
      </c>
      <c r="BI151" s="94"/>
      <c r="BJ151" s="94"/>
      <c r="BK151" s="94"/>
      <c r="BL151" s="94"/>
      <c r="BM151" s="94"/>
      <c r="BN151" s="94"/>
      <c r="BO151" s="94"/>
      <c r="BP151" s="94"/>
      <c r="BQ151" s="94"/>
      <c r="BR151" s="94">
        <v>1.0</v>
      </c>
      <c r="BS151" s="94"/>
      <c r="BT151" s="94"/>
      <c r="BU151" s="94"/>
      <c r="BV151" s="94"/>
      <c r="BW151" s="94"/>
      <c r="BX151" s="94"/>
      <c r="BY151" s="94"/>
      <c r="BZ151" s="94"/>
      <c r="CA151" s="94"/>
      <c r="CB151" s="94"/>
      <c r="CC151" s="94"/>
      <c r="CD151" s="94"/>
      <c r="CE151" s="94"/>
      <c r="CF151" s="94"/>
      <c r="CG151" s="94"/>
      <c r="CH151" s="94"/>
      <c r="CJ151" s="94" t="s">
        <v>11475</v>
      </c>
      <c r="CK151" s="94" t="s">
        <v>13085</v>
      </c>
      <c r="CL151" s="94" t="s">
        <v>12046</v>
      </c>
      <c r="CM151" s="94" t="s">
        <v>13086</v>
      </c>
      <c r="CN151" s="94" t="s">
        <v>13087</v>
      </c>
      <c r="CO151" s="94" t="s">
        <v>12013</v>
      </c>
      <c r="CP151" s="94" t="s">
        <v>9212</v>
      </c>
      <c r="CQ151" s="94" t="s">
        <v>12015</v>
      </c>
      <c r="CR151" s="94" t="s">
        <v>12219</v>
      </c>
      <c r="CS151" s="94" t="s">
        <v>12016</v>
      </c>
      <c r="CX151" s="94" t="s">
        <v>13088</v>
      </c>
      <c r="CZ151" s="94" t="s">
        <v>12007</v>
      </c>
      <c r="DA151" s="94" t="s">
        <v>12016</v>
      </c>
      <c r="DB151" s="94" t="s">
        <v>12016</v>
      </c>
      <c r="DC151" s="94" t="s">
        <v>12007</v>
      </c>
      <c r="DF151" s="94" t="s">
        <v>13089</v>
      </c>
      <c r="DH151" s="94" t="s">
        <v>12021</v>
      </c>
      <c r="DJ151" s="94" t="s">
        <v>12022</v>
      </c>
    </row>
    <row r="152" ht="13.5" customHeight="1">
      <c r="A152" s="94" t="s">
        <v>4962</v>
      </c>
      <c r="B152" s="94" t="s">
        <v>4963</v>
      </c>
      <c r="C152" s="94" t="str">
        <f t="shared" si="1"/>
        <v>André Zoungrana</v>
      </c>
      <c r="D152" s="94" t="s">
        <v>4964</v>
      </c>
      <c r="E152" s="94" t="s">
        <v>32</v>
      </c>
      <c r="F152" s="94" t="s">
        <v>13090</v>
      </c>
      <c r="G152" s="95" t="s">
        <v>38</v>
      </c>
      <c r="H152" s="94" t="s">
        <v>12006</v>
      </c>
      <c r="I152" s="94" t="s">
        <v>12069</v>
      </c>
      <c r="BF152" s="94"/>
      <c r="BG152" s="94"/>
      <c r="BH152" s="94"/>
      <c r="BI152" s="94" t="s">
        <v>38</v>
      </c>
      <c r="BJ152" s="94"/>
      <c r="BK152" s="94"/>
      <c r="BL152" s="94"/>
      <c r="BM152" s="94"/>
      <c r="BN152" s="94"/>
      <c r="BO152" s="94"/>
      <c r="BP152" s="94"/>
      <c r="BQ152" s="94"/>
      <c r="BR152" s="94"/>
      <c r="BS152" s="94"/>
      <c r="BT152" s="94"/>
      <c r="BU152" s="94"/>
      <c r="BV152" s="94">
        <v>1.0</v>
      </c>
      <c r="BW152" s="94"/>
      <c r="BX152" s="94"/>
      <c r="BY152" s="94"/>
      <c r="BZ152" s="94"/>
      <c r="CA152" s="94"/>
      <c r="CB152" s="94"/>
      <c r="CC152" s="94"/>
      <c r="CD152" s="94"/>
      <c r="CE152" s="94"/>
      <c r="CF152" s="94"/>
      <c r="CG152" s="94"/>
      <c r="CH152" s="94"/>
      <c r="CJ152" s="94" t="s">
        <v>13091</v>
      </c>
      <c r="CK152" s="94" t="s">
        <v>13092</v>
      </c>
      <c r="CL152" s="94" t="s">
        <v>12046</v>
      </c>
      <c r="CM152" s="94" t="s">
        <v>13093</v>
      </c>
      <c r="CN152" s="94" t="s">
        <v>12143</v>
      </c>
      <c r="CO152" s="94" t="s">
        <v>12122</v>
      </c>
      <c r="CP152" s="94" t="s">
        <v>13094</v>
      </c>
      <c r="CQ152" s="94" t="s">
        <v>12867</v>
      </c>
      <c r="CR152" s="94" t="s">
        <v>13095</v>
      </c>
      <c r="CX152" s="94" t="s">
        <v>13096</v>
      </c>
      <c r="CZ152" s="94" t="s">
        <v>12007</v>
      </c>
      <c r="DC152" s="94" t="s">
        <v>12007</v>
      </c>
      <c r="DD152" s="94" t="s">
        <v>12007</v>
      </c>
      <c r="DH152" s="94" t="s">
        <v>12021</v>
      </c>
      <c r="DJ152" s="94" t="s">
        <v>12022</v>
      </c>
    </row>
    <row r="153" ht="13.5" customHeight="1">
      <c r="A153" s="94" t="s">
        <v>3392</v>
      </c>
      <c r="B153" s="94" t="s">
        <v>3840</v>
      </c>
      <c r="C153" s="94" t="str">
        <f t="shared" si="1"/>
        <v>Andrea Gokus</v>
      </c>
      <c r="D153" s="94" t="s">
        <v>3841</v>
      </c>
      <c r="E153" s="94" t="s">
        <v>32</v>
      </c>
      <c r="F153" s="94" t="s">
        <v>13097</v>
      </c>
      <c r="G153" s="95" t="s">
        <v>38</v>
      </c>
      <c r="H153" s="94" t="s">
        <v>12006</v>
      </c>
      <c r="I153" s="94" t="s">
        <v>12069</v>
      </c>
      <c r="BF153" s="94"/>
      <c r="BG153" s="94" t="s">
        <v>38</v>
      </c>
      <c r="BH153" s="94"/>
      <c r="BI153" s="94"/>
      <c r="BJ153" s="94"/>
      <c r="BK153" s="94"/>
      <c r="BL153" s="94"/>
      <c r="BM153" s="94"/>
      <c r="BN153" s="94"/>
      <c r="BO153" s="94">
        <v>1.0</v>
      </c>
      <c r="BP153" s="94"/>
      <c r="BQ153" s="94"/>
      <c r="BR153" s="94"/>
      <c r="BS153" s="94"/>
      <c r="BT153" s="94"/>
      <c r="BU153" s="94"/>
      <c r="BV153" s="94"/>
      <c r="BW153" s="94"/>
      <c r="BX153" s="94"/>
      <c r="BY153" s="94"/>
      <c r="BZ153" s="94"/>
      <c r="CA153" s="94"/>
      <c r="CB153" s="94"/>
      <c r="CC153" s="94"/>
      <c r="CD153" s="94"/>
      <c r="CE153" s="94"/>
      <c r="CF153" s="94"/>
      <c r="CG153" s="94"/>
      <c r="CH153" s="94"/>
      <c r="CJ153" s="94" t="s">
        <v>3680</v>
      </c>
      <c r="CK153" s="94" t="s">
        <v>3845</v>
      </c>
      <c r="CL153" s="94" t="s">
        <v>12010</v>
      </c>
      <c r="CM153" s="94" t="s">
        <v>13098</v>
      </c>
      <c r="CO153" s="94" t="s">
        <v>12188</v>
      </c>
      <c r="CP153" s="94" t="s">
        <v>13099</v>
      </c>
      <c r="CQ153" s="94" t="s">
        <v>12032</v>
      </c>
      <c r="CR153" s="94" t="s">
        <v>13100</v>
      </c>
      <c r="CX153" s="94" t="s">
        <v>13101</v>
      </c>
      <c r="CZ153" s="94" t="s">
        <v>12007</v>
      </c>
      <c r="DC153" s="94" t="s">
        <v>12007</v>
      </c>
      <c r="DD153" s="94" t="s">
        <v>12007</v>
      </c>
      <c r="DH153" s="94" t="s">
        <v>12021</v>
      </c>
      <c r="DJ153" s="94" t="s">
        <v>12022</v>
      </c>
    </row>
    <row r="154" ht="13.5" customHeight="1">
      <c r="A154" s="94" t="s">
        <v>3392</v>
      </c>
      <c r="B154" s="94" t="s">
        <v>4553</v>
      </c>
      <c r="C154" s="94" t="str">
        <f t="shared" si="1"/>
        <v>Andrea Weibel</v>
      </c>
      <c r="D154" s="94" t="s">
        <v>4554</v>
      </c>
      <c r="E154" s="94" t="s">
        <v>32</v>
      </c>
      <c r="F154" s="94" t="s">
        <v>13102</v>
      </c>
      <c r="G154" s="95" t="s">
        <v>38</v>
      </c>
      <c r="H154" s="94" t="s">
        <v>12006</v>
      </c>
      <c r="I154" s="94" t="s">
        <v>12069</v>
      </c>
      <c r="BF154" s="94"/>
      <c r="BG154" s="94"/>
      <c r="BH154" s="94"/>
      <c r="BI154" s="94" t="s">
        <v>38</v>
      </c>
      <c r="BJ154" s="94"/>
      <c r="BK154" s="94"/>
      <c r="BL154" s="94"/>
      <c r="BM154" s="94"/>
      <c r="BN154" s="94"/>
      <c r="BO154" s="94"/>
      <c r="BP154" s="94"/>
      <c r="BQ154" s="94"/>
      <c r="BR154" s="94"/>
      <c r="BS154" s="94"/>
      <c r="BT154" s="94"/>
      <c r="BU154" s="94"/>
      <c r="BV154" s="94">
        <v>1.0</v>
      </c>
      <c r="BW154" s="94"/>
      <c r="BX154" s="94"/>
      <c r="BY154" s="94"/>
      <c r="BZ154" s="94"/>
      <c r="CA154" s="94"/>
      <c r="CB154" s="94"/>
      <c r="CC154" s="94"/>
      <c r="CD154" s="94"/>
      <c r="CE154" s="94"/>
      <c r="CF154" s="94"/>
      <c r="CG154" s="94"/>
      <c r="CH154" s="94"/>
      <c r="CK154" s="94" t="s">
        <v>4557</v>
      </c>
      <c r="CL154" s="94" t="s">
        <v>13103</v>
      </c>
      <c r="CM154" s="94" t="s">
        <v>13104</v>
      </c>
      <c r="CO154" s="94" t="s">
        <v>12122</v>
      </c>
      <c r="CP154" s="94" t="s">
        <v>13105</v>
      </c>
      <c r="CQ154" s="94" t="s">
        <v>13106</v>
      </c>
      <c r="CR154" s="94" t="s">
        <v>13106</v>
      </c>
      <c r="CX154" s="94" t="s">
        <v>13107</v>
      </c>
      <c r="CZ154" s="94" t="s">
        <v>12016</v>
      </c>
      <c r="DC154" s="94" t="s">
        <v>12016</v>
      </c>
      <c r="DD154" s="94" t="s">
        <v>12007</v>
      </c>
      <c r="DH154" s="94" t="s">
        <v>12021</v>
      </c>
      <c r="DJ154" s="94" t="s">
        <v>12022</v>
      </c>
    </row>
    <row r="155" ht="13.5" customHeight="1">
      <c r="A155" s="94" t="s">
        <v>5247</v>
      </c>
      <c r="B155" s="94" t="s">
        <v>13108</v>
      </c>
      <c r="C155" s="94" t="str">
        <f t="shared" si="1"/>
        <v>Andreas Quirrenbach</v>
      </c>
      <c r="D155" s="94" t="s">
        <v>13109</v>
      </c>
      <c r="E155" s="94" t="s">
        <v>32</v>
      </c>
      <c r="F155" s="94" t="s">
        <v>13110</v>
      </c>
      <c r="G155" s="95" t="s">
        <v>33</v>
      </c>
      <c r="H155" s="94" t="s">
        <v>12006</v>
      </c>
      <c r="BF155" s="94" t="s">
        <v>33</v>
      </c>
      <c r="BG155" s="94"/>
      <c r="BH155" s="94"/>
      <c r="BI155" s="94"/>
      <c r="BJ155" s="94"/>
      <c r="BK155" s="94"/>
      <c r="BL155" s="94">
        <v>1.0</v>
      </c>
      <c r="BM155" s="94"/>
      <c r="BN155" s="94"/>
      <c r="BO155" s="94"/>
      <c r="BP155" s="94"/>
      <c r="BQ155" s="94"/>
      <c r="BR155" s="94"/>
      <c r="BS155" s="94"/>
      <c r="BT155" s="94"/>
      <c r="BU155" s="94"/>
      <c r="BV155" s="94"/>
      <c r="BW155" s="94"/>
      <c r="BX155" s="94"/>
      <c r="BY155" s="94"/>
      <c r="BZ155" s="94"/>
      <c r="CA155" s="94"/>
      <c r="CB155" s="94"/>
      <c r="CC155" s="94"/>
      <c r="CD155" s="94">
        <v>1.0</v>
      </c>
      <c r="CE155" s="94"/>
      <c r="CF155" s="94"/>
      <c r="CG155" s="94"/>
      <c r="CH155" s="94"/>
      <c r="CJ155" s="94" t="s">
        <v>12845</v>
      </c>
      <c r="CK155" s="94" t="s">
        <v>13111</v>
      </c>
      <c r="CL155" s="94" t="s">
        <v>13112</v>
      </c>
      <c r="CM155" s="94" t="s">
        <v>13113</v>
      </c>
      <c r="CO155" s="94" t="s">
        <v>12030</v>
      </c>
      <c r="CP155" s="94" t="s">
        <v>12242</v>
      </c>
      <c r="CQ155" s="94" t="s">
        <v>12243</v>
      </c>
      <c r="CR155" s="94" t="s">
        <v>12243</v>
      </c>
      <c r="CS155" s="94" t="s">
        <v>12016</v>
      </c>
      <c r="CX155" s="94" t="s">
        <v>13114</v>
      </c>
      <c r="CZ155" s="94" t="s">
        <v>12007</v>
      </c>
      <c r="DA155" s="94" t="s">
        <v>12016</v>
      </c>
      <c r="DB155" s="94" t="s">
        <v>12019</v>
      </c>
      <c r="DC155" s="94" t="s">
        <v>12007</v>
      </c>
      <c r="DD155" s="94" t="s">
        <v>12007</v>
      </c>
      <c r="DE155" s="94" t="s">
        <v>12016</v>
      </c>
      <c r="DH155" s="94" t="s">
        <v>12021</v>
      </c>
      <c r="DJ155" s="94" t="s">
        <v>12022</v>
      </c>
    </row>
    <row r="156" ht="13.5" customHeight="1">
      <c r="A156" s="94" t="s">
        <v>5247</v>
      </c>
      <c r="B156" s="94" t="s">
        <v>13115</v>
      </c>
      <c r="C156" s="94" t="str">
        <f t="shared" si="1"/>
        <v>Andreas Sander</v>
      </c>
      <c r="D156" s="94" t="s">
        <v>13116</v>
      </c>
      <c r="E156" s="94" t="s">
        <v>32</v>
      </c>
      <c r="F156" s="94" t="s">
        <v>13117</v>
      </c>
      <c r="G156" s="95" t="s">
        <v>33</v>
      </c>
      <c r="H156" s="94" t="s">
        <v>12006</v>
      </c>
      <c r="I156" s="94" t="s">
        <v>12069</v>
      </c>
      <c r="BF156" s="94" t="s">
        <v>33</v>
      </c>
      <c r="BG156" s="94"/>
      <c r="BH156" s="94"/>
      <c r="BI156" s="94"/>
      <c r="BJ156" s="94"/>
      <c r="BK156" s="94"/>
      <c r="BL156" s="94">
        <v>1.0</v>
      </c>
      <c r="BM156" s="94"/>
      <c r="BN156" s="94"/>
      <c r="BO156" s="94"/>
      <c r="BP156" s="94"/>
      <c r="BQ156" s="94"/>
      <c r="BR156" s="94"/>
      <c r="BS156" s="94"/>
      <c r="BT156" s="94"/>
      <c r="BU156" s="94"/>
      <c r="BV156" s="94"/>
      <c r="BW156" s="94"/>
      <c r="BX156" s="94"/>
      <c r="BY156" s="94"/>
      <c r="BZ156" s="94"/>
      <c r="CA156" s="94"/>
      <c r="CB156" s="94"/>
      <c r="CC156" s="94"/>
      <c r="CD156" s="94"/>
      <c r="CE156" s="94"/>
      <c r="CF156" s="94"/>
      <c r="CG156" s="94"/>
      <c r="CH156" s="94">
        <v>1.0</v>
      </c>
      <c r="CK156" s="94" t="s">
        <v>13118</v>
      </c>
      <c r="CL156" s="94" t="s">
        <v>12505</v>
      </c>
      <c r="CM156" s="94" t="s">
        <v>13119</v>
      </c>
      <c r="CN156" s="94" t="s">
        <v>13120</v>
      </c>
      <c r="CO156" s="94" t="s">
        <v>12116</v>
      </c>
      <c r="CP156" s="94" t="s">
        <v>12242</v>
      </c>
      <c r="CQ156" s="94" t="s">
        <v>12243</v>
      </c>
      <c r="CR156" s="94" t="s">
        <v>13100</v>
      </c>
      <c r="CS156" s="94" t="s">
        <v>12016</v>
      </c>
      <c r="CX156" s="94" t="s">
        <v>13121</v>
      </c>
      <c r="CZ156" s="94" t="s">
        <v>12007</v>
      </c>
      <c r="DA156" s="94" t="s">
        <v>12016</v>
      </c>
      <c r="DB156" s="94" t="s">
        <v>12016</v>
      </c>
      <c r="DC156" s="94" t="s">
        <v>12016</v>
      </c>
      <c r="DD156" s="94" t="s">
        <v>12016</v>
      </c>
      <c r="DE156" s="94" t="s">
        <v>12007</v>
      </c>
      <c r="DH156" s="94" t="s">
        <v>12021</v>
      </c>
      <c r="DJ156" s="94" t="s">
        <v>12022</v>
      </c>
    </row>
    <row r="157" ht="13.5" customHeight="1">
      <c r="A157" s="94" t="s">
        <v>9426</v>
      </c>
      <c r="B157" s="94" t="s">
        <v>9427</v>
      </c>
      <c r="C157" s="94" t="str">
        <f t="shared" si="1"/>
        <v>Andreea Varasteanu</v>
      </c>
      <c r="D157" s="94" t="s">
        <v>9428</v>
      </c>
      <c r="E157" s="94" t="s">
        <v>32</v>
      </c>
      <c r="F157" s="94" t="s">
        <v>13122</v>
      </c>
      <c r="G157" s="95" t="s">
        <v>33</v>
      </c>
      <c r="H157" s="94" t="s">
        <v>12006</v>
      </c>
      <c r="I157" s="94" t="s">
        <v>12025</v>
      </c>
      <c r="BF157" s="94"/>
      <c r="BG157" s="94"/>
      <c r="BH157" s="94" t="s">
        <v>33</v>
      </c>
      <c r="BI157" s="94"/>
      <c r="BJ157" s="94"/>
      <c r="BK157" s="94"/>
      <c r="BL157" s="94"/>
      <c r="BM157" s="94"/>
      <c r="BN157" s="94"/>
      <c r="BO157" s="94"/>
      <c r="BP157" s="94"/>
      <c r="BQ157" s="94"/>
      <c r="BR157" s="94"/>
      <c r="BS157" s="94">
        <v>1.0</v>
      </c>
      <c r="BT157" s="94"/>
      <c r="BU157" s="94"/>
      <c r="BV157" s="94"/>
      <c r="BW157" s="94"/>
      <c r="BX157" s="94"/>
      <c r="BY157" s="94"/>
      <c r="BZ157" s="94"/>
      <c r="CA157" s="94"/>
      <c r="CB157" s="94"/>
      <c r="CC157" s="94"/>
      <c r="CD157" s="94"/>
      <c r="CE157" s="94"/>
      <c r="CF157" s="94"/>
      <c r="CG157" s="94"/>
      <c r="CH157" s="94"/>
      <c r="CJ157" s="94" t="s">
        <v>12854</v>
      </c>
      <c r="CK157" s="94" t="s">
        <v>9432</v>
      </c>
      <c r="CL157" s="94" t="s">
        <v>12856</v>
      </c>
      <c r="CM157" s="94" t="s">
        <v>13123</v>
      </c>
      <c r="CN157" s="94" t="s">
        <v>13124</v>
      </c>
      <c r="CO157" s="94" t="s">
        <v>12122</v>
      </c>
      <c r="CP157" s="94" t="s">
        <v>13123</v>
      </c>
      <c r="CQ157" s="94" t="s">
        <v>13125</v>
      </c>
      <c r="CR157" s="94" t="s">
        <v>13126</v>
      </c>
      <c r="CS157" s="94" t="s">
        <v>12007</v>
      </c>
      <c r="CT157" s="94" t="s">
        <v>13127</v>
      </c>
      <c r="CX157" s="94" t="s">
        <v>1693</v>
      </c>
      <c r="CZ157" s="94" t="s">
        <v>12007</v>
      </c>
      <c r="DA157" s="94" t="s">
        <v>12111</v>
      </c>
      <c r="DB157" s="94" t="s">
        <v>12019</v>
      </c>
      <c r="DC157" s="94" t="s">
        <v>12007</v>
      </c>
      <c r="DD157" s="94" t="s">
        <v>12007</v>
      </c>
      <c r="DE157" s="94" t="s">
        <v>12007</v>
      </c>
      <c r="DH157" s="94" t="s">
        <v>12021</v>
      </c>
      <c r="DJ157" s="94" t="s">
        <v>12022</v>
      </c>
    </row>
    <row r="158" ht="13.5" customHeight="1">
      <c r="A158" s="94" t="s">
        <v>10402</v>
      </c>
      <c r="B158" s="94" t="s">
        <v>10950</v>
      </c>
      <c r="C158" s="94" t="str">
        <f t="shared" si="1"/>
        <v>Andrei Sadovskii</v>
      </c>
      <c r="D158" s="94" t="s">
        <v>10951</v>
      </c>
      <c r="E158" s="94" t="s">
        <v>35</v>
      </c>
      <c r="F158" s="94" t="s">
        <v>13128</v>
      </c>
      <c r="G158" s="95" t="s">
        <v>33</v>
      </c>
      <c r="H158" s="94" t="s">
        <v>12006</v>
      </c>
      <c r="I158" s="94" t="s">
        <v>12069</v>
      </c>
      <c r="BF158" s="94"/>
      <c r="BG158" s="94"/>
      <c r="BH158" s="94" t="s">
        <v>33</v>
      </c>
      <c r="BI158" s="94"/>
      <c r="BJ158" s="94"/>
      <c r="BK158" s="94"/>
      <c r="BL158" s="94"/>
      <c r="BM158" s="94"/>
      <c r="BN158" s="94"/>
      <c r="BO158" s="94"/>
      <c r="BP158" s="94"/>
      <c r="BQ158" s="94"/>
      <c r="BR158" s="94">
        <v>1.0</v>
      </c>
      <c r="BS158" s="94"/>
      <c r="BT158" s="94"/>
      <c r="BU158" s="94"/>
      <c r="BV158" s="94"/>
      <c r="BW158" s="94"/>
      <c r="BX158" s="94"/>
      <c r="BY158" s="94"/>
      <c r="BZ158" s="94"/>
      <c r="CA158" s="94"/>
      <c r="CB158" s="94"/>
      <c r="CC158" s="94"/>
      <c r="CD158" s="94"/>
      <c r="CE158" s="94"/>
      <c r="CF158" s="94"/>
      <c r="CG158" s="94"/>
      <c r="CH158" s="94"/>
      <c r="CJ158" s="94" t="s">
        <v>3680</v>
      </c>
      <c r="CK158" s="94" t="s">
        <v>10954</v>
      </c>
      <c r="CL158" s="94" t="s">
        <v>12505</v>
      </c>
      <c r="CM158" s="94" t="s">
        <v>13129</v>
      </c>
      <c r="CN158" s="94" t="s">
        <v>13130</v>
      </c>
      <c r="CO158" s="94" t="s">
        <v>12116</v>
      </c>
      <c r="CP158" s="94" t="s">
        <v>12667</v>
      </c>
      <c r="CQ158" s="94" t="s">
        <v>12641</v>
      </c>
      <c r="CS158" s="94" t="s">
        <v>12007</v>
      </c>
      <c r="CX158" s="94" t="s">
        <v>13131</v>
      </c>
      <c r="CZ158" s="94" t="s">
        <v>12007</v>
      </c>
      <c r="DA158" s="94" t="s">
        <v>12016</v>
      </c>
      <c r="DB158" s="94" t="s">
        <v>12016</v>
      </c>
      <c r="DC158" s="94" t="s">
        <v>12016</v>
      </c>
      <c r="DD158" s="94" t="s">
        <v>12007</v>
      </c>
      <c r="DE158" s="94" t="s">
        <v>12007</v>
      </c>
      <c r="DH158" s="94" t="s">
        <v>12021</v>
      </c>
      <c r="DJ158" s="94" t="s">
        <v>12022</v>
      </c>
    </row>
    <row r="159" ht="13.5" customHeight="1">
      <c r="A159" s="94" t="s">
        <v>13132</v>
      </c>
      <c r="B159" s="94" t="s">
        <v>13133</v>
      </c>
      <c r="C159" s="94" t="str">
        <f t="shared" si="1"/>
        <v>Andrej Prsa</v>
      </c>
      <c r="D159" s="94" t="s">
        <v>13134</v>
      </c>
      <c r="E159" s="94" t="s">
        <v>32</v>
      </c>
      <c r="F159" s="94" t="s">
        <v>13135</v>
      </c>
      <c r="G159" s="95" t="s">
        <v>33</v>
      </c>
      <c r="H159" s="94" t="s">
        <v>12006</v>
      </c>
      <c r="BF159" s="94"/>
      <c r="BG159" s="94"/>
      <c r="BH159" s="94"/>
      <c r="BI159" s="94"/>
      <c r="BJ159" s="94" t="s">
        <v>33</v>
      </c>
      <c r="BK159" s="94"/>
      <c r="BL159" s="94"/>
      <c r="BM159" s="94"/>
      <c r="BN159" s="94"/>
      <c r="BO159" s="94"/>
      <c r="BP159" s="94"/>
      <c r="BQ159" s="94"/>
      <c r="BR159" s="94"/>
      <c r="BS159" s="94"/>
      <c r="BT159" s="94"/>
      <c r="BU159" s="94"/>
      <c r="BV159" s="94"/>
      <c r="BW159" s="94"/>
      <c r="BX159" s="94">
        <v>1.0</v>
      </c>
      <c r="BY159" s="94"/>
      <c r="BZ159" s="94"/>
      <c r="CA159" s="94"/>
      <c r="CB159" s="94"/>
      <c r="CC159" s="94"/>
      <c r="CD159" s="94"/>
      <c r="CE159" s="94"/>
      <c r="CF159" s="94"/>
      <c r="CG159" s="94"/>
      <c r="CH159" s="94"/>
      <c r="CJ159" s="94" t="s">
        <v>13136</v>
      </c>
      <c r="CK159" s="94" t="s">
        <v>13137</v>
      </c>
      <c r="CL159" s="94" t="s">
        <v>12046</v>
      </c>
      <c r="CM159" s="94" t="s">
        <v>13138</v>
      </c>
      <c r="CN159" s="94" t="s">
        <v>12029</v>
      </c>
      <c r="CO159" s="94" t="s">
        <v>12030</v>
      </c>
      <c r="CP159" s="94" t="s">
        <v>13139</v>
      </c>
      <c r="CQ159" s="94" t="s">
        <v>12032</v>
      </c>
      <c r="CR159" s="94" t="s">
        <v>13140</v>
      </c>
      <c r="CS159" s="94" t="s">
        <v>12016</v>
      </c>
      <c r="CT159" s="94" t="s">
        <v>12498</v>
      </c>
      <c r="CU159" s="94" t="s">
        <v>12498</v>
      </c>
      <c r="CV159" s="94" t="s">
        <v>12498</v>
      </c>
      <c r="CX159" s="94" t="s">
        <v>13141</v>
      </c>
      <c r="CZ159" s="94" t="s">
        <v>12007</v>
      </c>
      <c r="DA159" s="94" t="s">
        <v>12016</v>
      </c>
      <c r="DB159" s="94" t="s">
        <v>12016</v>
      </c>
      <c r="DC159" s="94" t="s">
        <v>12007</v>
      </c>
      <c r="DD159" s="94" t="s">
        <v>12007</v>
      </c>
      <c r="DE159" s="94" t="s">
        <v>12016</v>
      </c>
      <c r="DH159" s="94" t="s">
        <v>12021</v>
      </c>
      <c r="DJ159" s="94" t="s">
        <v>12022</v>
      </c>
    </row>
    <row r="160" ht="13.5" customHeight="1">
      <c r="A160" s="94" t="s">
        <v>13142</v>
      </c>
      <c r="B160" s="94" t="s">
        <v>13143</v>
      </c>
      <c r="C160" s="94" t="str">
        <f t="shared" si="1"/>
        <v>Andreja Gomboc</v>
      </c>
      <c r="D160" s="94" t="s">
        <v>13144</v>
      </c>
      <c r="E160" s="94" t="s">
        <v>35</v>
      </c>
      <c r="F160" s="94" t="s">
        <v>13145</v>
      </c>
      <c r="G160" s="95" t="s">
        <v>38</v>
      </c>
      <c r="H160" s="94" t="s">
        <v>12006</v>
      </c>
      <c r="I160" s="94" t="s">
        <v>12081</v>
      </c>
      <c r="BF160" s="94"/>
      <c r="BG160" s="94"/>
      <c r="BH160" s="94"/>
      <c r="BI160" s="94"/>
      <c r="BJ160" s="94"/>
      <c r="BK160" s="94" t="s">
        <v>38</v>
      </c>
      <c r="BL160" s="94"/>
      <c r="BM160" s="94"/>
      <c r="BN160" s="94"/>
      <c r="BO160" s="94"/>
      <c r="BP160" s="94"/>
      <c r="BQ160" s="94"/>
      <c r="BR160" s="94"/>
      <c r="BS160" s="94"/>
      <c r="BT160" s="94"/>
      <c r="BU160" s="94"/>
      <c r="BV160" s="94"/>
      <c r="BW160" s="94"/>
      <c r="BX160" s="94"/>
      <c r="BY160" s="94"/>
      <c r="BZ160" s="94"/>
      <c r="CA160" s="94">
        <v>1.0</v>
      </c>
      <c r="CB160" s="94"/>
      <c r="CC160" s="94"/>
      <c r="CD160" s="94"/>
      <c r="CE160" s="94"/>
      <c r="CF160" s="94"/>
      <c r="CG160" s="94"/>
      <c r="CH160" s="94"/>
      <c r="CJ160" s="94" t="s">
        <v>12082</v>
      </c>
      <c r="CK160" s="94" t="s">
        <v>6958</v>
      </c>
      <c r="CL160" s="94" t="s">
        <v>12202</v>
      </c>
      <c r="CM160" s="94" t="s">
        <v>13146</v>
      </c>
      <c r="CN160" s="94" t="s">
        <v>12362</v>
      </c>
      <c r="CO160" s="94" t="s">
        <v>12030</v>
      </c>
      <c r="CP160" s="94" t="s">
        <v>13147</v>
      </c>
      <c r="CQ160" s="94" t="s">
        <v>13148</v>
      </c>
      <c r="CR160" s="94" t="s">
        <v>13149</v>
      </c>
      <c r="CX160" s="94" t="s">
        <v>13150</v>
      </c>
      <c r="CZ160" s="94" t="s">
        <v>12016</v>
      </c>
      <c r="DD160" s="94" t="s">
        <v>12007</v>
      </c>
      <c r="DH160" s="94" t="s">
        <v>12021</v>
      </c>
      <c r="DJ160" s="94" t="s">
        <v>12022</v>
      </c>
    </row>
    <row r="161" ht="13.5" customHeight="1">
      <c r="A161" s="94" t="s">
        <v>7670</v>
      </c>
      <c r="B161" s="94" t="s">
        <v>7987</v>
      </c>
      <c r="C161" s="94" t="str">
        <f t="shared" si="1"/>
        <v>Andrew Baker</v>
      </c>
      <c r="D161" s="94" t="s">
        <v>13151</v>
      </c>
      <c r="E161" s="94" t="s">
        <v>32</v>
      </c>
      <c r="F161" s="94" t="s">
        <v>13152</v>
      </c>
      <c r="G161" s="95" t="s">
        <v>33</v>
      </c>
      <c r="H161" s="94" t="s">
        <v>12006</v>
      </c>
      <c r="I161" s="94" t="s">
        <v>12069</v>
      </c>
      <c r="BF161" s="94" t="s">
        <v>33</v>
      </c>
      <c r="BG161" s="94"/>
      <c r="BH161" s="94"/>
      <c r="BI161" s="94"/>
      <c r="BJ161" s="94"/>
      <c r="BK161" s="94"/>
      <c r="BL161" s="94">
        <v>1.0</v>
      </c>
      <c r="BM161" s="94"/>
      <c r="BN161" s="94"/>
      <c r="BO161" s="94"/>
      <c r="BP161" s="94"/>
      <c r="BQ161" s="94"/>
      <c r="BR161" s="94"/>
      <c r="BS161" s="94"/>
      <c r="BT161" s="94"/>
      <c r="BU161" s="94"/>
      <c r="BV161" s="94"/>
      <c r="BW161" s="94"/>
      <c r="BX161" s="94"/>
      <c r="BY161" s="94"/>
      <c r="BZ161" s="94"/>
      <c r="CA161" s="94"/>
      <c r="CB161" s="94"/>
      <c r="CC161" s="94"/>
      <c r="CD161" s="94"/>
      <c r="CE161" s="94"/>
      <c r="CF161" s="94"/>
      <c r="CG161" s="94"/>
      <c r="CH161" s="94"/>
      <c r="CJ161" s="94" t="s">
        <v>12082</v>
      </c>
      <c r="CK161" s="94" t="s">
        <v>13153</v>
      </c>
      <c r="CL161" s="94" t="s">
        <v>12505</v>
      </c>
      <c r="CM161" s="94" t="s">
        <v>13154</v>
      </c>
      <c r="CN161" s="94" t="s">
        <v>12495</v>
      </c>
      <c r="CO161" s="94" t="s">
        <v>12030</v>
      </c>
      <c r="CP161" s="94" t="s">
        <v>13155</v>
      </c>
      <c r="CQ161" s="94" t="s">
        <v>12032</v>
      </c>
      <c r="CR161" s="94" t="s">
        <v>12032</v>
      </c>
      <c r="CS161" s="94" t="s">
        <v>12016</v>
      </c>
      <c r="CT161" s="94" t="s">
        <v>12297</v>
      </c>
      <c r="CU161" s="94" t="s">
        <v>12297</v>
      </c>
      <c r="CV161" s="94" t="s">
        <v>12297</v>
      </c>
      <c r="CX161" s="94" t="s">
        <v>13156</v>
      </c>
      <c r="CZ161" s="94" t="s">
        <v>12016</v>
      </c>
      <c r="DA161" s="94" t="s">
        <v>12016</v>
      </c>
      <c r="DB161" s="94" t="s">
        <v>12019</v>
      </c>
      <c r="DC161" s="94" t="s">
        <v>12007</v>
      </c>
      <c r="DD161" s="94" t="s">
        <v>12007</v>
      </c>
      <c r="DE161" s="94" t="s">
        <v>12007</v>
      </c>
      <c r="DH161" s="94" t="s">
        <v>12021</v>
      </c>
      <c r="DJ161" s="94" t="s">
        <v>12022</v>
      </c>
    </row>
    <row r="162" ht="13.5" customHeight="1">
      <c r="A162" s="94" t="s">
        <v>7670</v>
      </c>
      <c r="B162" s="94" t="s">
        <v>13157</v>
      </c>
      <c r="C162" s="94" t="str">
        <f t="shared" si="1"/>
        <v>Andrew Karam</v>
      </c>
      <c r="D162" s="94" t="s">
        <v>13158</v>
      </c>
      <c r="E162" s="94" t="s">
        <v>32</v>
      </c>
      <c r="F162" s="94" t="s">
        <v>13159</v>
      </c>
      <c r="G162" s="95" t="s">
        <v>33</v>
      </c>
      <c r="H162" s="94" t="s">
        <v>12006</v>
      </c>
      <c r="I162" s="94" t="s">
        <v>12381</v>
      </c>
      <c r="BF162" s="94"/>
      <c r="BG162" s="94"/>
      <c r="BH162" s="94" t="s">
        <v>33</v>
      </c>
      <c r="BI162" s="94"/>
      <c r="BJ162" s="94"/>
      <c r="BK162" s="94"/>
      <c r="BL162" s="94"/>
      <c r="BM162" s="94"/>
      <c r="BN162" s="94"/>
      <c r="BO162" s="94"/>
      <c r="BP162" s="94"/>
      <c r="BQ162" s="94"/>
      <c r="BR162" s="94">
        <v>1.0</v>
      </c>
      <c r="BS162" s="94"/>
      <c r="BT162" s="94"/>
      <c r="BU162" s="94"/>
      <c r="BV162" s="94"/>
      <c r="BW162" s="94"/>
      <c r="BX162" s="94"/>
      <c r="BY162" s="94"/>
      <c r="BZ162" s="94"/>
      <c r="CA162" s="94"/>
      <c r="CB162" s="94"/>
      <c r="CC162" s="94"/>
      <c r="CD162" s="94"/>
      <c r="CE162" s="94"/>
      <c r="CF162" s="94"/>
      <c r="CG162" s="94"/>
      <c r="CH162" s="94"/>
      <c r="CJ162" s="94" t="s">
        <v>12058</v>
      </c>
      <c r="CK162" s="94" t="s">
        <v>13160</v>
      </c>
      <c r="CL162" s="94" t="s">
        <v>12175</v>
      </c>
      <c r="CM162" s="94" t="s">
        <v>13161</v>
      </c>
      <c r="CN162" s="94" t="s">
        <v>13162</v>
      </c>
      <c r="CO162" s="94" t="s">
        <v>12013</v>
      </c>
      <c r="CP162" s="94" t="s">
        <v>13163</v>
      </c>
      <c r="CQ162" s="94" t="s">
        <v>12062</v>
      </c>
      <c r="CR162" s="94" t="s">
        <v>12062</v>
      </c>
      <c r="CX162" s="94" t="s">
        <v>2057</v>
      </c>
      <c r="CZ162" s="94" t="s">
        <v>12016</v>
      </c>
      <c r="DA162" s="94" t="s">
        <v>12016</v>
      </c>
      <c r="DB162" s="94" t="s">
        <v>12016</v>
      </c>
      <c r="DC162" s="94" t="s">
        <v>12016</v>
      </c>
      <c r="DD162" s="94" t="s">
        <v>12007</v>
      </c>
      <c r="DE162" s="94" t="s">
        <v>12007</v>
      </c>
      <c r="DH162" s="94" t="s">
        <v>12021</v>
      </c>
      <c r="DJ162" s="94" t="s">
        <v>12022</v>
      </c>
    </row>
    <row r="163" ht="13.5" customHeight="1">
      <c r="A163" s="94" t="s">
        <v>7670</v>
      </c>
      <c r="B163" s="94" t="s">
        <v>13164</v>
      </c>
      <c r="C163" s="94" t="str">
        <f t="shared" si="1"/>
        <v>Andrew Kopf</v>
      </c>
      <c r="D163" s="94" t="s">
        <v>13165</v>
      </c>
      <c r="E163" s="94" t="s">
        <v>32</v>
      </c>
      <c r="F163" s="94" t="s">
        <v>13166</v>
      </c>
      <c r="G163" s="95" t="s">
        <v>33</v>
      </c>
      <c r="H163" s="94" t="s">
        <v>12006</v>
      </c>
      <c r="BF163" s="94"/>
      <c r="BG163" s="94"/>
      <c r="BH163" s="94" t="s">
        <v>33</v>
      </c>
      <c r="BI163" s="94"/>
      <c r="BJ163" s="94"/>
      <c r="BK163" s="94"/>
      <c r="BL163" s="94"/>
      <c r="BM163" s="94"/>
      <c r="BN163" s="94"/>
      <c r="BO163" s="94"/>
      <c r="BP163" s="94"/>
      <c r="BQ163" s="94"/>
      <c r="BR163" s="94">
        <v>1.0</v>
      </c>
      <c r="BS163" s="94"/>
      <c r="BT163" s="94"/>
      <c r="BU163" s="94"/>
      <c r="BV163" s="94"/>
      <c r="BW163" s="94"/>
      <c r="BX163" s="94"/>
      <c r="BY163" s="94"/>
      <c r="BZ163" s="94"/>
      <c r="CA163" s="94"/>
      <c r="CB163" s="94"/>
      <c r="CC163" s="94"/>
      <c r="CD163" s="94"/>
      <c r="CE163" s="94"/>
      <c r="CF163" s="94"/>
      <c r="CG163" s="94"/>
      <c r="CH163" s="94"/>
      <c r="CJ163" s="94" t="s">
        <v>12058</v>
      </c>
      <c r="CK163" s="94" t="s">
        <v>13167</v>
      </c>
      <c r="CL163" s="94" t="s">
        <v>12046</v>
      </c>
      <c r="CM163" s="94" t="s">
        <v>13168</v>
      </c>
      <c r="CN163" s="94" t="s">
        <v>12177</v>
      </c>
      <c r="CO163" s="94" t="s">
        <v>12030</v>
      </c>
      <c r="CP163" s="94" t="s">
        <v>13169</v>
      </c>
      <c r="CQ163" s="94" t="s">
        <v>12032</v>
      </c>
      <c r="CR163" s="94" t="s">
        <v>12032</v>
      </c>
      <c r="CS163" s="94" t="s">
        <v>12016</v>
      </c>
      <c r="CT163" s="94" t="s">
        <v>12498</v>
      </c>
      <c r="CU163" s="94" t="s">
        <v>12498</v>
      </c>
      <c r="CV163" s="94" t="s">
        <v>12498</v>
      </c>
      <c r="CX163" s="94" t="s">
        <v>13170</v>
      </c>
      <c r="CZ163" s="94" t="s">
        <v>12007</v>
      </c>
      <c r="DA163" s="94" t="s">
        <v>12016</v>
      </c>
      <c r="DB163" s="94" t="s">
        <v>12016</v>
      </c>
      <c r="DC163" s="94" t="s">
        <v>12016</v>
      </c>
      <c r="DD163" s="94" t="s">
        <v>12016</v>
      </c>
      <c r="DE163" s="94" t="s">
        <v>12007</v>
      </c>
      <c r="DH163" s="94" t="s">
        <v>12021</v>
      </c>
      <c r="DJ163" s="94" t="s">
        <v>12022</v>
      </c>
    </row>
    <row r="164" ht="13.5" customHeight="1">
      <c r="A164" s="94" t="s">
        <v>7670</v>
      </c>
      <c r="B164" s="94" t="s">
        <v>13171</v>
      </c>
      <c r="C164" s="94" t="str">
        <f t="shared" si="1"/>
        <v>Andrew Mummery</v>
      </c>
      <c r="D164" s="94" t="s">
        <v>13172</v>
      </c>
      <c r="E164" s="94" t="s">
        <v>35</v>
      </c>
      <c r="F164" s="94" t="s">
        <v>13173</v>
      </c>
      <c r="G164" s="95" t="s">
        <v>33</v>
      </c>
      <c r="H164" s="94" t="s">
        <v>12006</v>
      </c>
      <c r="BF164" s="94" t="s">
        <v>33</v>
      </c>
      <c r="BG164" s="94"/>
      <c r="BH164" s="94"/>
      <c r="BI164" s="94"/>
      <c r="BJ164" s="94"/>
      <c r="BK164" s="94"/>
      <c r="BL164" s="94">
        <v>1.0</v>
      </c>
      <c r="BM164" s="94"/>
      <c r="BN164" s="94"/>
      <c r="BO164" s="94"/>
      <c r="BP164" s="94"/>
      <c r="BQ164" s="94"/>
      <c r="BR164" s="94"/>
      <c r="BS164" s="94"/>
      <c r="BT164" s="94"/>
      <c r="BU164" s="94"/>
      <c r="BV164" s="94"/>
      <c r="BW164" s="94"/>
      <c r="BX164" s="94"/>
      <c r="BY164" s="94"/>
      <c r="BZ164" s="94"/>
      <c r="CA164" s="94"/>
      <c r="CB164" s="94"/>
      <c r="CC164" s="94"/>
      <c r="CD164" s="94">
        <v>1.0</v>
      </c>
      <c r="CE164" s="94"/>
      <c r="CF164" s="94"/>
      <c r="CG164" s="94"/>
      <c r="CH164" s="94"/>
      <c r="CJ164" s="94" t="s">
        <v>3680</v>
      </c>
      <c r="CK164" s="94" t="s">
        <v>13174</v>
      </c>
      <c r="CL164" s="94" t="s">
        <v>12046</v>
      </c>
      <c r="CM164" s="94" t="s">
        <v>13175</v>
      </c>
      <c r="CN164" s="94" t="s">
        <v>13176</v>
      </c>
      <c r="CO164" s="94" t="s">
        <v>12188</v>
      </c>
      <c r="CP164" s="94" t="s">
        <v>13010</v>
      </c>
      <c r="CQ164" s="94" t="s">
        <v>13177</v>
      </c>
      <c r="CR164" s="94" t="s">
        <v>13178</v>
      </c>
      <c r="CS164" s="94" t="s">
        <v>12016</v>
      </c>
      <c r="CT164" s="94" t="s">
        <v>13179</v>
      </c>
      <c r="CU164" s="94" t="s">
        <v>12498</v>
      </c>
      <c r="CV164" s="94" t="s">
        <v>12498</v>
      </c>
      <c r="CX164" s="94" t="s">
        <v>13180</v>
      </c>
      <c r="CZ164" s="94" t="s">
        <v>12007</v>
      </c>
      <c r="DA164" s="94" t="s">
        <v>12016</v>
      </c>
      <c r="DB164" s="94" t="s">
        <v>12016</v>
      </c>
      <c r="DC164" s="94" t="s">
        <v>12016</v>
      </c>
      <c r="DD164" s="94" t="s">
        <v>12016</v>
      </c>
      <c r="DE164" s="94" t="s">
        <v>12007</v>
      </c>
      <c r="DH164" s="94" t="s">
        <v>12021</v>
      </c>
      <c r="DJ164" s="94" t="s">
        <v>12022</v>
      </c>
    </row>
    <row r="165" ht="13.5" customHeight="1">
      <c r="A165" s="94" t="s">
        <v>7670</v>
      </c>
      <c r="B165" s="94" t="s">
        <v>13181</v>
      </c>
      <c r="C165" s="94" t="str">
        <f t="shared" si="1"/>
        <v>Andrew Rivkin</v>
      </c>
      <c r="D165" s="94" t="s">
        <v>13182</v>
      </c>
      <c r="E165" s="94" t="s">
        <v>32</v>
      </c>
      <c r="F165" s="94" t="s">
        <v>13183</v>
      </c>
      <c r="G165" s="95" t="s">
        <v>33</v>
      </c>
      <c r="H165" s="94" t="s">
        <v>12006</v>
      </c>
      <c r="I165" s="94" t="s">
        <v>12069</v>
      </c>
      <c r="BF165" s="94" t="s">
        <v>33</v>
      </c>
      <c r="BG165" s="94"/>
      <c r="BH165" s="94"/>
      <c r="BI165" s="94"/>
      <c r="BJ165" s="94"/>
      <c r="BK165" s="94"/>
      <c r="BL165" s="94">
        <v>1.0</v>
      </c>
      <c r="BM165" s="94"/>
      <c r="BN165" s="94"/>
      <c r="BO165" s="94"/>
      <c r="BP165" s="94"/>
      <c r="BQ165" s="94"/>
      <c r="BR165" s="94"/>
      <c r="BS165" s="94"/>
      <c r="BT165" s="94"/>
      <c r="BU165" s="94"/>
      <c r="BV165" s="94"/>
      <c r="BW165" s="94"/>
      <c r="BX165" s="94"/>
      <c r="BY165" s="94"/>
      <c r="BZ165" s="94"/>
      <c r="CA165" s="94"/>
      <c r="CB165" s="94"/>
      <c r="CC165" s="94"/>
      <c r="CD165" s="94"/>
      <c r="CE165" s="94"/>
      <c r="CF165" s="94"/>
      <c r="CG165" s="94"/>
      <c r="CH165" s="94"/>
      <c r="CJ165" s="94" t="s">
        <v>12058</v>
      </c>
      <c r="CK165" s="94" t="s">
        <v>13184</v>
      </c>
      <c r="CL165" s="94" t="s">
        <v>12046</v>
      </c>
      <c r="CM165" s="94" t="s">
        <v>13185</v>
      </c>
      <c r="CQ165" s="94" t="s">
        <v>12582</v>
      </c>
      <c r="CR165" s="94" t="s">
        <v>12582</v>
      </c>
      <c r="CT165" s="94" t="s">
        <v>13186</v>
      </c>
      <c r="CX165" s="94" t="s">
        <v>13187</v>
      </c>
      <c r="CZ165" s="94" t="s">
        <v>12007</v>
      </c>
      <c r="DA165" s="94" t="s">
        <v>12016</v>
      </c>
      <c r="DB165" s="94" t="s">
        <v>12016</v>
      </c>
      <c r="DC165" s="94" t="s">
        <v>12007</v>
      </c>
      <c r="DD165" s="94" t="s">
        <v>12007</v>
      </c>
      <c r="DE165" s="94" t="s">
        <v>12016</v>
      </c>
      <c r="DH165" s="94" t="s">
        <v>12021</v>
      </c>
      <c r="DJ165" s="94" t="s">
        <v>12022</v>
      </c>
    </row>
    <row r="166" ht="13.5" customHeight="1">
      <c r="A166" s="94" t="s">
        <v>7670</v>
      </c>
      <c r="B166" s="94" t="s">
        <v>13188</v>
      </c>
      <c r="C166" s="94" t="str">
        <f t="shared" si="1"/>
        <v>Andrew Szentgyorgyi</v>
      </c>
      <c r="D166" s="94" t="s">
        <v>13189</v>
      </c>
      <c r="E166" s="94" t="s">
        <v>32</v>
      </c>
      <c r="F166" s="94" t="s">
        <v>13190</v>
      </c>
      <c r="G166" s="95" t="s">
        <v>33</v>
      </c>
      <c r="H166" s="94" t="s">
        <v>12006</v>
      </c>
      <c r="BF166" s="94" t="s">
        <v>33</v>
      </c>
      <c r="BG166" s="94"/>
      <c r="BH166" s="94"/>
      <c r="BI166" s="94"/>
      <c r="BJ166" s="94"/>
      <c r="BK166" s="94"/>
      <c r="BL166" s="94">
        <v>1.0</v>
      </c>
      <c r="BM166" s="94"/>
      <c r="BN166" s="94"/>
      <c r="BO166" s="94"/>
      <c r="BP166" s="94"/>
      <c r="BQ166" s="94"/>
      <c r="BR166" s="94"/>
      <c r="BS166" s="94"/>
      <c r="BT166" s="94"/>
      <c r="BU166" s="94"/>
      <c r="BV166" s="94"/>
      <c r="BW166" s="94"/>
      <c r="BX166" s="94"/>
      <c r="BY166" s="94"/>
      <c r="BZ166" s="94"/>
      <c r="CA166" s="94"/>
      <c r="CB166" s="94"/>
      <c r="CC166" s="94"/>
      <c r="CD166" s="94"/>
      <c r="CE166" s="94"/>
      <c r="CF166" s="94"/>
      <c r="CG166" s="94"/>
      <c r="CH166" s="94"/>
      <c r="CJ166" s="94" t="s">
        <v>3680</v>
      </c>
      <c r="CK166" s="94" t="s">
        <v>13191</v>
      </c>
      <c r="CL166" s="94" t="s">
        <v>12046</v>
      </c>
      <c r="CM166" s="94" t="s">
        <v>13192</v>
      </c>
      <c r="CN166" s="94" t="s">
        <v>13193</v>
      </c>
      <c r="CO166" s="94" t="s">
        <v>12030</v>
      </c>
      <c r="CP166" s="94" t="s">
        <v>13194</v>
      </c>
      <c r="CQ166" s="94" t="s">
        <v>12032</v>
      </c>
      <c r="CR166" s="94" t="s">
        <v>12422</v>
      </c>
      <c r="CS166" s="94" t="s">
        <v>12016</v>
      </c>
      <c r="CX166" s="94" t="s">
        <v>13195</v>
      </c>
      <c r="DC166" s="94" t="s">
        <v>12007</v>
      </c>
      <c r="DD166" s="94" t="s">
        <v>12007</v>
      </c>
      <c r="DE166" s="94" t="s">
        <v>12007</v>
      </c>
      <c r="DH166" s="94" t="s">
        <v>12021</v>
      </c>
      <c r="DJ166" s="94" t="s">
        <v>12022</v>
      </c>
    </row>
    <row r="167" ht="13.5" customHeight="1">
      <c r="A167" s="94" t="s">
        <v>7670</v>
      </c>
      <c r="B167" s="94" t="s">
        <v>6616</v>
      </c>
      <c r="C167" s="94" t="str">
        <f t="shared" si="1"/>
        <v>Andrew Williams</v>
      </c>
      <c r="D167" s="94" t="s">
        <v>13196</v>
      </c>
      <c r="E167" s="94" t="s">
        <v>35</v>
      </c>
      <c r="F167" s="94" t="s">
        <v>13197</v>
      </c>
      <c r="G167" s="95" t="s">
        <v>38</v>
      </c>
      <c r="H167" s="94" t="s">
        <v>12006</v>
      </c>
      <c r="I167" s="94" t="s">
        <v>12069</v>
      </c>
      <c r="BF167" s="94"/>
      <c r="BG167" s="94"/>
      <c r="BH167" s="94"/>
      <c r="BI167" s="94" t="s">
        <v>38</v>
      </c>
      <c r="BJ167" s="94"/>
      <c r="BK167" s="94"/>
      <c r="BL167" s="94"/>
      <c r="BM167" s="94"/>
      <c r="BN167" s="94"/>
      <c r="BO167" s="94"/>
      <c r="BP167" s="94"/>
      <c r="BQ167" s="94"/>
      <c r="BR167" s="94"/>
      <c r="BS167" s="94"/>
      <c r="BT167" s="94"/>
      <c r="BU167" s="94"/>
      <c r="BV167" s="94"/>
      <c r="BW167" s="94">
        <v>1.0</v>
      </c>
      <c r="BX167" s="94"/>
      <c r="BY167" s="94"/>
      <c r="BZ167" s="94"/>
      <c r="CA167" s="94"/>
      <c r="CB167" s="94"/>
      <c r="CC167" s="94"/>
      <c r="CD167" s="94"/>
      <c r="CE167" s="94"/>
      <c r="CF167" s="94"/>
      <c r="CG167" s="94"/>
      <c r="CH167" s="94"/>
      <c r="CJ167" s="94" t="s">
        <v>3680</v>
      </c>
      <c r="CK167" s="94" t="s">
        <v>13198</v>
      </c>
      <c r="CL167" s="94" t="s">
        <v>12046</v>
      </c>
      <c r="CM167" s="94" t="s">
        <v>13199</v>
      </c>
      <c r="CN167" s="94" t="s">
        <v>13200</v>
      </c>
      <c r="CO167" s="94" t="s">
        <v>12013</v>
      </c>
      <c r="CP167" s="94" t="s">
        <v>12291</v>
      </c>
      <c r="CQ167" s="94" t="s">
        <v>12243</v>
      </c>
      <c r="CR167" s="94" t="s">
        <v>12085</v>
      </c>
      <c r="CX167" s="94" t="s">
        <v>13201</v>
      </c>
      <c r="CZ167" s="94" t="s">
        <v>12016</v>
      </c>
      <c r="DC167" s="94" t="s">
        <v>12016</v>
      </c>
      <c r="DD167" s="94" t="s">
        <v>12016</v>
      </c>
      <c r="DH167" s="94" t="s">
        <v>12021</v>
      </c>
      <c r="DJ167" s="94" t="s">
        <v>12022</v>
      </c>
    </row>
    <row r="168" ht="13.5" customHeight="1">
      <c r="A168" s="94" t="s">
        <v>7670</v>
      </c>
      <c r="B168" s="94" t="s">
        <v>7671</v>
      </c>
      <c r="C168" s="94" t="str">
        <f t="shared" si="1"/>
        <v>Andrew Yen</v>
      </c>
      <c r="D168" s="94" t="s">
        <v>13202</v>
      </c>
      <c r="E168" s="94" t="s">
        <v>32</v>
      </c>
      <c r="F168" s="94" t="s">
        <v>13203</v>
      </c>
      <c r="G168" s="95" t="s">
        <v>33</v>
      </c>
      <c r="H168" s="94" t="s">
        <v>12006</v>
      </c>
      <c r="I168" s="94" t="s">
        <v>12081</v>
      </c>
      <c r="BF168" s="94" t="s">
        <v>33</v>
      </c>
      <c r="BG168" s="94"/>
      <c r="BH168" s="94"/>
      <c r="BI168" s="94"/>
      <c r="BJ168" s="94"/>
      <c r="BK168" s="94"/>
      <c r="BL168" s="94">
        <v>1.0</v>
      </c>
      <c r="BM168" s="94"/>
      <c r="BN168" s="94"/>
      <c r="BO168" s="94"/>
      <c r="BP168" s="94"/>
      <c r="BQ168" s="94"/>
      <c r="BR168" s="94"/>
      <c r="BS168" s="94"/>
      <c r="BT168" s="94"/>
      <c r="BU168" s="94"/>
      <c r="BV168" s="94"/>
      <c r="BW168" s="94"/>
      <c r="BX168" s="94"/>
      <c r="BY168" s="94"/>
      <c r="BZ168" s="94"/>
      <c r="CA168" s="94"/>
      <c r="CB168" s="94"/>
      <c r="CC168" s="94"/>
      <c r="CD168" s="94">
        <v>1.0</v>
      </c>
      <c r="CE168" s="94"/>
      <c r="CF168" s="94"/>
      <c r="CG168" s="94"/>
      <c r="CH168" s="94"/>
      <c r="CJ168" s="94" t="s">
        <v>11475</v>
      </c>
      <c r="CK168" s="94" t="s">
        <v>7675</v>
      </c>
      <c r="CL168" s="94" t="s">
        <v>12046</v>
      </c>
      <c r="CM168" s="94" t="s">
        <v>13204</v>
      </c>
      <c r="CN168" s="94" t="s">
        <v>13205</v>
      </c>
      <c r="CO168" s="94" t="s">
        <v>12013</v>
      </c>
      <c r="CP168" s="94" t="s">
        <v>13206</v>
      </c>
      <c r="CQ168" s="94" t="s">
        <v>12074</v>
      </c>
      <c r="CR168" s="94" t="s">
        <v>12074</v>
      </c>
      <c r="CS168" s="94" t="s">
        <v>12016</v>
      </c>
      <c r="CX168" s="94" t="s">
        <v>13207</v>
      </c>
      <c r="CZ168" s="94" t="s">
        <v>12016</v>
      </c>
      <c r="DA168" s="94" t="s">
        <v>12016</v>
      </c>
      <c r="DB168" s="94" t="s">
        <v>12016</v>
      </c>
      <c r="DC168" s="94" t="s">
        <v>12007</v>
      </c>
      <c r="DD168" s="94" t="s">
        <v>12007</v>
      </c>
      <c r="DE168" s="94" t="s">
        <v>12007</v>
      </c>
      <c r="DH168" s="94" t="s">
        <v>12021</v>
      </c>
      <c r="DJ168" s="94" t="s">
        <v>12022</v>
      </c>
    </row>
    <row r="169" ht="13.5" customHeight="1">
      <c r="A169" s="94" t="s">
        <v>3634</v>
      </c>
      <c r="B169" s="94" t="s">
        <v>3635</v>
      </c>
      <c r="C169" s="94" t="str">
        <f t="shared" si="1"/>
        <v>Andrzej Niedzwiecki</v>
      </c>
      <c r="D169" s="94" t="s">
        <v>3636</v>
      </c>
      <c r="E169" s="94" t="s">
        <v>35</v>
      </c>
      <c r="F169" s="94" t="s">
        <v>13208</v>
      </c>
      <c r="G169" s="95" t="s">
        <v>33</v>
      </c>
      <c r="H169" s="94" t="s">
        <v>12006</v>
      </c>
      <c r="I169" s="94" t="s">
        <v>12069</v>
      </c>
      <c r="BF169" s="94"/>
      <c r="BG169" s="94"/>
      <c r="BH169" s="94"/>
      <c r="BI169" s="94"/>
      <c r="BJ169" s="94" t="s">
        <v>33</v>
      </c>
      <c r="BK169" s="94"/>
      <c r="BL169" s="94"/>
      <c r="BM169" s="94"/>
      <c r="BN169" s="94"/>
      <c r="BO169" s="94"/>
      <c r="BP169" s="94"/>
      <c r="BQ169" s="94"/>
      <c r="BR169" s="94"/>
      <c r="BS169" s="94"/>
      <c r="BT169" s="94"/>
      <c r="BU169" s="94"/>
      <c r="BV169" s="94"/>
      <c r="BW169" s="94"/>
      <c r="BX169" s="94">
        <v>1.0</v>
      </c>
      <c r="BY169" s="94"/>
      <c r="BZ169" s="94"/>
      <c r="CA169" s="94"/>
      <c r="CB169" s="94"/>
      <c r="CC169" s="94"/>
      <c r="CD169" s="94"/>
      <c r="CE169" s="94"/>
      <c r="CF169" s="94"/>
      <c r="CG169" s="94"/>
      <c r="CH169" s="94"/>
      <c r="CK169" s="94" t="s">
        <v>3640</v>
      </c>
      <c r="CM169" s="94" t="s">
        <v>13209</v>
      </c>
      <c r="CQ169" s="94" t="s">
        <v>12336</v>
      </c>
      <c r="CS169" s="94" t="s">
        <v>12016</v>
      </c>
      <c r="CX169" s="94" t="s">
        <v>13210</v>
      </c>
      <c r="CZ169" s="94" t="s">
        <v>12007</v>
      </c>
      <c r="DA169" s="94" t="s">
        <v>12016</v>
      </c>
      <c r="DB169" s="94" t="s">
        <v>12016</v>
      </c>
      <c r="DC169" s="94" t="s">
        <v>12016</v>
      </c>
      <c r="DH169" s="94" t="s">
        <v>12021</v>
      </c>
      <c r="DJ169" s="94" t="s">
        <v>12022</v>
      </c>
    </row>
    <row r="170" ht="13.5" customHeight="1">
      <c r="A170" s="94" t="s">
        <v>2404</v>
      </c>
      <c r="B170" s="94" t="s">
        <v>8929</v>
      </c>
      <c r="C170" s="94" t="str">
        <f t="shared" si="1"/>
        <v>Andy Buffler</v>
      </c>
      <c r="D170" s="94" t="s">
        <v>8930</v>
      </c>
      <c r="E170" s="94" t="s">
        <v>32</v>
      </c>
      <c r="F170" s="94" t="s">
        <v>13211</v>
      </c>
      <c r="G170" s="95" t="s">
        <v>33</v>
      </c>
      <c r="H170" s="94" t="s">
        <v>12006</v>
      </c>
      <c r="I170" s="94" t="s">
        <v>12069</v>
      </c>
      <c r="BF170" s="94"/>
      <c r="BG170" s="94"/>
      <c r="BH170" s="94" t="s">
        <v>33</v>
      </c>
      <c r="BI170" s="94"/>
      <c r="BJ170" s="94"/>
      <c r="BK170" s="94"/>
      <c r="BL170" s="94"/>
      <c r="BM170" s="94"/>
      <c r="BN170" s="94"/>
      <c r="BO170" s="94"/>
      <c r="BP170" s="94"/>
      <c r="BQ170" s="94"/>
      <c r="BR170" s="94">
        <v>1.0</v>
      </c>
      <c r="BS170" s="94"/>
      <c r="BT170" s="94"/>
      <c r="BU170" s="94"/>
      <c r="BV170" s="94"/>
      <c r="BW170" s="94"/>
      <c r="BX170" s="94"/>
      <c r="BY170" s="94"/>
      <c r="BZ170" s="94"/>
      <c r="CA170" s="94"/>
      <c r="CB170" s="94"/>
      <c r="CC170" s="94"/>
      <c r="CD170" s="94">
        <v>1.0</v>
      </c>
      <c r="CE170" s="94"/>
      <c r="CF170" s="94"/>
      <c r="CG170" s="94"/>
      <c r="CH170" s="94"/>
      <c r="CJ170" s="94" t="s">
        <v>12082</v>
      </c>
      <c r="CK170" s="94" t="s">
        <v>8934</v>
      </c>
      <c r="CL170" s="94" t="s">
        <v>12046</v>
      </c>
      <c r="CM170" s="94" t="s">
        <v>12186</v>
      </c>
      <c r="CN170" s="94" t="s">
        <v>12029</v>
      </c>
      <c r="CO170" s="94" t="s">
        <v>12030</v>
      </c>
      <c r="CP170" s="94" t="s">
        <v>12189</v>
      </c>
      <c r="CQ170" s="94" t="s">
        <v>12015</v>
      </c>
      <c r="CR170" s="94" t="s">
        <v>12015</v>
      </c>
      <c r="CS170" s="94" t="s">
        <v>12007</v>
      </c>
      <c r="CT170" s="94" t="s">
        <v>12052</v>
      </c>
      <c r="CU170" s="94" t="s">
        <v>12052</v>
      </c>
      <c r="CV170" s="94" t="s">
        <v>13212</v>
      </c>
      <c r="CX170" s="94" t="s">
        <v>13213</v>
      </c>
      <c r="CZ170" s="94" t="s">
        <v>12007</v>
      </c>
      <c r="DA170" s="94" t="s">
        <v>12016</v>
      </c>
      <c r="DB170" s="94" t="s">
        <v>12016</v>
      </c>
      <c r="DC170" s="94" t="s">
        <v>12016</v>
      </c>
      <c r="DD170" s="94" t="s">
        <v>12007</v>
      </c>
      <c r="DE170" s="94" t="s">
        <v>12016</v>
      </c>
      <c r="DF170" s="94" t="s">
        <v>12052</v>
      </c>
      <c r="DH170" s="94" t="s">
        <v>12021</v>
      </c>
      <c r="DJ170" s="94" t="s">
        <v>12022</v>
      </c>
    </row>
    <row r="171" ht="13.5" customHeight="1">
      <c r="A171" s="94" t="s">
        <v>2404</v>
      </c>
      <c r="B171" s="94" t="s">
        <v>13214</v>
      </c>
      <c r="C171" s="94" t="str">
        <f t="shared" si="1"/>
        <v>Andy Firth</v>
      </c>
      <c r="D171" s="94" t="s">
        <v>13215</v>
      </c>
      <c r="E171" s="94" t="s">
        <v>32</v>
      </c>
      <c r="F171" s="94" t="s">
        <v>13216</v>
      </c>
      <c r="G171" s="95" t="s">
        <v>33</v>
      </c>
      <c r="H171" s="94" t="s">
        <v>12006</v>
      </c>
      <c r="BF171" s="94"/>
      <c r="BG171" s="94"/>
      <c r="BH171" s="94" t="s">
        <v>33</v>
      </c>
      <c r="BI171" s="94"/>
      <c r="BJ171" s="94"/>
      <c r="BK171" s="94"/>
      <c r="BL171" s="94"/>
      <c r="BM171" s="94"/>
      <c r="BN171" s="94"/>
      <c r="BO171" s="94"/>
      <c r="BP171" s="94"/>
      <c r="BQ171" s="94"/>
      <c r="BR171" s="94"/>
      <c r="BS171" s="94">
        <v>1.0</v>
      </c>
      <c r="BT171" s="94"/>
      <c r="BU171" s="94"/>
      <c r="BV171" s="94"/>
      <c r="BW171" s="94"/>
      <c r="BX171" s="94"/>
      <c r="BY171" s="94"/>
      <c r="BZ171" s="94"/>
      <c r="CA171" s="94"/>
      <c r="CB171" s="94"/>
      <c r="CC171" s="94"/>
      <c r="CD171" s="94">
        <v>1.0</v>
      </c>
      <c r="CE171" s="94"/>
      <c r="CF171" s="94"/>
      <c r="CG171" s="94"/>
      <c r="CH171" s="94"/>
      <c r="CJ171" s="94" t="s">
        <v>11475</v>
      </c>
      <c r="CK171" s="94" t="s">
        <v>13217</v>
      </c>
      <c r="CM171" s="94" t="s">
        <v>13218</v>
      </c>
      <c r="CN171" s="94" t="s">
        <v>12143</v>
      </c>
      <c r="CO171" s="94" t="s">
        <v>12122</v>
      </c>
      <c r="CP171" s="94" t="s">
        <v>12189</v>
      </c>
      <c r="CQ171" s="94" t="s">
        <v>12015</v>
      </c>
      <c r="CR171" s="94" t="s">
        <v>12219</v>
      </c>
      <c r="CS171" s="94" t="s">
        <v>12016</v>
      </c>
      <c r="CX171" s="94" t="s">
        <v>13219</v>
      </c>
      <c r="CZ171" s="94" t="s">
        <v>12007</v>
      </c>
      <c r="DA171" s="94" t="s">
        <v>12016</v>
      </c>
      <c r="DB171" s="94" t="s">
        <v>12111</v>
      </c>
      <c r="DC171" s="94" t="s">
        <v>12007</v>
      </c>
      <c r="DE171" s="94" t="s">
        <v>12007</v>
      </c>
      <c r="DH171" s="94" t="s">
        <v>12021</v>
      </c>
      <c r="DJ171" s="94" t="s">
        <v>12022</v>
      </c>
    </row>
    <row r="172" ht="13.5" customHeight="1">
      <c r="A172" s="94" t="s">
        <v>2404</v>
      </c>
      <c r="B172" s="94" t="s">
        <v>2405</v>
      </c>
      <c r="C172" s="94" t="str">
        <f t="shared" si="1"/>
        <v>Andy Howell</v>
      </c>
      <c r="D172" s="94" t="s">
        <v>2406</v>
      </c>
      <c r="E172" s="94" t="s">
        <v>32</v>
      </c>
      <c r="F172" s="94" t="s">
        <v>13220</v>
      </c>
      <c r="G172" s="95" t="s">
        <v>33</v>
      </c>
      <c r="H172" s="94" t="s">
        <v>12006</v>
      </c>
      <c r="I172" s="94" t="s">
        <v>12069</v>
      </c>
      <c r="BF172" s="94" t="s">
        <v>33</v>
      </c>
      <c r="BG172" s="94"/>
      <c r="BH172" s="94"/>
      <c r="BI172" s="94"/>
      <c r="BJ172" s="94"/>
      <c r="BK172" s="94"/>
      <c r="BL172" s="94">
        <v>1.0</v>
      </c>
      <c r="BM172" s="94"/>
      <c r="BN172" s="94"/>
      <c r="BO172" s="94"/>
      <c r="BP172" s="94"/>
      <c r="BQ172" s="94"/>
      <c r="BR172" s="94"/>
      <c r="BS172" s="94"/>
      <c r="BT172" s="94"/>
      <c r="BU172" s="94"/>
      <c r="BV172" s="94"/>
      <c r="BW172" s="94"/>
      <c r="BX172" s="94"/>
      <c r="BY172" s="94"/>
      <c r="BZ172" s="94"/>
      <c r="CA172" s="94"/>
      <c r="CB172" s="94"/>
      <c r="CC172" s="94"/>
      <c r="CD172" s="94">
        <v>1.0</v>
      </c>
      <c r="CE172" s="94"/>
      <c r="CF172" s="94"/>
      <c r="CG172" s="94"/>
      <c r="CH172" s="94"/>
      <c r="CK172" s="94" t="s">
        <v>2409</v>
      </c>
      <c r="CL172" s="94" t="s">
        <v>12046</v>
      </c>
      <c r="CM172" s="94" t="s">
        <v>13221</v>
      </c>
      <c r="CN172" s="94" t="s">
        <v>13222</v>
      </c>
      <c r="CO172" s="94" t="s">
        <v>12030</v>
      </c>
      <c r="CP172" s="94" t="s">
        <v>13223</v>
      </c>
      <c r="CQ172" s="94" t="s">
        <v>12062</v>
      </c>
      <c r="CR172" s="94" t="s">
        <v>12062</v>
      </c>
      <c r="CS172" s="94" t="s">
        <v>12016</v>
      </c>
      <c r="CX172" s="94" t="s">
        <v>13224</v>
      </c>
      <c r="CZ172" s="94" t="s">
        <v>12007</v>
      </c>
      <c r="DA172" s="94" t="s">
        <v>12016</v>
      </c>
      <c r="DB172" s="94" t="s">
        <v>12016</v>
      </c>
      <c r="DC172" s="94" t="s">
        <v>12016</v>
      </c>
      <c r="DD172" s="94" t="s">
        <v>12007</v>
      </c>
      <c r="DE172" s="94" t="s">
        <v>12007</v>
      </c>
      <c r="DH172" s="94" t="s">
        <v>12021</v>
      </c>
      <c r="DJ172" s="94" t="s">
        <v>12022</v>
      </c>
    </row>
    <row r="173" ht="13.5" customHeight="1">
      <c r="A173" s="94" t="s">
        <v>2908</v>
      </c>
      <c r="B173" s="94" t="s">
        <v>2909</v>
      </c>
      <c r="C173" s="94" t="str">
        <f t="shared" si="1"/>
        <v>Anelise Audibert</v>
      </c>
      <c r="D173" s="94" t="s">
        <v>13225</v>
      </c>
      <c r="E173" s="94" t="s">
        <v>32</v>
      </c>
      <c r="F173" s="94" t="s">
        <v>13226</v>
      </c>
      <c r="G173" s="95" t="s">
        <v>33</v>
      </c>
      <c r="H173" s="94" t="s">
        <v>12006</v>
      </c>
      <c r="BF173" s="94" t="s">
        <v>33</v>
      </c>
      <c r="BG173" s="94"/>
      <c r="BH173" s="94"/>
      <c r="BI173" s="94"/>
      <c r="BJ173" s="94"/>
      <c r="BK173" s="94"/>
      <c r="BL173" s="94">
        <v>1.0</v>
      </c>
      <c r="BM173" s="94"/>
      <c r="BN173" s="94"/>
      <c r="BO173" s="94"/>
      <c r="BP173" s="94"/>
      <c r="BQ173" s="94"/>
      <c r="BR173" s="94"/>
      <c r="BS173" s="94"/>
      <c r="BT173" s="94"/>
      <c r="BU173" s="94"/>
      <c r="BV173" s="94"/>
      <c r="BW173" s="94"/>
      <c r="BX173" s="94"/>
      <c r="BY173" s="94"/>
      <c r="BZ173" s="94"/>
      <c r="CA173" s="94"/>
      <c r="CB173" s="94"/>
      <c r="CC173" s="94"/>
      <c r="CD173" s="94"/>
      <c r="CE173" s="94"/>
      <c r="CF173" s="94"/>
      <c r="CG173" s="94"/>
      <c r="CH173" s="94"/>
      <c r="CK173" s="94" t="s">
        <v>2913</v>
      </c>
      <c r="CL173" s="94" t="s">
        <v>12232</v>
      </c>
      <c r="CM173" s="94" t="s">
        <v>13227</v>
      </c>
      <c r="CO173" s="94" t="s">
        <v>12188</v>
      </c>
      <c r="CP173" s="94" t="s">
        <v>13228</v>
      </c>
      <c r="CQ173" s="94" t="s">
        <v>12549</v>
      </c>
      <c r="CR173" s="94" t="s">
        <v>12321</v>
      </c>
      <c r="CS173" s="94" t="s">
        <v>12016</v>
      </c>
      <c r="CT173" s="94" t="s">
        <v>12594</v>
      </c>
      <c r="CX173" s="94" t="s">
        <v>13229</v>
      </c>
      <c r="CZ173" s="94" t="s">
        <v>12007</v>
      </c>
      <c r="DA173" s="94" t="s">
        <v>12111</v>
      </c>
      <c r="DB173" s="94" t="s">
        <v>12111</v>
      </c>
      <c r="DC173" s="94" t="s">
        <v>12007</v>
      </c>
      <c r="DD173" s="94" t="s">
        <v>12007</v>
      </c>
      <c r="DE173" s="94" t="s">
        <v>12007</v>
      </c>
      <c r="DH173" s="94" t="s">
        <v>12021</v>
      </c>
      <c r="DJ173" s="94" t="s">
        <v>12022</v>
      </c>
    </row>
    <row r="174" ht="13.5" customHeight="1">
      <c r="A174" s="94" t="s">
        <v>7638</v>
      </c>
      <c r="B174" s="94" t="s">
        <v>7639</v>
      </c>
      <c r="C174" s="94" t="str">
        <f t="shared" si="1"/>
        <v>Angela Zegarelli</v>
      </c>
      <c r="D174" s="94" t="s">
        <v>7640</v>
      </c>
      <c r="E174" s="94" t="s">
        <v>32</v>
      </c>
      <c r="F174" s="94" t="s">
        <v>13230</v>
      </c>
      <c r="G174" s="95" t="s">
        <v>38</v>
      </c>
      <c r="H174" s="94" t="s">
        <v>12006</v>
      </c>
      <c r="I174" s="94" t="s">
        <v>12025</v>
      </c>
      <c r="L174" s="94" t="s">
        <v>12007</v>
      </c>
      <c r="BF174" s="94"/>
      <c r="BG174" s="94"/>
      <c r="BH174" s="94"/>
      <c r="BI174" s="94"/>
      <c r="BJ174" s="94"/>
      <c r="BK174" s="94" t="s">
        <v>38</v>
      </c>
      <c r="BL174" s="94"/>
      <c r="BM174" s="94"/>
      <c r="BN174" s="94"/>
      <c r="BO174" s="94"/>
      <c r="BP174" s="94"/>
      <c r="BQ174" s="94"/>
      <c r="BR174" s="94"/>
      <c r="BS174" s="94"/>
      <c r="BT174" s="94"/>
      <c r="BU174" s="94"/>
      <c r="BV174" s="94"/>
      <c r="BW174" s="94"/>
      <c r="BX174" s="94"/>
      <c r="BY174" s="94"/>
      <c r="BZ174" s="94"/>
      <c r="CA174" s="94">
        <v>1.0</v>
      </c>
      <c r="CB174" s="94"/>
      <c r="CC174" s="94"/>
      <c r="CD174" s="94"/>
      <c r="CE174" s="94"/>
      <c r="CF174" s="94"/>
      <c r="CG174" s="94"/>
      <c r="CH174" s="94"/>
      <c r="CJ174" s="94" t="s">
        <v>12058</v>
      </c>
      <c r="CK174" s="94" t="s">
        <v>7644</v>
      </c>
      <c r="CM174" s="94" t="s">
        <v>13231</v>
      </c>
      <c r="CO174" s="94" t="s">
        <v>12188</v>
      </c>
      <c r="CP174" s="94" t="s">
        <v>13232</v>
      </c>
      <c r="CQ174" s="94" t="s">
        <v>12243</v>
      </c>
      <c r="CR174" s="94" t="s">
        <v>12606</v>
      </c>
      <c r="CX174" s="94" t="s">
        <v>1770</v>
      </c>
      <c r="CZ174" s="94" t="s">
        <v>12016</v>
      </c>
      <c r="DC174" s="94" t="s">
        <v>12016</v>
      </c>
      <c r="DD174" s="94" t="s">
        <v>12016</v>
      </c>
      <c r="DH174" s="94" t="s">
        <v>12021</v>
      </c>
      <c r="DJ174" s="94" t="s">
        <v>12022</v>
      </c>
    </row>
    <row r="175" ht="13.5" customHeight="1">
      <c r="A175" s="94" t="s">
        <v>7638</v>
      </c>
      <c r="B175" s="94" t="s">
        <v>7639</v>
      </c>
      <c r="C175" s="94" t="str">
        <f t="shared" si="1"/>
        <v>Angela Zegarelli</v>
      </c>
      <c r="D175" s="94" t="s">
        <v>13233</v>
      </c>
      <c r="E175" s="94" t="s">
        <v>35</v>
      </c>
      <c r="F175" s="94" t="s">
        <v>13234</v>
      </c>
      <c r="G175" s="95" t="s">
        <v>33</v>
      </c>
      <c r="H175" s="94" t="s">
        <v>12006</v>
      </c>
      <c r="I175" s="94" t="s">
        <v>12081</v>
      </c>
      <c r="BF175" s="94" t="s">
        <v>33</v>
      </c>
      <c r="BG175" s="94"/>
      <c r="BH175" s="94"/>
      <c r="BI175" s="94"/>
      <c r="BJ175" s="94"/>
      <c r="BK175" s="94"/>
      <c r="BL175" s="94">
        <v>1.0</v>
      </c>
      <c r="BM175" s="94"/>
      <c r="BN175" s="94"/>
      <c r="BO175" s="94"/>
      <c r="BP175" s="94"/>
      <c r="BQ175" s="94"/>
      <c r="BR175" s="94"/>
      <c r="BS175" s="94"/>
      <c r="BT175" s="94"/>
      <c r="BU175" s="94"/>
      <c r="BV175" s="94"/>
      <c r="BW175" s="94"/>
      <c r="BX175" s="94"/>
      <c r="BY175" s="94"/>
      <c r="BZ175" s="94"/>
      <c r="CA175" s="94"/>
      <c r="CB175" s="94"/>
      <c r="CC175" s="94"/>
      <c r="CD175" s="94">
        <v>1.0</v>
      </c>
      <c r="CE175" s="94"/>
      <c r="CF175" s="94"/>
      <c r="CG175" s="94"/>
      <c r="CH175" s="94"/>
      <c r="CJ175" s="94" t="s">
        <v>12058</v>
      </c>
      <c r="CK175" s="94" t="s">
        <v>7644</v>
      </c>
      <c r="CM175" s="94" t="s">
        <v>13235</v>
      </c>
      <c r="CO175" s="94" t="s">
        <v>12188</v>
      </c>
      <c r="CQ175" s="94" t="s">
        <v>12243</v>
      </c>
      <c r="CR175" s="94" t="s">
        <v>12606</v>
      </c>
      <c r="CS175" s="94" t="s">
        <v>12016</v>
      </c>
      <c r="CX175" s="94" t="s">
        <v>13236</v>
      </c>
      <c r="CZ175" s="94" t="s">
        <v>12007</v>
      </c>
      <c r="DA175" s="94" t="s">
        <v>12016</v>
      </c>
      <c r="DB175" s="94" t="s">
        <v>12016</v>
      </c>
      <c r="DC175" s="94" t="s">
        <v>12007</v>
      </c>
      <c r="DD175" s="94" t="s">
        <v>12016</v>
      </c>
      <c r="DE175" s="94" t="s">
        <v>12007</v>
      </c>
      <c r="DH175" s="94" t="s">
        <v>12021</v>
      </c>
      <c r="DJ175" s="94" t="s">
        <v>12022</v>
      </c>
    </row>
    <row r="176" ht="13.5" customHeight="1">
      <c r="A176" s="94" t="s">
        <v>13237</v>
      </c>
      <c r="B176" s="94" t="s">
        <v>13238</v>
      </c>
      <c r="C176" s="94" t="str">
        <f t="shared" si="1"/>
        <v>Angelos Vourlidas</v>
      </c>
      <c r="D176" s="94" t="s">
        <v>13239</v>
      </c>
      <c r="E176" s="94" t="s">
        <v>32</v>
      </c>
      <c r="F176" s="94" t="s">
        <v>13240</v>
      </c>
      <c r="G176" s="95" t="s">
        <v>33</v>
      </c>
      <c r="H176" s="94" t="s">
        <v>12006</v>
      </c>
      <c r="I176" s="94" t="s">
        <v>12025</v>
      </c>
      <c r="BF176" s="94"/>
      <c r="BG176" s="94"/>
      <c r="BH176" s="94" t="s">
        <v>33</v>
      </c>
      <c r="BI176" s="94"/>
      <c r="BJ176" s="94"/>
      <c r="BK176" s="94"/>
      <c r="BL176" s="94"/>
      <c r="BM176" s="94"/>
      <c r="BN176" s="94"/>
      <c r="BO176" s="94"/>
      <c r="BP176" s="94"/>
      <c r="BQ176" s="94"/>
      <c r="BR176" s="94">
        <v>1.0</v>
      </c>
      <c r="BS176" s="94"/>
      <c r="BT176" s="94"/>
      <c r="BU176" s="94"/>
      <c r="BV176" s="94"/>
      <c r="BW176" s="94"/>
      <c r="BX176" s="94"/>
      <c r="BY176" s="94"/>
      <c r="BZ176" s="94"/>
      <c r="CA176" s="94"/>
      <c r="CB176" s="94"/>
      <c r="CC176" s="94"/>
      <c r="CD176" s="94"/>
      <c r="CE176" s="94"/>
      <c r="CF176" s="94"/>
      <c r="CG176" s="94"/>
      <c r="CH176" s="94"/>
      <c r="CJ176" s="94" t="s">
        <v>3680</v>
      </c>
      <c r="CK176" s="94" t="s">
        <v>13241</v>
      </c>
      <c r="CL176" s="94" t="s">
        <v>12046</v>
      </c>
      <c r="CM176" s="94" t="s">
        <v>13242</v>
      </c>
      <c r="CN176" s="94" t="s">
        <v>13193</v>
      </c>
      <c r="CO176" s="94" t="s">
        <v>12030</v>
      </c>
      <c r="CP176" s="94" t="s">
        <v>13243</v>
      </c>
      <c r="CQ176" s="94" t="s">
        <v>12062</v>
      </c>
      <c r="CR176" s="94" t="s">
        <v>12062</v>
      </c>
      <c r="CS176" s="94" t="s">
        <v>12016</v>
      </c>
      <c r="CT176" s="94" t="s">
        <v>12297</v>
      </c>
      <c r="CU176" s="94" t="s">
        <v>12297</v>
      </c>
      <c r="CV176" s="94" t="s">
        <v>12297</v>
      </c>
      <c r="CX176" s="94" t="s">
        <v>12235</v>
      </c>
      <c r="CZ176" s="94" t="s">
        <v>12016</v>
      </c>
      <c r="DA176" s="94" t="s">
        <v>12016</v>
      </c>
      <c r="DB176" s="94" t="s">
        <v>12016</v>
      </c>
      <c r="DC176" s="94" t="s">
        <v>12016</v>
      </c>
      <c r="DD176" s="94" t="s">
        <v>12016</v>
      </c>
      <c r="DE176" s="94" t="s">
        <v>12016</v>
      </c>
      <c r="DH176" s="94" t="s">
        <v>12021</v>
      </c>
      <c r="DJ176" s="94" t="s">
        <v>12022</v>
      </c>
    </row>
    <row r="177" ht="13.5" customHeight="1">
      <c r="A177" s="94" t="s">
        <v>13244</v>
      </c>
      <c r="B177" s="94" t="s">
        <v>13245</v>
      </c>
      <c r="C177" s="94" t="str">
        <f t="shared" si="1"/>
        <v>Angus Paterson</v>
      </c>
      <c r="D177" s="94" t="s">
        <v>13246</v>
      </c>
      <c r="E177" s="94" t="s">
        <v>32</v>
      </c>
      <c r="F177" s="94" t="s">
        <v>13247</v>
      </c>
      <c r="G177" s="95" t="s">
        <v>33</v>
      </c>
      <c r="H177" s="94" t="s">
        <v>12006</v>
      </c>
      <c r="BF177" s="94"/>
      <c r="BG177" s="94"/>
      <c r="BH177" s="94"/>
      <c r="BI177" s="94"/>
      <c r="BJ177" s="94" t="s">
        <v>33</v>
      </c>
      <c r="BK177" s="94"/>
      <c r="BL177" s="94"/>
      <c r="BM177" s="94"/>
      <c r="BN177" s="94"/>
      <c r="BO177" s="94"/>
      <c r="BP177" s="94"/>
      <c r="BQ177" s="94"/>
      <c r="BR177" s="94"/>
      <c r="BS177" s="94"/>
      <c r="BT177" s="94"/>
      <c r="BU177" s="94"/>
      <c r="BV177" s="94"/>
      <c r="BW177" s="94"/>
      <c r="BX177" s="94">
        <v>1.0</v>
      </c>
      <c r="BY177" s="94"/>
      <c r="BZ177" s="94"/>
      <c r="CA177" s="94"/>
      <c r="CB177" s="94"/>
      <c r="CC177" s="94"/>
      <c r="CD177" s="94">
        <v>1.0</v>
      </c>
      <c r="CE177" s="94"/>
      <c r="CF177" s="94"/>
      <c r="CG177" s="94"/>
      <c r="CH177" s="94"/>
      <c r="CJ177" s="94" t="s">
        <v>3680</v>
      </c>
      <c r="CK177" s="94" t="s">
        <v>13248</v>
      </c>
      <c r="CL177" s="94" t="s">
        <v>12046</v>
      </c>
      <c r="CM177" s="94" t="s">
        <v>13249</v>
      </c>
      <c r="CN177" s="94" t="s">
        <v>13250</v>
      </c>
      <c r="CO177" s="94" t="s">
        <v>12013</v>
      </c>
      <c r="CP177" s="94" t="s">
        <v>12014</v>
      </c>
      <c r="CQ177" s="94" t="s">
        <v>12015</v>
      </c>
      <c r="CR177" s="94" t="s">
        <v>12219</v>
      </c>
      <c r="CS177" s="94" t="s">
        <v>12016</v>
      </c>
      <c r="CT177" s="94" t="s">
        <v>12052</v>
      </c>
      <c r="CU177" s="94" t="s">
        <v>12297</v>
      </c>
      <c r="CV177" s="94" t="s">
        <v>12052</v>
      </c>
      <c r="CX177" s="94" t="s">
        <v>1855</v>
      </c>
      <c r="CZ177" s="94" t="s">
        <v>12007</v>
      </c>
      <c r="DA177" s="94" t="s">
        <v>12016</v>
      </c>
      <c r="DB177" s="94" t="s">
        <v>12016</v>
      </c>
      <c r="DC177" s="94" t="s">
        <v>12007</v>
      </c>
      <c r="DD177" s="94" t="s">
        <v>12007</v>
      </c>
      <c r="DE177" s="94" t="s">
        <v>12007</v>
      </c>
      <c r="DF177" s="94" t="s">
        <v>12297</v>
      </c>
      <c r="DH177" s="94" t="s">
        <v>12021</v>
      </c>
      <c r="DJ177" s="94" t="s">
        <v>12022</v>
      </c>
    </row>
    <row r="178" ht="13.5" customHeight="1">
      <c r="A178" s="94" t="s">
        <v>1624</v>
      </c>
      <c r="B178" s="94" t="s">
        <v>1625</v>
      </c>
      <c r="C178" s="94" t="str">
        <f t="shared" si="1"/>
        <v>Anica Miller Rushing</v>
      </c>
      <c r="D178" s="94" t="s">
        <v>13251</v>
      </c>
      <c r="E178" s="94" t="s">
        <v>32</v>
      </c>
      <c r="F178" s="94" t="s">
        <v>13252</v>
      </c>
      <c r="G178" s="95" t="s">
        <v>33</v>
      </c>
      <c r="H178" s="94" t="s">
        <v>12006</v>
      </c>
      <c r="I178" s="94" t="s">
        <v>12081</v>
      </c>
      <c r="BF178" s="94" t="s">
        <v>33</v>
      </c>
      <c r="BG178" s="94"/>
      <c r="BH178" s="94"/>
      <c r="BI178" s="94"/>
      <c r="BJ178" s="94"/>
      <c r="BK178" s="94"/>
      <c r="BL178" s="94">
        <v>1.0</v>
      </c>
      <c r="BM178" s="94"/>
      <c r="BN178" s="94"/>
      <c r="BO178" s="94"/>
      <c r="BP178" s="94"/>
      <c r="BQ178" s="94"/>
      <c r="BR178" s="94"/>
      <c r="BS178" s="94"/>
      <c r="BT178" s="94"/>
      <c r="BU178" s="94"/>
      <c r="BV178" s="94"/>
      <c r="BW178" s="94"/>
      <c r="BX178" s="94"/>
      <c r="BY178" s="94"/>
      <c r="BZ178" s="94"/>
      <c r="CA178" s="94"/>
      <c r="CB178" s="94"/>
      <c r="CC178" s="94"/>
      <c r="CD178" s="94"/>
      <c r="CE178" s="94"/>
      <c r="CF178" s="94"/>
      <c r="CG178" s="94"/>
      <c r="CH178" s="94"/>
      <c r="CJ178" s="94" t="s">
        <v>12058</v>
      </c>
      <c r="CK178" s="94" t="s">
        <v>3408</v>
      </c>
      <c r="CL178" s="94" t="s">
        <v>12010</v>
      </c>
      <c r="CM178" s="94" t="s">
        <v>13253</v>
      </c>
      <c r="CN178" s="94" t="s">
        <v>13254</v>
      </c>
      <c r="CO178" s="94" t="s">
        <v>12116</v>
      </c>
      <c r="CP178" s="94" t="s">
        <v>13255</v>
      </c>
      <c r="CQ178" s="94" t="s">
        <v>13256</v>
      </c>
      <c r="CR178" s="94" t="s">
        <v>13257</v>
      </c>
      <c r="CS178" s="94" t="s">
        <v>12016</v>
      </c>
      <c r="CT178" s="94" t="s">
        <v>13258</v>
      </c>
      <c r="CX178" s="94" t="s">
        <v>13259</v>
      </c>
      <c r="CZ178" s="94" t="s">
        <v>12007</v>
      </c>
      <c r="DA178" s="94" t="s">
        <v>12016</v>
      </c>
      <c r="DB178" s="94" t="s">
        <v>12111</v>
      </c>
      <c r="DC178" s="94" t="s">
        <v>12007</v>
      </c>
      <c r="DD178" s="94" t="s">
        <v>12007</v>
      </c>
      <c r="DE178" s="94" t="s">
        <v>12007</v>
      </c>
      <c r="DH178" s="94" t="s">
        <v>12021</v>
      </c>
      <c r="DJ178" s="94" t="s">
        <v>12022</v>
      </c>
    </row>
    <row r="179" ht="13.5" customHeight="1">
      <c r="A179" s="94" t="s">
        <v>13260</v>
      </c>
      <c r="B179" s="94" t="s">
        <v>13261</v>
      </c>
      <c r="C179" s="94" t="str">
        <f t="shared" si="1"/>
        <v>Anicia Peters</v>
      </c>
      <c r="D179" s="94" t="s">
        <v>13262</v>
      </c>
      <c r="E179" s="94" t="s">
        <v>32</v>
      </c>
      <c r="F179" s="94" t="s">
        <v>13263</v>
      </c>
      <c r="G179" s="95" t="s">
        <v>33</v>
      </c>
      <c r="H179" s="94" t="s">
        <v>13264</v>
      </c>
      <c r="W179" s="94" t="s">
        <v>12007</v>
      </c>
      <c r="BF179" s="94"/>
      <c r="BG179" s="94"/>
      <c r="BH179" s="94"/>
      <c r="BI179" s="94"/>
      <c r="BJ179" s="94" t="s">
        <v>33</v>
      </c>
      <c r="BK179" s="94"/>
      <c r="BL179" s="94"/>
      <c r="BM179" s="94"/>
      <c r="BN179" s="94"/>
      <c r="BO179" s="94"/>
      <c r="BP179" s="94"/>
      <c r="BQ179" s="94"/>
      <c r="BR179" s="94"/>
      <c r="BS179" s="94"/>
      <c r="BT179" s="94"/>
      <c r="BU179" s="94"/>
      <c r="BV179" s="94"/>
      <c r="BW179" s="94"/>
      <c r="BX179" s="94">
        <v>1.0</v>
      </c>
      <c r="BY179" s="94"/>
      <c r="BZ179" s="94"/>
      <c r="CA179" s="94"/>
      <c r="CB179" s="94"/>
      <c r="CC179" s="94"/>
      <c r="CD179" s="94"/>
      <c r="CE179" s="94"/>
      <c r="CF179" s="94"/>
      <c r="CG179" s="94"/>
      <c r="CH179" s="94"/>
    </row>
    <row r="180" ht="13.5" customHeight="1">
      <c r="A180" s="94" t="s">
        <v>13265</v>
      </c>
      <c r="B180" s="94" t="s">
        <v>13266</v>
      </c>
      <c r="C180" s="94" t="str">
        <f t="shared" si="1"/>
        <v>Anik De Groof</v>
      </c>
      <c r="D180" s="94" t="s">
        <v>13267</v>
      </c>
      <c r="E180" s="94" t="s">
        <v>32</v>
      </c>
      <c r="F180" s="94" t="s">
        <v>13268</v>
      </c>
      <c r="G180" s="95" t="s">
        <v>33</v>
      </c>
      <c r="H180" s="94" t="s">
        <v>12006</v>
      </c>
      <c r="BF180" s="94" t="s">
        <v>33</v>
      </c>
      <c r="BG180" s="94"/>
      <c r="BH180" s="94"/>
      <c r="BI180" s="94"/>
      <c r="BJ180" s="94"/>
      <c r="BK180" s="94"/>
      <c r="BL180" s="94">
        <v>1.0</v>
      </c>
      <c r="BM180" s="94"/>
      <c r="BN180" s="94"/>
      <c r="BO180" s="94"/>
      <c r="BP180" s="94"/>
      <c r="BQ180" s="94"/>
      <c r="BR180" s="94"/>
      <c r="BS180" s="94"/>
      <c r="BT180" s="94"/>
      <c r="BU180" s="94"/>
      <c r="BV180" s="94"/>
      <c r="BW180" s="94"/>
      <c r="BX180" s="94"/>
      <c r="BY180" s="94"/>
      <c r="BZ180" s="94"/>
      <c r="CA180" s="94"/>
      <c r="CB180" s="94"/>
      <c r="CC180" s="94"/>
      <c r="CD180" s="94"/>
      <c r="CE180" s="94"/>
      <c r="CF180" s="94"/>
      <c r="CG180" s="94"/>
      <c r="CH180" s="94"/>
      <c r="CJ180" s="94" t="s">
        <v>12058</v>
      </c>
      <c r="CK180" s="94" t="s">
        <v>13269</v>
      </c>
      <c r="CL180" s="94" t="s">
        <v>12202</v>
      </c>
      <c r="CM180" s="94" t="s">
        <v>12711</v>
      </c>
      <c r="CO180" s="94" t="s">
        <v>12030</v>
      </c>
      <c r="CP180" s="94" t="s">
        <v>12713</v>
      </c>
      <c r="CQ180" s="94" t="s">
        <v>12549</v>
      </c>
      <c r="CR180" s="94" t="s">
        <v>13028</v>
      </c>
      <c r="CS180" s="94" t="s">
        <v>12016</v>
      </c>
      <c r="CX180" s="94" t="s">
        <v>1965</v>
      </c>
      <c r="CZ180" s="94" t="s">
        <v>12007</v>
      </c>
      <c r="DA180" s="94" t="s">
        <v>12016</v>
      </c>
      <c r="DB180" s="94" t="s">
        <v>12019</v>
      </c>
      <c r="DC180" s="94" t="s">
        <v>12016</v>
      </c>
      <c r="DD180" s="94" t="s">
        <v>12016</v>
      </c>
      <c r="DE180" s="94" t="s">
        <v>12016</v>
      </c>
      <c r="DH180" s="94" t="s">
        <v>12021</v>
      </c>
      <c r="DJ180" s="94" t="s">
        <v>12022</v>
      </c>
    </row>
    <row r="181" ht="13.5" customHeight="1">
      <c r="A181" s="94" t="s">
        <v>13270</v>
      </c>
      <c r="B181" s="94" t="s">
        <v>13271</v>
      </c>
      <c r="C181" s="94" t="str">
        <f t="shared" si="1"/>
        <v>Aniket Sule</v>
      </c>
      <c r="D181" s="94" t="s">
        <v>13272</v>
      </c>
      <c r="E181" s="94" t="s">
        <v>32</v>
      </c>
      <c r="F181" s="94" t="s">
        <v>13273</v>
      </c>
      <c r="G181" s="95" t="s">
        <v>33</v>
      </c>
      <c r="H181" s="94" t="s">
        <v>12006</v>
      </c>
      <c r="I181" s="94" t="s">
        <v>12069</v>
      </c>
      <c r="BF181" s="94" t="s">
        <v>33</v>
      </c>
      <c r="BG181" s="94"/>
      <c r="BH181" s="94"/>
      <c r="BI181" s="94"/>
      <c r="BJ181" s="94"/>
      <c r="BK181" s="94"/>
      <c r="BL181" s="94">
        <v>1.0</v>
      </c>
      <c r="BM181" s="94"/>
      <c r="BN181" s="94"/>
      <c r="BO181" s="94"/>
      <c r="BP181" s="94"/>
      <c r="BQ181" s="94"/>
      <c r="BR181" s="94"/>
      <c r="BS181" s="94"/>
      <c r="BT181" s="94"/>
      <c r="BU181" s="94"/>
      <c r="BV181" s="94"/>
      <c r="BW181" s="94"/>
      <c r="BX181" s="94"/>
      <c r="BY181" s="94"/>
      <c r="BZ181" s="94"/>
      <c r="CA181" s="94"/>
      <c r="CB181" s="94"/>
      <c r="CC181" s="94"/>
      <c r="CD181" s="94"/>
      <c r="CE181" s="94"/>
      <c r="CF181" s="94"/>
      <c r="CG181" s="94"/>
      <c r="CH181" s="94"/>
      <c r="CJ181" s="94" t="s">
        <v>12026</v>
      </c>
      <c r="CK181" s="94" t="s">
        <v>13274</v>
      </c>
      <c r="CL181" s="94" t="s">
        <v>12046</v>
      </c>
      <c r="CM181" s="94" t="s">
        <v>13275</v>
      </c>
      <c r="CN181" s="94" t="s">
        <v>12072</v>
      </c>
      <c r="CO181" s="94" t="s">
        <v>12030</v>
      </c>
      <c r="CP181" s="94" t="s">
        <v>13276</v>
      </c>
      <c r="CQ181" s="94" t="s">
        <v>12183</v>
      </c>
      <c r="CR181" s="94" t="s">
        <v>12195</v>
      </c>
      <c r="CS181" s="94" t="s">
        <v>12007</v>
      </c>
      <c r="CT181" s="94" t="s">
        <v>12052</v>
      </c>
      <c r="CU181" s="94" t="s">
        <v>12052</v>
      </c>
      <c r="CV181" s="94" t="s">
        <v>12052</v>
      </c>
      <c r="CX181" s="94" t="s">
        <v>13277</v>
      </c>
      <c r="CZ181" s="94" t="s">
        <v>12007</v>
      </c>
      <c r="DC181" s="94" t="s">
        <v>12007</v>
      </c>
      <c r="DD181" s="94" t="s">
        <v>12007</v>
      </c>
      <c r="DE181" s="94" t="s">
        <v>12016</v>
      </c>
      <c r="DH181" s="94" t="s">
        <v>12021</v>
      </c>
      <c r="DJ181" s="94" t="s">
        <v>12022</v>
      </c>
    </row>
    <row r="182" ht="13.5" customHeight="1">
      <c r="A182" s="94" t="s">
        <v>2697</v>
      </c>
      <c r="B182" s="94" t="s">
        <v>2698</v>
      </c>
      <c r="C182" s="94" t="str">
        <f t="shared" si="1"/>
        <v>Anirban Chakraborty</v>
      </c>
      <c r="D182" s="94" t="s">
        <v>2699</v>
      </c>
      <c r="E182" s="94" t="s">
        <v>32</v>
      </c>
      <c r="F182" s="94" t="s">
        <v>13278</v>
      </c>
      <c r="G182" s="95" t="s">
        <v>38</v>
      </c>
      <c r="H182" s="94" t="s">
        <v>12006</v>
      </c>
      <c r="I182" s="94" t="s">
        <v>12069</v>
      </c>
      <c r="L182" s="94" t="s">
        <v>12007</v>
      </c>
      <c r="BF182" s="94"/>
      <c r="BG182" s="94"/>
      <c r="BH182" s="94"/>
      <c r="BI182" s="94"/>
      <c r="BJ182" s="94"/>
      <c r="BK182" s="94" t="s">
        <v>38</v>
      </c>
      <c r="BL182" s="94"/>
      <c r="BM182" s="94"/>
      <c r="BN182" s="94"/>
      <c r="BO182" s="94"/>
      <c r="BP182" s="94"/>
      <c r="BQ182" s="94"/>
      <c r="BR182" s="94"/>
      <c r="BS182" s="94"/>
      <c r="BT182" s="94"/>
      <c r="BU182" s="94"/>
      <c r="BV182" s="94"/>
      <c r="BW182" s="94"/>
      <c r="BX182" s="94"/>
      <c r="BY182" s="94"/>
      <c r="BZ182" s="94"/>
      <c r="CA182" s="94"/>
      <c r="CB182" s="94">
        <v>1.0</v>
      </c>
      <c r="CC182" s="94"/>
      <c r="CD182" s="94"/>
      <c r="CE182" s="94"/>
      <c r="CF182" s="94"/>
      <c r="CG182" s="94"/>
      <c r="CH182" s="94"/>
      <c r="CJ182" s="94" t="s">
        <v>12153</v>
      </c>
      <c r="CK182" s="94" t="s">
        <v>13279</v>
      </c>
      <c r="CL182" s="94" t="s">
        <v>12046</v>
      </c>
      <c r="CM182" s="94" t="s">
        <v>13280</v>
      </c>
      <c r="CO182" s="94" t="s">
        <v>12122</v>
      </c>
      <c r="CP182" s="94" t="s">
        <v>13281</v>
      </c>
      <c r="CQ182" s="94" t="s">
        <v>12183</v>
      </c>
      <c r="CR182" s="94" t="s">
        <v>12183</v>
      </c>
      <c r="CX182" s="94" t="s">
        <v>13282</v>
      </c>
      <c r="CZ182" s="94" t="s">
        <v>12016</v>
      </c>
      <c r="DC182" s="94" t="s">
        <v>12016</v>
      </c>
      <c r="DD182" s="94" t="s">
        <v>12016</v>
      </c>
      <c r="DH182" s="94" t="s">
        <v>12021</v>
      </c>
      <c r="DJ182" s="94" t="s">
        <v>12022</v>
      </c>
    </row>
    <row r="183" ht="13.5" customHeight="1">
      <c r="A183" s="94" t="s">
        <v>13283</v>
      </c>
      <c r="B183" s="94" t="s">
        <v>13284</v>
      </c>
      <c r="C183" s="94" t="str">
        <f t="shared" si="1"/>
        <v>Anirudh Chiti</v>
      </c>
      <c r="D183" s="94" t="s">
        <v>13285</v>
      </c>
      <c r="E183" s="94" t="s">
        <v>32</v>
      </c>
      <c r="F183" s="94" t="s">
        <v>13286</v>
      </c>
      <c r="G183" s="95" t="s">
        <v>33</v>
      </c>
      <c r="H183" s="94" t="s">
        <v>12006</v>
      </c>
      <c r="I183" s="94" t="s">
        <v>12069</v>
      </c>
      <c r="BF183" s="94" t="s">
        <v>33</v>
      </c>
      <c r="BG183" s="94"/>
      <c r="BH183" s="94"/>
      <c r="BI183" s="94"/>
      <c r="BJ183" s="94"/>
      <c r="BK183" s="94"/>
      <c r="BL183" s="94">
        <v>1.0</v>
      </c>
      <c r="BM183" s="94"/>
      <c r="BN183" s="94"/>
      <c r="BO183" s="94"/>
      <c r="BP183" s="94"/>
      <c r="BQ183" s="94"/>
      <c r="BR183" s="94"/>
      <c r="BS183" s="94"/>
      <c r="BT183" s="94"/>
      <c r="BU183" s="94"/>
      <c r="BV183" s="94"/>
      <c r="BW183" s="94"/>
      <c r="BX183" s="94"/>
      <c r="BY183" s="94"/>
      <c r="BZ183" s="94"/>
      <c r="CA183" s="94"/>
      <c r="CB183" s="94"/>
      <c r="CC183" s="94"/>
      <c r="CD183" s="94">
        <v>1.0</v>
      </c>
      <c r="CE183" s="94"/>
      <c r="CF183" s="94"/>
      <c r="CG183" s="94"/>
      <c r="CH183" s="94"/>
      <c r="CJ183" s="94" t="s">
        <v>3680</v>
      </c>
      <c r="CK183" s="94" t="s">
        <v>13287</v>
      </c>
      <c r="CL183" s="94" t="s">
        <v>12046</v>
      </c>
      <c r="CM183" s="94" t="s">
        <v>13288</v>
      </c>
      <c r="CN183" s="94" t="s">
        <v>12640</v>
      </c>
      <c r="CO183" s="94" t="s">
        <v>12188</v>
      </c>
      <c r="CP183" s="94" t="s">
        <v>13289</v>
      </c>
      <c r="CQ183" s="94" t="s">
        <v>12032</v>
      </c>
      <c r="CR183" s="94" t="s">
        <v>12032</v>
      </c>
      <c r="CS183" s="94" t="s">
        <v>12016</v>
      </c>
      <c r="CT183" s="94" t="s">
        <v>12052</v>
      </c>
      <c r="CX183" s="94" t="s">
        <v>13290</v>
      </c>
      <c r="CZ183" s="94" t="s">
        <v>12007</v>
      </c>
      <c r="DA183" s="94" t="s">
        <v>12016</v>
      </c>
      <c r="DB183" s="94" t="s">
        <v>12016</v>
      </c>
      <c r="DC183" s="94" t="s">
        <v>12007</v>
      </c>
      <c r="DD183" s="94" t="s">
        <v>12007</v>
      </c>
      <c r="DE183" s="94" t="s">
        <v>12016</v>
      </c>
      <c r="DH183" s="94" t="s">
        <v>12021</v>
      </c>
      <c r="DJ183" s="94" t="s">
        <v>12022</v>
      </c>
    </row>
    <row r="184" ht="13.5" customHeight="1">
      <c r="A184" s="94" t="s">
        <v>9136</v>
      </c>
      <c r="B184" s="94" t="s">
        <v>9137</v>
      </c>
      <c r="C184" s="94" t="str">
        <f t="shared" si="1"/>
        <v>ANITHA RAJ RAJKUMAR</v>
      </c>
      <c r="D184" s="94" t="s">
        <v>9138</v>
      </c>
      <c r="E184" s="94" t="s">
        <v>32</v>
      </c>
      <c r="F184" s="94" t="s">
        <v>13291</v>
      </c>
      <c r="G184" s="95" t="s">
        <v>33</v>
      </c>
      <c r="H184" s="94" t="s">
        <v>12006</v>
      </c>
      <c r="I184" s="94" t="s">
        <v>12069</v>
      </c>
      <c r="BF184" s="94"/>
      <c r="BG184" s="94"/>
      <c r="BH184" s="94" t="s">
        <v>33</v>
      </c>
      <c r="BI184" s="94"/>
      <c r="BJ184" s="94"/>
      <c r="BK184" s="94"/>
      <c r="BL184" s="94"/>
      <c r="BM184" s="94"/>
      <c r="BN184" s="94"/>
      <c r="BO184" s="94"/>
      <c r="BP184" s="94"/>
      <c r="BQ184" s="94"/>
      <c r="BR184" s="94"/>
      <c r="BS184" s="94">
        <v>1.0</v>
      </c>
      <c r="BT184" s="94"/>
      <c r="BU184" s="94"/>
      <c r="BV184" s="94"/>
      <c r="BW184" s="94"/>
      <c r="BX184" s="94"/>
      <c r="BY184" s="94"/>
      <c r="BZ184" s="94"/>
      <c r="CA184" s="94"/>
      <c r="CB184" s="94"/>
      <c r="CC184" s="94"/>
      <c r="CD184" s="94"/>
      <c r="CE184" s="94"/>
      <c r="CF184" s="94"/>
      <c r="CG184" s="94"/>
      <c r="CH184" s="94"/>
      <c r="CJ184" s="94" t="s">
        <v>12402</v>
      </c>
      <c r="CK184" s="94" t="s">
        <v>9142</v>
      </c>
      <c r="CL184" s="94" t="s">
        <v>12010</v>
      </c>
      <c r="CM184" s="94" t="s">
        <v>13199</v>
      </c>
      <c r="CN184" s="94" t="s">
        <v>12143</v>
      </c>
      <c r="CO184" s="94" t="s">
        <v>12122</v>
      </c>
      <c r="CP184" s="94" t="s">
        <v>12848</v>
      </c>
      <c r="CQ184" s="94" t="s">
        <v>12243</v>
      </c>
      <c r="CR184" s="94" t="s">
        <v>12195</v>
      </c>
      <c r="CS184" s="94" t="s">
        <v>12007</v>
      </c>
      <c r="CT184" s="94" t="s">
        <v>12052</v>
      </c>
      <c r="CU184" s="94" t="s">
        <v>12052</v>
      </c>
      <c r="CV184" s="94" t="s">
        <v>12052</v>
      </c>
      <c r="CX184" s="94" t="s">
        <v>2057</v>
      </c>
      <c r="CZ184" s="94" t="s">
        <v>12016</v>
      </c>
      <c r="DA184" s="94" t="s">
        <v>12111</v>
      </c>
      <c r="DB184" s="94" t="s">
        <v>12111</v>
      </c>
      <c r="DC184" s="94" t="s">
        <v>12016</v>
      </c>
      <c r="DD184" s="94" t="s">
        <v>12007</v>
      </c>
      <c r="DE184" s="94" t="s">
        <v>12007</v>
      </c>
      <c r="DF184" s="94" t="s">
        <v>13292</v>
      </c>
      <c r="DH184" s="94" t="s">
        <v>12021</v>
      </c>
      <c r="DJ184" s="94" t="s">
        <v>12022</v>
      </c>
    </row>
    <row r="185" ht="13.5" customHeight="1">
      <c r="A185" s="94" t="s">
        <v>5301</v>
      </c>
      <c r="B185" s="94" t="s">
        <v>5302</v>
      </c>
      <c r="C185" s="94" t="str">
        <f t="shared" si="1"/>
        <v>Anjali Tripathi</v>
      </c>
      <c r="D185" s="94" t="s">
        <v>5303</v>
      </c>
      <c r="E185" s="94" t="s">
        <v>32</v>
      </c>
      <c r="F185" s="94" t="s">
        <v>13293</v>
      </c>
      <c r="G185" s="95" t="s">
        <v>33</v>
      </c>
      <c r="H185" s="94" t="s">
        <v>12006</v>
      </c>
      <c r="I185" s="94" t="s">
        <v>12025</v>
      </c>
      <c r="BF185" s="94"/>
      <c r="BG185" s="94"/>
      <c r="BH185" s="94" t="s">
        <v>33</v>
      </c>
      <c r="BI185" s="94"/>
      <c r="BJ185" s="94"/>
      <c r="BK185" s="94"/>
      <c r="BL185" s="94"/>
      <c r="BM185" s="94"/>
      <c r="BN185" s="94"/>
      <c r="BO185" s="94"/>
      <c r="BP185" s="94"/>
      <c r="BQ185" s="94"/>
      <c r="BR185" s="94">
        <v>1.0</v>
      </c>
      <c r="BS185" s="94"/>
      <c r="BT185" s="94"/>
      <c r="BU185" s="94"/>
      <c r="BV185" s="94"/>
      <c r="BW185" s="94"/>
      <c r="BX185" s="94"/>
      <c r="BY185" s="94"/>
      <c r="BZ185" s="94"/>
      <c r="CA185" s="94"/>
      <c r="CB185" s="94"/>
      <c r="CC185" s="94"/>
      <c r="CD185" s="94"/>
      <c r="CE185" s="94"/>
      <c r="CF185" s="94"/>
      <c r="CG185" s="94"/>
      <c r="CH185" s="94"/>
      <c r="CJ185" s="94" t="s">
        <v>12058</v>
      </c>
      <c r="CK185" s="94" t="s">
        <v>13294</v>
      </c>
      <c r="CL185" s="94" t="s">
        <v>12202</v>
      </c>
      <c r="CM185" s="94" t="s">
        <v>13295</v>
      </c>
      <c r="CN185" s="94" t="s">
        <v>13296</v>
      </c>
      <c r="CO185" s="94" t="s">
        <v>12013</v>
      </c>
      <c r="CP185" s="94" t="s">
        <v>13297</v>
      </c>
      <c r="CQ185" s="94" t="s">
        <v>13298</v>
      </c>
      <c r="CS185" s="94" t="s">
        <v>12016</v>
      </c>
      <c r="CT185" s="94" t="s">
        <v>13299</v>
      </c>
      <c r="CX185" s="94" t="s">
        <v>13300</v>
      </c>
      <c r="CZ185" s="94" t="s">
        <v>12007</v>
      </c>
      <c r="DA185" s="94" t="s">
        <v>12019</v>
      </c>
      <c r="DB185" s="94" t="s">
        <v>12019</v>
      </c>
      <c r="DC185" s="94" t="s">
        <v>12007</v>
      </c>
      <c r="DD185" s="94" t="s">
        <v>12007</v>
      </c>
      <c r="DH185" s="94" t="s">
        <v>12021</v>
      </c>
      <c r="DJ185" s="94" t="s">
        <v>12022</v>
      </c>
    </row>
    <row r="186" ht="13.5" customHeight="1">
      <c r="A186" s="94" t="s">
        <v>13301</v>
      </c>
      <c r="B186" s="94" t="s">
        <v>13302</v>
      </c>
      <c r="C186" s="94" t="str">
        <f t="shared" si="1"/>
        <v>Anjasha Gangopadhyay</v>
      </c>
      <c r="D186" s="94" t="s">
        <v>13303</v>
      </c>
      <c r="E186" s="94" t="s">
        <v>32</v>
      </c>
      <c r="F186" s="94" t="s">
        <v>13304</v>
      </c>
      <c r="G186" s="95" t="s">
        <v>33</v>
      </c>
      <c r="H186" s="94" t="s">
        <v>12006</v>
      </c>
      <c r="I186" s="94" t="s">
        <v>12069</v>
      </c>
      <c r="BF186" s="94" t="s">
        <v>33</v>
      </c>
      <c r="BG186" s="94"/>
      <c r="BH186" s="94"/>
      <c r="BI186" s="94"/>
      <c r="BJ186" s="94"/>
      <c r="BK186" s="94"/>
      <c r="BL186" s="94">
        <v>1.0</v>
      </c>
      <c r="BM186" s="94"/>
      <c r="BN186" s="94"/>
      <c r="BO186" s="94"/>
      <c r="BP186" s="94"/>
      <c r="BQ186" s="94"/>
      <c r="BR186" s="94"/>
      <c r="BS186" s="94"/>
      <c r="BT186" s="94"/>
      <c r="BU186" s="94"/>
      <c r="BV186" s="94"/>
      <c r="BW186" s="94"/>
      <c r="BX186" s="94"/>
      <c r="BY186" s="94"/>
      <c r="BZ186" s="94"/>
      <c r="CA186" s="94"/>
      <c r="CB186" s="94"/>
      <c r="CC186" s="94"/>
      <c r="CD186" s="94">
        <v>1.0</v>
      </c>
      <c r="CE186" s="94"/>
      <c r="CF186" s="94"/>
      <c r="CG186" s="94"/>
      <c r="CH186" s="94"/>
      <c r="CJ186" s="94" t="s">
        <v>3680</v>
      </c>
      <c r="CK186" s="94" t="s">
        <v>13305</v>
      </c>
      <c r="CL186" s="94" t="s">
        <v>12010</v>
      </c>
      <c r="CM186" s="94" t="s">
        <v>13306</v>
      </c>
      <c r="CN186" s="94" t="s">
        <v>13307</v>
      </c>
      <c r="CO186" s="94" t="s">
        <v>12188</v>
      </c>
      <c r="CP186" s="94" t="s">
        <v>13308</v>
      </c>
      <c r="CQ186" s="94" t="s">
        <v>12183</v>
      </c>
      <c r="CS186" s="94" t="s">
        <v>12007</v>
      </c>
      <c r="CX186" s="94" t="s">
        <v>1770</v>
      </c>
      <c r="CZ186" s="94" t="s">
        <v>12016</v>
      </c>
      <c r="DA186" s="94" t="s">
        <v>12111</v>
      </c>
      <c r="DB186" s="94" t="s">
        <v>12111</v>
      </c>
      <c r="DC186" s="94" t="s">
        <v>12007</v>
      </c>
      <c r="DD186" s="94" t="s">
        <v>12007</v>
      </c>
      <c r="DE186" s="94" t="s">
        <v>12007</v>
      </c>
      <c r="DH186" s="94" t="s">
        <v>12021</v>
      </c>
      <c r="DJ186" s="94" t="s">
        <v>12022</v>
      </c>
    </row>
    <row r="187" ht="13.5" customHeight="1">
      <c r="A187" s="94" t="s">
        <v>4232</v>
      </c>
      <c r="B187" s="94" t="s">
        <v>4233</v>
      </c>
      <c r="C187" s="94" t="str">
        <f t="shared" si="1"/>
        <v>Anke van Dyk</v>
      </c>
      <c r="D187" s="94" t="s">
        <v>4234</v>
      </c>
      <c r="E187" s="94" t="s">
        <v>32</v>
      </c>
      <c r="F187" s="94" t="s">
        <v>13309</v>
      </c>
      <c r="G187" s="95" t="s">
        <v>33</v>
      </c>
      <c r="H187" s="94" t="s">
        <v>12006</v>
      </c>
      <c r="I187" s="94" t="s">
        <v>12069</v>
      </c>
      <c r="BF187" s="94" t="s">
        <v>33</v>
      </c>
      <c r="BG187" s="94"/>
      <c r="BH187" s="94"/>
      <c r="BI187" s="94"/>
      <c r="BJ187" s="94"/>
      <c r="BK187" s="94"/>
      <c r="BL187" s="94"/>
      <c r="BM187" s="94">
        <v>1.0</v>
      </c>
      <c r="BN187" s="94"/>
      <c r="BO187" s="94"/>
      <c r="BP187" s="94"/>
      <c r="BQ187" s="94"/>
      <c r="BR187" s="94"/>
      <c r="BS187" s="94"/>
      <c r="BT187" s="94"/>
      <c r="BU187" s="94"/>
      <c r="BV187" s="94"/>
      <c r="BW187" s="94"/>
      <c r="BX187" s="94"/>
      <c r="BY187" s="94"/>
      <c r="BZ187" s="94"/>
      <c r="CA187" s="94"/>
      <c r="CB187" s="94"/>
      <c r="CC187" s="94"/>
      <c r="CD187" s="94"/>
      <c r="CE187" s="94"/>
      <c r="CF187" s="94"/>
      <c r="CG187" s="94"/>
      <c r="CH187" s="94"/>
      <c r="CJ187" s="94" t="s">
        <v>12717</v>
      </c>
      <c r="CK187" s="94" t="s">
        <v>4238</v>
      </c>
      <c r="CL187" s="94" t="s">
        <v>12010</v>
      </c>
      <c r="CM187" s="94" t="s">
        <v>13310</v>
      </c>
      <c r="CO187" s="94" t="s">
        <v>12122</v>
      </c>
      <c r="CP187" s="94" t="s">
        <v>12189</v>
      </c>
      <c r="CQ187" s="94" t="s">
        <v>12015</v>
      </c>
      <c r="CR187" s="94" t="s">
        <v>12219</v>
      </c>
      <c r="CS187" s="94" t="s">
        <v>12016</v>
      </c>
      <c r="CT187" s="94" t="s">
        <v>13311</v>
      </c>
      <c r="CX187" s="94" t="s">
        <v>13312</v>
      </c>
      <c r="CZ187" s="94" t="s">
        <v>12007</v>
      </c>
      <c r="DA187" s="94" t="s">
        <v>12111</v>
      </c>
      <c r="DB187" s="94" t="s">
        <v>12111</v>
      </c>
      <c r="DC187" s="94" t="s">
        <v>12016</v>
      </c>
      <c r="DD187" s="94" t="s">
        <v>12016</v>
      </c>
      <c r="DE187" s="94" t="s">
        <v>12016</v>
      </c>
      <c r="DH187" s="94" t="s">
        <v>12021</v>
      </c>
      <c r="DJ187" s="94" t="s">
        <v>12022</v>
      </c>
    </row>
    <row r="188" ht="13.5" customHeight="1">
      <c r="A188" s="94" t="s">
        <v>10611</v>
      </c>
      <c r="B188" s="94" t="s">
        <v>10612</v>
      </c>
      <c r="C188" s="94" t="str">
        <f t="shared" si="1"/>
        <v>ankur ghosh</v>
      </c>
      <c r="D188" s="94" t="s">
        <v>10613</v>
      </c>
      <c r="E188" s="94" t="s">
        <v>32</v>
      </c>
      <c r="F188" s="94" t="s">
        <v>13313</v>
      </c>
      <c r="G188" s="95" t="s">
        <v>33</v>
      </c>
      <c r="H188" s="94" t="s">
        <v>12006</v>
      </c>
      <c r="I188" s="94" t="s">
        <v>12069</v>
      </c>
      <c r="BF188" s="94"/>
      <c r="BG188" s="94"/>
      <c r="BH188" s="94" t="s">
        <v>33</v>
      </c>
      <c r="BI188" s="94"/>
      <c r="BJ188" s="94"/>
      <c r="BK188" s="94"/>
      <c r="BL188" s="94"/>
      <c r="BM188" s="94"/>
      <c r="BN188" s="94"/>
      <c r="BO188" s="94"/>
      <c r="BP188" s="94"/>
      <c r="BQ188" s="94"/>
      <c r="BR188" s="94">
        <v>1.0</v>
      </c>
      <c r="BS188" s="94"/>
      <c r="BT188" s="94"/>
      <c r="BU188" s="94"/>
      <c r="BV188" s="94"/>
      <c r="BW188" s="94"/>
      <c r="BX188" s="94"/>
      <c r="BY188" s="94"/>
      <c r="BZ188" s="94"/>
      <c r="CA188" s="94"/>
      <c r="CB188" s="94"/>
      <c r="CC188" s="94"/>
      <c r="CD188" s="94"/>
      <c r="CE188" s="94"/>
      <c r="CF188" s="94"/>
      <c r="CG188" s="94"/>
      <c r="CH188" s="94"/>
      <c r="CJ188" s="94" t="s">
        <v>3680</v>
      </c>
      <c r="CK188" s="94" t="s">
        <v>13314</v>
      </c>
      <c r="CL188" s="94" t="s">
        <v>13040</v>
      </c>
      <c r="CM188" s="94" t="s">
        <v>13315</v>
      </c>
      <c r="CN188" s="94" t="s">
        <v>13316</v>
      </c>
      <c r="CO188" s="94" t="s">
        <v>12188</v>
      </c>
      <c r="CP188" s="94" t="s">
        <v>12306</v>
      </c>
      <c r="CQ188" s="94" t="s">
        <v>12015</v>
      </c>
      <c r="CR188" s="94" t="s">
        <v>12195</v>
      </c>
      <c r="CS188" s="94" t="s">
        <v>12016</v>
      </c>
      <c r="CT188" s="94" t="s">
        <v>12052</v>
      </c>
      <c r="CU188" s="94" t="s">
        <v>12117</v>
      </c>
      <c r="CV188" s="94" t="s">
        <v>12016</v>
      </c>
      <c r="CX188" s="94" t="s">
        <v>13317</v>
      </c>
      <c r="CZ188" s="94" t="s">
        <v>12007</v>
      </c>
      <c r="DA188" s="94" t="s">
        <v>12016</v>
      </c>
      <c r="DB188" s="94" t="s">
        <v>12016</v>
      </c>
      <c r="DC188" s="94" t="s">
        <v>12007</v>
      </c>
      <c r="DD188" s="94" t="s">
        <v>12016</v>
      </c>
      <c r="DE188" s="94" t="s">
        <v>12007</v>
      </c>
      <c r="DF188" s="94" t="s">
        <v>12016</v>
      </c>
      <c r="DH188" s="94" t="s">
        <v>12021</v>
      </c>
      <c r="DJ188" s="94" t="s">
        <v>12022</v>
      </c>
    </row>
    <row r="189" ht="13.5" customHeight="1">
      <c r="A189" s="94" t="s">
        <v>13318</v>
      </c>
      <c r="B189" s="94" t="s">
        <v>2373</v>
      </c>
      <c r="C189" s="94" t="str">
        <f t="shared" si="1"/>
        <v>Ankush Mandal</v>
      </c>
      <c r="D189" s="94" t="s">
        <v>13319</v>
      </c>
      <c r="E189" s="94" t="s">
        <v>35</v>
      </c>
      <c r="F189" s="94" t="s">
        <v>13320</v>
      </c>
      <c r="G189" s="95" t="s">
        <v>33</v>
      </c>
      <c r="H189" s="94" t="s">
        <v>12006</v>
      </c>
      <c r="I189" s="94" t="s">
        <v>12069</v>
      </c>
      <c r="BF189" s="94"/>
      <c r="BG189" s="94"/>
      <c r="BH189" s="94" t="s">
        <v>33</v>
      </c>
      <c r="BI189" s="94"/>
      <c r="BJ189" s="94"/>
      <c r="BK189" s="94"/>
      <c r="BL189" s="94"/>
      <c r="BM189" s="94"/>
      <c r="BN189" s="94"/>
      <c r="BO189" s="94"/>
      <c r="BP189" s="94"/>
      <c r="BQ189" s="94"/>
      <c r="BR189" s="94"/>
      <c r="BS189" s="94">
        <v>1.0</v>
      </c>
      <c r="BT189" s="94"/>
      <c r="BU189" s="94"/>
      <c r="BV189" s="94"/>
      <c r="BW189" s="94"/>
      <c r="BX189" s="94"/>
      <c r="BY189" s="94"/>
      <c r="BZ189" s="94"/>
      <c r="CA189" s="94"/>
      <c r="CB189" s="94"/>
      <c r="CC189" s="94"/>
      <c r="CD189" s="94"/>
      <c r="CE189" s="94"/>
      <c r="CF189" s="94"/>
      <c r="CG189" s="94"/>
      <c r="CH189" s="94"/>
      <c r="CJ189" s="94" t="s">
        <v>12153</v>
      </c>
      <c r="CK189" s="94" t="s">
        <v>13321</v>
      </c>
      <c r="CL189" s="94" t="s">
        <v>12046</v>
      </c>
      <c r="CM189" s="94" t="s">
        <v>13322</v>
      </c>
      <c r="CN189" s="94" t="s">
        <v>13323</v>
      </c>
      <c r="CO189" s="94" t="s">
        <v>12122</v>
      </c>
      <c r="CP189" s="94" t="s">
        <v>13281</v>
      </c>
      <c r="CQ189" s="94" t="s">
        <v>12183</v>
      </c>
      <c r="CR189" s="94" t="s">
        <v>12195</v>
      </c>
      <c r="CS189" s="94" t="s">
        <v>12007</v>
      </c>
      <c r="CT189" s="94" t="s">
        <v>13324</v>
      </c>
      <c r="CX189" s="94" t="s">
        <v>13325</v>
      </c>
      <c r="CZ189" s="94" t="s">
        <v>12007</v>
      </c>
      <c r="DB189" s="94" t="s">
        <v>12111</v>
      </c>
      <c r="DC189" s="94" t="s">
        <v>12007</v>
      </c>
      <c r="DD189" s="94" t="s">
        <v>12007</v>
      </c>
      <c r="DE189" s="94" t="s">
        <v>12007</v>
      </c>
      <c r="DH189" s="94" t="s">
        <v>12021</v>
      </c>
      <c r="DJ189" s="94" t="s">
        <v>12022</v>
      </c>
    </row>
    <row r="190" ht="13.5" customHeight="1">
      <c r="A190" s="94" t="s">
        <v>5226</v>
      </c>
      <c r="B190" s="94" t="s">
        <v>5227</v>
      </c>
      <c r="C190" s="94" t="str">
        <f t="shared" si="1"/>
        <v>Ann Njeri</v>
      </c>
      <c r="D190" s="94" t="s">
        <v>5228</v>
      </c>
      <c r="E190" s="94" t="s">
        <v>32</v>
      </c>
      <c r="F190" s="94" t="s">
        <v>13326</v>
      </c>
      <c r="G190" s="95" t="s">
        <v>33</v>
      </c>
      <c r="H190" s="94" t="s">
        <v>12006</v>
      </c>
      <c r="I190" s="94" t="s">
        <v>12069</v>
      </c>
      <c r="BF190" s="94" t="s">
        <v>33</v>
      </c>
      <c r="BG190" s="94"/>
      <c r="BH190" s="94"/>
      <c r="BI190" s="94"/>
      <c r="BJ190" s="94"/>
      <c r="BK190" s="94"/>
      <c r="BL190" s="94">
        <v>1.0</v>
      </c>
      <c r="BM190" s="94"/>
      <c r="BN190" s="94"/>
      <c r="BO190" s="94"/>
      <c r="BP190" s="94"/>
      <c r="BQ190" s="94"/>
      <c r="BR190" s="94"/>
      <c r="BS190" s="94"/>
      <c r="BT190" s="94"/>
      <c r="BU190" s="94"/>
      <c r="BV190" s="94"/>
      <c r="BW190" s="94"/>
      <c r="BX190" s="94"/>
      <c r="BY190" s="94"/>
      <c r="BZ190" s="94"/>
      <c r="CA190" s="94"/>
      <c r="CB190" s="94"/>
      <c r="CC190" s="94"/>
      <c r="CD190" s="94">
        <v>1.0</v>
      </c>
      <c r="CE190" s="94"/>
      <c r="CF190" s="94"/>
      <c r="CG190" s="94"/>
      <c r="CH190" s="94"/>
      <c r="CJ190" s="94" t="s">
        <v>3680</v>
      </c>
      <c r="CK190" s="94" t="s">
        <v>5232</v>
      </c>
      <c r="CL190" s="94" t="s">
        <v>12010</v>
      </c>
      <c r="CM190" s="94" t="s">
        <v>13327</v>
      </c>
      <c r="CN190" s="94" t="s">
        <v>13328</v>
      </c>
      <c r="CO190" s="94" t="s">
        <v>12188</v>
      </c>
      <c r="CQ190" s="94" t="s">
        <v>12263</v>
      </c>
      <c r="CR190" s="94" t="s">
        <v>13329</v>
      </c>
      <c r="CS190" s="94" t="s">
        <v>12016</v>
      </c>
      <c r="CT190" s="94" t="s">
        <v>12052</v>
      </c>
      <c r="CU190" s="94" t="s">
        <v>12052</v>
      </c>
      <c r="CV190" s="94" t="s">
        <v>12052</v>
      </c>
      <c r="CX190" s="94" t="s">
        <v>13330</v>
      </c>
      <c r="CZ190" s="94" t="s">
        <v>12007</v>
      </c>
      <c r="DA190" s="94" t="s">
        <v>12019</v>
      </c>
      <c r="DB190" s="94" t="s">
        <v>12019</v>
      </c>
      <c r="DC190" s="94" t="s">
        <v>12007</v>
      </c>
      <c r="DD190" s="94" t="s">
        <v>12007</v>
      </c>
      <c r="DE190" s="94" t="s">
        <v>12007</v>
      </c>
      <c r="DH190" s="94" t="s">
        <v>12021</v>
      </c>
      <c r="DJ190" s="94" t="s">
        <v>12022</v>
      </c>
    </row>
    <row r="191" ht="13.5" customHeight="1">
      <c r="A191" s="94" t="s">
        <v>5226</v>
      </c>
      <c r="B191" s="94" t="s">
        <v>11772</v>
      </c>
      <c r="C191" s="94" t="str">
        <f t="shared" si="1"/>
        <v>Ann Thresher</v>
      </c>
      <c r="D191" s="94" t="s">
        <v>11773</v>
      </c>
      <c r="E191" s="94" t="s">
        <v>32</v>
      </c>
      <c r="F191" s="94" t="s">
        <v>13331</v>
      </c>
      <c r="G191" s="95" t="s">
        <v>33</v>
      </c>
      <c r="H191" s="94" t="s">
        <v>12006</v>
      </c>
      <c r="I191" s="94" t="s">
        <v>12069</v>
      </c>
      <c r="BF191" s="94"/>
      <c r="BG191" s="94"/>
      <c r="BH191" s="94" t="s">
        <v>33</v>
      </c>
      <c r="BI191" s="94"/>
      <c r="BJ191" s="94"/>
      <c r="BK191" s="94"/>
      <c r="BL191" s="94"/>
      <c r="BM191" s="94"/>
      <c r="BN191" s="94"/>
      <c r="BO191" s="94"/>
      <c r="BP191" s="94"/>
      <c r="BQ191" s="94"/>
      <c r="BR191" s="94"/>
      <c r="BS191" s="94"/>
      <c r="BT191" s="94">
        <v>1.0</v>
      </c>
      <c r="BU191" s="94"/>
      <c r="BV191" s="94"/>
      <c r="BW191" s="94"/>
      <c r="BX191" s="94"/>
      <c r="BY191" s="94"/>
      <c r="BZ191" s="94"/>
      <c r="CA191" s="94"/>
      <c r="CB191" s="94"/>
      <c r="CC191" s="94"/>
      <c r="CD191" s="94"/>
      <c r="CE191" s="94"/>
      <c r="CF191" s="94"/>
      <c r="CG191" s="94"/>
      <c r="CH191" s="94"/>
      <c r="CJ191" s="94" t="s">
        <v>3680</v>
      </c>
      <c r="CK191" s="94" t="s">
        <v>13332</v>
      </c>
      <c r="CL191" s="94" t="s">
        <v>12010</v>
      </c>
      <c r="CM191" s="94" t="s">
        <v>12419</v>
      </c>
      <c r="CO191" s="94" t="s">
        <v>12188</v>
      </c>
      <c r="CP191" s="94" t="s">
        <v>13333</v>
      </c>
      <c r="CQ191" s="94" t="s">
        <v>12062</v>
      </c>
      <c r="CR191" s="94" t="s">
        <v>13334</v>
      </c>
      <c r="CS191" s="94" t="s">
        <v>12016</v>
      </c>
      <c r="CX191" s="94" t="s">
        <v>1642</v>
      </c>
      <c r="CZ191" s="94" t="s">
        <v>12016</v>
      </c>
      <c r="DA191" s="94" t="s">
        <v>12111</v>
      </c>
      <c r="DB191" s="94" t="s">
        <v>12016</v>
      </c>
      <c r="DC191" s="94" t="s">
        <v>12016</v>
      </c>
      <c r="DD191" s="94" t="s">
        <v>12007</v>
      </c>
      <c r="DE191" s="94" t="s">
        <v>12007</v>
      </c>
      <c r="DH191" s="94" t="s">
        <v>12021</v>
      </c>
      <c r="DJ191" s="94" t="s">
        <v>12022</v>
      </c>
    </row>
    <row r="192" ht="13.5" customHeight="1">
      <c r="A192" s="94" t="s">
        <v>1744</v>
      </c>
      <c r="B192" s="94" t="s">
        <v>1745</v>
      </c>
      <c r="C192" s="94" t="str">
        <f t="shared" si="1"/>
        <v>Anna Lena Schaible</v>
      </c>
      <c r="D192" s="94" t="s">
        <v>1746</v>
      </c>
      <c r="E192" s="94" t="s">
        <v>32</v>
      </c>
      <c r="F192" s="94" t="s">
        <v>13335</v>
      </c>
      <c r="G192" s="95" t="s">
        <v>33</v>
      </c>
      <c r="H192" s="94" t="s">
        <v>12006</v>
      </c>
      <c r="I192" s="94" t="s">
        <v>12069</v>
      </c>
      <c r="BF192" s="94"/>
      <c r="BG192" s="94"/>
      <c r="BH192" s="94" t="s">
        <v>33</v>
      </c>
      <c r="BI192" s="94"/>
      <c r="BJ192" s="94"/>
      <c r="BK192" s="94"/>
      <c r="BL192" s="94"/>
      <c r="BM192" s="94"/>
      <c r="BN192" s="94"/>
      <c r="BO192" s="94"/>
      <c r="BP192" s="94"/>
      <c r="BQ192" s="94"/>
      <c r="BR192" s="94"/>
      <c r="BS192" s="94">
        <v>1.0</v>
      </c>
      <c r="BT192" s="94"/>
      <c r="BU192" s="94"/>
      <c r="BV192" s="94"/>
      <c r="BW192" s="94"/>
      <c r="BX192" s="94"/>
      <c r="BY192" s="94"/>
      <c r="BZ192" s="94"/>
      <c r="CA192" s="94"/>
      <c r="CB192" s="94"/>
      <c r="CC192" s="94"/>
      <c r="CD192" s="94"/>
      <c r="CE192" s="94"/>
      <c r="CF192" s="94"/>
      <c r="CG192" s="94"/>
      <c r="CH192" s="94"/>
      <c r="CK192" s="94" t="s">
        <v>1750</v>
      </c>
      <c r="CL192" s="94" t="s">
        <v>12202</v>
      </c>
      <c r="CM192" s="94" t="s">
        <v>13336</v>
      </c>
      <c r="CN192" s="94" t="s">
        <v>12121</v>
      </c>
      <c r="CO192" s="94" t="s">
        <v>12122</v>
      </c>
      <c r="CP192" s="94" t="s">
        <v>12242</v>
      </c>
      <c r="CQ192" s="94" t="s">
        <v>12243</v>
      </c>
      <c r="CR192" s="94" t="s">
        <v>13100</v>
      </c>
      <c r="CS192" s="94" t="s">
        <v>12016</v>
      </c>
      <c r="CT192" s="94" t="s">
        <v>12594</v>
      </c>
      <c r="CX192" s="94" t="s">
        <v>13337</v>
      </c>
      <c r="CZ192" s="94" t="s">
        <v>12007</v>
      </c>
      <c r="DA192" s="94" t="s">
        <v>12111</v>
      </c>
      <c r="DB192" s="94" t="s">
        <v>12111</v>
      </c>
      <c r="DC192" s="94" t="s">
        <v>12007</v>
      </c>
      <c r="DD192" s="94" t="s">
        <v>12007</v>
      </c>
      <c r="DE192" s="94" t="s">
        <v>12007</v>
      </c>
      <c r="DH192" s="94" t="s">
        <v>12021</v>
      </c>
      <c r="DJ192" s="94" t="s">
        <v>12022</v>
      </c>
    </row>
    <row r="193" ht="13.5" customHeight="1">
      <c r="A193" s="94" t="s">
        <v>1729</v>
      </c>
      <c r="B193" s="94" t="s">
        <v>13338</v>
      </c>
      <c r="C193" s="94" t="str">
        <f t="shared" si="1"/>
        <v>Anna Luashvili</v>
      </c>
      <c r="D193" s="94" t="s">
        <v>13339</v>
      </c>
      <c r="E193" s="94" t="s">
        <v>32</v>
      </c>
      <c r="F193" s="94" t="s">
        <v>13340</v>
      </c>
      <c r="G193" s="95" t="s">
        <v>33</v>
      </c>
      <c r="H193" s="94" t="s">
        <v>12006</v>
      </c>
      <c r="BF193" s="94"/>
      <c r="BG193" s="94"/>
      <c r="BH193" s="94" t="s">
        <v>33</v>
      </c>
      <c r="BI193" s="94"/>
      <c r="BJ193" s="94"/>
      <c r="BK193" s="94"/>
      <c r="BL193" s="94"/>
      <c r="BM193" s="94"/>
      <c r="BN193" s="94"/>
      <c r="BO193" s="94"/>
      <c r="BP193" s="94"/>
      <c r="BQ193" s="94"/>
      <c r="BR193" s="94">
        <v>1.0</v>
      </c>
      <c r="BS193" s="94"/>
      <c r="BT193" s="94"/>
      <c r="BU193" s="94"/>
      <c r="BV193" s="94"/>
      <c r="BW193" s="94"/>
      <c r="BX193" s="94"/>
      <c r="BY193" s="94"/>
      <c r="BZ193" s="94"/>
      <c r="CA193" s="94"/>
      <c r="CB193" s="94"/>
      <c r="CC193" s="94"/>
      <c r="CD193" s="94">
        <v>1.0</v>
      </c>
      <c r="CE193" s="94"/>
      <c r="CF193" s="94"/>
      <c r="CG193" s="94"/>
      <c r="CH193" s="94"/>
      <c r="CJ193" s="94" t="s">
        <v>3680</v>
      </c>
      <c r="CK193" s="94" t="s">
        <v>13341</v>
      </c>
      <c r="CL193" s="94" t="s">
        <v>12010</v>
      </c>
      <c r="CM193" s="94" t="s">
        <v>13342</v>
      </c>
      <c r="CN193" s="94" t="s">
        <v>12188</v>
      </c>
      <c r="CO193" s="94" t="s">
        <v>12188</v>
      </c>
      <c r="CP193" s="94" t="s">
        <v>12282</v>
      </c>
      <c r="CQ193" s="94" t="s">
        <v>12015</v>
      </c>
      <c r="CR193" s="94" t="s">
        <v>13343</v>
      </c>
      <c r="CS193" s="94" t="s">
        <v>12016</v>
      </c>
      <c r="CX193" s="94" t="s">
        <v>13344</v>
      </c>
      <c r="CZ193" s="94" t="s">
        <v>12007</v>
      </c>
      <c r="DA193" s="94" t="s">
        <v>12111</v>
      </c>
      <c r="DB193" s="94" t="s">
        <v>12111</v>
      </c>
      <c r="DC193" s="94" t="s">
        <v>12007</v>
      </c>
      <c r="DD193" s="94" t="s">
        <v>12007</v>
      </c>
      <c r="DE193" s="94" t="s">
        <v>12007</v>
      </c>
      <c r="DH193" s="94" t="s">
        <v>12021</v>
      </c>
      <c r="DJ193" s="94" t="s">
        <v>12022</v>
      </c>
    </row>
    <row r="194" ht="13.5" customHeight="1">
      <c r="A194" s="94" t="s">
        <v>13345</v>
      </c>
      <c r="B194" s="94" t="s">
        <v>13346</v>
      </c>
      <c r="C194" s="94" t="str">
        <f t="shared" si="1"/>
        <v>Anna Maria Massone</v>
      </c>
      <c r="D194" s="94" t="s">
        <v>13347</v>
      </c>
      <c r="E194" s="94" t="s">
        <v>32</v>
      </c>
      <c r="F194" s="94" t="s">
        <v>13348</v>
      </c>
      <c r="G194" s="95" t="s">
        <v>38</v>
      </c>
      <c r="H194" s="94" t="s">
        <v>12006</v>
      </c>
      <c r="I194" s="94" t="s">
        <v>12069</v>
      </c>
      <c r="BF194" s="94"/>
      <c r="BG194" s="94"/>
      <c r="BH194" s="94"/>
      <c r="BI194" s="94"/>
      <c r="BJ194" s="94"/>
      <c r="BK194" s="94" t="s">
        <v>38</v>
      </c>
      <c r="BL194" s="94"/>
      <c r="BM194" s="94"/>
      <c r="BN194" s="94"/>
      <c r="BO194" s="94"/>
      <c r="BP194" s="94"/>
      <c r="BQ194" s="94"/>
      <c r="BR194" s="94"/>
      <c r="BS194" s="94"/>
      <c r="BT194" s="94"/>
      <c r="BU194" s="94"/>
      <c r="BV194" s="94"/>
      <c r="BW194" s="94"/>
      <c r="BX194" s="94"/>
      <c r="BY194" s="94"/>
      <c r="BZ194" s="94"/>
      <c r="CA194" s="94"/>
      <c r="CB194" s="94"/>
      <c r="CC194" s="94">
        <v>1.0</v>
      </c>
      <c r="CD194" s="94"/>
      <c r="CE194" s="94"/>
      <c r="CF194" s="94"/>
      <c r="CG194" s="94"/>
      <c r="CH194" s="94"/>
      <c r="CJ194" s="94" t="s">
        <v>12026</v>
      </c>
      <c r="CK194" s="94" t="s">
        <v>13349</v>
      </c>
      <c r="CL194" s="94" t="s">
        <v>7188</v>
      </c>
      <c r="CM194" s="94" t="s">
        <v>13350</v>
      </c>
      <c r="CN194" s="94" t="s">
        <v>12029</v>
      </c>
      <c r="CO194" s="94" t="s">
        <v>12030</v>
      </c>
      <c r="CP194" s="94" t="s">
        <v>13351</v>
      </c>
      <c r="CQ194" s="94" t="s">
        <v>12605</v>
      </c>
      <c r="CR194" s="94" t="s">
        <v>12606</v>
      </c>
      <c r="CX194" s="94" t="s">
        <v>1965</v>
      </c>
      <c r="CZ194" s="94" t="s">
        <v>12016</v>
      </c>
      <c r="DC194" s="94" t="s">
        <v>12016</v>
      </c>
      <c r="DD194" s="94" t="s">
        <v>12016</v>
      </c>
      <c r="DH194" s="94" t="s">
        <v>12021</v>
      </c>
      <c r="DJ194" s="94" t="s">
        <v>12022</v>
      </c>
    </row>
    <row r="195" ht="13.5" customHeight="1">
      <c r="A195" s="94" t="s">
        <v>1729</v>
      </c>
      <c r="B195" s="94" t="s">
        <v>1730</v>
      </c>
      <c r="C195" s="94" t="str">
        <f t="shared" si="1"/>
        <v>Anna Voelker</v>
      </c>
      <c r="D195" s="94" t="s">
        <v>1731</v>
      </c>
      <c r="E195" s="94" t="s">
        <v>32</v>
      </c>
      <c r="F195" s="94" t="s">
        <v>13352</v>
      </c>
      <c r="G195" s="95" t="s">
        <v>33</v>
      </c>
      <c r="H195" s="94" t="s">
        <v>12006</v>
      </c>
      <c r="I195" s="94" t="s">
        <v>12069</v>
      </c>
      <c r="BF195" s="94"/>
      <c r="BG195" s="94"/>
      <c r="BH195" s="94"/>
      <c r="BI195" s="94"/>
      <c r="BJ195" s="94" t="s">
        <v>33</v>
      </c>
      <c r="BK195" s="94"/>
      <c r="BL195" s="94"/>
      <c r="BM195" s="94"/>
      <c r="BN195" s="94"/>
      <c r="BO195" s="94"/>
      <c r="BP195" s="94"/>
      <c r="BQ195" s="94"/>
      <c r="BR195" s="94"/>
      <c r="BS195" s="94"/>
      <c r="BT195" s="94"/>
      <c r="BU195" s="94"/>
      <c r="BV195" s="94"/>
      <c r="BW195" s="94"/>
      <c r="BX195" s="94">
        <v>1.0</v>
      </c>
      <c r="BY195" s="94"/>
      <c r="BZ195" s="94"/>
      <c r="CA195" s="94"/>
      <c r="CB195" s="94"/>
      <c r="CC195" s="94"/>
      <c r="CD195" s="94"/>
      <c r="CE195" s="94"/>
      <c r="CF195" s="94"/>
      <c r="CG195" s="94"/>
      <c r="CH195" s="94"/>
      <c r="CK195" s="94" t="s">
        <v>1735</v>
      </c>
      <c r="CL195" s="94" t="s">
        <v>12373</v>
      </c>
      <c r="CM195" s="94" t="s">
        <v>13353</v>
      </c>
      <c r="CN195" s="94" t="s">
        <v>13354</v>
      </c>
      <c r="CO195" s="94" t="s">
        <v>12013</v>
      </c>
      <c r="CP195" s="94" t="s">
        <v>13355</v>
      </c>
      <c r="CQ195" s="94" t="s">
        <v>12032</v>
      </c>
      <c r="CR195" s="94" t="s">
        <v>12032</v>
      </c>
      <c r="CS195" s="94" t="s">
        <v>12016</v>
      </c>
      <c r="CT195" s="94" t="s">
        <v>12052</v>
      </c>
      <c r="CU195" s="94" t="s">
        <v>13356</v>
      </c>
      <c r="CV195" s="94" t="s">
        <v>12052</v>
      </c>
      <c r="CX195" s="94" t="s">
        <v>13357</v>
      </c>
      <c r="CZ195" s="94" t="s">
        <v>12016</v>
      </c>
      <c r="DA195" s="94" t="s">
        <v>12111</v>
      </c>
      <c r="DB195" s="94" t="s">
        <v>12111</v>
      </c>
      <c r="DC195" s="94" t="s">
        <v>12007</v>
      </c>
      <c r="DD195" s="94" t="s">
        <v>12007</v>
      </c>
      <c r="DE195" s="94" t="s">
        <v>12007</v>
      </c>
      <c r="DH195" s="94" t="s">
        <v>12021</v>
      </c>
      <c r="DJ195" s="94" t="s">
        <v>12022</v>
      </c>
    </row>
    <row r="196" ht="13.5" customHeight="1">
      <c r="A196" s="94" t="s">
        <v>1729</v>
      </c>
      <c r="B196" s="94" t="s">
        <v>5993</v>
      </c>
      <c r="C196" s="94" t="str">
        <f t="shared" si="1"/>
        <v>Anna Wolter</v>
      </c>
      <c r="D196" s="94" t="s">
        <v>5994</v>
      </c>
      <c r="E196" s="94" t="s">
        <v>32</v>
      </c>
      <c r="F196" s="94" t="s">
        <v>13358</v>
      </c>
      <c r="G196" s="95" t="s">
        <v>33</v>
      </c>
      <c r="H196" s="94" t="s">
        <v>12006</v>
      </c>
      <c r="I196" s="94" t="s">
        <v>12069</v>
      </c>
      <c r="BF196" s="94"/>
      <c r="BG196" s="94"/>
      <c r="BH196" s="94" t="s">
        <v>33</v>
      </c>
      <c r="BI196" s="94"/>
      <c r="BJ196" s="94"/>
      <c r="BK196" s="94"/>
      <c r="BL196" s="94"/>
      <c r="BM196" s="94"/>
      <c r="BN196" s="94"/>
      <c r="BO196" s="94"/>
      <c r="BP196" s="94"/>
      <c r="BQ196" s="94"/>
      <c r="BR196" s="94">
        <v>1.0</v>
      </c>
      <c r="BS196" s="94"/>
      <c r="BT196" s="94"/>
      <c r="BU196" s="94"/>
      <c r="BV196" s="94"/>
      <c r="BW196" s="94"/>
      <c r="BX196" s="94"/>
      <c r="BY196" s="94"/>
      <c r="BZ196" s="94"/>
      <c r="CA196" s="94"/>
      <c r="CB196" s="94"/>
      <c r="CC196" s="94"/>
      <c r="CD196" s="94">
        <v>2.0</v>
      </c>
      <c r="CE196" s="94"/>
      <c r="CF196" s="94">
        <v>1.0</v>
      </c>
      <c r="CG196" s="94"/>
      <c r="CH196" s="94"/>
      <c r="CJ196" s="94" t="s">
        <v>12058</v>
      </c>
      <c r="CK196" s="94" t="s">
        <v>5998</v>
      </c>
      <c r="CL196" s="94" t="s">
        <v>13359</v>
      </c>
      <c r="CM196" s="94" t="s">
        <v>13360</v>
      </c>
      <c r="CN196" s="94" t="s">
        <v>13361</v>
      </c>
      <c r="CO196" s="94" t="s">
        <v>12030</v>
      </c>
      <c r="CP196" s="94" t="s">
        <v>13362</v>
      </c>
      <c r="CQ196" s="94" t="s">
        <v>12605</v>
      </c>
      <c r="CR196" s="94" t="s">
        <v>12606</v>
      </c>
      <c r="CS196" s="94" t="s">
        <v>12016</v>
      </c>
      <c r="CX196" s="94" t="s">
        <v>13363</v>
      </c>
      <c r="CZ196" s="94" t="s">
        <v>12007</v>
      </c>
      <c r="DA196" s="94" t="s">
        <v>12019</v>
      </c>
      <c r="DC196" s="94" t="s">
        <v>12007</v>
      </c>
      <c r="DD196" s="94" t="s">
        <v>12007</v>
      </c>
      <c r="DE196" s="94" t="s">
        <v>12007</v>
      </c>
      <c r="DH196" s="94" t="s">
        <v>12021</v>
      </c>
      <c r="DJ196" s="94" t="s">
        <v>12022</v>
      </c>
    </row>
    <row r="197" ht="13.5" customHeight="1">
      <c r="A197" s="94" t="s">
        <v>13364</v>
      </c>
      <c r="B197" s="94" t="s">
        <v>13365</v>
      </c>
      <c r="C197" s="94" t="str">
        <f t="shared" si="1"/>
        <v>Annachiara Picco</v>
      </c>
      <c r="D197" s="94" t="s">
        <v>13366</v>
      </c>
      <c r="E197" s="94" t="s">
        <v>32</v>
      </c>
      <c r="F197" s="94" t="s">
        <v>13367</v>
      </c>
      <c r="G197" s="95" t="s">
        <v>33</v>
      </c>
      <c r="H197" s="94" t="s">
        <v>12006</v>
      </c>
      <c r="BF197" s="94" t="s">
        <v>33</v>
      </c>
      <c r="BG197" s="94"/>
      <c r="BH197" s="94"/>
      <c r="BI197" s="94"/>
      <c r="BJ197" s="94"/>
      <c r="BK197" s="94"/>
      <c r="BL197" s="94"/>
      <c r="BM197" s="94">
        <v>1.0</v>
      </c>
      <c r="BN197" s="94"/>
      <c r="BO197" s="94"/>
      <c r="BP197" s="94"/>
      <c r="BQ197" s="94"/>
      <c r="BR197" s="94"/>
      <c r="BS197" s="94"/>
      <c r="BT197" s="94"/>
      <c r="BU197" s="94"/>
      <c r="BV197" s="94"/>
      <c r="BW197" s="94"/>
      <c r="BX197" s="94"/>
      <c r="BY197" s="94"/>
      <c r="BZ197" s="94"/>
      <c r="CA197" s="94"/>
      <c r="CB197" s="94"/>
      <c r="CC197" s="94"/>
      <c r="CD197" s="94"/>
      <c r="CE197" s="94"/>
      <c r="CF197" s="94"/>
      <c r="CG197" s="94"/>
      <c r="CH197" s="94"/>
      <c r="CK197" s="94" t="s">
        <v>13368</v>
      </c>
      <c r="CL197" s="94" t="s">
        <v>12010</v>
      </c>
      <c r="CM197" s="94" t="s">
        <v>13369</v>
      </c>
      <c r="CO197" s="94" t="s">
        <v>12122</v>
      </c>
      <c r="CP197" s="94" t="s">
        <v>13370</v>
      </c>
      <c r="CQ197" s="94" t="s">
        <v>13028</v>
      </c>
      <c r="CR197" s="94" t="s">
        <v>12606</v>
      </c>
      <c r="CS197" s="94" t="s">
        <v>12007</v>
      </c>
      <c r="CT197" s="94" t="s">
        <v>13371</v>
      </c>
      <c r="CX197" s="94" t="s">
        <v>1743</v>
      </c>
      <c r="CZ197" s="94" t="s">
        <v>12007</v>
      </c>
      <c r="DA197" s="94" t="s">
        <v>12111</v>
      </c>
      <c r="DB197" s="94" t="s">
        <v>12016</v>
      </c>
      <c r="DC197" s="94" t="s">
        <v>12016</v>
      </c>
      <c r="DD197" s="94" t="s">
        <v>12007</v>
      </c>
      <c r="DE197" s="94" t="s">
        <v>12016</v>
      </c>
      <c r="DH197" s="94" t="s">
        <v>12021</v>
      </c>
      <c r="DJ197" s="94" t="s">
        <v>12022</v>
      </c>
    </row>
    <row r="198" ht="13.5" customHeight="1">
      <c r="A198" s="94" t="s">
        <v>13372</v>
      </c>
      <c r="B198" s="94" t="s">
        <v>13373</v>
      </c>
      <c r="C198" s="94" t="str">
        <f t="shared" si="1"/>
        <v>Annarien Headley</v>
      </c>
      <c r="D198" s="94" t="s">
        <v>13374</v>
      </c>
      <c r="E198" s="94" t="s">
        <v>32</v>
      </c>
      <c r="F198" s="94" t="s">
        <v>13375</v>
      </c>
      <c r="G198" s="95" t="s">
        <v>33</v>
      </c>
      <c r="H198" s="94" t="s">
        <v>12006</v>
      </c>
      <c r="I198" s="94" t="s">
        <v>12069</v>
      </c>
      <c r="BF198" s="94" t="s">
        <v>33</v>
      </c>
      <c r="BG198" s="94"/>
      <c r="BH198" s="94"/>
      <c r="BI198" s="94"/>
      <c r="BJ198" s="94"/>
      <c r="BK198" s="94"/>
      <c r="BL198" s="94"/>
      <c r="BM198" s="94">
        <v>1.0</v>
      </c>
      <c r="BN198" s="94"/>
      <c r="BO198" s="94"/>
      <c r="BP198" s="94"/>
      <c r="BQ198" s="94"/>
      <c r="BR198" s="94"/>
      <c r="BS198" s="94"/>
      <c r="BT198" s="94"/>
      <c r="BU198" s="94"/>
      <c r="BV198" s="94"/>
      <c r="BW198" s="94"/>
      <c r="BX198" s="94"/>
      <c r="BY198" s="94"/>
      <c r="BZ198" s="94"/>
      <c r="CA198" s="94"/>
      <c r="CB198" s="94"/>
      <c r="CC198" s="94"/>
      <c r="CD198" s="94"/>
      <c r="CE198" s="94"/>
      <c r="CF198" s="94"/>
      <c r="CG198" s="94"/>
      <c r="CH198" s="94"/>
      <c r="CJ198" s="94" t="s">
        <v>12008</v>
      </c>
      <c r="CK198" s="94" t="s">
        <v>13376</v>
      </c>
      <c r="CL198" s="94" t="s">
        <v>12010</v>
      </c>
      <c r="CM198" s="94" t="s">
        <v>13377</v>
      </c>
      <c r="CO198" s="94" t="s">
        <v>12122</v>
      </c>
      <c r="CP198" s="94" t="s">
        <v>12456</v>
      </c>
      <c r="CQ198" s="94" t="s">
        <v>12015</v>
      </c>
      <c r="CR198" s="94" t="s">
        <v>12861</v>
      </c>
      <c r="CS198" s="94" t="s">
        <v>12016</v>
      </c>
      <c r="CT198" s="94" t="s">
        <v>12052</v>
      </c>
      <c r="CU198" s="94" t="s">
        <v>12052</v>
      </c>
      <c r="CV198" s="94" t="s">
        <v>12052</v>
      </c>
      <c r="CX198" s="94" t="s">
        <v>13378</v>
      </c>
      <c r="CZ198" s="94" t="s">
        <v>12007</v>
      </c>
      <c r="DB198" s="94" t="s">
        <v>12111</v>
      </c>
      <c r="DC198" s="94" t="s">
        <v>12007</v>
      </c>
      <c r="DD198" s="94" t="s">
        <v>12016</v>
      </c>
      <c r="DE198" s="94" t="s">
        <v>12007</v>
      </c>
      <c r="DH198" s="94" t="s">
        <v>12021</v>
      </c>
      <c r="DJ198" s="94" t="s">
        <v>12022</v>
      </c>
    </row>
    <row r="199" ht="13.5" customHeight="1">
      <c r="A199" s="94" t="s">
        <v>2093</v>
      </c>
      <c r="B199" s="94" t="s">
        <v>13379</v>
      </c>
      <c r="C199" s="94" t="str">
        <f t="shared" si="1"/>
        <v>Anne Chamberlain</v>
      </c>
      <c r="D199" s="94" t="s">
        <v>13380</v>
      </c>
      <c r="E199" s="94" t="s">
        <v>35</v>
      </c>
      <c r="F199" s="94" t="s">
        <v>13381</v>
      </c>
      <c r="G199" s="95" t="s">
        <v>33</v>
      </c>
      <c r="H199" s="94" t="s">
        <v>12006</v>
      </c>
      <c r="I199" s="94" t="s">
        <v>12081</v>
      </c>
      <c r="BF199" s="94"/>
      <c r="BG199" s="94"/>
      <c r="BH199" s="94" t="s">
        <v>33</v>
      </c>
      <c r="BI199" s="94"/>
      <c r="BJ199" s="94"/>
      <c r="BK199" s="94"/>
      <c r="BL199" s="94"/>
      <c r="BM199" s="94"/>
      <c r="BN199" s="94"/>
      <c r="BO199" s="94"/>
      <c r="BP199" s="94"/>
      <c r="BQ199" s="94"/>
      <c r="BR199" s="94">
        <v>1.0</v>
      </c>
      <c r="BS199" s="94"/>
      <c r="BT199" s="94"/>
      <c r="BU199" s="94"/>
      <c r="BV199" s="94"/>
      <c r="BW199" s="94"/>
      <c r="BX199" s="94"/>
      <c r="BY199" s="94"/>
      <c r="BZ199" s="94"/>
      <c r="CA199" s="94"/>
      <c r="CB199" s="94"/>
      <c r="CC199" s="94"/>
      <c r="CD199" s="94">
        <v>1.0</v>
      </c>
      <c r="CE199" s="94"/>
      <c r="CF199" s="94"/>
      <c r="CG199" s="94"/>
      <c r="CH199" s="94"/>
      <c r="CK199" s="94" t="s">
        <v>13382</v>
      </c>
      <c r="CL199" s="94" t="s">
        <v>12202</v>
      </c>
      <c r="CM199" s="94" t="s">
        <v>13383</v>
      </c>
      <c r="CN199" s="94" t="s">
        <v>13384</v>
      </c>
      <c r="CO199" s="94" t="s">
        <v>12013</v>
      </c>
      <c r="CP199" s="94" t="s">
        <v>13385</v>
      </c>
      <c r="CQ199" s="94" t="s">
        <v>12032</v>
      </c>
      <c r="CR199" s="94" t="s">
        <v>13386</v>
      </c>
      <c r="CS199" s="94" t="s">
        <v>12016</v>
      </c>
      <c r="CX199" s="94" t="s">
        <v>13387</v>
      </c>
      <c r="CZ199" s="94" t="s">
        <v>12007</v>
      </c>
      <c r="DA199" s="94" t="s">
        <v>12019</v>
      </c>
      <c r="DB199" s="94" t="s">
        <v>12019</v>
      </c>
      <c r="DC199" s="94" t="s">
        <v>12007</v>
      </c>
      <c r="DD199" s="94" t="s">
        <v>12007</v>
      </c>
      <c r="DE199" s="94" t="s">
        <v>12007</v>
      </c>
      <c r="DH199" s="94" t="s">
        <v>12021</v>
      </c>
      <c r="DJ199" s="94" t="s">
        <v>12022</v>
      </c>
    </row>
    <row r="200" ht="13.5" customHeight="1">
      <c r="A200" s="94" t="s">
        <v>2093</v>
      </c>
      <c r="B200" s="94" t="s">
        <v>2039</v>
      </c>
      <c r="C200" s="94" t="str">
        <f t="shared" si="1"/>
        <v>Anne Daniels</v>
      </c>
      <c r="D200" s="94" t="s">
        <v>13388</v>
      </c>
      <c r="E200" s="94" t="s">
        <v>32</v>
      </c>
      <c r="F200" s="94" t="s">
        <v>13389</v>
      </c>
      <c r="G200" s="95" t="s">
        <v>33</v>
      </c>
      <c r="H200" s="94" t="s">
        <v>12006</v>
      </c>
      <c r="AL200" s="94" t="s">
        <v>12007</v>
      </c>
      <c r="BF200" s="94"/>
      <c r="BG200" s="94"/>
      <c r="BH200" s="94" t="s">
        <v>33</v>
      </c>
      <c r="BI200" s="94"/>
      <c r="BJ200" s="94"/>
      <c r="BK200" s="94"/>
      <c r="BL200" s="94"/>
      <c r="BM200" s="94"/>
      <c r="BN200" s="94"/>
      <c r="BO200" s="94"/>
      <c r="BP200" s="94"/>
      <c r="BQ200" s="94"/>
      <c r="BR200" s="94">
        <v>1.0</v>
      </c>
      <c r="BS200" s="94"/>
      <c r="BT200" s="94"/>
      <c r="BU200" s="94"/>
      <c r="BV200" s="94"/>
      <c r="BW200" s="94"/>
      <c r="BX200" s="94"/>
      <c r="BY200" s="94"/>
      <c r="BZ200" s="94"/>
      <c r="CA200" s="94"/>
      <c r="CB200" s="94"/>
      <c r="CC200" s="94"/>
      <c r="CD200" s="94"/>
      <c r="CE200" s="94"/>
      <c r="CF200" s="94"/>
      <c r="CG200" s="94"/>
      <c r="CH200" s="94"/>
      <c r="CK200" s="94" t="s">
        <v>13390</v>
      </c>
      <c r="CL200" s="94" t="s">
        <v>12010</v>
      </c>
      <c r="CM200" s="94" t="s">
        <v>13391</v>
      </c>
      <c r="CN200" s="94" t="s">
        <v>13392</v>
      </c>
      <c r="CQ200" s="94" t="s">
        <v>13125</v>
      </c>
      <c r="CR200" s="94" t="s">
        <v>13393</v>
      </c>
      <c r="CS200" s="94" t="s">
        <v>12016</v>
      </c>
      <c r="CX200" s="94" t="s">
        <v>13394</v>
      </c>
      <c r="CZ200" s="94" t="s">
        <v>12007</v>
      </c>
      <c r="DA200" s="94" t="s">
        <v>12016</v>
      </c>
      <c r="DB200" s="94" t="s">
        <v>12016</v>
      </c>
      <c r="DC200" s="94" t="s">
        <v>12007</v>
      </c>
      <c r="DD200" s="94" t="s">
        <v>12016</v>
      </c>
      <c r="DE200" s="94" t="s">
        <v>12016</v>
      </c>
      <c r="DH200" s="94" t="s">
        <v>12021</v>
      </c>
      <c r="DJ200" s="94" t="s">
        <v>12022</v>
      </c>
    </row>
    <row r="201" ht="13.5" customHeight="1">
      <c r="A201" s="94" t="s">
        <v>2093</v>
      </c>
      <c r="B201" s="94" t="s">
        <v>2094</v>
      </c>
      <c r="C201" s="94" t="str">
        <f t="shared" si="1"/>
        <v>Anne Verbiscer</v>
      </c>
      <c r="D201" s="94" t="s">
        <v>2095</v>
      </c>
      <c r="E201" s="94" t="s">
        <v>35</v>
      </c>
      <c r="F201" s="94" t="s">
        <v>13395</v>
      </c>
      <c r="G201" s="95" t="s">
        <v>33</v>
      </c>
      <c r="H201" s="94" t="s">
        <v>12006</v>
      </c>
      <c r="I201" s="94" t="s">
        <v>12069</v>
      </c>
      <c r="BF201" s="94" t="s">
        <v>33</v>
      </c>
      <c r="BG201" s="94"/>
      <c r="BH201" s="94"/>
      <c r="BI201" s="94"/>
      <c r="BJ201" s="94"/>
      <c r="BK201" s="94"/>
      <c r="BL201" s="94">
        <v>1.0</v>
      </c>
      <c r="BM201" s="94"/>
      <c r="BN201" s="94"/>
      <c r="BO201" s="94"/>
      <c r="BP201" s="94"/>
      <c r="BQ201" s="94"/>
      <c r="BR201" s="94"/>
      <c r="BS201" s="94"/>
      <c r="BT201" s="94"/>
      <c r="BU201" s="94"/>
      <c r="BV201" s="94"/>
      <c r="BW201" s="94"/>
      <c r="BX201" s="94"/>
      <c r="BY201" s="94"/>
      <c r="BZ201" s="94"/>
      <c r="CA201" s="94"/>
      <c r="CB201" s="94"/>
      <c r="CC201" s="94"/>
      <c r="CD201" s="94"/>
      <c r="CE201" s="94"/>
      <c r="CF201" s="94"/>
      <c r="CG201" s="94"/>
      <c r="CH201" s="94"/>
      <c r="CJ201" s="94" t="s">
        <v>12058</v>
      </c>
      <c r="CK201" s="94" t="s">
        <v>2099</v>
      </c>
      <c r="CM201" s="94" t="s">
        <v>12885</v>
      </c>
      <c r="CN201" s="94" t="s">
        <v>13396</v>
      </c>
      <c r="CQ201" s="94" t="s">
        <v>12032</v>
      </c>
      <c r="CS201" s="94" t="s">
        <v>12007</v>
      </c>
      <c r="CX201" s="94" t="s">
        <v>13397</v>
      </c>
      <c r="CZ201" s="94" t="s">
        <v>12007</v>
      </c>
      <c r="DA201" s="94" t="s">
        <v>12019</v>
      </c>
      <c r="DB201" s="94" t="s">
        <v>12019</v>
      </c>
      <c r="DC201" s="94" t="s">
        <v>12016</v>
      </c>
      <c r="DD201" s="94" t="s">
        <v>12007</v>
      </c>
      <c r="DE201" s="94" t="s">
        <v>12007</v>
      </c>
      <c r="DH201" s="94" t="s">
        <v>12021</v>
      </c>
      <c r="DJ201" s="94" t="s">
        <v>12022</v>
      </c>
    </row>
    <row r="202" ht="13.5" customHeight="1">
      <c r="A202" s="94" t="s">
        <v>5281</v>
      </c>
      <c r="B202" s="94" t="s">
        <v>5282</v>
      </c>
      <c r="C202" s="94" t="str">
        <f t="shared" si="1"/>
        <v>Anne-Kathrin Baczko</v>
      </c>
      <c r="D202" s="94" t="s">
        <v>5283</v>
      </c>
      <c r="E202" s="94" t="s">
        <v>32</v>
      </c>
      <c r="F202" s="94" t="s">
        <v>13398</v>
      </c>
      <c r="G202" s="95" t="s">
        <v>38</v>
      </c>
      <c r="H202" s="94" t="s">
        <v>12006</v>
      </c>
      <c r="I202" s="94" t="s">
        <v>12025</v>
      </c>
      <c r="BF202" s="94"/>
      <c r="BG202" s="94" t="s">
        <v>38</v>
      </c>
      <c r="BH202" s="94"/>
      <c r="BI202" s="94"/>
      <c r="BJ202" s="94"/>
      <c r="BK202" s="94"/>
      <c r="BL202" s="94"/>
      <c r="BM202" s="94"/>
      <c r="BN202" s="94"/>
      <c r="BO202" s="94">
        <v>1.0</v>
      </c>
      <c r="BP202" s="94"/>
      <c r="BQ202" s="94"/>
      <c r="BR202" s="94"/>
      <c r="BS202" s="94"/>
      <c r="BT202" s="94"/>
      <c r="BU202" s="94"/>
      <c r="BV202" s="94"/>
      <c r="BW202" s="94"/>
      <c r="BX202" s="94"/>
      <c r="BY202" s="94"/>
      <c r="BZ202" s="94"/>
      <c r="CA202" s="94"/>
      <c r="CB202" s="94"/>
      <c r="CC202" s="94"/>
      <c r="CD202" s="94"/>
      <c r="CE202" s="94"/>
      <c r="CF202" s="94"/>
      <c r="CG202" s="94"/>
      <c r="CH202" s="94"/>
      <c r="CJ202" s="94" t="s">
        <v>12058</v>
      </c>
      <c r="CK202" s="94" t="s">
        <v>5287</v>
      </c>
      <c r="CL202" s="94" t="s">
        <v>12010</v>
      </c>
      <c r="CM202" s="94" t="s">
        <v>13399</v>
      </c>
      <c r="CN202" s="94" t="s">
        <v>13400</v>
      </c>
      <c r="CO202" s="94" t="s">
        <v>12188</v>
      </c>
      <c r="CP202" s="94" t="s">
        <v>13401</v>
      </c>
      <c r="CQ202" s="94" t="s">
        <v>13402</v>
      </c>
      <c r="CR202" s="94" t="s">
        <v>13100</v>
      </c>
      <c r="CX202" s="94" t="s">
        <v>13403</v>
      </c>
      <c r="CZ202" s="94" t="s">
        <v>12016</v>
      </c>
      <c r="DC202" s="94" t="s">
        <v>12016</v>
      </c>
      <c r="DD202" s="94" t="s">
        <v>12016</v>
      </c>
      <c r="DH202" s="94" t="s">
        <v>12021</v>
      </c>
      <c r="DJ202" s="94" t="s">
        <v>12022</v>
      </c>
    </row>
    <row r="203" ht="13.5" customHeight="1">
      <c r="A203" s="94" t="s">
        <v>13404</v>
      </c>
      <c r="B203" s="94" t="s">
        <v>13405</v>
      </c>
      <c r="C203" s="94" t="str">
        <f t="shared" si="1"/>
        <v>Anshu Dubey</v>
      </c>
      <c r="D203" s="94" t="s">
        <v>13406</v>
      </c>
      <c r="E203" s="94" t="s">
        <v>32</v>
      </c>
      <c r="F203" s="94" t="s">
        <v>13407</v>
      </c>
      <c r="G203" s="95" t="s">
        <v>33</v>
      </c>
      <c r="H203" s="94" t="s">
        <v>12006</v>
      </c>
      <c r="I203" s="94" t="s">
        <v>12069</v>
      </c>
      <c r="BF203" s="94" t="s">
        <v>33</v>
      </c>
      <c r="BG203" s="94"/>
      <c r="BH203" s="94"/>
      <c r="BI203" s="94"/>
      <c r="BJ203" s="94"/>
      <c r="BK203" s="94"/>
      <c r="BL203" s="94">
        <v>1.0</v>
      </c>
      <c r="BM203" s="94"/>
      <c r="BN203" s="94"/>
      <c r="BO203" s="94"/>
      <c r="BP203" s="94"/>
      <c r="BQ203" s="94"/>
      <c r="BR203" s="94"/>
      <c r="BS203" s="94"/>
      <c r="BT203" s="94"/>
      <c r="BU203" s="94"/>
      <c r="BV203" s="94"/>
      <c r="BW203" s="94"/>
      <c r="BX203" s="94"/>
      <c r="BY203" s="94"/>
      <c r="BZ203" s="94"/>
      <c r="CA203" s="94"/>
      <c r="CB203" s="94"/>
      <c r="CC203" s="94"/>
      <c r="CD203" s="94">
        <v>1.0</v>
      </c>
      <c r="CE203" s="94"/>
      <c r="CF203" s="94"/>
      <c r="CG203" s="94"/>
      <c r="CH203" s="94"/>
      <c r="CJ203" s="94" t="s">
        <v>12980</v>
      </c>
      <c r="CK203" s="94" t="s">
        <v>13408</v>
      </c>
      <c r="CL203" s="94" t="s">
        <v>12010</v>
      </c>
      <c r="CM203" s="94" t="s">
        <v>13409</v>
      </c>
      <c r="CN203" s="94" t="s">
        <v>13410</v>
      </c>
      <c r="CO203" s="94" t="s">
        <v>12030</v>
      </c>
      <c r="CP203" s="94" t="s">
        <v>13289</v>
      </c>
      <c r="CQ203" s="94" t="s">
        <v>12062</v>
      </c>
      <c r="CR203" s="94" t="s">
        <v>12062</v>
      </c>
      <c r="CS203" s="94" t="s">
        <v>12016</v>
      </c>
      <c r="CX203" s="94" t="s">
        <v>13411</v>
      </c>
      <c r="CZ203" s="94" t="s">
        <v>12007</v>
      </c>
      <c r="DA203" s="94" t="s">
        <v>12019</v>
      </c>
      <c r="DB203" s="94" t="s">
        <v>12016</v>
      </c>
      <c r="DC203" s="94" t="s">
        <v>12007</v>
      </c>
      <c r="DD203" s="94" t="s">
        <v>12007</v>
      </c>
      <c r="DE203" s="94" t="s">
        <v>12016</v>
      </c>
      <c r="DH203" s="94" t="s">
        <v>12021</v>
      </c>
      <c r="DJ203" s="94" t="s">
        <v>12022</v>
      </c>
    </row>
    <row r="204" ht="13.5" customHeight="1">
      <c r="A204" s="94" t="s">
        <v>3542</v>
      </c>
      <c r="B204" s="94" t="s">
        <v>3543</v>
      </c>
      <c r="C204" s="94" t="str">
        <f t="shared" si="1"/>
        <v>Anslyn John</v>
      </c>
      <c r="D204" s="94" t="s">
        <v>3544</v>
      </c>
      <c r="E204" s="94" t="s">
        <v>32</v>
      </c>
      <c r="F204" s="94" t="s">
        <v>13412</v>
      </c>
      <c r="G204" s="95" t="s">
        <v>33</v>
      </c>
      <c r="H204" s="94" t="s">
        <v>12006</v>
      </c>
      <c r="I204" s="94" t="s">
        <v>12025</v>
      </c>
      <c r="AP204" s="94" t="s">
        <v>12007</v>
      </c>
      <c r="BF204" s="94"/>
      <c r="BG204" s="94"/>
      <c r="BH204" s="94" t="s">
        <v>33</v>
      </c>
      <c r="BI204" s="94"/>
      <c r="BJ204" s="94"/>
      <c r="BK204" s="94"/>
      <c r="BL204" s="94"/>
      <c r="BM204" s="94"/>
      <c r="BN204" s="94"/>
      <c r="BO204" s="94"/>
      <c r="BP204" s="94"/>
      <c r="BQ204" s="94"/>
      <c r="BR204" s="94">
        <v>1.0</v>
      </c>
      <c r="BS204" s="94"/>
      <c r="BT204" s="94"/>
      <c r="BU204" s="94"/>
      <c r="BV204" s="94"/>
      <c r="BW204" s="94"/>
      <c r="BX204" s="94"/>
      <c r="BY204" s="94"/>
      <c r="BZ204" s="94"/>
      <c r="CA204" s="94"/>
      <c r="CB204" s="94"/>
      <c r="CC204" s="94"/>
      <c r="CD204" s="94"/>
      <c r="CE204" s="94"/>
      <c r="CF204" s="94"/>
      <c r="CG204" s="94"/>
      <c r="CH204" s="94"/>
      <c r="CJ204" s="94" t="s">
        <v>3680</v>
      </c>
      <c r="CK204" s="94" t="s">
        <v>3547</v>
      </c>
      <c r="CL204" s="94" t="s">
        <v>12505</v>
      </c>
      <c r="CM204" s="94" t="s">
        <v>13413</v>
      </c>
      <c r="CN204" s="94" t="s">
        <v>12115</v>
      </c>
      <c r="CO204" s="94" t="s">
        <v>12030</v>
      </c>
      <c r="CP204" s="94" t="s">
        <v>13414</v>
      </c>
      <c r="CQ204" s="94" t="s">
        <v>12015</v>
      </c>
      <c r="CR204" s="94" t="s">
        <v>12219</v>
      </c>
      <c r="CS204" s="94" t="s">
        <v>12016</v>
      </c>
      <c r="CT204" s="94" t="s">
        <v>12297</v>
      </c>
      <c r="CU204" s="94" t="s">
        <v>12297</v>
      </c>
      <c r="CV204" s="94" t="s">
        <v>12297</v>
      </c>
      <c r="CX204" s="94" t="s">
        <v>13415</v>
      </c>
      <c r="CZ204" s="94" t="s">
        <v>12007</v>
      </c>
      <c r="DA204" s="94" t="s">
        <v>12016</v>
      </c>
      <c r="DB204" s="94" t="s">
        <v>12016</v>
      </c>
      <c r="DC204" s="94" t="s">
        <v>12007</v>
      </c>
      <c r="DD204" s="94" t="s">
        <v>12016</v>
      </c>
      <c r="DE204" s="94" t="s">
        <v>12016</v>
      </c>
      <c r="DF204" s="94" t="s">
        <v>13416</v>
      </c>
      <c r="DH204" s="94" t="s">
        <v>12021</v>
      </c>
      <c r="DJ204" s="94" t="s">
        <v>12022</v>
      </c>
    </row>
    <row r="205" ht="13.5" customHeight="1">
      <c r="A205" s="94" t="s">
        <v>13417</v>
      </c>
      <c r="B205" s="94" t="s">
        <v>13418</v>
      </c>
      <c r="C205" s="94" t="str">
        <f t="shared" si="1"/>
        <v>Ansofi Pretorius</v>
      </c>
      <c r="D205" s="94" t="s">
        <v>13419</v>
      </c>
      <c r="E205" s="94" t="s">
        <v>32</v>
      </c>
      <c r="F205" s="94" t="s">
        <v>13420</v>
      </c>
      <c r="G205" s="95" t="s">
        <v>33</v>
      </c>
      <c r="H205" s="94" t="s">
        <v>12006</v>
      </c>
      <c r="BF205" s="94"/>
      <c r="BG205" s="94"/>
      <c r="BH205" s="94"/>
      <c r="BI205" s="94"/>
      <c r="BJ205" s="94" t="s">
        <v>33</v>
      </c>
      <c r="BK205" s="94"/>
      <c r="BL205" s="94"/>
      <c r="BM205" s="94"/>
      <c r="BN205" s="94"/>
      <c r="BO205" s="94"/>
      <c r="BP205" s="94"/>
      <c r="BQ205" s="94"/>
      <c r="BR205" s="94"/>
      <c r="BS205" s="94"/>
      <c r="BT205" s="94"/>
      <c r="BU205" s="94"/>
      <c r="BV205" s="94"/>
      <c r="BW205" s="94"/>
      <c r="BX205" s="94"/>
      <c r="BY205" s="94">
        <v>1.0</v>
      </c>
      <c r="BZ205" s="94"/>
      <c r="CA205" s="94"/>
      <c r="CB205" s="94"/>
      <c r="CC205" s="94"/>
      <c r="CD205" s="94"/>
      <c r="CE205" s="94"/>
      <c r="CF205" s="94"/>
      <c r="CG205" s="94"/>
      <c r="CH205" s="94"/>
      <c r="CJ205" s="94" t="s">
        <v>12402</v>
      </c>
      <c r="CK205" s="94" t="s">
        <v>13421</v>
      </c>
      <c r="CL205" s="94" t="s">
        <v>12010</v>
      </c>
      <c r="CM205" s="94" t="s">
        <v>12186</v>
      </c>
      <c r="CO205" s="94" t="s">
        <v>12217</v>
      </c>
      <c r="CQ205" s="94" t="s">
        <v>13422</v>
      </c>
      <c r="CS205" s="94" t="s">
        <v>12016</v>
      </c>
      <c r="CX205" s="94" t="s">
        <v>13423</v>
      </c>
      <c r="CZ205" s="94" t="s">
        <v>12007</v>
      </c>
      <c r="DA205" s="94" t="s">
        <v>12111</v>
      </c>
      <c r="DB205" s="94" t="s">
        <v>12111</v>
      </c>
      <c r="DC205" s="94" t="s">
        <v>12007</v>
      </c>
      <c r="DD205" s="94" t="s">
        <v>12007</v>
      </c>
      <c r="DE205" s="94" t="s">
        <v>12007</v>
      </c>
      <c r="DF205" s="94" t="s">
        <v>13424</v>
      </c>
      <c r="DH205" s="94" t="s">
        <v>12021</v>
      </c>
      <c r="DJ205" s="94" t="s">
        <v>12022</v>
      </c>
    </row>
    <row r="206" ht="13.5" customHeight="1">
      <c r="A206" s="94" t="s">
        <v>13417</v>
      </c>
      <c r="B206" s="94" t="s">
        <v>13418</v>
      </c>
      <c r="C206" s="94" t="str">
        <f t="shared" si="1"/>
        <v>Ansofi Pretorius</v>
      </c>
      <c r="D206" s="94" t="s">
        <v>13425</v>
      </c>
      <c r="E206" s="94" t="s">
        <v>32</v>
      </c>
      <c r="F206" s="94" t="s">
        <v>13426</v>
      </c>
      <c r="G206" s="95" t="s">
        <v>33</v>
      </c>
      <c r="H206" s="94" t="s">
        <v>12006</v>
      </c>
      <c r="BF206" s="94" t="s">
        <v>33</v>
      </c>
      <c r="BG206" s="94"/>
      <c r="BH206" s="94"/>
      <c r="BI206" s="94"/>
      <c r="BJ206" s="94"/>
      <c r="BK206" s="94"/>
      <c r="BL206" s="94"/>
      <c r="BM206" s="94">
        <v>1.0</v>
      </c>
      <c r="BN206" s="94"/>
      <c r="BO206" s="94"/>
      <c r="BP206" s="94"/>
      <c r="BQ206" s="94"/>
      <c r="BR206" s="94"/>
      <c r="BS206" s="94"/>
      <c r="BT206" s="94"/>
      <c r="BU206" s="94"/>
      <c r="BV206" s="94"/>
      <c r="BW206" s="94"/>
      <c r="BX206" s="94"/>
      <c r="BY206" s="94"/>
      <c r="BZ206" s="94"/>
      <c r="CA206" s="94"/>
      <c r="CB206" s="94"/>
      <c r="CC206" s="94"/>
      <c r="CD206" s="94"/>
      <c r="CE206" s="94"/>
      <c r="CF206" s="94"/>
      <c r="CG206" s="94"/>
      <c r="CH206" s="94"/>
      <c r="CJ206" s="94" t="s">
        <v>12213</v>
      </c>
      <c r="CK206" s="94" t="s">
        <v>13421</v>
      </c>
      <c r="CL206" s="94" t="s">
        <v>12010</v>
      </c>
      <c r="CM206" s="94" t="s">
        <v>12186</v>
      </c>
      <c r="CN206" s="94" t="s">
        <v>13427</v>
      </c>
      <c r="CO206" s="94" t="s">
        <v>12217</v>
      </c>
      <c r="CP206" s="94" t="s">
        <v>12189</v>
      </c>
      <c r="CQ206" s="94" t="s">
        <v>12015</v>
      </c>
      <c r="CR206" s="94" t="s">
        <v>12861</v>
      </c>
      <c r="CS206" s="94" t="s">
        <v>12016</v>
      </c>
      <c r="CT206" s="94" t="s">
        <v>12052</v>
      </c>
      <c r="CX206" s="94" t="s">
        <v>13428</v>
      </c>
      <c r="CZ206" s="94" t="s">
        <v>12007</v>
      </c>
      <c r="DA206" s="94" t="s">
        <v>12111</v>
      </c>
      <c r="DB206" s="94" t="s">
        <v>12111</v>
      </c>
      <c r="DC206" s="94" t="s">
        <v>12007</v>
      </c>
      <c r="DD206" s="94" t="s">
        <v>12016</v>
      </c>
      <c r="DE206" s="94" t="s">
        <v>12016</v>
      </c>
      <c r="DH206" s="94" t="s">
        <v>12021</v>
      </c>
      <c r="DJ206" s="94" t="s">
        <v>12022</v>
      </c>
    </row>
    <row r="207" ht="13.5" customHeight="1">
      <c r="A207" s="94" t="s">
        <v>13429</v>
      </c>
      <c r="B207" s="94" t="s">
        <v>13430</v>
      </c>
      <c r="C207" s="94" t="str">
        <f t="shared" si="1"/>
        <v>Anthony Beasley</v>
      </c>
      <c r="D207" s="94" t="s">
        <v>13431</v>
      </c>
      <c r="E207" s="94" t="s">
        <v>32</v>
      </c>
      <c r="F207" s="94" t="s">
        <v>13432</v>
      </c>
      <c r="G207" s="95" t="s">
        <v>33</v>
      </c>
      <c r="H207" s="94" t="s">
        <v>12006</v>
      </c>
      <c r="I207" s="94" t="s">
        <v>12069</v>
      </c>
      <c r="BF207" s="94" t="s">
        <v>33</v>
      </c>
      <c r="BG207" s="94"/>
      <c r="BH207" s="94"/>
      <c r="BI207" s="94"/>
      <c r="BJ207" s="94"/>
      <c r="BK207" s="94"/>
      <c r="BL207" s="94">
        <v>1.0</v>
      </c>
      <c r="BM207" s="94"/>
      <c r="BN207" s="94"/>
      <c r="BO207" s="94"/>
      <c r="BP207" s="94"/>
      <c r="BQ207" s="94"/>
      <c r="BR207" s="94"/>
      <c r="BS207" s="94"/>
      <c r="BT207" s="94"/>
      <c r="BU207" s="94"/>
      <c r="BV207" s="94"/>
      <c r="BW207" s="94"/>
      <c r="BX207" s="94"/>
      <c r="BY207" s="94"/>
      <c r="BZ207" s="94"/>
      <c r="CA207" s="94"/>
      <c r="CB207" s="94"/>
      <c r="CC207" s="94"/>
      <c r="CD207" s="94"/>
      <c r="CE207" s="94"/>
      <c r="CF207" s="94"/>
      <c r="CG207" s="94"/>
      <c r="CH207" s="94"/>
      <c r="CJ207" s="94" t="s">
        <v>12980</v>
      </c>
      <c r="CK207" s="94" t="s">
        <v>13433</v>
      </c>
      <c r="CL207" s="94" t="s">
        <v>12175</v>
      </c>
      <c r="CM207" s="94" t="s">
        <v>13434</v>
      </c>
      <c r="CN207" s="94" t="s">
        <v>13435</v>
      </c>
      <c r="CO207" s="94" t="s">
        <v>12030</v>
      </c>
      <c r="CP207" s="94" t="s">
        <v>13436</v>
      </c>
      <c r="CQ207" s="94" t="s">
        <v>12062</v>
      </c>
      <c r="CR207" s="94" t="s">
        <v>12385</v>
      </c>
      <c r="CS207" s="94" t="s">
        <v>12016</v>
      </c>
      <c r="CX207" s="94" t="s">
        <v>13437</v>
      </c>
      <c r="CZ207" s="94" t="s">
        <v>12007</v>
      </c>
      <c r="DA207" s="94" t="s">
        <v>12016</v>
      </c>
      <c r="DB207" s="94" t="s">
        <v>12016</v>
      </c>
      <c r="DC207" s="94" t="s">
        <v>12016</v>
      </c>
      <c r="DD207" s="94" t="s">
        <v>12016</v>
      </c>
      <c r="DE207" s="94" t="s">
        <v>12016</v>
      </c>
      <c r="DH207" s="94" t="s">
        <v>12021</v>
      </c>
      <c r="DJ207" s="94" t="s">
        <v>12022</v>
      </c>
    </row>
    <row r="208" ht="13.5" customHeight="1">
      <c r="A208" s="94" t="s">
        <v>13429</v>
      </c>
      <c r="B208" s="94" t="s">
        <v>13438</v>
      </c>
      <c r="C208" s="94" t="str">
        <f t="shared" si="1"/>
        <v>Anthony Pahl</v>
      </c>
      <c r="D208" s="94" t="s">
        <v>13439</v>
      </c>
      <c r="E208" s="94" t="s">
        <v>32</v>
      </c>
      <c r="F208" s="94" t="s">
        <v>13440</v>
      </c>
      <c r="G208" s="95" t="s">
        <v>33</v>
      </c>
      <c r="H208" s="94" t="s">
        <v>12006</v>
      </c>
      <c r="I208" s="94" t="s">
        <v>12069</v>
      </c>
      <c r="BF208" s="94"/>
      <c r="BG208" s="94"/>
      <c r="BH208" s="94" t="s">
        <v>33</v>
      </c>
      <c r="BI208" s="94"/>
      <c r="BJ208" s="94"/>
      <c r="BK208" s="94"/>
      <c r="BL208" s="94"/>
      <c r="BM208" s="94"/>
      <c r="BN208" s="94"/>
      <c r="BO208" s="94"/>
      <c r="BP208" s="94"/>
      <c r="BQ208" s="94"/>
      <c r="BR208" s="94">
        <v>1.0</v>
      </c>
      <c r="BS208" s="94"/>
      <c r="BT208" s="94"/>
      <c r="BU208" s="94"/>
      <c r="BV208" s="94"/>
      <c r="BW208" s="94"/>
      <c r="BX208" s="94"/>
      <c r="BY208" s="94"/>
      <c r="BZ208" s="94"/>
      <c r="CA208" s="94"/>
      <c r="CB208" s="94"/>
      <c r="CC208" s="94"/>
      <c r="CD208" s="94"/>
      <c r="CE208" s="94"/>
      <c r="CF208" s="94"/>
      <c r="CG208" s="94"/>
      <c r="CH208" s="94"/>
      <c r="CJ208" s="94" t="s">
        <v>3680</v>
      </c>
      <c r="CK208" s="94" t="s">
        <v>13441</v>
      </c>
      <c r="CL208" s="94" t="s">
        <v>12046</v>
      </c>
      <c r="CM208" s="94" t="s">
        <v>13442</v>
      </c>
      <c r="CN208" s="94" t="s">
        <v>13443</v>
      </c>
      <c r="CO208" s="94" t="s">
        <v>12188</v>
      </c>
      <c r="CP208" s="94" t="s">
        <v>13444</v>
      </c>
      <c r="CQ208" s="94" t="s">
        <v>12062</v>
      </c>
      <c r="CR208" s="94" t="s">
        <v>12062</v>
      </c>
      <c r="CS208" s="94" t="s">
        <v>12016</v>
      </c>
      <c r="CX208" s="94" t="s">
        <v>13445</v>
      </c>
      <c r="CZ208" s="94" t="s">
        <v>12007</v>
      </c>
      <c r="DA208" s="94" t="s">
        <v>12016</v>
      </c>
      <c r="DB208" s="94" t="s">
        <v>12016</v>
      </c>
      <c r="DC208" s="94" t="s">
        <v>12016</v>
      </c>
      <c r="DD208" s="94" t="s">
        <v>12007</v>
      </c>
      <c r="DE208" s="94" t="s">
        <v>12007</v>
      </c>
      <c r="DH208" s="94" t="s">
        <v>12021</v>
      </c>
      <c r="DJ208" s="94" t="s">
        <v>12022</v>
      </c>
    </row>
    <row r="209" ht="13.5" customHeight="1">
      <c r="A209" s="94" t="s">
        <v>7542</v>
      </c>
      <c r="B209" s="94" t="s">
        <v>13446</v>
      </c>
      <c r="C209" s="94" t="str">
        <f t="shared" si="1"/>
        <v>Antoine Bedard</v>
      </c>
      <c r="D209" s="94" t="s">
        <v>13447</v>
      </c>
      <c r="E209" s="94" t="s">
        <v>32</v>
      </c>
      <c r="F209" s="94" t="s">
        <v>13448</v>
      </c>
      <c r="G209" s="95" t="s">
        <v>33</v>
      </c>
      <c r="H209" s="94" t="s">
        <v>12006</v>
      </c>
      <c r="I209" s="94" t="s">
        <v>12025</v>
      </c>
      <c r="BF209" s="94" t="s">
        <v>33</v>
      </c>
      <c r="BG209" s="94"/>
      <c r="BH209" s="94"/>
      <c r="BI209" s="94"/>
      <c r="BJ209" s="94"/>
      <c r="BK209" s="94"/>
      <c r="BL209" s="94">
        <v>1.0</v>
      </c>
      <c r="BM209" s="94"/>
      <c r="BN209" s="94"/>
      <c r="BO209" s="94"/>
      <c r="BP209" s="94"/>
      <c r="BQ209" s="94"/>
      <c r="BR209" s="94"/>
      <c r="BS209" s="94"/>
      <c r="BT209" s="94"/>
      <c r="BU209" s="94"/>
      <c r="BV209" s="94"/>
      <c r="BW209" s="94"/>
      <c r="BX209" s="94"/>
      <c r="BY209" s="94"/>
      <c r="BZ209" s="94"/>
      <c r="CA209" s="94"/>
      <c r="CB209" s="94"/>
      <c r="CC209" s="94"/>
      <c r="CD209" s="94"/>
      <c r="CE209" s="94"/>
      <c r="CF209" s="94"/>
      <c r="CG209" s="94"/>
      <c r="CH209" s="94"/>
      <c r="CJ209" s="94" t="s">
        <v>3680</v>
      </c>
      <c r="CK209" s="94" t="s">
        <v>13449</v>
      </c>
      <c r="CL209" s="94" t="s">
        <v>1944</v>
      </c>
      <c r="CM209" s="94" t="s">
        <v>13450</v>
      </c>
      <c r="CN209" s="94" t="s">
        <v>13451</v>
      </c>
      <c r="CO209" s="94" t="s">
        <v>12188</v>
      </c>
      <c r="CP209" s="94" t="s">
        <v>13452</v>
      </c>
      <c r="CQ209" s="94" t="s">
        <v>12263</v>
      </c>
      <c r="CR209" s="94" t="s">
        <v>12465</v>
      </c>
      <c r="CS209" s="94" t="s">
        <v>12016</v>
      </c>
      <c r="CX209" s="94" t="s">
        <v>13453</v>
      </c>
      <c r="CZ209" s="94" t="s">
        <v>12007</v>
      </c>
      <c r="DA209" s="94" t="s">
        <v>12016</v>
      </c>
      <c r="DB209" s="94" t="s">
        <v>12016</v>
      </c>
      <c r="DC209" s="94" t="s">
        <v>12016</v>
      </c>
      <c r="DD209" s="94" t="s">
        <v>12016</v>
      </c>
      <c r="DE209" s="94" t="s">
        <v>12016</v>
      </c>
      <c r="DH209" s="94" t="s">
        <v>12021</v>
      </c>
      <c r="DJ209" s="94" t="s">
        <v>12022</v>
      </c>
    </row>
    <row r="210" ht="13.5" customHeight="1">
      <c r="A210" s="94" t="s">
        <v>7542</v>
      </c>
      <c r="B210" s="94" t="s">
        <v>7543</v>
      </c>
      <c r="C210" s="94" t="str">
        <f t="shared" si="1"/>
        <v>Antoine Mahoro</v>
      </c>
      <c r="D210" s="94" t="s">
        <v>7544</v>
      </c>
      <c r="E210" s="94" t="s">
        <v>32</v>
      </c>
      <c r="F210" s="94" t="s">
        <v>13454</v>
      </c>
      <c r="G210" s="95" t="s">
        <v>33</v>
      </c>
      <c r="H210" s="94" t="s">
        <v>12006</v>
      </c>
      <c r="I210" s="94" t="s">
        <v>12069</v>
      </c>
      <c r="BF210" s="94" t="s">
        <v>33</v>
      </c>
      <c r="BG210" s="94"/>
      <c r="BH210" s="94"/>
      <c r="BI210" s="94"/>
      <c r="BJ210" s="94"/>
      <c r="BK210" s="94"/>
      <c r="BL210" s="94">
        <v>1.0</v>
      </c>
      <c r="BM210" s="94"/>
      <c r="BN210" s="94"/>
      <c r="BO210" s="94"/>
      <c r="BP210" s="94"/>
      <c r="BQ210" s="94"/>
      <c r="BR210" s="94"/>
      <c r="BS210" s="94"/>
      <c r="BT210" s="94"/>
      <c r="BU210" s="94"/>
      <c r="BV210" s="94"/>
      <c r="BW210" s="94"/>
      <c r="BX210" s="94"/>
      <c r="BY210" s="94"/>
      <c r="BZ210" s="94"/>
      <c r="CA210" s="94"/>
      <c r="CB210" s="94"/>
      <c r="CC210" s="94"/>
      <c r="CD210" s="94">
        <v>1.0</v>
      </c>
      <c r="CE210" s="94"/>
      <c r="CF210" s="94"/>
      <c r="CG210" s="94"/>
      <c r="CH210" s="94"/>
      <c r="CJ210" s="94" t="s">
        <v>3680</v>
      </c>
      <c r="CK210" s="94" t="s">
        <v>7548</v>
      </c>
      <c r="CL210" s="94" t="s">
        <v>7543</v>
      </c>
      <c r="CM210" s="94" t="s">
        <v>12654</v>
      </c>
      <c r="CO210" s="94" t="s">
        <v>12188</v>
      </c>
      <c r="CP210" s="94" t="s">
        <v>13455</v>
      </c>
      <c r="CQ210" s="94" t="s">
        <v>12015</v>
      </c>
      <c r="CR210" s="94" t="s">
        <v>13456</v>
      </c>
      <c r="CS210" s="94" t="s">
        <v>12016</v>
      </c>
      <c r="CT210" s="94" t="s">
        <v>12076</v>
      </c>
      <c r="CU210" s="94" t="s">
        <v>12076</v>
      </c>
      <c r="CV210" s="94" t="s">
        <v>12076</v>
      </c>
      <c r="CX210" s="94" t="s">
        <v>13457</v>
      </c>
      <c r="CZ210" s="94" t="s">
        <v>12007</v>
      </c>
      <c r="DA210" s="94" t="s">
        <v>12019</v>
      </c>
      <c r="DB210" s="94" t="s">
        <v>12111</v>
      </c>
      <c r="DC210" s="94" t="s">
        <v>12007</v>
      </c>
      <c r="DD210" s="94" t="s">
        <v>12016</v>
      </c>
      <c r="DE210" s="94" t="s">
        <v>12016</v>
      </c>
      <c r="DH210" s="94" t="s">
        <v>12021</v>
      </c>
      <c r="DJ210" s="94" t="s">
        <v>12022</v>
      </c>
    </row>
    <row r="211" ht="13.5" customHeight="1">
      <c r="A211" s="94" t="s">
        <v>3649</v>
      </c>
      <c r="B211" s="94" t="s">
        <v>11755</v>
      </c>
      <c r="C211" s="94" t="str">
        <f t="shared" si="1"/>
        <v>Anton Binneman</v>
      </c>
      <c r="D211" s="94" t="s">
        <v>11756</v>
      </c>
      <c r="E211" s="94" t="s">
        <v>32</v>
      </c>
      <c r="F211" s="94" t="s">
        <v>13458</v>
      </c>
      <c r="G211" s="95" t="s">
        <v>33</v>
      </c>
      <c r="H211" s="94" t="s">
        <v>12006</v>
      </c>
      <c r="I211" s="94" t="s">
        <v>12069</v>
      </c>
      <c r="BF211" s="94"/>
      <c r="BG211" s="94"/>
      <c r="BH211" s="94" t="s">
        <v>33</v>
      </c>
      <c r="BI211" s="94"/>
      <c r="BJ211" s="94"/>
      <c r="BK211" s="94"/>
      <c r="BL211" s="94"/>
      <c r="BM211" s="94"/>
      <c r="BN211" s="94"/>
      <c r="BO211" s="94"/>
      <c r="BP211" s="94"/>
      <c r="BQ211" s="94"/>
      <c r="BR211" s="94">
        <v>1.0</v>
      </c>
      <c r="BS211" s="94"/>
      <c r="BT211" s="94"/>
      <c r="BU211" s="94"/>
      <c r="BV211" s="94"/>
      <c r="BW211" s="94"/>
      <c r="BX211" s="94"/>
      <c r="BY211" s="94"/>
      <c r="BZ211" s="94"/>
      <c r="CA211" s="94"/>
      <c r="CB211" s="94"/>
      <c r="CC211" s="94"/>
      <c r="CD211" s="94">
        <v>1.0</v>
      </c>
      <c r="CE211" s="94"/>
      <c r="CF211" s="94"/>
      <c r="CG211" s="94"/>
      <c r="CH211" s="94"/>
      <c r="CJ211" s="94" t="s">
        <v>3680</v>
      </c>
      <c r="CK211" s="94" t="s">
        <v>11759</v>
      </c>
      <c r="CL211" s="94" t="s">
        <v>12046</v>
      </c>
      <c r="CM211" s="94" t="s">
        <v>13459</v>
      </c>
      <c r="CN211" s="94" t="s">
        <v>13460</v>
      </c>
      <c r="CO211" s="94" t="s">
        <v>12116</v>
      </c>
      <c r="CP211" s="94" t="s">
        <v>12014</v>
      </c>
      <c r="CQ211" s="94" t="s">
        <v>12015</v>
      </c>
      <c r="CR211" s="94" t="s">
        <v>12219</v>
      </c>
      <c r="CS211" s="94" t="s">
        <v>12007</v>
      </c>
      <c r="CT211" s="94" t="s">
        <v>12297</v>
      </c>
      <c r="CU211" s="94" t="s">
        <v>12297</v>
      </c>
      <c r="CV211" s="94" t="s">
        <v>12297</v>
      </c>
      <c r="CX211" s="94" t="s">
        <v>1853</v>
      </c>
      <c r="CZ211" s="94" t="s">
        <v>12007</v>
      </c>
      <c r="DA211" s="94" t="s">
        <v>12016</v>
      </c>
      <c r="DB211" s="94" t="s">
        <v>12016</v>
      </c>
      <c r="DC211" s="94" t="s">
        <v>12007</v>
      </c>
      <c r="DD211" s="94" t="s">
        <v>12007</v>
      </c>
      <c r="DE211" s="94" t="s">
        <v>12007</v>
      </c>
      <c r="DH211" s="94" t="s">
        <v>12021</v>
      </c>
      <c r="DJ211" s="94" t="s">
        <v>12022</v>
      </c>
    </row>
    <row r="212" ht="13.5" customHeight="1">
      <c r="A212" s="94" t="s">
        <v>5254</v>
      </c>
      <c r="B212" s="94" t="s">
        <v>13461</v>
      </c>
      <c r="C212" s="94" t="str">
        <f t="shared" si="1"/>
        <v>Antonella Nota</v>
      </c>
      <c r="D212" s="94" t="s">
        <v>13462</v>
      </c>
      <c r="E212" s="94" t="s">
        <v>32</v>
      </c>
      <c r="F212" s="94" t="s">
        <v>13463</v>
      </c>
      <c r="G212" s="95" t="s">
        <v>33</v>
      </c>
      <c r="H212" s="94" t="s">
        <v>12006</v>
      </c>
      <c r="AN212" s="94" t="s">
        <v>12007</v>
      </c>
      <c r="BF212" s="94"/>
      <c r="BG212" s="94"/>
      <c r="BH212" s="94"/>
      <c r="BI212" s="94"/>
      <c r="BJ212" s="94" t="s">
        <v>33</v>
      </c>
      <c r="BK212" s="94"/>
      <c r="BL212" s="94"/>
      <c r="BM212" s="94"/>
      <c r="BN212" s="94"/>
      <c r="BO212" s="94"/>
      <c r="BP212" s="94"/>
      <c r="BQ212" s="94"/>
      <c r="BR212" s="94"/>
      <c r="BS212" s="94"/>
      <c r="BT212" s="94"/>
      <c r="BU212" s="94"/>
      <c r="BV212" s="94"/>
      <c r="BW212" s="94"/>
      <c r="BX212" s="94">
        <v>1.0</v>
      </c>
      <c r="BY212" s="94"/>
      <c r="BZ212" s="94"/>
      <c r="CA212" s="94"/>
      <c r="CB212" s="94"/>
      <c r="CC212" s="94"/>
      <c r="CD212" s="94">
        <v>1.0</v>
      </c>
      <c r="CE212" s="94"/>
      <c r="CF212" s="94"/>
      <c r="CG212" s="94"/>
      <c r="CH212" s="94"/>
      <c r="CJ212" s="94" t="s">
        <v>12058</v>
      </c>
      <c r="CK212" s="94" t="s">
        <v>13464</v>
      </c>
      <c r="CL212" s="94" t="s">
        <v>12010</v>
      </c>
      <c r="CM212" s="94" t="s">
        <v>13465</v>
      </c>
      <c r="CN212" s="94" t="s">
        <v>13466</v>
      </c>
      <c r="CP212" s="94" t="s">
        <v>13467</v>
      </c>
      <c r="CQ212" s="94" t="s">
        <v>12422</v>
      </c>
      <c r="CR212" s="94" t="s">
        <v>12606</v>
      </c>
      <c r="CS212" s="94" t="s">
        <v>12016</v>
      </c>
      <c r="CT212" s="94" t="s">
        <v>12594</v>
      </c>
      <c r="CX212" s="94" t="s">
        <v>13468</v>
      </c>
      <c r="CZ212" s="94" t="s">
        <v>12007</v>
      </c>
      <c r="DA212" s="94" t="s">
        <v>12019</v>
      </c>
      <c r="DB212" s="94" t="s">
        <v>12019</v>
      </c>
      <c r="DC212" s="94" t="s">
        <v>12007</v>
      </c>
      <c r="DD212" s="94" t="s">
        <v>12007</v>
      </c>
      <c r="DE212" s="94" t="s">
        <v>12016</v>
      </c>
      <c r="DH212" s="94" t="s">
        <v>12021</v>
      </c>
      <c r="DJ212" s="94" t="s">
        <v>12022</v>
      </c>
    </row>
    <row r="213" ht="13.5" customHeight="1">
      <c r="A213" s="94" t="s">
        <v>13469</v>
      </c>
      <c r="B213" s="94" t="s">
        <v>13470</v>
      </c>
      <c r="C213" s="94" t="str">
        <f t="shared" si="1"/>
        <v>Antonia M. Varela Perez</v>
      </c>
      <c r="D213" s="94" t="s">
        <v>13471</v>
      </c>
      <c r="E213" s="94" t="s">
        <v>32</v>
      </c>
      <c r="F213" s="94" t="s">
        <v>13472</v>
      </c>
      <c r="G213" s="95" t="s">
        <v>38</v>
      </c>
      <c r="H213" s="94" t="s">
        <v>12006</v>
      </c>
      <c r="BF213" s="94"/>
      <c r="BG213" s="94"/>
      <c r="BH213" s="94"/>
      <c r="BI213" s="94"/>
      <c r="BJ213" s="94"/>
      <c r="BK213" s="94" t="s">
        <v>38</v>
      </c>
      <c r="BL213" s="94"/>
      <c r="BM213" s="94"/>
      <c r="BN213" s="94"/>
      <c r="BO213" s="94"/>
      <c r="BP213" s="94"/>
      <c r="BQ213" s="94"/>
      <c r="BR213" s="94"/>
      <c r="BS213" s="94"/>
      <c r="BT213" s="94"/>
      <c r="BU213" s="94"/>
      <c r="BV213" s="94"/>
      <c r="BW213" s="94"/>
      <c r="BX213" s="94"/>
      <c r="BY213" s="94"/>
      <c r="BZ213" s="94"/>
      <c r="CA213" s="94">
        <v>1.0</v>
      </c>
      <c r="CB213" s="94"/>
      <c r="CC213" s="94"/>
      <c r="CD213" s="94"/>
      <c r="CE213" s="94"/>
      <c r="CF213" s="94"/>
      <c r="CG213" s="94"/>
      <c r="CH213" s="94"/>
      <c r="CJ213" s="94" t="s">
        <v>3680</v>
      </c>
      <c r="CK213" s="94" t="s">
        <v>13473</v>
      </c>
      <c r="CL213" s="94" t="s">
        <v>12010</v>
      </c>
      <c r="CM213" s="94" t="s">
        <v>13474</v>
      </c>
      <c r="CN213" s="94" t="s">
        <v>13475</v>
      </c>
      <c r="CO213" s="94" t="s">
        <v>12030</v>
      </c>
      <c r="CP213" s="94" t="s">
        <v>13476</v>
      </c>
      <c r="CQ213" s="94" t="s">
        <v>12549</v>
      </c>
      <c r="CR213" s="94" t="s">
        <v>12550</v>
      </c>
      <c r="CX213" s="94" t="s">
        <v>13477</v>
      </c>
      <c r="CZ213" s="94" t="s">
        <v>12016</v>
      </c>
      <c r="DC213" s="94" t="s">
        <v>12016</v>
      </c>
      <c r="DD213" s="94" t="s">
        <v>12016</v>
      </c>
      <c r="DH213" s="94" t="s">
        <v>12021</v>
      </c>
      <c r="DJ213" s="94" t="s">
        <v>12022</v>
      </c>
    </row>
    <row r="214" ht="13.5" customHeight="1">
      <c r="A214" s="94" t="s">
        <v>1838</v>
      </c>
      <c r="B214" s="94" t="s">
        <v>1839</v>
      </c>
      <c r="C214" s="94" t="str">
        <f t="shared" si="1"/>
        <v>Antonia Wilmot</v>
      </c>
      <c r="D214" s="94" t="s">
        <v>1840</v>
      </c>
      <c r="E214" s="94" t="s">
        <v>32</v>
      </c>
      <c r="F214" s="94" t="s">
        <v>13478</v>
      </c>
      <c r="G214" s="95" t="s">
        <v>33</v>
      </c>
      <c r="H214" s="94" t="s">
        <v>12006</v>
      </c>
      <c r="I214" s="94" t="s">
        <v>12287</v>
      </c>
      <c r="BF214" s="94"/>
      <c r="BG214" s="94"/>
      <c r="BH214" s="94" t="s">
        <v>33</v>
      </c>
      <c r="BI214" s="94"/>
      <c r="BJ214" s="94"/>
      <c r="BK214" s="94"/>
      <c r="BL214" s="94"/>
      <c r="BM214" s="94"/>
      <c r="BN214" s="94"/>
      <c r="BO214" s="94"/>
      <c r="BP214" s="94"/>
      <c r="BQ214" s="94"/>
      <c r="BR214" s="94">
        <v>1.0</v>
      </c>
      <c r="BS214" s="94"/>
      <c r="BT214" s="94"/>
      <c r="BU214" s="94"/>
      <c r="BV214" s="94"/>
      <c r="BW214" s="94"/>
      <c r="BX214" s="94"/>
      <c r="BY214" s="94"/>
      <c r="BZ214" s="94"/>
      <c r="CA214" s="94"/>
      <c r="CB214" s="94"/>
      <c r="CC214" s="94"/>
      <c r="CD214" s="94">
        <v>1.0</v>
      </c>
      <c r="CE214" s="94"/>
      <c r="CF214" s="94"/>
      <c r="CG214" s="94"/>
      <c r="CH214" s="94"/>
      <c r="CJ214" s="94" t="s">
        <v>12213</v>
      </c>
      <c r="CK214" s="94" t="s">
        <v>1843</v>
      </c>
      <c r="CM214" s="94" t="s">
        <v>13479</v>
      </c>
      <c r="CN214" s="94" t="s">
        <v>13480</v>
      </c>
      <c r="CQ214" s="94" t="s">
        <v>12263</v>
      </c>
      <c r="CR214" s="94" t="s">
        <v>13481</v>
      </c>
      <c r="CS214" s="94" t="s">
        <v>12016</v>
      </c>
      <c r="CX214" s="94" t="s">
        <v>13482</v>
      </c>
      <c r="CZ214" s="94" t="s">
        <v>12007</v>
      </c>
      <c r="DA214" s="94" t="s">
        <v>12016</v>
      </c>
      <c r="DB214" s="94" t="s">
        <v>12016</v>
      </c>
      <c r="DC214" s="94" t="s">
        <v>12007</v>
      </c>
      <c r="DD214" s="94" t="s">
        <v>12007</v>
      </c>
      <c r="DE214" s="94" t="s">
        <v>12007</v>
      </c>
      <c r="DH214" s="94" t="s">
        <v>12021</v>
      </c>
      <c r="DJ214" s="94" t="s">
        <v>12022</v>
      </c>
    </row>
    <row r="215" ht="13.5" customHeight="1">
      <c r="A215" s="94" t="s">
        <v>4047</v>
      </c>
      <c r="B215" s="94" t="s">
        <v>13483</v>
      </c>
      <c r="C215" s="94" t="str">
        <f t="shared" si="1"/>
        <v>Antonio Chrysostomou</v>
      </c>
      <c r="D215" s="94" t="s">
        <v>13484</v>
      </c>
      <c r="E215" s="94" t="s">
        <v>32</v>
      </c>
      <c r="F215" s="94" t="s">
        <v>13485</v>
      </c>
      <c r="G215" s="95" t="s">
        <v>33</v>
      </c>
      <c r="H215" s="94" t="s">
        <v>12006</v>
      </c>
      <c r="BB215" s="94" t="s">
        <v>12007</v>
      </c>
      <c r="BF215" s="94"/>
      <c r="BG215" s="94"/>
      <c r="BH215" s="94" t="s">
        <v>33</v>
      </c>
      <c r="BI215" s="94"/>
      <c r="BJ215" s="94"/>
      <c r="BK215" s="94"/>
      <c r="BL215" s="94"/>
      <c r="BM215" s="94"/>
      <c r="BN215" s="94"/>
      <c r="BO215" s="94"/>
      <c r="BP215" s="94"/>
      <c r="BQ215" s="94"/>
      <c r="BR215" s="94">
        <v>1.0</v>
      </c>
      <c r="BS215" s="94"/>
      <c r="BT215" s="94"/>
      <c r="BU215" s="94"/>
      <c r="BV215" s="94"/>
      <c r="BW215" s="94"/>
      <c r="BX215" s="94"/>
      <c r="BY215" s="94"/>
      <c r="BZ215" s="94"/>
      <c r="CA215" s="94"/>
      <c r="CB215" s="94"/>
      <c r="CC215" s="94"/>
      <c r="CD215" s="94">
        <v>2.0</v>
      </c>
      <c r="CE215" s="94"/>
      <c r="CF215" s="94"/>
      <c r="CG215" s="94"/>
      <c r="CH215" s="94"/>
      <c r="CJ215" s="94" t="s">
        <v>3680</v>
      </c>
      <c r="CK215" s="94" t="s">
        <v>13486</v>
      </c>
      <c r="CL215" s="94" t="s">
        <v>12505</v>
      </c>
      <c r="CM215" s="94" t="s">
        <v>13487</v>
      </c>
      <c r="CN215" s="94" t="s">
        <v>13488</v>
      </c>
      <c r="CO215" s="94" t="s">
        <v>12030</v>
      </c>
      <c r="CP215" s="94" t="s">
        <v>13489</v>
      </c>
      <c r="CQ215" s="94" t="s">
        <v>12263</v>
      </c>
      <c r="CR215" s="94" t="s">
        <v>13125</v>
      </c>
      <c r="CS215" s="94" t="s">
        <v>12016</v>
      </c>
      <c r="CX215" s="94" t="s">
        <v>13490</v>
      </c>
      <c r="CZ215" s="94" t="s">
        <v>12007</v>
      </c>
      <c r="DA215" s="94" t="s">
        <v>12016</v>
      </c>
      <c r="DB215" s="94" t="s">
        <v>12016</v>
      </c>
      <c r="DC215" s="94" t="s">
        <v>12007</v>
      </c>
      <c r="DD215" s="94" t="s">
        <v>12007</v>
      </c>
      <c r="DE215" s="94" t="s">
        <v>12016</v>
      </c>
      <c r="DH215" s="94" t="s">
        <v>12021</v>
      </c>
      <c r="DJ215" s="94" t="s">
        <v>12022</v>
      </c>
    </row>
    <row r="216" ht="13.5" customHeight="1">
      <c r="A216" s="94" t="s">
        <v>4047</v>
      </c>
      <c r="B216" s="94" t="s">
        <v>4048</v>
      </c>
      <c r="C216" s="94" t="str">
        <f t="shared" si="1"/>
        <v>Antonio de Ugarte Postigo</v>
      </c>
      <c r="D216" s="94" t="s">
        <v>4049</v>
      </c>
      <c r="E216" s="94" t="s">
        <v>32</v>
      </c>
      <c r="F216" s="94" t="s">
        <v>13491</v>
      </c>
      <c r="G216" s="95" t="s">
        <v>33</v>
      </c>
      <c r="H216" s="94" t="s">
        <v>12006</v>
      </c>
      <c r="I216" s="94" t="s">
        <v>12069</v>
      </c>
      <c r="BF216" s="94" t="s">
        <v>33</v>
      </c>
      <c r="BG216" s="94"/>
      <c r="BH216" s="94"/>
      <c r="BI216" s="94"/>
      <c r="BJ216" s="94"/>
      <c r="BK216" s="94"/>
      <c r="BL216" s="94">
        <v>1.0</v>
      </c>
      <c r="BM216" s="94"/>
      <c r="BN216" s="94"/>
      <c r="BO216" s="94"/>
      <c r="BP216" s="94"/>
      <c r="BQ216" s="94"/>
      <c r="BR216" s="94"/>
      <c r="BS216" s="94"/>
      <c r="BT216" s="94"/>
      <c r="BU216" s="94"/>
      <c r="BV216" s="94"/>
      <c r="BW216" s="94"/>
      <c r="BX216" s="94"/>
      <c r="BY216" s="94"/>
      <c r="BZ216" s="94"/>
      <c r="CA216" s="94"/>
      <c r="CB216" s="94"/>
      <c r="CC216" s="94"/>
      <c r="CD216" s="94"/>
      <c r="CE216" s="94"/>
      <c r="CF216" s="94"/>
      <c r="CG216" s="94"/>
      <c r="CH216" s="94"/>
      <c r="CJ216" s="94" t="s">
        <v>12058</v>
      </c>
      <c r="CK216" s="94" t="s">
        <v>4052</v>
      </c>
      <c r="CL216" s="94" t="s">
        <v>12046</v>
      </c>
      <c r="CM216" s="94" t="s">
        <v>13492</v>
      </c>
      <c r="CN216" s="94" t="s">
        <v>13493</v>
      </c>
      <c r="CO216" s="94" t="s">
        <v>12030</v>
      </c>
      <c r="CP216" s="94" t="s">
        <v>13494</v>
      </c>
      <c r="CQ216" s="94" t="s">
        <v>12040</v>
      </c>
      <c r="CR216" s="94" t="s">
        <v>12550</v>
      </c>
      <c r="CS216" s="94" t="s">
        <v>12016</v>
      </c>
      <c r="CX216" s="94" t="s">
        <v>13495</v>
      </c>
      <c r="CZ216" s="94" t="s">
        <v>12007</v>
      </c>
      <c r="DA216" s="94" t="s">
        <v>12019</v>
      </c>
      <c r="DB216" s="94" t="s">
        <v>12019</v>
      </c>
      <c r="DC216" s="94" t="s">
        <v>12007</v>
      </c>
      <c r="DD216" s="94" t="s">
        <v>12007</v>
      </c>
      <c r="DE216" s="94" t="s">
        <v>12007</v>
      </c>
      <c r="DH216" s="94" t="s">
        <v>12021</v>
      </c>
      <c r="DJ216" s="94" t="s">
        <v>12022</v>
      </c>
    </row>
    <row r="217" ht="13.5" customHeight="1">
      <c r="A217" s="94" t="s">
        <v>13496</v>
      </c>
      <c r="B217" s="94" t="s">
        <v>13497</v>
      </c>
      <c r="C217" s="94" t="str">
        <f t="shared" si="1"/>
        <v>Antonio Mario Magalhaes</v>
      </c>
      <c r="D217" s="94" t="s">
        <v>13498</v>
      </c>
      <c r="E217" s="94" t="s">
        <v>32</v>
      </c>
      <c r="F217" s="94" t="s">
        <v>13499</v>
      </c>
      <c r="G217" s="95" t="s">
        <v>38</v>
      </c>
      <c r="H217" s="94" t="s">
        <v>12006</v>
      </c>
      <c r="I217" s="94" t="s">
        <v>12381</v>
      </c>
      <c r="BF217" s="94"/>
      <c r="BG217" s="94" t="s">
        <v>38</v>
      </c>
      <c r="BH217" s="94"/>
      <c r="BI217" s="94"/>
      <c r="BJ217" s="94"/>
      <c r="BK217" s="94"/>
      <c r="BL217" s="94"/>
      <c r="BM217" s="94"/>
      <c r="BN217" s="94"/>
      <c r="BO217" s="94">
        <v>1.0</v>
      </c>
      <c r="BP217" s="94"/>
      <c r="BQ217" s="94"/>
      <c r="BR217" s="94"/>
      <c r="BS217" s="94"/>
      <c r="BT217" s="94"/>
      <c r="BU217" s="94"/>
      <c r="BV217" s="94"/>
      <c r="BW217" s="94"/>
      <c r="BX217" s="94"/>
      <c r="BY217" s="94"/>
      <c r="BZ217" s="94"/>
      <c r="CA217" s="94"/>
      <c r="CB217" s="94"/>
      <c r="CC217" s="94"/>
      <c r="CD217" s="94"/>
      <c r="CE217" s="94"/>
      <c r="CF217" s="94"/>
      <c r="CG217" s="94"/>
      <c r="CH217" s="94"/>
      <c r="CJ217" s="94" t="s">
        <v>12082</v>
      </c>
      <c r="CK217" s="94" t="s">
        <v>13500</v>
      </c>
      <c r="CL217" s="94" t="s">
        <v>12046</v>
      </c>
      <c r="CM217" s="94" t="s">
        <v>13501</v>
      </c>
      <c r="CN217" s="94" t="s">
        <v>12029</v>
      </c>
      <c r="CO217" s="94" t="s">
        <v>12030</v>
      </c>
      <c r="CP217" s="94" t="s">
        <v>13054</v>
      </c>
      <c r="CQ217" s="94" t="s">
        <v>12320</v>
      </c>
      <c r="CR217" s="94" t="s">
        <v>12321</v>
      </c>
      <c r="CS217" s="94" t="s">
        <v>12007</v>
      </c>
      <c r="CT217" s="94" t="s">
        <v>12271</v>
      </c>
      <c r="CX217" s="94" t="s">
        <v>13502</v>
      </c>
      <c r="CZ217" s="94" t="s">
        <v>12007</v>
      </c>
      <c r="DB217" s="94" t="s">
        <v>12016</v>
      </c>
      <c r="DC217" s="94" t="s">
        <v>12007</v>
      </c>
      <c r="DD217" s="94" t="s">
        <v>12007</v>
      </c>
      <c r="DE217" s="94" t="s">
        <v>12016</v>
      </c>
      <c r="DH217" s="94" t="s">
        <v>12021</v>
      </c>
      <c r="DJ217" s="94" t="s">
        <v>12022</v>
      </c>
    </row>
    <row r="218" ht="13.5" customHeight="1">
      <c r="A218" s="94" t="s">
        <v>4047</v>
      </c>
      <c r="B218" s="94" t="s">
        <v>13503</v>
      </c>
      <c r="C218" s="94" t="str">
        <f t="shared" si="1"/>
        <v>Antonio Porras</v>
      </c>
      <c r="D218" s="94" t="s">
        <v>13504</v>
      </c>
      <c r="E218" s="94" t="s">
        <v>32</v>
      </c>
      <c r="F218" s="94" t="s">
        <v>13505</v>
      </c>
      <c r="G218" s="95" t="s">
        <v>33</v>
      </c>
      <c r="H218" s="94" t="s">
        <v>12006</v>
      </c>
      <c r="BF218" s="94"/>
      <c r="BG218" s="94"/>
      <c r="BH218" s="94"/>
      <c r="BI218" s="94"/>
      <c r="BJ218" s="94" t="s">
        <v>33</v>
      </c>
      <c r="BK218" s="94"/>
      <c r="BL218" s="94"/>
      <c r="BM218" s="94"/>
      <c r="BN218" s="94"/>
      <c r="BO218" s="94"/>
      <c r="BP218" s="94"/>
      <c r="BQ218" s="94"/>
      <c r="BR218" s="94"/>
      <c r="BS218" s="94"/>
      <c r="BT218" s="94"/>
      <c r="BU218" s="94"/>
      <c r="BV218" s="94"/>
      <c r="BW218" s="94"/>
      <c r="BX218" s="94">
        <v>1.0</v>
      </c>
      <c r="BY218" s="94"/>
      <c r="BZ218" s="94"/>
      <c r="CA218" s="94"/>
      <c r="CB218" s="94"/>
      <c r="CC218" s="94"/>
      <c r="CD218" s="94"/>
      <c r="CE218" s="94"/>
      <c r="CF218" s="94"/>
      <c r="CG218" s="94"/>
      <c r="CH218" s="94"/>
      <c r="CJ218" s="94" t="s">
        <v>3680</v>
      </c>
      <c r="CK218" s="94" t="s">
        <v>13506</v>
      </c>
      <c r="CL218" s="94" t="s">
        <v>12046</v>
      </c>
      <c r="CM218" s="94" t="s">
        <v>13507</v>
      </c>
      <c r="CN218" s="94" t="s">
        <v>12640</v>
      </c>
      <c r="CO218" s="94" t="s">
        <v>12188</v>
      </c>
      <c r="CP218" s="94" t="s">
        <v>13508</v>
      </c>
      <c r="CQ218" s="94" t="s">
        <v>12032</v>
      </c>
      <c r="CR218" s="94" t="s">
        <v>12062</v>
      </c>
      <c r="CS218" s="94" t="s">
        <v>12016</v>
      </c>
      <c r="CX218" s="94" t="s">
        <v>13509</v>
      </c>
      <c r="CZ218" s="94" t="s">
        <v>12007</v>
      </c>
      <c r="DA218" s="94" t="s">
        <v>12019</v>
      </c>
      <c r="DB218" s="94" t="s">
        <v>12016</v>
      </c>
      <c r="DC218" s="94" t="s">
        <v>12016</v>
      </c>
      <c r="DD218" s="94" t="s">
        <v>12007</v>
      </c>
      <c r="DE218" s="94" t="s">
        <v>12007</v>
      </c>
      <c r="DH218" s="94" t="s">
        <v>12021</v>
      </c>
      <c r="DJ218" s="94" t="s">
        <v>12022</v>
      </c>
    </row>
    <row r="219" ht="13.5" customHeight="1">
      <c r="A219" s="94" t="s">
        <v>8232</v>
      </c>
      <c r="B219" s="94" t="s">
        <v>8233</v>
      </c>
      <c r="C219" s="94" t="str">
        <f t="shared" si="1"/>
        <v>Anu Sreedevi</v>
      </c>
      <c r="D219" s="94" t="s">
        <v>8234</v>
      </c>
      <c r="E219" s="94" t="s">
        <v>32</v>
      </c>
      <c r="F219" s="94" t="s">
        <v>13510</v>
      </c>
      <c r="G219" s="95" t="s">
        <v>38</v>
      </c>
      <c r="H219" s="94" t="s">
        <v>12006</v>
      </c>
      <c r="I219" s="94" t="s">
        <v>12069</v>
      </c>
      <c r="BF219" s="94"/>
      <c r="BG219" s="94" t="s">
        <v>38</v>
      </c>
      <c r="BH219" s="94"/>
      <c r="BI219" s="94"/>
      <c r="BJ219" s="94"/>
      <c r="BK219" s="94"/>
      <c r="BL219" s="94"/>
      <c r="BM219" s="94"/>
      <c r="BN219" s="94"/>
      <c r="BO219" s="94"/>
      <c r="BP219" s="94">
        <v>1.0</v>
      </c>
      <c r="BQ219" s="94"/>
      <c r="BR219" s="94"/>
      <c r="BS219" s="94"/>
      <c r="BT219" s="94"/>
      <c r="BU219" s="94"/>
      <c r="BV219" s="94"/>
      <c r="BW219" s="94"/>
      <c r="BX219" s="94"/>
      <c r="BY219" s="94"/>
      <c r="BZ219" s="94"/>
      <c r="CA219" s="94"/>
      <c r="CB219" s="94"/>
      <c r="CC219" s="94"/>
      <c r="CD219" s="94"/>
      <c r="CE219" s="94"/>
      <c r="CF219" s="94"/>
      <c r="CG219" s="94"/>
      <c r="CH219" s="94"/>
      <c r="CK219" s="94" t="s">
        <v>8238</v>
      </c>
      <c r="CL219" s="94" t="s">
        <v>12010</v>
      </c>
      <c r="CM219" s="94" t="s">
        <v>13511</v>
      </c>
      <c r="CN219" s="94" t="s">
        <v>12455</v>
      </c>
      <c r="CO219" s="94" t="s">
        <v>12122</v>
      </c>
      <c r="CP219" s="94" t="s">
        <v>13512</v>
      </c>
      <c r="CQ219" s="94" t="s">
        <v>12183</v>
      </c>
      <c r="CR219" s="94" t="s">
        <v>12183</v>
      </c>
      <c r="CS219" s="94" t="s">
        <v>12007</v>
      </c>
      <c r="CT219" s="94" t="s">
        <v>12271</v>
      </c>
      <c r="CX219" s="94" t="s">
        <v>13513</v>
      </c>
      <c r="CZ219" s="94" t="s">
        <v>12007</v>
      </c>
      <c r="DA219" s="94" t="s">
        <v>12111</v>
      </c>
      <c r="DB219" s="94" t="s">
        <v>12111</v>
      </c>
      <c r="DC219" s="94" t="s">
        <v>12007</v>
      </c>
      <c r="DD219" s="94" t="s">
        <v>12016</v>
      </c>
      <c r="DE219" s="94" t="s">
        <v>12007</v>
      </c>
      <c r="DH219" s="94" t="s">
        <v>12021</v>
      </c>
      <c r="DJ219" s="94" t="s">
        <v>12022</v>
      </c>
    </row>
    <row r="220" ht="13.5" customHeight="1">
      <c r="A220" s="94" t="s">
        <v>5233</v>
      </c>
      <c r="B220" s="94" t="s">
        <v>5234</v>
      </c>
      <c r="C220" s="94" t="str">
        <f t="shared" si="1"/>
        <v>Anupama Rajya Shahi</v>
      </c>
      <c r="D220" s="94" t="s">
        <v>5235</v>
      </c>
      <c r="E220" s="94" t="s">
        <v>32</v>
      </c>
      <c r="F220" s="94" t="s">
        <v>13514</v>
      </c>
      <c r="G220" s="95" t="s">
        <v>33</v>
      </c>
      <c r="H220" s="94" t="s">
        <v>12006</v>
      </c>
      <c r="I220" s="94" t="s">
        <v>12069</v>
      </c>
      <c r="AW220" s="94" t="s">
        <v>12007</v>
      </c>
      <c r="BF220" s="94"/>
      <c r="BG220" s="94"/>
      <c r="BH220" s="94" t="s">
        <v>33</v>
      </c>
      <c r="BI220" s="94"/>
      <c r="BJ220" s="94"/>
      <c r="BK220" s="94"/>
      <c r="BL220" s="94"/>
      <c r="BM220" s="94"/>
      <c r="BN220" s="94"/>
      <c r="BO220" s="94"/>
      <c r="BP220" s="94"/>
      <c r="BQ220" s="94"/>
      <c r="BR220" s="94"/>
      <c r="BS220" s="94">
        <v>1.0</v>
      </c>
      <c r="BT220" s="94"/>
      <c r="BU220" s="94"/>
      <c r="BV220" s="94"/>
      <c r="BW220" s="94"/>
      <c r="BX220" s="94"/>
      <c r="BY220" s="94"/>
      <c r="BZ220" s="94"/>
      <c r="CA220" s="94"/>
      <c r="CB220" s="94"/>
      <c r="CC220" s="94"/>
      <c r="CD220" s="94"/>
      <c r="CE220" s="94"/>
      <c r="CF220" s="94"/>
      <c r="CG220" s="94"/>
      <c r="CH220" s="94"/>
      <c r="CJ220" s="94" t="s">
        <v>12717</v>
      </c>
      <c r="CK220" s="94" t="s">
        <v>13515</v>
      </c>
      <c r="CL220" s="94" t="s">
        <v>12010</v>
      </c>
      <c r="CM220" s="94" t="s">
        <v>13516</v>
      </c>
      <c r="CN220" s="94" t="s">
        <v>13517</v>
      </c>
      <c r="CO220" s="94" t="s">
        <v>12217</v>
      </c>
      <c r="CP220" s="94" t="s">
        <v>13518</v>
      </c>
      <c r="CQ220" s="94" t="s">
        <v>13519</v>
      </c>
      <c r="CR220" s="94" t="s">
        <v>13520</v>
      </c>
      <c r="CS220" s="94" t="s">
        <v>12007</v>
      </c>
      <c r="CT220" s="94" t="s">
        <v>12271</v>
      </c>
      <c r="CX220" s="94" t="s">
        <v>1642</v>
      </c>
      <c r="CZ220" s="94" t="s">
        <v>12007</v>
      </c>
      <c r="DA220" s="94" t="s">
        <v>12111</v>
      </c>
      <c r="DD220" s="94" t="s">
        <v>12007</v>
      </c>
      <c r="DH220" s="94" t="s">
        <v>12021</v>
      </c>
      <c r="DJ220" s="94" t="s">
        <v>12022</v>
      </c>
    </row>
    <row r="221" ht="13.5" customHeight="1">
      <c r="A221" s="94" t="s">
        <v>9855</v>
      </c>
      <c r="B221" s="94" t="s">
        <v>9856</v>
      </c>
      <c r="C221" s="94" t="str">
        <f t="shared" si="1"/>
        <v>anupreeta more</v>
      </c>
      <c r="D221" s="94" t="s">
        <v>9857</v>
      </c>
      <c r="E221" s="94" t="s">
        <v>32</v>
      </c>
      <c r="F221" s="94" t="s">
        <v>13521</v>
      </c>
      <c r="G221" s="95" t="s">
        <v>38</v>
      </c>
      <c r="H221" s="94" t="s">
        <v>12006</v>
      </c>
      <c r="I221" s="94" t="s">
        <v>12025</v>
      </c>
      <c r="BF221" s="94"/>
      <c r="BG221" s="94" t="s">
        <v>38</v>
      </c>
      <c r="BH221" s="94"/>
      <c r="BI221" s="94"/>
      <c r="BJ221" s="94"/>
      <c r="BK221" s="94"/>
      <c r="BL221" s="94"/>
      <c r="BM221" s="94"/>
      <c r="BN221" s="94"/>
      <c r="BO221" s="94">
        <v>1.0</v>
      </c>
      <c r="BP221" s="94"/>
      <c r="BQ221" s="94"/>
      <c r="BR221" s="94"/>
      <c r="BS221" s="94"/>
      <c r="BT221" s="94"/>
      <c r="BU221" s="94"/>
      <c r="BV221" s="94"/>
      <c r="BW221" s="94"/>
      <c r="BX221" s="94"/>
      <c r="BY221" s="94"/>
      <c r="BZ221" s="94"/>
      <c r="CA221" s="94"/>
      <c r="CB221" s="94"/>
      <c r="CC221" s="94"/>
      <c r="CD221" s="94"/>
      <c r="CE221" s="94"/>
      <c r="CF221" s="94"/>
      <c r="CG221" s="94"/>
      <c r="CH221" s="94"/>
      <c r="CK221" s="94" t="s">
        <v>9861</v>
      </c>
      <c r="CM221" s="94" t="s">
        <v>13522</v>
      </c>
      <c r="CO221" s="94" t="s">
        <v>12030</v>
      </c>
      <c r="CP221" s="94" t="s">
        <v>13281</v>
      </c>
      <c r="CQ221" s="94" t="s">
        <v>12183</v>
      </c>
      <c r="CR221" s="94" t="s">
        <v>12195</v>
      </c>
      <c r="CS221" s="94" t="s">
        <v>12007</v>
      </c>
      <c r="CT221" s="94" t="s">
        <v>13523</v>
      </c>
      <c r="CX221" s="94" t="s">
        <v>13524</v>
      </c>
      <c r="CZ221" s="94" t="s">
        <v>12007</v>
      </c>
      <c r="DH221" s="94" t="s">
        <v>12021</v>
      </c>
      <c r="DJ221" s="94" t="s">
        <v>12022</v>
      </c>
    </row>
    <row r="222" ht="13.5" customHeight="1">
      <c r="A222" s="94" t="s">
        <v>11512</v>
      </c>
      <c r="B222" s="94" t="s">
        <v>11513</v>
      </c>
      <c r="C222" s="94" t="str">
        <f t="shared" si="1"/>
        <v>Anusha L S Bhasari</v>
      </c>
      <c r="D222" s="94" t="s">
        <v>11514</v>
      </c>
      <c r="E222" s="94" t="s">
        <v>35</v>
      </c>
      <c r="F222" s="94" t="s">
        <v>13525</v>
      </c>
      <c r="G222" s="95" t="s">
        <v>33</v>
      </c>
      <c r="H222" s="94" t="s">
        <v>12006</v>
      </c>
      <c r="I222" s="94" t="s">
        <v>12069</v>
      </c>
      <c r="BF222" s="94" t="s">
        <v>33</v>
      </c>
      <c r="BG222" s="94"/>
      <c r="BH222" s="94"/>
      <c r="BI222" s="94"/>
      <c r="BJ222" s="94"/>
      <c r="BK222" s="94"/>
      <c r="BL222" s="94">
        <v>1.0</v>
      </c>
      <c r="BM222" s="94"/>
      <c r="BN222" s="94"/>
      <c r="BO222" s="94"/>
      <c r="BP222" s="94"/>
      <c r="BQ222" s="94"/>
      <c r="BR222" s="94"/>
      <c r="BS222" s="94"/>
      <c r="BT222" s="94"/>
      <c r="BU222" s="94"/>
      <c r="BV222" s="94"/>
      <c r="BW222" s="94"/>
      <c r="BX222" s="94"/>
      <c r="BY222" s="94"/>
      <c r="BZ222" s="94"/>
      <c r="CA222" s="94"/>
      <c r="CB222" s="94"/>
      <c r="CC222" s="94"/>
      <c r="CD222" s="94">
        <v>3.0</v>
      </c>
      <c r="CE222" s="94"/>
      <c r="CF222" s="94"/>
      <c r="CG222" s="94">
        <v>1.0</v>
      </c>
      <c r="CH222" s="94"/>
      <c r="CJ222" s="94" t="s">
        <v>12058</v>
      </c>
      <c r="CK222" s="94" t="s">
        <v>13526</v>
      </c>
      <c r="CL222" s="94" t="s">
        <v>12010</v>
      </c>
      <c r="CM222" s="94" t="s">
        <v>13527</v>
      </c>
      <c r="CN222" s="94" t="s">
        <v>12450</v>
      </c>
      <c r="CO222" s="94" t="s">
        <v>12116</v>
      </c>
      <c r="CP222" s="94" t="s">
        <v>13528</v>
      </c>
      <c r="CQ222" s="94" t="s">
        <v>12183</v>
      </c>
      <c r="CR222" s="94" t="s">
        <v>12195</v>
      </c>
      <c r="CS222" s="94" t="s">
        <v>12007</v>
      </c>
      <c r="CT222" s="94" t="s">
        <v>12594</v>
      </c>
      <c r="CX222" s="94" t="s">
        <v>1965</v>
      </c>
      <c r="CZ222" s="94" t="s">
        <v>12007</v>
      </c>
      <c r="DA222" s="94" t="s">
        <v>12016</v>
      </c>
      <c r="DC222" s="94" t="s">
        <v>12007</v>
      </c>
      <c r="DD222" s="94" t="s">
        <v>12007</v>
      </c>
      <c r="DE222" s="94" t="s">
        <v>12007</v>
      </c>
      <c r="DH222" s="94" t="s">
        <v>12021</v>
      </c>
      <c r="DJ222" s="94" t="s">
        <v>12022</v>
      </c>
    </row>
    <row r="223" ht="13.5" customHeight="1">
      <c r="A223" s="94" t="s">
        <v>7969</v>
      </c>
      <c r="B223" s="94" t="s">
        <v>7970</v>
      </c>
      <c r="C223" s="94" t="str">
        <f t="shared" si="1"/>
        <v>Anushka Doke</v>
      </c>
      <c r="D223" s="94" t="s">
        <v>7971</v>
      </c>
      <c r="E223" s="94" t="s">
        <v>35</v>
      </c>
      <c r="F223" s="94" t="s">
        <v>13529</v>
      </c>
      <c r="G223" s="95" t="s">
        <v>33</v>
      </c>
      <c r="H223" s="94" t="s">
        <v>12006</v>
      </c>
      <c r="I223" s="94" t="s">
        <v>12069</v>
      </c>
      <c r="BF223" s="94" t="s">
        <v>33</v>
      </c>
      <c r="BG223" s="94"/>
      <c r="BH223" s="94"/>
      <c r="BI223" s="94"/>
      <c r="BJ223" s="94"/>
      <c r="BK223" s="94"/>
      <c r="BL223" s="94"/>
      <c r="BM223" s="94">
        <v>1.0</v>
      </c>
      <c r="BN223" s="94"/>
      <c r="BO223" s="94"/>
      <c r="BP223" s="94"/>
      <c r="BQ223" s="94"/>
      <c r="BR223" s="94"/>
      <c r="BS223" s="94"/>
      <c r="BT223" s="94"/>
      <c r="BU223" s="94"/>
      <c r="BV223" s="94"/>
      <c r="BW223" s="94"/>
      <c r="BX223" s="94"/>
      <c r="BY223" s="94"/>
      <c r="BZ223" s="94"/>
      <c r="CA223" s="94"/>
      <c r="CB223" s="94"/>
      <c r="CC223" s="94"/>
      <c r="CD223" s="94">
        <v>1.0</v>
      </c>
      <c r="CE223" s="94"/>
      <c r="CF223" s="94"/>
      <c r="CG223" s="94"/>
      <c r="CH223" s="94"/>
      <c r="CK223" s="94" t="s">
        <v>7975</v>
      </c>
      <c r="CL223" s="94" t="s">
        <v>12010</v>
      </c>
      <c r="CM223" s="94" t="s">
        <v>13530</v>
      </c>
      <c r="CN223" s="94" t="s">
        <v>13531</v>
      </c>
      <c r="CO223" s="94" t="s">
        <v>12217</v>
      </c>
      <c r="CP223" s="94" t="s">
        <v>13532</v>
      </c>
      <c r="CQ223" s="94" t="s">
        <v>12183</v>
      </c>
      <c r="CR223" s="94" t="s">
        <v>12195</v>
      </c>
      <c r="CS223" s="94" t="s">
        <v>12007</v>
      </c>
      <c r="CT223" s="94" t="s">
        <v>13533</v>
      </c>
      <c r="CX223" s="94" t="s">
        <v>13534</v>
      </c>
      <c r="CZ223" s="94" t="s">
        <v>12007</v>
      </c>
      <c r="DA223" s="94" t="s">
        <v>12111</v>
      </c>
      <c r="DB223" s="94" t="s">
        <v>12111</v>
      </c>
      <c r="DC223" s="94" t="s">
        <v>12007</v>
      </c>
      <c r="DD223" s="94" t="s">
        <v>12016</v>
      </c>
      <c r="DE223" s="94" t="s">
        <v>12007</v>
      </c>
      <c r="DH223" s="94" t="s">
        <v>12021</v>
      </c>
      <c r="DJ223" s="94" t="s">
        <v>12022</v>
      </c>
    </row>
    <row r="224" ht="13.5" customHeight="1">
      <c r="A224" s="94" t="s">
        <v>13535</v>
      </c>
      <c r="B224" s="94" t="s">
        <v>13536</v>
      </c>
      <c r="C224" s="94" t="str">
        <f t="shared" si="1"/>
        <v>Anya Samadi-Ghadim</v>
      </c>
      <c r="D224" s="94" t="s">
        <v>13537</v>
      </c>
      <c r="E224" s="94" t="s">
        <v>32</v>
      </c>
      <c r="F224" s="94" t="s">
        <v>13538</v>
      </c>
      <c r="G224" s="95" t="s">
        <v>38</v>
      </c>
      <c r="H224" s="94" t="s">
        <v>12006</v>
      </c>
      <c r="I224" s="94" t="s">
        <v>12025</v>
      </c>
      <c r="BF224" s="94"/>
      <c r="BG224" s="94" t="s">
        <v>38</v>
      </c>
      <c r="BH224" s="94"/>
      <c r="BI224" s="94"/>
      <c r="BJ224" s="94"/>
      <c r="BK224" s="94"/>
      <c r="BL224" s="94"/>
      <c r="BM224" s="94"/>
      <c r="BN224" s="94"/>
      <c r="BO224" s="94">
        <v>1.0</v>
      </c>
      <c r="BP224" s="94"/>
      <c r="BQ224" s="94"/>
      <c r="BR224" s="94"/>
      <c r="BS224" s="94"/>
      <c r="BT224" s="94"/>
      <c r="BU224" s="94"/>
      <c r="BV224" s="94"/>
      <c r="BW224" s="94"/>
      <c r="BX224" s="94"/>
      <c r="BY224" s="94"/>
      <c r="BZ224" s="94"/>
      <c r="CA224" s="94"/>
      <c r="CB224" s="94"/>
      <c r="CC224" s="94"/>
      <c r="CD224" s="94"/>
      <c r="CE224" s="94"/>
      <c r="CF224" s="94"/>
      <c r="CG224" s="94"/>
      <c r="CH224" s="94"/>
      <c r="CJ224" s="94" t="s">
        <v>12980</v>
      </c>
      <c r="CK224" s="94" t="s">
        <v>13539</v>
      </c>
      <c r="CL224" s="94" t="s">
        <v>12010</v>
      </c>
      <c r="CM224" s="94" t="s">
        <v>13540</v>
      </c>
      <c r="CN224" s="94" t="s">
        <v>13541</v>
      </c>
      <c r="CO224" s="94" t="s">
        <v>12188</v>
      </c>
      <c r="CP224" s="94" t="s">
        <v>13542</v>
      </c>
      <c r="CQ224" s="94" t="s">
        <v>12243</v>
      </c>
      <c r="CX224" s="94" t="s">
        <v>1657</v>
      </c>
      <c r="CZ224" s="94" t="s">
        <v>12016</v>
      </c>
      <c r="DC224" s="94" t="s">
        <v>12016</v>
      </c>
      <c r="DD224" s="94" t="s">
        <v>12016</v>
      </c>
      <c r="DH224" s="94" t="s">
        <v>12021</v>
      </c>
      <c r="DJ224" s="94" t="s">
        <v>12022</v>
      </c>
    </row>
    <row r="225" ht="13.5" customHeight="1">
      <c r="A225" s="94" t="s">
        <v>4287</v>
      </c>
      <c r="B225" s="94" t="s">
        <v>4288</v>
      </c>
      <c r="C225" s="94" t="str">
        <f t="shared" si="1"/>
        <v>Aoki Seiichiro</v>
      </c>
      <c r="D225" s="94" t="s">
        <v>4289</v>
      </c>
      <c r="E225" s="94" t="s">
        <v>32</v>
      </c>
      <c r="F225" s="94" t="s">
        <v>13543</v>
      </c>
      <c r="G225" s="95" t="s">
        <v>38</v>
      </c>
      <c r="H225" s="94" t="s">
        <v>12006</v>
      </c>
      <c r="I225" s="94" t="s">
        <v>12069</v>
      </c>
      <c r="BF225" s="94"/>
      <c r="BG225" s="94"/>
      <c r="BH225" s="94"/>
      <c r="BI225" s="94" t="s">
        <v>38</v>
      </c>
      <c r="BJ225" s="94"/>
      <c r="BK225" s="94"/>
      <c r="BL225" s="94"/>
      <c r="BM225" s="94"/>
      <c r="BN225" s="94"/>
      <c r="BO225" s="94"/>
      <c r="BP225" s="94"/>
      <c r="BQ225" s="94"/>
      <c r="BR225" s="94"/>
      <c r="BS225" s="94"/>
      <c r="BT225" s="94"/>
      <c r="BU225" s="94">
        <v>1.0</v>
      </c>
      <c r="BV225" s="94"/>
      <c r="BW225" s="94"/>
      <c r="BX225" s="94"/>
      <c r="BY225" s="94"/>
      <c r="BZ225" s="94"/>
      <c r="CA225" s="94"/>
      <c r="CB225" s="94"/>
      <c r="CC225" s="94"/>
      <c r="CD225" s="94"/>
      <c r="CE225" s="94"/>
      <c r="CF225" s="94"/>
      <c r="CG225" s="94"/>
      <c r="CH225" s="94"/>
      <c r="CJ225" s="94" t="s">
        <v>12026</v>
      </c>
      <c r="CK225" s="94" t="s">
        <v>4293</v>
      </c>
      <c r="CL225" s="94" t="s">
        <v>12046</v>
      </c>
      <c r="CM225" s="94" t="s">
        <v>13544</v>
      </c>
      <c r="CN225" s="94" t="s">
        <v>12362</v>
      </c>
      <c r="CO225" s="94" t="s">
        <v>12030</v>
      </c>
      <c r="CP225" s="94" t="s">
        <v>13545</v>
      </c>
      <c r="CQ225" s="94" t="s">
        <v>12497</v>
      </c>
      <c r="CR225" s="94" t="s">
        <v>13546</v>
      </c>
      <c r="CX225" s="94" t="s">
        <v>13547</v>
      </c>
      <c r="CZ225" s="94" t="s">
        <v>12016</v>
      </c>
      <c r="DC225" s="94" t="s">
        <v>12016</v>
      </c>
      <c r="DD225" s="94" t="s">
        <v>12016</v>
      </c>
      <c r="DH225" s="94" t="s">
        <v>12021</v>
      </c>
      <c r="DJ225" s="94" t="s">
        <v>12022</v>
      </c>
    </row>
    <row r="226" ht="13.5" customHeight="1">
      <c r="A226" s="94" t="s">
        <v>13548</v>
      </c>
      <c r="B226" s="94" t="s">
        <v>13549</v>
      </c>
      <c r="C226" s="94" t="str">
        <f t="shared" si="1"/>
        <v>Aparna Venkatesan</v>
      </c>
      <c r="D226" s="94" t="s">
        <v>13550</v>
      </c>
      <c r="E226" s="94" t="s">
        <v>32</v>
      </c>
      <c r="F226" s="94" t="s">
        <v>13551</v>
      </c>
      <c r="G226" s="95" t="s">
        <v>33</v>
      </c>
      <c r="H226" s="94" t="s">
        <v>12006</v>
      </c>
      <c r="I226" s="94" t="s">
        <v>12381</v>
      </c>
      <c r="BF226" s="94" t="s">
        <v>33</v>
      </c>
      <c r="BG226" s="94"/>
      <c r="BH226" s="94"/>
      <c r="BI226" s="94"/>
      <c r="BJ226" s="94"/>
      <c r="BK226" s="94"/>
      <c r="BL226" s="94">
        <v>1.0</v>
      </c>
      <c r="BM226" s="94"/>
      <c r="BN226" s="94"/>
      <c r="BO226" s="94"/>
      <c r="BP226" s="94"/>
      <c r="BQ226" s="94"/>
      <c r="BR226" s="94"/>
      <c r="BS226" s="94"/>
      <c r="BT226" s="94"/>
      <c r="BU226" s="94"/>
      <c r="BV226" s="94"/>
      <c r="BW226" s="94"/>
      <c r="BX226" s="94"/>
      <c r="BY226" s="94"/>
      <c r="BZ226" s="94"/>
      <c r="CA226" s="94"/>
      <c r="CB226" s="94"/>
      <c r="CC226" s="94"/>
      <c r="CD226" s="94"/>
      <c r="CE226" s="94"/>
      <c r="CF226" s="94"/>
      <c r="CG226" s="94"/>
      <c r="CH226" s="94"/>
      <c r="CJ226" s="94" t="s">
        <v>12029</v>
      </c>
      <c r="CK226" s="94" t="s">
        <v>13552</v>
      </c>
      <c r="CL226" s="94" t="s">
        <v>12010</v>
      </c>
      <c r="CM226" s="94" t="s">
        <v>13553</v>
      </c>
      <c r="CN226" s="94" t="s">
        <v>13554</v>
      </c>
      <c r="CO226" s="94" t="s">
        <v>12030</v>
      </c>
      <c r="CP226" s="94" t="s">
        <v>13333</v>
      </c>
      <c r="CQ226" s="94" t="s">
        <v>12032</v>
      </c>
      <c r="CR226" s="94" t="s">
        <v>12062</v>
      </c>
      <c r="CS226" s="94" t="s">
        <v>12016</v>
      </c>
      <c r="CT226" s="94" t="s">
        <v>13555</v>
      </c>
      <c r="CX226" s="94" t="s">
        <v>13556</v>
      </c>
      <c r="CZ226" s="94" t="s">
        <v>12007</v>
      </c>
      <c r="DA226" s="94" t="s">
        <v>12019</v>
      </c>
      <c r="DB226" s="94" t="s">
        <v>12016</v>
      </c>
      <c r="DC226" s="94" t="s">
        <v>12016</v>
      </c>
      <c r="DD226" s="94" t="s">
        <v>12007</v>
      </c>
      <c r="DE226" s="94" t="s">
        <v>12007</v>
      </c>
      <c r="DH226" s="94" t="s">
        <v>12021</v>
      </c>
      <c r="DJ226" s="94" t="s">
        <v>12022</v>
      </c>
    </row>
    <row r="227" ht="13.5" customHeight="1">
      <c r="A227" s="94" t="s">
        <v>13557</v>
      </c>
      <c r="B227" s="94" t="s">
        <v>13558</v>
      </c>
      <c r="C227" s="94" t="str">
        <f t="shared" si="1"/>
        <v>April Russell</v>
      </c>
      <c r="D227" s="94" t="s">
        <v>13559</v>
      </c>
      <c r="E227" s="94" t="s">
        <v>32</v>
      </c>
      <c r="F227" s="94" t="s">
        <v>13560</v>
      </c>
      <c r="G227" s="95" t="s">
        <v>33</v>
      </c>
      <c r="H227" s="94" t="s">
        <v>12006</v>
      </c>
      <c r="I227" s="94" t="s">
        <v>12069</v>
      </c>
      <c r="BF227" s="94" t="s">
        <v>33</v>
      </c>
      <c r="BG227" s="94"/>
      <c r="BH227" s="94"/>
      <c r="BI227" s="94"/>
      <c r="BJ227" s="94"/>
      <c r="BK227" s="94"/>
      <c r="BL227" s="94">
        <v>1.0</v>
      </c>
      <c r="BM227" s="94"/>
      <c r="BN227" s="94"/>
      <c r="BO227" s="94"/>
      <c r="BP227" s="94"/>
      <c r="BQ227" s="94"/>
      <c r="BR227" s="94"/>
      <c r="BS227" s="94"/>
      <c r="BT227" s="94"/>
      <c r="BU227" s="94"/>
      <c r="BV227" s="94"/>
      <c r="BW227" s="94"/>
      <c r="BX227" s="94"/>
      <c r="BY227" s="94"/>
      <c r="BZ227" s="94"/>
      <c r="CA227" s="94"/>
      <c r="CB227" s="94"/>
      <c r="CC227" s="94"/>
      <c r="CD227" s="94">
        <v>1.0</v>
      </c>
      <c r="CE227" s="94"/>
      <c r="CF227" s="94"/>
      <c r="CG227" s="94"/>
      <c r="CH227" s="94"/>
      <c r="CK227" s="94" t="s">
        <v>13561</v>
      </c>
      <c r="CL227" s="94" t="s">
        <v>12202</v>
      </c>
      <c r="CM227" s="94" t="s">
        <v>13562</v>
      </c>
      <c r="CN227" s="94" t="s">
        <v>13563</v>
      </c>
      <c r="CP227" s="94" t="s">
        <v>13564</v>
      </c>
      <c r="CQ227" s="94" t="s">
        <v>12032</v>
      </c>
      <c r="CR227" s="94" t="s">
        <v>12032</v>
      </c>
      <c r="CS227" s="94" t="s">
        <v>12016</v>
      </c>
      <c r="CX227" s="94" t="s">
        <v>13565</v>
      </c>
      <c r="CZ227" s="94" t="s">
        <v>12007</v>
      </c>
      <c r="DA227" s="94" t="s">
        <v>12019</v>
      </c>
      <c r="DB227" s="94" t="s">
        <v>12016</v>
      </c>
      <c r="DC227" s="94" t="s">
        <v>12007</v>
      </c>
      <c r="DD227" s="94" t="s">
        <v>12007</v>
      </c>
      <c r="DE227" s="94" t="s">
        <v>12007</v>
      </c>
      <c r="DH227" s="94" t="s">
        <v>12021</v>
      </c>
      <c r="DJ227" s="94" t="s">
        <v>12022</v>
      </c>
    </row>
    <row r="228" ht="13.5" customHeight="1">
      <c r="A228" s="94" t="s">
        <v>13566</v>
      </c>
      <c r="B228" s="94" t="s">
        <v>13567</v>
      </c>
      <c r="C228" s="94" t="str">
        <f t="shared" si="1"/>
        <v>Arash Danesh</v>
      </c>
      <c r="D228" s="94" t="s">
        <v>13568</v>
      </c>
      <c r="E228" s="94" t="s">
        <v>32</v>
      </c>
      <c r="F228" s="94" t="s">
        <v>13569</v>
      </c>
      <c r="G228" s="95" t="s">
        <v>33</v>
      </c>
      <c r="H228" s="94" t="s">
        <v>12006</v>
      </c>
      <c r="I228" s="94" t="s">
        <v>12025</v>
      </c>
      <c r="BF228" s="94" t="s">
        <v>33</v>
      </c>
      <c r="BG228" s="94"/>
      <c r="BH228" s="94"/>
      <c r="BI228" s="94"/>
      <c r="BJ228" s="94"/>
      <c r="BK228" s="94"/>
      <c r="BL228" s="94">
        <v>1.0</v>
      </c>
      <c r="BM228" s="94"/>
      <c r="BN228" s="94"/>
      <c r="BO228" s="94"/>
      <c r="BP228" s="94"/>
      <c r="BQ228" s="94"/>
      <c r="BR228" s="94"/>
      <c r="BS228" s="94"/>
      <c r="BT228" s="94"/>
      <c r="BU228" s="94"/>
      <c r="BV228" s="94"/>
      <c r="BW228" s="94"/>
      <c r="BX228" s="94"/>
      <c r="BY228" s="94"/>
      <c r="BZ228" s="94"/>
      <c r="CA228" s="94"/>
      <c r="CB228" s="94"/>
      <c r="CC228" s="94"/>
      <c r="CD228" s="94"/>
      <c r="CE228" s="94"/>
      <c r="CF228" s="94"/>
      <c r="CG228" s="94"/>
      <c r="CH228" s="94"/>
      <c r="CJ228" s="94" t="s">
        <v>12980</v>
      </c>
      <c r="CK228" s="94" t="s">
        <v>13570</v>
      </c>
      <c r="CL228" s="94" t="s">
        <v>12046</v>
      </c>
      <c r="CM228" s="94" t="s">
        <v>13571</v>
      </c>
      <c r="CN228" s="94" t="s">
        <v>13572</v>
      </c>
      <c r="CO228" s="94" t="s">
        <v>12188</v>
      </c>
      <c r="CP228" s="94" t="s">
        <v>12487</v>
      </c>
      <c r="CQ228" s="94" t="s">
        <v>12405</v>
      </c>
      <c r="CR228" s="94" t="s">
        <v>12406</v>
      </c>
      <c r="CS228" s="94" t="s">
        <v>12007</v>
      </c>
      <c r="CX228" s="94" t="s">
        <v>13573</v>
      </c>
      <c r="CZ228" s="94" t="s">
        <v>12007</v>
      </c>
      <c r="DA228" s="94" t="s">
        <v>12111</v>
      </c>
      <c r="DB228" s="94" t="s">
        <v>12019</v>
      </c>
      <c r="DC228" s="94" t="s">
        <v>12007</v>
      </c>
      <c r="DD228" s="94" t="s">
        <v>12007</v>
      </c>
      <c r="DE228" s="94" t="s">
        <v>12007</v>
      </c>
      <c r="DH228" s="94" t="s">
        <v>12021</v>
      </c>
      <c r="DJ228" s="94" t="s">
        <v>12022</v>
      </c>
    </row>
    <row r="229" ht="13.5" customHeight="1">
      <c r="A229" s="94" t="s">
        <v>13574</v>
      </c>
      <c r="B229" s="94" t="s">
        <v>13575</v>
      </c>
      <c r="C229" s="94" t="str">
        <f t="shared" si="1"/>
        <v>Archishman Khasnovis</v>
      </c>
      <c r="D229" s="94" t="s">
        <v>13576</v>
      </c>
      <c r="E229" s="94" t="s">
        <v>32</v>
      </c>
      <c r="F229" s="94" t="s">
        <v>13577</v>
      </c>
      <c r="G229" s="95" t="s">
        <v>33</v>
      </c>
      <c r="H229" s="94" t="s">
        <v>12006</v>
      </c>
      <c r="I229" s="94" t="s">
        <v>12025</v>
      </c>
      <c r="BF229" s="94" t="s">
        <v>33</v>
      </c>
      <c r="BG229" s="94"/>
      <c r="BH229" s="94"/>
      <c r="BI229" s="94"/>
      <c r="BJ229" s="94"/>
      <c r="BK229" s="94"/>
      <c r="BL229" s="94"/>
      <c r="BM229" s="94">
        <v>1.0</v>
      </c>
      <c r="BN229" s="94"/>
      <c r="BO229" s="94"/>
      <c r="BP229" s="94"/>
      <c r="BQ229" s="94"/>
      <c r="BR229" s="94"/>
      <c r="BS229" s="94"/>
      <c r="BT229" s="94"/>
      <c r="BU229" s="94"/>
      <c r="BV229" s="94"/>
      <c r="BW229" s="94"/>
      <c r="BX229" s="94"/>
      <c r="BY229" s="94"/>
      <c r="BZ229" s="94"/>
      <c r="CA229" s="94"/>
      <c r="CB229" s="94"/>
      <c r="CC229" s="94"/>
      <c r="CD229" s="94"/>
      <c r="CE229" s="94"/>
      <c r="CF229" s="94"/>
      <c r="CG229" s="94"/>
      <c r="CH229" s="94"/>
      <c r="CJ229" s="94" t="s">
        <v>12153</v>
      </c>
      <c r="CK229" s="94" t="s">
        <v>13578</v>
      </c>
      <c r="CL229" s="94" t="s">
        <v>12046</v>
      </c>
      <c r="CM229" s="94" t="s">
        <v>13579</v>
      </c>
      <c r="CN229" s="94" t="s">
        <v>13580</v>
      </c>
      <c r="CO229" s="94" t="s">
        <v>12122</v>
      </c>
      <c r="CP229" s="94" t="s">
        <v>13281</v>
      </c>
      <c r="CQ229" s="94" t="s">
        <v>12183</v>
      </c>
      <c r="CR229" s="94" t="s">
        <v>12195</v>
      </c>
      <c r="CS229" s="94" t="s">
        <v>12007</v>
      </c>
      <c r="CT229" s="94" t="s">
        <v>13324</v>
      </c>
      <c r="CX229" s="94" t="s">
        <v>1693</v>
      </c>
      <c r="CZ229" s="94" t="s">
        <v>12016</v>
      </c>
      <c r="DA229" s="94" t="s">
        <v>12016</v>
      </c>
      <c r="DB229" s="94" t="s">
        <v>12016</v>
      </c>
      <c r="DC229" s="94" t="s">
        <v>12007</v>
      </c>
      <c r="DD229" s="94" t="s">
        <v>12016</v>
      </c>
      <c r="DE229" s="94" t="s">
        <v>12007</v>
      </c>
      <c r="DH229" s="94" t="s">
        <v>12021</v>
      </c>
      <c r="DJ229" s="94" t="s">
        <v>12022</v>
      </c>
    </row>
    <row r="230" ht="13.5" customHeight="1">
      <c r="A230" s="94" t="s">
        <v>3923</v>
      </c>
      <c r="B230" s="94" t="s">
        <v>3924</v>
      </c>
      <c r="C230" s="94" t="str">
        <f t="shared" si="1"/>
        <v>Archita Rai</v>
      </c>
      <c r="D230" s="94" t="s">
        <v>3925</v>
      </c>
      <c r="E230" s="94" t="s">
        <v>32</v>
      </c>
      <c r="F230" s="94" t="s">
        <v>13581</v>
      </c>
      <c r="G230" s="95" t="s">
        <v>38</v>
      </c>
      <c r="H230" s="94" t="s">
        <v>12006</v>
      </c>
      <c r="I230" s="94" t="s">
        <v>12069</v>
      </c>
      <c r="L230" s="94" t="s">
        <v>12007</v>
      </c>
      <c r="BF230" s="94"/>
      <c r="BG230" s="94"/>
      <c r="BH230" s="94"/>
      <c r="BI230" s="94"/>
      <c r="BJ230" s="94"/>
      <c r="BK230" s="94" t="s">
        <v>38</v>
      </c>
      <c r="BL230" s="94"/>
      <c r="BM230" s="94"/>
      <c r="BN230" s="94"/>
      <c r="BO230" s="94"/>
      <c r="BP230" s="94"/>
      <c r="BQ230" s="94"/>
      <c r="BR230" s="94"/>
      <c r="BS230" s="94"/>
      <c r="BT230" s="94"/>
      <c r="BU230" s="94"/>
      <c r="BV230" s="94"/>
      <c r="BW230" s="94"/>
      <c r="BX230" s="94"/>
      <c r="BY230" s="94"/>
      <c r="BZ230" s="94"/>
      <c r="CA230" s="94">
        <v>1.0</v>
      </c>
      <c r="CB230" s="94"/>
      <c r="CC230" s="94"/>
      <c r="CD230" s="94"/>
      <c r="CE230" s="94"/>
      <c r="CF230" s="94"/>
      <c r="CG230" s="94"/>
      <c r="CH230" s="94"/>
      <c r="CJ230" s="94" t="s">
        <v>12058</v>
      </c>
      <c r="CK230" s="94" t="s">
        <v>3929</v>
      </c>
      <c r="CL230" s="94" t="s">
        <v>12010</v>
      </c>
      <c r="CM230" s="94" t="s">
        <v>13582</v>
      </c>
      <c r="CN230" s="94" t="s">
        <v>13583</v>
      </c>
      <c r="CO230" s="94" t="s">
        <v>12188</v>
      </c>
      <c r="CP230" s="94" t="s">
        <v>13584</v>
      </c>
      <c r="CQ230" s="94" t="s">
        <v>13585</v>
      </c>
      <c r="CR230" s="94" t="s">
        <v>12183</v>
      </c>
      <c r="CX230" s="94" t="s">
        <v>13586</v>
      </c>
      <c r="CZ230" s="94" t="s">
        <v>12007</v>
      </c>
      <c r="DH230" s="94" t="s">
        <v>12021</v>
      </c>
      <c r="DJ230" s="94" t="s">
        <v>12022</v>
      </c>
    </row>
    <row r="231" ht="13.5" customHeight="1">
      <c r="A231" s="94" t="s">
        <v>3923</v>
      </c>
      <c r="B231" s="94" t="s">
        <v>3924</v>
      </c>
      <c r="C231" s="94" t="str">
        <f t="shared" si="1"/>
        <v>Archita Rai</v>
      </c>
      <c r="D231" s="94" t="s">
        <v>3925</v>
      </c>
      <c r="E231" s="94" t="s">
        <v>35</v>
      </c>
      <c r="F231" s="94" t="s">
        <v>13587</v>
      </c>
      <c r="G231" s="95" t="s">
        <v>33</v>
      </c>
      <c r="H231" s="94" t="s">
        <v>12006</v>
      </c>
      <c r="I231" s="94" t="s">
        <v>12069</v>
      </c>
      <c r="BF231" s="94" t="s">
        <v>33</v>
      </c>
      <c r="BG231" s="94"/>
      <c r="BH231" s="94"/>
      <c r="BI231" s="94"/>
      <c r="BJ231" s="94"/>
      <c r="BK231" s="94"/>
      <c r="BL231" s="94">
        <v>1.0</v>
      </c>
      <c r="BM231" s="94"/>
      <c r="BN231" s="94"/>
      <c r="BO231" s="94"/>
      <c r="BP231" s="94"/>
      <c r="BQ231" s="94"/>
      <c r="BR231" s="94"/>
      <c r="BS231" s="94"/>
      <c r="BT231" s="94"/>
      <c r="BU231" s="94"/>
      <c r="BV231" s="94"/>
      <c r="BW231" s="94"/>
      <c r="BX231" s="94"/>
      <c r="BY231" s="94"/>
      <c r="BZ231" s="94"/>
      <c r="CA231" s="94"/>
      <c r="CB231" s="94"/>
      <c r="CC231" s="94"/>
      <c r="CD231" s="94"/>
      <c r="CE231" s="94"/>
      <c r="CF231" s="94"/>
      <c r="CG231" s="94"/>
      <c r="CH231" s="94"/>
      <c r="CJ231" s="94" t="s">
        <v>13588</v>
      </c>
      <c r="CK231" s="94" t="s">
        <v>3929</v>
      </c>
      <c r="CL231" s="94" t="s">
        <v>12010</v>
      </c>
      <c r="CM231" s="94" t="s">
        <v>13589</v>
      </c>
      <c r="CO231" s="94" t="s">
        <v>12188</v>
      </c>
      <c r="CP231" s="94" t="s">
        <v>13584</v>
      </c>
      <c r="CQ231" s="94" t="s">
        <v>13585</v>
      </c>
      <c r="CR231" s="94" t="s">
        <v>12195</v>
      </c>
      <c r="CS231" s="94" t="s">
        <v>12007</v>
      </c>
      <c r="CT231" s="94" t="s">
        <v>13590</v>
      </c>
      <c r="CX231" s="94" t="s">
        <v>13586</v>
      </c>
      <c r="CZ231" s="94" t="s">
        <v>12007</v>
      </c>
      <c r="DA231" s="94" t="s">
        <v>12111</v>
      </c>
      <c r="DE231" s="94" t="s">
        <v>12007</v>
      </c>
      <c r="DH231" s="94" t="s">
        <v>12021</v>
      </c>
      <c r="DJ231" s="94" t="s">
        <v>12022</v>
      </c>
    </row>
    <row r="232" ht="13.5" customHeight="1">
      <c r="A232" s="94" t="s">
        <v>10084</v>
      </c>
      <c r="B232" s="94" t="s">
        <v>10085</v>
      </c>
      <c r="C232" s="94" t="str">
        <f t="shared" si="1"/>
        <v>Areg Mickaelian</v>
      </c>
      <c r="D232" s="94" t="s">
        <v>10086</v>
      </c>
      <c r="E232" s="94" t="s">
        <v>32</v>
      </c>
      <c r="F232" s="94" t="s">
        <v>13591</v>
      </c>
      <c r="G232" s="95" t="s">
        <v>33</v>
      </c>
      <c r="H232" s="94" t="s">
        <v>12006</v>
      </c>
      <c r="I232" s="94" t="s">
        <v>12069</v>
      </c>
      <c r="BF232" s="94" t="s">
        <v>33</v>
      </c>
      <c r="BG232" s="94"/>
      <c r="BH232" s="94"/>
      <c r="BI232" s="94"/>
      <c r="BJ232" s="94"/>
      <c r="BK232" s="94"/>
      <c r="BL232" s="94">
        <v>1.0</v>
      </c>
      <c r="BM232" s="94"/>
      <c r="BN232" s="94"/>
      <c r="BO232" s="94"/>
      <c r="BP232" s="94"/>
      <c r="BQ232" s="94"/>
      <c r="BR232" s="94"/>
      <c r="BS232" s="94"/>
      <c r="BT232" s="94"/>
      <c r="BU232" s="94"/>
      <c r="BV232" s="94"/>
      <c r="BW232" s="94"/>
      <c r="BX232" s="94"/>
      <c r="BY232" s="94"/>
      <c r="BZ232" s="94"/>
      <c r="CA232" s="94"/>
      <c r="CB232" s="94"/>
      <c r="CC232" s="94"/>
      <c r="CD232" s="94"/>
      <c r="CE232" s="94"/>
      <c r="CF232" s="94"/>
      <c r="CG232" s="94"/>
      <c r="CH232" s="94"/>
      <c r="CJ232" s="94" t="s">
        <v>12058</v>
      </c>
      <c r="CK232" s="94" t="s">
        <v>13592</v>
      </c>
      <c r="CL232" s="94" t="s">
        <v>12505</v>
      </c>
      <c r="CM232" s="94" t="s">
        <v>13593</v>
      </c>
      <c r="CN232" s="94" t="s">
        <v>13594</v>
      </c>
      <c r="CO232" s="94" t="s">
        <v>12030</v>
      </c>
      <c r="CP232" s="94" t="s">
        <v>13595</v>
      </c>
      <c r="CQ232" s="94" t="s">
        <v>12999</v>
      </c>
      <c r="CR232" s="94" t="s">
        <v>12999</v>
      </c>
      <c r="CS232" s="94" t="s">
        <v>12007</v>
      </c>
      <c r="CT232" s="94" t="s">
        <v>12297</v>
      </c>
      <c r="CU232" s="94" t="s">
        <v>12297</v>
      </c>
      <c r="CV232" s="94" t="s">
        <v>12297</v>
      </c>
      <c r="CX232" s="94" t="s">
        <v>13596</v>
      </c>
      <c r="CZ232" s="94" t="s">
        <v>12007</v>
      </c>
      <c r="DA232" s="94" t="s">
        <v>12016</v>
      </c>
      <c r="DB232" s="94" t="s">
        <v>12016</v>
      </c>
      <c r="DC232" s="94" t="s">
        <v>12007</v>
      </c>
      <c r="DD232" s="94" t="s">
        <v>12007</v>
      </c>
      <c r="DE232" s="94" t="s">
        <v>12007</v>
      </c>
      <c r="DH232" s="94" t="s">
        <v>12021</v>
      </c>
      <c r="DJ232" s="94" t="s">
        <v>12022</v>
      </c>
    </row>
    <row r="233" ht="13.5" customHeight="1">
      <c r="A233" s="94" t="s">
        <v>2462</v>
      </c>
      <c r="B233" s="94" t="s">
        <v>2463</v>
      </c>
      <c r="C233" s="94" t="str">
        <f t="shared" si="1"/>
        <v>Arianna Cortesi</v>
      </c>
      <c r="D233" s="94" t="s">
        <v>2464</v>
      </c>
      <c r="E233" s="94" t="s">
        <v>32</v>
      </c>
      <c r="F233" s="94" t="s">
        <v>13597</v>
      </c>
      <c r="G233" s="95" t="s">
        <v>38</v>
      </c>
      <c r="H233" s="94" t="s">
        <v>12006</v>
      </c>
      <c r="I233" s="94" t="s">
        <v>12069</v>
      </c>
      <c r="AV233" s="94" t="s">
        <v>12007</v>
      </c>
      <c r="BF233" s="94"/>
      <c r="BG233" s="94"/>
      <c r="BH233" s="94"/>
      <c r="BI233" s="94" t="s">
        <v>38</v>
      </c>
      <c r="BJ233" s="94"/>
      <c r="BK233" s="94"/>
      <c r="BL233" s="94"/>
      <c r="BM233" s="94"/>
      <c r="BN233" s="94"/>
      <c r="BO233" s="94"/>
      <c r="BP233" s="94"/>
      <c r="BQ233" s="94"/>
      <c r="BR233" s="94"/>
      <c r="BS233" s="94"/>
      <c r="BT233" s="94"/>
      <c r="BU233" s="94">
        <v>1.0</v>
      </c>
      <c r="BV233" s="94"/>
      <c r="BW233" s="94"/>
      <c r="BX233" s="94"/>
      <c r="BY233" s="94"/>
      <c r="BZ233" s="94"/>
      <c r="CA233" s="94"/>
      <c r="CB233" s="94"/>
      <c r="CC233" s="94"/>
      <c r="CD233" s="94"/>
      <c r="CE233" s="94"/>
      <c r="CF233" s="94"/>
      <c r="CG233" s="94"/>
      <c r="CH233" s="94"/>
      <c r="CJ233" s="94" t="s">
        <v>12082</v>
      </c>
      <c r="CK233" s="94" t="s">
        <v>2468</v>
      </c>
      <c r="CL233" s="94" t="s">
        <v>12202</v>
      </c>
      <c r="CM233" s="94" t="s">
        <v>13598</v>
      </c>
      <c r="CO233" s="94" t="s">
        <v>12116</v>
      </c>
      <c r="CP233" s="94" t="s">
        <v>13599</v>
      </c>
      <c r="CQ233" s="94" t="s">
        <v>12320</v>
      </c>
      <c r="CR233" s="94" t="s">
        <v>13600</v>
      </c>
      <c r="CX233" s="94" t="s">
        <v>13601</v>
      </c>
      <c r="CZ233" s="94" t="s">
        <v>12016</v>
      </c>
      <c r="DC233" s="94" t="s">
        <v>12016</v>
      </c>
      <c r="DD233" s="94" t="s">
        <v>12007</v>
      </c>
      <c r="DH233" s="94" t="s">
        <v>12021</v>
      </c>
      <c r="DJ233" s="94" t="s">
        <v>12022</v>
      </c>
    </row>
    <row r="234" ht="13.5" customHeight="1">
      <c r="A234" s="94" t="s">
        <v>6520</v>
      </c>
      <c r="B234" s="94" t="s">
        <v>6521</v>
      </c>
      <c r="C234" s="94" t="str">
        <f t="shared" si="1"/>
        <v>Arno Rüegg</v>
      </c>
      <c r="D234" s="94" t="s">
        <v>6522</v>
      </c>
      <c r="E234" s="94" t="s">
        <v>32</v>
      </c>
      <c r="F234" s="94" t="s">
        <v>13602</v>
      </c>
      <c r="G234" s="95" t="s">
        <v>33</v>
      </c>
      <c r="H234" s="94" t="s">
        <v>12006</v>
      </c>
      <c r="I234" s="94" t="s">
        <v>12069</v>
      </c>
      <c r="BF234" s="94" t="s">
        <v>33</v>
      </c>
      <c r="BG234" s="94"/>
      <c r="BH234" s="94"/>
      <c r="BI234" s="94"/>
      <c r="BJ234" s="94"/>
      <c r="BK234" s="94"/>
      <c r="BL234" s="94"/>
      <c r="BM234" s="94">
        <v>1.0</v>
      </c>
      <c r="BN234" s="94"/>
      <c r="BO234" s="94"/>
      <c r="BP234" s="94"/>
      <c r="BQ234" s="94"/>
      <c r="BR234" s="94"/>
      <c r="BS234" s="94"/>
      <c r="BT234" s="94"/>
      <c r="BU234" s="94"/>
      <c r="BV234" s="94"/>
      <c r="BW234" s="94"/>
      <c r="BX234" s="94"/>
      <c r="BY234" s="94"/>
      <c r="BZ234" s="94"/>
      <c r="CA234" s="94"/>
      <c r="CB234" s="94"/>
      <c r="CC234" s="94"/>
      <c r="CD234" s="94"/>
      <c r="CE234" s="94"/>
      <c r="CF234" s="94"/>
      <c r="CG234" s="94"/>
      <c r="CH234" s="94"/>
      <c r="CK234" s="94" t="s">
        <v>6526</v>
      </c>
      <c r="CL234" s="94" t="s">
        <v>12505</v>
      </c>
      <c r="CM234" s="94" t="s">
        <v>13603</v>
      </c>
      <c r="CN234" s="94" t="s">
        <v>12140</v>
      </c>
      <c r="CO234" s="94" t="s">
        <v>12122</v>
      </c>
      <c r="CP234" s="94" t="s">
        <v>13604</v>
      </c>
      <c r="CQ234" s="94" t="s">
        <v>13106</v>
      </c>
      <c r="CR234" s="94" t="s">
        <v>13605</v>
      </c>
      <c r="CS234" s="94" t="s">
        <v>12016</v>
      </c>
      <c r="CX234" s="94" t="s">
        <v>1965</v>
      </c>
      <c r="CZ234" s="94" t="s">
        <v>12016</v>
      </c>
      <c r="DA234" s="94" t="s">
        <v>12016</v>
      </c>
      <c r="DB234" s="94" t="s">
        <v>12016</v>
      </c>
      <c r="DC234" s="94" t="s">
        <v>12016</v>
      </c>
      <c r="DD234" s="94" t="s">
        <v>12016</v>
      </c>
      <c r="DE234" s="94" t="s">
        <v>12007</v>
      </c>
      <c r="DH234" s="94" t="s">
        <v>12021</v>
      </c>
      <c r="DJ234" s="94" t="s">
        <v>12022</v>
      </c>
    </row>
    <row r="235" ht="13.5" customHeight="1">
      <c r="A235" s="94" t="s">
        <v>10107</v>
      </c>
      <c r="B235" s="94" t="s">
        <v>10108</v>
      </c>
      <c r="C235" s="94" t="str">
        <f t="shared" si="1"/>
        <v>Arnold Benz</v>
      </c>
      <c r="D235" s="94" t="s">
        <v>10109</v>
      </c>
      <c r="E235" s="94" t="s">
        <v>32</v>
      </c>
      <c r="F235" s="94" t="s">
        <v>13606</v>
      </c>
      <c r="G235" s="95" t="s">
        <v>33</v>
      </c>
      <c r="H235" s="94" t="s">
        <v>12006</v>
      </c>
      <c r="I235" s="94" t="s">
        <v>12069</v>
      </c>
      <c r="BF235" s="94" t="s">
        <v>33</v>
      </c>
      <c r="BG235" s="94"/>
      <c r="BH235" s="94"/>
      <c r="BI235" s="94"/>
      <c r="BJ235" s="94"/>
      <c r="BK235" s="94"/>
      <c r="BL235" s="94">
        <v>1.0</v>
      </c>
      <c r="BM235" s="94"/>
      <c r="BN235" s="94"/>
      <c r="BO235" s="94"/>
      <c r="BP235" s="94"/>
      <c r="BQ235" s="94"/>
      <c r="BR235" s="94"/>
      <c r="BS235" s="94"/>
      <c r="BT235" s="94"/>
      <c r="BU235" s="94"/>
      <c r="BV235" s="94"/>
      <c r="BW235" s="94"/>
      <c r="BX235" s="94"/>
      <c r="BY235" s="94"/>
      <c r="BZ235" s="94"/>
      <c r="CA235" s="94"/>
      <c r="CB235" s="94"/>
      <c r="CC235" s="94"/>
      <c r="CD235" s="94"/>
      <c r="CE235" s="94"/>
      <c r="CF235" s="94"/>
      <c r="CG235" s="94"/>
      <c r="CH235" s="94"/>
      <c r="CJ235" s="94" t="s">
        <v>12845</v>
      </c>
      <c r="CK235" s="94" t="s">
        <v>10113</v>
      </c>
      <c r="CL235" s="94" t="s">
        <v>13112</v>
      </c>
      <c r="CM235" s="94" t="s">
        <v>13607</v>
      </c>
      <c r="CN235" s="94" t="s">
        <v>13608</v>
      </c>
      <c r="CO235" s="94" t="s">
        <v>12101</v>
      </c>
      <c r="CP235" s="94" t="s">
        <v>13604</v>
      </c>
      <c r="CQ235" s="94" t="s">
        <v>13106</v>
      </c>
      <c r="CR235" s="94" t="s">
        <v>13106</v>
      </c>
      <c r="CS235" s="94" t="s">
        <v>12007</v>
      </c>
      <c r="CT235" s="94" t="s">
        <v>12297</v>
      </c>
      <c r="CU235" s="94" t="s">
        <v>12297</v>
      </c>
      <c r="CX235" s="94" t="s">
        <v>13609</v>
      </c>
      <c r="CZ235" s="94" t="s">
        <v>12007</v>
      </c>
      <c r="DC235" s="94" t="s">
        <v>12016</v>
      </c>
      <c r="DD235" s="94" t="s">
        <v>12007</v>
      </c>
      <c r="DE235" s="94" t="s">
        <v>12007</v>
      </c>
      <c r="DH235" s="94" t="s">
        <v>12021</v>
      </c>
      <c r="DJ235" s="94" t="s">
        <v>12022</v>
      </c>
    </row>
    <row r="236" ht="13.5" customHeight="1">
      <c r="A236" s="94" t="s">
        <v>10043</v>
      </c>
      <c r="B236" s="94" t="s">
        <v>10044</v>
      </c>
      <c r="C236" s="94" t="str">
        <f t="shared" si="1"/>
        <v>Aroonkumar Beesham</v>
      </c>
      <c r="D236" s="94" t="s">
        <v>10045</v>
      </c>
      <c r="E236" s="94" t="s">
        <v>32</v>
      </c>
      <c r="F236" s="94" t="s">
        <v>13610</v>
      </c>
      <c r="G236" s="95" t="s">
        <v>33</v>
      </c>
      <c r="H236" s="94" t="s">
        <v>12006</v>
      </c>
      <c r="I236" s="94" t="s">
        <v>12069</v>
      </c>
      <c r="BF236" s="94" t="s">
        <v>33</v>
      </c>
      <c r="BG236" s="94"/>
      <c r="BH236" s="94"/>
      <c r="BI236" s="94"/>
      <c r="BJ236" s="94"/>
      <c r="BK236" s="94"/>
      <c r="BL236" s="94">
        <v>1.0</v>
      </c>
      <c r="BM236" s="94"/>
      <c r="BN236" s="94"/>
      <c r="BO236" s="94"/>
      <c r="BP236" s="94"/>
      <c r="BQ236" s="94"/>
      <c r="BR236" s="94"/>
      <c r="BS236" s="94"/>
      <c r="BT236" s="94"/>
      <c r="BU236" s="94"/>
      <c r="BV236" s="94"/>
      <c r="BW236" s="94"/>
      <c r="BX236" s="94"/>
      <c r="BY236" s="94"/>
      <c r="BZ236" s="94"/>
      <c r="CA236" s="94"/>
      <c r="CB236" s="94"/>
      <c r="CC236" s="94"/>
      <c r="CD236" s="94"/>
      <c r="CE236" s="94"/>
      <c r="CF236" s="94"/>
      <c r="CG236" s="94"/>
      <c r="CH236" s="94"/>
      <c r="CJ236" s="94" t="s">
        <v>12082</v>
      </c>
      <c r="CK236" s="94" t="s">
        <v>10049</v>
      </c>
      <c r="CL236" s="94" t="s">
        <v>12505</v>
      </c>
      <c r="CM236" s="94" t="s">
        <v>13611</v>
      </c>
      <c r="CN236" s="94" t="s">
        <v>13612</v>
      </c>
      <c r="CO236" s="94" t="s">
        <v>12101</v>
      </c>
      <c r="CP236" s="94" t="s">
        <v>12456</v>
      </c>
      <c r="CQ236" s="94" t="s">
        <v>12015</v>
      </c>
      <c r="CR236" s="94" t="s">
        <v>12219</v>
      </c>
      <c r="CS236" s="94" t="s">
        <v>12016</v>
      </c>
      <c r="CT236" s="94" t="s">
        <v>12594</v>
      </c>
      <c r="CU236" s="94" t="s">
        <v>12297</v>
      </c>
      <c r="CV236" s="94" t="s">
        <v>12297</v>
      </c>
      <c r="CX236" s="94" t="s">
        <v>13613</v>
      </c>
      <c r="CZ236" s="94" t="s">
        <v>12007</v>
      </c>
      <c r="DA236" s="94" t="s">
        <v>12016</v>
      </c>
      <c r="DB236" s="94" t="s">
        <v>12016</v>
      </c>
      <c r="DC236" s="94" t="s">
        <v>12007</v>
      </c>
      <c r="DD236" s="94" t="s">
        <v>12016</v>
      </c>
      <c r="DE236" s="94" t="s">
        <v>12016</v>
      </c>
      <c r="DH236" s="94" t="s">
        <v>12021</v>
      </c>
      <c r="DJ236" s="94" t="s">
        <v>12022</v>
      </c>
    </row>
    <row r="237" ht="13.5" customHeight="1">
      <c r="A237" s="94" t="s">
        <v>13614</v>
      </c>
      <c r="B237" s="94" t="s">
        <v>7271</v>
      </c>
      <c r="C237" s="94" t="str">
        <f t="shared" si="1"/>
        <v>Arpit Arora</v>
      </c>
      <c r="D237" s="94" t="s">
        <v>13615</v>
      </c>
      <c r="E237" s="94" t="s">
        <v>32</v>
      </c>
      <c r="F237" s="94" t="s">
        <v>13616</v>
      </c>
      <c r="G237" s="95" t="s">
        <v>33</v>
      </c>
      <c r="H237" s="94" t="s">
        <v>12006</v>
      </c>
      <c r="I237" s="94" t="s">
        <v>12025</v>
      </c>
      <c r="BF237" s="94" t="s">
        <v>33</v>
      </c>
      <c r="BG237" s="94"/>
      <c r="BH237" s="94"/>
      <c r="BI237" s="94"/>
      <c r="BJ237" s="94"/>
      <c r="BK237" s="94"/>
      <c r="BL237" s="94"/>
      <c r="BM237" s="94">
        <v>1.0</v>
      </c>
      <c r="BN237" s="94"/>
      <c r="BO237" s="94"/>
      <c r="BP237" s="94"/>
      <c r="BQ237" s="94"/>
      <c r="BR237" s="94"/>
      <c r="BS237" s="94"/>
      <c r="BT237" s="94"/>
      <c r="BU237" s="94"/>
      <c r="BV237" s="94"/>
      <c r="BW237" s="94"/>
      <c r="BX237" s="94"/>
      <c r="BY237" s="94"/>
      <c r="BZ237" s="94"/>
      <c r="CA237" s="94"/>
      <c r="CB237" s="94"/>
      <c r="CC237" s="94"/>
      <c r="CD237" s="94"/>
      <c r="CE237" s="94"/>
      <c r="CF237" s="94"/>
      <c r="CG237" s="94"/>
      <c r="CH237" s="94"/>
      <c r="CK237" s="94" t="s">
        <v>13617</v>
      </c>
      <c r="CL237" s="94" t="s">
        <v>12046</v>
      </c>
      <c r="CM237" s="94" t="s">
        <v>12328</v>
      </c>
      <c r="CO237" s="94" t="s">
        <v>12122</v>
      </c>
      <c r="CQ237" s="94" t="s">
        <v>12032</v>
      </c>
      <c r="CS237" s="94" t="s">
        <v>12007</v>
      </c>
      <c r="CX237" s="94" t="s">
        <v>13618</v>
      </c>
      <c r="CZ237" s="94" t="s">
        <v>12007</v>
      </c>
      <c r="DA237" s="94" t="s">
        <v>12016</v>
      </c>
      <c r="DB237" s="94" t="s">
        <v>12111</v>
      </c>
      <c r="DC237" s="94" t="s">
        <v>12007</v>
      </c>
      <c r="DH237" s="94" t="s">
        <v>12021</v>
      </c>
      <c r="DJ237" s="94" t="s">
        <v>12022</v>
      </c>
    </row>
    <row r="238" ht="13.5" customHeight="1">
      <c r="A238" s="94" t="s">
        <v>6906</v>
      </c>
      <c r="B238" s="94" t="s">
        <v>6907</v>
      </c>
      <c r="C238" s="94" t="str">
        <f t="shared" si="1"/>
        <v>Arthur Magalhães</v>
      </c>
      <c r="D238" s="94" t="s">
        <v>6908</v>
      </c>
      <c r="E238" s="94" t="s">
        <v>35</v>
      </c>
      <c r="F238" s="94" t="s">
        <v>13619</v>
      </c>
      <c r="G238" s="95" t="s">
        <v>33</v>
      </c>
      <c r="H238" s="94" t="s">
        <v>12006</v>
      </c>
      <c r="I238" s="94" t="s">
        <v>12069</v>
      </c>
      <c r="BF238" s="94" t="s">
        <v>33</v>
      </c>
      <c r="BG238" s="94"/>
      <c r="BH238" s="94"/>
      <c r="BI238" s="94"/>
      <c r="BJ238" s="94"/>
      <c r="BK238" s="94"/>
      <c r="BL238" s="94"/>
      <c r="BM238" s="94">
        <v>1.0</v>
      </c>
      <c r="BN238" s="94"/>
      <c r="BO238" s="94"/>
      <c r="BP238" s="94"/>
      <c r="BQ238" s="94"/>
      <c r="BR238" s="94"/>
      <c r="BS238" s="94"/>
      <c r="BT238" s="94"/>
      <c r="BU238" s="94"/>
      <c r="BV238" s="94"/>
      <c r="BW238" s="94"/>
      <c r="BX238" s="94"/>
      <c r="BY238" s="94"/>
      <c r="BZ238" s="94"/>
      <c r="CA238" s="94"/>
      <c r="CB238" s="94"/>
      <c r="CC238" s="94"/>
      <c r="CD238" s="94"/>
      <c r="CE238" s="94"/>
      <c r="CF238" s="94"/>
      <c r="CG238" s="94"/>
      <c r="CH238" s="94"/>
      <c r="CK238" s="94" t="s">
        <v>13620</v>
      </c>
      <c r="CL238" s="94" t="s">
        <v>12046</v>
      </c>
      <c r="CM238" s="94" t="s">
        <v>13621</v>
      </c>
      <c r="CO238" s="94" t="s">
        <v>12217</v>
      </c>
      <c r="CP238" s="94" t="s">
        <v>13054</v>
      </c>
      <c r="CQ238" s="94" t="s">
        <v>12320</v>
      </c>
      <c r="CR238" s="94" t="s">
        <v>12321</v>
      </c>
      <c r="CS238" s="94" t="s">
        <v>12007</v>
      </c>
      <c r="CX238" s="94" t="s">
        <v>13622</v>
      </c>
      <c r="CZ238" s="94" t="s">
        <v>12007</v>
      </c>
      <c r="DA238" s="94" t="s">
        <v>12016</v>
      </c>
      <c r="DB238" s="94" t="s">
        <v>12111</v>
      </c>
      <c r="DC238" s="94" t="s">
        <v>12007</v>
      </c>
      <c r="DD238" s="94" t="s">
        <v>12007</v>
      </c>
      <c r="DE238" s="94" t="s">
        <v>12007</v>
      </c>
      <c r="DH238" s="94" t="s">
        <v>12021</v>
      </c>
      <c r="DJ238" s="94" t="s">
        <v>12022</v>
      </c>
    </row>
    <row r="239" ht="13.5" customHeight="1">
      <c r="A239" s="94" t="s">
        <v>6906</v>
      </c>
      <c r="B239" s="94" t="s">
        <v>11750</v>
      </c>
      <c r="C239" s="94" t="str">
        <f t="shared" si="1"/>
        <v>Arthur Suvorov</v>
      </c>
      <c r="D239" s="94" t="s">
        <v>11751</v>
      </c>
      <c r="E239" s="94" t="s">
        <v>32</v>
      </c>
      <c r="F239" s="94" t="s">
        <v>13623</v>
      </c>
      <c r="G239" s="95" t="s">
        <v>38</v>
      </c>
      <c r="H239" s="94" t="s">
        <v>12006</v>
      </c>
      <c r="I239" s="94" t="s">
        <v>12069</v>
      </c>
      <c r="L239" s="94" t="s">
        <v>12007</v>
      </c>
      <c r="BF239" s="94"/>
      <c r="BG239" s="94"/>
      <c r="BH239" s="94"/>
      <c r="BI239" s="94"/>
      <c r="BJ239" s="94"/>
      <c r="BK239" s="94" t="s">
        <v>38</v>
      </c>
      <c r="BL239" s="94"/>
      <c r="BM239" s="94"/>
      <c r="BN239" s="94"/>
      <c r="BO239" s="94"/>
      <c r="BP239" s="94"/>
      <c r="BQ239" s="94"/>
      <c r="BR239" s="94"/>
      <c r="BS239" s="94"/>
      <c r="BT239" s="94"/>
      <c r="BU239" s="94"/>
      <c r="BV239" s="94"/>
      <c r="BW239" s="94"/>
      <c r="BX239" s="94"/>
      <c r="BY239" s="94"/>
      <c r="BZ239" s="94"/>
      <c r="CA239" s="94">
        <v>1.0</v>
      </c>
      <c r="CB239" s="94"/>
      <c r="CC239" s="94"/>
      <c r="CD239" s="94"/>
      <c r="CE239" s="94"/>
      <c r="CF239" s="94"/>
      <c r="CG239" s="94"/>
      <c r="CH239" s="94"/>
      <c r="CJ239" s="94" t="s">
        <v>3680</v>
      </c>
      <c r="CK239" s="94" t="s">
        <v>11754</v>
      </c>
      <c r="CL239" s="94" t="s">
        <v>12046</v>
      </c>
      <c r="CM239" s="94" t="s">
        <v>13624</v>
      </c>
      <c r="CN239" s="94" t="s">
        <v>12640</v>
      </c>
      <c r="CO239" s="94" t="s">
        <v>12188</v>
      </c>
      <c r="CP239" s="94" t="s">
        <v>13625</v>
      </c>
      <c r="CQ239" s="94" t="s">
        <v>12549</v>
      </c>
      <c r="CR239" s="94" t="s">
        <v>12385</v>
      </c>
      <c r="CX239" s="94" t="s">
        <v>13626</v>
      </c>
      <c r="CZ239" s="94" t="s">
        <v>12016</v>
      </c>
      <c r="DC239" s="94" t="s">
        <v>12016</v>
      </c>
      <c r="DD239" s="94" t="s">
        <v>12016</v>
      </c>
      <c r="DF239" s="94" t="s">
        <v>13627</v>
      </c>
      <c r="DH239" s="94" t="s">
        <v>12021</v>
      </c>
      <c r="DJ239" s="94" t="s">
        <v>12022</v>
      </c>
    </row>
    <row r="240" ht="13.5" customHeight="1">
      <c r="A240" s="94" t="s">
        <v>13628</v>
      </c>
      <c r="B240" s="94" t="s">
        <v>13629</v>
      </c>
      <c r="C240" s="94" t="str">
        <f t="shared" si="1"/>
        <v>Aruna Devi TM</v>
      </c>
      <c r="D240" s="94" t="s">
        <v>13630</v>
      </c>
      <c r="E240" s="94" t="s">
        <v>32</v>
      </c>
      <c r="F240" s="94" t="s">
        <v>13631</v>
      </c>
      <c r="G240" s="95" t="s">
        <v>38</v>
      </c>
      <c r="H240" s="94" t="s">
        <v>12006</v>
      </c>
      <c r="I240" s="94" t="s">
        <v>12069</v>
      </c>
      <c r="BF240" s="94"/>
      <c r="BG240" s="94" t="s">
        <v>38</v>
      </c>
      <c r="BH240" s="94"/>
      <c r="BI240" s="94"/>
      <c r="BJ240" s="94"/>
      <c r="BK240" s="94"/>
      <c r="BL240" s="94"/>
      <c r="BM240" s="94"/>
      <c r="BN240" s="94"/>
      <c r="BO240" s="94">
        <v>1.0</v>
      </c>
      <c r="BP240" s="94"/>
      <c r="BQ240" s="94"/>
      <c r="BR240" s="94"/>
      <c r="BS240" s="94"/>
      <c r="BT240" s="94"/>
      <c r="BU240" s="94"/>
      <c r="BV240" s="94"/>
      <c r="BW240" s="94"/>
      <c r="BX240" s="94"/>
      <c r="BY240" s="94"/>
      <c r="BZ240" s="94"/>
      <c r="CA240" s="94"/>
      <c r="CB240" s="94"/>
      <c r="CC240" s="94"/>
      <c r="CD240" s="94"/>
      <c r="CE240" s="94"/>
      <c r="CF240" s="94"/>
      <c r="CG240" s="94"/>
      <c r="CH240" s="94"/>
      <c r="CK240" s="94" t="s">
        <v>13632</v>
      </c>
      <c r="CL240" s="94" t="s">
        <v>12010</v>
      </c>
      <c r="CM240" s="94" t="s">
        <v>13633</v>
      </c>
      <c r="CN240" s="94" t="s">
        <v>13634</v>
      </c>
      <c r="CP240" s="94" t="s">
        <v>13635</v>
      </c>
      <c r="CQ240" s="94" t="s">
        <v>12183</v>
      </c>
      <c r="CR240" s="94" t="s">
        <v>12195</v>
      </c>
      <c r="CX240" s="94" t="s">
        <v>13636</v>
      </c>
      <c r="CZ240" s="94" t="s">
        <v>12007</v>
      </c>
      <c r="DC240" s="94" t="s">
        <v>12007</v>
      </c>
      <c r="DD240" s="94" t="s">
        <v>12007</v>
      </c>
      <c r="DH240" s="94" t="s">
        <v>12021</v>
      </c>
      <c r="DJ240" s="94" t="s">
        <v>12022</v>
      </c>
    </row>
    <row r="241" ht="13.5" customHeight="1">
      <c r="A241" s="94" t="s">
        <v>13637</v>
      </c>
      <c r="B241" s="94" t="s">
        <v>13638</v>
      </c>
      <c r="C241" s="94" t="str">
        <f t="shared" si="1"/>
        <v>Arup Kumar maity</v>
      </c>
      <c r="D241" s="94" t="s">
        <v>13639</v>
      </c>
      <c r="E241" s="94" t="s">
        <v>32</v>
      </c>
      <c r="F241" s="94" t="s">
        <v>13640</v>
      </c>
      <c r="G241" s="95" t="s">
        <v>33</v>
      </c>
      <c r="H241" s="94" t="s">
        <v>12006</v>
      </c>
      <c r="I241" s="94" t="s">
        <v>12069</v>
      </c>
      <c r="BF241" s="94" t="s">
        <v>33</v>
      </c>
      <c r="BG241" s="94"/>
      <c r="BH241" s="94"/>
      <c r="BI241" s="94"/>
      <c r="BJ241" s="94"/>
      <c r="BK241" s="94"/>
      <c r="BL241" s="94"/>
      <c r="BM241" s="94">
        <v>1.0</v>
      </c>
      <c r="BN241" s="94"/>
      <c r="BO241" s="94"/>
      <c r="BP241" s="94"/>
      <c r="BQ241" s="94"/>
      <c r="BR241" s="94"/>
      <c r="BS241" s="94"/>
      <c r="BT241" s="94"/>
      <c r="BU241" s="94"/>
      <c r="BV241" s="94"/>
      <c r="BW241" s="94"/>
      <c r="BX241" s="94"/>
      <c r="BY241" s="94"/>
      <c r="BZ241" s="94"/>
      <c r="CA241" s="94"/>
      <c r="CB241" s="94"/>
      <c r="CC241" s="94"/>
      <c r="CD241" s="94"/>
      <c r="CE241" s="94"/>
      <c r="CF241" s="94"/>
      <c r="CG241" s="94"/>
      <c r="CH241" s="94"/>
      <c r="CK241" s="94" t="s">
        <v>13641</v>
      </c>
      <c r="CL241" s="94" t="s">
        <v>12046</v>
      </c>
      <c r="CM241" s="94" t="s">
        <v>13642</v>
      </c>
      <c r="CN241" s="94" t="s">
        <v>13643</v>
      </c>
      <c r="CO241" s="94" t="s">
        <v>12122</v>
      </c>
      <c r="CP241" s="94" t="s">
        <v>12472</v>
      </c>
      <c r="CQ241" s="94" t="s">
        <v>12183</v>
      </c>
      <c r="CR241" s="94" t="s">
        <v>12195</v>
      </c>
      <c r="CS241" s="94" t="s">
        <v>12007</v>
      </c>
      <c r="CT241" s="94" t="s">
        <v>13644</v>
      </c>
      <c r="CX241" s="94" t="s">
        <v>1650</v>
      </c>
      <c r="CZ241" s="94" t="s">
        <v>12007</v>
      </c>
      <c r="DA241" s="94" t="s">
        <v>12016</v>
      </c>
      <c r="DB241" s="94" t="s">
        <v>12111</v>
      </c>
      <c r="DC241" s="94" t="s">
        <v>12007</v>
      </c>
      <c r="DD241" s="94" t="s">
        <v>12007</v>
      </c>
      <c r="DE241" s="94" t="s">
        <v>12007</v>
      </c>
      <c r="DH241" s="94" t="s">
        <v>12021</v>
      </c>
      <c r="DJ241" s="94" t="s">
        <v>12022</v>
      </c>
    </row>
    <row r="242" ht="13.5" customHeight="1">
      <c r="A242" s="94" t="s">
        <v>13645</v>
      </c>
      <c r="B242" s="94" t="s">
        <v>13646</v>
      </c>
      <c r="C242" s="94" t="str">
        <f t="shared" si="1"/>
        <v>Asabele Sabelo</v>
      </c>
      <c r="D242" s="94" t="s">
        <v>13647</v>
      </c>
      <c r="E242" s="94" t="s">
        <v>35</v>
      </c>
      <c r="F242" s="94" t="s">
        <v>13648</v>
      </c>
      <c r="G242" s="95" t="s">
        <v>33</v>
      </c>
      <c r="H242" s="94" t="s">
        <v>12006</v>
      </c>
      <c r="BF242" s="94"/>
      <c r="BG242" s="94"/>
      <c r="BH242" s="94" t="s">
        <v>33</v>
      </c>
      <c r="BI242" s="94"/>
      <c r="BJ242" s="94"/>
      <c r="BK242" s="94"/>
      <c r="BL242" s="94"/>
      <c r="BM242" s="94"/>
      <c r="BN242" s="94"/>
      <c r="BO242" s="94"/>
      <c r="BP242" s="94"/>
      <c r="BQ242" s="94"/>
      <c r="BR242" s="94"/>
      <c r="BS242" s="94">
        <v>1.0</v>
      </c>
      <c r="BT242" s="94"/>
      <c r="BU242" s="94"/>
      <c r="BV242" s="94"/>
      <c r="BW242" s="94"/>
      <c r="BX242" s="94"/>
      <c r="BY242" s="94"/>
      <c r="BZ242" s="94"/>
      <c r="CA242" s="94"/>
      <c r="CB242" s="94"/>
      <c r="CC242" s="94"/>
      <c r="CD242" s="94"/>
      <c r="CE242" s="94"/>
      <c r="CF242" s="94"/>
      <c r="CG242" s="94"/>
      <c r="CH242" s="94"/>
      <c r="CJ242" s="94" t="s">
        <v>12153</v>
      </c>
      <c r="CK242" s="94" t="s">
        <v>13649</v>
      </c>
      <c r="CL242" s="94" t="s">
        <v>12046</v>
      </c>
      <c r="CM242" s="94" t="s">
        <v>13650</v>
      </c>
      <c r="CN242" s="94" t="s">
        <v>13651</v>
      </c>
      <c r="CO242" s="94" t="s">
        <v>12217</v>
      </c>
      <c r="CP242" s="94" t="s">
        <v>13652</v>
      </c>
      <c r="CQ242" s="94" t="s">
        <v>12015</v>
      </c>
      <c r="CR242" s="94" t="s">
        <v>12861</v>
      </c>
      <c r="CS242" s="94" t="s">
        <v>12016</v>
      </c>
      <c r="CT242" s="94" t="s">
        <v>12052</v>
      </c>
      <c r="CX242" s="94" t="s">
        <v>13653</v>
      </c>
      <c r="CZ242" s="94" t="s">
        <v>12007</v>
      </c>
      <c r="DB242" s="94" t="s">
        <v>12111</v>
      </c>
      <c r="DC242" s="94" t="s">
        <v>12007</v>
      </c>
      <c r="DD242" s="94" t="s">
        <v>12007</v>
      </c>
      <c r="DE242" s="94" t="s">
        <v>12007</v>
      </c>
      <c r="DH242" s="94" t="s">
        <v>12021</v>
      </c>
      <c r="DJ242" s="94" t="s">
        <v>12022</v>
      </c>
    </row>
    <row r="243" ht="13.5" customHeight="1">
      <c r="A243" s="94" t="s">
        <v>7676</v>
      </c>
      <c r="B243" s="94" t="s">
        <v>7677</v>
      </c>
      <c r="C243" s="94" t="str">
        <f t="shared" si="1"/>
        <v>Asasira Marion</v>
      </c>
      <c r="D243" s="94" t="s">
        <v>7678</v>
      </c>
      <c r="E243" s="94" t="s">
        <v>32</v>
      </c>
      <c r="F243" s="94" t="s">
        <v>13654</v>
      </c>
      <c r="G243" s="95" t="s">
        <v>33</v>
      </c>
      <c r="H243" s="94" t="s">
        <v>12006</v>
      </c>
      <c r="I243" s="94" t="s">
        <v>12069</v>
      </c>
      <c r="BF243" s="94" t="s">
        <v>33</v>
      </c>
      <c r="BG243" s="94"/>
      <c r="BH243" s="94"/>
      <c r="BI243" s="94"/>
      <c r="BJ243" s="94"/>
      <c r="BK243" s="94"/>
      <c r="BL243" s="94"/>
      <c r="BM243" s="94">
        <v>1.0</v>
      </c>
      <c r="BN243" s="94"/>
      <c r="BO243" s="94"/>
      <c r="BP243" s="94"/>
      <c r="BQ243" s="94"/>
      <c r="BR243" s="94"/>
      <c r="BS243" s="94"/>
      <c r="BT243" s="94"/>
      <c r="BU243" s="94"/>
      <c r="BV243" s="94"/>
      <c r="BW243" s="94"/>
      <c r="BX243" s="94"/>
      <c r="BY243" s="94"/>
      <c r="BZ243" s="94"/>
      <c r="CA243" s="94"/>
      <c r="CB243" s="94"/>
      <c r="CC243" s="94"/>
      <c r="CD243" s="94"/>
      <c r="CE243" s="94"/>
      <c r="CF243" s="94"/>
      <c r="CG243" s="94"/>
      <c r="CH243" s="94"/>
      <c r="CJ243" s="94" t="s">
        <v>12717</v>
      </c>
      <c r="CK243" s="94" t="s">
        <v>13655</v>
      </c>
      <c r="CL243" s="94" t="s">
        <v>13656</v>
      </c>
      <c r="CM243" s="94" t="s">
        <v>13657</v>
      </c>
      <c r="CN243" s="94" t="s">
        <v>13658</v>
      </c>
      <c r="CO243" s="94" t="s">
        <v>12217</v>
      </c>
      <c r="CP243" s="94" t="s">
        <v>13659</v>
      </c>
      <c r="CQ243" s="94" t="s">
        <v>13660</v>
      </c>
      <c r="CR243" s="94" t="s">
        <v>13661</v>
      </c>
      <c r="CS243" s="94" t="s">
        <v>12007</v>
      </c>
      <c r="CT243" s="94" t="s">
        <v>13662</v>
      </c>
      <c r="CU243" s="94" t="s">
        <v>12498</v>
      </c>
      <c r="CV243" s="94" t="s">
        <v>12498</v>
      </c>
      <c r="CX243" s="94" t="s">
        <v>1657</v>
      </c>
      <c r="CZ243" s="94" t="s">
        <v>12007</v>
      </c>
      <c r="DA243" s="94" t="s">
        <v>12111</v>
      </c>
      <c r="DB243" s="94" t="s">
        <v>12111</v>
      </c>
      <c r="DC243" s="94" t="s">
        <v>12007</v>
      </c>
      <c r="DD243" s="94" t="s">
        <v>12007</v>
      </c>
      <c r="DE243" s="94" t="s">
        <v>12007</v>
      </c>
      <c r="DH243" s="94" t="s">
        <v>12021</v>
      </c>
      <c r="DJ243" s="94" t="s">
        <v>12022</v>
      </c>
    </row>
    <row r="244" ht="13.5" customHeight="1">
      <c r="A244" s="94" t="s">
        <v>13663</v>
      </c>
      <c r="B244" s="94" t="s">
        <v>13664</v>
      </c>
      <c r="C244" s="94" t="str">
        <f t="shared" si="1"/>
        <v>Asha Stabback</v>
      </c>
      <c r="D244" s="94" t="s">
        <v>13665</v>
      </c>
      <c r="E244" s="94" t="s">
        <v>32</v>
      </c>
      <c r="F244" s="94" t="s">
        <v>13666</v>
      </c>
      <c r="G244" s="95" t="s">
        <v>33</v>
      </c>
      <c r="H244" s="94" t="s">
        <v>12006</v>
      </c>
      <c r="I244" s="94" t="s">
        <v>12025</v>
      </c>
      <c r="BF244" s="94" t="s">
        <v>33</v>
      </c>
      <c r="BG244" s="94"/>
      <c r="BH244" s="94"/>
      <c r="BI244" s="94"/>
      <c r="BJ244" s="94"/>
      <c r="BK244" s="94"/>
      <c r="BL244" s="94">
        <v>1.0</v>
      </c>
      <c r="BM244" s="94"/>
      <c r="BN244" s="94"/>
      <c r="BO244" s="94"/>
      <c r="BP244" s="94"/>
      <c r="BQ244" s="94"/>
      <c r="BR244" s="94"/>
      <c r="BS244" s="94"/>
      <c r="BT244" s="94"/>
      <c r="BU244" s="94"/>
      <c r="BV244" s="94"/>
      <c r="BW244" s="94"/>
      <c r="BX244" s="94"/>
      <c r="BY244" s="94"/>
      <c r="BZ244" s="94"/>
      <c r="CA244" s="94"/>
      <c r="CB244" s="94"/>
      <c r="CC244" s="94"/>
      <c r="CD244" s="94">
        <v>2.0</v>
      </c>
      <c r="CE244" s="94"/>
      <c r="CF244" s="94"/>
      <c r="CG244" s="94"/>
      <c r="CH244" s="94"/>
      <c r="CK244" s="94" t="s">
        <v>13667</v>
      </c>
      <c r="CL244" s="94" t="s">
        <v>12010</v>
      </c>
      <c r="CM244" s="94" t="s">
        <v>13668</v>
      </c>
      <c r="CN244" s="94" t="s">
        <v>13669</v>
      </c>
      <c r="CO244" s="94" t="s">
        <v>12116</v>
      </c>
      <c r="CP244" s="94" t="s">
        <v>12073</v>
      </c>
      <c r="CQ244" s="94" t="s">
        <v>12074</v>
      </c>
      <c r="CR244" s="94" t="s">
        <v>12385</v>
      </c>
      <c r="CS244" s="94" t="s">
        <v>12016</v>
      </c>
      <c r="CT244" s="94" t="s">
        <v>13670</v>
      </c>
      <c r="CX244" s="94" t="s">
        <v>13671</v>
      </c>
      <c r="CZ244" s="94" t="s">
        <v>12007</v>
      </c>
      <c r="DA244" s="94" t="s">
        <v>12019</v>
      </c>
      <c r="DB244" s="94" t="s">
        <v>12016</v>
      </c>
      <c r="DC244" s="94" t="s">
        <v>12007</v>
      </c>
      <c r="DD244" s="94" t="s">
        <v>12007</v>
      </c>
      <c r="DE244" s="94" t="s">
        <v>12007</v>
      </c>
      <c r="DH244" s="94" t="s">
        <v>12021</v>
      </c>
      <c r="DJ244" s="94" t="s">
        <v>12022</v>
      </c>
    </row>
    <row r="245" ht="13.5" customHeight="1">
      <c r="A245" s="94" t="s">
        <v>5819</v>
      </c>
      <c r="B245" s="94" t="s">
        <v>5820</v>
      </c>
      <c r="C245" s="94" t="str">
        <f t="shared" si="1"/>
        <v>Ashkbiz Danehkar</v>
      </c>
      <c r="D245" s="94" t="s">
        <v>5821</v>
      </c>
      <c r="E245" s="94" t="s">
        <v>32</v>
      </c>
      <c r="F245" s="94" t="s">
        <v>13672</v>
      </c>
      <c r="G245" s="95" t="s">
        <v>38</v>
      </c>
      <c r="H245" s="94" t="s">
        <v>12006</v>
      </c>
      <c r="I245" s="94" t="s">
        <v>12069</v>
      </c>
      <c r="BF245" s="94"/>
      <c r="BG245" s="94" t="s">
        <v>38</v>
      </c>
      <c r="BH245" s="94"/>
      <c r="BI245" s="94"/>
      <c r="BJ245" s="94"/>
      <c r="BK245" s="94"/>
      <c r="BL245" s="94"/>
      <c r="BM245" s="94"/>
      <c r="BN245" s="94"/>
      <c r="BO245" s="94"/>
      <c r="BP245" s="94"/>
      <c r="BQ245" s="94">
        <v>1.0</v>
      </c>
      <c r="BR245" s="94"/>
      <c r="BS245" s="94"/>
      <c r="BT245" s="94"/>
      <c r="BU245" s="94"/>
      <c r="BV245" s="94"/>
      <c r="BW245" s="94"/>
      <c r="BX245" s="94"/>
      <c r="BY245" s="94"/>
      <c r="BZ245" s="94"/>
      <c r="CA245" s="94"/>
      <c r="CB245" s="94"/>
      <c r="CC245" s="94"/>
      <c r="CD245" s="94"/>
      <c r="CE245" s="94"/>
      <c r="CF245" s="94"/>
      <c r="CG245" s="94"/>
      <c r="CH245" s="94"/>
      <c r="CJ245" s="94" t="s">
        <v>12058</v>
      </c>
      <c r="CK245" s="94" t="s">
        <v>5824</v>
      </c>
      <c r="CL245" s="94" t="s">
        <v>12046</v>
      </c>
      <c r="CM245" s="94" t="s">
        <v>13673</v>
      </c>
      <c r="CN245" s="94" t="s">
        <v>13674</v>
      </c>
      <c r="CO245" s="94" t="s">
        <v>12116</v>
      </c>
      <c r="CP245" s="94" t="s">
        <v>13675</v>
      </c>
      <c r="CQ245" s="94" t="s">
        <v>12062</v>
      </c>
      <c r="CR245" s="94" t="s">
        <v>12385</v>
      </c>
      <c r="CU245" s="94" t="s">
        <v>12498</v>
      </c>
      <c r="CX245" s="94" t="s">
        <v>1751</v>
      </c>
      <c r="CZ245" s="94" t="s">
        <v>12016</v>
      </c>
      <c r="DC245" s="94" t="s">
        <v>12016</v>
      </c>
      <c r="DD245" s="94" t="s">
        <v>12016</v>
      </c>
      <c r="DH245" s="94" t="s">
        <v>12021</v>
      </c>
      <c r="DJ245" s="94" t="s">
        <v>12022</v>
      </c>
    </row>
    <row r="246" ht="13.5" customHeight="1">
      <c r="A246" s="94" t="s">
        <v>13676</v>
      </c>
      <c r="B246" s="94" t="s">
        <v>13677</v>
      </c>
      <c r="C246" s="94" t="str">
        <f t="shared" si="1"/>
        <v>Ashley Cooper-Leonhart</v>
      </c>
      <c r="D246" s="94" t="s">
        <v>13678</v>
      </c>
      <c r="E246" s="94" t="s">
        <v>32</v>
      </c>
      <c r="F246" s="94" t="s">
        <v>13679</v>
      </c>
      <c r="G246" s="95" t="s">
        <v>38</v>
      </c>
      <c r="H246" s="94" t="s">
        <v>12006</v>
      </c>
      <c r="BF246" s="94"/>
      <c r="BG246" s="94"/>
      <c r="BH246" s="94"/>
      <c r="BI246" s="94" t="s">
        <v>38</v>
      </c>
      <c r="BJ246" s="94"/>
      <c r="BK246" s="94"/>
      <c r="BL246" s="94"/>
      <c r="BM246" s="94"/>
      <c r="BN246" s="94"/>
      <c r="BO246" s="94"/>
      <c r="BP246" s="94"/>
      <c r="BQ246" s="94"/>
      <c r="BR246" s="94"/>
      <c r="BS246" s="94"/>
      <c r="BT246" s="94"/>
      <c r="BU246" s="94"/>
      <c r="BV246" s="94"/>
      <c r="BW246" s="94">
        <v>1.0</v>
      </c>
      <c r="BX246" s="94"/>
      <c r="BY246" s="94"/>
      <c r="BZ246" s="94"/>
      <c r="CA246" s="94"/>
      <c r="CB246" s="94"/>
      <c r="CC246" s="94"/>
      <c r="CD246" s="94"/>
      <c r="CE246" s="94"/>
      <c r="CF246" s="94"/>
      <c r="CG246" s="94"/>
      <c r="CH246" s="94"/>
      <c r="CJ246" s="94" t="s">
        <v>12058</v>
      </c>
      <c r="CK246" s="94" t="s">
        <v>13680</v>
      </c>
      <c r="CL246" s="94" t="s">
        <v>12710</v>
      </c>
      <c r="CM246" s="94" t="s">
        <v>13681</v>
      </c>
      <c r="CN246" s="94" t="s">
        <v>13682</v>
      </c>
      <c r="CO246" s="94" t="s">
        <v>12116</v>
      </c>
      <c r="CP246" s="94" t="s">
        <v>13683</v>
      </c>
      <c r="CQ246" s="94" t="s">
        <v>12032</v>
      </c>
      <c r="CR246" s="94" t="s">
        <v>12752</v>
      </c>
      <c r="CU246" s="94" t="s">
        <v>12498</v>
      </c>
      <c r="CX246" s="94" t="s">
        <v>13684</v>
      </c>
      <c r="CZ246" s="94" t="s">
        <v>12016</v>
      </c>
      <c r="DC246" s="94" t="s">
        <v>12016</v>
      </c>
      <c r="DD246" s="94" t="s">
        <v>12007</v>
      </c>
      <c r="DF246" s="94" t="s">
        <v>13685</v>
      </c>
      <c r="DH246" s="94" t="s">
        <v>12021</v>
      </c>
      <c r="DJ246" s="94" t="s">
        <v>12022</v>
      </c>
    </row>
    <row r="247" ht="13.5" customHeight="1">
      <c r="A247" s="94" t="s">
        <v>5040</v>
      </c>
      <c r="B247" s="94" t="s">
        <v>5041</v>
      </c>
      <c r="C247" s="94" t="str">
        <f t="shared" si="1"/>
        <v>ashley nyamandi</v>
      </c>
      <c r="D247" s="94" t="s">
        <v>5042</v>
      </c>
      <c r="E247" s="94" t="s">
        <v>32</v>
      </c>
      <c r="F247" s="94" t="s">
        <v>13686</v>
      </c>
      <c r="G247" s="95" t="s">
        <v>33</v>
      </c>
      <c r="H247" s="94" t="s">
        <v>12006</v>
      </c>
      <c r="I247" s="94" t="s">
        <v>12069</v>
      </c>
      <c r="BF247" s="94" t="s">
        <v>33</v>
      </c>
      <c r="BG247" s="94"/>
      <c r="BH247" s="94"/>
      <c r="BI247" s="94"/>
      <c r="BJ247" s="94"/>
      <c r="BK247" s="94"/>
      <c r="BL247" s="94"/>
      <c r="BM247" s="94">
        <v>1.0</v>
      </c>
      <c r="BN247" s="94"/>
      <c r="BO247" s="94"/>
      <c r="BP247" s="94"/>
      <c r="BQ247" s="94"/>
      <c r="BR247" s="94"/>
      <c r="BS247" s="94"/>
      <c r="BT247" s="94"/>
      <c r="BU247" s="94"/>
      <c r="BV247" s="94"/>
      <c r="BW247" s="94"/>
      <c r="BX247" s="94"/>
      <c r="BY247" s="94"/>
      <c r="BZ247" s="94"/>
      <c r="CA247" s="94"/>
      <c r="CB247" s="94"/>
      <c r="CC247" s="94"/>
      <c r="CD247" s="94"/>
      <c r="CE247" s="94"/>
      <c r="CF247" s="94"/>
      <c r="CG247" s="94"/>
      <c r="CH247" s="94"/>
      <c r="CJ247" s="94" t="s">
        <v>11475</v>
      </c>
      <c r="CK247" s="94" t="s">
        <v>5046</v>
      </c>
      <c r="CL247" s="94" t="s">
        <v>12046</v>
      </c>
      <c r="CM247" s="94" t="s">
        <v>13687</v>
      </c>
      <c r="CN247" s="94" t="s">
        <v>12719</v>
      </c>
      <c r="CP247" s="94" t="s">
        <v>13688</v>
      </c>
      <c r="CQ247" s="94" t="s">
        <v>13689</v>
      </c>
      <c r="CR247" s="94" t="s">
        <v>13690</v>
      </c>
      <c r="CS247" s="94" t="s">
        <v>12016</v>
      </c>
      <c r="CT247" s="94" t="s">
        <v>12052</v>
      </c>
      <c r="CX247" s="94" t="s">
        <v>13691</v>
      </c>
      <c r="CZ247" s="94" t="s">
        <v>12007</v>
      </c>
      <c r="DA247" s="94" t="s">
        <v>12016</v>
      </c>
      <c r="DB247" s="94" t="s">
        <v>12111</v>
      </c>
      <c r="DC247" s="94" t="s">
        <v>12007</v>
      </c>
      <c r="DD247" s="94" t="s">
        <v>12007</v>
      </c>
      <c r="DE247" s="94" t="s">
        <v>12007</v>
      </c>
      <c r="DH247" s="94" t="s">
        <v>12021</v>
      </c>
      <c r="DJ247" s="94" t="s">
        <v>12022</v>
      </c>
    </row>
    <row r="248" ht="13.5" customHeight="1">
      <c r="A248" s="94" t="s">
        <v>13676</v>
      </c>
      <c r="B248" s="94" t="s">
        <v>13692</v>
      </c>
      <c r="C248" s="94" t="str">
        <f t="shared" si="1"/>
        <v>Ashley Parsraman</v>
      </c>
      <c r="D248" s="94" t="s">
        <v>13693</v>
      </c>
      <c r="E248" s="94" t="s">
        <v>32</v>
      </c>
      <c r="F248" s="94" t="s">
        <v>13694</v>
      </c>
      <c r="G248" s="95" t="s">
        <v>33</v>
      </c>
      <c r="H248" s="94" t="s">
        <v>12006</v>
      </c>
      <c r="Y248" s="94" t="s">
        <v>12007</v>
      </c>
      <c r="BF248" s="94"/>
      <c r="BG248" s="94"/>
      <c r="BH248" s="94"/>
      <c r="BI248" s="94"/>
      <c r="BJ248" s="94" t="s">
        <v>33</v>
      </c>
      <c r="BK248" s="94"/>
      <c r="BL248" s="94"/>
      <c r="BM248" s="94"/>
      <c r="BN248" s="94"/>
      <c r="BO248" s="94"/>
      <c r="BP248" s="94"/>
      <c r="BQ248" s="94"/>
      <c r="BR248" s="94"/>
      <c r="BS248" s="94"/>
      <c r="BT248" s="94"/>
      <c r="BU248" s="94"/>
      <c r="BV248" s="94"/>
      <c r="BW248" s="94"/>
      <c r="BX248" s="94">
        <v>1.0</v>
      </c>
      <c r="BY248" s="94"/>
      <c r="BZ248" s="94"/>
      <c r="CA248" s="94"/>
      <c r="CB248" s="94"/>
      <c r="CC248" s="94"/>
      <c r="CD248" s="94"/>
      <c r="CE248" s="94"/>
      <c r="CF248" s="94"/>
      <c r="CG248" s="94"/>
      <c r="CH248" s="94"/>
      <c r="CJ248" s="94" t="s">
        <v>11475</v>
      </c>
      <c r="CK248" s="94" t="s">
        <v>13695</v>
      </c>
      <c r="CL248" s="94" t="s">
        <v>12046</v>
      </c>
      <c r="CM248" s="94" t="s">
        <v>13696</v>
      </c>
      <c r="CN248" s="94" t="s">
        <v>13697</v>
      </c>
      <c r="CO248" s="94" t="s">
        <v>12013</v>
      </c>
      <c r="CP248" s="94" t="s">
        <v>12189</v>
      </c>
      <c r="CQ248" s="94" t="s">
        <v>12015</v>
      </c>
      <c r="CR248" s="94" t="s">
        <v>12219</v>
      </c>
      <c r="CS248" s="94" t="s">
        <v>12016</v>
      </c>
      <c r="CX248" s="94" t="s">
        <v>1743</v>
      </c>
      <c r="CZ248" s="94" t="s">
        <v>12016</v>
      </c>
      <c r="DA248" s="94" t="s">
        <v>12016</v>
      </c>
      <c r="DB248" s="94" t="s">
        <v>12016</v>
      </c>
      <c r="DC248" s="94" t="s">
        <v>12016</v>
      </c>
      <c r="DD248" s="94" t="s">
        <v>12016</v>
      </c>
      <c r="DE248" s="94" t="s">
        <v>12016</v>
      </c>
      <c r="DF248" s="94" t="s">
        <v>13698</v>
      </c>
      <c r="DH248" s="94" t="s">
        <v>12021</v>
      </c>
      <c r="DJ248" s="94" t="s">
        <v>12022</v>
      </c>
    </row>
    <row r="249" ht="13.5" customHeight="1">
      <c r="A249" s="94" t="s">
        <v>3937</v>
      </c>
      <c r="B249" s="94" t="s">
        <v>3938</v>
      </c>
      <c r="C249" s="94" t="str">
        <f t="shared" si="1"/>
        <v>Ashok Singal</v>
      </c>
      <c r="D249" s="94" t="s">
        <v>3939</v>
      </c>
      <c r="E249" s="94" t="s">
        <v>35</v>
      </c>
      <c r="F249" s="94" t="s">
        <v>13699</v>
      </c>
      <c r="G249" s="95" t="s">
        <v>33</v>
      </c>
      <c r="H249" s="94" t="s">
        <v>12006</v>
      </c>
      <c r="I249" s="94" t="s">
        <v>12069</v>
      </c>
      <c r="BF249" s="94" t="s">
        <v>33</v>
      </c>
      <c r="BG249" s="94"/>
      <c r="BH249" s="94"/>
      <c r="BI249" s="94"/>
      <c r="BJ249" s="94"/>
      <c r="BK249" s="94"/>
      <c r="BL249" s="94">
        <v>1.0</v>
      </c>
      <c r="BM249" s="94"/>
      <c r="BN249" s="94"/>
      <c r="BO249" s="94"/>
      <c r="BP249" s="94"/>
      <c r="BQ249" s="94"/>
      <c r="BR249" s="94"/>
      <c r="BS249" s="94"/>
      <c r="BT249" s="94"/>
      <c r="BU249" s="94"/>
      <c r="BV249" s="94"/>
      <c r="BW249" s="94"/>
      <c r="BX249" s="94"/>
      <c r="BY249" s="94"/>
      <c r="BZ249" s="94"/>
      <c r="CA249" s="94"/>
      <c r="CB249" s="94"/>
      <c r="CC249" s="94"/>
      <c r="CD249" s="94"/>
      <c r="CE249" s="94"/>
      <c r="CF249" s="94"/>
      <c r="CG249" s="94"/>
      <c r="CH249" s="94"/>
      <c r="CJ249" s="94" t="s">
        <v>12026</v>
      </c>
      <c r="CK249" s="94" t="s">
        <v>13700</v>
      </c>
      <c r="CL249" s="94" t="s">
        <v>12175</v>
      </c>
      <c r="CM249" s="94" t="s">
        <v>12471</v>
      </c>
      <c r="CN249" s="94" t="s">
        <v>13701</v>
      </c>
      <c r="CP249" s="94" t="s">
        <v>12472</v>
      </c>
      <c r="CQ249" s="94" t="s">
        <v>12183</v>
      </c>
      <c r="CR249" s="94" t="s">
        <v>12195</v>
      </c>
      <c r="CS249" s="94" t="s">
        <v>12007</v>
      </c>
      <c r="CT249" s="94" t="s">
        <v>12594</v>
      </c>
      <c r="CX249" s="94" t="s">
        <v>13702</v>
      </c>
      <c r="CZ249" s="94" t="s">
        <v>12007</v>
      </c>
      <c r="DA249" s="94" t="s">
        <v>12016</v>
      </c>
      <c r="DB249" s="94" t="s">
        <v>12016</v>
      </c>
      <c r="DC249" s="94" t="s">
        <v>12007</v>
      </c>
      <c r="DD249" s="94" t="s">
        <v>12007</v>
      </c>
      <c r="DE249" s="94" t="s">
        <v>12007</v>
      </c>
      <c r="DH249" s="94" t="s">
        <v>12021</v>
      </c>
      <c r="DJ249" s="94" t="s">
        <v>12022</v>
      </c>
    </row>
    <row r="250" ht="13.5" customHeight="1">
      <c r="A250" s="94" t="s">
        <v>8812</v>
      </c>
      <c r="B250" s="94" t="s">
        <v>8813</v>
      </c>
      <c r="C250" s="94" t="str">
        <f t="shared" si="1"/>
        <v>Ata Narimani</v>
      </c>
      <c r="D250" s="94" t="s">
        <v>8814</v>
      </c>
      <c r="E250" s="94" t="s">
        <v>35</v>
      </c>
      <c r="F250" s="94" t="s">
        <v>13703</v>
      </c>
      <c r="G250" s="95" t="s">
        <v>33</v>
      </c>
      <c r="H250" s="94" t="s">
        <v>12006</v>
      </c>
      <c r="I250" s="94" t="s">
        <v>12069</v>
      </c>
      <c r="BF250" s="94" t="s">
        <v>33</v>
      </c>
      <c r="BG250" s="94"/>
      <c r="BH250" s="94"/>
      <c r="BI250" s="94"/>
      <c r="BJ250" s="94"/>
      <c r="BK250" s="94"/>
      <c r="BL250" s="94">
        <v>1.0</v>
      </c>
      <c r="BM250" s="94"/>
      <c r="BN250" s="94"/>
      <c r="BO250" s="94"/>
      <c r="BP250" s="94"/>
      <c r="BQ250" s="94"/>
      <c r="BR250" s="94"/>
      <c r="BS250" s="94"/>
      <c r="BT250" s="94"/>
      <c r="BU250" s="94"/>
      <c r="BV250" s="94"/>
      <c r="BW250" s="94"/>
      <c r="BX250" s="94"/>
      <c r="BY250" s="94"/>
      <c r="BZ250" s="94"/>
      <c r="CA250" s="94"/>
      <c r="CB250" s="94"/>
      <c r="CC250" s="94"/>
      <c r="CD250" s="94"/>
      <c r="CE250" s="94"/>
      <c r="CF250" s="94"/>
      <c r="CG250" s="94"/>
      <c r="CH250" s="94"/>
      <c r="CJ250" s="94" t="s">
        <v>12153</v>
      </c>
      <c r="CK250" s="94" t="s">
        <v>8818</v>
      </c>
      <c r="CL250" s="94" t="s">
        <v>12175</v>
      </c>
      <c r="CM250" s="94" t="s">
        <v>13704</v>
      </c>
      <c r="CN250" s="94" t="s">
        <v>12369</v>
      </c>
      <c r="CO250" s="94" t="s">
        <v>12116</v>
      </c>
      <c r="CP250" s="94" t="s">
        <v>12404</v>
      </c>
      <c r="CQ250" s="94" t="s">
        <v>12405</v>
      </c>
      <c r="CR250" s="94" t="s">
        <v>12406</v>
      </c>
      <c r="CS250" s="94" t="s">
        <v>12007</v>
      </c>
      <c r="CT250" s="94" t="s">
        <v>12123</v>
      </c>
      <c r="CX250" s="94" t="s">
        <v>13705</v>
      </c>
      <c r="CZ250" s="94" t="s">
        <v>12007</v>
      </c>
      <c r="DA250" s="94" t="s">
        <v>12111</v>
      </c>
      <c r="DB250" s="94" t="s">
        <v>12111</v>
      </c>
      <c r="DC250" s="94" t="s">
        <v>12007</v>
      </c>
      <c r="DD250" s="94" t="s">
        <v>12007</v>
      </c>
      <c r="DE250" s="94" t="s">
        <v>12007</v>
      </c>
      <c r="DH250" s="94" t="s">
        <v>12021</v>
      </c>
      <c r="DJ250" s="94" t="s">
        <v>12022</v>
      </c>
    </row>
    <row r="251" ht="13.5" customHeight="1">
      <c r="A251" s="94" t="s">
        <v>7218</v>
      </c>
      <c r="B251" s="94" t="s">
        <v>7219</v>
      </c>
      <c r="C251" s="94" t="str">
        <f t="shared" si="1"/>
        <v>atefeh javadi</v>
      </c>
      <c r="D251" s="94" t="s">
        <v>7220</v>
      </c>
      <c r="E251" s="94" t="s">
        <v>35</v>
      </c>
      <c r="F251" s="94" t="s">
        <v>13706</v>
      </c>
      <c r="G251" s="95" t="s">
        <v>33</v>
      </c>
      <c r="H251" s="94" t="s">
        <v>12006</v>
      </c>
      <c r="I251" s="94" t="s">
        <v>12287</v>
      </c>
      <c r="BF251" s="94" t="s">
        <v>33</v>
      </c>
      <c r="BG251" s="94"/>
      <c r="BH251" s="94"/>
      <c r="BI251" s="94"/>
      <c r="BJ251" s="94"/>
      <c r="BK251" s="94"/>
      <c r="BL251" s="94">
        <v>1.0</v>
      </c>
      <c r="BM251" s="94"/>
      <c r="BN251" s="94"/>
      <c r="BO251" s="94"/>
      <c r="BP251" s="94"/>
      <c r="BQ251" s="94"/>
      <c r="BR251" s="94"/>
      <c r="BS251" s="94"/>
      <c r="BT251" s="94"/>
      <c r="BU251" s="94"/>
      <c r="BV251" s="94"/>
      <c r="BW251" s="94"/>
      <c r="BX251" s="94"/>
      <c r="BY251" s="94"/>
      <c r="BZ251" s="94"/>
      <c r="CA251" s="94"/>
      <c r="CB251" s="94"/>
      <c r="CC251" s="94"/>
      <c r="CD251" s="94"/>
      <c r="CE251" s="94"/>
      <c r="CF251" s="94"/>
      <c r="CG251" s="94"/>
      <c r="CH251" s="94"/>
      <c r="CJ251" s="94" t="s">
        <v>3680</v>
      </c>
      <c r="CK251" s="94" t="s">
        <v>7223</v>
      </c>
      <c r="CL251" s="94" t="s">
        <v>12010</v>
      </c>
      <c r="CM251" s="94" t="s">
        <v>13707</v>
      </c>
      <c r="CN251" s="94" t="s">
        <v>13708</v>
      </c>
      <c r="CO251" s="94" t="s">
        <v>12030</v>
      </c>
      <c r="CP251" s="94" t="s">
        <v>12487</v>
      </c>
      <c r="CQ251" s="94" t="s">
        <v>12405</v>
      </c>
      <c r="CR251" s="94" t="s">
        <v>12406</v>
      </c>
      <c r="CS251" s="94" t="s">
        <v>12007</v>
      </c>
      <c r="CX251" s="94" t="s">
        <v>13709</v>
      </c>
      <c r="CZ251" s="94" t="s">
        <v>12007</v>
      </c>
      <c r="DA251" s="94" t="s">
        <v>12019</v>
      </c>
      <c r="DB251" s="94" t="s">
        <v>12019</v>
      </c>
      <c r="DC251" s="94" t="s">
        <v>12007</v>
      </c>
      <c r="DD251" s="94" t="s">
        <v>12007</v>
      </c>
      <c r="DE251" s="94" t="s">
        <v>12007</v>
      </c>
      <c r="DH251" s="94" t="s">
        <v>12021</v>
      </c>
      <c r="DJ251" s="94" t="s">
        <v>12022</v>
      </c>
    </row>
    <row r="252" ht="13.5" customHeight="1">
      <c r="A252" s="94" t="s">
        <v>6723</v>
      </c>
      <c r="B252" s="94" t="s">
        <v>6724</v>
      </c>
      <c r="C252" s="94" t="str">
        <f t="shared" si="1"/>
        <v>Athanaseus Ramaila</v>
      </c>
      <c r="D252" s="94" t="s">
        <v>6725</v>
      </c>
      <c r="E252" s="94" t="s">
        <v>32</v>
      </c>
      <c r="F252" s="94" t="s">
        <v>13710</v>
      </c>
      <c r="G252" s="95" t="s">
        <v>33</v>
      </c>
      <c r="H252" s="94" t="s">
        <v>12006</v>
      </c>
      <c r="I252" s="94" t="s">
        <v>12025</v>
      </c>
      <c r="BF252" s="94" t="s">
        <v>33</v>
      </c>
      <c r="BG252" s="94"/>
      <c r="BH252" s="94"/>
      <c r="BI252" s="94"/>
      <c r="BJ252" s="94"/>
      <c r="BK252" s="94"/>
      <c r="BL252" s="94"/>
      <c r="BM252" s="94">
        <v>1.0</v>
      </c>
      <c r="BN252" s="94"/>
      <c r="BO252" s="94"/>
      <c r="BP252" s="94"/>
      <c r="BQ252" s="94"/>
      <c r="BR252" s="94"/>
      <c r="BS252" s="94"/>
      <c r="BT252" s="94"/>
      <c r="BU252" s="94"/>
      <c r="BV252" s="94"/>
      <c r="BW252" s="94"/>
      <c r="BX252" s="94"/>
      <c r="BY252" s="94"/>
      <c r="BZ252" s="94"/>
      <c r="CA252" s="94"/>
      <c r="CB252" s="94"/>
      <c r="CC252" s="94"/>
      <c r="CD252" s="94"/>
      <c r="CE252" s="94"/>
      <c r="CF252" s="94"/>
      <c r="CG252" s="94"/>
      <c r="CH252" s="94"/>
      <c r="CK252" s="94" t="s">
        <v>6729</v>
      </c>
      <c r="CM252" s="94" t="s">
        <v>13711</v>
      </c>
      <c r="CN252" s="94" t="s">
        <v>13712</v>
      </c>
      <c r="CO252" s="94" t="s">
        <v>12122</v>
      </c>
      <c r="CP252" s="94" t="s">
        <v>12189</v>
      </c>
      <c r="CQ252" s="94" t="s">
        <v>12015</v>
      </c>
      <c r="CR252" s="94" t="s">
        <v>12219</v>
      </c>
      <c r="CS252" s="94" t="s">
        <v>12016</v>
      </c>
      <c r="CT252" s="94" t="s">
        <v>12498</v>
      </c>
      <c r="CU252" s="94" t="s">
        <v>12498</v>
      </c>
      <c r="CV252" s="94" t="s">
        <v>12498</v>
      </c>
      <c r="CX252" s="94" t="s">
        <v>13713</v>
      </c>
      <c r="CZ252" s="94" t="s">
        <v>12007</v>
      </c>
      <c r="DA252" s="94" t="s">
        <v>12016</v>
      </c>
      <c r="DB252" s="94" t="s">
        <v>12111</v>
      </c>
      <c r="DC252" s="94" t="s">
        <v>12007</v>
      </c>
      <c r="DD252" s="94" t="s">
        <v>12007</v>
      </c>
      <c r="DE252" s="94" t="s">
        <v>12007</v>
      </c>
      <c r="DH252" s="94" t="s">
        <v>12021</v>
      </c>
      <c r="DJ252" s="94" t="s">
        <v>12022</v>
      </c>
    </row>
    <row r="253" ht="13.5" customHeight="1">
      <c r="A253" s="94" t="s">
        <v>13714</v>
      </c>
      <c r="B253" s="94" t="s">
        <v>13715</v>
      </c>
      <c r="C253" s="94" t="str">
        <f t="shared" si="1"/>
        <v>Athena Coustenis</v>
      </c>
      <c r="D253" s="94" t="s">
        <v>13716</v>
      </c>
      <c r="E253" s="94" t="s">
        <v>32</v>
      </c>
      <c r="F253" s="94" t="s">
        <v>13717</v>
      </c>
      <c r="G253" s="95" t="s">
        <v>33</v>
      </c>
      <c r="H253" s="94" t="s">
        <v>12006</v>
      </c>
      <c r="I253" s="94" t="s">
        <v>12069</v>
      </c>
      <c r="BF253" s="94"/>
      <c r="BG253" s="94"/>
      <c r="BH253" s="94" t="s">
        <v>33</v>
      </c>
      <c r="BI253" s="94"/>
      <c r="BJ253" s="94"/>
      <c r="BK253" s="94"/>
      <c r="BL253" s="94"/>
      <c r="BM253" s="94"/>
      <c r="BN253" s="94"/>
      <c r="BO253" s="94"/>
      <c r="BP253" s="94"/>
      <c r="BQ253" s="94"/>
      <c r="BR253" s="94">
        <v>1.0</v>
      </c>
      <c r="BS253" s="94"/>
      <c r="BT253" s="94"/>
      <c r="BU253" s="94"/>
      <c r="BV253" s="94"/>
      <c r="BW253" s="94"/>
      <c r="BX253" s="94"/>
      <c r="BY253" s="94"/>
      <c r="BZ253" s="94"/>
      <c r="CA253" s="94"/>
      <c r="CB253" s="94"/>
      <c r="CC253" s="94"/>
      <c r="CD253" s="94"/>
      <c r="CE253" s="94"/>
      <c r="CF253" s="94"/>
      <c r="CG253" s="94"/>
      <c r="CH253" s="94"/>
      <c r="CJ253" s="94" t="s">
        <v>3680</v>
      </c>
      <c r="CK253" s="94" t="s">
        <v>13718</v>
      </c>
      <c r="CL253" s="94" t="s">
        <v>13719</v>
      </c>
      <c r="CM253" s="94" t="s">
        <v>13720</v>
      </c>
      <c r="CN253" s="94" t="s">
        <v>13721</v>
      </c>
      <c r="CO253" s="94" t="s">
        <v>12030</v>
      </c>
      <c r="CP253" s="94" t="s">
        <v>13722</v>
      </c>
      <c r="CQ253" s="94" t="s">
        <v>12040</v>
      </c>
      <c r="CR253" s="94" t="s">
        <v>12331</v>
      </c>
      <c r="CS253" s="94" t="s">
        <v>12016</v>
      </c>
      <c r="CX253" s="94" t="s">
        <v>2766</v>
      </c>
      <c r="CZ253" s="94" t="s">
        <v>12007</v>
      </c>
      <c r="DA253" s="94" t="s">
        <v>12019</v>
      </c>
      <c r="DC253" s="94" t="s">
        <v>12007</v>
      </c>
      <c r="DD253" s="94" t="s">
        <v>12016</v>
      </c>
      <c r="DE253" s="94" t="s">
        <v>12016</v>
      </c>
      <c r="DH253" s="94" t="s">
        <v>12021</v>
      </c>
      <c r="DJ253" s="94" t="s">
        <v>12022</v>
      </c>
    </row>
    <row r="254" ht="13.5" customHeight="1">
      <c r="A254" s="94" t="s">
        <v>13723</v>
      </c>
      <c r="B254" s="94" t="s">
        <v>13724</v>
      </c>
      <c r="C254" s="94" t="str">
        <f t="shared" si="1"/>
        <v>ATHIRA M BHARATHAN</v>
      </c>
      <c r="D254" s="94" t="s">
        <v>13725</v>
      </c>
      <c r="E254" s="94" t="s">
        <v>32</v>
      </c>
      <c r="F254" s="94" t="s">
        <v>13726</v>
      </c>
      <c r="G254" s="95" t="s">
        <v>33</v>
      </c>
      <c r="H254" s="94" t="s">
        <v>12006</v>
      </c>
      <c r="I254" s="94" t="s">
        <v>12069</v>
      </c>
      <c r="BF254" s="94" t="s">
        <v>33</v>
      </c>
      <c r="BG254" s="94"/>
      <c r="BH254" s="94"/>
      <c r="BI254" s="94"/>
      <c r="BJ254" s="94"/>
      <c r="BK254" s="94"/>
      <c r="BL254" s="94"/>
      <c r="BM254" s="94">
        <v>1.0</v>
      </c>
      <c r="BN254" s="94"/>
      <c r="BO254" s="94"/>
      <c r="BP254" s="94"/>
      <c r="BQ254" s="94"/>
      <c r="BR254" s="94"/>
      <c r="BS254" s="94"/>
      <c r="BT254" s="94"/>
      <c r="BU254" s="94"/>
      <c r="BV254" s="94"/>
      <c r="BW254" s="94"/>
      <c r="BX254" s="94"/>
      <c r="BY254" s="94"/>
      <c r="BZ254" s="94"/>
      <c r="CA254" s="94"/>
      <c r="CB254" s="94"/>
      <c r="CC254" s="94"/>
      <c r="CD254" s="94"/>
      <c r="CE254" s="94"/>
      <c r="CF254" s="94"/>
      <c r="CG254" s="94"/>
      <c r="CH254" s="94"/>
      <c r="CJ254" s="94" t="s">
        <v>12717</v>
      </c>
      <c r="CK254" s="94" t="s">
        <v>13727</v>
      </c>
      <c r="CL254" s="94" t="s">
        <v>12010</v>
      </c>
      <c r="CM254" s="94" t="s">
        <v>13728</v>
      </c>
      <c r="CN254" s="94" t="s">
        <v>13729</v>
      </c>
      <c r="CO254" s="94" t="s">
        <v>12122</v>
      </c>
      <c r="CP254" s="94" t="s">
        <v>13730</v>
      </c>
      <c r="CQ254" s="94" t="s">
        <v>12183</v>
      </c>
      <c r="CR254" s="94" t="s">
        <v>12195</v>
      </c>
      <c r="CS254" s="94" t="s">
        <v>12007</v>
      </c>
      <c r="CT254" s="94" t="s">
        <v>12297</v>
      </c>
      <c r="CX254" s="94" t="s">
        <v>13180</v>
      </c>
      <c r="CZ254" s="94" t="s">
        <v>12007</v>
      </c>
      <c r="DA254" s="94" t="s">
        <v>12111</v>
      </c>
      <c r="DB254" s="94" t="s">
        <v>12111</v>
      </c>
      <c r="DC254" s="94" t="s">
        <v>12007</v>
      </c>
      <c r="DE254" s="94" t="s">
        <v>12007</v>
      </c>
      <c r="DH254" s="94" t="s">
        <v>12021</v>
      </c>
      <c r="DJ254" s="94" t="s">
        <v>12022</v>
      </c>
    </row>
    <row r="255" ht="13.5" customHeight="1">
      <c r="A255" s="94" t="s">
        <v>8786</v>
      </c>
      <c r="B255" s="94" t="s">
        <v>13731</v>
      </c>
      <c r="C255" s="94" t="str">
        <f t="shared" si="1"/>
        <v>Atila Čeki</v>
      </c>
      <c r="D255" s="94" t="s">
        <v>13732</v>
      </c>
      <c r="E255" s="94" t="s">
        <v>32</v>
      </c>
      <c r="F255" s="94" t="s">
        <v>13733</v>
      </c>
      <c r="G255" s="95" t="s">
        <v>38</v>
      </c>
      <c r="H255" s="94" t="s">
        <v>12006</v>
      </c>
      <c r="I255" s="94" t="s">
        <v>12381</v>
      </c>
      <c r="BF255" s="94"/>
      <c r="BG255" s="94" t="s">
        <v>38</v>
      </c>
      <c r="BH255" s="94"/>
      <c r="BI255" s="94"/>
      <c r="BJ255" s="94"/>
      <c r="BK255" s="94"/>
      <c r="BL255" s="94"/>
      <c r="BM255" s="94"/>
      <c r="BN255" s="94"/>
      <c r="BO255" s="94">
        <v>1.0</v>
      </c>
      <c r="BP255" s="94"/>
      <c r="BQ255" s="94"/>
      <c r="BR255" s="94"/>
      <c r="BS255" s="94"/>
      <c r="BT255" s="94"/>
      <c r="BU255" s="94"/>
      <c r="BV255" s="94"/>
      <c r="BW255" s="94"/>
      <c r="BX255" s="94"/>
      <c r="BY255" s="94"/>
      <c r="BZ255" s="94"/>
      <c r="CA255" s="94"/>
      <c r="CB255" s="94"/>
      <c r="CC255" s="94"/>
      <c r="CD255" s="94"/>
      <c r="CE255" s="94"/>
      <c r="CF255" s="94"/>
      <c r="CG255" s="94"/>
      <c r="CH255" s="94"/>
      <c r="CJ255" s="94" t="s">
        <v>3680</v>
      </c>
      <c r="CK255" s="94" t="s">
        <v>13734</v>
      </c>
      <c r="CL255" s="94" t="s">
        <v>12046</v>
      </c>
      <c r="CM255" s="94" t="s">
        <v>13735</v>
      </c>
      <c r="CN255" s="94" t="s">
        <v>13736</v>
      </c>
      <c r="CO255" s="94" t="s">
        <v>12030</v>
      </c>
      <c r="CP255" s="94" t="s">
        <v>13737</v>
      </c>
      <c r="CQ255" s="94" t="s">
        <v>13738</v>
      </c>
      <c r="CX255" s="94" t="s">
        <v>13739</v>
      </c>
      <c r="CZ255" s="94" t="s">
        <v>12016</v>
      </c>
      <c r="DC255" s="94" t="s">
        <v>12016</v>
      </c>
      <c r="DD255" s="94" t="s">
        <v>12016</v>
      </c>
      <c r="DH255" s="94" t="s">
        <v>12021</v>
      </c>
      <c r="DJ255" s="94" t="s">
        <v>12022</v>
      </c>
    </row>
    <row r="256" ht="13.5" customHeight="1">
      <c r="A256" s="94" t="s">
        <v>8786</v>
      </c>
      <c r="B256" s="94" t="s">
        <v>8787</v>
      </c>
      <c r="C256" s="94" t="str">
        <f t="shared" si="1"/>
        <v>Atila Poro</v>
      </c>
      <c r="D256" s="94" t="s">
        <v>8788</v>
      </c>
      <c r="E256" s="94" t="s">
        <v>35</v>
      </c>
      <c r="F256" s="94" t="s">
        <v>13740</v>
      </c>
      <c r="G256" s="95" t="s">
        <v>33</v>
      </c>
      <c r="H256" s="94" t="s">
        <v>12006</v>
      </c>
      <c r="I256" s="94" t="s">
        <v>12025</v>
      </c>
      <c r="BF256" s="94" t="s">
        <v>33</v>
      </c>
      <c r="BG256" s="94"/>
      <c r="BH256" s="94"/>
      <c r="BI256" s="94"/>
      <c r="BJ256" s="94"/>
      <c r="BK256" s="94"/>
      <c r="BL256" s="94">
        <v>1.0</v>
      </c>
      <c r="BM256" s="94"/>
      <c r="BN256" s="94"/>
      <c r="BO256" s="94"/>
      <c r="BP256" s="94"/>
      <c r="BQ256" s="94"/>
      <c r="BR256" s="94"/>
      <c r="BS256" s="94"/>
      <c r="BT256" s="94"/>
      <c r="BU256" s="94"/>
      <c r="BV256" s="94"/>
      <c r="BW256" s="94"/>
      <c r="BX256" s="94"/>
      <c r="BY256" s="94"/>
      <c r="BZ256" s="94"/>
      <c r="CA256" s="94"/>
      <c r="CB256" s="94"/>
      <c r="CC256" s="94"/>
      <c r="CD256" s="94"/>
      <c r="CE256" s="94"/>
      <c r="CF256" s="94"/>
      <c r="CG256" s="94"/>
      <c r="CH256" s="94"/>
      <c r="CJ256" s="94" t="s">
        <v>12058</v>
      </c>
      <c r="CK256" s="94" t="s">
        <v>8792</v>
      </c>
      <c r="CL256" s="94" t="s">
        <v>12175</v>
      </c>
      <c r="CM256" s="94" t="s">
        <v>13741</v>
      </c>
      <c r="CN256" s="94" t="s">
        <v>13742</v>
      </c>
      <c r="CQ256" s="94" t="s">
        <v>12405</v>
      </c>
      <c r="CR256" s="94" t="s">
        <v>12406</v>
      </c>
      <c r="CS256" s="94" t="s">
        <v>12007</v>
      </c>
      <c r="CX256" s="94" t="s">
        <v>1657</v>
      </c>
      <c r="CZ256" s="94" t="s">
        <v>12007</v>
      </c>
      <c r="DA256" s="94" t="s">
        <v>12016</v>
      </c>
      <c r="DB256" s="94" t="s">
        <v>12019</v>
      </c>
      <c r="DC256" s="94" t="s">
        <v>12016</v>
      </c>
      <c r="DD256" s="94" t="s">
        <v>12007</v>
      </c>
      <c r="DE256" s="94" t="s">
        <v>12016</v>
      </c>
      <c r="DH256" s="94" t="s">
        <v>12021</v>
      </c>
      <c r="DJ256" s="94" t="s">
        <v>12022</v>
      </c>
    </row>
    <row r="257" ht="13.5" customHeight="1">
      <c r="A257" s="94" t="s">
        <v>13743</v>
      </c>
      <c r="B257" s="94" t="s">
        <v>2753</v>
      </c>
      <c r="C257" s="94" t="str">
        <f t="shared" si="1"/>
        <v>Atsuko Nitta</v>
      </c>
      <c r="D257" s="94" t="s">
        <v>13744</v>
      </c>
      <c r="E257" s="94" t="s">
        <v>32</v>
      </c>
      <c r="F257" s="94" t="s">
        <v>13745</v>
      </c>
      <c r="G257" s="95" t="s">
        <v>33</v>
      </c>
      <c r="H257" s="94" t="s">
        <v>12006</v>
      </c>
      <c r="I257" s="94" t="s">
        <v>12069</v>
      </c>
      <c r="BF257" s="94"/>
      <c r="BG257" s="94"/>
      <c r="BH257" s="94" t="s">
        <v>33</v>
      </c>
      <c r="BI257" s="94"/>
      <c r="BJ257" s="94"/>
      <c r="BK257" s="94"/>
      <c r="BL257" s="94"/>
      <c r="BM257" s="94"/>
      <c r="BN257" s="94"/>
      <c r="BO257" s="94"/>
      <c r="BP257" s="94"/>
      <c r="BQ257" s="94"/>
      <c r="BR257" s="94">
        <v>1.0</v>
      </c>
      <c r="BS257" s="94"/>
      <c r="BT257" s="94"/>
      <c r="BU257" s="94"/>
      <c r="BV257" s="94"/>
      <c r="BW257" s="94"/>
      <c r="BX257" s="94"/>
      <c r="BY257" s="94"/>
      <c r="BZ257" s="94"/>
      <c r="CA257" s="94"/>
      <c r="CB257" s="94"/>
      <c r="CC257" s="94"/>
      <c r="CD257" s="94">
        <v>1.0</v>
      </c>
      <c r="CE257" s="94"/>
      <c r="CF257" s="94"/>
      <c r="CG257" s="94"/>
      <c r="CH257" s="94"/>
      <c r="CJ257" s="94" t="s">
        <v>12058</v>
      </c>
      <c r="CK257" s="94" t="s">
        <v>13746</v>
      </c>
      <c r="CL257" s="94" t="s">
        <v>12202</v>
      </c>
      <c r="CM257" s="94" t="s">
        <v>13747</v>
      </c>
      <c r="CN257" s="94" t="s">
        <v>13748</v>
      </c>
      <c r="CO257" s="94" t="s">
        <v>12030</v>
      </c>
      <c r="CP257" s="94" t="s">
        <v>13749</v>
      </c>
      <c r="CQ257" s="94" t="s">
        <v>13750</v>
      </c>
      <c r="CR257" s="94" t="s">
        <v>13546</v>
      </c>
      <c r="CS257" s="94" t="s">
        <v>12016</v>
      </c>
      <c r="CT257" s="94" t="s">
        <v>13751</v>
      </c>
      <c r="CX257" s="94" t="s">
        <v>13752</v>
      </c>
      <c r="CZ257" s="94" t="s">
        <v>12007</v>
      </c>
      <c r="DA257" s="94" t="s">
        <v>12019</v>
      </c>
      <c r="DC257" s="94" t="s">
        <v>12007</v>
      </c>
      <c r="DD257" s="94" t="s">
        <v>12007</v>
      </c>
      <c r="DE257" s="94" t="s">
        <v>12007</v>
      </c>
      <c r="DH257" s="94" t="s">
        <v>12021</v>
      </c>
      <c r="DJ257" s="94" t="s">
        <v>12022</v>
      </c>
    </row>
    <row r="258" ht="13.5" customHeight="1">
      <c r="A258" s="94" t="s">
        <v>13753</v>
      </c>
      <c r="B258" s="94" t="s">
        <v>13754</v>
      </c>
      <c r="C258" s="94" t="str">
        <f t="shared" si="1"/>
        <v>Atsushi Hoshi</v>
      </c>
      <c r="D258" s="94" t="s">
        <v>13755</v>
      </c>
      <c r="E258" s="94" t="s">
        <v>32</v>
      </c>
      <c r="F258" s="94" t="s">
        <v>13756</v>
      </c>
      <c r="G258" s="95" t="s">
        <v>33</v>
      </c>
      <c r="H258" s="94" t="s">
        <v>12006</v>
      </c>
      <c r="I258" s="94" t="s">
        <v>12069</v>
      </c>
      <c r="BF258" s="94" t="s">
        <v>33</v>
      </c>
      <c r="BG258" s="94"/>
      <c r="BH258" s="94"/>
      <c r="BI258" s="94"/>
      <c r="BJ258" s="94"/>
      <c r="BK258" s="94"/>
      <c r="BL258" s="94"/>
      <c r="BM258" s="94">
        <v>1.0</v>
      </c>
      <c r="BN258" s="94"/>
      <c r="BO258" s="94"/>
      <c r="BP258" s="94"/>
      <c r="BQ258" s="94"/>
      <c r="BR258" s="94"/>
      <c r="BS258" s="94"/>
      <c r="BT258" s="94"/>
      <c r="BU258" s="94"/>
      <c r="BV258" s="94"/>
      <c r="BW258" s="94"/>
      <c r="BX258" s="94"/>
      <c r="BY258" s="94"/>
      <c r="BZ258" s="94"/>
      <c r="CA258" s="94"/>
      <c r="CB258" s="94"/>
      <c r="CC258" s="94"/>
      <c r="CD258" s="94"/>
      <c r="CE258" s="94"/>
      <c r="CF258" s="94"/>
      <c r="CG258" s="94"/>
      <c r="CH258" s="94"/>
      <c r="CK258" s="94" t="s">
        <v>13757</v>
      </c>
      <c r="CM258" s="94" t="s">
        <v>13758</v>
      </c>
      <c r="CQ258" s="94" t="s">
        <v>13759</v>
      </c>
      <c r="CX258" s="94" t="s">
        <v>1751</v>
      </c>
      <c r="DH258" s="94" t="s">
        <v>12021</v>
      </c>
      <c r="DJ258" s="94" t="s">
        <v>12022</v>
      </c>
    </row>
    <row r="259" ht="13.5" customHeight="1">
      <c r="A259" s="94" t="s">
        <v>13760</v>
      </c>
      <c r="B259" s="94" t="s">
        <v>13761</v>
      </c>
      <c r="C259" s="94" t="str">
        <f t="shared" si="1"/>
        <v>August Muench</v>
      </c>
      <c r="D259" s="94" t="s">
        <v>13762</v>
      </c>
      <c r="E259" s="94" t="s">
        <v>32</v>
      </c>
      <c r="F259" s="94" t="s">
        <v>13763</v>
      </c>
      <c r="G259" s="95" t="s">
        <v>33</v>
      </c>
      <c r="H259" s="94" t="s">
        <v>12006</v>
      </c>
      <c r="BF259" s="94"/>
      <c r="BG259" s="94"/>
      <c r="BH259" s="94" t="s">
        <v>33</v>
      </c>
      <c r="BI259" s="94"/>
      <c r="BJ259" s="94"/>
      <c r="BK259" s="94"/>
      <c r="BL259" s="94"/>
      <c r="BM259" s="94"/>
      <c r="BN259" s="94"/>
      <c r="BO259" s="94"/>
      <c r="BP259" s="94"/>
      <c r="BQ259" s="94"/>
      <c r="BR259" s="94">
        <v>1.0</v>
      </c>
      <c r="BS259" s="94"/>
      <c r="BT259" s="94"/>
      <c r="BU259" s="94"/>
      <c r="BV259" s="94"/>
      <c r="BW259" s="94"/>
      <c r="BX259" s="94"/>
      <c r="BY259" s="94"/>
      <c r="BZ259" s="94"/>
      <c r="CA259" s="94"/>
      <c r="CB259" s="94"/>
      <c r="CC259" s="94"/>
      <c r="CD259" s="94"/>
      <c r="CE259" s="94"/>
      <c r="CF259" s="94"/>
      <c r="CG259" s="94"/>
      <c r="CH259" s="94"/>
      <c r="CJ259" s="94" t="s">
        <v>12058</v>
      </c>
      <c r="CK259" s="94" t="s">
        <v>13764</v>
      </c>
      <c r="CL259" s="94" t="s">
        <v>12046</v>
      </c>
      <c r="CM259" s="94" t="s">
        <v>12698</v>
      </c>
      <c r="CN259" s="94" t="s">
        <v>13765</v>
      </c>
      <c r="CO259" s="94" t="s">
        <v>12116</v>
      </c>
      <c r="CP259" s="94" t="s">
        <v>13766</v>
      </c>
      <c r="CQ259" s="94" t="s">
        <v>12032</v>
      </c>
      <c r="CR259" s="94" t="s">
        <v>12062</v>
      </c>
      <c r="CS259" s="94" t="s">
        <v>12016</v>
      </c>
      <c r="CT259" s="94" t="s">
        <v>12052</v>
      </c>
      <c r="CU259" s="94" t="s">
        <v>13767</v>
      </c>
      <c r="CX259" s="94" t="s">
        <v>13768</v>
      </c>
      <c r="CZ259" s="94" t="s">
        <v>12016</v>
      </c>
      <c r="DA259" s="94" t="s">
        <v>12016</v>
      </c>
      <c r="DB259" s="94" t="s">
        <v>12016</v>
      </c>
      <c r="DC259" s="94" t="s">
        <v>12007</v>
      </c>
      <c r="DD259" s="94" t="s">
        <v>12016</v>
      </c>
      <c r="DE259" s="94" t="s">
        <v>12007</v>
      </c>
      <c r="DH259" s="94" t="s">
        <v>12021</v>
      </c>
      <c r="DJ259" s="94" t="s">
        <v>12022</v>
      </c>
    </row>
    <row r="260" ht="13.5" customHeight="1">
      <c r="A260" s="94" t="s">
        <v>7157</v>
      </c>
      <c r="B260" s="94" t="s">
        <v>4531</v>
      </c>
      <c r="C260" s="94" t="str">
        <f t="shared" si="1"/>
        <v>Augusto Carvalho</v>
      </c>
      <c r="D260" s="94" t="s">
        <v>7158</v>
      </c>
      <c r="E260" s="94" t="s">
        <v>32</v>
      </c>
      <c r="F260" s="94" t="s">
        <v>13769</v>
      </c>
      <c r="G260" s="95" t="s">
        <v>38</v>
      </c>
      <c r="H260" s="94" t="s">
        <v>12006</v>
      </c>
      <c r="I260" s="94" t="s">
        <v>12069</v>
      </c>
      <c r="BF260" s="94"/>
      <c r="BG260" s="94"/>
      <c r="BH260" s="94"/>
      <c r="BI260" s="94" t="s">
        <v>38</v>
      </c>
      <c r="BJ260" s="94"/>
      <c r="BK260" s="94"/>
      <c r="BL260" s="94"/>
      <c r="BM260" s="94"/>
      <c r="BN260" s="94"/>
      <c r="BO260" s="94"/>
      <c r="BP260" s="94"/>
      <c r="BQ260" s="94"/>
      <c r="BR260" s="94"/>
      <c r="BS260" s="94"/>
      <c r="BT260" s="94"/>
      <c r="BU260" s="94"/>
      <c r="BV260" s="94">
        <v>1.0</v>
      </c>
      <c r="BW260" s="94"/>
      <c r="BX260" s="94"/>
      <c r="BY260" s="94"/>
      <c r="BZ260" s="94"/>
      <c r="CA260" s="94"/>
      <c r="CB260" s="94"/>
      <c r="CC260" s="94"/>
      <c r="CD260" s="94"/>
      <c r="CE260" s="94"/>
      <c r="CF260" s="94"/>
      <c r="CG260" s="94"/>
      <c r="CH260" s="94"/>
      <c r="CK260" s="94" t="s">
        <v>7162</v>
      </c>
      <c r="CM260" s="94" t="s">
        <v>13770</v>
      </c>
      <c r="CQ260" s="94" t="s">
        <v>12320</v>
      </c>
      <c r="CX260" s="94" t="s">
        <v>3139</v>
      </c>
      <c r="CZ260" s="94" t="s">
        <v>12016</v>
      </c>
      <c r="DC260" s="94" t="s">
        <v>12016</v>
      </c>
      <c r="DD260" s="94" t="s">
        <v>12016</v>
      </c>
      <c r="DH260" s="94" t="s">
        <v>12021</v>
      </c>
      <c r="DJ260" s="94" t="s">
        <v>12022</v>
      </c>
    </row>
    <row r="261" ht="13.5" customHeight="1">
      <c r="A261" s="94" t="s">
        <v>13771</v>
      </c>
      <c r="B261" s="94" t="s">
        <v>13772</v>
      </c>
      <c r="C261" s="94" t="str">
        <f t="shared" si="1"/>
        <v>Auke Slotegraaf</v>
      </c>
      <c r="D261" s="94" t="s">
        <v>13773</v>
      </c>
      <c r="E261" s="94" t="s">
        <v>35</v>
      </c>
      <c r="F261" s="94" t="s">
        <v>13774</v>
      </c>
      <c r="G261" s="95" t="s">
        <v>33</v>
      </c>
      <c r="H261" s="94" t="s">
        <v>12006</v>
      </c>
      <c r="I261" s="94" t="s">
        <v>12069</v>
      </c>
      <c r="BF261" s="94" t="s">
        <v>33</v>
      </c>
      <c r="BG261" s="94"/>
      <c r="BH261" s="94"/>
      <c r="BI261" s="94"/>
      <c r="BJ261" s="94"/>
      <c r="BK261" s="94"/>
      <c r="BL261" s="94">
        <v>1.0</v>
      </c>
      <c r="BM261" s="94"/>
      <c r="BN261" s="94"/>
      <c r="BO261" s="94"/>
      <c r="BP261" s="94"/>
      <c r="BQ261" s="94"/>
      <c r="BR261" s="94"/>
      <c r="BS261" s="94"/>
      <c r="BT261" s="94"/>
      <c r="BU261" s="94"/>
      <c r="BV261" s="94"/>
      <c r="BW261" s="94"/>
      <c r="BX261" s="94"/>
      <c r="BY261" s="94"/>
      <c r="BZ261" s="94"/>
      <c r="CA261" s="94"/>
      <c r="CB261" s="94"/>
      <c r="CC261" s="94"/>
      <c r="CD261" s="94"/>
      <c r="CE261" s="94"/>
      <c r="CF261" s="94"/>
      <c r="CG261" s="94"/>
      <c r="CH261" s="94"/>
      <c r="CJ261" s="94" t="s">
        <v>11475</v>
      </c>
      <c r="CK261" s="94" t="s">
        <v>13775</v>
      </c>
      <c r="CL261" s="94" t="s">
        <v>12175</v>
      </c>
      <c r="CM261" s="94" t="s">
        <v>13776</v>
      </c>
      <c r="CN261" s="94" t="s">
        <v>12681</v>
      </c>
      <c r="CO261" s="94" t="s">
        <v>12013</v>
      </c>
      <c r="CP261" s="94" t="s">
        <v>12189</v>
      </c>
      <c r="CQ261" s="94" t="s">
        <v>12015</v>
      </c>
      <c r="CR261" s="94" t="s">
        <v>12219</v>
      </c>
      <c r="CS261" s="94" t="s">
        <v>12016</v>
      </c>
      <c r="CX261" s="94" t="s">
        <v>13777</v>
      </c>
      <c r="CZ261" s="94" t="s">
        <v>12016</v>
      </c>
      <c r="DA261" s="94" t="s">
        <v>12016</v>
      </c>
      <c r="DB261" s="94" t="s">
        <v>12016</v>
      </c>
      <c r="DC261" s="94" t="s">
        <v>12016</v>
      </c>
      <c r="DD261" s="94" t="s">
        <v>12007</v>
      </c>
      <c r="DE261" s="94" t="s">
        <v>12016</v>
      </c>
      <c r="DF261" s="94" t="s">
        <v>13778</v>
      </c>
      <c r="DH261" s="94" t="s">
        <v>12021</v>
      </c>
      <c r="DJ261" s="94" t="s">
        <v>12022</v>
      </c>
    </row>
    <row r="262" ht="13.5" customHeight="1">
      <c r="A262" s="94" t="s">
        <v>3243</v>
      </c>
      <c r="B262" s="94" t="s">
        <v>3177</v>
      </c>
      <c r="C262" s="94" t="str">
        <f t="shared" si="1"/>
        <v>Aurora Duran</v>
      </c>
      <c r="D262" s="94" t="s">
        <v>3244</v>
      </c>
      <c r="E262" s="94" t="s">
        <v>32</v>
      </c>
      <c r="F262" s="94" t="s">
        <v>13779</v>
      </c>
      <c r="G262" s="95" t="s">
        <v>33</v>
      </c>
      <c r="H262" s="94" t="s">
        <v>12006</v>
      </c>
      <c r="I262" s="94" t="s">
        <v>12069</v>
      </c>
      <c r="BF262" s="94" t="s">
        <v>33</v>
      </c>
      <c r="BG262" s="94"/>
      <c r="BH262" s="94"/>
      <c r="BI262" s="94"/>
      <c r="BJ262" s="94"/>
      <c r="BK262" s="94"/>
      <c r="BL262" s="94"/>
      <c r="BM262" s="94">
        <v>1.0</v>
      </c>
      <c r="BN262" s="94"/>
      <c r="BO262" s="94"/>
      <c r="BP262" s="94"/>
      <c r="BQ262" s="94"/>
      <c r="BR262" s="94"/>
      <c r="BS262" s="94"/>
      <c r="BT262" s="94"/>
      <c r="BU262" s="94"/>
      <c r="BV262" s="94"/>
      <c r="BW262" s="94"/>
      <c r="BX262" s="94"/>
      <c r="BY262" s="94"/>
      <c r="BZ262" s="94"/>
      <c r="CA262" s="94"/>
      <c r="CB262" s="94"/>
      <c r="CC262" s="94"/>
      <c r="CD262" s="94"/>
      <c r="CE262" s="94"/>
      <c r="CF262" s="94"/>
      <c r="CG262" s="94"/>
      <c r="CH262" s="94"/>
      <c r="CK262" s="94" t="s">
        <v>3248</v>
      </c>
      <c r="CL262" s="94" t="s">
        <v>12010</v>
      </c>
      <c r="CM262" s="94" t="s">
        <v>13780</v>
      </c>
      <c r="CO262" s="94" t="s">
        <v>12122</v>
      </c>
      <c r="CP262" s="94" t="s">
        <v>12310</v>
      </c>
      <c r="CQ262" s="94" t="s">
        <v>12311</v>
      </c>
      <c r="CR262" s="94" t="s">
        <v>13781</v>
      </c>
      <c r="CS262" s="94" t="s">
        <v>12007</v>
      </c>
      <c r="CX262" s="94" t="s">
        <v>13782</v>
      </c>
      <c r="CZ262" s="94" t="s">
        <v>12007</v>
      </c>
      <c r="DA262" s="94" t="s">
        <v>12111</v>
      </c>
      <c r="DC262" s="94" t="s">
        <v>12007</v>
      </c>
      <c r="DD262" s="94" t="s">
        <v>12007</v>
      </c>
      <c r="DE262" s="94" t="s">
        <v>12007</v>
      </c>
      <c r="DH262" s="94" t="s">
        <v>12021</v>
      </c>
      <c r="DJ262" s="94" t="s">
        <v>12022</v>
      </c>
    </row>
    <row r="263" ht="13.5" customHeight="1">
      <c r="A263" s="94" t="s">
        <v>8987</v>
      </c>
      <c r="B263" s="94" t="s">
        <v>8988</v>
      </c>
      <c r="C263" s="94" t="str">
        <f t="shared" si="1"/>
        <v>Austun Louw</v>
      </c>
      <c r="D263" s="94" t="s">
        <v>8989</v>
      </c>
      <c r="E263" s="94" t="s">
        <v>32</v>
      </c>
      <c r="F263" s="94" t="s">
        <v>13783</v>
      </c>
      <c r="G263" s="95" t="s">
        <v>33</v>
      </c>
      <c r="H263" s="94" t="s">
        <v>12006</v>
      </c>
      <c r="I263" s="94" t="s">
        <v>12069</v>
      </c>
      <c r="BF263" s="94" t="s">
        <v>33</v>
      </c>
      <c r="BG263" s="94"/>
      <c r="BH263" s="94"/>
      <c r="BI263" s="94"/>
      <c r="BJ263" s="94"/>
      <c r="BK263" s="94"/>
      <c r="BL263" s="94"/>
      <c r="BM263" s="94">
        <v>1.0</v>
      </c>
      <c r="BN263" s="94"/>
      <c r="BO263" s="94"/>
      <c r="BP263" s="94"/>
      <c r="BQ263" s="94"/>
      <c r="BR263" s="94"/>
      <c r="BS263" s="94"/>
      <c r="BT263" s="94"/>
      <c r="BU263" s="94"/>
      <c r="BV263" s="94"/>
      <c r="BW263" s="94"/>
      <c r="BX263" s="94"/>
      <c r="BY263" s="94"/>
      <c r="BZ263" s="94"/>
      <c r="CA263" s="94"/>
      <c r="CB263" s="94"/>
      <c r="CC263" s="94"/>
      <c r="CD263" s="94"/>
      <c r="CE263" s="94"/>
      <c r="CF263" s="94"/>
      <c r="CG263" s="94"/>
      <c r="CH263" s="94"/>
      <c r="CJ263" s="94" t="s">
        <v>11475</v>
      </c>
      <c r="CK263" s="94" t="s">
        <v>8993</v>
      </c>
      <c r="CL263" s="94" t="s">
        <v>12046</v>
      </c>
      <c r="CM263" s="94" t="s">
        <v>12186</v>
      </c>
      <c r="CN263" s="94" t="s">
        <v>12143</v>
      </c>
      <c r="CO263" s="94" t="s">
        <v>12217</v>
      </c>
      <c r="CP263" s="94" t="s">
        <v>12189</v>
      </c>
      <c r="CQ263" s="94" t="s">
        <v>12015</v>
      </c>
      <c r="CR263" s="94" t="s">
        <v>13784</v>
      </c>
      <c r="CS263" s="94" t="s">
        <v>12016</v>
      </c>
      <c r="CX263" s="94" t="s">
        <v>13785</v>
      </c>
      <c r="CZ263" s="94" t="s">
        <v>12007</v>
      </c>
      <c r="DA263" s="94" t="s">
        <v>12016</v>
      </c>
      <c r="DB263" s="94" t="s">
        <v>12111</v>
      </c>
      <c r="DC263" s="94" t="s">
        <v>12007</v>
      </c>
      <c r="DD263" s="94" t="s">
        <v>12007</v>
      </c>
      <c r="DE263" s="94" t="s">
        <v>12007</v>
      </c>
      <c r="DH263" s="94" t="s">
        <v>12021</v>
      </c>
      <c r="DJ263" s="94" t="s">
        <v>12022</v>
      </c>
    </row>
    <row r="264" ht="13.5" customHeight="1">
      <c r="A264" s="94" t="s">
        <v>3600</v>
      </c>
      <c r="B264" s="94" t="s">
        <v>3601</v>
      </c>
      <c r="C264" s="94" t="str">
        <f t="shared" si="1"/>
        <v>Avinash Kumar Paladi</v>
      </c>
      <c r="D264" s="94" t="s">
        <v>3602</v>
      </c>
      <c r="E264" s="94" t="s">
        <v>35</v>
      </c>
      <c r="F264" s="94" t="s">
        <v>13786</v>
      </c>
      <c r="G264" s="95" t="s">
        <v>33</v>
      </c>
      <c r="H264" s="94" t="s">
        <v>12006</v>
      </c>
      <c r="I264" s="94" t="s">
        <v>12069</v>
      </c>
      <c r="BF264" s="94" t="s">
        <v>33</v>
      </c>
      <c r="BG264" s="94"/>
      <c r="BH264" s="94"/>
      <c r="BI264" s="94"/>
      <c r="BJ264" s="94"/>
      <c r="BK264" s="94"/>
      <c r="BL264" s="94"/>
      <c r="BM264" s="94">
        <v>1.0</v>
      </c>
      <c r="BN264" s="94"/>
      <c r="BO264" s="94"/>
      <c r="BP264" s="94"/>
      <c r="BQ264" s="94"/>
      <c r="BR264" s="94"/>
      <c r="BS264" s="94"/>
      <c r="BT264" s="94"/>
      <c r="BU264" s="94"/>
      <c r="BV264" s="94"/>
      <c r="BW264" s="94"/>
      <c r="BX264" s="94"/>
      <c r="BY264" s="94"/>
      <c r="BZ264" s="94"/>
      <c r="CA264" s="94"/>
      <c r="CB264" s="94"/>
      <c r="CC264" s="94"/>
      <c r="CD264" s="94"/>
      <c r="CE264" s="94"/>
      <c r="CF264" s="94"/>
      <c r="CG264" s="94"/>
      <c r="CH264" s="94"/>
      <c r="CJ264" s="94" t="s">
        <v>12153</v>
      </c>
      <c r="CK264" s="94" t="s">
        <v>3606</v>
      </c>
      <c r="CL264" s="94" t="s">
        <v>12046</v>
      </c>
      <c r="CM264" s="94" t="s">
        <v>13787</v>
      </c>
      <c r="CN264" s="94" t="s">
        <v>12455</v>
      </c>
      <c r="CO264" s="94" t="s">
        <v>12122</v>
      </c>
      <c r="CP264" s="94" t="s">
        <v>13532</v>
      </c>
      <c r="CQ264" s="94" t="s">
        <v>12183</v>
      </c>
      <c r="CR264" s="94" t="s">
        <v>12195</v>
      </c>
      <c r="CS264" s="94" t="s">
        <v>12007</v>
      </c>
      <c r="CT264" s="94" t="s">
        <v>12594</v>
      </c>
      <c r="CX264" s="94" t="s">
        <v>13788</v>
      </c>
      <c r="CZ264" s="94" t="s">
        <v>12007</v>
      </c>
      <c r="DA264" s="94" t="s">
        <v>12016</v>
      </c>
      <c r="DB264" s="94" t="s">
        <v>12111</v>
      </c>
      <c r="DC264" s="94" t="s">
        <v>12007</v>
      </c>
      <c r="DD264" s="94" t="s">
        <v>12007</v>
      </c>
      <c r="DE264" s="94" t="s">
        <v>12007</v>
      </c>
      <c r="DH264" s="94" t="s">
        <v>12021</v>
      </c>
      <c r="DJ264" s="94" t="s">
        <v>12022</v>
      </c>
    </row>
    <row r="265" ht="13.5" customHeight="1">
      <c r="A265" s="94" t="s">
        <v>9199</v>
      </c>
      <c r="B265" s="94" t="s">
        <v>5262</v>
      </c>
      <c r="C265" s="94" t="str">
        <f t="shared" si="1"/>
        <v>Avinash Singh</v>
      </c>
      <c r="D265" s="94" t="s">
        <v>9200</v>
      </c>
      <c r="E265" s="94" t="s">
        <v>32</v>
      </c>
      <c r="F265" s="94" t="s">
        <v>13789</v>
      </c>
      <c r="G265" s="95" t="s">
        <v>33</v>
      </c>
      <c r="H265" s="94" t="s">
        <v>12006</v>
      </c>
      <c r="I265" s="94" t="s">
        <v>12069</v>
      </c>
      <c r="BF265" s="94" t="s">
        <v>33</v>
      </c>
      <c r="BG265" s="94"/>
      <c r="BH265" s="94"/>
      <c r="BI265" s="94"/>
      <c r="BJ265" s="94"/>
      <c r="BK265" s="94"/>
      <c r="BL265" s="94">
        <v>1.0</v>
      </c>
      <c r="BM265" s="94"/>
      <c r="BN265" s="94"/>
      <c r="BO265" s="94"/>
      <c r="BP265" s="94"/>
      <c r="BQ265" s="94"/>
      <c r="BR265" s="94"/>
      <c r="BS265" s="94"/>
      <c r="BT265" s="94"/>
      <c r="BU265" s="94"/>
      <c r="BV265" s="94"/>
      <c r="BW265" s="94"/>
      <c r="BX265" s="94"/>
      <c r="BY265" s="94"/>
      <c r="BZ265" s="94"/>
      <c r="CA265" s="94"/>
      <c r="CB265" s="94"/>
      <c r="CC265" s="94"/>
      <c r="CD265" s="94">
        <v>1.0</v>
      </c>
      <c r="CE265" s="94"/>
      <c r="CF265" s="94"/>
      <c r="CG265" s="94"/>
      <c r="CH265" s="94"/>
      <c r="CJ265" s="94" t="s">
        <v>12058</v>
      </c>
      <c r="CK265" s="94" t="s">
        <v>9204</v>
      </c>
      <c r="CL265" s="94" t="s">
        <v>12046</v>
      </c>
      <c r="CM265" s="94" t="s">
        <v>13790</v>
      </c>
      <c r="CN265" s="94" t="s">
        <v>13583</v>
      </c>
      <c r="CO265" s="94" t="s">
        <v>12188</v>
      </c>
      <c r="CP265" s="94" t="s">
        <v>13308</v>
      </c>
      <c r="CQ265" s="94" t="s">
        <v>13402</v>
      </c>
      <c r="CR265" s="94" t="s">
        <v>12195</v>
      </c>
      <c r="CS265" s="94" t="s">
        <v>12007</v>
      </c>
      <c r="CT265" s="94" t="s">
        <v>13791</v>
      </c>
      <c r="CX265" s="94" t="s">
        <v>1770</v>
      </c>
      <c r="CZ265" s="94" t="s">
        <v>12007</v>
      </c>
      <c r="DA265" s="94" t="s">
        <v>12111</v>
      </c>
      <c r="DB265" s="94" t="s">
        <v>12111</v>
      </c>
      <c r="DC265" s="94" t="s">
        <v>12007</v>
      </c>
      <c r="DD265" s="94" t="s">
        <v>12016</v>
      </c>
      <c r="DE265" s="94" t="s">
        <v>12007</v>
      </c>
      <c r="DH265" s="94" t="s">
        <v>12021</v>
      </c>
      <c r="DJ265" s="94" t="s">
        <v>12022</v>
      </c>
    </row>
    <row r="266" ht="13.5" customHeight="1">
      <c r="A266" s="94" t="s">
        <v>3607</v>
      </c>
      <c r="B266" s="94" t="s">
        <v>3608</v>
      </c>
      <c r="C266" s="94" t="str">
        <f t="shared" si="1"/>
        <v>Avivah Yamani</v>
      </c>
      <c r="D266" s="94" t="s">
        <v>3609</v>
      </c>
      <c r="E266" s="94" t="s">
        <v>32</v>
      </c>
      <c r="F266" s="94" t="s">
        <v>13792</v>
      </c>
      <c r="G266" s="95" t="s">
        <v>33</v>
      </c>
      <c r="H266" s="94" t="s">
        <v>12006</v>
      </c>
      <c r="I266" s="94" t="s">
        <v>12069</v>
      </c>
      <c r="BF266" s="94" t="s">
        <v>33</v>
      </c>
      <c r="BG266" s="94"/>
      <c r="BH266" s="94"/>
      <c r="BI266" s="94"/>
      <c r="BJ266" s="94"/>
      <c r="BK266" s="94"/>
      <c r="BL266" s="94">
        <v>1.0</v>
      </c>
      <c r="BM266" s="94"/>
      <c r="BN266" s="94"/>
      <c r="BO266" s="94"/>
      <c r="BP266" s="94"/>
      <c r="BQ266" s="94"/>
      <c r="BR266" s="94"/>
      <c r="BS266" s="94"/>
      <c r="BT266" s="94"/>
      <c r="BU266" s="94"/>
      <c r="BV266" s="94"/>
      <c r="BW266" s="94"/>
      <c r="BX266" s="94"/>
      <c r="BY266" s="94"/>
      <c r="BZ266" s="94"/>
      <c r="CA266" s="94"/>
      <c r="CB266" s="94"/>
      <c r="CC266" s="94"/>
      <c r="CD266" s="94">
        <v>1.0</v>
      </c>
      <c r="CE266" s="94"/>
      <c r="CF266" s="94"/>
      <c r="CG266" s="94"/>
      <c r="CH266" s="94"/>
      <c r="CK266" s="94" t="s">
        <v>3613</v>
      </c>
      <c r="CL266" s="94" t="s">
        <v>12010</v>
      </c>
      <c r="CM266" s="94" t="s">
        <v>13793</v>
      </c>
      <c r="CN266" s="94" t="s">
        <v>13794</v>
      </c>
      <c r="CO266" s="94" t="s">
        <v>12013</v>
      </c>
      <c r="CP266" s="94" t="s">
        <v>13795</v>
      </c>
      <c r="CQ266" s="94" t="s">
        <v>13796</v>
      </c>
      <c r="CR266" s="94" t="s">
        <v>13796</v>
      </c>
      <c r="CS266" s="94" t="s">
        <v>12007</v>
      </c>
      <c r="CX266" s="94" t="s">
        <v>13797</v>
      </c>
      <c r="CZ266" s="94" t="s">
        <v>12007</v>
      </c>
      <c r="DA266" s="94" t="s">
        <v>12111</v>
      </c>
      <c r="DB266" s="94" t="s">
        <v>12016</v>
      </c>
      <c r="DC266" s="94" t="s">
        <v>12007</v>
      </c>
      <c r="DD266" s="94" t="s">
        <v>12007</v>
      </c>
      <c r="DE266" s="94" t="s">
        <v>12007</v>
      </c>
      <c r="DH266" s="94" t="s">
        <v>12021</v>
      </c>
      <c r="DJ266" s="94" t="s">
        <v>12022</v>
      </c>
    </row>
    <row r="267" ht="13.5" customHeight="1">
      <c r="A267" s="94" t="s">
        <v>13798</v>
      </c>
      <c r="B267" s="94" t="s">
        <v>13799</v>
      </c>
      <c r="C267" s="94" t="str">
        <f t="shared" si="1"/>
        <v>Awni Kasawneh</v>
      </c>
      <c r="D267" s="94" t="s">
        <v>13800</v>
      </c>
      <c r="E267" s="94" t="s">
        <v>32</v>
      </c>
      <c r="F267" s="94" t="s">
        <v>13801</v>
      </c>
      <c r="G267" s="95" t="s">
        <v>33</v>
      </c>
      <c r="H267" s="94" t="s">
        <v>12006</v>
      </c>
      <c r="I267" s="94" t="s">
        <v>12069</v>
      </c>
      <c r="BF267" s="94" t="s">
        <v>33</v>
      </c>
      <c r="BG267" s="94"/>
      <c r="BH267" s="94"/>
      <c r="BI267" s="94"/>
      <c r="BJ267" s="94"/>
      <c r="BK267" s="94"/>
      <c r="BL267" s="94">
        <v>1.0</v>
      </c>
      <c r="BM267" s="94"/>
      <c r="BN267" s="94"/>
      <c r="BO267" s="94"/>
      <c r="BP267" s="94"/>
      <c r="BQ267" s="94"/>
      <c r="BR267" s="94"/>
      <c r="BS267" s="94"/>
      <c r="BT267" s="94"/>
      <c r="BU267" s="94"/>
      <c r="BV267" s="94"/>
      <c r="BW267" s="94"/>
      <c r="BX267" s="94"/>
      <c r="BY267" s="94"/>
      <c r="BZ267" s="94"/>
      <c r="CA267" s="94"/>
      <c r="CB267" s="94"/>
      <c r="CC267" s="94"/>
      <c r="CD267" s="94"/>
      <c r="CE267" s="94"/>
      <c r="CF267" s="94"/>
      <c r="CG267" s="94"/>
      <c r="CH267" s="94"/>
      <c r="CJ267" s="94" t="s">
        <v>12980</v>
      </c>
      <c r="CK267" s="94" t="s">
        <v>13802</v>
      </c>
      <c r="CL267" s="94" t="s">
        <v>12046</v>
      </c>
      <c r="CM267" s="94" t="s">
        <v>13803</v>
      </c>
      <c r="CN267" s="94" t="s">
        <v>12345</v>
      </c>
      <c r="CO267" s="94" t="s">
        <v>12030</v>
      </c>
      <c r="CP267" s="94" t="s">
        <v>13804</v>
      </c>
      <c r="CQ267" s="94" t="s">
        <v>8245</v>
      </c>
      <c r="CR267" s="94" t="s">
        <v>13805</v>
      </c>
      <c r="CS267" s="94" t="s">
        <v>12007</v>
      </c>
      <c r="CT267" s="94" t="s">
        <v>13806</v>
      </c>
      <c r="CX267" s="94" t="s">
        <v>13807</v>
      </c>
      <c r="CZ267" s="94" t="s">
        <v>12007</v>
      </c>
      <c r="DA267" s="94" t="s">
        <v>12019</v>
      </c>
      <c r="DB267" s="94" t="s">
        <v>12016</v>
      </c>
      <c r="DC267" s="94" t="s">
        <v>12007</v>
      </c>
      <c r="DD267" s="94" t="s">
        <v>12007</v>
      </c>
      <c r="DE267" s="94" t="s">
        <v>12007</v>
      </c>
      <c r="DH267" s="94" t="s">
        <v>12021</v>
      </c>
      <c r="DJ267" s="94" t="s">
        <v>12022</v>
      </c>
    </row>
    <row r="268" ht="13.5" customHeight="1">
      <c r="A268" s="94" t="s">
        <v>5007</v>
      </c>
      <c r="B268" s="94" t="s">
        <v>5008</v>
      </c>
      <c r="C268" s="94" t="str">
        <f t="shared" si="1"/>
        <v>ayana fekadu</v>
      </c>
      <c r="D268" s="94" t="s">
        <v>5009</v>
      </c>
      <c r="E268" s="94" t="s">
        <v>32</v>
      </c>
      <c r="F268" s="94" t="s">
        <v>13808</v>
      </c>
      <c r="G268" s="95" t="s">
        <v>33</v>
      </c>
      <c r="H268" s="94" t="s">
        <v>12006</v>
      </c>
      <c r="I268" s="94" t="s">
        <v>12069</v>
      </c>
      <c r="BF268" s="94"/>
      <c r="BG268" s="94"/>
      <c r="BH268" s="94" t="s">
        <v>33</v>
      </c>
      <c r="BI268" s="94"/>
      <c r="BJ268" s="94"/>
      <c r="BK268" s="94"/>
      <c r="BL268" s="94"/>
      <c r="BM268" s="94"/>
      <c r="BN268" s="94"/>
      <c r="BO268" s="94"/>
      <c r="BP268" s="94"/>
      <c r="BQ268" s="94"/>
      <c r="BR268" s="94"/>
      <c r="BS268" s="94">
        <v>1.0</v>
      </c>
      <c r="BT268" s="94"/>
      <c r="BU268" s="94"/>
      <c r="BV268" s="94"/>
      <c r="BW268" s="94"/>
      <c r="BX268" s="94"/>
      <c r="BY268" s="94"/>
      <c r="BZ268" s="94"/>
      <c r="CA268" s="94"/>
      <c r="CB268" s="94"/>
      <c r="CC268" s="94"/>
      <c r="CD268" s="94"/>
      <c r="CE268" s="94"/>
      <c r="CF268" s="94"/>
      <c r="CG268" s="94"/>
      <c r="CH268" s="94"/>
      <c r="CJ268" s="94" t="s">
        <v>13809</v>
      </c>
      <c r="CK268" s="94" t="s">
        <v>13810</v>
      </c>
      <c r="CL268" s="94" t="s">
        <v>12046</v>
      </c>
      <c r="CM268" s="94" t="s">
        <v>13811</v>
      </c>
      <c r="CN268" s="94" t="s">
        <v>12719</v>
      </c>
      <c r="CO268" s="94" t="s">
        <v>12217</v>
      </c>
      <c r="CP268" s="94" t="s">
        <v>12599</v>
      </c>
      <c r="CQ268" s="94" t="s">
        <v>12132</v>
      </c>
      <c r="CR268" s="94" t="s">
        <v>12133</v>
      </c>
      <c r="CS268" s="94" t="s">
        <v>12007</v>
      </c>
      <c r="CT268" s="94" t="s">
        <v>13812</v>
      </c>
      <c r="CU268" s="94" t="s">
        <v>13813</v>
      </c>
      <c r="CV268" s="94" t="s">
        <v>13814</v>
      </c>
      <c r="CX268" s="94" t="s">
        <v>1743</v>
      </c>
      <c r="CZ268" s="94" t="s">
        <v>12007</v>
      </c>
      <c r="DA268" s="94" t="s">
        <v>12111</v>
      </c>
      <c r="DB268" s="94" t="s">
        <v>12019</v>
      </c>
      <c r="DC268" s="94" t="s">
        <v>12007</v>
      </c>
      <c r="DD268" s="94" t="s">
        <v>12007</v>
      </c>
      <c r="DE268" s="94" t="s">
        <v>12016</v>
      </c>
      <c r="DF268" s="94" t="s">
        <v>13815</v>
      </c>
      <c r="DH268" s="94" t="s">
        <v>12021</v>
      </c>
      <c r="DJ268" s="94" t="s">
        <v>12022</v>
      </c>
    </row>
    <row r="269" ht="13.5" customHeight="1">
      <c r="A269" s="94" t="s">
        <v>11633</v>
      </c>
      <c r="B269" s="94" t="s">
        <v>11634</v>
      </c>
      <c r="C269" s="94" t="str">
        <f t="shared" si="1"/>
        <v>Aymard BADOLO</v>
      </c>
      <c r="D269" s="94" t="s">
        <v>11635</v>
      </c>
      <c r="E269" s="94" t="s">
        <v>35</v>
      </c>
      <c r="F269" s="94" t="s">
        <v>13816</v>
      </c>
      <c r="G269" s="95" t="s">
        <v>38</v>
      </c>
      <c r="H269" s="94" t="s">
        <v>12006</v>
      </c>
      <c r="I269" s="94" t="s">
        <v>12069</v>
      </c>
      <c r="BF269" s="94"/>
      <c r="BG269" s="94" t="s">
        <v>38</v>
      </c>
      <c r="BH269" s="94"/>
      <c r="BI269" s="94"/>
      <c r="BJ269" s="94"/>
      <c r="BK269" s="94"/>
      <c r="BL269" s="94"/>
      <c r="BM269" s="94"/>
      <c r="BN269" s="94"/>
      <c r="BO269" s="94"/>
      <c r="BP269" s="94">
        <v>1.0</v>
      </c>
      <c r="BQ269" s="94"/>
      <c r="BR269" s="94"/>
      <c r="BS269" s="94"/>
      <c r="BT269" s="94"/>
      <c r="BU269" s="94"/>
      <c r="BV269" s="94"/>
      <c r="BW269" s="94"/>
      <c r="BX269" s="94"/>
      <c r="BY269" s="94"/>
      <c r="BZ269" s="94"/>
      <c r="CA269" s="94"/>
      <c r="CB269" s="94"/>
      <c r="CC269" s="94"/>
      <c r="CD269" s="94"/>
      <c r="CE269" s="94"/>
      <c r="CF269" s="94"/>
      <c r="CG269" s="94"/>
      <c r="CH269" s="94"/>
      <c r="CJ269" s="94" t="s">
        <v>12140</v>
      </c>
      <c r="CK269" s="94" t="s">
        <v>13817</v>
      </c>
      <c r="CL269" s="94" t="s">
        <v>12046</v>
      </c>
      <c r="CM269" s="94" t="s">
        <v>13818</v>
      </c>
      <c r="CO269" s="94" t="s">
        <v>12122</v>
      </c>
      <c r="CP269" s="94" t="s">
        <v>13094</v>
      </c>
      <c r="CQ269" s="94" t="s">
        <v>12867</v>
      </c>
      <c r="CX269" s="94" t="s">
        <v>1657</v>
      </c>
      <c r="DH269" s="94" t="s">
        <v>12021</v>
      </c>
      <c r="DJ269" s="94" t="s">
        <v>12022</v>
      </c>
    </row>
    <row r="270" ht="13.5" customHeight="1">
      <c r="A270" s="94" t="s">
        <v>4212</v>
      </c>
      <c r="B270" s="94" t="s">
        <v>4213</v>
      </c>
      <c r="C270" s="94" t="str">
        <f t="shared" si="1"/>
        <v>AYOUB ABDOU</v>
      </c>
      <c r="D270" s="94" t="s">
        <v>13819</v>
      </c>
      <c r="E270" s="94" t="s">
        <v>32</v>
      </c>
      <c r="F270" s="94" t="s">
        <v>13820</v>
      </c>
      <c r="G270" s="95" t="s">
        <v>38</v>
      </c>
      <c r="H270" s="94" t="s">
        <v>12006</v>
      </c>
      <c r="I270" s="94" t="s">
        <v>12381</v>
      </c>
      <c r="BF270" s="94"/>
      <c r="BG270" s="94"/>
      <c r="BH270" s="94"/>
      <c r="BI270" s="94"/>
      <c r="BJ270" s="94"/>
      <c r="BK270" s="94" t="s">
        <v>38</v>
      </c>
      <c r="BL270" s="94"/>
      <c r="BM270" s="94"/>
      <c r="BN270" s="94"/>
      <c r="BO270" s="94"/>
      <c r="BP270" s="94"/>
      <c r="BQ270" s="94"/>
      <c r="BR270" s="94"/>
      <c r="BS270" s="94"/>
      <c r="BT270" s="94"/>
      <c r="BU270" s="94"/>
      <c r="BV270" s="94"/>
      <c r="BW270" s="94"/>
      <c r="BX270" s="94"/>
      <c r="BY270" s="94"/>
      <c r="BZ270" s="94"/>
      <c r="CA270" s="94"/>
      <c r="CB270" s="94">
        <v>1.0</v>
      </c>
      <c r="CC270" s="94"/>
      <c r="CD270" s="94"/>
      <c r="CE270" s="94"/>
      <c r="CF270" s="94"/>
      <c r="CG270" s="94"/>
      <c r="CH270" s="94"/>
      <c r="CJ270" s="94" t="s">
        <v>12143</v>
      </c>
      <c r="CK270" s="94" t="s">
        <v>4218</v>
      </c>
      <c r="CL270" s="94" t="s">
        <v>12046</v>
      </c>
      <c r="CM270" s="94" t="s">
        <v>13821</v>
      </c>
      <c r="CN270" s="94" t="s">
        <v>12143</v>
      </c>
      <c r="CO270" s="94" t="s">
        <v>12122</v>
      </c>
      <c r="CP270" s="94" t="s">
        <v>13822</v>
      </c>
      <c r="CQ270" s="94" t="s">
        <v>12109</v>
      </c>
      <c r="CR270" s="94" t="s">
        <v>12796</v>
      </c>
      <c r="CX270" s="94" t="s">
        <v>13823</v>
      </c>
      <c r="CZ270" s="94" t="s">
        <v>12007</v>
      </c>
      <c r="DC270" s="94" t="s">
        <v>12016</v>
      </c>
      <c r="DD270" s="94" t="s">
        <v>12007</v>
      </c>
      <c r="DH270" s="94" t="s">
        <v>12021</v>
      </c>
      <c r="DJ270" s="94" t="s">
        <v>12022</v>
      </c>
    </row>
    <row r="271" ht="13.5" customHeight="1">
      <c r="A271" s="94" t="s">
        <v>5741</v>
      </c>
      <c r="B271" s="94" t="s">
        <v>5742</v>
      </c>
      <c r="C271" s="94" t="str">
        <f t="shared" si="1"/>
        <v>Aysegul Tumer</v>
      </c>
      <c r="D271" s="94" t="s">
        <v>13824</v>
      </c>
      <c r="E271" s="94" t="s">
        <v>32</v>
      </c>
      <c r="F271" s="94" t="s">
        <v>13825</v>
      </c>
      <c r="G271" s="95" t="s">
        <v>33</v>
      </c>
      <c r="H271" s="94" t="s">
        <v>12006</v>
      </c>
      <c r="BF271" s="94"/>
      <c r="BG271" s="94"/>
      <c r="BH271" s="94" t="s">
        <v>33</v>
      </c>
      <c r="BI271" s="94"/>
      <c r="BJ271" s="94"/>
      <c r="BK271" s="94"/>
      <c r="BL271" s="94"/>
      <c r="BM271" s="94"/>
      <c r="BN271" s="94"/>
      <c r="BO271" s="94"/>
      <c r="BP271" s="94"/>
      <c r="BQ271" s="94"/>
      <c r="BR271" s="94">
        <v>1.0</v>
      </c>
      <c r="BS271" s="94"/>
      <c r="BT271" s="94"/>
      <c r="BU271" s="94"/>
      <c r="BV271" s="94"/>
      <c r="BW271" s="94"/>
      <c r="BX271" s="94"/>
      <c r="BY271" s="94"/>
      <c r="BZ271" s="94"/>
      <c r="CA271" s="94"/>
      <c r="CB271" s="94"/>
      <c r="CC271" s="94"/>
      <c r="CD271" s="94">
        <v>1.0</v>
      </c>
      <c r="CE271" s="94"/>
      <c r="CF271" s="94"/>
      <c r="CG271" s="94"/>
      <c r="CH271" s="94"/>
      <c r="CJ271" s="94" t="s">
        <v>12058</v>
      </c>
      <c r="CK271" s="94" t="s">
        <v>13826</v>
      </c>
      <c r="CL271" s="94" t="s">
        <v>12010</v>
      </c>
      <c r="CM271" s="94" t="s">
        <v>13827</v>
      </c>
      <c r="CN271" s="94" t="s">
        <v>12329</v>
      </c>
      <c r="CO271" s="94" t="s">
        <v>12188</v>
      </c>
      <c r="CP271" s="94" t="s">
        <v>12766</v>
      </c>
      <c r="CQ271" s="94" t="s">
        <v>12032</v>
      </c>
      <c r="CR271" s="94" t="s">
        <v>13828</v>
      </c>
      <c r="CS271" s="94" t="s">
        <v>12007</v>
      </c>
      <c r="CT271" s="94" t="s">
        <v>13829</v>
      </c>
      <c r="CX271" s="94" t="s">
        <v>13830</v>
      </c>
      <c r="CZ271" s="94" t="s">
        <v>12007</v>
      </c>
      <c r="DA271" s="94" t="s">
        <v>12111</v>
      </c>
      <c r="DB271" s="94" t="s">
        <v>12111</v>
      </c>
      <c r="DC271" s="94" t="s">
        <v>12007</v>
      </c>
      <c r="DD271" s="94" t="s">
        <v>12007</v>
      </c>
      <c r="DE271" s="94" t="s">
        <v>12007</v>
      </c>
      <c r="DH271" s="94" t="s">
        <v>12021</v>
      </c>
      <c r="DJ271" s="94" t="s">
        <v>12022</v>
      </c>
    </row>
    <row r="272" ht="13.5" customHeight="1">
      <c r="A272" s="94" t="s">
        <v>2858</v>
      </c>
      <c r="B272" s="94" t="s">
        <v>2859</v>
      </c>
      <c r="C272" s="94" t="str">
        <f t="shared" si="1"/>
        <v>Azadeh Fattahi</v>
      </c>
      <c r="D272" s="94" t="s">
        <v>2860</v>
      </c>
      <c r="E272" s="94" t="s">
        <v>32</v>
      </c>
      <c r="F272" s="94" t="s">
        <v>13831</v>
      </c>
      <c r="G272" s="95" t="s">
        <v>33</v>
      </c>
      <c r="H272" s="94" t="s">
        <v>12006</v>
      </c>
      <c r="I272" s="94" t="s">
        <v>12069</v>
      </c>
      <c r="BF272" s="94"/>
      <c r="BG272" s="94"/>
      <c r="BH272" s="94" t="s">
        <v>33</v>
      </c>
      <c r="BI272" s="94"/>
      <c r="BJ272" s="94"/>
      <c r="BK272" s="94"/>
      <c r="BL272" s="94"/>
      <c r="BM272" s="94"/>
      <c r="BN272" s="94"/>
      <c r="BO272" s="94"/>
      <c r="BP272" s="94"/>
      <c r="BQ272" s="94"/>
      <c r="BR272" s="94">
        <v>1.0</v>
      </c>
      <c r="BS272" s="94"/>
      <c r="BT272" s="94"/>
      <c r="BU272" s="94"/>
      <c r="BV272" s="94"/>
      <c r="BW272" s="94"/>
      <c r="BX272" s="94"/>
      <c r="BY272" s="94"/>
      <c r="BZ272" s="94"/>
      <c r="CA272" s="94"/>
      <c r="CB272" s="94"/>
      <c r="CC272" s="94"/>
      <c r="CD272" s="94"/>
      <c r="CE272" s="94"/>
      <c r="CF272" s="94"/>
      <c r="CG272" s="94"/>
      <c r="CH272" s="94"/>
      <c r="CJ272" s="94" t="s">
        <v>3680</v>
      </c>
      <c r="CK272" s="94" t="s">
        <v>2864</v>
      </c>
      <c r="CL272" s="94" t="s">
        <v>12010</v>
      </c>
      <c r="CM272" s="94" t="s">
        <v>13832</v>
      </c>
      <c r="CN272" s="94" t="s">
        <v>12450</v>
      </c>
      <c r="CO272" s="94" t="s">
        <v>12030</v>
      </c>
      <c r="CP272" s="94" t="s">
        <v>13833</v>
      </c>
      <c r="CQ272" s="94" t="s">
        <v>12263</v>
      </c>
      <c r="CR272" s="94" t="s">
        <v>13834</v>
      </c>
      <c r="CS272" s="94" t="s">
        <v>12016</v>
      </c>
      <c r="CT272" s="94" t="s">
        <v>13835</v>
      </c>
      <c r="CU272" s="94" t="s">
        <v>12297</v>
      </c>
      <c r="CV272" s="94" t="s">
        <v>12297</v>
      </c>
      <c r="CX272" s="94" t="s">
        <v>1831</v>
      </c>
      <c r="CZ272" s="94" t="s">
        <v>12016</v>
      </c>
      <c r="DA272" s="94" t="s">
        <v>12019</v>
      </c>
      <c r="DB272" s="94" t="s">
        <v>12016</v>
      </c>
      <c r="DC272" s="94" t="s">
        <v>12007</v>
      </c>
      <c r="DD272" s="94" t="s">
        <v>12007</v>
      </c>
      <c r="DE272" s="94" t="s">
        <v>12007</v>
      </c>
      <c r="DH272" s="94" t="s">
        <v>12021</v>
      </c>
      <c r="DJ272" s="94" t="s">
        <v>12022</v>
      </c>
    </row>
    <row r="273" ht="13.5" customHeight="1">
      <c r="A273" s="94" t="s">
        <v>7340</v>
      </c>
      <c r="B273" s="94" t="s">
        <v>8755</v>
      </c>
      <c r="C273" s="94" t="str">
        <f t="shared" si="1"/>
        <v>Aziz Diaby</v>
      </c>
      <c r="D273" s="94" t="s">
        <v>8756</v>
      </c>
      <c r="E273" s="94" t="s">
        <v>35</v>
      </c>
      <c r="F273" s="94" t="s">
        <v>13836</v>
      </c>
      <c r="G273" s="95" t="s">
        <v>33</v>
      </c>
      <c r="H273" s="94" t="s">
        <v>12006</v>
      </c>
      <c r="I273" s="94" t="s">
        <v>12025</v>
      </c>
      <c r="BF273" s="94" t="s">
        <v>33</v>
      </c>
      <c r="BG273" s="94"/>
      <c r="BH273" s="94"/>
      <c r="BI273" s="94"/>
      <c r="BJ273" s="94"/>
      <c r="BK273" s="94"/>
      <c r="BL273" s="94">
        <v>1.0</v>
      </c>
      <c r="BM273" s="94"/>
      <c r="BN273" s="94"/>
      <c r="BO273" s="94"/>
      <c r="BP273" s="94"/>
      <c r="BQ273" s="94"/>
      <c r="BR273" s="94"/>
      <c r="BS273" s="94"/>
      <c r="BT273" s="94"/>
      <c r="BU273" s="94"/>
      <c r="BV273" s="94"/>
      <c r="BW273" s="94"/>
      <c r="BX273" s="94"/>
      <c r="BY273" s="94"/>
      <c r="BZ273" s="94"/>
      <c r="CA273" s="94"/>
      <c r="CB273" s="94"/>
      <c r="CC273" s="94"/>
      <c r="CD273" s="94">
        <v>1.0</v>
      </c>
      <c r="CE273" s="94"/>
      <c r="CF273" s="94"/>
      <c r="CG273" s="94"/>
      <c r="CH273" s="94"/>
      <c r="CJ273" s="94" t="s">
        <v>3680</v>
      </c>
      <c r="CK273" s="94" t="s">
        <v>13837</v>
      </c>
      <c r="CL273" s="94" t="s">
        <v>12046</v>
      </c>
      <c r="CM273" s="94" t="s">
        <v>13838</v>
      </c>
      <c r="CN273" s="94" t="s">
        <v>12369</v>
      </c>
      <c r="CO273" s="94" t="s">
        <v>12030</v>
      </c>
      <c r="CP273" s="94" t="s">
        <v>13839</v>
      </c>
      <c r="CQ273" s="94" t="s">
        <v>13840</v>
      </c>
      <c r="CR273" s="94" t="s">
        <v>13841</v>
      </c>
      <c r="CS273" s="94" t="s">
        <v>12007</v>
      </c>
      <c r="CT273" s="94" t="s">
        <v>13842</v>
      </c>
      <c r="CX273" s="94" t="s">
        <v>13843</v>
      </c>
      <c r="CZ273" s="94" t="s">
        <v>12007</v>
      </c>
      <c r="DA273" s="94" t="s">
        <v>12016</v>
      </c>
      <c r="DB273" s="94" t="s">
        <v>12016</v>
      </c>
      <c r="DC273" s="94" t="s">
        <v>12007</v>
      </c>
      <c r="DD273" s="94" t="s">
        <v>12007</v>
      </c>
      <c r="DE273" s="94" t="s">
        <v>12007</v>
      </c>
      <c r="DH273" s="94" t="s">
        <v>12021</v>
      </c>
      <c r="DJ273" s="94" t="s">
        <v>12022</v>
      </c>
    </row>
    <row r="274" ht="13.5" customHeight="1">
      <c r="A274" s="94" t="s">
        <v>7340</v>
      </c>
      <c r="B274" s="94" t="s">
        <v>7341</v>
      </c>
      <c r="C274" s="94" t="str">
        <f t="shared" si="1"/>
        <v>Aziz Qazbour</v>
      </c>
      <c r="D274" s="94" t="s">
        <v>7342</v>
      </c>
      <c r="E274" s="94" t="s">
        <v>32</v>
      </c>
      <c r="F274" s="94" t="s">
        <v>13844</v>
      </c>
      <c r="G274" s="95" t="s">
        <v>38</v>
      </c>
      <c r="H274" s="94" t="s">
        <v>12006</v>
      </c>
      <c r="I274" s="94" t="s">
        <v>12069</v>
      </c>
      <c r="BF274" s="94"/>
      <c r="BG274" s="94"/>
      <c r="BH274" s="94"/>
      <c r="BI274" s="94"/>
      <c r="BJ274" s="94"/>
      <c r="BK274" s="94" t="s">
        <v>38</v>
      </c>
      <c r="BL274" s="94"/>
      <c r="BM274" s="94"/>
      <c r="BN274" s="94"/>
      <c r="BO274" s="94"/>
      <c r="BP274" s="94"/>
      <c r="BQ274" s="94"/>
      <c r="BR274" s="94"/>
      <c r="BS274" s="94"/>
      <c r="BT274" s="94"/>
      <c r="BU274" s="94"/>
      <c r="BV274" s="94"/>
      <c r="BW274" s="94"/>
      <c r="BX274" s="94"/>
      <c r="BY274" s="94"/>
      <c r="BZ274" s="94"/>
      <c r="CA274" s="94"/>
      <c r="CB274" s="94">
        <v>1.0</v>
      </c>
      <c r="CC274" s="94"/>
      <c r="CD274" s="94"/>
      <c r="CE274" s="94"/>
      <c r="CF274" s="94"/>
      <c r="CG274" s="94"/>
      <c r="CH274" s="94"/>
      <c r="CJ274" s="94" t="s">
        <v>11475</v>
      </c>
      <c r="CK274" s="94" t="s">
        <v>7346</v>
      </c>
      <c r="CL274" s="94" t="s">
        <v>12046</v>
      </c>
      <c r="CM274" s="94" t="s">
        <v>13845</v>
      </c>
      <c r="CN274" s="94" t="s">
        <v>13846</v>
      </c>
      <c r="CO274" s="94" t="s">
        <v>12122</v>
      </c>
      <c r="CP274" s="94" t="s">
        <v>12108</v>
      </c>
      <c r="CQ274" s="94" t="s">
        <v>12109</v>
      </c>
      <c r="CR274" s="94" t="s">
        <v>13847</v>
      </c>
      <c r="CS274" s="94" t="s">
        <v>12007</v>
      </c>
      <c r="CT274" s="94" t="s">
        <v>12123</v>
      </c>
      <c r="CX274" s="94" t="s">
        <v>13848</v>
      </c>
      <c r="CZ274" s="94" t="s">
        <v>12007</v>
      </c>
      <c r="DA274" s="94" t="s">
        <v>12111</v>
      </c>
      <c r="DB274" s="94" t="s">
        <v>12019</v>
      </c>
      <c r="DC274" s="94" t="s">
        <v>12007</v>
      </c>
      <c r="DD274" s="94" t="s">
        <v>12007</v>
      </c>
      <c r="DE274" s="94" t="s">
        <v>12007</v>
      </c>
      <c r="DH274" s="94" t="s">
        <v>12021</v>
      </c>
      <c r="DJ274" s="94" t="s">
        <v>12022</v>
      </c>
    </row>
    <row r="275" ht="13.5" customHeight="1">
      <c r="A275" s="94" t="s">
        <v>3869</v>
      </c>
      <c r="B275" s="94" t="s">
        <v>3870</v>
      </c>
      <c r="C275" s="94" t="str">
        <f t="shared" si="1"/>
        <v>B Suresh Babu</v>
      </c>
      <c r="D275" s="94" t="s">
        <v>3871</v>
      </c>
      <c r="E275" s="94" t="s">
        <v>35</v>
      </c>
      <c r="F275" s="94" t="s">
        <v>13849</v>
      </c>
      <c r="G275" s="95" t="s">
        <v>33</v>
      </c>
      <c r="H275" s="94" t="s">
        <v>12006</v>
      </c>
      <c r="I275" s="94" t="s">
        <v>12069</v>
      </c>
      <c r="BF275" s="94" t="s">
        <v>33</v>
      </c>
      <c r="BG275" s="94"/>
      <c r="BH275" s="94"/>
      <c r="BI275" s="94"/>
      <c r="BJ275" s="94"/>
      <c r="BK275" s="94"/>
      <c r="BL275" s="94"/>
      <c r="BM275" s="94">
        <v>1.0</v>
      </c>
      <c r="BN275" s="94"/>
      <c r="BO275" s="94"/>
      <c r="BP275" s="94"/>
      <c r="BQ275" s="94"/>
      <c r="BR275" s="94"/>
      <c r="BS275" s="94"/>
      <c r="BT275" s="94"/>
      <c r="BU275" s="94"/>
      <c r="BV275" s="94"/>
      <c r="BW275" s="94"/>
      <c r="BX275" s="94"/>
      <c r="BY275" s="94"/>
      <c r="BZ275" s="94"/>
      <c r="CA275" s="94"/>
      <c r="CB275" s="94"/>
      <c r="CC275" s="94"/>
      <c r="CD275" s="94">
        <v>1.0</v>
      </c>
      <c r="CE275" s="94"/>
      <c r="CF275" s="94"/>
      <c r="CG275" s="94"/>
      <c r="CH275" s="94"/>
      <c r="CJ275" s="94" t="s">
        <v>11475</v>
      </c>
      <c r="CK275" s="94" t="s">
        <v>3875</v>
      </c>
      <c r="CL275" s="94" t="s">
        <v>12046</v>
      </c>
      <c r="CM275" s="94" t="s">
        <v>13850</v>
      </c>
      <c r="CN275" s="94" t="s">
        <v>13580</v>
      </c>
      <c r="CO275" s="94" t="s">
        <v>12122</v>
      </c>
      <c r="CP275" s="94" t="s">
        <v>13851</v>
      </c>
      <c r="CQ275" s="94" t="s">
        <v>12183</v>
      </c>
      <c r="CR275" s="94" t="s">
        <v>12195</v>
      </c>
      <c r="CS275" s="94" t="s">
        <v>12007</v>
      </c>
      <c r="CT275" s="94" t="s">
        <v>12271</v>
      </c>
      <c r="CX275" s="94" t="s">
        <v>13852</v>
      </c>
      <c r="CZ275" s="94" t="s">
        <v>12007</v>
      </c>
      <c r="DA275" s="94" t="s">
        <v>12016</v>
      </c>
      <c r="DB275" s="94" t="s">
        <v>12111</v>
      </c>
      <c r="DC275" s="94" t="s">
        <v>12007</v>
      </c>
      <c r="DD275" s="94" t="s">
        <v>12007</v>
      </c>
      <c r="DE275" s="94" t="s">
        <v>12007</v>
      </c>
      <c r="DH275" s="94" t="s">
        <v>12021</v>
      </c>
      <c r="DJ275" s="94" t="s">
        <v>12022</v>
      </c>
    </row>
    <row r="276" ht="13.5" customHeight="1">
      <c r="A276" s="94" t="s">
        <v>13853</v>
      </c>
      <c r="B276" s="94" t="s">
        <v>8847</v>
      </c>
      <c r="C276" s="94" t="str">
        <f t="shared" si="1"/>
        <v>Balpreet Kaur</v>
      </c>
      <c r="D276" s="94" t="s">
        <v>13854</v>
      </c>
      <c r="E276" s="94" t="s">
        <v>32</v>
      </c>
      <c r="F276" s="94" t="s">
        <v>13855</v>
      </c>
      <c r="G276" s="95" t="s">
        <v>38</v>
      </c>
      <c r="H276" s="94" t="s">
        <v>12006</v>
      </c>
      <c r="I276" s="94" t="s">
        <v>12069</v>
      </c>
      <c r="BF276" s="94"/>
      <c r="BG276" s="94" t="s">
        <v>38</v>
      </c>
      <c r="BH276" s="94"/>
      <c r="BI276" s="94"/>
      <c r="BJ276" s="94"/>
      <c r="BK276" s="94"/>
      <c r="BL276" s="94"/>
      <c r="BM276" s="94"/>
      <c r="BN276" s="94"/>
      <c r="BO276" s="94"/>
      <c r="BP276" s="94">
        <v>1.0</v>
      </c>
      <c r="BQ276" s="94"/>
      <c r="BR276" s="94"/>
      <c r="BS276" s="94"/>
      <c r="BT276" s="94"/>
      <c r="BU276" s="94"/>
      <c r="BV276" s="94"/>
      <c r="BW276" s="94"/>
      <c r="BX276" s="94"/>
      <c r="BY276" s="94"/>
      <c r="BZ276" s="94"/>
      <c r="CA276" s="94"/>
      <c r="CB276" s="94"/>
      <c r="CC276" s="94"/>
      <c r="CD276" s="94"/>
      <c r="CE276" s="94"/>
      <c r="CF276" s="94"/>
      <c r="CG276" s="94"/>
      <c r="CH276" s="94"/>
      <c r="CK276" s="94" t="s">
        <v>13856</v>
      </c>
      <c r="CL276" s="94" t="s">
        <v>12010</v>
      </c>
      <c r="CM276" s="94" t="s">
        <v>13857</v>
      </c>
      <c r="CO276" s="94" t="s">
        <v>12122</v>
      </c>
      <c r="CP276" s="94" t="s">
        <v>13858</v>
      </c>
      <c r="CQ276" s="94" t="s">
        <v>12183</v>
      </c>
      <c r="CR276" s="94" t="s">
        <v>12195</v>
      </c>
      <c r="CS276" s="94" t="s">
        <v>12007</v>
      </c>
      <c r="CX276" s="94" t="s">
        <v>12313</v>
      </c>
      <c r="CZ276" s="94" t="s">
        <v>12016</v>
      </c>
      <c r="DA276" s="94" t="s">
        <v>12111</v>
      </c>
      <c r="DB276" s="94" t="s">
        <v>12111</v>
      </c>
      <c r="DC276" s="94" t="s">
        <v>12016</v>
      </c>
      <c r="DD276" s="94" t="s">
        <v>12007</v>
      </c>
      <c r="DE276" s="94" t="s">
        <v>12007</v>
      </c>
      <c r="DH276" s="94" t="s">
        <v>12021</v>
      </c>
      <c r="DJ276" s="94" t="s">
        <v>12022</v>
      </c>
    </row>
    <row r="277" ht="13.5" customHeight="1">
      <c r="A277" s="94" t="s">
        <v>5453</v>
      </c>
      <c r="B277" s="94" t="s">
        <v>5454</v>
      </c>
      <c r="C277" s="94" t="str">
        <f t="shared" si="1"/>
        <v>Balthasar Indermuehle</v>
      </c>
      <c r="D277" s="94" t="s">
        <v>5455</v>
      </c>
      <c r="E277" s="94" t="s">
        <v>32</v>
      </c>
      <c r="F277" s="94" t="s">
        <v>13859</v>
      </c>
      <c r="G277" s="95" t="s">
        <v>33</v>
      </c>
      <c r="H277" s="94" t="s">
        <v>12006</v>
      </c>
      <c r="I277" s="94" t="s">
        <v>12069</v>
      </c>
      <c r="BF277" s="94"/>
      <c r="BG277" s="94"/>
      <c r="BH277" s="94" t="s">
        <v>33</v>
      </c>
      <c r="BI277" s="94"/>
      <c r="BJ277" s="94"/>
      <c r="BK277" s="94"/>
      <c r="BL277" s="94"/>
      <c r="BM277" s="94"/>
      <c r="BN277" s="94"/>
      <c r="BO277" s="94"/>
      <c r="BP277" s="94"/>
      <c r="BQ277" s="94"/>
      <c r="BR277" s="94">
        <v>1.0</v>
      </c>
      <c r="BS277" s="94"/>
      <c r="BT277" s="94"/>
      <c r="BU277" s="94"/>
      <c r="BV277" s="94"/>
      <c r="BW277" s="94"/>
      <c r="BX277" s="94"/>
      <c r="BY277" s="94"/>
      <c r="BZ277" s="94"/>
      <c r="CA277" s="94"/>
      <c r="CB277" s="94"/>
      <c r="CC277" s="94"/>
      <c r="CD277" s="94"/>
      <c r="CE277" s="94"/>
      <c r="CF277" s="94"/>
      <c r="CG277" s="94"/>
      <c r="CH277" s="94"/>
      <c r="CJ277" s="94" t="s">
        <v>3680</v>
      </c>
      <c r="CK277" s="94" t="s">
        <v>5459</v>
      </c>
      <c r="CL277" s="94" t="s">
        <v>12046</v>
      </c>
      <c r="CM277" s="94" t="s">
        <v>12383</v>
      </c>
      <c r="CN277" s="94" t="s">
        <v>13860</v>
      </c>
      <c r="CO277" s="94" t="s">
        <v>12030</v>
      </c>
      <c r="CP277" s="94" t="s">
        <v>12296</v>
      </c>
      <c r="CQ277" s="94" t="s">
        <v>12074</v>
      </c>
      <c r="CR277" s="94" t="s">
        <v>13605</v>
      </c>
      <c r="CS277" s="94" t="s">
        <v>12016</v>
      </c>
      <c r="CX277" s="94" t="s">
        <v>13861</v>
      </c>
      <c r="CZ277" s="94" t="s">
        <v>12007</v>
      </c>
      <c r="DA277" s="94" t="s">
        <v>12016</v>
      </c>
      <c r="DB277" s="94" t="s">
        <v>12016</v>
      </c>
      <c r="DC277" s="94" t="s">
        <v>12016</v>
      </c>
      <c r="DD277" s="94" t="s">
        <v>12016</v>
      </c>
      <c r="DE277" s="94" t="s">
        <v>12016</v>
      </c>
      <c r="DH277" s="94" t="s">
        <v>12021</v>
      </c>
      <c r="DJ277" s="94" t="s">
        <v>12022</v>
      </c>
    </row>
    <row r="278" ht="13.5" customHeight="1">
      <c r="A278" s="94" t="s">
        <v>13862</v>
      </c>
      <c r="B278" s="94" t="s">
        <v>13863</v>
      </c>
      <c r="C278" s="94" t="str">
        <f t="shared" si="1"/>
        <v>Banele Mthembu</v>
      </c>
      <c r="D278" s="94" t="s">
        <v>13864</v>
      </c>
      <c r="E278" s="94" t="s">
        <v>35</v>
      </c>
      <c r="F278" s="94" t="s">
        <v>13865</v>
      </c>
      <c r="G278" s="95" t="s">
        <v>33</v>
      </c>
      <c r="H278" s="94" t="s">
        <v>12006</v>
      </c>
      <c r="BF278" s="94" t="s">
        <v>33</v>
      </c>
      <c r="BG278" s="94"/>
      <c r="BH278" s="94"/>
      <c r="BI278" s="94"/>
      <c r="BJ278" s="94"/>
      <c r="BK278" s="94"/>
      <c r="BL278" s="94"/>
      <c r="BM278" s="94">
        <v>1.0</v>
      </c>
      <c r="BN278" s="94"/>
      <c r="BO278" s="94"/>
      <c r="BP278" s="94"/>
      <c r="BQ278" s="94"/>
      <c r="BR278" s="94"/>
      <c r="BS278" s="94"/>
      <c r="BT278" s="94"/>
      <c r="BU278" s="94"/>
      <c r="BV278" s="94"/>
      <c r="BW278" s="94"/>
      <c r="BX278" s="94"/>
      <c r="BY278" s="94"/>
      <c r="BZ278" s="94"/>
      <c r="CA278" s="94"/>
      <c r="CB278" s="94"/>
      <c r="CC278" s="94"/>
      <c r="CD278" s="94">
        <v>1.0</v>
      </c>
      <c r="CE278" s="94"/>
      <c r="CF278" s="94"/>
      <c r="CG278" s="94"/>
      <c r="CH278" s="94"/>
      <c r="CJ278" s="94" t="s">
        <v>11475</v>
      </c>
      <c r="CK278" s="94" t="s">
        <v>13866</v>
      </c>
      <c r="CL278" s="94" t="s">
        <v>12046</v>
      </c>
      <c r="CM278" s="94" t="s">
        <v>12454</v>
      </c>
      <c r="CN278" s="94" t="s">
        <v>12143</v>
      </c>
      <c r="CO278" s="94" t="s">
        <v>12217</v>
      </c>
      <c r="CP278" s="94" t="s">
        <v>12456</v>
      </c>
      <c r="CQ278" s="94" t="s">
        <v>12015</v>
      </c>
      <c r="CR278" s="94" t="s">
        <v>13867</v>
      </c>
      <c r="CS278" s="94" t="s">
        <v>12007</v>
      </c>
      <c r="CT278" s="94" t="s">
        <v>12498</v>
      </c>
      <c r="CX278" s="94" t="s">
        <v>1687</v>
      </c>
      <c r="CZ278" s="94" t="s">
        <v>12007</v>
      </c>
      <c r="DA278" s="94" t="s">
        <v>12016</v>
      </c>
      <c r="DB278" s="94" t="s">
        <v>12019</v>
      </c>
      <c r="DC278" s="94" t="s">
        <v>12007</v>
      </c>
      <c r="DD278" s="94" t="s">
        <v>12007</v>
      </c>
      <c r="DE278" s="94" t="s">
        <v>12007</v>
      </c>
      <c r="DH278" s="94" t="s">
        <v>12021</v>
      </c>
      <c r="DJ278" s="94" t="s">
        <v>12022</v>
      </c>
    </row>
    <row r="279" ht="13.5" customHeight="1">
      <c r="A279" s="94" t="s">
        <v>5486</v>
      </c>
      <c r="B279" s="94" t="s">
        <v>5487</v>
      </c>
      <c r="C279" s="94" t="str">
        <f t="shared" si="1"/>
        <v>Barbara Catinella</v>
      </c>
      <c r="D279" s="94" t="s">
        <v>5488</v>
      </c>
      <c r="E279" s="94" t="s">
        <v>32</v>
      </c>
      <c r="F279" s="94" t="s">
        <v>13868</v>
      </c>
      <c r="G279" s="95" t="s">
        <v>33</v>
      </c>
      <c r="H279" s="94" t="s">
        <v>12006</v>
      </c>
      <c r="I279" s="94" t="s">
        <v>12069</v>
      </c>
      <c r="BF279" s="94" t="s">
        <v>33</v>
      </c>
      <c r="BG279" s="94"/>
      <c r="BH279" s="94"/>
      <c r="BI279" s="94"/>
      <c r="BJ279" s="94"/>
      <c r="BK279" s="94"/>
      <c r="BL279" s="94">
        <v>1.0</v>
      </c>
      <c r="BM279" s="94"/>
      <c r="BN279" s="94"/>
      <c r="BO279" s="94"/>
      <c r="BP279" s="94"/>
      <c r="BQ279" s="94"/>
      <c r="BR279" s="94"/>
      <c r="BS279" s="94"/>
      <c r="BT279" s="94"/>
      <c r="BU279" s="94"/>
      <c r="BV279" s="94"/>
      <c r="BW279" s="94"/>
      <c r="BX279" s="94"/>
      <c r="BY279" s="94"/>
      <c r="BZ279" s="94"/>
      <c r="CA279" s="94"/>
      <c r="CB279" s="94"/>
      <c r="CC279" s="94"/>
      <c r="CD279" s="94"/>
      <c r="CE279" s="94"/>
      <c r="CF279" s="94"/>
      <c r="CG279" s="94"/>
      <c r="CH279" s="94"/>
      <c r="CJ279" s="94" t="s">
        <v>12082</v>
      </c>
      <c r="CK279" s="94" t="s">
        <v>5491</v>
      </c>
      <c r="CL279" s="94" t="s">
        <v>12010</v>
      </c>
      <c r="CM279" s="94" t="s">
        <v>13869</v>
      </c>
      <c r="CO279" s="94" t="s">
        <v>12030</v>
      </c>
      <c r="CP279" s="94" t="s">
        <v>12073</v>
      </c>
      <c r="CQ279" s="94" t="s">
        <v>12074</v>
      </c>
      <c r="CS279" s="94" t="s">
        <v>12016</v>
      </c>
      <c r="CT279" s="94" t="s">
        <v>12052</v>
      </c>
      <c r="CX279" s="94" t="s">
        <v>13870</v>
      </c>
      <c r="DD279" s="94" t="s">
        <v>12016</v>
      </c>
      <c r="DE279" s="94" t="s">
        <v>12007</v>
      </c>
      <c r="DH279" s="94" t="s">
        <v>12021</v>
      </c>
      <c r="DJ279" s="94" t="s">
        <v>12022</v>
      </c>
    </row>
    <row r="280" ht="13.5" customHeight="1">
      <c r="A280" s="94" t="s">
        <v>5486</v>
      </c>
      <c r="B280" s="94" t="s">
        <v>13871</v>
      </c>
      <c r="C280" s="94" t="str">
        <f t="shared" si="1"/>
        <v>Barbara Gruber</v>
      </c>
      <c r="D280" s="94" t="s">
        <v>13872</v>
      </c>
      <c r="E280" s="94" t="s">
        <v>32</v>
      </c>
      <c r="F280" s="94" t="s">
        <v>13873</v>
      </c>
      <c r="G280" s="95" t="s">
        <v>33</v>
      </c>
      <c r="H280" s="94" t="s">
        <v>12006</v>
      </c>
      <c r="BF280" s="94"/>
      <c r="BG280" s="94"/>
      <c r="BH280" s="94" t="s">
        <v>33</v>
      </c>
      <c r="BI280" s="94"/>
      <c r="BJ280" s="94"/>
      <c r="BK280" s="94"/>
      <c r="BL280" s="94"/>
      <c r="BM280" s="94"/>
      <c r="BN280" s="94"/>
      <c r="BO280" s="94"/>
      <c r="BP280" s="94"/>
      <c r="BQ280" s="94"/>
      <c r="BR280" s="94">
        <v>1.0</v>
      </c>
      <c r="BS280" s="94"/>
      <c r="BT280" s="94"/>
      <c r="BU280" s="94"/>
      <c r="BV280" s="94"/>
      <c r="BW280" s="94"/>
      <c r="BX280" s="94"/>
      <c r="BY280" s="94"/>
      <c r="BZ280" s="94"/>
      <c r="CA280" s="94"/>
      <c r="CB280" s="94"/>
      <c r="CC280" s="94"/>
      <c r="CD280" s="94">
        <v>1.0</v>
      </c>
      <c r="CE280" s="94"/>
      <c r="CF280" s="94"/>
      <c r="CG280" s="94"/>
      <c r="CH280" s="94"/>
      <c r="CJ280" s="94" t="s">
        <v>3680</v>
      </c>
      <c r="CK280" s="94" t="s">
        <v>13874</v>
      </c>
      <c r="CL280" s="94" t="s">
        <v>12010</v>
      </c>
      <c r="CM280" s="94" t="s">
        <v>13434</v>
      </c>
      <c r="CN280" s="94" t="s">
        <v>13875</v>
      </c>
      <c r="CO280" s="94" t="s">
        <v>12030</v>
      </c>
      <c r="CP280" s="94" t="s">
        <v>12887</v>
      </c>
      <c r="CQ280" s="94" t="s">
        <v>12032</v>
      </c>
      <c r="CR280" s="94" t="s">
        <v>12032</v>
      </c>
      <c r="CS280" s="94" t="s">
        <v>12016</v>
      </c>
      <c r="CX280" s="94" t="s">
        <v>13876</v>
      </c>
      <c r="CZ280" s="94" t="s">
        <v>12007</v>
      </c>
      <c r="DA280" s="94" t="s">
        <v>12019</v>
      </c>
      <c r="DB280" s="94" t="s">
        <v>12016</v>
      </c>
      <c r="DC280" s="94" t="s">
        <v>12007</v>
      </c>
      <c r="DD280" s="94" t="s">
        <v>12007</v>
      </c>
      <c r="DE280" s="94" t="s">
        <v>12007</v>
      </c>
      <c r="DH280" s="94" t="s">
        <v>12021</v>
      </c>
      <c r="DJ280" s="94" t="s">
        <v>12022</v>
      </c>
    </row>
    <row r="281" ht="13.5" customHeight="1">
      <c r="A281" s="94" t="s">
        <v>2724</v>
      </c>
      <c r="B281" s="94" t="s">
        <v>2725</v>
      </c>
      <c r="C281" s="94" t="str">
        <f t="shared" si="1"/>
        <v>Barivure Love Popnwin</v>
      </c>
      <c r="D281" s="94" t="s">
        <v>2726</v>
      </c>
      <c r="E281" s="94" t="s">
        <v>32</v>
      </c>
      <c r="F281" s="94" t="s">
        <v>13877</v>
      </c>
      <c r="G281" s="95" t="s">
        <v>33</v>
      </c>
      <c r="H281" s="94" t="s">
        <v>12006</v>
      </c>
      <c r="I281" s="94" t="s">
        <v>12069</v>
      </c>
      <c r="BF281" s="94" t="s">
        <v>33</v>
      </c>
      <c r="BG281" s="94"/>
      <c r="BH281" s="94"/>
      <c r="BI281" s="94"/>
      <c r="BJ281" s="94"/>
      <c r="BK281" s="94"/>
      <c r="BL281" s="94"/>
      <c r="BM281" s="94">
        <v>1.0</v>
      </c>
      <c r="BN281" s="94"/>
      <c r="BO281" s="94"/>
      <c r="BP281" s="94"/>
      <c r="BQ281" s="94"/>
      <c r="BR281" s="94"/>
      <c r="BS281" s="94"/>
      <c r="BT281" s="94"/>
      <c r="BU281" s="94"/>
      <c r="BV281" s="94"/>
      <c r="BW281" s="94"/>
      <c r="BX281" s="94"/>
      <c r="BY281" s="94"/>
      <c r="BZ281" s="94"/>
      <c r="CA281" s="94"/>
      <c r="CB281" s="94"/>
      <c r="CC281" s="94"/>
      <c r="CD281" s="94">
        <v>1.0</v>
      </c>
      <c r="CE281" s="94"/>
      <c r="CF281" s="94"/>
      <c r="CG281" s="94"/>
      <c r="CH281" s="94"/>
      <c r="CJ281" s="94" t="s">
        <v>12717</v>
      </c>
      <c r="CK281" s="94" t="s">
        <v>13878</v>
      </c>
      <c r="CL281" s="94" t="s">
        <v>12010</v>
      </c>
      <c r="CM281" s="94" t="s">
        <v>13879</v>
      </c>
      <c r="CO281" s="94" t="s">
        <v>12217</v>
      </c>
      <c r="CP281" s="94" t="s">
        <v>13880</v>
      </c>
      <c r="CQ281" s="94" t="s">
        <v>12015</v>
      </c>
      <c r="CR281" s="94" t="s">
        <v>13881</v>
      </c>
      <c r="CS281" s="94" t="s">
        <v>12016</v>
      </c>
      <c r="CX281" s="94" t="s">
        <v>13882</v>
      </c>
      <c r="CZ281" s="94" t="s">
        <v>12007</v>
      </c>
      <c r="DA281" s="94" t="s">
        <v>12111</v>
      </c>
      <c r="DB281" s="94" t="s">
        <v>12111</v>
      </c>
      <c r="DC281" s="94" t="s">
        <v>12007</v>
      </c>
      <c r="DD281" s="94" t="s">
        <v>12007</v>
      </c>
      <c r="DE281" s="94" t="s">
        <v>12007</v>
      </c>
      <c r="DH281" s="94" t="s">
        <v>12021</v>
      </c>
      <c r="DJ281" s="94" t="s">
        <v>12022</v>
      </c>
    </row>
    <row r="282" ht="13.5" customHeight="1">
      <c r="A282" s="94" t="s">
        <v>13883</v>
      </c>
      <c r="B282" s="94" t="s">
        <v>13884</v>
      </c>
      <c r="C282" s="94" t="str">
        <f t="shared" si="1"/>
        <v>Barry Ginat</v>
      </c>
      <c r="D282" s="94" t="s">
        <v>13885</v>
      </c>
      <c r="E282" s="94" t="s">
        <v>32</v>
      </c>
      <c r="F282" s="94" t="s">
        <v>13886</v>
      </c>
      <c r="G282" s="95" t="s">
        <v>38</v>
      </c>
      <c r="H282" s="94" t="s">
        <v>12006</v>
      </c>
      <c r="BF282" s="94"/>
      <c r="BG282" s="94"/>
      <c r="BH282" s="94"/>
      <c r="BI282" s="94"/>
      <c r="BJ282" s="94"/>
      <c r="BK282" s="94" t="s">
        <v>38</v>
      </c>
      <c r="BL282" s="94"/>
      <c r="BM282" s="94"/>
      <c r="BN282" s="94"/>
      <c r="BO282" s="94"/>
      <c r="BP282" s="94"/>
      <c r="BQ282" s="94"/>
      <c r="BR282" s="94"/>
      <c r="BS282" s="94"/>
      <c r="BT282" s="94"/>
      <c r="BU282" s="94"/>
      <c r="BV282" s="94"/>
      <c r="BW282" s="94"/>
      <c r="BX282" s="94"/>
      <c r="BY282" s="94"/>
      <c r="BZ282" s="94"/>
      <c r="CA282" s="94">
        <v>1.0</v>
      </c>
      <c r="CB282" s="94"/>
      <c r="CC282" s="94"/>
      <c r="CD282" s="94"/>
      <c r="CE282" s="94"/>
      <c r="CF282" s="94"/>
      <c r="CG282" s="94"/>
      <c r="CH282" s="94"/>
      <c r="CJ282" s="94" t="s">
        <v>3680</v>
      </c>
      <c r="CK282" s="94" t="s">
        <v>13887</v>
      </c>
      <c r="CM282" s="94" t="s">
        <v>13009</v>
      </c>
      <c r="CO282" s="94" t="s">
        <v>12188</v>
      </c>
      <c r="CQ282" s="94" t="s">
        <v>12263</v>
      </c>
      <c r="CX282" s="94" t="s">
        <v>13888</v>
      </c>
      <c r="DH282" s="94" t="s">
        <v>12021</v>
      </c>
      <c r="DJ282" s="94" t="s">
        <v>12022</v>
      </c>
    </row>
    <row r="283" ht="13.5" customHeight="1">
      <c r="A283" s="94" t="s">
        <v>7723</v>
      </c>
      <c r="B283" s="94" t="s">
        <v>7724</v>
      </c>
      <c r="C283" s="94" t="str">
        <f t="shared" si="1"/>
        <v>Basia Nasiorowska</v>
      </c>
      <c r="D283" s="94" t="s">
        <v>7725</v>
      </c>
      <c r="E283" s="94" t="s">
        <v>32</v>
      </c>
      <c r="F283" s="94" t="s">
        <v>13889</v>
      </c>
      <c r="G283" s="95" t="s">
        <v>33</v>
      </c>
      <c r="H283" s="94" t="s">
        <v>12006</v>
      </c>
      <c r="I283" s="94" t="s">
        <v>12069</v>
      </c>
      <c r="BF283" s="94"/>
      <c r="BG283" s="94"/>
      <c r="BH283" s="94"/>
      <c r="BI283" s="94"/>
      <c r="BJ283" s="94" t="s">
        <v>33</v>
      </c>
      <c r="BK283" s="94"/>
      <c r="BL283" s="94"/>
      <c r="BM283" s="94"/>
      <c r="BN283" s="94"/>
      <c r="BO283" s="94"/>
      <c r="BP283" s="94"/>
      <c r="BQ283" s="94"/>
      <c r="BR283" s="94"/>
      <c r="BS283" s="94"/>
      <c r="BT283" s="94"/>
      <c r="BU283" s="94"/>
      <c r="BV283" s="94"/>
      <c r="BW283" s="94"/>
      <c r="BX283" s="94"/>
      <c r="BY283" s="94"/>
      <c r="BZ283" s="94">
        <v>1.0</v>
      </c>
      <c r="CA283" s="94"/>
      <c r="CB283" s="94"/>
      <c r="CC283" s="94"/>
      <c r="CD283" s="94">
        <v>1.0</v>
      </c>
      <c r="CE283" s="94"/>
      <c r="CF283" s="94"/>
      <c r="CG283" s="94"/>
      <c r="CH283" s="94"/>
      <c r="CJ283" s="94" t="s">
        <v>12717</v>
      </c>
      <c r="CK283" s="94" t="s">
        <v>7728</v>
      </c>
      <c r="CM283" s="94" t="s">
        <v>13890</v>
      </c>
      <c r="CN283" s="94" t="s">
        <v>13891</v>
      </c>
      <c r="CP283" s="94" t="s">
        <v>12306</v>
      </c>
      <c r="CQ283" s="94" t="s">
        <v>12015</v>
      </c>
      <c r="CS283" s="94" t="s">
        <v>12016</v>
      </c>
      <c r="CX283" s="94" t="s">
        <v>13892</v>
      </c>
      <c r="CZ283" s="94" t="s">
        <v>12007</v>
      </c>
      <c r="DA283" s="94" t="s">
        <v>12019</v>
      </c>
      <c r="DB283" s="94" t="s">
        <v>12019</v>
      </c>
      <c r="DC283" s="94" t="s">
        <v>12016</v>
      </c>
      <c r="DD283" s="94" t="s">
        <v>12007</v>
      </c>
      <c r="DE283" s="94" t="s">
        <v>12007</v>
      </c>
      <c r="DH283" s="94" t="s">
        <v>12021</v>
      </c>
      <c r="DJ283" s="94" t="s">
        <v>12022</v>
      </c>
    </row>
    <row r="284" ht="13.5" customHeight="1">
      <c r="A284" s="94" t="s">
        <v>13893</v>
      </c>
      <c r="B284" s="94" t="s">
        <v>13894</v>
      </c>
      <c r="C284" s="94" t="str">
        <f t="shared" si="1"/>
        <v>Basliel Mihret</v>
      </c>
      <c r="D284" s="94" t="s">
        <v>13895</v>
      </c>
      <c r="E284" s="94" t="s">
        <v>32</v>
      </c>
      <c r="F284" s="94" t="s">
        <v>13896</v>
      </c>
      <c r="G284" s="95" t="s">
        <v>38</v>
      </c>
      <c r="H284" s="94" t="s">
        <v>12006</v>
      </c>
      <c r="BF284" s="94"/>
      <c r="BG284" s="94"/>
      <c r="BH284" s="94"/>
      <c r="BI284" s="94"/>
      <c r="BJ284" s="94"/>
      <c r="BK284" s="94" t="s">
        <v>38</v>
      </c>
      <c r="BL284" s="94"/>
      <c r="BM284" s="94"/>
      <c r="BN284" s="94"/>
      <c r="BO284" s="94"/>
      <c r="BP284" s="94"/>
      <c r="BQ284" s="94"/>
      <c r="BR284" s="94"/>
      <c r="BS284" s="94"/>
      <c r="BT284" s="94"/>
      <c r="BU284" s="94"/>
      <c r="BV284" s="94"/>
      <c r="BW284" s="94"/>
      <c r="BX284" s="94"/>
      <c r="BY284" s="94"/>
      <c r="BZ284" s="94"/>
      <c r="CA284" s="94">
        <v>1.0</v>
      </c>
      <c r="CB284" s="94"/>
      <c r="CC284" s="94"/>
      <c r="CD284" s="94"/>
      <c r="CE284" s="94"/>
      <c r="CF284" s="94"/>
      <c r="CG284" s="94"/>
      <c r="CH284" s="94"/>
      <c r="CJ284" s="94" t="s">
        <v>12153</v>
      </c>
      <c r="CK284" s="94" t="s">
        <v>13897</v>
      </c>
      <c r="CL284" s="94" t="s">
        <v>12046</v>
      </c>
      <c r="CM284" s="94" t="s">
        <v>13898</v>
      </c>
      <c r="CN284" s="94" t="s">
        <v>13563</v>
      </c>
      <c r="CO284" s="94" t="s">
        <v>12255</v>
      </c>
      <c r="CP284" s="94" t="s">
        <v>12599</v>
      </c>
      <c r="CQ284" s="94" t="s">
        <v>12132</v>
      </c>
      <c r="CR284" s="94" t="s">
        <v>12133</v>
      </c>
      <c r="CU284" s="94" t="s">
        <v>13899</v>
      </c>
      <c r="CX284" s="94" t="s">
        <v>13848</v>
      </c>
      <c r="CZ284" s="94" t="s">
        <v>12007</v>
      </c>
      <c r="DC284" s="94" t="s">
        <v>12007</v>
      </c>
      <c r="DD284" s="94" t="s">
        <v>12007</v>
      </c>
      <c r="DH284" s="94" t="s">
        <v>12021</v>
      </c>
      <c r="DJ284" s="94" t="s">
        <v>12022</v>
      </c>
    </row>
    <row r="285" ht="13.5" customHeight="1">
      <c r="A285" s="94" t="s">
        <v>13900</v>
      </c>
      <c r="B285" s="94" t="s">
        <v>13901</v>
      </c>
      <c r="C285" s="94" t="str">
        <f t="shared" si="1"/>
        <v>Bayarkhuu Chinzorig</v>
      </c>
      <c r="D285" s="94" t="s">
        <v>13902</v>
      </c>
      <c r="E285" s="94" t="s">
        <v>32</v>
      </c>
      <c r="F285" s="94" t="s">
        <v>13903</v>
      </c>
      <c r="G285" s="95" t="s">
        <v>33</v>
      </c>
      <c r="H285" s="94" t="s">
        <v>12006</v>
      </c>
      <c r="I285" s="94" t="s">
        <v>12069</v>
      </c>
      <c r="BF285" s="94"/>
      <c r="BG285" s="94"/>
      <c r="BH285" s="94" t="s">
        <v>33</v>
      </c>
      <c r="BI285" s="94"/>
      <c r="BJ285" s="94"/>
      <c r="BK285" s="94"/>
      <c r="BL285" s="94"/>
      <c r="BM285" s="94"/>
      <c r="BN285" s="94"/>
      <c r="BO285" s="94"/>
      <c r="BP285" s="94"/>
      <c r="BQ285" s="94"/>
      <c r="BR285" s="94">
        <v>1.0</v>
      </c>
      <c r="BS285" s="94"/>
      <c r="BT285" s="94"/>
      <c r="BU285" s="94"/>
      <c r="BV285" s="94"/>
      <c r="BW285" s="94"/>
      <c r="BX285" s="94"/>
      <c r="BY285" s="94"/>
      <c r="BZ285" s="94"/>
      <c r="CA285" s="94"/>
      <c r="CB285" s="94"/>
      <c r="CC285" s="94"/>
      <c r="CD285" s="94"/>
      <c r="CE285" s="94"/>
      <c r="CF285" s="94"/>
      <c r="CG285" s="94"/>
      <c r="CH285" s="94"/>
      <c r="CJ285" s="94" t="s">
        <v>13904</v>
      </c>
      <c r="CK285" s="94" t="s">
        <v>13905</v>
      </c>
      <c r="CL285" s="94" t="s">
        <v>12046</v>
      </c>
      <c r="CM285" s="94" t="s">
        <v>13906</v>
      </c>
      <c r="CN285" s="94" t="s">
        <v>13907</v>
      </c>
      <c r="CO285" s="94" t="s">
        <v>12116</v>
      </c>
      <c r="CP285" s="94" t="s">
        <v>13908</v>
      </c>
      <c r="CQ285" s="94" t="s">
        <v>13909</v>
      </c>
      <c r="CR285" s="94" t="s">
        <v>13909</v>
      </c>
      <c r="CS285" s="94" t="s">
        <v>12007</v>
      </c>
      <c r="CT285" s="94" t="s">
        <v>13910</v>
      </c>
      <c r="CX285" s="94" t="s">
        <v>13911</v>
      </c>
      <c r="CZ285" s="94" t="s">
        <v>12007</v>
      </c>
      <c r="DA285" s="94" t="s">
        <v>12016</v>
      </c>
      <c r="DB285" s="94" t="s">
        <v>12016</v>
      </c>
      <c r="DC285" s="94" t="s">
        <v>12007</v>
      </c>
      <c r="DD285" s="94" t="s">
        <v>12016</v>
      </c>
      <c r="DE285" s="94" t="s">
        <v>12016</v>
      </c>
      <c r="DH285" s="94" t="s">
        <v>12021</v>
      </c>
      <c r="DJ285" s="94" t="s">
        <v>12022</v>
      </c>
    </row>
    <row r="286" ht="13.5" customHeight="1">
      <c r="A286" s="94" t="s">
        <v>13912</v>
      </c>
      <c r="B286" s="94" t="s">
        <v>13913</v>
      </c>
      <c r="C286" s="94" t="str">
        <f t="shared" si="1"/>
        <v>Beatrice Bucciarelli</v>
      </c>
      <c r="D286" s="94" t="s">
        <v>13914</v>
      </c>
      <c r="E286" s="94" t="s">
        <v>32</v>
      </c>
      <c r="F286" s="94" t="s">
        <v>13915</v>
      </c>
      <c r="G286" s="95" t="s">
        <v>38</v>
      </c>
      <c r="H286" s="94" t="s">
        <v>12006</v>
      </c>
      <c r="BF286" s="94"/>
      <c r="BG286" s="94"/>
      <c r="BH286" s="94"/>
      <c r="BI286" s="94" t="s">
        <v>38</v>
      </c>
      <c r="BJ286" s="94"/>
      <c r="BK286" s="94"/>
      <c r="BL286" s="94"/>
      <c r="BM286" s="94"/>
      <c r="BN286" s="94"/>
      <c r="BO286" s="94"/>
      <c r="BP286" s="94"/>
      <c r="BQ286" s="94"/>
      <c r="BR286" s="94"/>
      <c r="BS286" s="94"/>
      <c r="BT286" s="94"/>
      <c r="BU286" s="94">
        <v>1.0</v>
      </c>
      <c r="BV286" s="94"/>
      <c r="BW286" s="94"/>
      <c r="BX286" s="94"/>
      <c r="BY286" s="94"/>
      <c r="BZ286" s="94"/>
      <c r="CA286" s="94"/>
      <c r="CB286" s="94"/>
      <c r="CC286" s="94"/>
      <c r="CD286" s="94"/>
      <c r="CE286" s="94"/>
      <c r="CF286" s="94"/>
      <c r="CG286" s="94"/>
      <c r="CH286" s="94"/>
      <c r="CJ286" s="94" t="s">
        <v>3680</v>
      </c>
      <c r="CK286" s="94" t="s">
        <v>13916</v>
      </c>
      <c r="CL286" s="94" t="s">
        <v>12010</v>
      </c>
      <c r="CM286" s="94" t="s">
        <v>13917</v>
      </c>
      <c r="CN286" s="94" t="s">
        <v>12369</v>
      </c>
      <c r="CO286" s="94" t="s">
        <v>12030</v>
      </c>
      <c r="CP286" s="94" t="s">
        <v>13918</v>
      </c>
      <c r="CQ286" s="94" t="s">
        <v>12605</v>
      </c>
      <c r="CR286" s="94" t="s">
        <v>13600</v>
      </c>
      <c r="CX286" s="94" t="s">
        <v>13919</v>
      </c>
      <c r="CZ286" s="94" t="s">
        <v>12016</v>
      </c>
      <c r="DC286" s="94" t="s">
        <v>12016</v>
      </c>
      <c r="DD286" s="94" t="s">
        <v>12016</v>
      </c>
      <c r="DH286" s="94" t="s">
        <v>12021</v>
      </c>
      <c r="DJ286" s="94" t="s">
        <v>12022</v>
      </c>
    </row>
    <row r="287" ht="13.5" customHeight="1">
      <c r="A287" s="94" t="s">
        <v>10481</v>
      </c>
      <c r="B287" s="94" t="s">
        <v>1929</v>
      </c>
      <c r="C287" s="94" t="str">
        <f t="shared" si="1"/>
        <v>Beatriz Garcia</v>
      </c>
      <c r="D287" s="94" t="s">
        <v>10482</v>
      </c>
      <c r="E287" s="94" t="s">
        <v>32</v>
      </c>
      <c r="F287" s="94" t="s">
        <v>13920</v>
      </c>
      <c r="G287" s="95" t="s">
        <v>38</v>
      </c>
      <c r="H287" s="94" t="s">
        <v>12006</v>
      </c>
      <c r="I287" s="94" t="s">
        <v>12025</v>
      </c>
      <c r="BF287" s="94"/>
      <c r="BG287" s="94" t="s">
        <v>38</v>
      </c>
      <c r="BH287" s="94"/>
      <c r="BI287" s="94"/>
      <c r="BJ287" s="94"/>
      <c r="BK287" s="94"/>
      <c r="BL287" s="94"/>
      <c r="BM287" s="94"/>
      <c r="BN287" s="94"/>
      <c r="BO287" s="94">
        <v>1.0</v>
      </c>
      <c r="BP287" s="94"/>
      <c r="BQ287" s="94"/>
      <c r="BR287" s="94"/>
      <c r="BS287" s="94"/>
      <c r="BT287" s="94"/>
      <c r="BU287" s="94"/>
      <c r="BV287" s="94"/>
      <c r="BW287" s="94"/>
      <c r="BX287" s="94"/>
      <c r="BY287" s="94"/>
      <c r="BZ287" s="94"/>
      <c r="CA287" s="94"/>
      <c r="CB287" s="94"/>
      <c r="CC287" s="94"/>
      <c r="CD287" s="94"/>
      <c r="CE287" s="94"/>
      <c r="CF287" s="94"/>
      <c r="CG287" s="94"/>
      <c r="CH287" s="94"/>
      <c r="CJ287" s="94" t="s">
        <v>3680</v>
      </c>
      <c r="CK287" s="94" t="s">
        <v>10938</v>
      </c>
      <c r="CM287" s="94" t="s">
        <v>13921</v>
      </c>
      <c r="CO287" s="94" t="s">
        <v>12030</v>
      </c>
      <c r="CP287" s="94" t="s">
        <v>13922</v>
      </c>
      <c r="CQ287" s="94" t="s">
        <v>12234</v>
      </c>
      <c r="CR287" s="94" t="s">
        <v>12234</v>
      </c>
      <c r="CX287" s="94" t="s">
        <v>13923</v>
      </c>
      <c r="CZ287" s="94" t="s">
        <v>12016</v>
      </c>
      <c r="DC287" s="94" t="s">
        <v>12016</v>
      </c>
      <c r="DD287" s="94" t="s">
        <v>12007</v>
      </c>
      <c r="DH287" s="94" t="s">
        <v>12021</v>
      </c>
      <c r="DJ287" s="94" t="s">
        <v>12022</v>
      </c>
    </row>
    <row r="288" ht="13.5" customHeight="1">
      <c r="A288" s="94" t="s">
        <v>10481</v>
      </c>
      <c r="B288" s="94" t="s">
        <v>13924</v>
      </c>
      <c r="C288" s="94" t="str">
        <f t="shared" si="1"/>
        <v>Beatriz Jilete</v>
      </c>
      <c r="D288" s="94" t="s">
        <v>13925</v>
      </c>
      <c r="E288" s="94" t="s">
        <v>32</v>
      </c>
      <c r="F288" s="94" t="s">
        <v>13926</v>
      </c>
      <c r="G288" s="95" t="s">
        <v>38</v>
      </c>
      <c r="H288" s="94" t="s">
        <v>12006</v>
      </c>
      <c r="I288" s="94" t="s">
        <v>12287</v>
      </c>
      <c r="BF288" s="94"/>
      <c r="BG288" s="94"/>
      <c r="BH288" s="94"/>
      <c r="BI288" s="94" t="s">
        <v>38</v>
      </c>
      <c r="BJ288" s="94"/>
      <c r="BK288" s="94"/>
      <c r="BL288" s="94"/>
      <c r="BM288" s="94"/>
      <c r="BN288" s="94"/>
      <c r="BO288" s="94"/>
      <c r="BP288" s="94"/>
      <c r="BQ288" s="94"/>
      <c r="BR288" s="94"/>
      <c r="BS288" s="94"/>
      <c r="BT288" s="94"/>
      <c r="BU288" s="94"/>
      <c r="BV288" s="94"/>
      <c r="BW288" s="94">
        <v>1.0</v>
      </c>
      <c r="BX288" s="94"/>
      <c r="BY288" s="94"/>
      <c r="BZ288" s="94"/>
      <c r="CA288" s="94"/>
      <c r="CB288" s="94"/>
      <c r="CC288" s="94"/>
      <c r="CD288" s="94"/>
      <c r="CE288" s="94"/>
      <c r="CF288" s="94"/>
      <c r="CG288" s="94"/>
      <c r="CH288" s="94"/>
      <c r="CK288" s="94" t="s">
        <v>13927</v>
      </c>
      <c r="CM288" s="94" t="s">
        <v>13928</v>
      </c>
      <c r="CQ288" s="94" t="s">
        <v>12549</v>
      </c>
      <c r="CX288" s="94" t="s">
        <v>13201</v>
      </c>
      <c r="CZ288" s="94" t="s">
        <v>12016</v>
      </c>
      <c r="DC288" s="94" t="s">
        <v>12016</v>
      </c>
      <c r="DD288" s="94" t="s">
        <v>12016</v>
      </c>
      <c r="DH288" s="94" t="s">
        <v>12021</v>
      </c>
      <c r="DJ288" s="94" t="s">
        <v>12022</v>
      </c>
    </row>
    <row r="289" ht="13.5" customHeight="1">
      <c r="A289" s="94" t="s">
        <v>10481</v>
      </c>
      <c r="B289" s="94" t="s">
        <v>13929</v>
      </c>
      <c r="C289" s="94" t="str">
        <f t="shared" si="1"/>
        <v>Beatriz Mingo</v>
      </c>
      <c r="D289" s="94" t="s">
        <v>13930</v>
      </c>
      <c r="E289" s="94" t="s">
        <v>32</v>
      </c>
      <c r="F289" s="94" t="s">
        <v>13931</v>
      </c>
      <c r="G289" s="95" t="s">
        <v>38</v>
      </c>
      <c r="H289" s="94" t="s">
        <v>12006</v>
      </c>
      <c r="I289" s="94" t="s">
        <v>12069</v>
      </c>
      <c r="BF289" s="94"/>
      <c r="BG289" s="94" t="s">
        <v>38</v>
      </c>
      <c r="BH289" s="94"/>
      <c r="BI289" s="94"/>
      <c r="BJ289" s="94"/>
      <c r="BK289" s="94"/>
      <c r="BL289" s="94"/>
      <c r="BM289" s="94"/>
      <c r="BN289" s="94"/>
      <c r="BO289" s="94">
        <v>1.0</v>
      </c>
      <c r="BP289" s="94"/>
      <c r="BQ289" s="94"/>
      <c r="BR289" s="94"/>
      <c r="BS289" s="94"/>
      <c r="BT289" s="94"/>
      <c r="BU289" s="94"/>
      <c r="BV289" s="94"/>
      <c r="BW289" s="94"/>
      <c r="BX289" s="94"/>
      <c r="BY289" s="94"/>
      <c r="BZ289" s="94"/>
      <c r="CA289" s="94"/>
      <c r="CB289" s="94"/>
      <c r="CC289" s="94"/>
      <c r="CD289" s="94"/>
      <c r="CE289" s="94"/>
      <c r="CF289" s="94"/>
      <c r="CG289" s="94"/>
      <c r="CH289" s="94"/>
      <c r="CJ289" s="94" t="s">
        <v>3680</v>
      </c>
      <c r="CK289" s="94" t="s">
        <v>13932</v>
      </c>
      <c r="CL289" s="94" t="s">
        <v>12010</v>
      </c>
      <c r="CM289" s="94" t="s">
        <v>13933</v>
      </c>
      <c r="CN289" s="94" t="s">
        <v>13612</v>
      </c>
      <c r="CO289" s="94" t="s">
        <v>12188</v>
      </c>
      <c r="CP289" s="94" t="s">
        <v>13934</v>
      </c>
      <c r="CQ289" s="94" t="s">
        <v>12263</v>
      </c>
      <c r="CR289" s="94" t="s">
        <v>12550</v>
      </c>
      <c r="CX289" s="94" t="s">
        <v>13935</v>
      </c>
      <c r="CZ289" s="94" t="s">
        <v>12007</v>
      </c>
      <c r="DC289" s="94" t="s">
        <v>12007</v>
      </c>
      <c r="DD289" s="94" t="s">
        <v>12007</v>
      </c>
      <c r="DH289" s="94" t="s">
        <v>12021</v>
      </c>
      <c r="DJ289" s="94" t="s">
        <v>12022</v>
      </c>
    </row>
    <row r="290" ht="13.5" customHeight="1">
      <c r="A290" s="94" t="s">
        <v>13936</v>
      </c>
      <c r="B290" s="94" t="s">
        <v>13937</v>
      </c>
      <c r="C290" s="94" t="str">
        <f t="shared" si="1"/>
        <v>Beili Ying</v>
      </c>
      <c r="D290" s="94" t="s">
        <v>13938</v>
      </c>
      <c r="E290" s="94" t="s">
        <v>32</v>
      </c>
      <c r="F290" s="94" t="s">
        <v>13939</v>
      </c>
      <c r="G290" s="95" t="s">
        <v>33</v>
      </c>
      <c r="H290" s="94" t="s">
        <v>12006</v>
      </c>
      <c r="I290" s="94" t="s">
        <v>12069</v>
      </c>
      <c r="BF290" s="94" t="s">
        <v>33</v>
      </c>
      <c r="BG290" s="94"/>
      <c r="BH290" s="94"/>
      <c r="BI290" s="94"/>
      <c r="BJ290" s="94"/>
      <c r="BK290" s="94"/>
      <c r="BL290" s="94">
        <v>1.0</v>
      </c>
      <c r="BM290" s="94"/>
      <c r="BN290" s="94"/>
      <c r="BO290" s="94"/>
      <c r="BP290" s="94"/>
      <c r="BQ290" s="94"/>
      <c r="BR290" s="94"/>
      <c r="BS290" s="94"/>
      <c r="BT290" s="94"/>
      <c r="BU290" s="94"/>
      <c r="BV290" s="94"/>
      <c r="BW290" s="94"/>
      <c r="BX290" s="94"/>
      <c r="BY290" s="94"/>
      <c r="BZ290" s="94"/>
      <c r="CA290" s="94"/>
      <c r="CB290" s="94"/>
      <c r="CC290" s="94"/>
      <c r="CD290" s="94"/>
      <c r="CE290" s="94"/>
      <c r="CF290" s="94"/>
      <c r="CG290" s="94"/>
      <c r="CH290" s="94"/>
      <c r="CJ290" s="94" t="s">
        <v>3680</v>
      </c>
      <c r="CK290" s="94" t="s">
        <v>13940</v>
      </c>
      <c r="CL290" s="94" t="s">
        <v>12202</v>
      </c>
      <c r="CM290" s="94" t="s">
        <v>13941</v>
      </c>
      <c r="CN290" s="94" t="s">
        <v>12117</v>
      </c>
      <c r="CO290" s="94" t="s">
        <v>12116</v>
      </c>
      <c r="CP290" s="94" t="s">
        <v>13942</v>
      </c>
      <c r="CQ290" s="94" t="s">
        <v>13943</v>
      </c>
      <c r="CR290" s="94" t="s">
        <v>13943</v>
      </c>
      <c r="CS290" s="94" t="s">
        <v>12007</v>
      </c>
      <c r="CT290" s="94" t="s">
        <v>13944</v>
      </c>
      <c r="CU290" s="94" t="s">
        <v>12117</v>
      </c>
      <c r="CV290" s="94" t="s">
        <v>12117</v>
      </c>
      <c r="CX290" s="94" t="s">
        <v>12235</v>
      </c>
      <c r="CZ290" s="94" t="s">
        <v>12007</v>
      </c>
      <c r="DA290" s="94" t="s">
        <v>12016</v>
      </c>
      <c r="DB290" s="94" t="s">
        <v>12016</v>
      </c>
      <c r="DC290" s="94" t="s">
        <v>12016</v>
      </c>
      <c r="DD290" s="94" t="s">
        <v>12016</v>
      </c>
      <c r="DE290" s="94" t="s">
        <v>12016</v>
      </c>
      <c r="DF290" s="94" t="s">
        <v>12117</v>
      </c>
      <c r="DH290" s="94" t="s">
        <v>12021</v>
      </c>
      <c r="DJ290" s="94" t="s">
        <v>12022</v>
      </c>
    </row>
    <row r="291" ht="13.5" customHeight="1">
      <c r="A291" s="94" t="s">
        <v>13945</v>
      </c>
      <c r="B291" s="94" t="s">
        <v>13946</v>
      </c>
      <c r="C291" s="94" t="str">
        <f t="shared" si="1"/>
        <v>Belen Alcalde</v>
      </c>
      <c r="D291" s="94" t="s">
        <v>13947</v>
      </c>
      <c r="E291" s="94" t="s">
        <v>32</v>
      </c>
      <c r="F291" s="94" t="s">
        <v>13948</v>
      </c>
      <c r="G291" s="95" t="s">
        <v>38</v>
      </c>
      <c r="H291" s="94" t="s">
        <v>12006</v>
      </c>
      <c r="BF291" s="94"/>
      <c r="BG291" s="94"/>
      <c r="BH291" s="94"/>
      <c r="BI291" s="94" t="s">
        <v>38</v>
      </c>
      <c r="BJ291" s="94"/>
      <c r="BK291" s="94"/>
      <c r="BL291" s="94"/>
      <c r="BM291" s="94"/>
      <c r="BN291" s="94"/>
      <c r="BO291" s="94"/>
      <c r="BP291" s="94"/>
      <c r="BQ291" s="94"/>
      <c r="BR291" s="94"/>
      <c r="BS291" s="94"/>
      <c r="BT291" s="94"/>
      <c r="BU291" s="94"/>
      <c r="BV291" s="94"/>
      <c r="BW291" s="94">
        <v>1.0</v>
      </c>
      <c r="BX291" s="94"/>
      <c r="BY291" s="94"/>
      <c r="BZ291" s="94"/>
      <c r="CA291" s="94"/>
      <c r="CB291" s="94"/>
      <c r="CC291" s="94"/>
      <c r="CD291" s="94"/>
      <c r="CE291" s="94"/>
      <c r="CF291" s="94"/>
      <c r="CG291" s="94"/>
      <c r="CH291" s="94"/>
      <c r="CJ291" s="94" t="s">
        <v>12058</v>
      </c>
      <c r="CK291" s="94" t="s">
        <v>13949</v>
      </c>
      <c r="CL291" s="94" t="s">
        <v>12010</v>
      </c>
      <c r="CM291" s="94" t="s">
        <v>12203</v>
      </c>
      <c r="CN291" s="94" t="s">
        <v>13950</v>
      </c>
      <c r="CP291" s="94" t="s">
        <v>11737</v>
      </c>
      <c r="CQ291" s="94" t="s">
        <v>12205</v>
      </c>
      <c r="CR291" s="94" t="s">
        <v>12550</v>
      </c>
      <c r="CX291" s="94" t="s">
        <v>2154</v>
      </c>
      <c r="CZ291" s="94" t="s">
        <v>12016</v>
      </c>
      <c r="DC291" s="94" t="s">
        <v>12016</v>
      </c>
      <c r="DD291" s="94" t="s">
        <v>12007</v>
      </c>
      <c r="DH291" s="94" t="s">
        <v>12021</v>
      </c>
      <c r="DJ291" s="94" t="s">
        <v>12022</v>
      </c>
    </row>
    <row r="292" ht="13.5" customHeight="1">
      <c r="A292" s="94" t="s">
        <v>13951</v>
      </c>
      <c r="B292" s="94" t="s">
        <v>13952</v>
      </c>
      <c r="C292" s="94" t="str">
        <f t="shared" si="1"/>
        <v>Belinda Wilkes</v>
      </c>
      <c r="D292" s="94" t="s">
        <v>13953</v>
      </c>
      <c r="E292" s="94" t="s">
        <v>32</v>
      </c>
      <c r="F292" s="94" t="s">
        <v>13954</v>
      </c>
      <c r="G292" s="95" t="s">
        <v>33</v>
      </c>
      <c r="H292" s="94" t="s">
        <v>12006</v>
      </c>
      <c r="BF292" s="94" t="s">
        <v>33</v>
      </c>
      <c r="BG292" s="94"/>
      <c r="BH292" s="94"/>
      <c r="BI292" s="94"/>
      <c r="BJ292" s="94"/>
      <c r="BK292" s="94"/>
      <c r="BL292" s="94">
        <v>1.0</v>
      </c>
      <c r="BM292" s="94"/>
      <c r="BN292" s="94"/>
      <c r="BO292" s="94"/>
      <c r="BP292" s="94"/>
      <c r="BQ292" s="94"/>
      <c r="BR292" s="94"/>
      <c r="BS292" s="94"/>
      <c r="BT292" s="94"/>
      <c r="BU292" s="94"/>
      <c r="BV292" s="94"/>
      <c r="BW292" s="94"/>
      <c r="BX292" s="94"/>
      <c r="BY292" s="94"/>
      <c r="BZ292" s="94"/>
      <c r="CA292" s="94"/>
      <c r="CB292" s="94"/>
      <c r="CC292" s="94"/>
      <c r="CD292" s="94"/>
      <c r="CE292" s="94"/>
      <c r="CF292" s="94"/>
      <c r="CG292" s="94"/>
      <c r="CH292" s="94"/>
      <c r="CJ292" s="94" t="s">
        <v>12029</v>
      </c>
      <c r="CK292" s="94" t="s">
        <v>13955</v>
      </c>
      <c r="CL292" s="94" t="s">
        <v>12010</v>
      </c>
      <c r="CM292" s="94" t="s">
        <v>13956</v>
      </c>
      <c r="CN292" s="94" t="s">
        <v>12369</v>
      </c>
      <c r="CO292" s="94" t="s">
        <v>12101</v>
      </c>
      <c r="CP292" s="94" t="s">
        <v>13957</v>
      </c>
      <c r="CQ292" s="94" t="s">
        <v>12263</v>
      </c>
      <c r="CR292" s="94" t="s">
        <v>13958</v>
      </c>
      <c r="CS292" s="94" t="s">
        <v>12016</v>
      </c>
      <c r="CX292" s="94" t="s">
        <v>13959</v>
      </c>
      <c r="CZ292" s="94" t="s">
        <v>12007</v>
      </c>
      <c r="DA292" s="94" t="s">
        <v>12019</v>
      </c>
      <c r="DB292" s="94" t="s">
        <v>12019</v>
      </c>
      <c r="DC292" s="94" t="s">
        <v>12016</v>
      </c>
      <c r="DD292" s="94" t="s">
        <v>12016</v>
      </c>
      <c r="DE292" s="94" t="s">
        <v>12007</v>
      </c>
      <c r="DH292" s="94" t="s">
        <v>12021</v>
      </c>
      <c r="DJ292" s="94" t="s">
        <v>12022</v>
      </c>
    </row>
    <row r="293" ht="13.5" customHeight="1">
      <c r="A293" s="94" t="s">
        <v>13960</v>
      </c>
      <c r="B293" s="94" t="s">
        <v>13961</v>
      </c>
      <c r="C293" s="94" t="str">
        <f t="shared" si="1"/>
        <v>Bella Bayu</v>
      </c>
      <c r="D293" s="94" t="s">
        <v>13962</v>
      </c>
      <c r="E293" s="94" t="s">
        <v>35</v>
      </c>
      <c r="F293" s="94" t="s">
        <v>13963</v>
      </c>
      <c r="G293" s="95" t="s">
        <v>33</v>
      </c>
      <c r="H293" s="94" t="s">
        <v>12006</v>
      </c>
      <c r="I293" s="94" t="s">
        <v>12069</v>
      </c>
      <c r="BF293" s="94" t="s">
        <v>33</v>
      </c>
      <c r="BG293" s="94"/>
      <c r="BH293" s="94"/>
      <c r="BI293" s="94"/>
      <c r="BJ293" s="94"/>
      <c r="BK293" s="94"/>
      <c r="BL293" s="94">
        <v>1.0</v>
      </c>
      <c r="BM293" s="94"/>
      <c r="BN293" s="94"/>
      <c r="BO293" s="94"/>
      <c r="BP293" s="94"/>
      <c r="BQ293" s="94"/>
      <c r="BR293" s="94"/>
      <c r="BS293" s="94"/>
      <c r="BT293" s="94"/>
      <c r="BU293" s="94"/>
      <c r="BV293" s="94"/>
      <c r="BW293" s="94"/>
      <c r="BX293" s="94"/>
      <c r="BY293" s="94"/>
      <c r="BZ293" s="94"/>
      <c r="CA293" s="94"/>
      <c r="CB293" s="94"/>
      <c r="CC293" s="94"/>
      <c r="CD293" s="94"/>
      <c r="CE293" s="94"/>
      <c r="CF293" s="94"/>
      <c r="CG293" s="94"/>
      <c r="CH293" s="94"/>
      <c r="CJ293" s="94" t="s">
        <v>12008</v>
      </c>
      <c r="CK293" s="94" t="s">
        <v>13964</v>
      </c>
      <c r="CL293" s="94" t="s">
        <v>7188</v>
      </c>
      <c r="CM293" s="94" t="s">
        <v>13965</v>
      </c>
      <c r="CN293" s="94" t="s">
        <v>13966</v>
      </c>
      <c r="CP293" s="94" t="s">
        <v>12599</v>
      </c>
      <c r="CQ293" s="94" t="s">
        <v>12132</v>
      </c>
      <c r="CR293" s="94" t="s">
        <v>12133</v>
      </c>
      <c r="CS293" s="94" t="s">
        <v>12007</v>
      </c>
      <c r="CX293" s="94" t="s">
        <v>1855</v>
      </c>
      <c r="CZ293" s="94" t="s">
        <v>12007</v>
      </c>
      <c r="DA293" s="94" t="s">
        <v>12111</v>
      </c>
      <c r="DB293" s="94" t="s">
        <v>12016</v>
      </c>
      <c r="DC293" s="94" t="s">
        <v>12007</v>
      </c>
      <c r="DD293" s="94" t="s">
        <v>12007</v>
      </c>
      <c r="DE293" s="94" t="s">
        <v>12007</v>
      </c>
      <c r="DH293" s="94" t="s">
        <v>12021</v>
      </c>
      <c r="DJ293" s="94" t="s">
        <v>12022</v>
      </c>
    </row>
    <row r="294" ht="13.5" customHeight="1">
      <c r="A294" s="94" t="s">
        <v>9076</v>
      </c>
      <c r="B294" s="94" t="s">
        <v>9077</v>
      </c>
      <c r="C294" s="94" t="str">
        <f t="shared" si="1"/>
        <v>Benard Nsamba</v>
      </c>
      <c r="D294" s="94" t="s">
        <v>9078</v>
      </c>
      <c r="E294" s="94" t="s">
        <v>32</v>
      </c>
      <c r="F294" s="94" t="s">
        <v>13967</v>
      </c>
      <c r="G294" s="95" t="s">
        <v>33</v>
      </c>
      <c r="H294" s="94" t="s">
        <v>12006</v>
      </c>
      <c r="I294" s="94" t="s">
        <v>12025</v>
      </c>
      <c r="BF294" s="94" t="s">
        <v>33</v>
      </c>
      <c r="BG294" s="94"/>
      <c r="BH294" s="94"/>
      <c r="BI294" s="94"/>
      <c r="BJ294" s="94"/>
      <c r="BK294" s="94"/>
      <c r="BL294" s="94">
        <v>1.0</v>
      </c>
      <c r="BM294" s="94"/>
      <c r="BN294" s="94"/>
      <c r="BO294" s="94"/>
      <c r="BP294" s="94"/>
      <c r="BQ294" s="94"/>
      <c r="BR294" s="94"/>
      <c r="BS294" s="94"/>
      <c r="BT294" s="94"/>
      <c r="BU294" s="94"/>
      <c r="BV294" s="94"/>
      <c r="BW294" s="94"/>
      <c r="BX294" s="94"/>
      <c r="BY294" s="94"/>
      <c r="BZ294" s="94"/>
      <c r="CA294" s="94"/>
      <c r="CB294" s="94"/>
      <c r="CC294" s="94"/>
      <c r="CD294" s="94"/>
      <c r="CE294" s="94"/>
      <c r="CF294" s="94"/>
      <c r="CG294" s="94"/>
      <c r="CH294" s="94"/>
      <c r="CJ294" s="94" t="s">
        <v>12058</v>
      </c>
      <c r="CK294" s="94" t="s">
        <v>9081</v>
      </c>
      <c r="CL294" s="94" t="s">
        <v>12046</v>
      </c>
      <c r="CM294" s="94" t="s">
        <v>13968</v>
      </c>
      <c r="CN294" s="94" t="s">
        <v>13969</v>
      </c>
      <c r="CO294" s="94" t="s">
        <v>12116</v>
      </c>
      <c r="CP294" s="94" t="s">
        <v>13970</v>
      </c>
      <c r="CQ294" s="94" t="s">
        <v>13048</v>
      </c>
      <c r="CR294" s="94" t="s">
        <v>13049</v>
      </c>
      <c r="CS294" s="94" t="s">
        <v>12007</v>
      </c>
      <c r="CT294" s="94" t="s">
        <v>12297</v>
      </c>
      <c r="CX294" s="94" t="s">
        <v>13971</v>
      </c>
      <c r="CZ294" s="94" t="s">
        <v>12007</v>
      </c>
      <c r="DB294" s="94" t="s">
        <v>12019</v>
      </c>
      <c r="DC294" s="94" t="s">
        <v>12007</v>
      </c>
      <c r="DD294" s="94" t="s">
        <v>12007</v>
      </c>
      <c r="DE294" s="94" t="s">
        <v>12007</v>
      </c>
      <c r="DH294" s="94" t="s">
        <v>12021</v>
      </c>
      <c r="DJ294" s="94" t="s">
        <v>12022</v>
      </c>
    </row>
    <row r="295" ht="13.5" customHeight="1">
      <c r="A295" s="94" t="s">
        <v>13972</v>
      </c>
      <c r="B295" s="94" t="s">
        <v>13973</v>
      </c>
      <c r="C295" s="94" t="str">
        <f t="shared" si="1"/>
        <v>Bendegúz Koncz</v>
      </c>
      <c r="D295" s="94" t="s">
        <v>13974</v>
      </c>
      <c r="E295" s="94" t="s">
        <v>35</v>
      </c>
      <c r="F295" s="94" t="s">
        <v>13975</v>
      </c>
      <c r="G295" s="95" t="s">
        <v>38</v>
      </c>
      <c r="H295" s="94" t="s">
        <v>12006</v>
      </c>
      <c r="I295" s="94" t="s">
        <v>12381</v>
      </c>
      <c r="BF295" s="94"/>
      <c r="BG295" s="94" t="s">
        <v>38</v>
      </c>
      <c r="BH295" s="94"/>
      <c r="BI295" s="94"/>
      <c r="BJ295" s="94"/>
      <c r="BK295" s="94"/>
      <c r="BL295" s="94"/>
      <c r="BM295" s="94"/>
      <c r="BN295" s="94"/>
      <c r="BO295" s="94"/>
      <c r="BP295" s="94">
        <v>1.0</v>
      </c>
      <c r="BQ295" s="94"/>
      <c r="BR295" s="94"/>
      <c r="BS295" s="94"/>
      <c r="BT295" s="94"/>
      <c r="BU295" s="94"/>
      <c r="BV295" s="94"/>
      <c r="BW295" s="94"/>
      <c r="BX295" s="94"/>
      <c r="BY295" s="94"/>
      <c r="BZ295" s="94"/>
      <c r="CA295" s="94"/>
      <c r="CB295" s="94"/>
      <c r="CC295" s="94"/>
      <c r="CD295" s="94"/>
      <c r="CE295" s="94"/>
      <c r="CF295" s="94"/>
      <c r="CG295" s="94"/>
      <c r="CH295" s="94"/>
      <c r="CK295" s="94" t="s">
        <v>13976</v>
      </c>
      <c r="CM295" s="94" t="s">
        <v>13076</v>
      </c>
      <c r="CO295" s="94" t="s">
        <v>12217</v>
      </c>
      <c r="CQ295" s="94" t="s">
        <v>13078</v>
      </c>
      <c r="CX295" s="94" t="s">
        <v>13977</v>
      </c>
      <c r="CZ295" s="94" t="s">
        <v>12016</v>
      </c>
      <c r="DC295" s="94" t="s">
        <v>12016</v>
      </c>
      <c r="DD295" s="94" t="s">
        <v>12016</v>
      </c>
      <c r="DH295" s="94" t="s">
        <v>12021</v>
      </c>
      <c r="DJ295" s="94" t="s">
        <v>12022</v>
      </c>
    </row>
    <row r="296" ht="13.5" customHeight="1">
      <c r="A296" s="94" t="s">
        <v>5110</v>
      </c>
      <c r="B296" s="94" t="s">
        <v>5111</v>
      </c>
      <c r="C296" s="94" t="str">
        <f t="shared" si="1"/>
        <v>BENEDICTA WOODE</v>
      </c>
      <c r="D296" s="94" t="s">
        <v>5112</v>
      </c>
      <c r="E296" s="94" t="s">
        <v>32</v>
      </c>
      <c r="F296" s="94" t="s">
        <v>13978</v>
      </c>
      <c r="G296" s="95" t="s">
        <v>33</v>
      </c>
      <c r="H296" s="94" t="s">
        <v>12006</v>
      </c>
      <c r="I296" s="94" t="s">
        <v>12069</v>
      </c>
      <c r="AP296" s="94" t="s">
        <v>12007</v>
      </c>
      <c r="BF296" s="94"/>
      <c r="BG296" s="94"/>
      <c r="BH296" s="94" t="s">
        <v>33</v>
      </c>
      <c r="BI296" s="94"/>
      <c r="BJ296" s="94"/>
      <c r="BK296" s="94"/>
      <c r="BL296" s="94"/>
      <c r="BM296" s="94"/>
      <c r="BN296" s="94"/>
      <c r="BO296" s="94"/>
      <c r="BP296" s="94"/>
      <c r="BQ296" s="94"/>
      <c r="BR296" s="94">
        <v>1.0</v>
      </c>
      <c r="BS296" s="94"/>
      <c r="BT296" s="94"/>
      <c r="BU296" s="94"/>
      <c r="BV296" s="94"/>
      <c r="BW296" s="94"/>
      <c r="BX296" s="94"/>
      <c r="BY296" s="94"/>
      <c r="BZ296" s="94"/>
      <c r="CA296" s="94"/>
      <c r="CB296" s="94"/>
      <c r="CC296" s="94"/>
      <c r="CD296" s="94"/>
      <c r="CE296" s="94"/>
      <c r="CF296" s="94"/>
      <c r="CG296" s="94"/>
      <c r="CH296" s="94"/>
      <c r="CJ296" s="94" t="s">
        <v>3680</v>
      </c>
      <c r="CK296" s="94" t="s">
        <v>13979</v>
      </c>
      <c r="CL296" s="94" t="s">
        <v>13656</v>
      </c>
      <c r="CM296" s="94" t="s">
        <v>13980</v>
      </c>
      <c r="CN296" s="94" t="s">
        <v>13981</v>
      </c>
      <c r="CO296" s="94" t="s">
        <v>12116</v>
      </c>
      <c r="CP296" s="94" t="s">
        <v>13982</v>
      </c>
      <c r="CQ296" s="94" t="s">
        <v>13983</v>
      </c>
      <c r="CR296" s="94" t="s">
        <v>13984</v>
      </c>
      <c r="CS296" s="94" t="s">
        <v>12007</v>
      </c>
      <c r="CT296" s="94" t="s">
        <v>13985</v>
      </c>
      <c r="CX296" s="94" t="s">
        <v>13986</v>
      </c>
      <c r="CZ296" s="94" t="s">
        <v>12007</v>
      </c>
      <c r="DA296" s="94" t="s">
        <v>12019</v>
      </c>
      <c r="DC296" s="94" t="s">
        <v>12016</v>
      </c>
      <c r="DD296" s="94" t="s">
        <v>12007</v>
      </c>
      <c r="DH296" s="94" t="s">
        <v>12021</v>
      </c>
      <c r="DJ296" s="94" t="s">
        <v>12022</v>
      </c>
    </row>
    <row r="297" ht="13.5" customHeight="1">
      <c r="A297" s="94" t="s">
        <v>13987</v>
      </c>
      <c r="B297" s="94" t="s">
        <v>3513</v>
      </c>
      <c r="C297" s="94" t="str">
        <f t="shared" si="1"/>
        <v>Benedikt Soja</v>
      </c>
      <c r="D297" s="94" t="s">
        <v>13988</v>
      </c>
      <c r="E297" s="94" t="s">
        <v>32</v>
      </c>
      <c r="F297" s="94" t="s">
        <v>13989</v>
      </c>
      <c r="G297" s="95" t="s">
        <v>33</v>
      </c>
      <c r="H297" s="94" t="s">
        <v>12006</v>
      </c>
      <c r="I297" s="94" t="s">
        <v>12069</v>
      </c>
      <c r="BF297" s="94" t="s">
        <v>33</v>
      </c>
      <c r="BG297" s="94"/>
      <c r="BH297" s="94"/>
      <c r="BI297" s="94"/>
      <c r="BJ297" s="94"/>
      <c r="BK297" s="94"/>
      <c r="BL297" s="94">
        <v>1.0</v>
      </c>
      <c r="BM297" s="94"/>
      <c r="BN297" s="94"/>
      <c r="BO297" s="94"/>
      <c r="BP297" s="94"/>
      <c r="BQ297" s="94"/>
      <c r="BR297" s="94"/>
      <c r="BS297" s="94"/>
      <c r="BT297" s="94"/>
      <c r="BU297" s="94"/>
      <c r="BV297" s="94"/>
      <c r="BW297" s="94"/>
      <c r="BX297" s="94"/>
      <c r="BY297" s="94"/>
      <c r="BZ297" s="94"/>
      <c r="CA297" s="94"/>
      <c r="CB297" s="94"/>
      <c r="CC297" s="94"/>
      <c r="CD297" s="94"/>
      <c r="CE297" s="94"/>
      <c r="CF297" s="94"/>
      <c r="CG297" s="94"/>
      <c r="CH297" s="94"/>
      <c r="CK297" s="94" t="s">
        <v>13990</v>
      </c>
      <c r="CM297" s="94" t="s">
        <v>13991</v>
      </c>
      <c r="CQ297" s="94" t="s">
        <v>13106</v>
      </c>
      <c r="CS297" s="94" t="s">
        <v>12016</v>
      </c>
      <c r="CX297" s="94" t="s">
        <v>13992</v>
      </c>
      <c r="CZ297" s="94" t="s">
        <v>12007</v>
      </c>
      <c r="DB297" s="94" t="s">
        <v>12111</v>
      </c>
      <c r="DC297" s="94" t="s">
        <v>12007</v>
      </c>
      <c r="DD297" s="94" t="s">
        <v>12016</v>
      </c>
      <c r="DE297" s="94" t="s">
        <v>12016</v>
      </c>
      <c r="DH297" s="94" t="s">
        <v>12021</v>
      </c>
      <c r="DJ297" s="94" t="s">
        <v>12022</v>
      </c>
    </row>
    <row r="298" ht="13.5" customHeight="1">
      <c r="A298" s="94" t="s">
        <v>4219</v>
      </c>
      <c r="B298" s="94" t="s">
        <v>4220</v>
      </c>
      <c r="C298" s="94" t="str">
        <f t="shared" si="1"/>
        <v>Benjamin Ayantunji</v>
      </c>
      <c r="D298" s="94" t="s">
        <v>4221</v>
      </c>
      <c r="E298" s="94" t="s">
        <v>32</v>
      </c>
      <c r="F298" s="94" t="s">
        <v>13993</v>
      </c>
      <c r="G298" s="95" t="s">
        <v>33</v>
      </c>
      <c r="H298" s="94" t="s">
        <v>12006</v>
      </c>
      <c r="I298" s="94" t="s">
        <v>12287</v>
      </c>
      <c r="BF298" s="94" t="s">
        <v>33</v>
      </c>
      <c r="BG298" s="94"/>
      <c r="BH298" s="94"/>
      <c r="BI298" s="94"/>
      <c r="BJ298" s="94"/>
      <c r="BK298" s="94"/>
      <c r="BL298" s="94">
        <v>1.0</v>
      </c>
      <c r="BM298" s="94"/>
      <c r="BN298" s="94"/>
      <c r="BO298" s="94"/>
      <c r="BP298" s="94"/>
      <c r="BQ298" s="94"/>
      <c r="BR298" s="94"/>
      <c r="BS298" s="94"/>
      <c r="BT298" s="94"/>
      <c r="BU298" s="94"/>
      <c r="BV298" s="94"/>
      <c r="BW298" s="94"/>
      <c r="BX298" s="94"/>
      <c r="BY298" s="94"/>
      <c r="BZ298" s="94"/>
      <c r="CA298" s="94"/>
      <c r="CB298" s="94"/>
      <c r="CC298" s="94"/>
      <c r="CD298" s="94"/>
      <c r="CE298" s="94"/>
      <c r="CF298" s="94"/>
      <c r="CG298" s="94"/>
      <c r="CH298" s="94"/>
      <c r="CJ298" s="94" t="s">
        <v>12058</v>
      </c>
      <c r="CK298" s="94" t="s">
        <v>13994</v>
      </c>
      <c r="CL298" s="94" t="s">
        <v>12046</v>
      </c>
      <c r="CM298" s="94" t="s">
        <v>13995</v>
      </c>
      <c r="CN298" s="94" t="s">
        <v>12345</v>
      </c>
      <c r="CO298" s="94" t="s">
        <v>12030</v>
      </c>
      <c r="CQ298" s="94" t="s">
        <v>12158</v>
      </c>
      <c r="CR298" s="94" t="s">
        <v>12158</v>
      </c>
      <c r="CS298" s="94" t="s">
        <v>12007</v>
      </c>
      <c r="CT298" s="94" t="s">
        <v>13996</v>
      </c>
      <c r="CU298" s="94" t="s">
        <v>13996</v>
      </c>
      <c r="CV298" s="94" t="s">
        <v>13996</v>
      </c>
      <c r="CX298" s="94" t="s">
        <v>13997</v>
      </c>
      <c r="CZ298" s="94" t="s">
        <v>12007</v>
      </c>
      <c r="DA298" s="94" t="s">
        <v>12019</v>
      </c>
      <c r="DB298" s="94" t="s">
        <v>12019</v>
      </c>
      <c r="DC298" s="94" t="s">
        <v>12007</v>
      </c>
      <c r="DD298" s="94" t="s">
        <v>12007</v>
      </c>
      <c r="DE298" s="94" t="s">
        <v>12007</v>
      </c>
      <c r="DH298" s="94" t="s">
        <v>12021</v>
      </c>
      <c r="DJ298" s="94" t="s">
        <v>12022</v>
      </c>
    </row>
    <row r="299" ht="13.5" customHeight="1">
      <c r="A299" s="94" t="s">
        <v>4219</v>
      </c>
      <c r="B299" s="94" t="s">
        <v>5182</v>
      </c>
      <c r="C299" s="94" t="str">
        <f t="shared" si="1"/>
        <v>Benjamin Hugo</v>
      </c>
      <c r="D299" s="94" t="s">
        <v>5183</v>
      </c>
      <c r="E299" s="94" t="s">
        <v>32</v>
      </c>
      <c r="F299" s="94" t="s">
        <v>13998</v>
      </c>
      <c r="G299" s="95" t="s">
        <v>33</v>
      </c>
      <c r="H299" s="94" t="s">
        <v>12006</v>
      </c>
      <c r="I299" s="94" t="s">
        <v>12069</v>
      </c>
      <c r="BF299" s="94" t="s">
        <v>33</v>
      </c>
      <c r="BG299" s="94"/>
      <c r="BH299" s="94"/>
      <c r="BI299" s="94"/>
      <c r="BJ299" s="94"/>
      <c r="BK299" s="94"/>
      <c r="BL299" s="94"/>
      <c r="BM299" s="94">
        <v>1.0</v>
      </c>
      <c r="BN299" s="94"/>
      <c r="BO299" s="94"/>
      <c r="BP299" s="94"/>
      <c r="BQ299" s="94"/>
      <c r="BR299" s="94"/>
      <c r="BS299" s="94"/>
      <c r="BT299" s="94"/>
      <c r="BU299" s="94"/>
      <c r="BV299" s="94"/>
      <c r="BW299" s="94"/>
      <c r="BX299" s="94"/>
      <c r="BY299" s="94"/>
      <c r="BZ299" s="94"/>
      <c r="CA299" s="94"/>
      <c r="CB299" s="94"/>
      <c r="CC299" s="94"/>
      <c r="CD299" s="94"/>
      <c r="CE299" s="94"/>
      <c r="CF299" s="94"/>
      <c r="CG299" s="94"/>
      <c r="CH299" s="94"/>
      <c r="CJ299" s="94" t="s">
        <v>11475</v>
      </c>
      <c r="CK299" s="94" t="s">
        <v>5187</v>
      </c>
      <c r="CL299" s="94" t="s">
        <v>12046</v>
      </c>
      <c r="CM299" s="94" t="s">
        <v>13999</v>
      </c>
      <c r="CN299" s="94" t="s">
        <v>14000</v>
      </c>
      <c r="CO299" s="94" t="s">
        <v>12116</v>
      </c>
      <c r="CP299" s="94" t="s">
        <v>12189</v>
      </c>
      <c r="CQ299" s="94" t="s">
        <v>12015</v>
      </c>
      <c r="CR299" s="94" t="s">
        <v>12015</v>
      </c>
      <c r="CS299" s="94" t="s">
        <v>12016</v>
      </c>
      <c r="CT299" s="94" t="s">
        <v>14001</v>
      </c>
      <c r="CU299" s="94" t="s">
        <v>12016</v>
      </c>
      <c r="CV299" s="94" t="s">
        <v>12016</v>
      </c>
      <c r="CX299" s="94" t="s">
        <v>14002</v>
      </c>
      <c r="CZ299" s="94" t="s">
        <v>12007</v>
      </c>
      <c r="DA299" s="94" t="s">
        <v>12016</v>
      </c>
      <c r="DB299" s="94" t="s">
        <v>12019</v>
      </c>
      <c r="DC299" s="94" t="s">
        <v>12007</v>
      </c>
      <c r="DD299" s="94" t="s">
        <v>12007</v>
      </c>
      <c r="DE299" s="94" t="s">
        <v>12016</v>
      </c>
      <c r="DH299" s="94" t="s">
        <v>12021</v>
      </c>
      <c r="DJ299" s="94" t="s">
        <v>12022</v>
      </c>
    </row>
    <row r="300" ht="13.5" customHeight="1">
      <c r="A300" s="94" t="s">
        <v>14003</v>
      </c>
      <c r="B300" s="94" t="s">
        <v>14004</v>
      </c>
      <c r="C300" s="94" t="str">
        <f t="shared" si="1"/>
        <v>Benyamen Nathanael</v>
      </c>
      <c r="D300" s="94" t="s">
        <v>14005</v>
      </c>
      <c r="E300" s="94" t="s">
        <v>32</v>
      </c>
      <c r="F300" s="94" t="s">
        <v>13263</v>
      </c>
      <c r="G300" s="95" t="s">
        <v>33</v>
      </c>
      <c r="H300" s="94" t="s">
        <v>12006</v>
      </c>
      <c r="W300" s="94" t="s">
        <v>12007</v>
      </c>
      <c r="BF300" s="94"/>
      <c r="BG300" s="94"/>
      <c r="BH300" s="94"/>
      <c r="BI300" s="94"/>
      <c r="BJ300" s="94" t="s">
        <v>33</v>
      </c>
      <c r="BK300" s="94"/>
      <c r="BL300" s="94"/>
      <c r="BM300" s="94"/>
      <c r="BN300" s="94"/>
      <c r="BO300" s="94"/>
      <c r="BP300" s="94"/>
      <c r="BQ300" s="94"/>
      <c r="BR300" s="94"/>
      <c r="BS300" s="94"/>
      <c r="BT300" s="94"/>
      <c r="BU300" s="94"/>
      <c r="BV300" s="94"/>
      <c r="BW300" s="94"/>
      <c r="BX300" s="94">
        <v>1.0</v>
      </c>
      <c r="BY300" s="94"/>
      <c r="BZ300" s="94"/>
      <c r="CA300" s="94"/>
      <c r="CB300" s="94"/>
      <c r="CC300" s="94"/>
      <c r="CD300" s="94"/>
      <c r="CE300" s="94"/>
      <c r="CF300" s="94"/>
      <c r="CG300" s="94"/>
      <c r="CH300" s="94"/>
      <c r="CJ300" s="94" t="s">
        <v>11475</v>
      </c>
      <c r="CK300" s="94" t="s">
        <v>14006</v>
      </c>
      <c r="CL300" s="94" t="s">
        <v>12046</v>
      </c>
      <c r="CM300" s="94" t="s">
        <v>14007</v>
      </c>
      <c r="CN300" s="94" t="s">
        <v>14008</v>
      </c>
      <c r="CO300" s="94" t="s">
        <v>12217</v>
      </c>
      <c r="CP300" s="94" t="s">
        <v>14009</v>
      </c>
      <c r="CQ300" s="94" t="s">
        <v>14010</v>
      </c>
      <c r="CR300" s="94" t="s">
        <v>14011</v>
      </c>
      <c r="CS300" s="94" t="s">
        <v>12007</v>
      </c>
      <c r="CT300" s="94" t="s">
        <v>12052</v>
      </c>
      <c r="CU300" s="94" t="s">
        <v>14012</v>
      </c>
      <c r="CV300" s="94" t="s">
        <v>12052</v>
      </c>
      <c r="CX300" s="94" t="s">
        <v>14013</v>
      </c>
      <c r="CZ300" s="94" t="s">
        <v>12007</v>
      </c>
      <c r="DA300" s="94" t="s">
        <v>12111</v>
      </c>
      <c r="DB300" s="94" t="s">
        <v>12111</v>
      </c>
      <c r="DC300" s="94" t="s">
        <v>12016</v>
      </c>
      <c r="DD300" s="94" t="s">
        <v>12007</v>
      </c>
      <c r="DE300" s="94" t="s">
        <v>12007</v>
      </c>
      <c r="DF300" s="94" t="s">
        <v>12052</v>
      </c>
      <c r="DH300" s="94" t="s">
        <v>12021</v>
      </c>
      <c r="DJ300" s="94" t="s">
        <v>12022</v>
      </c>
    </row>
    <row r="301" ht="13.5" customHeight="1">
      <c r="A301" s="94" t="s">
        <v>6878</v>
      </c>
      <c r="B301" s="94" t="s">
        <v>4348</v>
      </c>
      <c r="C301" s="94" t="str">
        <f t="shared" si="1"/>
        <v>Berczik Peter</v>
      </c>
      <c r="D301" s="94" t="s">
        <v>6879</v>
      </c>
      <c r="E301" s="94" t="s">
        <v>35</v>
      </c>
      <c r="F301" s="94" t="s">
        <v>14014</v>
      </c>
      <c r="G301" s="95" t="s">
        <v>33</v>
      </c>
      <c r="H301" s="94" t="s">
        <v>12006</v>
      </c>
      <c r="I301" s="94" t="s">
        <v>12069</v>
      </c>
      <c r="BF301" s="94" t="s">
        <v>33</v>
      </c>
      <c r="BG301" s="94"/>
      <c r="BH301" s="94"/>
      <c r="BI301" s="94"/>
      <c r="BJ301" s="94"/>
      <c r="BK301" s="94"/>
      <c r="BL301" s="94">
        <v>1.0</v>
      </c>
      <c r="BM301" s="94"/>
      <c r="BN301" s="94"/>
      <c r="BO301" s="94"/>
      <c r="BP301" s="94"/>
      <c r="BQ301" s="94"/>
      <c r="BR301" s="94"/>
      <c r="BS301" s="94"/>
      <c r="BT301" s="94"/>
      <c r="BU301" s="94"/>
      <c r="BV301" s="94"/>
      <c r="BW301" s="94"/>
      <c r="BX301" s="94"/>
      <c r="BY301" s="94"/>
      <c r="BZ301" s="94"/>
      <c r="CA301" s="94"/>
      <c r="CB301" s="94"/>
      <c r="CC301" s="94"/>
      <c r="CD301" s="94">
        <v>1.0</v>
      </c>
      <c r="CE301" s="94"/>
      <c r="CF301" s="94"/>
      <c r="CG301" s="94"/>
      <c r="CH301" s="94"/>
      <c r="CJ301" s="94" t="s">
        <v>14015</v>
      </c>
      <c r="CK301" s="94" t="s">
        <v>6883</v>
      </c>
      <c r="CL301" s="94" t="s">
        <v>12046</v>
      </c>
      <c r="CM301" s="94" t="s">
        <v>14016</v>
      </c>
      <c r="CN301" s="94" t="s">
        <v>14017</v>
      </c>
      <c r="CO301" s="94" t="s">
        <v>12030</v>
      </c>
      <c r="CP301" s="94" t="s">
        <v>13034</v>
      </c>
      <c r="CQ301" s="94" t="s">
        <v>12627</v>
      </c>
      <c r="CR301" s="94" t="s">
        <v>12627</v>
      </c>
      <c r="CS301" s="94" t="s">
        <v>12007</v>
      </c>
      <c r="CT301" s="94" t="s">
        <v>12016</v>
      </c>
      <c r="CU301" s="94" t="s">
        <v>12016</v>
      </c>
      <c r="CV301" s="94" t="s">
        <v>12016</v>
      </c>
      <c r="CX301" s="94" t="s">
        <v>14018</v>
      </c>
      <c r="CZ301" s="94" t="s">
        <v>12007</v>
      </c>
      <c r="DC301" s="94" t="s">
        <v>12007</v>
      </c>
      <c r="DD301" s="94" t="s">
        <v>12016</v>
      </c>
      <c r="DE301" s="94" t="s">
        <v>12007</v>
      </c>
      <c r="DH301" s="94" t="s">
        <v>12021</v>
      </c>
      <c r="DJ301" s="94" t="s">
        <v>12022</v>
      </c>
    </row>
    <row r="302" ht="13.5" customHeight="1">
      <c r="A302" s="94" t="s">
        <v>6187</v>
      </c>
      <c r="B302" s="94" t="s">
        <v>6188</v>
      </c>
      <c r="C302" s="94" t="str">
        <f t="shared" si="1"/>
        <v>BEREKET ASSEFA</v>
      </c>
      <c r="D302" s="94" t="s">
        <v>6189</v>
      </c>
      <c r="E302" s="94" t="s">
        <v>32</v>
      </c>
      <c r="F302" s="94" t="s">
        <v>14019</v>
      </c>
      <c r="G302" s="95" t="s">
        <v>33</v>
      </c>
      <c r="H302" s="94" t="s">
        <v>12006</v>
      </c>
      <c r="I302" s="94" t="s">
        <v>12069</v>
      </c>
      <c r="BF302" s="94"/>
      <c r="BG302" s="94"/>
      <c r="BH302" s="94" t="s">
        <v>33</v>
      </c>
      <c r="BI302" s="94"/>
      <c r="BJ302" s="94"/>
      <c r="BK302" s="94"/>
      <c r="BL302" s="94"/>
      <c r="BM302" s="94"/>
      <c r="BN302" s="94"/>
      <c r="BO302" s="94"/>
      <c r="BP302" s="94"/>
      <c r="BQ302" s="94"/>
      <c r="BR302" s="94"/>
      <c r="BS302" s="94">
        <v>1.0</v>
      </c>
      <c r="BT302" s="94"/>
      <c r="BU302" s="94"/>
      <c r="BV302" s="94"/>
      <c r="BW302" s="94"/>
      <c r="BX302" s="94"/>
      <c r="BY302" s="94"/>
      <c r="BZ302" s="94"/>
      <c r="CA302" s="94"/>
      <c r="CB302" s="94"/>
      <c r="CC302" s="94"/>
      <c r="CD302" s="94"/>
      <c r="CE302" s="94"/>
      <c r="CF302" s="94"/>
      <c r="CG302" s="94"/>
      <c r="CH302" s="94"/>
      <c r="CJ302" s="94" t="s">
        <v>12008</v>
      </c>
      <c r="CK302" s="94" t="s">
        <v>14020</v>
      </c>
      <c r="CL302" s="94" t="s">
        <v>14021</v>
      </c>
      <c r="CM302" s="94" t="s">
        <v>14022</v>
      </c>
      <c r="CN302" s="94" t="s">
        <v>12362</v>
      </c>
      <c r="CP302" s="94" t="s">
        <v>12599</v>
      </c>
      <c r="CQ302" s="94" t="s">
        <v>12132</v>
      </c>
      <c r="CR302" s="94" t="s">
        <v>12132</v>
      </c>
      <c r="CS302" s="94" t="s">
        <v>12007</v>
      </c>
      <c r="CT302" s="94" t="s">
        <v>14023</v>
      </c>
      <c r="CX302" s="94" t="s">
        <v>1687</v>
      </c>
      <c r="CZ302" s="94" t="s">
        <v>12007</v>
      </c>
      <c r="DA302" s="94" t="s">
        <v>12111</v>
      </c>
      <c r="DB302" s="94" t="s">
        <v>12111</v>
      </c>
      <c r="DC302" s="94" t="s">
        <v>12007</v>
      </c>
      <c r="DD302" s="94" t="s">
        <v>12016</v>
      </c>
      <c r="DE302" s="94" t="s">
        <v>12007</v>
      </c>
      <c r="DH302" s="94" t="s">
        <v>12021</v>
      </c>
      <c r="DJ302" s="94" t="s">
        <v>12022</v>
      </c>
    </row>
    <row r="303" ht="13.5" customHeight="1">
      <c r="A303" s="94" t="s">
        <v>3191</v>
      </c>
      <c r="B303" s="94" t="s">
        <v>14024</v>
      </c>
      <c r="C303" s="94" t="str">
        <f t="shared" si="1"/>
        <v>Bernard Fanaroff</v>
      </c>
      <c r="D303" s="94" t="s">
        <v>14025</v>
      </c>
      <c r="E303" s="94" t="s">
        <v>32</v>
      </c>
      <c r="F303" s="94" t="s">
        <v>14026</v>
      </c>
      <c r="G303" s="95" t="s">
        <v>33</v>
      </c>
      <c r="H303" s="94" t="s">
        <v>12006</v>
      </c>
      <c r="BF303" s="94" t="s">
        <v>33</v>
      </c>
      <c r="BG303" s="94"/>
      <c r="BH303" s="94"/>
      <c r="BI303" s="94"/>
      <c r="BJ303" s="94"/>
      <c r="BK303" s="94"/>
      <c r="BL303" s="94">
        <v>1.0</v>
      </c>
      <c r="BM303" s="94"/>
      <c r="BN303" s="94"/>
      <c r="BO303" s="94"/>
      <c r="BP303" s="94"/>
      <c r="BQ303" s="94"/>
      <c r="BR303" s="94"/>
      <c r="BS303" s="94"/>
      <c r="BT303" s="94"/>
      <c r="BU303" s="94"/>
      <c r="BV303" s="94"/>
      <c r="BW303" s="94"/>
      <c r="BX303" s="94"/>
      <c r="BY303" s="94"/>
      <c r="BZ303" s="94"/>
      <c r="CA303" s="94"/>
      <c r="CB303" s="94"/>
      <c r="CC303" s="94"/>
      <c r="CD303" s="94"/>
      <c r="CE303" s="94"/>
      <c r="CF303" s="94"/>
      <c r="CG303" s="94"/>
      <c r="CH303" s="94"/>
      <c r="CJ303" s="94" t="s">
        <v>3680</v>
      </c>
      <c r="CK303" s="94" t="s">
        <v>14027</v>
      </c>
      <c r="CL303" s="94" t="s">
        <v>12046</v>
      </c>
      <c r="CM303" s="94" t="s">
        <v>12304</v>
      </c>
      <c r="CO303" s="94" t="s">
        <v>12101</v>
      </c>
      <c r="CP303" s="94" t="s">
        <v>12189</v>
      </c>
      <c r="CQ303" s="94" t="s">
        <v>12015</v>
      </c>
      <c r="CR303" s="94" t="s">
        <v>12219</v>
      </c>
      <c r="CS303" s="94" t="s">
        <v>12016</v>
      </c>
      <c r="CX303" s="94" t="s">
        <v>14028</v>
      </c>
      <c r="CZ303" s="94" t="s">
        <v>12007</v>
      </c>
      <c r="DA303" s="94" t="s">
        <v>12019</v>
      </c>
      <c r="DB303" s="94" t="s">
        <v>12016</v>
      </c>
      <c r="DC303" s="94" t="s">
        <v>12007</v>
      </c>
      <c r="DD303" s="94" t="s">
        <v>12007</v>
      </c>
      <c r="DE303" s="94" t="s">
        <v>12016</v>
      </c>
      <c r="DH303" s="94" t="s">
        <v>12021</v>
      </c>
      <c r="DJ303" s="94" t="s">
        <v>12022</v>
      </c>
    </row>
    <row r="304" ht="13.5" customHeight="1">
      <c r="A304" s="94" t="s">
        <v>14029</v>
      </c>
      <c r="B304" s="94" t="s">
        <v>14030</v>
      </c>
      <c r="C304" s="94" t="str">
        <f t="shared" si="1"/>
        <v>Bernardo Fraga</v>
      </c>
      <c r="D304" s="94" t="s">
        <v>14031</v>
      </c>
      <c r="E304" s="94" t="s">
        <v>32</v>
      </c>
      <c r="F304" s="94" t="s">
        <v>14032</v>
      </c>
      <c r="G304" s="95" t="s">
        <v>33</v>
      </c>
      <c r="H304" s="94" t="s">
        <v>12006</v>
      </c>
      <c r="I304" s="94" t="s">
        <v>12025</v>
      </c>
      <c r="BF304" s="94" t="s">
        <v>33</v>
      </c>
      <c r="BG304" s="94"/>
      <c r="BH304" s="94"/>
      <c r="BI304" s="94"/>
      <c r="BJ304" s="94"/>
      <c r="BK304" s="94"/>
      <c r="BL304" s="94">
        <v>1.0</v>
      </c>
      <c r="BM304" s="94"/>
      <c r="BN304" s="94"/>
      <c r="BO304" s="94"/>
      <c r="BP304" s="94"/>
      <c r="BQ304" s="94"/>
      <c r="BR304" s="94"/>
      <c r="BS304" s="94"/>
      <c r="BT304" s="94"/>
      <c r="BU304" s="94"/>
      <c r="BV304" s="94"/>
      <c r="BW304" s="94"/>
      <c r="BX304" s="94"/>
      <c r="BY304" s="94"/>
      <c r="BZ304" s="94"/>
      <c r="CA304" s="94"/>
      <c r="CB304" s="94"/>
      <c r="CC304" s="94"/>
      <c r="CD304" s="94"/>
      <c r="CE304" s="94"/>
      <c r="CF304" s="94"/>
      <c r="CG304" s="94"/>
      <c r="CH304" s="94"/>
      <c r="CJ304" s="94" t="s">
        <v>3680</v>
      </c>
      <c r="CK304" s="94" t="s">
        <v>14033</v>
      </c>
      <c r="CL304" s="94" t="s">
        <v>12046</v>
      </c>
      <c r="CM304" s="94" t="s">
        <v>14034</v>
      </c>
      <c r="CN304" s="94" t="s">
        <v>14035</v>
      </c>
      <c r="CO304" s="94" t="s">
        <v>12188</v>
      </c>
      <c r="CP304" s="94" t="s">
        <v>12800</v>
      </c>
      <c r="CQ304" s="94" t="s">
        <v>14036</v>
      </c>
      <c r="CR304" s="94" t="s">
        <v>14037</v>
      </c>
      <c r="CS304" s="94" t="s">
        <v>12016</v>
      </c>
      <c r="CX304" s="94" t="s">
        <v>14038</v>
      </c>
      <c r="CZ304" s="94" t="s">
        <v>12016</v>
      </c>
      <c r="DA304" s="94" t="s">
        <v>12016</v>
      </c>
      <c r="DB304" s="94" t="s">
        <v>12016</v>
      </c>
      <c r="DC304" s="94" t="s">
        <v>12016</v>
      </c>
      <c r="DD304" s="94" t="s">
        <v>12016</v>
      </c>
      <c r="DE304" s="94" t="s">
        <v>12007</v>
      </c>
      <c r="DH304" s="94" t="s">
        <v>12021</v>
      </c>
      <c r="DJ304" s="94" t="s">
        <v>12022</v>
      </c>
    </row>
    <row r="305" ht="13.5" customHeight="1">
      <c r="A305" s="94" t="s">
        <v>14039</v>
      </c>
      <c r="B305" s="94" t="s">
        <v>14040</v>
      </c>
      <c r="C305" s="94" t="str">
        <f t="shared" si="1"/>
        <v>Berto Bosscha</v>
      </c>
      <c r="D305" s="94" t="s">
        <v>14041</v>
      </c>
      <c r="E305" s="94" t="s">
        <v>32</v>
      </c>
      <c r="F305" s="94" t="s">
        <v>14042</v>
      </c>
      <c r="G305" s="95" t="s">
        <v>33</v>
      </c>
      <c r="H305" s="94" t="s">
        <v>12006</v>
      </c>
      <c r="AF305" s="94" t="s">
        <v>12007</v>
      </c>
      <c r="BF305" s="94"/>
      <c r="BG305" s="94"/>
      <c r="BH305" s="94"/>
      <c r="BI305" s="94"/>
      <c r="BJ305" s="94" t="s">
        <v>33</v>
      </c>
      <c r="BK305" s="94"/>
      <c r="BL305" s="94"/>
      <c r="BM305" s="94"/>
      <c r="BN305" s="94"/>
      <c r="BO305" s="94"/>
      <c r="BP305" s="94"/>
      <c r="BQ305" s="94"/>
      <c r="BR305" s="94"/>
      <c r="BS305" s="94"/>
      <c r="BT305" s="94"/>
      <c r="BU305" s="94"/>
      <c r="BV305" s="94"/>
      <c r="BW305" s="94"/>
      <c r="BX305" s="94">
        <v>1.0</v>
      </c>
      <c r="BY305" s="94"/>
      <c r="BZ305" s="94"/>
      <c r="CA305" s="94"/>
      <c r="CB305" s="94"/>
      <c r="CC305" s="94"/>
      <c r="CD305" s="94">
        <v>1.0</v>
      </c>
      <c r="CE305" s="94"/>
      <c r="CF305" s="94"/>
      <c r="CG305" s="94"/>
      <c r="CH305" s="94"/>
      <c r="CK305" s="94" t="s">
        <v>14043</v>
      </c>
      <c r="CL305" s="94" t="s">
        <v>12046</v>
      </c>
      <c r="CM305" s="94" t="s">
        <v>14044</v>
      </c>
      <c r="CN305" s="94" t="s">
        <v>14045</v>
      </c>
      <c r="CO305" s="94" t="s">
        <v>12013</v>
      </c>
      <c r="CP305" s="94" t="s">
        <v>12014</v>
      </c>
      <c r="CQ305" s="94" t="s">
        <v>12015</v>
      </c>
      <c r="CR305" s="94" t="s">
        <v>12347</v>
      </c>
      <c r="CS305" s="94" t="s">
        <v>12016</v>
      </c>
      <c r="CX305" s="94" t="s">
        <v>14046</v>
      </c>
      <c r="CZ305" s="94" t="s">
        <v>12016</v>
      </c>
      <c r="DA305" s="94" t="s">
        <v>12016</v>
      </c>
      <c r="DB305" s="94" t="s">
        <v>12016</v>
      </c>
      <c r="DC305" s="94" t="s">
        <v>12016</v>
      </c>
      <c r="DD305" s="94" t="s">
        <v>12007</v>
      </c>
      <c r="DE305" s="94" t="s">
        <v>12007</v>
      </c>
      <c r="DH305" s="94" t="s">
        <v>12021</v>
      </c>
      <c r="DJ305" s="94" t="s">
        <v>12022</v>
      </c>
    </row>
    <row r="306" ht="13.5" customHeight="1">
      <c r="A306" s="94" t="s">
        <v>8489</v>
      </c>
      <c r="B306" s="94" t="s">
        <v>8490</v>
      </c>
      <c r="C306" s="94" t="str">
        <f t="shared" si="1"/>
        <v>Bertrand Tchanche</v>
      </c>
      <c r="D306" s="94" t="s">
        <v>8491</v>
      </c>
      <c r="E306" s="94" t="s">
        <v>32</v>
      </c>
      <c r="F306" s="94" t="s">
        <v>14047</v>
      </c>
      <c r="G306" s="95" t="s">
        <v>33</v>
      </c>
      <c r="H306" s="94" t="s">
        <v>12006</v>
      </c>
      <c r="I306" s="94" t="s">
        <v>12025</v>
      </c>
      <c r="BF306" s="94"/>
      <c r="BG306" s="94"/>
      <c r="BH306" s="94" t="s">
        <v>33</v>
      </c>
      <c r="BI306" s="94"/>
      <c r="BJ306" s="94"/>
      <c r="BK306" s="94"/>
      <c r="BL306" s="94"/>
      <c r="BM306" s="94"/>
      <c r="BN306" s="94"/>
      <c r="BO306" s="94"/>
      <c r="BP306" s="94"/>
      <c r="BQ306" s="94"/>
      <c r="BR306" s="94">
        <v>1.0</v>
      </c>
      <c r="BS306" s="94"/>
      <c r="BT306" s="94"/>
      <c r="BU306" s="94"/>
      <c r="BV306" s="94"/>
      <c r="BW306" s="94"/>
      <c r="BX306" s="94"/>
      <c r="BY306" s="94"/>
      <c r="BZ306" s="94"/>
      <c r="CA306" s="94"/>
      <c r="CB306" s="94"/>
      <c r="CC306" s="94"/>
      <c r="CD306" s="94"/>
      <c r="CE306" s="94"/>
      <c r="CF306" s="94"/>
      <c r="CG306" s="94"/>
      <c r="CH306" s="94"/>
      <c r="CJ306" s="94" t="s">
        <v>12082</v>
      </c>
      <c r="CK306" s="94" t="s">
        <v>14048</v>
      </c>
      <c r="CL306" s="94" t="s">
        <v>12505</v>
      </c>
      <c r="CM306" s="94" t="s">
        <v>14049</v>
      </c>
      <c r="CN306" s="94" t="s">
        <v>14050</v>
      </c>
      <c r="CO306" s="94" t="s">
        <v>12030</v>
      </c>
      <c r="CP306" s="94" t="s">
        <v>14051</v>
      </c>
      <c r="CQ306" s="94" t="s">
        <v>12145</v>
      </c>
      <c r="CR306" s="94" t="s">
        <v>14052</v>
      </c>
      <c r="CS306" s="94" t="s">
        <v>12007</v>
      </c>
      <c r="CX306" s="94" t="s">
        <v>14053</v>
      </c>
      <c r="CZ306" s="94" t="s">
        <v>12007</v>
      </c>
      <c r="DA306" s="94" t="s">
        <v>12016</v>
      </c>
      <c r="DB306" s="94" t="s">
        <v>12111</v>
      </c>
      <c r="DC306" s="94" t="s">
        <v>12007</v>
      </c>
      <c r="DD306" s="94" t="s">
        <v>12007</v>
      </c>
      <c r="DE306" s="94" t="s">
        <v>12007</v>
      </c>
      <c r="DH306" s="94" t="s">
        <v>12021</v>
      </c>
      <c r="DJ306" s="94" t="s">
        <v>12022</v>
      </c>
    </row>
    <row r="307" ht="13.5" customHeight="1">
      <c r="A307" s="94" t="s">
        <v>5940</v>
      </c>
      <c r="B307" s="94" t="s">
        <v>14054</v>
      </c>
      <c r="C307" s="94" t="str">
        <f t="shared" si="1"/>
        <v>Beth Fitzpatrick</v>
      </c>
      <c r="D307" s="94" t="s">
        <v>14055</v>
      </c>
      <c r="E307" s="94" t="s">
        <v>32</v>
      </c>
      <c r="F307" s="94" t="s">
        <v>14056</v>
      </c>
      <c r="G307" s="95" t="s">
        <v>33</v>
      </c>
      <c r="H307" s="94" t="s">
        <v>12006</v>
      </c>
      <c r="I307" s="94" t="s">
        <v>12069</v>
      </c>
      <c r="BF307" s="94" t="s">
        <v>33</v>
      </c>
      <c r="BG307" s="94"/>
      <c r="BH307" s="94"/>
      <c r="BI307" s="94"/>
      <c r="BJ307" s="94"/>
      <c r="BK307" s="94"/>
      <c r="BL307" s="94"/>
      <c r="BM307" s="94">
        <v>1.0</v>
      </c>
      <c r="BN307" s="94"/>
      <c r="BO307" s="94"/>
      <c r="BP307" s="94"/>
      <c r="BQ307" s="94"/>
      <c r="BR307" s="94"/>
      <c r="BS307" s="94"/>
      <c r="BT307" s="94"/>
      <c r="BU307" s="94"/>
      <c r="BV307" s="94"/>
      <c r="BW307" s="94"/>
      <c r="BX307" s="94"/>
      <c r="BY307" s="94"/>
      <c r="BZ307" s="94"/>
      <c r="CA307" s="94"/>
      <c r="CB307" s="94"/>
      <c r="CC307" s="94"/>
      <c r="CD307" s="94"/>
      <c r="CE307" s="94"/>
      <c r="CF307" s="94"/>
      <c r="CG307" s="94"/>
      <c r="CH307" s="94"/>
      <c r="CK307" s="94" t="s">
        <v>14057</v>
      </c>
      <c r="CL307" s="94" t="s">
        <v>12202</v>
      </c>
      <c r="CM307" s="94" t="s">
        <v>14058</v>
      </c>
      <c r="CN307" s="94" t="s">
        <v>12121</v>
      </c>
      <c r="CO307" s="94" t="s">
        <v>12122</v>
      </c>
      <c r="CP307" s="94" t="s">
        <v>12049</v>
      </c>
      <c r="CQ307" s="94" t="s">
        <v>12050</v>
      </c>
      <c r="CR307" s="94" t="s">
        <v>12051</v>
      </c>
      <c r="CS307" s="94" t="s">
        <v>12016</v>
      </c>
      <c r="CX307" s="94" t="s">
        <v>14059</v>
      </c>
      <c r="CZ307" s="94" t="s">
        <v>12007</v>
      </c>
      <c r="DA307" s="94" t="s">
        <v>12111</v>
      </c>
      <c r="DB307" s="94" t="s">
        <v>12016</v>
      </c>
      <c r="DC307" s="94" t="s">
        <v>12007</v>
      </c>
      <c r="DD307" s="94" t="s">
        <v>12007</v>
      </c>
      <c r="DE307" s="94" t="s">
        <v>12007</v>
      </c>
      <c r="DH307" s="94" t="s">
        <v>12021</v>
      </c>
      <c r="DJ307" s="94" t="s">
        <v>12022</v>
      </c>
    </row>
    <row r="308" ht="13.5" customHeight="1">
      <c r="A308" s="94" t="s">
        <v>5940</v>
      </c>
      <c r="B308" s="94" t="s">
        <v>5941</v>
      </c>
      <c r="C308" s="94" t="str">
        <f t="shared" si="1"/>
        <v>Beth Willman</v>
      </c>
      <c r="D308" s="94" t="s">
        <v>14060</v>
      </c>
      <c r="E308" s="94" t="s">
        <v>32</v>
      </c>
      <c r="F308" s="94" t="s">
        <v>14061</v>
      </c>
      <c r="G308" s="95" t="s">
        <v>33</v>
      </c>
      <c r="H308" s="94" t="s">
        <v>12006</v>
      </c>
      <c r="I308" s="94" t="s">
        <v>12081</v>
      </c>
      <c r="BF308" s="94" t="s">
        <v>33</v>
      </c>
      <c r="BG308" s="94"/>
      <c r="BH308" s="94"/>
      <c r="BI308" s="94"/>
      <c r="BJ308" s="94"/>
      <c r="BK308" s="94"/>
      <c r="BL308" s="94">
        <v>1.0</v>
      </c>
      <c r="BM308" s="94"/>
      <c r="BN308" s="94"/>
      <c r="BO308" s="94"/>
      <c r="BP308" s="94"/>
      <c r="BQ308" s="94"/>
      <c r="BR308" s="94"/>
      <c r="BS308" s="94"/>
      <c r="BT308" s="94"/>
      <c r="BU308" s="94"/>
      <c r="BV308" s="94"/>
      <c r="BW308" s="94"/>
      <c r="BX308" s="94"/>
      <c r="BY308" s="94"/>
      <c r="BZ308" s="94"/>
      <c r="CA308" s="94"/>
      <c r="CB308" s="94"/>
      <c r="CC308" s="94"/>
      <c r="CD308" s="94">
        <v>1.0</v>
      </c>
      <c r="CE308" s="94"/>
      <c r="CF308" s="94"/>
      <c r="CG308" s="94"/>
      <c r="CH308" s="94"/>
      <c r="CJ308" s="94" t="s">
        <v>12058</v>
      </c>
      <c r="CK308" s="94" t="s">
        <v>5945</v>
      </c>
      <c r="CL308" s="94" t="s">
        <v>12232</v>
      </c>
      <c r="CM308" s="94" t="s">
        <v>14062</v>
      </c>
      <c r="CN308" s="94" t="s">
        <v>13563</v>
      </c>
      <c r="CO308" s="94" t="s">
        <v>12013</v>
      </c>
      <c r="CP308" s="94" t="s">
        <v>14063</v>
      </c>
      <c r="CQ308" s="94" t="s">
        <v>12062</v>
      </c>
      <c r="CR308" s="94" t="s">
        <v>12062</v>
      </c>
      <c r="CS308" s="94" t="s">
        <v>12016</v>
      </c>
      <c r="CX308" s="94" t="s">
        <v>14064</v>
      </c>
      <c r="CZ308" s="94" t="s">
        <v>12007</v>
      </c>
      <c r="DA308" s="94" t="s">
        <v>12019</v>
      </c>
      <c r="DB308" s="94" t="s">
        <v>12016</v>
      </c>
      <c r="DC308" s="94" t="s">
        <v>12016</v>
      </c>
      <c r="DD308" s="94" t="s">
        <v>12007</v>
      </c>
      <c r="DE308" s="94" t="s">
        <v>12007</v>
      </c>
      <c r="DH308" s="94" t="s">
        <v>12021</v>
      </c>
      <c r="DJ308" s="94" t="s">
        <v>12022</v>
      </c>
    </row>
    <row r="309" ht="13.5" customHeight="1">
      <c r="A309" s="94" t="s">
        <v>14065</v>
      </c>
      <c r="B309" s="94" t="s">
        <v>14066</v>
      </c>
      <c r="C309" s="94" t="str">
        <f t="shared" si="1"/>
        <v>Bethany Johns</v>
      </c>
      <c r="D309" s="94" t="s">
        <v>14067</v>
      </c>
      <c r="E309" s="94" t="s">
        <v>32</v>
      </c>
      <c r="F309" s="94" t="s">
        <v>14068</v>
      </c>
      <c r="G309" s="95" t="s">
        <v>33</v>
      </c>
      <c r="H309" s="94" t="s">
        <v>12006</v>
      </c>
      <c r="BF309" s="94" t="s">
        <v>33</v>
      </c>
      <c r="BG309" s="94"/>
      <c r="BH309" s="94"/>
      <c r="BI309" s="94"/>
      <c r="BJ309" s="94"/>
      <c r="BK309" s="94"/>
      <c r="BL309" s="94">
        <v>1.0</v>
      </c>
      <c r="BM309" s="94"/>
      <c r="BN309" s="94"/>
      <c r="BO309" s="94"/>
      <c r="BP309" s="94"/>
      <c r="BQ309" s="94"/>
      <c r="BR309" s="94"/>
      <c r="BS309" s="94"/>
      <c r="BT309" s="94"/>
      <c r="BU309" s="94"/>
      <c r="BV309" s="94"/>
      <c r="BW309" s="94"/>
      <c r="BX309" s="94"/>
      <c r="BY309" s="94"/>
      <c r="BZ309" s="94"/>
      <c r="CA309" s="94"/>
      <c r="CB309" s="94"/>
      <c r="CC309" s="94"/>
      <c r="CD309" s="94">
        <v>1.0</v>
      </c>
      <c r="CE309" s="94"/>
      <c r="CF309" s="94"/>
      <c r="CG309" s="94"/>
      <c r="CH309" s="94"/>
      <c r="CJ309" s="94" t="s">
        <v>3680</v>
      </c>
      <c r="CK309" s="94" t="s">
        <v>14069</v>
      </c>
      <c r="CL309" s="94" t="s">
        <v>12010</v>
      </c>
      <c r="CM309" s="94" t="s">
        <v>12698</v>
      </c>
      <c r="CN309" s="94" t="s">
        <v>14070</v>
      </c>
      <c r="CO309" s="94" t="s">
        <v>12013</v>
      </c>
      <c r="CP309" s="94" t="s">
        <v>14071</v>
      </c>
      <c r="CQ309" s="94" t="s">
        <v>12032</v>
      </c>
      <c r="CR309" s="94" t="s">
        <v>12752</v>
      </c>
      <c r="CS309" s="94" t="s">
        <v>12007</v>
      </c>
      <c r="CT309" s="94" t="s">
        <v>12052</v>
      </c>
      <c r="CX309" s="94" t="s">
        <v>14072</v>
      </c>
      <c r="CZ309" s="94" t="s">
        <v>12007</v>
      </c>
      <c r="DA309" s="94" t="s">
        <v>12019</v>
      </c>
      <c r="DB309" s="94" t="s">
        <v>12016</v>
      </c>
      <c r="DC309" s="94" t="s">
        <v>12007</v>
      </c>
      <c r="DD309" s="94" t="s">
        <v>12007</v>
      </c>
      <c r="DE309" s="94" t="s">
        <v>12007</v>
      </c>
      <c r="DH309" s="94" t="s">
        <v>12021</v>
      </c>
      <c r="DJ309" s="94" t="s">
        <v>12022</v>
      </c>
    </row>
    <row r="310" ht="13.5" customHeight="1">
      <c r="A310" s="94" t="s">
        <v>14073</v>
      </c>
      <c r="B310" s="94" t="s">
        <v>14074</v>
      </c>
      <c r="C310" s="94" t="str">
        <f t="shared" si="1"/>
        <v>Bethelhem Nigussie</v>
      </c>
      <c r="D310" s="94" t="s">
        <v>14075</v>
      </c>
      <c r="E310" s="94" t="s">
        <v>35</v>
      </c>
      <c r="F310" s="94" t="s">
        <v>14076</v>
      </c>
      <c r="G310" s="95" t="s">
        <v>33</v>
      </c>
      <c r="H310" s="94" t="s">
        <v>12006</v>
      </c>
      <c r="I310" s="94" t="s">
        <v>12069</v>
      </c>
      <c r="BF310" s="94" t="s">
        <v>33</v>
      </c>
      <c r="BG310" s="94"/>
      <c r="BH310" s="94"/>
      <c r="BI310" s="94"/>
      <c r="BJ310" s="94"/>
      <c r="BK310" s="94"/>
      <c r="BL310" s="94">
        <v>1.0</v>
      </c>
      <c r="BM310" s="94"/>
      <c r="BN310" s="94"/>
      <c r="BO310" s="94"/>
      <c r="BP310" s="94"/>
      <c r="BQ310" s="94"/>
      <c r="BR310" s="94"/>
      <c r="BS310" s="94"/>
      <c r="BT310" s="94"/>
      <c r="BU310" s="94"/>
      <c r="BV310" s="94"/>
      <c r="BW310" s="94"/>
      <c r="BX310" s="94"/>
      <c r="BY310" s="94"/>
      <c r="BZ310" s="94"/>
      <c r="CA310" s="94"/>
      <c r="CB310" s="94"/>
      <c r="CC310" s="94"/>
      <c r="CD310" s="94">
        <v>1.0</v>
      </c>
      <c r="CE310" s="94"/>
      <c r="CF310" s="94"/>
      <c r="CG310" s="94"/>
      <c r="CH310" s="94"/>
      <c r="CJ310" s="94" t="s">
        <v>12156</v>
      </c>
      <c r="CK310" s="94" t="s">
        <v>14077</v>
      </c>
      <c r="CL310" s="94" t="s">
        <v>7188</v>
      </c>
      <c r="CM310" s="94" t="s">
        <v>14078</v>
      </c>
      <c r="CN310" s="94" t="s">
        <v>14079</v>
      </c>
      <c r="CO310" s="94" t="s">
        <v>12116</v>
      </c>
      <c r="CP310" s="94" t="s">
        <v>12599</v>
      </c>
      <c r="CQ310" s="94" t="s">
        <v>12132</v>
      </c>
      <c r="CR310" s="94" t="s">
        <v>12168</v>
      </c>
      <c r="CS310" s="94" t="s">
        <v>12007</v>
      </c>
      <c r="CX310" s="94" t="s">
        <v>1817</v>
      </c>
      <c r="CZ310" s="94" t="s">
        <v>12007</v>
      </c>
      <c r="DA310" s="94" t="s">
        <v>12111</v>
      </c>
      <c r="DB310" s="94" t="s">
        <v>12016</v>
      </c>
      <c r="DC310" s="94" t="s">
        <v>12007</v>
      </c>
      <c r="DD310" s="94" t="s">
        <v>12007</v>
      </c>
      <c r="DE310" s="94" t="s">
        <v>12016</v>
      </c>
      <c r="DH310" s="94" t="s">
        <v>12021</v>
      </c>
      <c r="DJ310" s="94" t="s">
        <v>12022</v>
      </c>
    </row>
    <row r="311" ht="13.5" customHeight="1">
      <c r="A311" s="94" t="s">
        <v>8826</v>
      </c>
      <c r="B311" s="94" t="s">
        <v>7529</v>
      </c>
      <c r="C311" s="94" t="str">
        <f t="shared" si="1"/>
        <v>Bhal Chandra Joshi</v>
      </c>
      <c r="D311" s="94" t="s">
        <v>8827</v>
      </c>
      <c r="E311" s="94" t="s">
        <v>32</v>
      </c>
      <c r="F311" s="94" t="s">
        <v>14080</v>
      </c>
      <c r="G311" s="95" t="s">
        <v>33</v>
      </c>
      <c r="H311" s="94" t="s">
        <v>12006</v>
      </c>
      <c r="I311" s="94" t="s">
        <v>12069</v>
      </c>
      <c r="BF311" s="94" t="s">
        <v>33</v>
      </c>
      <c r="BG311" s="94"/>
      <c r="BH311" s="94"/>
      <c r="BI311" s="94"/>
      <c r="BJ311" s="94"/>
      <c r="BK311" s="94"/>
      <c r="BL311" s="94">
        <v>1.0</v>
      </c>
      <c r="BM311" s="94"/>
      <c r="BN311" s="94"/>
      <c r="BO311" s="94"/>
      <c r="BP311" s="94"/>
      <c r="BQ311" s="94"/>
      <c r="BR311" s="94"/>
      <c r="BS311" s="94"/>
      <c r="BT311" s="94"/>
      <c r="BU311" s="94"/>
      <c r="BV311" s="94"/>
      <c r="BW311" s="94"/>
      <c r="BX311" s="94"/>
      <c r="BY311" s="94"/>
      <c r="BZ311" s="94"/>
      <c r="CA311" s="94"/>
      <c r="CB311" s="94"/>
      <c r="CC311" s="94"/>
      <c r="CD311" s="94"/>
      <c r="CE311" s="94"/>
      <c r="CF311" s="94"/>
      <c r="CG311" s="94"/>
      <c r="CH311" s="94"/>
      <c r="CJ311" s="94" t="s">
        <v>12082</v>
      </c>
      <c r="CK311" s="94" t="s">
        <v>8831</v>
      </c>
      <c r="CL311" s="94" t="s">
        <v>12046</v>
      </c>
      <c r="CM311" s="94" t="s">
        <v>14081</v>
      </c>
      <c r="CN311" s="94" t="s">
        <v>14082</v>
      </c>
      <c r="CO311" s="94" t="s">
        <v>12101</v>
      </c>
      <c r="CP311" s="94" t="s">
        <v>13281</v>
      </c>
      <c r="CQ311" s="94" t="s">
        <v>12183</v>
      </c>
      <c r="CR311" s="94" t="s">
        <v>12195</v>
      </c>
      <c r="CS311" s="94" t="s">
        <v>12007</v>
      </c>
      <c r="CT311" s="94" t="s">
        <v>14083</v>
      </c>
      <c r="CX311" s="94" t="s">
        <v>14084</v>
      </c>
      <c r="CZ311" s="94" t="s">
        <v>12007</v>
      </c>
      <c r="DA311" s="94" t="s">
        <v>12016</v>
      </c>
      <c r="DB311" s="94" t="s">
        <v>12016</v>
      </c>
      <c r="DC311" s="94" t="s">
        <v>12016</v>
      </c>
      <c r="DD311" s="94" t="s">
        <v>12007</v>
      </c>
      <c r="DE311" s="94" t="s">
        <v>12007</v>
      </c>
      <c r="DH311" s="94" t="s">
        <v>12021</v>
      </c>
      <c r="DJ311" s="94" t="s">
        <v>12022</v>
      </c>
    </row>
    <row r="312" ht="13.5" customHeight="1">
      <c r="A312" s="94" t="s">
        <v>14085</v>
      </c>
      <c r="B312" s="94" t="s">
        <v>14086</v>
      </c>
      <c r="C312" s="94" t="str">
        <f t="shared" si="1"/>
        <v>Bhargav Vaidya</v>
      </c>
      <c r="D312" s="94" t="s">
        <v>14087</v>
      </c>
      <c r="E312" s="94" t="s">
        <v>32</v>
      </c>
      <c r="F312" s="94" t="s">
        <v>14088</v>
      </c>
      <c r="G312" s="95" t="s">
        <v>33</v>
      </c>
      <c r="H312" s="94" t="s">
        <v>12006</v>
      </c>
      <c r="I312" s="94" t="s">
        <v>12069</v>
      </c>
      <c r="BF312" s="94" t="s">
        <v>33</v>
      </c>
      <c r="BG312" s="94"/>
      <c r="BH312" s="94"/>
      <c r="BI312" s="94"/>
      <c r="BJ312" s="94"/>
      <c r="BK312" s="94"/>
      <c r="BL312" s="94">
        <v>1.0</v>
      </c>
      <c r="BM312" s="94"/>
      <c r="BN312" s="94"/>
      <c r="BO312" s="94"/>
      <c r="BP312" s="94"/>
      <c r="BQ312" s="94"/>
      <c r="BR312" s="94"/>
      <c r="BS312" s="94"/>
      <c r="BT312" s="94"/>
      <c r="BU312" s="94"/>
      <c r="BV312" s="94"/>
      <c r="BW312" s="94"/>
      <c r="BX312" s="94"/>
      <c r="BY312" s="94"/>
      <c r="BZ312" s="94"/>
      <c r="CA312" s="94"/>
      <c r="CB312" s="94"/>
      <c r="CC312" s="94"/>
      <c r="CD312" s="94"/>
      <c r="CE312" s="94"/>
      <c r="CF312" s="94"/>
      <c r="CG312" s="94"/>
      <c r="CH312" s="94"/>
      <c r="CJ312" s="94" t="s">
        <v>12058</v>
      </c>
      <c r="CK312" s="94" t="s">
        <v>14089</v>
      </c>
      <c r="CL312" s="94" t="s">
        <v>12046</v>
      </c>
      <c r="CM312" s="94" t="s">
        <v>14090</v>
      </c>
      <c r="CN312" s="94" t="s">
        <v>14091</v>
      </c>
      <c r="CO312" s="94" t="s">
        <v>12030</v>
      </c>
      <c r="CP312" s="94" t="s">
        <v>14092</v>
      </c>
      <c r="CQ312" s="94" t="s">
        <v>12183</v>
      </c>
      <c r="CR312" s="94" t="s">
        <v>14093</v>
      </c>
      <c r="CS312" s="94" t="s">
        <v>12007</v>
      </c>
      <c r="CT312" s="94" t="s">
        <v>14094</v>
      </c>
      <c r="CX312" s="94" t="s">
        <v>14095</v>
      </c>
      <c r="CZ312" s="94" t="s">
        <v>12007</v>
      </c>
      <c r="DA312" s="94" t="s">
        <v>12016</v>
      </c>
      <c r="DB312" s="94" t="s">
        <v>12016</v>
      </c>
      <c r="DC312" s="94" t="s">
        <v>12016</v>
      </c>
      <c r="DD312" s="94" t="s">
        <v>12007</v>
      </c>
      <c r="DE312" s="94" t="s">
        <v>12007</v>
      </c>
      <c r="DH312" s="94" t="s">
        <v>12021</v>
      </c>
      <c r="DJ312" s="94" t="s">
        <v>12022</v>
      </c>
    </row>
    <row r="313" ht="13.5" customHeight="1">
      <c r="A313" s="94" t="s">
        <v>10146</v>
      </c>
      <c r="B313" s="94" t="s">
        <v>10147</v>
      </c>
      <c r="C313" s="94" t="str">
        <f t="shared" si="1"/>
        <v>Bhawna Mukhija</v>
      </c>
      <c r="D313" s="94" t="s">
        <v>10148</v>
      </c>
      <c r="E313" s="94" t="s">
        <v>35</v>
      </c>
      <c r="F313" s="94" t="s">
        <v>14096</v>
      </c>
      <c r="G313" s="95" t="s">
        <v>33</v>
      </c>
      <c r="H313" s="94" t="s">
        <v>12006</v>
      </c>
      <c r="I313" s="94" t="s">
        <v>12025</v>
      </c>
      <c r="BF313" s="94" t="s">
        <v>33</v>
      </c>
      <c r="BG313" s="94"/>
      <c r="BH313" s="94"/>
      <c r="BI313" s="94"/>
      <c r="BJ313" s="94"/>
      <c r="BK313" s="94"/>
      <c r="BL313" s="94"/>
      <c r="BM313" s="94">
        <v>1.0</v>
      </c>
      <c r="BN313" s="94"/>
      <c r="BO313" s="94"/>
      <c r="BP313" s="94"/>
      <c r="BQ313" s="94"/>
      <c r="BR313" s="94"/>
      <c r="BS313" s="94"/>
      <c r="BT313" s="94"/>
      <c r="BU313" s="94"/>
      <c r="BV313" s="94"/>
      <c r="BW313" s="94"/>
      <c r="BX313" s="94"/>
      <c r="BY313" s="94"/>
      <c r="BZ313" s="94"/>
      <c r="CA313" s="94"/>
      <c r="CB313" s="94"/>
      <c r="CC313" s="94"/>
      <c r="CD313" s="94">
        <v>1.0</v>
      </c>
      <c r="CE313" s="94"/>
      <c r="CF313" s="94"/>
      <c r="CG313" s="94"/>
      <c r="CH313" s="94"/>
      <c r="CJ313" s="94" t="s">
        <v>12213</v>
      </c>
      <c r="CK313" s="94" t="s">
        <v>10152</v>
      </c>
      <c r="CL313" s="94" t="s">
        <v>12010</v>
      </c>
      <c r="CM313" s="94" t="s">
        <v>14097</v>
      </c>
      <c r="CN313" s="94" t="s">
        <v>14098</v>
      </c>
      <c r="CO313" s="94" t="s">
        <v>12122</v>
      </c>
      <c r="CP313" s="94" t="s">
        <v>14099</v>
      </c>
      <c r="CQ313" s="94" t="s">
        <v>12574</v>
      </c>
      <c r="CR313" s="94" t="s">
        <v>12195</v>
      </c>
      <c r="CS313" s="94" t="s">
        <v>12007</v>
      </c>
      <c r="CT313" s="94" t="s">
        <v>12271</v>
      </c>
      <c r="CX313" s="94" t="s">
        <v>14100</v>
      </c>
      <c r="CZ313" s="94" t="s">
        <v>12007</v>
      </c>
      <c r="DA313" s="94" t="s">
        <v>12111</v>
      </c>
      <c r="DB313" s="94" t="s">
        <v>12111</v>
      </c>
      <c r="DC313" s="94" t="s">
        <v>12007</v>
      </c>
      <c r="DD313" s="94" t="s">
        <v>12007</v>
      </c>
      <c r="DE313" s="94" t="s">
        <v>12007</v>
      </c>
      <c r="DH313" s="94" t="s">
        <v>12021</v>
      </c>
      <c r="DJ313" s="94" t="s">
        <v>12022</v>
      </c>
    </row>
    <row r="314" ht="13.5" customHeight="1">
      <c r="A314" s="94" t="s">
        <v>9187</v>
      </c>
      <c r="B314" s="94" t="s">
        <v>9188</v>
      </c>
      <c r="C314" s="94" t="str">
        <f t="shared" si="1"/>
        <v>Bi-Qing For</v>
      </c>
      <c r="D314" s="94" t="s">
        <v>9189</v>
      </c>
      <c r="E314" s="94" t="s">
        <v>32</v>
      </c>
      <c r="F314" s="94" t="s">
        <v>14101</v>
      </c>
      <c r="G314" s="95" t="s">
        <v>33</v>
      </c>
      <c r="H314" s="94" t="s">
        <v>12006</v>
      </c>
      <c r="I314" s="94" t="s">
        <v>12025</v>
      </c>
      <c r="BF314" s="94" t="s">
        <v>33</v>
      </c>
      <c r="BG314" s="94"/>
      <c r="BH314" s="94"/>
      <c r="BI314" s="94"/>
      <c r="BJ314" s="94"/>
      <c r="BK314" s="94"/>
      <c r="BL314" s="94">
        <v>1.0</v>
      </c>
      <c r="BM314" s="94"/>
      <c r="BN314" s="94"/>
      <c r="BO314" s="94"/>
      <c r="BP314" s="94"/>
      <c r="BQ314" s="94"/>
      <c r="BR314" s="94"/>
      <c r="BS314" s="94"/>
      <c r="BT314" s="94"/>
      <c r="BU314" s="94"/>
      <c r="BV314" s="94"/>
      <c r="BW314" s="94"/>
      <c r="BX314" s="94"/>
      <c r="BY314" s="94"/>
      <c r="BZ314" s="94"/>
      <c r="CA314" s="94"/>
      <c r="CB314" s="94"/>
      <c r="CC314" s="94"/>
      <c r="CD314" s="94"/>
      <c r="CE314" s="94"/>
      <c r="CF314" s="94"/>
      <c r="CG314" s="94"/>
      <c r="CH314" s="94"/>
      <c r="CJ314" s="94" t="s">
        <v>3680</v>
      </c>
      <c r="CK314" s="94" t="s">
        <v>9192</v>
      </c>
      <c r="CM314" s="94" t="s">
        <v>14102</v>
      </c>
      <c r="CQ314" s="94" t="s">
        <v>12074</v>
      </c>
      <c r="CR314" s="94" t="s">
        <v>14103</v>
      </c>
      <c r="CS314" s="94" t="s">
        <v>12016</v>
      </c>
      <c r="CX314" s="94" t="s">
        <v>14104</v>
      </c>
      <c r="CZ314" s="94" t="s">
        <v>12007</v>
      </c>
      <c r="DA314" s="94" t="s">
        <v>12016</v>
      </c>
      <c r="DB314" s="94" t="s">
        <v>12016</v>
      </c>
      <c r="DC314" s="94" t="s">
        <v>12016</v>
      </c>
      <c r="DD314" s="94" t="s">
        <v>12016</v>
      </c>
      <c r="DE314" s="94" t="s">
        <v>12007</v>
      </c>
      <c r="DH314" s="94" t="s">
        <v>12021</v>
      </c>
      <c r="DJ314" s="94" t="s">
        <v>12022</v>
      </c>
    </row>
    <row r="315" ht="13.5" customHeight="1">
      <c r="A315" s="94" t="s">
        <v>14105</v>
      </c>
      <c r="B315" s="94" t="s">
        <v>14106</v>
      </c>
      <c r="C315" s="94" t="str">
        <f t="shared" si="1"/>
        <v>Bianca Maria Rosa Garilli</v>
      </c>
      <c r="D315" s="94" t="s">
        <v>14107</v>
      </c>
      <c r="E315" s="94" t="s">
        <v>32</v>
      </c>
      <c r="F315" s="94" t="s">
        <v>14108</v>
      </c>
      <c r="G315" s="95" t="s">
        <v>33</v>
      </c>
      <c r="H315" s="94" t="s">
        <v>12006</v>
      </c>
      <c r="BF315" s="94" t="s">
        <v>33</v>
      </c>
      <c r="BG315" s="94"/>
      <c r="BH315" s="94"/>
      <c r="BI315" s="94"/>
      <c r="BJ315" s="94"/>
      <c r="BK315" s="94"/>
      <c r="BL315" s="94">
        <v>1.0</v>
      </c>
      <c r="BM315" s="94"/>
      <c r="BN315" s="94"/>
      <c r="BO315" s="94"/>
      <c r="BP315" s="94"/>
      <c r="BQ315" s="94"/>
      <c r="BR315" s="94"/>
      <c r="BS315" s="94"/>
      <c r="BT315" s="94"/>
      <c r="BU315" s="94"/>
      <c r="BV315" s="94"/>
      <c r="BW315" s="94"/>
      <c r="BX315" s="94"/>
      <c r="BY315" s="94"/>
      <c r="BZ315" s="94"/>
      <c r="CA315" s="94"/>
      <c r="CB315" s="94"/>
      <c r="CC315" s="94"/>
      <c r="CD315" s="94"/>
      <c r="CE315" s="94"/>
      <c r="CF315" s="94"/>
      <c r="CG315" s="94"/>
      <c r="CH315" s="94"/>
      <c r="CJ315" s="94" t="s">
        <v>3680</v>
      </c>
      <c r="CK315" s="94" t="s">
        <v>14109</v>
      </c>
      <c r="CL315" s="94" t="s">
        <v>12202</v>
      </c>
      <c r="CM315" s="94" t="s">
        <v>14110</v>
      </c>
      <c r="CN315" s="94" t="s">
        <v>12666</v>
      </c>
      <c r="CO315" s="94" t="s">
        <v>12030</v>
      </c>
      <c r="CP315" s="94" t="s">
        <v>13362</v>
      </c>
      <c r="CQ315" s="94" t="s">
        <v>12605</v>
      </c>
      <c r="CR315" s="94" t="s">
        <v>13600</v>
      </c>
      <c r="CS315" s="94" t="s">
        <v>12016</v>
      </c>
      <c r="CT315" s="94" t="s">
        <v>12648</v>
      </c>
      <c r="CX315" s="94" t="s">
        <v>14111</v>
      </c>
      <c r="CZ315" s="94" t="s">
        <v>12007</v>
      </c>
      <c r="DA315" s="94" t="s">
        <v>12016</v>
      </c>
      <c r="DB315" s="94" t="s">
        <v>12016</v>
      </c>
      <c r="DC315" s="94" t="s">
        <v>12016</v>
      </c>
      <c r="DD315" s="94" t="s">
        <v>12016</v>
      </c>
      <c r="DE315" s="94" t="s">
        <v>12007</v>
      </c>
      <c r="DH315" s="94" t="s">
        <v>12021</v>
      </c>
      <c r="DJ315" s="94" t="s">
        <v>12022</v>
      </c>
    </row>
    <row r="316" ht="13.5" customHeight="1">
      <c r="A316" s="94" t="s">
        <v>8839</v>
      </c>
      <c r="B316" s="94" t="s">
        <v>8840</v>
      </c>
      <c r="C316" s="94" t="str">
        <f t="shared" si="1"/>
        <v>Bianca Neureiter</v>
      </c>
      <c r="D316" s="94" t="s">
        <v>8841</v>
      </c>
      <c r="E316" s="94" t="s">
        <v>35</v>
      </c>
      <c r="F316" s="94" t="s">
        <v>14112</v>
      </c>
      <c r="G316" s="95" t="s">
        <v>33</v>
      </c>
      <c r="H316" s="94" t="s">
        <v>12006</v>
      </c>
      <c r="I316" s="94" t="s">
        <v>12069</v>
      </c>
      <c r="BF316" s="94" t="s">
        <v>33</v>
      </c>
      <c r="BG316" s="94"/>
      <c r="BH316" s="94"/>
      <c r="BI316" s="94"/>
      <c r="BJ316" s="94"/>
      <c r="BK316" s="94"/>
      <c r="BL316" s="94">
        <v>1.0</v>
      </c>
      <c r="BM316" s="94"/>
      <c r="BN316" s="94"/>
      <c r="BO316" s="94"/>
      <c r="BP316" s="94"/>
      <c r="BQ316" s="94"/>
      <c r="BR316" s="94"/>
      <c r="BS316" s="94"/>
      <c r="BT316" s="94"/>
      <c r="BU316" s="94"/>
      <c r="BV316" s="94"/>
      <c r="BW316" s="94"/>
      <c r="BX316" s="94"/>
      <c r="BY316" s="94"/>
      <c r="BZ316" s="94"/>
      <c r="CA316" s="94"/>
      <c r="CB316" s="94"/>
      <c r="CC316" s="94"/>
      <c r="CD316" s="94"/>
      <c r="CE316" s="94"/>
      <c r="CF316" s="94"/>
      <c r="CG316" s="94"/>
      <c r="CH316" s="94"/>
      <c r="CJ316" s="94" t="s">
        <v>12058</v>
      </c>
      <c r="CK316" s="94" t="s">
        <v>8845</v>
      </c>
      <c r="CL316" s="94" t="s">
        <v>12202</v>
      </c>
      <c r="CM316" s="94" t="s">
        <v>14113</v>
      </c>
      <c r="CO316" s="94" t="s">
        <v>12188</v>
      </c>
      <c r="CP316" s="94" t="s">
        <v>12291</v>
      </c>
      <c r="CQ316" s="94" t="s">
        <v>12243</v>
      </c>
      <c r="CR316" s="94" t="s">
        <v>14114</v>
      </c>
      <c r="CS316" s="94" t="s">
        <v>12016</v>
      </c>
      <c r="CT316" s="94" t="s">
        <v>12594</v>
      </c>
      <c r="CX316" s="94" t="s">
        <v>14115</v>
      </c>
      <c r="CZ316" s="94" t="s">
        <v>12007</v>
      </c>
      <c r="DA316" s="94" t="s">
        <v>12111</v>
      </c>
      <c r="DB316" s="94" t="s">
        <v>12111</v>
      </c>
      <c r="DC316" s="94" t="s">
        <v>12007</v>
      </c>
      <c r="DD316" s="94" t="s">
        <v>12007</v>
      </c>
      <c r="DE316" s="94" t="s">
        <v>12007</v>
      </c>
      <c r="DH316" s="94" t="s">
        <v>12021</v>
      </c>
      <c r="DJ316" s="94" t="s">
        <v>12022</v>
      </c>
    </row>
    <row r="317" ht="13.5" customHeight="1">
      <c r="A317" s="94" t="s">
        <v>5780</v>
      </c>
      <c r="B317" s="94" t="s">
        <v>5391</v>
      </c>
      <c r="C317" s="94" t="str">
        <f t="shared" si="1"/>
        <v>Biju Saha</v>
      </c>
      <c r="D317" s="94" t="s">
        <v>5781</v>
      </c>
      <c r="E317" s="94" t="s">
        <v>35</v>
      </c>
      <c r="F317" s="94" t="s">
        <v>14116</v>
      </c>
      <c r="G317" s="95" t="s">
        <v>33</v>
      </c>
      <c r="H317" s="94" t="s">
        <v>12006</v>
      </c>
      <c r="I317" s="94" t="s">
        <v>12069</v>
      </c>
      <c r="BF317" s="94" t="s">
        <v>33</v>
      </c>
      <c r="BG317" s="94"/>
      <c r="BH317" s="94"/>
      <c r="BI317" s="94"/>
      <c r="BJ317" s="94"/>
      <c r="BK317" s="94"/>
      <c r="BL317" s="94"/>
      <c r="BM317" s="94">
        <v>1.0</v>
      </c>
      <c r="BN317" s="94"/>
      <c r="BO317" s="94"/>
      <c r="BP317" s="94"/>
      <c r="BQ317" s="94"/>
      <c r="BR317" s="94"/>
      <c r="BS317" s="94"/>
      <c r="BT317" s="94"/>
      <c r="BU317" s="94"/>
      <c r="BV317" s="94"/>
      <c r="BW317" s="94"/>
      <c r="BX317" s="94"/>
      <c r="BY317" s="94"/>
      <c r="BZ317" s="94"/>
      <c r="CA317" s="94"/>
      <c r="CB317" s="94"/>
      <c r="CC317" s="94"/>
      <c r="CD317" s="94">
        <v>1.0</v>
      </c>
      <c r="CE317" s="94"/>
      <c r="CF317" s="94"/>
      <c r="CG317" s="94"/>
      <c r="CH317" s="94"/>
      <c r="CJ317" s="94" t="s">
        <v>12153</v>
      </c>
      <c r="CK317" s="94" t="s">
        <v>5785</v>
      </c>
      <c r="CL317" s="94" t="s">
        <v>12046</v>
      </c>
      <c r="CM317" s="94" t="s">
        <v>14117</v>
      </c>
      <c r="CN317" s="94" t="s">
        <v>14118</v>
      </c>
      <c r="CO317" s="94" t="s">
        <v>12122</v>
      </c>
      <c r="CP317" s="94" t="s">
        <v>14119</v>
      </c>
      <c r="CQ317" s="94" t="s">
        <v>12183</v>
      </c>
      <c r="CR317" s="94" t="s">
        <v>12195</v>
      </c>
      <c r="CS317" s="94" t="s">
        <v>12007</v>
      </c>
      <c r="CX317" s="94" t="s">
        <v>14120</v>
      </c>
      <c r="CZ317" s="94" t="s">
        <v>12007</v>
      </c>
      <c r="DA317" s="94" t="s">
        <v>12016</v>
      </c>
      <c r="DB317" s="94" t="s">
        <v>12111</v>
      </c>
      <c r="DC317" s="94" t="s">
        <v>12007</v>
      </c>
      <c r="DD317" s="94" t="s">
        <v>12007</v>
      </c>
      <c r="DE317" s="94" t="s">
        <v>12016</v>
      </c>
      <c r="DH317" s="94" t="s">
        <v>12021</v>
      </c>
      <c r="DJ317" s="94" t="s">
        <v>12022</v>
      </c>
    </row>
    <row r="318" ht="13.5" customHeight="1">
      <c r="A318" s="94" t="s">
        <v>9107</v>
      </c>
      <c r="B318" s="94" t="s">
        <v>4810</v>
      </c>
      <c r="C318" s="94" t="str">
        <f t="shared" si="1"/>
        <v>Bin Ren</v>
      </c>
      <c r="D318" s="94" t="s">
        <v>9602</v>
      </c>
      <c r="E318" s="94" t="s">
        <v>32</v>
      </c>
      <c r="F318" s="94" t="s">
        <v>14121</v>
      </c>
      <c r="G318" s="95" t="s">
        <v>33</v>
      </c>
      <c r="H318" s="94" t="s">
        <v>12006</v>
      </c>
      <c r="I318" s="94" t="s">
        <v>12025</v>
      </c>
      <c r="BF318" s="94" t="s">
        <v>33</v>
      </c>
      <c r="BG318" s="94"/>
      <c r="BH318" s="94"/>
      <c r="BI318" s="94"/>
      <c r="BJ318" s="94"/>
      <c r="BK318" s="94"/>
      <c r="BL318" s="94"/>
      <c r="BM318" s="94">
        <v>1.0</v>
      </c>
      <c r="BN318" s="94"/>
      <c r="BO318" s="94"/>
      <c r="BP318" s="94"/>
      <c r="BQ318" s="94"/>
      <c r="BR318" s="94"/>
      <c r="BS318" s="94"/>
      <c r="BT318" s="94"/>
      <c r="BU318" s="94"/>
      <c r="BV318" s="94"/>
      <c r="BW318" s="94"/>
      <c r="BX318" s="94"/>
      <c r="BY318" s="94"/>
      <c r="BZ318" s="94"/>
      <c r="CA318" s="94"/>
      <c r="CB318" s="94"/>
      <c r="CC318" s="94"/>
      <c r="CD318" s="94"/>
      <c r="CE318" s="94"/>
      <c r="CF318" s="94"/>
      <c r="CG318" s="94"/>
      <c r="CH318" s="94"/>
      <c r="CJ318" s="94" t="s">
        <v>3680</v>
      </c>
      <c r="CK318" s="94" t="s">
        <v>9605</v>
      </c>
      <c r="CL318" s="94" t="s">
        <v>12046</v>
      </c>
      <c r="CM318" s="94" t="s">
        <v>14122</v>
      </c>
      <c r="CN318" s="94" t="s">
        <v>14123</v>
      </c>
      <c r="CO318" s="94" t="s">
        <v>12188</v>
      </c>
      <c r="CP318" s="94" t="s">
        <v>13494</v>
      </c>
      <c r="CQ318" s="94" t="s">
        <v>12040</v>
      </c>
      <c r="CR318" s="94" t="s">
        <v>14124</v>
      </c>
      <c r="CS318" s="94" t="s">
        <v>12007</v>
      </c>
      <c r="CX318" s="94" t="s">
        <v>14125</v>
      </c>
      <c r="CZ318" s="94" t="s">
        <v>12007</v>
      </c>
      <c r="DA318" s="94" t="s">
        <v>12016</v>
      </c>
      <c r="DB318" s="94" t="s">
        <v>12111</v>
      </c>
      <c r="DC318" s="94" t="s">
        <v>12007</v>
      </c>
      <c r="DD318" s="94" t="s">
        <v>12007</v>
      </c>
      <c r="DE318" s="94" t="s">
        <v>12007</v>
      </c>
      <c r="DH318" s="94" t="s">
        <v>12021</v>
      </c>
      <c r="DJ318" s="94" t="s">
        <v>12022</v>
      </c>
    </row>
    <row r="319" ht="13.5" customHeight="1">
      <c r="A319" s="94" t="s">
        <v>14126</v>
      </c>
      <c r="B319" s="94" t="s">
        <v>14127</v>
      </c>
      <c r="C319" s="94" t="str">
        <f t="shared" si="1"/>
        <v>BIN YANG .</v>
      </c>
      <c r="D319" s="94" t="s">
        <v>14128</v>
      </c>
      <c r="E319" s="94" t="s">
        <v>32</v>
      </c>
      <c r="F319" s="94" t="s">
        <v>14129</v>
      </c>
      <c r="G319" s="95" t="s">
        <v>33</v>
      </c>
      <c r="H319" s="94" t="s">
        <v>12006</v>
      </c>
      <c r="I319" s="94" t="s">
        <v>12069</v>
      </c>
      <c r="BF319" s="94"/>
      <c r="BG319" s="94"/>
      <c r="BH319" s="94" t="s">
        <v>33</v>
      </c>
      <c r="BI319" s="94"/>
      <c r="BJ319" s="94"/>
      <c r="BK319" s="94"/>
      <c r="BL319" s="94"/>
      <c r="BM319" s="94"/>
      <c r="BN319" s="94"/>
      <c r="BO319" s="94"/>
      <c r="BP319" s="94"/>
      <c r="BQ319" s="94"/>
      <c r="BR319" s="94">
        <v>1.0</v>
      </c>
      <c r="BS319" s="94"/>
      <c r="BT319" s="94"/>
      <c r="BU319" s="94"/>
      <c r="BV319" s="94"/>
      <c r="BW319" s="94"/>
      <c r="BX319" s="94"/>
      <c r="BY319" s="94"/>
      <c r="BZ319" s="94"/>
      <c r="CA319" s="94"/>
      <c r="CB319" s="94"/>
      <c r="CC319" s="94"/>
      <c r="CD319" s="94"/>
      <c r="CE319" s="94"/>
      <c r="CF319" s="94"/>
      <c r="CG319" s="94"/>
      <c r="CH319" s="94"/>
      <c r="CJ319" s="94" t="s">
        <v>12082</v>
      </c>
      <c r="CK319" s="94" t="s">
        <v>14130</v>
      </c>
      <c r="CM319" s="94" t="s">
        <v>14131</v>
      </c>
      <c r="CN319" s="94" t="s">
        <v>12495</v>
      </c>
      <c r="CO319" s="94" t="s">
        <v>12030</v>
      </c>
      <c r="CP319" s="94" t="s">
        <v>14132</v>
      </c>
      <c r="CQ319" s="94" t="s">
        <v>12205</v>
      </c>
      <c r="CR319" s="94" t="s">
        <v>14133</v>
      </c>
      <c r="CS319" s="94" t="s">
        <v>12007</v>
      </c>
      <c r="CX319" s="94" t="s">
        <v>2057</v>
      </c>
      <c r="DA319" s="94" t="s">
        <v>12016</v>
      </c>
      <c r="DB319" s="94" t="s">
        <v>12016</v>
      </c>
      <c r="DC319" s="94" t="s">
        <v>12016</v>
      </c>
      <c r="DD319" s="94" t="s">
        <v>12007</v>
      </c>
      <c r="DE319" s="94" t="s">
        <v>12016</v>
      </c>
      <c r="DH319" s="94" t="s">
        <v>12021</v>
      </c>
      <c r="DJ319" s="94" t="s">
        <v>12022</v>
      </c>
    </row>
    <row r="320" ht="13.5" customHeight="1">
      <c r="A320" s="94" t="s">
        <v>9107</v>
      </c>
      <c r="B320" s="94" t="s">
        <v>8693</v>
      </c>
      <c r="C320" s="94" t="str">
        <f t="shared" si="1"/>
        <v>Bin Yue</v>
      </c>
      <c r="D320" s="94" t="s">
        <v>9108</v>
      </c>
      <c r="E320" s="94" t="s">
        <v>32</v>
      </c>
      <c r="F320" s="94" t="s">
        <v>14134</v>
      </c>
      <c r="G320" s="95" t="s">
        <v>33</v>
      </c>
      <c r="H320" s="94" t="s">
        <v>12006</v>
      </c>
      <c r="I320" s="94" t="s">
        <v>12069</v>
      </c>
      <c r="BF320" s="94" t="s">
        <v>33</v>
      </c>
      <c r="BG320" s="94"/>
      <c r="BH320" s="94"/>
      <c r="BI320" s="94"/>
      <c r="BJ320" s="94"/>
      <c r="BK320" s="94"/>
      <c r="BL320" s="94">
        <v>1.0</v>
      </c>
      <c r="BM320" s="94"/>
      <c r="BN320" s="94"/>
      <c r="BO320" s="94"/>
      <c r="BP320" s="94"/>
      <c r="BQ320" s="94"/>
      <c r="BR320" s="94"/>
      <c r="BS320" s="94"/>
      <c r="BT320" s="94"/>
      <c r="BU320" s="94"/>
      <c r="BV320" s="94"/>
      <c r="BW320" s="94"/>
      <c r="BX320" s="94"/>
      <c r="BY320" s="94"/>
      <c r="BZ320" s="94"/>
      <c r="CA320" s="94"/>
      <c r="CB320" s="94"/>
      <c r="CC320" s="94"/>
      <c r="CD320" s="94">
        <v>1.0</v>
      </c>
      <c r="CE320" s="94"/>
      <c r="CF320" s="94"/>
      <c r="CG320" s="94"/>
      <c r="CH320" s="94"/>
      <c r="CJ320" s="94" t="s">
        <v>12058</v>
      </c>
      <c r="CK320" s="94" t="s">
        <v>9112</v>
      </c>
      <c r="CL320" s="94" t="s">
        <v>12046</v>
      </c>
      <c r="CM320" s="94" t="s">
        <v>14135</v>
      </c>
      <c r="CO320" s="94" t="s">
        <v>12116</v>
      </c>
      <c r="CP320" s="94" t="s">
        <v>14136</v>
      </c>
      <c r="CQ320" s="94" t="s">
        <v>13943</v>
      </c>
      <c r="CR320" s="94" t="s">
        <v>14133</v>
      </c>
      <c r="CS320" s="94" t="s">
        <v>12007</v>
      </c>
      <c r="CX320" s="94" t="s">
        <v>14137</v>
      </c>
      <c r="CZ320" s="94" t="s">
        <v>12007</v>
      </c>
      <c r="DC320" s="94" t="s">
        <v>12007</v>
      </c>
      <c r="DE320" s="94" t="s">
        <v>12007</v>
      </c>
      <c r="DH320" s="94" t="s">
        <v>12021</v>
      </c>
      <c r="DJ320" s="94" t="s">
        <v>12022</v>
      </c>
    </row>
    <row r="321" ht="13.5" customHeight="1">
      <c r="A321" s="94" t="s">
        <v>14138</v>
      </c>
      <c r="B321" s="94" t="s">
        <v>14139</v>
      </c>
      <c r="C321" s="94" t="str">
        <f t="shared" si="1"/>
        <v>Birendra chhotaray</v>
      </c>
      <c r="D321" s="94" t="s">
        <v>14140</v>
      </c>
      <c r="E321" s="94" t="s">
        <v>32</v>
      </c>
      <c r="F321" s="94" t="s">
        <v>14141</v>
      </c>
      <c r="G321" s="95" t="s">
        <v>38</v>
      </c>
      <c r="H321" s="94" t="s">
        <v>12006</v>
      </c>
      <c r="I321" s="94" t="s">
        <v>12069</v>
      </c>
      <c r="L321" s="94" t="s">
        <v>12007</v>
      </c>
      <c r="BF321" s="94"/>
      <c r="BG321" s="94"/>
      <c r="BH321" s="94"/>
      <c r="BI321" s="94"/>
      <c r="BJ321" s="94"/>
      <c r="BK321" s="94" t="s">
        <v>38</v>
      </c>
      <c r="BL321" s="94"/>
      <c r="BM321" s="94"/>
      <c r="BN321" s="94"/>
      <c r="BO321" s="94"/>
      <c r="BP321" s="94"/>
      <c r="BQ321" s="94"/>
      <c r="BR321" s="94"/>
      <c r="BS321" s="94"/>
      <c r="BT321" s="94"/>
      <c r="BU321" s="94"/>
      <c r="BV321" s="94"/>
      <c r="BW321" s="94"/>
      <c r="BX321" s="94"/>
      <c r="BY321" s="94"/>
      <c r="BZ321" s="94"/>
      <c r="CA321" s="94"/>
      <c r="CB321" s="94">
        <v>1.0</v>
      </c>
      <c r="CC321" s="94"/>
      <c r="CD321" s="94"/>
      <c r="CE321" s="94"/>
      <c r="CF321" s="94"/>
      <c r="CG321" s="94"/>
      <c r="CH321" s="94"/>
      <c r="CJ321" s="94" t="s">
        <v>12153</v>
      </c>
      <c r="CK321" s="94" t="s">
        <v>14142</v>
      </c>
      <c r="CL321" s="94" t="s">
        <v>12046</v>
      </c>
      <c r="CM321" s="94" t="s">
        <v>12471</v>
      </c>
      <c r="CN321" s="94" t="s">
        <v>13643</v>
      </c>
      <c r="CO321" s="94" t="s">
        <v>12122</v>
      </c>
      <c r="CP321" s="94" t="s">
        <v>14143</v>
      </c>
      <c r="CQ321" s="94" t="s">
        <v>12183</v>
      </c>
      <c r="CR321" s="94" t="s">
        <v>12195</v>
      </c>
      <c r="CX321" s="94" t="s">
        <v>14144</v>
      </c>
      <c r="CZ321" s="94" t="s">
        <v>12016</v>
      </c>
      <c r="DC321" s="94" t="s">
        <v>12016</v>
      </c>
      <c r="DD321" s="94" t="s">
        <v>12016</v>
      </c>
      <c r="DH321" s="94" t="s">
        <v>12021</v>
      </c>
      <c r="DJ321" s="94" t="s">
        <v>12022</v>
      </c>
    </row>
    <row r="322" ht="13.5" customHeight="1">
      <c r="A322" s="94" t="s">
        <v>3699</v>
      </c>
      <c r="B322" s="94" t="s">
        <v>10518</v>
      </c>
      <c r="C322" s="94" t="str">
        <f t="shared" si="1"/>
        <v>Biruk Abrham</v>
      </c>
      <c r="D322" s="94" t="s">
        <v>10519</v>
      </c>
      <c r="E322" s="94" t="s">
        <v>32</v>
      </c>
      <c r="F322" s="94" t="s">
        <v>14145</v>
      </c>
      <c r="G322" s="95" t="s">
        <v>33</v>
      </c>
      <c r="H322" s="94" t="s">
        <v>12006</v>
      </c>
      <c r="I322" s="94" t="s">
        <v>12069</v>
      </c>
      <c r="BF322" s="94" t="s">
        <v>33</v>
      </c>
      <c r="BG322" s="94"/>
      <c r="BH322" s="94"/>
      <c r="BI322" s="94"/>
      <c r="BJ322" s="94"/>
      <c r="BK322" s="94"/>
      <c r="BL322" s="94"/>
      <c r="BM322" s="94">
        <v>1.0</v>
      </c>
      <c r="BN322" s="94"/>
      <c r="BO322" s="94"/>
      <c r="BP322" s="94"/>
      <c r="BQ322" s="94"/>
      <c r="BR322" s="94"/>
      <c r="BS322" s="94"/>
      <c r="BT322" s="94"/>
      <c r="BU322" s="94"/>
      <c r="BV322" s="94"/>
      <c r="BW322" s="94"/>
      <c r="BX322" s="94"/>
      <c r="BY322" s="94"/>
      <c r="BZ322" s="94"/>
      <c r="CA322" s="94"/>
      <c r="CB322" s="94"/>
      <c r="CC322" s="94"/>
      <c r="CD322" s="94"/>
      <c r="CE322" s="94"/>
      <c r="CF322" s="94"/>
      <c r="CG322" s="94"/>
      <c r="CH322" s="94"/>
      <c r="CJ322" s="94" t="s">
        <v>11475</v>
      </c>
      <c r="CK322" s="94" t="s">
        <v>14146</v>
      </c>
      <c r="CL322" s="94" t="s">
        <v>1944</v>
      </c>
      <c r="CM322" s="94" t="s">
        <v>14147</v>
      </c>
      <c r="CN322" s="94" t="s">
        <v>14148</v>
      </c>
      <c r="CO322" s="94" t="s">
        <v>12217</v>
      </c>
      <c r="CP322" s="94" t="s">
        <v>12599</v>
      </c>
      <c r="CQ322" s="94" t="s">
        <v>12132</v>
      </c>
      <c r="CR322" s="94" t="s">
        <v>12132</v>
      </c>
      <c r="CS322" s="94" t="s">
        <v>12007</v>
      </c>
      <c r="CT322" s="94" t="s">
        <v>12297</v>
      </c>
      <c r="CX322" s="94" t="s">
        <v>14149</v>
      </c>
      <c r="CZ322" s="94" t="s">
        <v>12007</v>
      </c>
      <c r="DA322" s="94" t="s">
        <v>12111</v>
      </c>
      <c r="DB322" s="94" t="s">
        <v>12111</v>
      </c>
      <c r="DC322" s="94" t="s">
        <v>12007</v>
      </c>
      <c r="DD322" s="94" t="s">
        <v>12007</v>
      </c>
      <c r="DE322" s="94" t="s">
        <v>12007</v>
      </c>
      <c r="DH322" s="94" t="s">
        <v>12021</v>
      </c>
      <c r="DJ322" s="94" t="s">
        <v>12022</v>
      </c>
    </row>
    <row r="323" ht="13.5" customHeight="1">
      <c r="A323" s="94" t="s">
        <v>3699</v>
      </c>
      <c r="B323" s="94" t="s">
        <v>3700</v>
      </c>
      <c r="C323" s="94" t="str">
        <f t="shared" si="1"/>
        <v>Biruk Terefe</v>
      </c>
      <c r="D323" s="94" t="s">
        <v>3701</v>
      </c>
      <c r="E323" s="94" t="s">
        <v>32</v>
      </c>
      <c r="F323" s="94" t="s">
        <v>14150</v>
      </c>
      <c r="G323" s="95" t="s">
        <v>33</v>
      </c>
      <c r="H323" s="94" t="s">
        <v>12006</v>
      </c>
      <c r="I323" s="94" t="s">
        <v>12069</v>
      </c>
      <c r="BF323" s="94" t="s">
        <v>33</v>
      </c>
      <c r="BG323" s="94"/>
      <c r="BH323" s="94"/>
      <c r="BI323" s="94"/>
      <c r="BJ323" s="94"/>
      <c r="BK323" s="94"/>
      <c r="BL323" s="94"/>
      <c r="BM323" s="94">
        <v>1.0</v>
      </c>
      <c r="BN323" s="94"/>
      <c r="BO323" s="94"/>
      <c r="BP323" s="94"/>
      <c r="BQ323" s="94"/>
      <c r="BR323" s="94"/>
      <c r="BS323" s="94"/>
      <c r="BT323" s="94"/>
      <c r="BU323" s="94"/>
      <c r="BV323" s="94"/>
      <c r="BW323" s="94"/>
      <c r="BX323" s="94"/>
      <c r="BY323" s="94"/>
      <c r="BZ323" s="94"/>
      <c r="CA323" s="94"/>
      <c r="CB323" s="94"/>
      <c r="CC323" s="94"/>
      <c r="CD323" s="94"/>
      <c r="CE323" s="94"/>
      <c r="CF323" s="94"/>
      <c r="CG323" s="94"/>
      <c r="CH323" s="94"/>
      <c r="CJ323" s="94" t="s">
        <v>12153</v>
      </c>
      <c r="CK323" s="94" t="s">
        <v>3704</v>
      </c>
      <c r="CL323" s="94" t="s">
        <v>12046</v>
      </c>
      <c r="CM323" s="94" t="s">
        <v>14151</v>
      </c>
      <c r="CN323" s="94" t="s">
        <v>14152</v>
      </c>
      <c r="CO323" s="94" t="s">
        <v>12116</v>
      </c>
      <c r="CP323" s="94" t="s">
        <v>12599</v>
      </c>
      <c r="CQ323" s="94" t="s">
        <v>12132</v>
      </c>
      <c r="CR323" s="94" t="s">
        <v>12133</v>
      </c>
      <c r="CS323" s="94" t="s">
        <v>12007</v>
      </c>
      <c r="CT323" s="94" t="s">
        <v>12052</v>
      </c>
      <c r="CU323" s="94" t="s">
        <v>12052</v>
      </c>
      <c r="CV323" s="94" t="s">
        <v>12052</v>
      </c>
      <c r="CX323" s="94" t="s">
        <v>14153</v>
      </c>
      <c r="CZ323" s="94" t="s">
        <v>12007</v>
      </c>
      <c r="DA323" s="94" t="s">
        <v>12016</v>
      </c>
      <c r="DB323" s="94" t="s">
        <v>12111</v>
      </c>
      <c r="DC323" s="94" t="s">
        <v>12007</v>
      </c>
      <c r="DD323" s="94" t="s">
        <v>12007</v>
      </c>
      <c r="DE323" s="94" t="s">
        <v>12007</v>
      </c>
      <c r="DH323" s="94" t="s">
        <v>12021</v>
      </c>
      <c r="DJ323" s="94" t="s">
        <v>12022</v>
      </c>
    </row>
    <row r="324" ht="13.5" customHeight="1">
      <c r="A324" s="94" t="s">
        <v>5019</v>
      </c>
      <c r="B324" s="94" t="s">
        <v>5020</v>
      </c>
      <c r="C324" s="94" t="str">
        <f t="shared" si="1"/>
        <v>Biwei Jiang</v>
      </c>
      <c r="D324" s="94" t="s">
        <v>5021</v>
      </c>
      <c r="E324" s="94" t="s">
        <v>32</v>
      </c>
      <c r="F324" s="94" t="s">
        <v>14154</v>
      </c>
      <c r="G324" s="95" t="s">
        <v>33</v>
      </c>
      <c r="H324" s="94" t="s">
        <v>12006</v>
      </c>
      <c r="I324" s="94" t="s">
        <v>12069</v>
      </c>
      <c r="BF324" s="94" t="s">
        <v>33</v>
      </c>
      <c r="BG324" s="94"/>
      <c r="BH324" s="94"/>
      <c r="BI324" s="94"/>
      <c r="BJ324" s="94"/>
      <c r="BK324" s="94"/>
      <c r="BL324" s="94">
        <v>1.0</v>
      </c>
      <c r="BM324" s="94"/>
      <c r="BN324" s="94"/>
      <c r="BO324" s="94"/>
      <c r="BP324" s="94"/>
      <c r="BQ324" s="94"/>
      <c r="BR324" s="94"/>
      <c r="BS324" s="94"/>
      <c r="BT324" s="94"/>
      <c r="BU324" s="94"/>
      <c r="BV324" s="94"/>
      <c r="BW324" s="94"/>
      <c r="BX324" s="94"/>
      <c r="BY324" s="94"/>
      <c r="BZ324" s="94"/>
      <c r="CA324" s="94"/>
      <c r="CB324" s="94"/>
      <c r="CC324" s="94"/>
      <c r="CD324" s="94">
        <v>1.0</v>
      </c>
      <c r="CE324" s="94"/>
      <c r="CF324" s="94"/>
      <c r="CG324" s="94"/>
      <c r="CH324" s="94"/>
      <c r="CJ324" s="94" t="s">
        <v>12026</v>
      </c>
      <c r="CK324" s="94" t="s">
        <v>5025</v>
      </c>
      <c r="CL324" s="94" t="s">
        <v>12202</v>
      </c>
      <c r="CM324" s="94" t="s">
        <v>14155</v>
      </c>
      <c r="CO324" s="94" t="s">
        <v>12030</v>
      </c>
      <c r="CP324" s="94" t="s">
        <v>14136</v>
      </c>
      <c r="CQ324" s="94" t="s">
        <v>13943</v>
      </c>
      <c r="CR324" s="94" t="s">
        <v>14133</v>
      </c>
      <c r="CS324" s="94" t="s">
        <v>12007</v>
      </c>
      <c r="CX324" s="94" t="s">
        <v>1770</v>
      </c>
      <c r="CZ324" s="94" t="s">
        <v>12007</v>
      </c>
      <c r="DA324" s="94" t="s">
        <v>12019</v>
      </c>
      <c r="DB324" s="94" t="s">
        <v>12016</v>
      </c>
      <c r="DC324" s="94" t="s">
        <v>12007</v>
      </c>
      <c r="DD324" s="94" t="s">
        <v>12007</v>
      </c>
      <c r="DE324" s="94" t="s">
        <v>12007</v>
      </c>
      <c r="DH324" s="94" t="s">
        <v>12021</v>
      </c>
      <c r="DJ324" s="94" t="s">
        <v>12022</v>
      </c>
    </row>
    <row r="325" ht="13.5" customHeight="1">
      <c r="A325" s="94" t="s">
        <v>14156</v>
      </c>
      <c r="B325" s="94" t="s">
        <v>14157</v>
      </c>
      <c r="C325" s="94" t="str">
        <f t="shared" si="1"/>
        <v>Blen Dejene Sisay</v>
      </c>
      <c r="D325" s="94" t="s">
        <v>14158</v>
      </c>
      <c r="E325" s="94" t="s">
        <v>35</v>
      </c>
      <c r="F325" s="94" t="s">
        <v>14159</v>
      </c>
      <c r="G325" s="95" t="s">
        <v>33</v>
      </c>
      <c r="H325" s="94" t="s">
        <v>12006</v>
      </c>
      <c r="BF325" s="94"/>
      <c r="BG325" s="94"/>
      <c r="BH325" s="94" t="s">
        <v>33</v>
      </c>
      <c r="BI325" s="94"/>
      <c r="BJ325" s="94"/>
      <c r="BK325" s="94"/>
      <c r="BL325" s="94"/>
      <c r="BM325" s="94"/>
      <c r="BN325" s="94"/>
      <c r="BO325" s="94"/>
      <c r="BP325" s="94"/>
      <c r="BQ325" s="94"/>
      <c r="BR325" s="94"/>
      <c r="BS325" s="94">
        <v>1.0</v>
      </c>
      <c r="BT325" s="94"/>
      <c r="BU325" s="94"/>
      <c r="BV325" s="94"/>
      <c r="BW325" s="94"/>
      <c r="BX325" s="94"/>
      <c r="BY325" s="94"/>
      <c r="BZ325" s="94"/>
      <c r="CA325" s="94"/>
      <c r="CB325" s="94"/>
      <c r="CC325" s="94"/>
      <c r="CD325" s="94"/>
      <c r="CE325" s="94"/>
      <c r="CF325" s="94"/>
      <c r="CG325" s="94"/>
      <c r="CH325" s="94"/>
      <c r="CJ325" s="94" t="s">
        <v>12402</v>
      </c>
      <c r="CK325" s="94" t="s">
        <v>14160</v>
      </c>
      <c r="CL325" s="94" t="s">
        <v>12010</v>
      </c>
      <c r="CM325" s="94" t="s">
        <v>14151</v>
      </c>
      <c r="CN325" s="94" t="s">
        <v>14161</v>
      </c>
      <c r="CO325" s="94" t="s">
        <v>12013</v>
      </c>
      <c r="CP325" s="94" t="s">
        <v>12599</v>
      </c>
      <c r="CQ325" s="94" t="s">
        <v>12132</v>
      </c>
      <c r="CR325" s="94" t="s">
        <v>12133</v>
      </c>
      <c r="CS325" s="94" t="s">
        <v>12007</v>
      </c>
      <c r="CT325" s="94" t="s">
        <v>12498</v>
      </c>
      <c r="CX325" s="94" t="s">
        <v>14162</v>
      </c>
      <c r="CZ325" s="94" t="s">
        <v>12007</v>
      </c>
      <c r="DA325" s="94" t="s">
        <v>12111</v>
      </c>
      <c r="DB325" s="94" t="s">
        <v>12016</v>
      </c>
      <c r="DC325" s="94" t="s">
        <v>12007</v>
      </c>
      <c r="DD325" s="94" t="s">
        <v>12007</v>
      </c>
      <c r="DE325" s="94" t="s">
        <v>12007</v>
      </c>
      <c r="DH325" s="94" t="s">
        <v>12021</v>
      </c>
      <c r="DJ325" s="94" t="s">
        <v>12022</v>
      </c>
    </row>
    <row r="326" ht="13.5" customHeight="1">
      <c r="A326" s="94" t="s">
        <v>14163</v>
      </c>
      <c r="B326" s="94" t="s">
        <v>14164</v>
      </c>
      <c r="C326" s="94" t="str">
        <f t="shared" si="1"/>
        <v>Blessing Musiimenta</v>
      </c>
      <c r="D326" s="94" t="s">
        <v>14165</v>
      </c>
      <c r="E326" s="94" t="s">
        <v>32</v>
      </c>
      <c r="F326" s="94" t="s">
        <v>14166</v>
      </c>
      <c r="G326" s="95" t="s">
        <v>33</v>
      </c>
      <c r="H326" s="94" t="s">
        <v>12006</v>
      </c>
      <c r="BF326" s="94" t="s">
        <v>33</v>
      </c>
      <c r="BG326" s="94"/>
      <c r="BH326" s="94"/>
      <c r="BI326" s="94"/>
      <c r="BJ326" s="94"/>
      <c r="BK326" s="94"/>
      <c r="BL326" s="94"/>
      <c r="BM326" s="94">
        <v>1.0</v>
      </c>
      <c r="BN326" s="94"/>
      <c r="BO326" s="94"/>
      <c r="BP326" s="94"/>
      <c r="BQ326" s="94"/>
      <c r="BR326" s="94"/>
      <c r="BS326" s="94"/>
      <c r="BT326" s="94"/>
      <c r="BU326" s="94"/>
      <c r="BV326" s="94"/>
      <c r="BW326" s="94"/>
      <c r="BX326" s="94"/>
      <c r="BY326" s="94"/>
      <c r="BZ326" s="94"/>
      <c r="CA326" s="94"/>
      <c r="CB326" s="94"/>
      <c r="CC326" s="94"/>
      <c r="CD326" s="94">
        <v>1.0</v>
      </c>
      <c r="CE326" s="94"/>
      <c r="CF326" s="94"/>
      <c r="CG326" s="94"/>
      <c r="CH326" s="94"/>
      <c r="CJ326" s="94" t="s">
        <v>12213</v>
      </c>
      <c r="CK326" s="94" t="s">
        <v>14167</v>
      </c>
      <c r="CL326" s="94" t="s">
        <v>12010</v>
      </c>
      <c r="CM326" s="94" t="s">
        <v>14168</v>
      </c>
      <c r="CN326" s="94" t="s">
        <v>14169</v>
      </c>
      <c r="CO326" s="94" t="s">
        <v>12122</v>
      </c>
      <c r="CP326" s="94" t="s">
        <v>14170</v>
      </c>
      <c r="CQ326" s="94" t="s">
        <v>12605</v>
      </c>
      <c r="CR326" s="94" t="s">
        <v>13048</v>
      </c>
      <c r="CS326" s="94" t="s">
        <v>12007</v>
      </c>
      <c r="CT326" s="94" t="s">
        <v>12052</v>
      </c>
      <c r="CV326" s="94" t="s">
        <v>14171</v>
      </c>
      <c r="CX326" s="94" t="s">
        <v>14172</v>
      </c>
      <c r="CZ326" s="94" t="s">
        <v>12007</v>
      </c>
      <c r="DA326" s="94" t="s">
        <v>12111</v>
      </c>
      <c r="DB326" s="94" t="s">
        <v>12019</v>
      </c>
      <c r="DC326" s="94" t="s">
        <v>12007</v>
      </c>
      <c r="DD326" s="94" t="s">
        <v>12007</v>
      </c>
      <c r="DE326" s="94" t="s">
        <v>12007</v>
      </c>
      <c r="DH326" s="94" t="s">
        <v>12021</v>
      </c>
      <c r="DJ326" s="94" t="s">
        <v>12022</v>
      </c>
    </row>
    <row r="327" ht="13.5" customHeight="1">
      <c r="A327" s="94" t="s">
        <v>4628</v>
      </c>
      <c r="B327" s="94" t="s">
        <v>4629</v>
      </c>
      <c r="C327" s="94" t="str">
        <f t="shared" si="1"/>
        <v>Blesson Mathew Physics And Electronics</v>
      </c>
      <c r="D327" s="94" t="s">
        <v>4630</v>
      </c>
      <c r="E327" s="94" t="s">
        <v>35</v>
      </c>
      <c r="F327" s="94" t="s">
        <v>14173</v>
      </c>
      <c r="G327" s="95" t="s">
        <v>33</v>
      </c>
      <c r="H327" s="94" t="s">
        <v>12006</v>
      </c>
      <c r="I327" s="94" t="s">
        <v>12069</v>
      </c>
      <c r="BF327" s="94" t="s">
        <v>33</v>
      </c>
      <c r="BG327" s="94"/>
      <c r="BH327" s="94"/>
      <c r="BI327" s="94"/>
      <c r="BJ327" s="94"/>
      <c r="BK327" s="94"/>
      <c r="BL327" s="94">
        <v>1.0</v>
      </c>
      <c r="BM327" s="94"/>
      <c r="BN327" s="94"/>
      <c r="BO327" s="94"/>
      <c r="BP327" s="94"/>
      <c r="BQ327" s="94"/>
      <c r="BR327" s="94"/>
      <c r="BS327" s="94"/>
      <c r="BT327" s="94"/>
      <c r="BU327" s="94"/>
      <c r="BV327" s="94"/>
      <c r="BW327" s="94"/>
      <c r="BX327" s="94"/>
      <c r="BY327" s="94"/>
      <c r="BZ327" s="94"/>
      <c r="CA327" s="94"/>
      <c r="CB327" s="94"/>
      <c r="CC327" s="94"/>
      <c r="CD327" s="94">
        <v>1.0</v>
      </c>
      <c r="CE327" s="94"/>
      <c r="CF327" s="94"/>
      <c r="CG327" s="94"/>
      <c r="CH327" s="94"/>
      <c r="CJ327" s="94" t="s">
        <v>3680</v>
      </c>
      <c r="CK327" s="94" t="s">
        <v>4628</v>
      </c>
      <c r="CL327" s="94" t="s">
        <v>12046</v>
      </c>
      <c r="CM327" s="94" t="s">
        <v>14174</v>
      </c>
      <c r="CN327" s="94" t="s">
        <v>12072</v>
      </c>
      <c r="CO327" s="94" t="s">
        <v>12116</v>
      </c>
      <c r="CP327" s="94" t="s">
        <v>13532</v>
      </c>
      <c r="CQ327" s="94" t="s">
        <v>12183</v>
      </c>
      <c r="CR327" s="94" t="s">
        <v>12195</v>
      </c>
      <c r="CS327" s="94" t="s">
        <v>12007</v>
      </c>
      <c r="CT327" s="94" t="s">
        <v>14175</v>
      </c>
      <c r="CU327" s="94" t="s">
        <v>12758</v>
      </c>
      <c r="CV327" s="94" t="s">
        <v>12758</v>
      </c>
      <c r="CX327" s="94" t="s">
        <v>14176</v>
      </c>
      <c r="CZ327" s="94" t="s">
        <v>12007</v>
      </c>
      <c r="DA327" s="94" t="s">
        <v>12016</v>
      </c>
      <c r="DB327" s="94" t="s">
        <v>12019</v>
      </c>
      <c r="DC327" s="94" t="s">
        <v>12007</v>
      </c>
      <c r="DD327" s="94" t="s">
        <v>12007</v>
      </c>
      <c r="DE327" s="94" t="s">
        <v>12007</v>
      </c>
      <c r="DH327" s="94" t="s">
        <v>12021</v>
      </c>
      <c r="DJ327" s="94" t="s">
        <v>12022</v>
      </c>
    </row>
    <row r="328" ht="13.5" customHeight="1">
      <c r="A328" s="94" t="s">
        <v>14177</v>
      </c>
      <c r="B328" s="94" t="s">
        <v>14178</v>
      </c>
      <c r="C328" s="94" t="str">
        <f t="shared" si="1"/>
        <v>Bo Peng</v>
      </c>
      <c r="D328" s="94" t="s">
        <v>14179</v>
      </c>
      <c r="E328" s="94" t="s">
        <v>32</v>
      </c>
      <c r="F328" s="94" t="s">
        <v>14180</v>
      </c>
      <c r="G328" s="95" t="s">
        <v>33</v>
      </c>
      <c r="H328" s="94" t="s">
        <v>12006</v>
      </c>
      <c r="I328" s="94" t="s">
        <v>12069</v>
      </c>
      <c r="BF328" s="94" t="s">
        <v>33</v>
      </c>
      <c r="BG328" s="94"/>
      <c r="BH328" s="94"/>
      <c r="BI328" s="94"/>
      <c r="BJ328" s="94"/>
      <c r="BK328" s="94"/>
      <c r="BL328" s="94">
        <v>1.0</v>
      </c>
      <c r="BM328" s="94"/>
      <c r="BN328" s="94"/>
      <c r="BO328" s="94"/>
      <c r="BP328" s="94"/>
      <c r="BQ328" s="94"/>
      <c r="BR328" s="94"/>
      <c r="BS328" s="94"/>
      <c r="BT328" s="94"/>
      <c r="BU328" s="94"/>
      <c r="BV328" s="94"/>
      <c r="BW328" s="94"/>
      <c r="BX328" s="94"/>
      <c r="BY328" s="94"/>
      <c r="BZ328" s="94"/>
      <c r="CA328" s="94"/>
      <c r="CB328" s="94"/>
      <c r="CC328" s="94"/>
      <c r="CD328" s="94">
        <v>1.0</v>
      </c>
      <c r="CE328" s="94"/>
      <c r="CF328" s="94"/>
      <c r="CG328" s="94"/>
      <c r="CH328" s="94"/>
      <c r="CJ328" s="94" t="s">
        <v>3680</v>
      </c>
      <c r="CK328" s="94" t="s">
        <v>14181</v>
      </c>
      <c r="CL328" s="94" t="s">
        <v>12175</v>
      </c>
      <c r="CM328" s="94" t="s">
        <v>12479</v>
      </c>
      <c r="CN328" s="94" t="s">
        <v>12187</v>
      </c>
      <c r="CO328" s="94" t="s">
        <v>12188</v>
      </c>
      <c r="CP328" s="94" t="s">
        <v>12291</v>
      </c>
      <c r="CQ328" s="94" t="s">
        <v>12243</v>
      </c>
      <c r="CR328" s="94" t="s">
        <v>13943</v>
      </c>
      <c r="CS328" s="94" t="s">
        <v>12007</v>
      </c>
      <c r="CT328" s="94" t="s">
        <v>12498</v>
      </c>
      <c r="CU328" s="94" t="s">
        <v>12498</v>
      </c>
      <c r="CV328" s="94" t="s">
        <v>12498</v>
      </c>
      <c r="CX328" s="94" t="s">
        <v>14182</v>
      </c>
      <c r="CZ328" s="94" t="s">
        <v>12007</v>
      </c>
      <c r="DA328" s="94" t="s">
        <v>12016</v>
      </c>
      <c r="DB328" s="94" t="s">
        <v>12111</v>
      </c>
      <c r="DC328" s="94" t="s">
        <v>12007</v>
      </c>
      <c r="DD328" s="94" t="s">
        <v>12016</v>
      </c>
      <c r="DE328" s="94" t="s">
        <v>12007</v>
      </c>
      <c r="DH328" s="94" t="s">
        <v>12021</v>
      </c>
      <c r="DJ328" s="94" t="s">
        <v>12022</v>
      </c>
    </row>
    <row r="329" ht="13.5" customHeight="1">
      <c r="A329" s="94" t="s">
        <v>8692</v>
      </c>
      <c r="B329" s="94" t="s">
        <v>8693</v>
      </c>
      <c r="C329" s="94" t="str">
        <f t="shared" si="1"/>
        <v>Bohan Yue</v>
      </c>
      <c r="D329" s="94" t="s">
        <v>8694</v>
      </c>
      <c r="E329" s="94" t="s">
        <v>35</v>
      </c>
      <c r="F329" s="94" t="s">
        <v>14183</v>
      </c>
      <c r="G329" s="95" t="s">
        <v>33</v>
      </c>
      <c r="H329" s="94" t="s">
        <v>12006</v>
      </c>
      <c r="I329" s="94" t="s">
        <v>12069</v>
      </c>
      <c r="BF329" s="94" t="s">
        <v>33</v>
      </c>
      <c r="BG329" s="94"/>
      <c r="BH329" s="94"/>
      <c r="BI329" s="94"/>
      <c r="BJ329" s="94"/>
      <c r="BK329" s="94"/>
      <c r="BL329" s="94"/>
      <c r="BM329" s="94">
        <v>1.0</v>
      </c>
      <c r="BN329" s="94"/>
      <c r="BO329" s="94"/>
      <c r="BP329" s="94"/>
      <c r="BQ329" s="94"/>
      <c r="BR329" s="94"/>
      <c r="BS329" s="94"/>
      <c r="BT329" s="94"/>
      <c r="BU329" s="94"/>
      <c r="BV329" s="94"/>
      <c r="BW329" s="94"/>
      <c r="BX329" s="94"/>
      <c r="BY329" s="94"/>
      <c r="BZ329" s="94"/>
      <c r="CA329" s="94"/>
      <c r="CB329" s="94"/>
      <c r="CC329" s="94"/>
      <c r="CD329" s="94"/>
      <c r="CE329" s="94"/>
      <c r="CF329" s="94"/>
      <c r="CG329" s="94"/>
      <c r="CH329" s="94"/>
      <c r="CK329" s="94" t="s">
        <v>8698</v>
      </c>
      <c r="CM329" s="94" t="s">
        <v>14184</v>
      </c>
      <c r="CO329" s="94" t="s">
        <v>12122</v>
      </c>
      <c r="CP329" s="94" t="s">
        <v>14185</v>
      </c>
      <c r="CQ329" s="94" t="s">
        <v>12263</v>
      </c>
      <c r="CR329" s="94" t="s">
        <v>14133</v>
      </c>
      <c r="CS329" s="94" t="s">
        <v>12007</v>
      </c>
      <c r="CX329" s="94" t="s">
        <v>14186</v>
      </c>
      <c r="CZ329" s="94" t="s">
        <v>12007</v>
      </c>
      <c r="DA329" s="94" t="s">
        <v>12016</v>
      </c>
      <c r="DB329" s="94" t="s">
        <v>12111</v>
      </c>
      <c r="DC329" s="94" t="s">
        <v>12007</v>
      </c>
      <c r="DD329" s="94" t="s">
        <v>12007</v>
      </c>
      <c r="DE329" s="94" t="s">
        <v>12007</v>
      </c>
      <c r="DH329" s="94" t="s">
        <v>12021</v>
      </c>
      <c r="DJ329" s="94" t="s">
        <v>12022</v>
      </c>
    </row>
    <row r="330" ht="13.5" customHeight="1">
      <c r="A330" s="94" t="s">
        <v>6409</v>
      </c>
      <c r="B330" s="94" t="s">
        <v>6410</v>
      </c>
      <c r="C330" s="94" t="str">
        <f t="shared" si="1"/>
        <v>BOITUMELO GAOLAPE</v>
      </c>
      <c r="D330" s="94" t="s">
        <v>6411</v>
      </c>
      <c r="E330" s="94" t="s">
        <v>32</v>
      </c>
      <c r="F330" s="94" t="s">
        <v>14187</v>
      </c>
      <c r="G330" s="95" t="s">
        <v>33</v>
      </c>
      <c r="H330" s="94" t="s">
        <v>12006</v>
      </c>
      <c r="I330" s="94" t="s">
        <v>12069</v>
      </c>
      <c r="BF330" s="94" t="s">
        <v>33</v>
      </c>
      <c r="BG330" s="94"/>
      <c r="BH330" s="94"/>
      <c r="BI330" s="94"/>
      <c r="BJ330" s="94"/>
      <c r="BK330" s="94"/>
      <c r="BL330" s="94"/>
      <c r="BM330" s="94">
        <v>1.0</v>
      </c>
      <c r="BN330" s="94"/>
      <c r="BO330" s="94"/>
      <c r="BP330" s="94"/>
      <c r="BQ330" s="94"/>
      <c r="BR330" s="94"/>
      <c r="BS330" s="94"/>
      <c r="BT330" s="94"/>
      <c r="BU330" s="94"/>
      <c r="BV330" s="94"/>
      <c r="BW330" s="94"/>
      <c r="BX330" s="94"/>
      <c r="BY330" s="94"/>
      <c r="BZ330" s="94"/>
      <c r="CA330" s="94"/>
      <c r="CB330" s="94"/>
      <c r="CC330" s="94"/>
      <c r="CD330" s="94"/>
      <c r="CE330" s="94"/>
      <c r="CF330" s="94"/>
      <c r="CG330" s="94"/>
      <c r="CH330" s="94"/>
      <c r="CJ330" s="94" t="s">
        <v>12402</v>
      </c>
      <c r="CK330" s="94" t="s">
        <v>6415</v>
      </c>
      <c r="CL330" s="94" t="s">
        <v>12010</v>
      </c>
      <c r="CM330" s="94" t="s">
        <v>14188</v>
      </c>
      <c r="CN330" s="94" t="s">
        <v>12143</v>
      </c>
      <c r="CO330" s="94" t="s">
        <v>12217</v>
      </c>
      <c r="CP330" s="94" t="s">
        <v>12276</v>
      </c>
      <c r="CQ330" s="94" t="s">
        <v>14189</v>
      </c>
      <c r="CR330" s="94" t="s">
        <v>14190</v>
      </c>
      <c r="CS330" s="94" t="s">
        <v>12016</v>
      </c>
      <c r="CU330" s="94" t="s">
        <v>12076</v>
      </c>
      <c r="CV330" s="94" t="s">
        <v>12076</v>
      </c>
      <c r="CX330" s="94" t="s">
        <v>14191</v>
      </c>
      <c r="CZ330" s="94" t="s">
        <v>12007</v>
      </c>
      <c r="DA330" s="94" t="s">
        <v>12111</v>
      </c>
      <c r="DB330" s="94" t="s">
        <v>12111</v>
      </c>
      <c r="DC330" s="94" t="s">
        <v>12007</v>
      </c>
      <c r="DD330" s="94" t="s">
        <v>12007</v>
      </c>
      <c r="DE330" s="94" t="s">
        <v>12007</v>
      </c>
      <c r="DH330" s="94" t="s">
        <v>12021</v>
      </c>
      <c r="DJ330" s="94" t="s">
        <v>12022</v>
      </c>
    </row>
    <row r="331" ht="13.5" customHeight="1">
      <c r="A331" s="94" t="s">
        <v>14192</v>
      </c>
      <c r="B331" s="94" t="s">
        <v>14193</v>
      </c>
      <c r="C331" s="94" t="str">
        <f t="shared" si="1"/>
        <v>Bojan Arbutina</v>
      </c>
      <c r="D331" s="94" t="s">
        <v>14194</v>
      </c>
      <c r="E331" s="94" t="s">
        <v>32</v>
      </c>
      <c r="F331" s="94" t="s">
        <v>14195</v>
      </c>
      <c r="G331" s="95" t="s">
        <v>38</v>
      </c>
      <c r="H331" s="94" t="s">
        <v>12006</v>
      </c>
      <c r="BF331" s="94"/>
      <c r="BG331" s="94"/>
      <c r="BH331" s="94"/>
      <c r="BI331" s="94" t="s">
        <v>38</v>
      </c>
      <c r="BJ331" s="94"/>
      <c r="BK331" s="94"/>
      <c r="BL331" s="94"/>
      <c r="BM331" s="94"/>
      <c r="BN331" s="94"/>
      <c r="BO331" s="94"/>
      <c r="BP331" s="94"/>
      <c r="BQ331" s="94"/>
      <c r="BR331" s="94"/>
      <c r="BS331" s="94"/>
      <c r="BT331" s="94"/>
      <c r="BU331" s="94">
        <v>1.0</v>
      </c>
      <c r="BV331" s="94"/>
      <c r="BW331" s="94"/>
      <c r="BX331" s="94"/>
      <c r="BY331" s="94"/>
      <c r="BZ331" s="94"/>
      <c r="CA331" s="94"/>
      <c r="CB331" s="94"/>
      <c r="CC331" s="94"/>
      <c r="CD331" s="94"/>
      <c r="CE331" s="94"/>
      <c r="CF331" s="94"/>
      <c r="CG331" s="94"/>
      <c r="CH331" s="94"/>
      <c r="CJ331" s="94" t="s">
        <v>12026</v>
      </c>
      <c r="CK331" s="94" t="s">
        <v>14196</v>
      </c>
      <c r="CM331" s="94" t="s">
        <v>14197</v>
      </c>
      <c r="CP331" s="94" t="s">
        <v>13737</v>
      </c>
      <c r="CQ331" s="94" t="s">
        <v>13738</v>
      </c>
      <c r="CX331" s="94" t="s">
        <v>14198</v>
      </c>
      <c r="CZ331" s="94" t="s">
        <v>12007</v>
      </c>
      <c r="DC331" s="94" t="s">
        <v>12007</v>
      </c>
      <c r="DD331" s="94" t="s">
        <v>12016</v>
      </c>
      <c r="DH331" s="94" t="s">
        <v>12021</v>
      </c>
      <c r="DJ331" s="94" t="s">
        <v>12022</v>
      </c>
    </row>
    <row r="332" ht="13.5" customHeight="1">
      <c r="A332" s="94" t="s">
        <v>11476</v>
      </c>
      <c r="B332" s="94" t="s">
        <v>11477</v>
      </c>
      <c r="C332" s="94" t="str">
        <f t="shared" si="1"/>
        <v>Bojing Zhu</v>
      </c>
      <c r="D332" s="94" t="s">
        <v>11478</v>
      </c>
      <c r="E332" s="94" t="s">
        <v>32</v>
      </c>
      <c r="F332" s="94" t="s">
        <v>14199</v>
      </c>
      <c r="G332" s="95" t="s">
        <v>33</v>
      </c>
      <c r="H332" s="94" t="s">
        <v>12006</v>
      </c>
      <c r="I332" s="94" t="s">
        <v>12069</v>
      </c>
      <c r="BF332" s="94" t="s">
        <v>33</v>
      </c>
      <c r="BG332" s="94"/>
      <c r="BH332" s="94"/>
      <c r="BI332" s="94"/>
      <c r="BJ332" s="94"/>
      <c r="BK332" s="94"/>
      <c r="BL332" s="94">
        <v>1.0</v>
      </c>
      <c r="BM332" s="94"/>
      <c r="BN332" s="94"/>
      <c r="BO332" s="94"/>
      <c r="BP332" s="94"/>
      <c r="BQ332" s="94"/>
      <c r="BR332" s="94"/>
      <c r="BS332" s="94"/>
      <c r="BT332" s="94"/>
      <c r="BU332" s="94"/>
      <c r="BV332" s="94"/>
      <c r="BW332" s="94"/>
      <c r="BX332" s="94"/>
      <c r="BY332" s="94"/>
      <c r="BZ332" s="94"/>
      <c r="CA332" s="94"/>
      <c r="CB332" s="94"/>
      <c r="CC332" s="94"/>
      <c r="CD332" s="94"/>
      <c r="CE332" s="94"/>
      <c r="CF332" s="94"/>
      <c r="CG332" s="94"/>
      <c r="CH332" s="94"/>
      <c r="CJ332" s="94" t="s">
        <v>12082</v>
      </c>
      <c r="CK332" s="94" t="s">
        <v>14200</v>
      </c>
      <c r="CL332" s="94" t="s">
        <v>13040</v>
      </c>
      <c r="CM332" s="94" t="s">
        <v>14201</v>
      </c>
      <c r="CN332" s="94" t="s">
        <v>14202</v>
      </c>
      <c r="CO332" s="94" t="s">
        <v>12030</v>
      </c>
      <c r="CP332" s="94" t="s">
        <v>14203</v>
      </c>
      <c r="CQ332" s="94" t="s">
        <v>13943</v>
      </c>
      <c r="CR332" s="94" t="s">
        <v>14133</v>
      </c>
      <c r="CS332" s="94" t="s">
        <v>12007</v>
      </c>
      <c r="CT332" s="94" t="s">
        <v>12016</v>
      </c>
      <c r="CU332" s="94" t="s">
        <v>12016</v>
      </c>
      <c r="CV332" s="94" t="s">
        <v>12016</v>
      </c>
      <c r="CX332" s="94" t="s">
        <v>14204</v>
      </c>
      <c r="CZ332" s="94" t="s">
        <v>12007</v>
      </c>
      <c r="DA332" s="94" t="s">
        <v>12016</v>
      </c>
      <c r="DB332" s="94" t="s">
        <v>12016</v>
      </c>
      <c r="DC332" s="94" t="s">
        <v>12007</v>
      </c>
      <c r="DD332" s="94" t="s">
        <v>12007</v>
      </c>
      <c r="DE332" s="94" t="s">
        <v>12007</v>
      </c>
      <c r="DF332" s="94" t="s">
        <v>12016</v>
      </c>
      <c r="DH332" s="94" t="s">
        <v>12021</v>
      </c>
      <c r="DJ332" s="94" t="s">
        <v>12022</v>
      </c>
    </row>
    <row r="333" ht="13.5" customHeight="1">
      <c r="A333" s="94" t="s">
        <v>14205</v>
      </c>
      <c r="B333" s="94" t="s">
        <v>14206</v>
      </c>
      <c r="C333" s="94" t="str">
        <f t="shared" si="1"/>
        <v>Bonaventure Okere</v>
      </c>
      <c r="D333" s="94" t="s">
        <v>14207</v>
      </c>
      <c r="E333" s="94" t="s">
        <v>32</v>
      </c>
      <c r="F333" s="94" t="s">
        <v>14208</v>
      </c>
      <c r="G333" s="95" t="s">
        <v>33</v>
      </c>
      <c r="H333" s="94" t="s">
        <v>12006</v>
      </c>
      <c r="I333" s="94" t="s">
        <v>12069</v>
      </c>
      <c r="BF333" s="94"/>
      <c r="BG333" s="94"/>
      <c r="BH333" s="94" t="s">
        <v>33</v>
      </c>
      <c r="BI333" s="94"/>
      <c r="BJ333" s="94"/>
      <c r="BK333" s="94"/>
      <c r="BL333" s="94"/>
      <c r="BM333" s="94"/>
      <c r="BN333" s="94"/>
      <c r="BO333" s="94"/>
      <c r="BP333" s="94"/>
      <c r="BQ333" s="94"/>
      <c r="BR333" s="94">
        <v>1.0</v>
      </c>
      <c r="BS333" s="94"/>
      <c r="BT333" s="94"/>
      <c r="BU333" s="94"/>
      <c r="BV333" s="94"/>
      <c r="BW333" s="94"/>
      <c r="BX333" s="94"/>
      <c r="BY333" s="94"/>
      <c r="BZ333" s="94"/>
      <c r="CA333" s="94"/>
      <c r="CB333" s="94"/>
      <c r="CC333" s="94"/>
      <c r="CD333" s="94"/>
      <c r="CE333" s="94"/>
      <c r="CF333" s="94"/>
      <c r="CG333" s="94"/>
      <c r="CH333" s="94"/>
      <c r="CJ333" s="94" t="s">
        <v>3680</v>
      </c>
      <c r="CK333" s="94" t="s">
        <v>14209</v>
      </c>
      <c r="CL333" s="94" t="s">
        <v>12046</v>
      </c>
      <c r="CM333" s="94" t="s">
        <v>14210</v>
      </c>
      <c r="CN333" s="94" t="s">
        <v>14211</v>
      </c>
      <c r="CO333" s="94" t="s">
        <v>12030</v>
      </c>
      <c r="CP333" s="94" t="s">
        <v>14212</v>
      </c>
      <c r="CQ333" s="94" t="s">
        <v>13881</v>
      </c>
      <c r="CR333" s="94" t="s">
        <v>13881</v>
      </c>
      <c r="CS333" s="94" t="s">
        <v>12007</v>
      </c>
      <c r="CX333" s="94" t="s">
        <v>14213</v>
      </c>
      <c r="CZ333" s="94" t="s">
        <v>12007</v>
      </c>
      <c r="DB333" s="94" t="s">
        <v>12019</v>
      </c>
      <c r="DC333" s="94" t="s">
        <v>12007</v>
      </c>
      <c r="DD333" s="94" t="s">
        <v>12007</v>
      </c>
      <c r="DE333" s="94" t="s">
        <v>12007</v>
      </c>
      <c r="DH333" s="94" t="s">
        <v>12021</v>
      </c>
      <c r="DJ333" s="94" t="s">
        <v>12022</v>
      </c>
    </row>
    <row r="334" ht="13.5" customHeight="1">
      <c r="A334" s="94" t="s">
        <v>14214</v>
      </c>
      <c r="B334" s="94" t="s">
        <v>14215</v>
      </c>
      <c r="C334" s="94" t="str">
        <f t="shared" si="1"/>
        <v>Bongiwe Lisa </v>
      </c>
      <c r="D334" s="94" t="s">
        <v>14216</v>
      </c>
      <c r="E334" s="94" t="s">
        <v>32</v>
      </c>
      <c r="F334" s="94" t="s">
        <v>14217</v>
      </c>
      <c r="G334" s="95" t="s">
        <v>33</v>
      </c>
      <c r="H334" s="94" t="s">
        <v>12006</v>
      </c>
      <c r="M334" s="94" t="s">
        <v>12007</v>
      </c>
      <c r="BF334" s="94"/>
      <c r="BG334" s="94"/>
      <c r="BH334" s="94"/>
      <c r="BI334" s="94"/>
      <c r="BJ334" s="94" t="s">
        <v>33</v>
      </c>
      <c r="BK334" s="94"/>
      <c r="BL334" s="94"/>
      <c r="BM334" s="94"/>
      <c r="BN334" s="94"/>
      <c r="BO334" s="94"/>
      <c r="BP334" s="94"/>
      <c r="BQ334" s="94"/>
      <c r="BR334" s="94"/>
      <c r="BS334" s="94"/>
      <c r="BT334" s="94"/>
      <c r="BU334" s="94"/>
      <c r="BV334" s="94"/>
      <c r="BW334" s="94"/>
      <c r="BX334" s="94">
        <v>1.0</v>
      </c>
      <c r="BY334" s="94"/>
      <c r="BZ334" s="94"/>
      <c r="CA334" s="94"/>
      <c r="CB334" s="94"/>
      <c r="CC334" s="94"/>
      <c r="CD334" s="94"/>
      <c r="CE334" s="94"/>
      <c r="CF334" s="94"/>
      <c r="CG334" s="94"/>
      <c r="CH334" s="94"/>
      <c r="CJ334" s="94" t="s">
        <v>12213</v>
      </c>
      <c r="CK334" s="94" t="s">
        <v>14218</v>
      </c>
      <c r="CL334" s="94" t="s">
        <v>12010</v>
      </c>
      <c r="CM334" s="94" t="s">
        <v>14219</v>
      </c>
      <c r="CN334" s="94" t="s">
        <v>14220</v>
      </c>
      <c r="CP334" s="94" t="s">
        <v>12859</v>
      </c>
      <c r="CQ334" s="94" t="s">
        <v>12860</v>
      </c>
      <c r="CR334" s="94" t="s">
        <v>12860</v>
      </c>
      <c r="CS334" s="94" t="s">
        <v>12016</v>
      </c>
      <c r="CX334" s="94" t="s">
        <v>2850</v>
      </c>
      <c r="DH334" s="94" t="s">
        <v>12021</v>
      </c>
      <c r="DJ334" s="94" t="s">
        <v>12022</v>
      </c>
    </row>
    <row r="335" ht="13.5" customHeight="1">
      <c r="A335" s="94" t="s">
        <v>14221</v>
      </c>
      <c r="B335" s="94" t="s">
        <v>14222</v>
      </c>
      <c r="C335" s="94" t="str">
        <f t="shared" si="1"/>
        <v>Bonita de Swardt</v>
      </c>
      <c r="D335" s="94" t="s">
        <v>14223</v>
      </c>
      <c r="E335" s="94" t="s">
        <v>32</v>
      </c>
      <c r="F335" s="94" t="s">
        <v>14224</v>
      </c>
      <c r="G335" s="95" t="s">
        <v>33</v>
      </c>
      <c r="H335" s="94" t="s">
        <v>12006</v>
      </c>
      <c r="BF335" s="94"/>
      <c r="BG335" s="94"/>
      <c r="BH335" s="94" t="s">
        <v>33</v>
      </c>
      <c r="BI335" s="94"/>
      <c r="BJ335" s="94"/>
      <c r="BK335" s="94"/>
      <c r="BL335" s="94"/>
      <c r="BM335" s="94"/>
      <c r="BN335" s="94"/>
      <c r="BO335" s="94"/>
      <c r="BP335" s="94"/>
      <c r="BQ335" s="94"/>
      <c r="BR335" s="94">
        <v>1.0</v>
      </c>
      <c r="BS335" s="94"/>
      <c r="BT335" s="94"/>
      <c r="BU335" s="94"/>
      <c r="BV335" s="94"/>
      <c r="BW335" s="94"/>
      <c r="BX335" s="94"/>
      <c r="BY335" s="94"/>
      <c r="BZ335" s="94"/>
      <c r="CA335" s="94"/>
      <c r="CB335" s="94"/>
      <c r="CC335" s="94"/>
      <c r="CD335" s="94"/>
      <c r="CE335" s="94"/>
      <c r="CF335" s="94"/>
      <c r="CG335" s="94"/>
      <c r="CH335" s="94"/>
      <c r="CJ335" s="94" t="s">
        <v>3680</v>
      </c>
      <c r="CK335" s="94" t="s">
        <v>14225</v>
      </c>
      <c r="CL335" s="94" t="s">
        <v>12010</v>
      </c>
      <c r="CM335" s="94" t="s">
        <v>12304</v>
      </c>
      <c r="CN335" s="94" t="s">
        <v>14226</v>
      </c>
      <c r="CP335" s="94" t="s">
        <v>12189</v>
      </c>
      <c r="CQ335" s="94" t="s">
        <v>12015</v>
      </c>
      <c r="CR335" s="94" t="s">
        <v>12015</v>
      </c>
      <c r="CS335" s="94" t="s">
        <v>12016</v>
      </c>
      <c r="CT335" s="94" t="s">
        <v>12594</v>
      </c>
      <c r="CX335" s="94" t="s">
        <v>14227</v>
      </c>
      <c r="CZ335" s="94" t="s">
        <v>12007</v>
      </c>
      <c r="DA335" s="94" t="s">
        <v>12016</v>
      </c>
      <c r="DB335" s="94" t="s">
        <v>12016</v>
      </c>
      <c r="DC335" s="94" t="s">
        <v>12016</v>
      </c>
      <c r="DE335" s="94" t="s">
        <v>12016</v>
      </c>
      <c r="DH335" s="94" t="s">
        <v>12021</v>
      </c>
      <c r="DJ335" s="94" t="s">
        <v>12022</v>
      </c>
    </row>
    <row r="336" ht="13.5" customHeight="1">
      <c r="A336" s="94" t="s">
        <v>3443</v>
      </c>
      <c r="B336" s="94" t="s">
        <v>14228</v>
      </c>
      <c r="C336" s="94" t="str">
        <f t="shared" si="1"/>
        <v>Bonnie Meacock</v>
      </c>
      <c r="D336" s="94" t="s">
        <v>14229</v>
      </c>
      <c r="E336" s="94" t="s">
        <v>32</v>
      </c>
      <c r="F336" s="94" t="s">
        <v>14230</v>
      </c>
      <c r="G336" s="95" t="s">
        <v>33</v>
      </c>
      <c r="H336" s="94" t="s">
        <v>12006</v>
      </c>
      <c r="AA336" s="94" t="s">
        <v>12007</v>
      </c>
      <c r="BF336" s="94"/>
      <c r="BG336" s="94"/>
      <c r="BH336" s="94"/>
      <c r="BI336" s="94"/>
      <c r="BJ336" s="94" t="s">
        <v>33</v>
      </c>
      <c r="BK336" s="94"/>
      <c r="BL336" s="94"/>
      <c r="BM336" s="94"/>
      <c r="BN336" s="94"/>
      <c r="BO336" s="94"/>
      <c r="BP336" s="94"/>
      <c r="BQ336" s="94"/>
      <c r="BR336" s="94"/>
      <c r="BS336" s="94"/>
      <c r="BT336" s="94"/>
      <c r="BU336" s="94"/>
      <c r="BV336" s="94"/>
      <c r="BW336" s="94"/>
      <c r="BX336" s="94">
        <v>1.0</v>
      </c>
      <c r="BY336" s="94"/>
      <c r="BZ336" s="94"/>
      <c r="CA336" s="94"/>
      <c r="CB336" s="94"/>
      <c r="CC336" s="94"/>
      <c r="CD336" s="94"/>
      <c r="CE336" s="94"/>
      <c r="CF336" s="94"/>
      <c r="CG336" s="94"/>
      <c r="CH336" s="94"/>
      <c r="CJ336" s="94" t="s">
        <v>12717</v>
      </c>
      <c r="CK336" s="94" t="s">
        <v>14231</v>
      </c>
      <c r="CL336" s="94" t="s">
        <v>12010</v>
      </c>
      <c r="CM336" s="94" t="s">
        <v>14232</v>
      </c>
      <c r="CN336" s="94" t="s">
        <v>14233</v>
      </c>
      <c r="CO336" s="94" t="s">
        <v>12013</v>
      </c>
      <c r="CP336" s="94" t="s">
        <v>14234</v>
      </c>
      <c r="CQ336" s="94" t="s">
        <v>12074</v>
      </c>
      <c r="CR336" s="94" t="s">
        <v>12385</v>
      </c>
      <c r="CS336" s="94" t="s">
        <v>12016</v>
      </c>
      <c r="CT336" s="94" t="s">
        <v>12758</v>
      </c>
      <c r="CU336" s="94" t="s">
        <v>12758</v>
      </c>
      <c r="CV336" s="94" t="s">
        <v>12758</v>
      </c>
      <c r="CX336" s="94" t="s">
        <v>1743</v>
      </c>
      <c r="CZ336" s="94" t="s">
        <v>12016</v>
      </c>
      <c r="DA336" s="94" t="s">
        <v>12016</v>
      </c>
      <c r="DB336" s="94" t="s">
        <v>12016</v>
      </c>
      <c r="DC336" s="94" t="s">
        <v>12016</v>
      </c>
      <c r="DD336" s="94" t="s">
        <v>12016</v>
      </c>
      <c r="DE336" s="94" t="s">
        <v>12016</v>
      </c>
      <c r="DH336" s="94" t="s">
        <v>12021</v>
      </c>
      <c r="DJ336" s="94" t="s">
        <v>12022</v>
      </c>
    </row>
    <row r="337" ht="13.5" customHeight="1">
      <c r="A337" s="94" t="s">
        <v>3443</v>
      </c>
      <c r="B337" s="94" t="s">
        <v>14235</v>
      </c>
      <c r="C337" s="94" t="str">
        <f t="shared" si="1"/>
        <v>Bonnie Steves</v>
      </c>
      <c r="D337" s="94" t="s">
        <v>14236</v>
      </c>
      <c r="E337" s="94" t="s">
        <v>32</v>
      </c>
      <c r="F337" s="94" t="s">
        <v>14237</v>
      </c>
      <c r="G337" s="95" t="s">
        <v>33</v>
      </c>
      <c r="H337" s="94" t="s">
        <v>12006</v>
      </c>
      <c r="I337" s="94" t="s">
        <v>12069</v>
      </c>
      <c r="BF337" s="94"/>
      <c r="BG337" s="94"/>
      <c r="BH337" s="94" t="s">
        <v>33</v>
      </c>
      <c r="BI337" s="94"/>
      <c r="BJ337" s="94"/>
      <c r="BK337" s="94"/>
      <c r="BL337" s="94"/>
      <c r="BM337" s="94"/>
      <c r="BN337" s="94"/>
      <c r="BO337" s="94"/>
      <c r="BP337" s="94"/>
      <c r="BQ337" s="94"/>
      <c r="BR337" s="94">
        <v>1.0</v>
      </c>
      <c r="BS337" s="94"/>
      <c r="BT337" s="94"/>
      <c r="BU337" s="94"/>
      <c r="BV337" s="94"/>
      <c r="BW337" s="94"/>
      <c r="BX337" s="94"/>
      <c r="BY337" s="94"/>
      <c r="BZ337" s="94"/>
      <c r="CA337" s="94"/>
      <c r="CB337" s="94"/>
      <c r="CC337" s="94"/>
      <c r="CD337" s="94">
        <v>1.0</v>
      </c>
      <c r="CE337" s="94"/>
      <c r="CF337" s="94"/>
      <c r="CG337" s="94"/>
      <c r="CH337" s="94"/>
      <c r="CJ337" s="94" t="s">
        <v>12082</v>
      </c>
      <c r="CK337" s="94" t="s">
        <v>14238</v>
      </c>
      <c r="CL337" s="94" t="s">
        <v>12010</v>
      </c>
      <c r="CM337" s="94" t="s">
        <v>14239</v>
      </c>
      <c r="CN337" s="94" t="s">
        <v>14240</v>
      </c>
      <c r="CO337" s="94" t="s">
        <v>12101</v>
      </c>
      <c r="CP337" s="94" t="s">
        <v>14241</v>
      </c>
      <c r="CQ337" s="94" t="s">
        <v>12263</v>
      </c>
      <c r="CR337" s="94" t="s">
        <v>12085</v>
      </c>
      <c r="CS337" s="94" t="s">
        <v>12016</v>
      </c>
      <c r="CT337" s="94" t="s">
        <v>12594</v>
      </c>
      <c r="CX337" s="94" t="s">
        <v>14242</v>
      </c>
      <c r="CZ337" s="94" t="s">
        <v>12007</v>
      </c>
      <c r="DA337" s="94" t="s">
        <v>12019</v>
      </c>
      <c r="DC337" s="94" t="s">
        <v>12007</v>
      </c>
      <c r="DE337" s="94" t="s">
        <v>12007</v>
      </c>
      <c r="DH337" s="94" t="s">
        <v>12021</v>
      </c>
      <c r="DJ337" s="94" t="s">
        <v>12022</v>
      </c>
    </row>
    <row r="338" ht="13.5" customHeight="1">
      <c r="A338" s="94" t="s">
        <v>3443</v>
      </c>
      <c r="B338" s="94" t="s">
        <v>3444</v>
      </c>
      <c r="C338" s="94" t="str">
        <f t="shared" si="1"/>
        <v>Bonnie Zaire</v>
      </c>
      <c r="D338" s="94" t="s">
        <v>3445</v>
      </c>
      <c r="E338" s="94" t="s">
        <v>32</v>
      </c>
      <c r="F338" s="94" t="s">
        <v>14243</v>
      </c>
      <c r="G338" s="95" t="s">
        <v>38</v>
      </c>
      <c r="H338" s="94" t="s">
        <v>12006</v>
      </c>
      <c r="I338" s="94" t="s">
        <v>12025</v>
      </c>
      <c r="L338" s="94" t="s">
        <v>12007</v>
      </c>
      <c r="BF338" s="94"/>
      <c r="BG338" s="94"/>
      <c r="BH338" s="94"/>
      <c r="BI338" s="94"/>
      <c r="BJ338" s="94"/>
      <c r="BK338" s="94" t="s">
        <v>38</v>
      </c>
      <c r="BL338" s="94"/>
      <c r="BM338" s="94"/>
      <c r="BN338" s="94"/>
      <c r="BO338" s="94"/>
      <c r="BP338" s="94"/>
      <c r="BQ338" s="94"/>
      <c r="BR338" s="94"/>
      <c r="BS338" s="94"/>
      <c r="BT338" s="94"/>
      <c r="BU338" s="94"/>
      <c r="BV338" s="94"/>
      <c r="BW338" s="94"/>
      <c r="BX338" s="94"/>
      <c r="BY338" s="94"/>
      <c r="BZ338" s="94"/>
      <c r="CA338" s="94">
        <v>1.0</v>
      </c>
      <c r="CB338" s="94"/>
      <c r="CC338" s="94"/>
      <c r="CD338" s="94"/>
      <c r="CE338" s="94"/>
      <c r="CF338" s="94"/>
      <c r="CG338" s="94"/>
      <c r="CH338" s="94"/>
      <c r="CJ338" s="94" t="s">
        <v>3680</v>
      </c>
      <c r="CK338" s="94" t="s">
        <v>3448</v>
      </c>
      <c r="CL338" s="94" t="s">
        <v>12010</v>
      </c>
      <c r="CM338" s="94" t="s">
        <v>14244</v>
      </c>
      <c r="CO338" s="94" t="s">
        <v>12188</v>
      </c>
      <c r="CP338" s="94" t="s">
        <v>14245</v>
      </c>
      <c r="CQ338" s="94" t="s">
        <v>12320</v>
      </c>
      <c r="CR338" s="94" t="s">
        <v>12320</v>
      </c>
      <c r="CX338" s="94" t="s">
        <v>14246</v>
      </c>
      <c r="CZ338" s="94" t="s">
        <v>12016</v>
      </c>
      <c r="DC338" s="94" t="s">
        <v>12016</v>
      </c>
      <c r="DD338" s="94" t="s">
        <v>12007</v>
      </c>
      <c r="DH338" s="94" t="s">
        <v>12021</v>
      </c>
      <c r="DJ338" s="94" t="s">
        <v>12022</v>
      </c>
    </row>
    <row r="339" ht="13.5" customHeight="1">
      <c r="A339" s="94" t="s">
        <v>14247</v>
      </c>
      <c r="B339" s="94" t="s">
        <v>7076</v>
      </c>
      <c r="C339" s="94" t="str">
        <f t="shared" si="1"/>
        <v>Boonrucksar S</v>
      </c>
      <c r="D339" s="94" t="s">
        <v>14248</v>
      </c>
      <c r="E339" s="94" t="s">
        <v>35</v>
      </c>
      <c r="F339" s="94" t="s">
        <v>14249</v>
      </c>
      <c r="G339" s="95" t="s">
        <v>33</v>
      </c>
      <c r="H339" s="94" t="s">
        <v>12006</v>
      </c>
      <c r="BF339" s="94"/>
      <c r="BG339" s="94"/>
      <c r="BH339" s="94"/>
      <c r="BI339" s="94"/>
      <c r="BJ339" s="94" t="s">
        <v>33</v>
      </c>
      <c r="BK339" s="94"/>
      <c r="BL339" s="94"/>
      <c r="BM339" s="94"/>
      <c r="BN339" s="94"/>
      <c r="BO339" s="94"/>
      <c r="BP339" s="94"/>
      <c r="BQ339" s="94"/>
      <c r="BR339" s="94"/>
      <c r="BS339" s="94"/>
      <c r="BT339" s="94"/>
      <c r="BU339" s="94"/>
      <c r="BV339" s="94"/>
      <c r="BW339" s="94"/>
      <c r="BX339" s="94">
        <v>1.0</v>
      </c>
      <c r="BY339" s="94"/>
      <c r="BZ339" s="94"/>
      <c r="CA339" s="94"/>
      <c r="CB339" s="94"/>
      <c r="CC339" s="94"/>
      <c r="CD339" s="94"/>
      <c r="CE339" s="94"/>
      <c r="CF339" s="94"/>
      <c r="CG339" s="94"/>
      <c r="CH339" s="94"/>
      <c r="CJ339" s="94" t="s">
        <v>14250</v>
      </c>
      <c r="CK339" s="94" t="s">
        <v>14251</v>
      </c>
      <c r="CL339" s="94" t="s">
        <v>12046</v>
      </c>
      <c r="CM339" s="94" t="s">
        <v>14252</v>
      </c>
      <c r="CN339" s="94" t="s">
        <v>14253</v>
      </c>
      <c r="CO339" s="94" t="s">
        <v>12101</v>
      </c>
      <c r="CP339" s="94" t="s">
        <v>14254</v>
      </c>
      <c r="CQ339" s="94" t="s">
        <v>14255</v>
      </c>
      <c r="CR339" s="94" t="s">
        <v>14256</v>
      </c>
      <c r="CS339" s="94" t="s">
        <v>12016</v>
      </c>
      <c r="CT339" s="94" t="s">
        <v>2007</v>
      </c>
      <c r="CU339" s="94" t="s">
        <v>2007</v>
      </c>
      <c r="CV339" s="94" t="s">
        <v>2007</v>
      </c>
      <c r="CX339" s="94" t="s">
        <v>13207</v>
      </c>
      <c r="DA339" s="94" t="s">
        <v>12016</v>
      </c>
      <c r="DB339" s="94" t="s">
        <v>12016</v>
      </c>
      <c r="DC339" s="94" t="s">
        <v>12007</v>
      </c>
      <c r="DD339" s="94" t="s">
        <v>12016</v>
      </c>
      <c r="DE339" s="94" t="s">
        <v>12016</v>
      </c>
      <c r="DF339" s="94" t="s">
        <v>2007</v>
      </c>
      <c r="DH339" s="94" t="s">
        <v>12021</v>
      </c>
      <c r="DJ339" s="94" t="s">
        <v>12022</v>
      </c>
    </row>
    <row r="340" ht="13.5" customHeight="1">
      <c r="A340" s="94" t="s">
        <v>7256</v>
      </c>
      <c r="B340" s="94" t="s">
        <v>7257</v>
      </c>
      <c r="C340" s="94" t="str">
        <f t="shared" si="1"/>
        <v>Boris Sorokin</v>
      </c>
      <c r="D340" s="94" t="s">
        <v>7258</v>
      </c>
      <c r="E340" s="94" t="s">
        <v>32</v>
      </c>
      <c r="F340" s="94" t="s">
        <v>14257</v>
      </c>
      <c r="G340" s="95" t="s">
        <v>33</v>
      </c>
      <c r="H340" s="94" t="s">
        <v>12006</v>
      </c>
      <c r="I340" s="94" t="s">
        <v>12069</v>
      </c>
      <c r="BF340" s="94"/>
      <c r="BG340" s="94"/>
      <c r="BH340" s="94" t="s">
        <v>33</v>
      </c>
      <c r="BI340" s="94"/>
      <c r="BJ340" s="94"/>
      <c r="BK340" s="94"/>
      <c r="BL340" s="94"/>
      <c r="BM340" s="94"/>
      <c r="BN340" s="94"/>
      <c r="BO340" s="94"/>
      <c r="BP340" s="94"/>
      <c r="BQ340" s="94"/>
      <c r="BR340" s="94">
        <v>1.0</v>
      </c>
      <c r="BS340" s="94"/>
      <c r="BT340" s="94"/>
      <c r="BU340" s="94"/>
      <c r="BV340" s="94"/>
      <c r="BW340" s="94"/>
      <c r="BX340" s="94"/>
      <c r="BY340" s="94"/>
      <c r="BZ340" s="94"/>
      <c r="CA340" s="94"/>
      <c r="CB340" s="94"/>
      <c r="CC340" s="94"/>
      <c r="CD340" s="94">
        <v>1.0</v>
      </c>
      <c r="CE340" s="94"/>
      <c r="CF340" s="94"/>
      <c r="CG340" s="94"/>
      <c r="CH340" s="94"/>
      <c r="CJ340" s="94" t="s">
        <v>11475</v>
      </c>
      <c r="CK340" s="94" t="s">
        <v>7262</v>
      </c>
      <c r="CL340" s="94" t="s">
        <v>12046</v>
      </c>
      <c r="CM340" s="94" t="s">
        <v>13391</v>
      </c>
      <c r="CN340" s="94" t="s">
        <v>14258</v>
      </c>
      <c r="CO340" s="94" t="s">
        <v>12030</v>
      </c>
      <c r="CP340" s="94" t="s">
        <v>14259</v>
      </c>
      <c r="CQ340" s="94" t="s">
        <v>12263</v>
      </c>
      <c r="CR340" s="94" t="s">
        <v>12656</v>
      </c>
      <c r="CS340" s="94" t="s">
        <v>12016</v>
      </c>
      <c r="CT340" s="94" t="s">
        <v>12052</v>
      </c>
      <c r="CU340" s="94" t="s">
        <v>12052</v>
      </c>
      <c r="CV340" s="94" t="s">
        <v>12052</v>
      </c>
      <c r="CX340" s="94" t="s">
        <v>14260</v>
      </c>
      <c r="CZ340" s="94" t="s">
        <v>12007</v>
      </c>
      <c r="DA340" s="94" t="s">
        <v>12016</v>
      </c>
      <c r="DB340" s="94" t="s">
        <v>12016</v>
      </c>
      <c r="DC340" s="94" t="s">
        <v>12007</v>
      </c>
      <c r="DD340" s="94" t="s">
        <v>12007</v>
      </c>
      <c r="DE340" s="94" t="s">
        <v>12007</v>
      </c>
      <c r="DH340" s="94" t="s">
        <v>12021</v>
      </c>
      <c r="DJ340" s="94" t="s">
        <v>12022</v>
      </c>
    </row>
    <row r="341" ht="13.5" customHeight="1">
      <c r="A341" s="94" t="s">
        <v>11834</v>
      </c>
      <c r="B341" s="94" t="s">
        <v>11835</v>
      </c>
      <c r="C341" s="94" t="str">
        <f t="shared" si="1"/>
        <v>Bosco Oruru</v>
      </c>
      <c r="D341" s="94" t="s">
        <v>11836</v>
      </c>
      <c r="E341" s="94" t="s">
        <v>32</v>
      </c>
      <c r="F341" s="94" t="s">
        <v>14261</v>
      </c>
      <c r="G341" s="95" t="s">
        <v>33</v>
      </c>
      <c r="H341" s="94" t="s">
        <v>12006</v>
      </c>
      <c r="I341" s="94" t="s">
        <v>12069</v>
      </c>
      <c r="BF341" s="94" t="s">
        <v>33</v>
      </c>
      <c r="BG341" s="94"/>
      <c r="BH341" s="94"/>
      <c r="BI341" s="94"/>
      <c r="BJ341" s="94"/>
      <c r="BK341" s="94"/>
      <c r="BL341" s="94">
        <v>1.0</v>
      </c>
      <c r="BM341" s="94"/>
      <c r="BN341" s="94"/>
      <c r="BO341" s="94"/>
      <c r="BP341" s="94"/>
      <c r="BQ341" s="94"/>
      <c r="BR341" s="94"/>
      <c r="BS341" s="94"/>
      <c r="BT341" s="94"/>
      <c r="BU341" s="94"/>
      <c r="BV341" s="94"/>
      <c r="BW341" s="94"/>
      <c r="BX341" s="94"/>
      <c r="BY341" s="94"/>
      <c r="BZ341" s="94"/>
      <c r="CA341" s="94"/>
      <c r="CB341" s="94"/>
      <c r="CC341" s="94"/>
      <c r="CD341" s="94"/>
      <c r="CE341" s="94"/>
      <c r="CF341" s="94"/>
      <c r="CG341" s="94"/>
      <c r="CH341" s="94"/>
      <c r="CJ341" s="94" t="s">
        <v>3680</v>
      </c>
      <c r="CK341" s="94" t="s">
        <v>11839</v>
      </c>
      <c r="CL341" s="94" t="s">
        <v>12046</v>
      </c>
      <c r="CM341" s="94" t="s">
        <v>14262</v>
      </c>
      <c r="CN341" s="94" t="s">
        <v>14263</v>
      </c>
      <c r="CO341" s="94" t="s">
        <v>12116</v>
      </c>
      <c r="CP341" s="94" t="s">
        <v>13970</v>
      </c>
      <c r="CQ341" s="94" t="s">
        <v>13048</v>
      </c>
      <c r="CR341" s="94" t="s">
        <v>13049</v>
      </c>
      <c r="CS341" s="94" t="s">
        <v>12007</v>
      </c>
      <c r="CT341" s="94" t="s">
        <v>12052</v>
      </c>
      <c r="CU341" s="94" t="s">
        <v>14264</v>
      </c>
      <c r="CX341" s="94" t="s">
        <v>14265</v>
      </c>
      <c r="CZ341" s="94" t="s">
        <v>12007</v>
      </c>
      <c r="DA341" s="94" t="s">
        <v>12016</v>
      </c>
      <c r="DB341" s="94" t="s">
        <v>12019</v>
      </c>
      <c r="DC341" s="94" t="s">
        <v>12007</v>
      </c>
      <c r="DD341" s="94" t="s">
        <v>12007</v>
      </c>
      <c r="DE341" s="94" t="s">
        <v>12016</v>
      </c>
      <c r="DF341" s="94" t="s">
        <v>14266</v>
      </c>
      <c r="DH341" s="94" t="s">
        <v>12021</v>
      </c>
      <c r="DJ341" s="94" t="s">
        <v>12022</v>
      </c>
    </row>
    <row r="342" ht="13.5" customHeight="1">
      <c r="A342" s="94" t="s">
        <v>14267</v>
      </c>
      <c r="B342" s="94" t="s">
        <v>14268</v>
      </c>
      <c r="C342" s="94" t="str">
        <f t="shared" si="1"/>
        <v>Brad Whitmore</v>
      </c>
      <c r="D342" s="94" t="s">
        <v>14269</v>
      </c>
      <c r="E342" s="94" t="s">
        <v>32</v>
      </c>
      <c r="F342" s="94" t="s">
        <v>14270</v>
      </c>
      <c r="G342" s="95" t="s">
        <v>33</v>
      </c>
      <c r="H342" s="94" t="s">
        <v>12006</v>
      </c>
      <c r="I342" s="94" t="s">
        <v>12069</v>
      </c>
      <c r="BF342" s="94"/>
      <c r="BG342" s="94"/>
      <c r="BH342" s="94" t="s">
        <v>33</v>
      </c>
      <c r="BI342" s="94"/>
      <c r="BJ342" s="94"/>
      <c r="BK342" s="94"/>
      <c r="BL342" s="94"/>
      <c r="BM342" s="94"/>
      <c r="BN342" s="94"/>
      <c r="BO342" s="94"/>
      <c r="BP342" s="94"/>
      <c r="BQ342" s="94"/>
      <c r="BR342" s="94">
        <v>1.0</v>
      </c>
      <c r="BS342" s="94"/>
      <c r="BT342" s="94"/>
      <c r="BU342" s="94"/>
      <c r="BV342" s="94"/>
      <c r="BW342" s="94"/>
      <c r="BX342" s="94"/>
      <c r="BY342" s="94"/>
      <c r="BZ342" s="94"/>
      <c r="CA342" s="94"/>
      <c r="CB342" s="94"/>
      <c r="CC342" s="94"/>
      <c r="CD342" s="94"/>
      <c r="CE342" s="94"/>
      <c r="CF342" s="94"/>
      <c r="CG342" s="94"/>
      <c r="CH342" s="94"/>
      <c r="CJ342" s="94" t="s">
        <v>12058</v>
      </c>
      <c r="CK342" s="94" t="s">
        <v>14271</v>
      </c>
      <c r="CL342" s="94" t="s">
        <v>12505</v>
      </c>
      <c r="CM342" s="94" t="s">
        <v>12579</v>
      </c>
      <c r="CN342" s="94" t="s">
        <v>14272</v>
      </c>
      <c r="CO342" s="94" t="s">
        <v>12101</v>
      </c>
      <c r="CP342" s="94" t="s">
        <v>14273</v>
      </c>
      <c r="CQ342" s="94" t="s">
        <v>12422</v>
      </c>
      <c r="CR342" s="94" t="s">
        <v>12062</v>
      </c>
      <c r="CS342" s="94" t="s">
        <v>12016</v>
      </c>
      <c r="CX342" s="94" t="s">
        <v>14274</v>
      </c>
      <c r="CZ342" s="94" t="s">
        <v>12007</v>
      </c>
      <c r="DA342" s="94" t="s">
        <v>12016</v>
      </c>
      <c r="DB342" s="94" t="s">
        <v>12016</v>
      </c>
      <c r="DC342" s="94" t="s">
        <v>12016</v>
      </c>
      <c r="DD342" s="94" t="s">
        <v>12016</v>
      </c>
      <c r="DE342" s="94" t="s">
        <v>12016</v>
      </c>
      <c r="DH342" s="94" t="s">
        <v>12021</v>
      </c>
      <c r="DJ342" s="94" t="s">
        <v>12022</v>
      </c>
    </row>
    <row r="343" ht="13.5" customHeight="1">
      <c r="A343" s="94" t="s">
        <v>14275</v>
      </c>
      <c r="B343" s="94" t="s">
        <v>14276</v>
      </c>
      <c r="C343" s="94" t="str">
        <f t="shared" si="1"/>
        <v>Bradley Frank</v>
      </c>
      <c r="D343" s="94" t="s">
        <v>14277</v>
      </c>
      <c r="E343" s="94" t="s">
        <v>32</v>
      </c>
      <c r="F343" s="94" t="s">
        <v>14278</v>
      </c>
      <c r="G343" s="95" t="s">
        <v>33</v>
      </c>
      <c r="H343" s="94" t="s">
        <v>12006</v>
      </c>
      <c r="BF343" s="94" t="s">
        <v>33</v>
      </c>
      <c r="BG343" s="94"/>
      <c r="BH343" s="94"/>
      <c r="BI343" s="94"/>
      <c r="BJ343" s="94"/>
      <c r="BK343" s="94"/>
      <c r="BL343" s="94">
        <v>1.0</v>
      </c>
      <c r="BM343" s="94"/>
      <c r="BN343" s="94"/>
      <c r="BO343" s="94"/>
      <c r="BP343" s="94"/>
      <c r="BQ343" s="94"/>
      <c r="BR343" s="94"/>
      <c r="BS343" s="94"/>
      <c r="BT343" s="94"/>
      <c r="BU343" s="94"/>
      <c r="BV343" s="94"/>
      <c r="BW343" s="94"/>
      <c r="BX343" s="94"/>
      <c r="BY343" s="94"/>
      <c r="BZ343" s="94"/>
      <c r="CA343" s="94"/>
      <c r="CB343" s="94"/>
      <c r="CC343" s="94"/>
      <c r="CD343" s="94">
        <v>1.0</v>
      </c>
      <c r="CE343" s="94"/>
      <c r="CF343" s="94"/>
      <c r="CG343" s="94"/>
      <c r="CH343" s="94"/>
      <c r="CJ343" s="94" t="s">
        <v>3680</v>
      </c>
      <c r="CK343" s="94" t="s">
        <v>14279</v>
      </c>
      <c r="CM343" s="94" t="s">
        <v>14280</v>
      </c>
      <c r="CN343" s="94" t="s">
        <v>14281</v>
      </c>
      <c r="CO343" s="94" t="s">
        <v>12030</v>
      </c>
      <c r="CP343" s="94" t="s">
        <v>14185</v>
      </c>
      <c r="CQ343" s="94" t="s">
        <v>12263</v>
      </c>
      <c r="CR343" s="94" t="s">
        <v>12219</v>
      </c>
      <c r="CS343" s="94" t="s">
        <v>12016</v>
      </c>
      <c r="CT343" s="94" t="s">
        <v>12052</v>
      </c>
      <c r="CU343" s="94" t="s">
        <v>12498</v>
      </c>
      <c r="CX343" s="94" t="s">
        <v>14282</v>
      </c>
      <c r="CZ343" s="94" t="s">
        <v>12007</v>
      </c>
      <c r="DA343" s="94" t="s">
        <v>12016</v>
      </c>
      <c r="DB343" s="94" t="s">
        <v>12019</v>
      </c>
      <c r="DC343" s="94" t="s">
        <v>12016</v>
      </c>
      <c r="DD343" s="94" t="s">
        <v>12016</v>
      </c>
      <c r="DE343" s="94" t="s">
        <v>12016</v>
      </c>
      <c r="DH343" s="94" t="s">
        <v>12021</v>
      </c>
      <c r="DJ343" s="94" t="s">
        <v>12022</v>
      </c>
    </row>
    <row r="344" ht="13.5" customHeight="1">
      <c r="A344" s="94" t="s">
        <v>14283</v>
      </c>
      <c r="B344" s="94" t="s">
        <v>14284</v>
      </c>
      <c r="C344" s="94" t="str">
        <f t="shared" si="1"/>
        <v>Bramuel Nakholi</v>
      </c>
      <c r="D344" s="94" t="s">
        <v>14285</v>
      </c>
      <c r="E344" s="94" t="s">
        <v>35</v>
      </c>
      <c r="F344" s="94" t="s">
        <v>14286</v>
      </c>
      <c r="G344" s="95" t="s">
        <v>33</v>
      </c>
      <c r="H344" s="94" t="s">
        <v>12006</v>
      </c>
      <c r="BF344" s="94"/>
      <c r="BG344" s="94"/>
      <c r="BH344" s="94"/>
      <c r="BI344" s="94"/>
      <c r="BJ344" s="94" t="s">
        <v>33</v>
      </c>
      <c r="BK344" s="94"/>
      <c r="BL344" s="94"/>
      <c r="BM344" s="94"/>
      <c r="BN344" s="94"/>
      <c r="BO344" s="94"/>
      <c r="BP344" s="94"/>
      <c r="BQ344" s="94"/>
      <c r="BR344" s="94"/>
      <c r="BS344" s="94"/>
      <c r="BT344" s="94"/>
      <c r="BU344" s="94"/>
      <c r="BV344" s="94"/>
      <c r="BW344" s="94"/>
      <c r="BX344" s="94">
        <v>1.0</v>
      </c>
      <c r="BY344" s="94"/>
      <c r="BZ344" s="94"/>
      <c r="CA344" s="94"/>
      <c r="CB344" s="94"/>
      <c r="CC344" s="94"/>
      <c r="CD344" s="94">
        <v>1.0</v>
      </c>
      <c r="CE344" s="94"/>
      <c r="CF344" s="94"/>
      <c r="CG344" s="94"/>
      <c r="CH344" s="94"/>
      <c r="CJ344" s="94" t="s">
        <v>12153</v>
      </c>
      <c r="CK344" s="94" t="s">
        <v>14287</v>
      </c>
      <c r="CL344" s="94" t="s">
        <v>12505</v>
      </c>
      <c r="CM344" s="94" t="s">
        <v>14288</v>
      </c>
      <c r="CN344" s="94" t="s">
        <v>12143</v>
      </c>
      <c r="CO344" s="94" t="s">
        <v>12255</v>
      </c>
      <c r="CP344" s="94" t="s">
        <v>14289</v>
      </c>
      <c r="CQ344" s="94" t="s">
        <v>13329</v>
      </c>
      <c r="CR344" s="94" t="s">
        <v>14290</v>
      </c>
      <c r="CS344" s="94" t="s">
        <v>12016</v>
      </c>
      <c r="CT344" s="94" t="s">
        <v>12498</v>
      </c>
      <c r="CU344" s="94" t="s">
        <v>12498</v>
      </c>
      <c r="CV344" s="94" t="s">
        <v>12498</v>
      </c>
      <c r="CX344" s="94" t="s">
        <v>13848</v>
      </c>
      <c r="CZ344" s="94" t="s">
        <v>12007</v>
      </c>
      <c r="DA344" s="94" t="s">
        <v>12111</v>
      </c>
      <c r="DB344" s="94" t="s">
        <v>12111</v>
      </c>
      <c r="DC344" s="94" t="s">
        <v>12007</v>
      </c>
      <c r="DD344" s="94" t="s">
        <v>12007</v>
      </c>
      <c r="DE344" s="94" t="s">
        <v>12007</v>
      </c>
      <c r="DH344" s="94" t="s">
        <v>12021</v>
      </c>
      <c r="DJ344" s="94" t="s">
        <v>12022</v>
      </c>
    </row>
    <row r="345" ht="13.5" customHeight="1">
      <c r="A345" s="94" t="s">
        <v>14283</v>
      </c>
      <c r="B345" s="94" t="s">
        <v>14284</v>
      </c>
      <c r="C345" s="94" t="str">
        <f t="shared" si="1"/>
        <v>Bramuel Nakholi</v>
      </c>
      <c r="D345" s="94" t="s">
        <v>14285</v>
      </c>
      <c r="E345" s="94" t="s">
        <v>35</v>
      </c>
      <c r="F345" s="94" t="s">
        <v>14291</v>
      </c>
      <c r="G345" s="95" t="s">
        <v>33</v>
      </c>
      <c r="H345" s="94" t="s">
        <v>12006</v>
      </c>
      <c r="BF345" s="94"/>
      <c r="BG345" s="94"/>
      <c r="BH345" s="94"/>
      <c r="BI345" s="94"/>
      <c r="BJ345" s="94" t="s">
        <v>33</v>
      </c>
      <c r="BK345" s="94"/>
      <c r="BL345" s="94"/>
      <c r="BM345" s="94"/>
      <c r="BN345" s="94"/>
      <c r="BO345" s="94"/>
      <c r="BP345" s="94"/>
      <c r="BQ345" s="94"/>
      <c r="BR345" s="94"/>
      <c r="BS345" s="94"/>
      <c r="BT345" s="94"/>
      <c r="BU345" s="94"/>
      <c r="BV345" s="94"/>
      <c r="BW345" s="94"/>
      <c r="BX345" s="94"/>
      <c r="BY345" s="94">
        <v>1.0</v>
      </c>
      <c r="BZ345" s="94"/>
      <c r="CA345" s="94"/>
      <c r="CB345" s="94"/>
      <c r="CC345" s="94"/>
      <c r="CD345" s="94"/>
      <c r="CE345" s="94"/>
      <c r="CF345" s="94"/>
      <c r="CG345" s="94"/>
      <c r="CH345" s="94"/>
      <c r="CJ345" s="94" t="s">
        <v>12153</v>
      </c>
      <c r="CK345" s="94" t="s">
        <v>14292</v>
      </c>
      <c r="CL345" s="94" t="s">
        <v>12046</v>
      </c>
      <c r="CM345" s="94" t="s">
        <v>14288</v>
      </c>
      <c r="CN345" s="94" t="s">
        <v>12143</v>
      </c>
      <c r="CO345" s="94" t="s">
        <v>12217</v>
      </c>
      <c r="CP345" s="94" t="s">
        <v>14289</v>
      </c>
      <c r="CQ345" s="94" t="s">
        <v>14293</v>
      </c>
      <c r="CR345" s="94" t="s">
        <v>14294</v>
      </c>
      <c r="CS345" s="94" t="s">
        <v>12016</v>
      </c>
      <c r="CT345" s="94" t="s">
        <v>12498</v>
      </c>
      <c r="CU345" s="94" t="s">
        <v>14295</v>
      </c>
      <c r="CV345" s="94" t="s">
        <v>14296</v>
      </c>
      <c r="CX345" s="94" t="s">
        <v>14297</v>
      </c>
      <c r="CZ345" s="94" t="s">
        <v>12007</v>
      </c>
      <c r="DA345" s="94" t="s">
        <v>12019</v>
      </c>
      <c r="DB345" s="94" t="s">
        <v>12019</v>
      </c>
      <c r="DC345" s="94" t="s">
        <v>12007</v>
      </c>
      <c r="DD345" s="94" t="s">
        <v>12007</v>
      </c>
      <c r="DE345" s="94" t="s">
        <v>12007</v>
      </c>
      <c r="DH345" s="94" t="s">
        <v>12021</v>
      </c>
      <c r="DJ345" s="94" t="s">
        <v>12022</v>
      </c>
    </row>
    <row r="346" ht="13.5" customHeight="1">
      <c r="A346" s="94" t="s">
        <v>14298</v>
      </c>
      <c r="B346" s="94" t="s">
        <v>14299</v>
      </c>
      <c r="C346" s="94" t="str">
        <f t="shared" si="1"/>
        <v>Brandon Bisschoff</v>
      </c>
      <c r="D346" s="94" t="s">
        <v>14300</v>
      </c>
      <c r="E346" s="94" t="s">
        <v>32</v>
      </c>
      <c r="F346" s="94" t="s">
        <v>14301</v>
      </c>
      <c r="G346" s="95" t="s">
        <v>33</v>
      </c>
      <c r="H346" s="94" t="s">
        <v>12006</v>
      </c>
      <c r="BF346" s="94"/>
      <c r="BG346" s="94"/>
      <c r="BH346" s="94" t="s">
        <v>33</v>
      </c>
      <c r="BI346" s="94"/>
      <c r="BJ346" s="94"/>
      <c r="BK346" s="94"/>
      <c r="BL346" s="94"/>
      <c r="BM346" s="94"/>
      <c r="BN346" s="94"/>
      <c r="BO346" s="94"/>
      <c r="BP346" s="94"/>
      <c r="BQ346" s="94"/>
      <c r="BR346" s="94"/>
      <c r="BS346" s="94">
        <v>1.0</v>
      </c>
      <c r="BT346" s="94"/>
      <c r="BU346" s="94"/>
      <c r="BV346" s="94"/>
      <c r="BW346" s="94"/>
      <c r="BX346" s="94"/>
      <c r="BY346" s="94"/>
      <c r="BZ346" s="94"/>
      <c r="CA346" s="94"/>
      <c r="CB346" s="94"/>
      <c r="CC346" s="94"/>
      <c r="CD346" s="94"/>
      <c r="CE346" s="94"/>
      <c r="CF346" s="94"/>
      <c r="CG346" s="94"/>
      <c r="CH346" s="94"/>
      <c r="CJ346" s="94" t="s">
        <v>12153</v>
      </c>
      <c r="CK346" s="94" t="s">
        <v>14302</v>
      </c>
      <c r="CL346" s="94" t="s">
        <v>12046</v>
      </c>
      <c r="CM346" s="94" t="s">
        <v>12454</v>
      </c>
      <c r="CN346" s="94" t="s">
        <v>14303</v>
      </c>
      <c r="CO346" s="94" t="s">
        <v>12122</v>
      </c>
      <c r="CP346" s="94" t="s">
        <v>12456</v>
      </c>
      <c r="CQ346" s="94" t="s">
        <v>12015</v>
      </c>
      <c r="CR346" s="94" t="s">
        <v>12219</v>
      </c>
      <c r="CS346" s="94" t="s">
        <v>12016</v>
      </c>
      <c r="CX346" s="94" t="s">
        <v>14304</v>
      </c>
      <c r="CZ346" s="94" t="s">
        <v>12007</v>
      </c>
      <c r="DA346" s="94" t="s">
        <v>12111</v>
      </c>
      <c r="DB346" s="94" t="s">
        <v>12111</v>
      </c>
      <c r="DC346" s="94" t="s">
        <v>12007</v>
      </c>
      <c r="DD346" s="94" t="s">
        <v>12007</v>
      </c>
      <c r="DE346" s="94" t="s">
        <v>12007</v>
      </c>
      <c r="DH346" s="94" t="s">
        <v>12021</v>
      </c>
      <c r="DJ346" s="94" t="s">
        <v>12022</v>
      </c>
    </row>
    <row r="347" ht="13.5" customHeight="1">
      <c r="A347" s="94" t="s">
        <v>4537</v>
      </c>
      <c r="B347" s="94" t="s">
        <v>4538</v>
      </c>
      <c r="C347" s="94" t="str">
        <f t="shared" si="1"/>
        <v>Brenda Homera</v>
      </c>
      <c r="D347" s="94" t="s">
        <v>4539</v>
      </c>
      <c r="E347" s="94" t="s">
        <v>32</v>
      </c>
      <c r="F347" s="94" t="s">
        <v>14305</v>
      </c>
      <c r="G347" s="95" t="s">
        <v>33</v>
      </c>
      <c r="H347" s="94" t="s">
        <v>12006</v>
      </c>
      <c r="I347" s="94" t="s">
        <v>12069</v>
      </c>
      <c r="J347" s="94" t="s">
        <v>14306</v>
      </c>
      <c r="BF347" s="94" t="s">
        <v>33</v>
      </c>
      <c r="BG347" s="94"/>
      <c r="BH347" s="94"/>
      <c r="BI347" s="94"/>
      <c r="BJ347" s="94"/>
      <c r="BK347" s="94"/>
      <c r="BL347" s="94"/>
      <c r="BM347" s="94">
        <v>1.0</v>
      </c>
      <c r="BN347" s="94"/>
      <c r="BO347" s="94"/>
      <c r="BP347" s="94"/>
      <c r="BQ347" s="94"/>
      <c r="BR347" s="94"/>
      <c r="BS347" s="94"/>
      <c r="BT347" s="94"/>
      <c r="BU347" s="94"/>
      <c r="BV347" s="94"/>
      <c r="BW347" s="94"/>
      <c r="BX347" s="94"/>
      <c r="BY347" s="94"/>
      <c r="BZ347" s="94"/>
      <c r="CA347" s="94"/>
      <c r="CB347" s="94"/>
      <c r="CC347" s="94"/>
      <c r="CD347" s="94">
        <v>1.0</v>
      </c>
      <c r="CE347" s="94"/>
      <c r="CF347" s="94"/>
      <c r="CG347" s="94"/>
      <c r="CH347" s="94"/>
      <c r="CJ347" s="94" t="s">
        <v>12717</v>
      </c>
      <c r="CK347" s="94" t="s">
        <v>4543</v>
      </c>
      <c r="CL347" s="94" t="s">
        <v>12010</v>
      </c>
      <c r="CM347" s="94" t="s">
        <v>14307</v>
      </c>
      <c r="CO347" s="94" t="s">
        <v>12217</v>
      </c>
      <c r="CP347" s="94" t="s">
        <v>12282</v>
      </c>
      <c r="CQ347" s="94" t="s">
        <v>14308</v>
      </c>
      <c r="CR347" s="94" t="s">
        <v>14309</v>
      </c>
      <c r="CS347" s="94" t="s">
        <v>12016</v>
      </c>
      <c r="CT347" s="94" t="s">
        <v>12498</v>
      </c>
      <c r="CX347" s="94" t="s">
        <v>14310</v>
      </c>
      <c r="CZ347" s="94" t="s">
        <v>12007</v>
      </c>
      <c r="DA347" s="94" t="s">
        <v>12111</v>
      </c>
      <c r="DB347" s="94" t="s">
        <v>12111</v>
      </c>
      <c r="DC347" s="94" t="s">
        <v>12007</v>
      </c>
      <c r="DE347" s="94" t="s">
        <v>12007</v>
      </c>
      <c r="DH347" s="94" t="s">
        <v>12021</v>
      </c>
      <c r="DJ347" s="94" t="s">
        <v>12022</v>
      </c>
    </row>
    <row r="348" ht="13.5" customHeight="1">
      <c r="A348" s="94" t="s">
        <v>4537</v>
      </c>
      <c r="B348" s="94" t="s">
        <v>8954</v>
      </c>
      <c r="C348" s="94" t="str">
        <f t="shared" si="1"/>
        <v>Brenda Namumba</v>
      </c>
      <c r="D348" s="94" t="s">
        <v>8955</v>
      </c>
      <c r="E348" s="94" t="s">
        <v>32</v>
      </c>
      <c r="F348" s="94" t="s">
        <v>14311</v>
      </c>
      <c r="G348" s="95" t="s">
        <v>33</v>
      </c>
      <c r="H348" s="94" t="s">
        <v>12006</v>
      </c>
      <c r="I348" s="94" t="s">
        <v>12069</v>
      </c>
      <c r="BF348" s="94" t="s">
        <v>33</v>
      </c>
      <c r="BG348" s="94"/>
      <c r="BH348" s="94"/>
      <c r="BI348" s="94"/>
      <c r="BJ348" s="94"/>
      <c r="BK348" s="94"/>
      <c r="BL348" s="94">
        <v>1.0</v>
      </c>
      <c r="BM348" s="94"/>
      <c r="BN348" s="94"/>
      <c r="BO348" s="94"/>
      <c r="BP348" s="94"/>
      <c r="BQ348" s="94"/>
      <c r="BR348" s="94"/>
      <c r="BS348" s="94"/>
      <c r="BT348" s="94"/>
      <c r="BU348" s="94"/>
      <c r="BV348" s="94"/>
      <c r="BW348" s="94"/>
      <c r="BX348" s="94"/>
      <c r="BY348" s="94"/>
      <c r="BZ348" s="94"/>
      <c r="CA348" s="94"/>
      <c r="CB348" s="94"/>
      <c r="CC348" s="94"/>
      <c r="CD348" s="94">
        <v>1.0</v>
      </c>
      <c r="CE348" s="94"/>
      <c r="CF348" s="94"/>
      <c r="CG348" s="94"/>
      <c r="CH348" s="94"/>
      <c r="CJ348" s="94" t="s">
        <v>13588</v>
      </c>
      <c r="CK348" s="94" t="s">
        <v>8959</v>
      </c>
      <c r="CL348" s="94" t="s">
        <v>12010</v>
      </c>
      <c r="CM348" s="94" t="s">
        <v>14312</v>
      </c>
      <c r="CN348" s="94" t="s">
        <v>12187</v>
      </c>
      <c r="CO348" s="94" t="s">
        <v>12188</v>
      </c>
      <c r="CP348" s="94" t="s">
        <v>12306</v>
      </c>
      <c r="CQ348" s="94" t="s">
        <v>12015</v>
      </c>
      <c r="CR348" s="94" t="s">
        <v>14313</v>
      </c>
      <c r="CS348" s="94" t="s">
        <v>12016</v>
      </c>
      <c r="CT348" s="94" t="s">
        <v>12052</v>
      </c>
      <c r="CV348" s="94" t="s">
        <v>14314</v>
      </c>
      <c r="CX348" s="94" t="s">
        <v>14315</v>
      </c>
      <c r="CZ348" s="94" t="s">
        <v>12007</v>
      </c>
      <c r="DA348" s="94" t="s">
        <v>12111</v>
      </c>
      <c r="DB348" s="94" t="s">
        <v>12111</v>
      </c>
      <c r="DC348" s="94" t="s">
        <v>12007</v>
      </c>
      <c r="DD348" s="94" t="s">
        <v>12007</v>
      </c>
      <c r="DE348" s="94" t="s">
        <v>12007</v>
      </c>
      <c r="DH348" s="94" t="s">
        <v>12021</v>
      </c>
      <c r="DJ348" s="94" t="s">
        <v>12022</v>
      </c>
    </row>
    <row r="349" ht="13.5" customHeight="1">
      <c r="A349" s="94" t="s">
        <v>14316</v>
      </c>
      <c r="B349" s="94" t="s">
        <v>14317</v>
      </c>
      <c r="C349" s="94" t="str">
        <f t="shared" si="1"/>
        <v>Brent Archinal</v>
      </c>
      <c r="D349" s="94" t="s">
        <v>14318</v>
      </c>
      <c r="E349" s="94" t="s">
        <v>32</v>
      </c>
      <c r="F349" s="94" t="s">
        <v>14319</v>
      </c>
      <c r="G349" s="95" t="s">
        <v>33</v>
      </c>
      <c r="H349" s="94" t="s">
        <v>12006</v>
      </c>
      <c r="I349" s="94" t="s">
        <v>12069</v>
      </c>
      <c r="BF349" s="94"/>
      <c r="BG349" s="94"/>
      <c r="BH349" s="94" t="s">
        <v>33</v>
      </c>
      <c r="BI349" s="94"/>
      <c r="BJ349" s="94"/>
      <c r="BK349" s="94"/>
      <c r="BL349" s="94"/>
      <c r="BM349" s="94"/>
      <c r="BN349" s="94"/>
      <c r="BO349" s="94"/>
      <c r="BP349" s="94"/>
      <c r="BQ349" s="94"/>
      <c r="BR349" s="94">
        <v>1.0</v>
      </c>
      <c r="BS349" s="94"/>
      <c r="BT349" s="94"/>
      <c r="BU349" s="94"/>
      <c r="BV349" s="94"/>
      <c r="BW349" s="94"/>
      <c r="BX349" s="94"/>
      <c r="BY349" s="94"/>
      <c r="BZ349" s="94"/>
      <c r="CA349" s="94"/>
      <c r="CB349" s="94"/>
      <c r="CC349" s="94"/>
      <c r="CD349" s="94"/>
      <c r="CE349" s="94"/>
      <c r="CF349" s="94"/>
      <c r="CG349" s="94"/>
      <c r="CH349" s="94"/>
      <c r="CJ349" s="94" t="s">
        <v>3680</v>
      </c>
      <c r="CK349" s="94" t="s">
        <v>14320</v>
      </c>
      <c r="CL349" s="94" t="s">
        <v>12046</v>
      </c>
      <c r="CM349" s="94" t="s">
        <v>14321</v>
      </c>
      <c r="CN349" s="94" t="s">
        <v>14322</v>
      </c>
      <c r="CO349" s="94" t="s">
        <v>12013</v>
      </c>
      <c r="CP349" s="94" t="s">
        <v>14323</v>
      </c>
      <c r="CQ349" s="94" t="s">
        <v>12062</v>
      </c>
      <c r="CR349" s="94" t="s">
        <v>12062</v>
      </c>
      <c r="CS349" s="94" t="s">
        <v>12016</v>
      </c>
      <c r="CX349" s="94" t="s">
        <v>14324</v>
      </c>
      <c r="CZ349" s="94" t="s">
        <v>12007</v>
      </c>
      <c r="DA349" s="94" t="s">
        <v>12016</v>
      </c>
      <c r="DB349" s="94" t="s">
        <v>12016</v>
      </c>
      <c r="DC349" s="94" t="s">
        <v>12007</v>
      </c>
      <c r="DD349" s="94" t="s">
        <v>12016</v>
      </c>
      <c r="DE349" s="94" t="s">
        <v>12007</v>
      </c>
      <c r="DH349" s="94" t="s">
        <v>12021</v>
      </c>
      <c r="DJ349" s="94" t="s">
        <v>12022</v>
      </c>
    </row>
    <row r="350" ht="13.5" customHeight="1">
      <c r="A350" s="94" t="s">
        <v>14325</v>
      </c>
      <c r="B350" s="94" t="s">
        <v>14326</v>
      </c>
      <c r="C350" s="94" t="str">
        <f t="shared" si="1"/>
        <v>Bret Yotti</v>
      </c>
      <c r="D350" s="94" t="s">
        <v>14327</v>
      </c>
      <c r="E350" s="94" t="s">
        <v>32</v>
      </c>
      <c r="F350" s="94" t="s">
        <v>14328</v>
      </c>
      <c r="G350" s="95" t="s">
        <v>33</v>
      </c>
      <c r="H350" s="94" t="s">
        <v>12006</v>
      </c>
      <c r="BF350" s="94" t="s">
        <v>33</v>
      </c>
      <c r="BG350" s="94"/>
      <c r="BH350" s="94"/>
      <c r="BI350" s="94"/>
      <c r="BJ350" s="94"/>
      <c r="BK350" s="94"/>
      <c r="BL350" s="94"/>
      <c r="BM350" s="94">
        <v>1.0</v>
      </c>
      <c r="BN350" s="94"/>
      <c r="BO350" s="94"/>
      <c r="BP350" s="94"/>
      <c r="BQ350" s="94"/>
      <c r="BR350" s="94"/>
      <c r="BS350" s="94"/>
      <c r="BT350" s="94"/>
      <c r="BU350" s="94"/>
      <c r="BV350" s="94"/>
      <c r="BW350" s="94"/>
      <c r="BX350" s="94"/>
      <c r="BY350" s="94"/>
      <c r="BZ350" s="94"/>
      <c r="CA350" s="94"/>
      <c r="CB350" s="94"/>
      <c r="CC350" s="94"/>
      <c r="CD350" s="94"/>
      <c r="CE350" s="94"/>
      <c r="CF350" s="94"/>
      <c r="CG350" s="94"/>
      <c r="CH350" s="94"/>
      <c r="CJ350" s="94" t="s">
        <v>11475</v>
      </c>
      <c r="CK350" s="94" t="s">
        <v>14329</v>
      </c>
      <c r="CL350" s="94" t="s">
        <v>12505</v>
      </c>
      <c r="CM350" s="94" t="s">
        <v>12186</v>
      </c>
      <c r="CN350" s="94" t="s">
        <v>14330</v>
      </c>
      <c r="CO350" s="94" t="s">
        <v>12217</v>
      </c>
      <c r="CP350" s="94" t="s">
        <v>12189</v>
      </c>
      <c r="CQ350" s="94" t="s">
        <v>12015</v>
      </c>
      <c r="CR350" s="94" t="s">
        <v>12062</v>
      </c>
      <c r="CS350" s="94" t="s">
        <v>12016</v>
      </c>
      <c r="CX350" s="94" t="s">
        <v>14331</v>
      </c>
      <c r="CZ350" s="94" t="s">
        <v>12007</v>
      </c>
      <c r="DA350" s="94" t="s">
        <v>12016</v>
      </c>
      <c r="DB350" s="94" t="s">
        <v>12016</v>
      </c>
      <c r="DC350" s="94" t="s">
        <v>12007</v>
      </c>
      <c r="DD350" s="94" t="s">
        <v>12007</v>
      </c>
      <c r="DE350" s="94" t="s">
        <v>12016</v>
      </c>
      <c r="DH350" s="94" t="s">
        <v>12021</v>
      </c>
      <c r="DJ350" s="94" t="s">
        <v>12022</v>
      </c>
    </row>
    <row r="351" ht="13.5" customHeight="1">
      <c r="A351" s="94" t="s">
        <v>4765</v>
      </c>
      <c r="B351" s="94" t="s">
        <v>4766</v>
      </c>
      <c r="C351" s="94" t="str">
        <f t="shared" si="1"/>
        <v>brian bichang'a</v>
      </c>
      <c r="D351" s="94" t="s">
        <v>4767</v>
      </c>
      <c r="E351" s="94" t="s">
        <v>32</v>
      </c>
      <c r="F351" s="94" t="s">
        <v>14332</v>
      </c>
      <c r="G351" s="95" t="s">
        <v>38</v>
      </c>
      <c r="H351" s="94" t="s">
        <v>12006</v>
      </c>
      <c r="I351" s="94" t="s">
        <v>12069</v>
      </c>
      <c r="BF351" s="94"/>
      <c r="BG351" s="94" t="s">
        <v>38</v>
      </c>
      <c r="BH351" s="94"/>
      <c r="BI351" s="94"/>
      <c r="BJ351" s="94"/>
      <c r="BK351" s="94"/>
      <c r="BL351" s="94"/>
      <c r="BM351" s="94"/>
      <c r="BN351" s="94"/>
      <c r="BO351" s="94"/>
      <c r="BP351" s="94">
        <v>1.0</v>
      </c>
      <c r="BQ351" s="94"/>
      <c r="BR351" s="94"/>
      <c r="BS351" s="94"/>
      <c r="BT351" s="94"/>
      <c r="BU351" s="94"/>
      <c r="BV351" s="94"/>
      <c r="BW351" s="94"/>
      <c r="BX351" s="94"/>
      <c r="BY351" s="94"/>
      <c r="BZ351" s="94"/>
      <c r="CA351" s="94"/>
      <c r="CB351" s="94"/>
      <c r="CC351" s="94"/>
      <c r="CD351" s="94"/>
      <c r="CE351" s="94"/>
      <c r="CF351" s="94"/>
      <c r="CG351" s="94"/>
      <c r="CH351" s="94"/>
      <c r="CJ351" s="94" t="s">
        <v>11475</v>
      </c>
      <c r="CK351" s="94" t="s">
        <v>14333</v>
      </c>
      <c r="CL351" s="94" t="s">
        <v>12046</v>
      </c>
      <c r="CM351" s="94" t="s">
        <v>14334</v>
      </c>
      <c r="CN351" s="94" t="s">
        <v>12121</v>
      </c>
      <c r="CO351" s="94" t="s">
        <v>12122</v>
      </c>
      <c r="CP351" s="94" t="s">
        <v>14335</v>
      </c>
      <c r="CQ351" s="94" t="s">
        <v>13329</v>
      </c>
      <c r="CR351" s="94" t="s">
        <v>14290</v>
      </c>
      <c r="CS351" s="94" t="s">
        <v>12007</v>
      </c>
      <c r="CX351" s="94" t="s">
        <v>14336</v>
      </c>
      <c r="CZ351" s="94" t="s">
        <v>12007</v>
      </c>
      <c r="DA351" s="94" t="s">
        <v>12016</v>
      </c>
      <c r="DB351" s="94" t="s">
        <v>12111</v>
      </c>
      <c r="DC351" s="94" t="s">
        <v>12007</v>
      </c>
      <c r="DD351" s="94" t="s">
        <v>12007</v>
      </c>
      <c r="DE351" s="94" t="s">
        <v>12007</v>
      </c>
      <c r="DH351" s="94" t="s">
        <v>12021</v>
      </c>
      <c r="DJ351" s="94" t="s">
        <v>12022</v>
      </c>
    </row>
    <row r="352" ht="13.5" customHeight="1">
      <c r="A352" s="94" t="s">
        <v>3025</v>
      </c>
      <c r="B352" s="94" t="s">
        <v>14337</v>
      </c>
      <c r="C352" s="94" t="str">
        <f t="shared" si="1"/>
        <v>Brian Chaboyer</v>
      </c>
      <c r="D352" s="94" t="s">
        <v>14338</v>
      </c>
      <c r="E352" s="94" t="s">
        <v>32</v>
      </c>
      <c r="F352" s="94" t="s">
        <v>14339</v>
      </c>
      <c r="G352" s="95" t="s">
        <v>33</v>
      </c>
      <c r="H352" s="94" t="s">
        <v>12006</v>
      </c>
      <c r="I352" s="94" t="s">
        <v>12025</v>
      </c>
      <c r="BF352" s="94" t="s">
        <v>33</v>
      </c>
      <c r="BG352" s="94"/>
      <c r="BH352" s="94"/>
      <c r="BI352" s="94"/>
      <c r="BJ352" s="94"/>
      <c r="BK352" s="94"/>
      <c r="BL352" s="94">
        <v>1.0</v>
      </c>
      <c r="BM352" s="94"/>
      <c r="BN352" s="94"/>
      <c r="BO352" s="94"/>
      <c r="BP352" s="94"/>
      <c r="BQ352" s="94"/>
      <c r="BR352" s="94"/>
      <c r="BS352" s="94"/>
      <c r="BT352" s="94"/>
      <c r="BU352" s="94"/>
      <c r="BV352" s="94"/>
      <c r="BW352" s="94"/>
      <c r="BX352" s="94"/>
      <c r="BY352" s="94"/>
      <c r="BZ352" s="94"/>
      <c r="CA352" s="94"/>
      <c r="CB352" s="94"/>
      <c r="CC352" s="94"/>
      <c r="CD352" s="94"/>
      <c r="CE352" s="94"/>
      <c r="CF352" s="94"/>
      <c r="CG352" s="94"/>
      <c r="CH352" s="94"/>
      <c r="CJ352" s="94" t="s">
        <v>12029</v>
      </c>
      <c r="CK352" s="94" t="s">
        <v>14340</v>
      </c>
      <c r="CL352" s="94" t="s">
        <v>12046</v>
      </c>
      <c r="CM352" s="94" t="s">
        <v>14341</v>
      </c>
      <c r="CN352" s="94" t="s">
        <v>12029</v>
      </c>
      <c r="CO352" s="94" t="s">
        <v>12030</v>
      </c>
      <c r="CP352" s="94" t="s">
        <v>14342</v>
      </c>
      <c r="CQ352" s="94" t="s">
        <v>12062</v>
      </c>
      <c r="CR352" s="94" t="s">
        <v>12075</v>
      </c>
      <c r="CS352" s="94" t="s">
        <v>12016</v>
      </c>
      <c r="CT352" s="94" t="s">
        <v>12594</v>
      </c>
      <c r="CX352" s="94" t="s">
        <v>14343</v>
      </c>
      <c r="CZ352" s="94" t="s">
        <v>12007</v>
      </c>
      <c r="DA352" s="94" t="s">
        <v>12016</v>
      </c>
      <c r="DB352" s="94" t="s">
        <v>12111</v>
      </c>
      <c r="DD352" s="94" t="s">
        <v>12007</v>
      </c>
      <c r="DE352" s="94" t="s">
        <v>12016</v>
      </c>
      <c r="DH352" s="94" t="s">
        <v>12021</v>
      </c>
      <c r="DJ352" s="94" t="s">
        <v>12022</v>
      </c>
    </row>
    <row r="353" ht="13.5" customHeight="1">
      <c r="A353" s="94" t="s">
        <v>3025</v>
      </c>
      <c r="B353" s="94" t="s">
        <v>14344</v>
      </c>
      <c r="C353" s="94" t="str">
        <f t="shared" si="1"/>
        <v>Brian Cho</v>
      </c>
      <c r="D353" s="94" t="s">
        <v>14345</v>
      </c>
      <c r="E353" s="94" t="s">
        <v>32</v>
      </c>
      <c r="F353" s="94" t="s">
        <v>14346</v>
      </c>
      <c r="G353" s="95" t="s">
        <v>33</v>
      </c>
      <c r="H353" s="94" t="s">
        <v>12006</v>
      </c>
      <c r="BF353" s="94"/>
      <c r="BG353" s="94"/>
      <c r="BH353" s="94"/>
      <c r="BI353" s="94"/>
      <c r="BJ353" s="94" t="s">
        <v>33</v>
      </c>
      <c r="BK353" s="94"/>
      <c r="BL353" s="94"/>
      <c r="BM353" s="94"/>
      <c r="BN353" s="94"/>
      <c r="BO353" s="94"/>
      <c r="BP353" s="94"/>
      <c r="BQ353" s="94"/>
      <c r="BR353" s="94"/>
      <c r="BS353" s="94"/>
      <c r="BT353" s="94"/>
      <c r="BU353" s="94"/>
      <c r="BV353" s="94"/>
      <c r="BW353" s="94"/>
      <c r="BX353" s="94"/>
      <c r="BY353" s="94">
        <v>1.0</v>
      </c>
      <c r="BZ353" s="94"/>
      <c r="CA353" s="94"/>
      <c r="CB353" s="94"/>
      <c r="CC353" s="94"/>
      <c r="CD353" s="94"/>
      <c r="CE353" s="94"/>
      <c r="CF353" s="94"/>
      <c r="CG353" s="94"/>
      <c r="CH353" s="94"/>
      <c r="CK353" s="94" t="s">
        <v>14347</v>
      </c>
      <c r="CM353" s="94" t="s">
        <v>14348</v>
      </c>
      <c r="CO353" s="94" t="s">
        <v>12122</v>
      </c>
      <c r="CQ353" s="94" t="s">
        <v>13585</v>
      </c>
      <c r="CS353" s="94" t="s">
        <v>12016</v>
      </c>
      <c r="CX353" s="94" t="s">
        <v>14349</v>
      </c>
      <c r="CZ353" s="94" t="s">
        <v>12016</v>
      </c>
      <c r="DA353" s="94" t="s">
        <v>12016</v>
      </c>
      <c r="DB353" s="94" t="s">
        <v>12016</v>
      </c>
      <c r="DC353" s="94" t="s">
        <v>12016</v>
      </c>
      <c r="DD353" s="94" t="s">
        <v>12016</v>
      </c>
      <c r="DE353" s="94" t="s">
        <v>12007</v>
      </c>
      <c r="DH353" s="94" t="s">
        <v>12021</v>
      </c>
      <c r="DJ353" s="94" t="s">
        <v>12022</v>
      </c>
    </row>
    <row r="354" ht="13.5" customHeight="1">
      <c r="A354" s="94" t="s">
        <v>3025</v>
      </c>
      <c r="B354" s="94" t="s">
        <v>6844</v>
      </c>
      <c r="C354" s="94" t="str">
        <f t="shared" si="1"/>
        <v>Brian Kent</v>
      </c>
      <c r="D354" s="94" t="s">
        <v>6845</v>
      </c>
      <c r="E354" s="94" t="s">
        <v>32</v>
      </c>
      <c r="F354" s="94" t="s">
        <v>14350</v>
      </c>
      <c r="G354" s="95" t="s">
        <v>33</v>
      </c>
      <c r="H354" s="94" t="s">
        <v>12006</v>
      </c>
      <c r="I354" s="94" t="s">
        <v>12069</v>
      </c>
      <c r="BF354" s="94" t="s">
        <v>33</v>
      </c>
      <c r="BG354" s="94"/>
      <c r="BH354" s="94"/>
      <c r="BI354" s="94"/>
      <c r="BJ354" s="94"/>
      <c r="BK354" s="94"/>
      <c r="BL354" s="94">
        <v>1.0</v>
      </c>
      <c r="BM354" s="94"/>
      <c r="BN354" s="94"/>
      <c r="BO354" s="94"/>
      <c r="BP354" s="94"/>
      <c r="BQ354" s="94"/>
      <c r="BR354" s="94"/>
      <c r="BS354" s="94"/>
      <c r="BT354" s="94"/>
      <c r="BU354" s="94"/>
      <c r="BV354" s="94"/>
      <c r="BW354" s="94"/>
      <c r="BX354" s="94"/>
      <c r="BY354" s="94"/>
      <c r="BZ354" s="94"/>
      <c r="CA354" s="94"/>
      <c r="CB354" s="94"/>
      <c r="CC354" s="94"/>
      <c r="CD354" s="94"/>
      <c r="CE354" s="94"/>
      <c r="CF354" s="94"/>
      <c r="CG354" s="94"/>
      <c r="CH354" s="94"/>
      <c r="CJ354" s="94" t="s">
        <v>12058</v>
      </c>
      <c r="CK354" s="94" t="s">
        <v>6848</v>
      </c>
      <c r="CL354" s="94" t="s">
        <v>12046</v>
      </c>
      <c r="CM354" s="94" t="s">
        <v>13434</v>
      </c>
      <c r="CN354" s="94" t="s">
        <v>14008</v>
      </c>
      <c r="CO354" s="94" t="s">
        <v>12116</v>
      </c>
      <c r="CP354" s="94" t="s">
        <v>14351</v>
      </c>
      <c r="CQ354" s="94" t="s">
        <v>12062</v>
      </c>
      <c r="CR354" s="94" t="s">
        <v>12062</v>
      </c>
      <c r="CS354" s="94" t="s">
        <v>12016</v>
      </c>
      <c r="CX354" s="94" t="s">
        <v>14352</v>
      </c>
      <c r="CZ354" s="94" t="s">
        <v>12007</v>
      </c>
      <c r="DA354" s="94" t="s">
        <v>12016</v>
      </c>
      <c r="DB354" s="94" t="s">
        <v>12016</v>
      </c>
      <c r="DC354" s="94" t="s">
        <v>12007</v>
      </c>
      <c r="DD354" s="94" t="s">
        <v>12016</v>
      </c>
      <c r="DE354" s="94" t="s">
        <v>12007</v>
      </c>
      <c r="DH354" s="94" t="s">
        <v>12021</v>
      </c>
      <c r="DJ354" s="94" t="s">
        <v>12022</v>
      </c>
    </row>
    <row r="355" ht="13.5" customHeight="1">
      <c r="A355" s="94" t="s">
        <v>3025</v>
      </c>
      <c r="B355" s="94" t="s">
        <v>9791</v>
      </c>
      <c r="C355" s="94" t="str">
        <f t="shared" si="1"/>
        <v>Brian Masara</v>
      </c>
      <c r="D355" s="94" t="s">
        <v>9792</v>
      </c>
      <c r="E355" s="94" t="s">
        <v>32</v>
      </c>
      <c r="F355" s="94" t="s">
        <v>14353</v>
      </c>
      <c r="G355" s="95" t="s">
        <v>33</v>
      </c>
      <c r="H355" s="94" t="s">
        <v>12006</v>
      </c>
      <c r="I355" s="94" t="s">
        <v>12069</v>
      </c>
      <c r="BF355" s="94" t="s">
        <v>33</v>
      </c>
      <c r="BG355" s="94"/>
      <c r="BH355" s="94"/>
      <c r="BI355" s="94"/>
      <c r="BJ355" s="94"/>
      <c r="BK355" s="94"/>
      <c r="BL355" s="94">
        <v>1.0</v>
      </c>
      <c r="BM355" s="94"/>
      <c r="BN355" s="94"/>
      <c r="BO355" s="94"/>
      <c r="BP355" s="94"/>
      <c r="BQ355" s="94"/>
      <c r="BR355" s="94"/>
      <c r="BS355" s="94"/>
      <c r="BT355" s="94"/>
      <c r="BU355" s="94"/>
      <c r="BV355" s="94"/>
      <c r="BW355" s="94"/>
      <c r="BX355" s="94"/>
      <c r="BY355" s="94"/>
      <c r="BZ355" s="94"/>
      <c r="CA355" s="94"/>
      <c r="CB355" s="94"/>
      <c r="CC355" s="94"/>
      <c r="CD355" s="94"/>
      <c r="CE355" s="94"/>
      <c r="CF355" s="94"/>
      <c r="CG355" s="94"/>
      <c r="CH355" s="94"/>
      <c r="CJ355" s="94" t="s">
        <v>3680</v>
      </c>
      <c r="CK355" s="94" t="s">
        <v>9795</v>
      </c>
      <c r="CL355" s="94" t="s">
        <v>12046</v>
      </c>
      <c r="CM355" s="94" t="s">
        <v>14354</v>
      </c>
      <c r="CN355" s="94" t="s">
        <v>14355</v>
      </c>
      <c r="CO355" s="94" t="s">
        <v>12013</v>
      </c>
      <c r="CP355" s="94" t="s">
        <v>12014</v>
      </c>
      <c r="CQ355" s="94" t="s">
        <v>12015</v>
      </c>
      <c r="CR355" s="94" t="s">
        <v>14356</v>
      </c>
      <c r="CS355" s="94" t="s">
        <v>12016</v>
      </c>
      <c r="CT355" s="94" t="s">
        <v>12498</v>
      </c>
      <c r="CU355" s="94" t="s">
        <v>12498</v>
      </c>
      <c r="CX355" s="94" t="s">
        <v>1642</v>
      </c>
      <c r="CZ355" s="94" t="s">
        <v>12007</v>
      </c>
      <c r="DA355" s="94" t="s">
        <v>12016</v>
      </c>
      <c r="DB355" s="94" t="s">
        <v>12016</v>
      </c>
      <c r="DC355" s="94" t="s">
        <v>12016</v>
      </c>
      <c r="DD355" s="94" t="s">
        <v>12007</v>
      </c>
      <c r="DE355" s="94" t="s">
        <v>12016</v>
      </c>
      <c r="DH355" s="94" t="s">
        <v>12021</v>
      </c>
      <c r="DJ355" s="94" t="s">
        <v>12022</v>
      </c>
    </row>
    <row r="356" ht="13.5" customHeight="1">
      <c r="A356" s="94" t="s">
        <v>3025</v>
      </c>
      <c r="B356" s="94" t="s">
        <v>3026</v>
      </c>
      <c r="C356" s="94" t="str">
        <f t="shared" si="1"/>
        <v>Brian Murphy</v>
      </c>
      <c r="D356" s="94" t="s">
        <v>3027</v>
      </c>
      <c r="E356" s="94" t="s">
        <v>32</v>
      </c>
      <c r="F356" s="94" t="s">
        <v>14357</v>
      </c>
      <c r="G356" s="95" t="s">
        <v>33</v>
      </c>
      <c r="H356" s="94" t="s">
        <v>12006</v>
      </c>
      <c r="I356" s="94" t="s">
        <v>12069</v>
      </c>
      <c r="BF356" s="94"/>
      <c r="BG356" s="94"/>
      <c r="BH356" s="94" t="s">
        <v>33</v>
      </c>
      <c r="BI356" s="94"/>
      <c r="BJ356" s="94"/>
      <c r="BK356" s="94"/>
      <c r="BL356" s="94"/>
      <c r="BM356" s="94"/>
      <c r="BN356" s="94"/>
      <c r="BO356" s="94"/>
      <c r="BP356" s="94"/>
      <c r="BQ356" s="94"/>
      <c r="BR356" s="94">
        <v>1.0</v>
      </c>
      <c r="BS356" s="94"/>
      <c r="BT356" s="94"/>
      <c r="BU356" s="94"/>
      <c r="BV356" s="94"/>
      <c r="BW356" s="94"/>
      <c r="BX356" s="94"/>
      <c r="BY356" s="94"/>
      <c r="BZ356" s="94"/>
      <c r="CA356" s="94"/>
      <c r="CB356" s="94"/>
      <c r="CC356" s="94"/>
      <c r="CD356" s="94"/>
      <c r="CE356" s="94"/>
      <c r="CF356" s="94"/>
      <c r="CG356" s="94"/>
      <c r="CH356" s="94"/>
      <c r="CJ356" s="94" t="s">
        <v>12082</v>
      </c>
      <c r="CK356" s="94" t="s">
        <v>3030</v>
      </c>
      <c r="CL356" s="94" t="s">
        <v>12046</v>
      </c>
      <c r="CM356" s="94" t="s">
        <v>14358</v>
      </c>
      <c r="CN356" s="94" t="s">
        <v>12495</v>
      </c>
      <c r="CO356" s="94" t="s">
        <v>12030</v>
      </c>
      <c r="CP356" s="94" t="s">
        <v>14359</v>
      </c>
      <c r="CQ356" s="94" t="s">
        <v>12582</v>
      </c>
      <c r="CR356" s="94" t="s">
        <v>12582</v>
      </c>
      <c r="CS356" s="94" t="s">
        <v>12016</v>
      </c>
      <c r="CX356" s="94" t="s">
        <v>14360</v>
      </c>
      <c r="CZ356" s="94" t="s">
        <v>12007</v>
      </c>
      <c r="DH356" s="94" t="s">
        <v>12021</v>
      </c>
      <c r="DJ356" s="94" t="s">
        <v>12022</v>
      </c>
    </row>
    <row r="357" ht="13.5" customHeight="1">
      <c r="A357" s="94" t="s">
        <v>3025</v>
      </c>
      <c r="B357" s="94" t="s">
        <v>14361</v>
      </c>
      <c r="C357" s="94" t="str">
        <f t="shared" si="1"/>
        <v>Brian Reville</v>
      </c>
      <c r="D357" s="94" t="s">
        <v>14362</v>
      </c>
      <c r="E357" s="94" t="s">
        <v>35</v>
      </c>
      <c r="F357" s="94" t="s">
        <v>14363</v>
      </c>
      <c r="G357" s="95" t="s">
        <v>33</v>
      </c>
      <c r="H357" s="94" t="s">
        <v>12006</v>
      </c>
      <c r="I357" s="94" t="s">
        <v>12069</v>
      </c>
      <c r="BF357" s="94"/>
      <c r="BG357" s="94"/>
      <c r="BH357" s="94" t="s">
        <v>33</v>
      </c>
      <c r="BI357" s="94"/>
      <c r="BJ357" s="94"/>
      <c r="BK357" s="94"/>
      <c r="BL357" s="94"/>
      <c r="BM357" s="94"/>
      <c r="BN357" s="94"/>
      <c r="BO357" s="94"/>
      <c r="BP357" s="94"/>
      <c r="BQ357" s="94"/>
      <c r="BR357" s="94">
        <v>1.0</v>
      </c>
      <c r="BS357" s="94"/>
      <c r="BT357" s="94"/>
      <c r="BU357" s="94"/>
      <c r="BV357" s="94"/>
      <c r="BW357" s="94"/>
      <c r="BX357" s="94"/>
      <c r="BY357" s="94"/>
      <c r="BZ357" s="94"/>
      <c r="CA357" s="94"/>
      <c r="CB357" s="94"/>
      <c r="CC357" s="94"/>
      <c r="CD357" s="94">
        <v>1.0</v>
      </c>
      <c r="CE357" s="94"/>
      <c r="CF357" s="94"/>
      <c r="CG357" s="94"/>
      <c r="CH357" s="94"/>
      <c r="CJ357" s="94" t="s">
        <v>3680</v>
      </c>
      <c r="CK357" s="94" t="s">
        <v>14364</v>
      </c>
      <c r="CM357" s="94" t="s">
        <v>14365</v>
      </c>
      <c r="CO357" s="94" t="s">
        <v>12030</v>
      </c>
      <c r="CQ357" s="94" t="s">
        <v>12243</v>
      </c>
      <c r="CS357" s="94" t="s">
        <v>12016</v>
      </c>
      <c r="CT357" s="94" t="s">
        <v>14366</v>
      </c>
      <c r="CX357" s="94" t="s">
        <v>14367</v>
      </c>
      <c r="CZ357" s="94" t="s">
        <v>12016</v>
      </c>
      <c r="DA357" s="94" t="s">
        <v>12016</v>
      </c>
      <c r="DB357" s="94" t="s">
        <v>12016</v>
      </c>
      <c r="DC357" s="94" t="s">
        <v>12007</v>
      </c>
      <c r="DD357" s="94" t="s">
        <v>12016</v>
      </c>
      <c r="DE357" s="94" t="s">
        <v>12016</v>
      </c>
      <c r="DH357" s="94" t="s">
        <v>12021</v>
      </c>
      <c r="DJ357" s="94" t="s">
        <v>12022</v>
      </c>
    </row>
    <row r="358" ht="13.5" customHeight="1">
      <c r="A358" s="94" t="s">
        <v>3025</v>
      </c>
      <c r="B358" s="94" t="s">
        <v>14368</v>
      </c>
      <c r="C358" s="94" t="str">
        <f t="shared" si="1"/>
        <v>Brian Schmidt</v>
      </c>
      <c r="D358" s="94" t="s">
        <v>14369</v>
      </c>
      <c r="E358" s="94" t="s">
        <v>32</v>
      </c>
      <c r="F358" s="94" t="s">
        <v>14370</v>
      </c>
      <c r="G358" s="95" t="s">
        <v>33</v>
      </c>
      <c r="H358" s="94" t="s">
        <v>12006</v>
      </c>
      <c r="BF358" s="94"/>
      <c r="BG358" s="94"/>
      <c r="BH358" s="94" t="s">
        <v>33</v>
      </c>
      <c r="BI358" s="94"/>
      <c r="BJ358" s="94"/>
      <c r="BK358" s="94"/>
      <c r="BL358" s="94"/>
      <c r="BM358" s="94"/>
      <c r="BN358" s="94"/>
      <c r="BO358" s="94"/>
      <c r="BP358" s="94"/>
      <c r="BQ358" s="94"/>
      <c r="BR358" s="94">
        <v>1.0</v>
      </c>
      <c r="BS358" s="94"/>
      <c r="BT358" s="94"/>
      <c r="BU358" s="94"/>
      <c r="BV358" s="94"/>
      <c r="BW358" s="94"/>
      <c r="BX358" s="94"/>
      <c r="BY358" s="94"/>
      <c r="BZ358" s="94"/>
      <c r="CA358" s="94"/>
      <c r="CB358" s="94"/>
      <c r="CC358" s="94"/>
      <c r="CD358" s="94">
        <v>1.0</v>
      </c>
      <c r="CE358" s="94"/>
      <c r="CF358" s="94"/>
      <c r="CG358" s="94"/>
      <c r="CH358" s="94"/>
      <c r="CJ358" s="94" t="s">
        <v>12029</v>
      </c>
      <c r="CK358" s="94" t="s">
        <v>14371</v>
      </c>
      <c r="CL358" s="94" t="s">
        <v>14372</v>
      </c>
      <c r="CM358" s="94" t="s">
        <v>14373</v>
      </c>
      <c r="CN358" s="94" t="s">
        <v>14374</v>
      </c>
      <c r="CO358" s="94" t="s">
        <v>12030</v>
      </c>
      <c r="CP358" s="94" t="s">
        <v>14375</v>
      </c>
      <c r="CQ358" s="94" t="s">
        <v>12074</v>
      </c>
      <c r="CR358" s="94" t="s">
        <v>14376</v>
      </c>
      <c r="CS358" s="94" t="s">
        <v>12016</v>
      </c>
      <c r="CT358" s="94" t="s">
        <v>12297</v>
      </c>
      <c r="CX358" s="94" t="s">
        <v>14377</v>
      </c>
      <c r="CZ358" s="94" t="s">
        <v>12007</v>
      </c>
      <c r="DA358" s="94" t="s">
        <v>12019</v>
      </c>
      <c r="DB358" s="94" t="s">
        <v>12019</v>
      </c>
      <c r="DC358" s="94" t="s">
        <v>12007</v>
      </c>
      <c r="DD358" s="94" t="s">
        <v>12007</v>
      </c>
      <c r="DE358" s="94" t="s">
        <v>12016</v>
      </c>
      <c r="DH358" s="94" t="s">
        <v>12021</v>
      </c>
      <c r="DJ358" s="94" t="s">
        <v>12022</v>
      </c>
    </row>
    <row r="359" ht="13.5" customHeight="1">
      <c r="A359" s="94" t="s">
        <v>3025</v>
      </c>
      <c r="B359" s="94" t="s">
        <v>14378</v>
      </c>
      <c r="C359" s="94" t="str">
        <f t="shared" si="1"/>
        <v>Brian van Soelen</v>
      </c>
      <c r="D359" s="94" t="s">
        <v>14379</v>
      </c>
      <c r="E359" s="94" t="s">
        <v>32</v>
      </c>
      <c r="F359" s="94" t="s">
        <v>14380</v>
      </c>
      <c r="G359" s="95" t="s">
        <v>33</v>
      </c>
      <c r="H359" s="94" t="s">
        <v>12006</v>
      </c>
      <c r="I359" s="94" t="s">
        <v>12069</v>
      </c>
      <c r="BF359" s="94" t="s">
        <v>33</v>
      </c>
      <c r="BG359" s="94"/>
      <c r="BH359" s="94"/>
      <c r="BI359" s="94"/>
      <c r="BJ359" s="94"/>
      <c r="BK359" s="94"/>
      <c r="BL359" s="94">
        <v>1.0</v>
      </c>
      <c r="BM359" s="94"/>
      <c r="BN359" s="94"/>
      <c r="BO359" s="94"/>
      <c r="BP359" s="94"/>
      <c r="BQ359" s="94"/>
      <c r="BR359" s="94"/>
      <c r="BS359" s="94"/>
      <c r="BT359" s="94"/>
      <c r="BU359" s="94"/>
      <c r="BV359" s="94"/>
      <c r="BW359" s="94"/>
      <c r="BX359" s="94"/>
      <c r="BY359" s="94"/>
      <c r="BZ359" s="94"/>
      <c r="CA359" s="94"/>
      <c r="CB359" s="94"/>
      <c r="CC359" s="94"/>
      <c r="CD359" s="94"/>
      <c r="CE359" s="94"/>
      <c r="CF359" s="94"/>
      <c r="CG359" s="94"/>
      <c r="CH359" s="94"/>
      <c r="CJ359" s="94" t="s">
        <v>12082</v>
      </c>
      <c r="CK359" s="94" t="s">
        <v>14381</v>
      </c>
      <c r="CL359" s="94" t="s">
        <v>12046</v>
      </c>
      <c r="CM359" s="94" t="s">
        <v>14382</v>
      </c>
      <c r="CN359" s="94" t="s">
        <v>12072</v>
      </c>
      <c r="CO359" s="94" t="s">
        <v>12030</v>
      </c>
      <c r="CP359" s="94" t="s">
        <v>14383</v>
      </c>
      <c r="CQ359" s="94" t="s">
        <v>12015</v>
      </c>
      <c r="CR359" s="94" t="s">
        <v>12219</v>
      </c>
      <c r="CS359" s="94" t="s">
        <v>12016</v>
      </c>
      <c r="CT359" s="94" t="s">
        <v>12052</v>
      </c>
      <c r="CX359" s="94" t="s">
        <v>3139</v>
      </c>
      <c r="CZ359" s="94" t="s">
        <v>12007</v>
      </c>
      <c r="DA359" s="94" t="s">
        <v>12016</v>
      </c>
      <c r="DB359" s="94" t="s">
        <v>12016</v>
      </c>
      <c r="DC359" s="94" t="s">
        <v>12007</v>
      </c>
      <c r="DD359" s="94" t="s">
        <v>12007</v>
      </c>
      <c r="DE359" s="94" t="s">
        <v>12016</v>
      </c>
      <c r="DH359" s="94" t="s">
        <v>12021</v>
      </c>
      <c r="DJ359" s="94" t="s">
        <v>12022</v>
      </c>
    </row>
    <row r="360" ht="13.5" customHeight="1">
      <c r="A360" s="94" t="s">
        <v>3423</v>
      </c>
      <c r="B360" s="94" t="s">
        <v>3424</v>
      </c>
      <c r="C360" s="94" t="str">
        <f t="shared" si="1"/>
        <v>Brooke Simmons</v>
      </c>
      <c r="D360" s="94" t="s">
        <v>3425</v>
      </c>
      <c r="E360" s="94" t="s">
        <v>32</v>
      </c>
      <c r="F360" s="94" t="s">
        <v>14384</v>
      </c>
      <c r="G360" s="95" t="s">
        <v>38</v>
      </c>
      <c r="H360" s="94" t="s">
        <v>12006</v>
      </c>
      <c r="I360" s="94" t="s">
        <v>12069</v>
      </c>
      <c r="BF360" s="94"/>
      <c r="BG360" s="94"/>
      <c r="BH360" s="94"/>
      <c r="BI360" s="94" t="s">
        <v>38</v>
      </c>
      <c r="BJ360" s="94"/>
      <c r="BK360" s="94"/>
      <c r="BL360" s="94"/>
      <c r="BM360" s="94"/>
      <c r="BN360" s="94"/>
      <c r="BO360" s="94"/>
      <c r="BP360" s="94"/>
      <c r="BQ360" s="94"/>
      <c r="BR360" s="94"/>
      <c r="BS360" s="94"/>
      <c r="BT360" s="94"/>
      <c r="BU360" s="94">
        <v>1.0</v>
      </c>
      <c r="BV360" s="94"/>
      <c r="BW360" s="94"/>
      <c r="BX360" s="94"/>
      <c r="BY360" s="94"/>
      <c r="BZ360" s="94"/>
      <c r="CA360" s="94"/>
      <c r="CB360" s="94"/>
      <c r="CC360" s="94"/>
      <c r="CD360" s="94"/>
      <c r="CE360" s="94"/>
      <c r="CF360" s="94"/>
      <c r="CG360" s="94"/>
      <c r="CH360" s="94"/>
      <c r="CJ360" s="94" t="s">
        <v>3680</v>
      </c>
      <c r="CK360" s="94" t="s">
        <v>14385</v>
      </c>
      <c r="CL360" s="94" t="s">
        <v>12571</v>
      </c>
      <c r="CM360" s="94" t="s">
        <v>14386</v>
      </c>
      <c r="CN360" s="94" t="s">
        <v>14387</v>
      </c>
      <c r="CO360" s="94" t="s">
        <v>12030</v>
      </c>
      <c r="CP360" s="94" t="s">
        <v>14388</v>
      </c>
      <c r="CQ360" s="94" t="s">
        <v>12263</v>
      </c>
      <c r="CR360" s="94" t="s">
        <v>12062</v>
      </c>
      <c r="CX360" s="94" t="s">
        <v>14389</v>
      </c>
      <c r="DH360" s="94" t="s">
        <v>12021</v>
      </c>
      <c r="DJ360" s="94" t="s">
        <v>12022</v>
      </c>
    </row>
    <row r="361" ht="13.5" customHeight="1">
      <c r="A361" s="94" t="s">
        <v>14390</v>
      </c>
      <c r="B361" s="94" t="s">
        <v>14391</v>
      </c>
      <c r="C361" s="94" t="str">
        <f t="shared" si="1"/>
        <v>Bruce Bassett</v>
      </c>
      <c r="D361" s="94" t="s">
        <v>14392</v>
      </c>
      <c r="E361" s="94" t="s">
        <v>35</v>
      </c>
      <c r="F361" s="94" t="s">
        <v>14393</v>
      </c>
      <c r="G361" s="95" t="s">
        <v>33</v>
      </c>
      <c r="H361" s="94" t="s">
        <v>12006</v>
      </c>
      <c r="I361" s="94" t="s">
        <v>12381</v>
      </c>
      <c r="BF361" s="94" t="s">
        <v>33</v>
      </c>
      <c r="BG361" s="94"/>
      <c r="BH361" s="94"/>
      <c r="BI361" s="94"/>
      <c r="BJ361" s="94"/>
      <c r="BK361" s="94"/>
      <c r="BL361" s="94">
        <v>1.0</v>
      </c>
      <c r="BM361" s="94"/>
      <c r="BN361" s="94"/>
      <c r="BO361" s="94"/>
      <c r="BP361" s="94"/>
      <c r="BQ361" s="94"/>
      <c r="BR361" s="94"/>
      <c r="BS361" s="94"/>
      <c r="BT361" s="94"/>
      <c r="BU361" s="94"/>
      <c r="BV361" s="94"/>
      <c r="BW361" s="94"/>
      <c r="BX361" s="94"/>
      <c r="BY361" s="94"/>
      <c r="BZ361" s="94"/>
      <c r="CA361" s="94"/>
      <c r="CB361" s="94"/>
      <c r="CC361" s="94"/>
      <c r="CD361" s="94">
        <v>1.0</v>
      </c>
      <c r="CE361" s="94"/>
      <c r="CF361" s="94"/>
      <c r="CG361" s="94"/>
      <c r="CH361" s="94"/>
      <c r="CJ361" s="94" t="s">
        <v>12082</v>
      </c>
      <c r="CK361" s="94" t="s">
        <v>14394</v>
      </c>
      <c r="CM361" s="94" t="s">
        <v>14395</v>
      </c>
      <c r="CQ361" s="94" t="s">
        <v>12015</v>
      </c>
      <c r="CS361" s="94" t="s">
        <v>12016</v>
      </c>
      <c r="CX361" s="94" t="s">
        <v>14396</v>
      </c>
      <c r="CZ361" s="94" t="s">
        <v>12007</v>
      </c>
      <c r="DA361" s="94" t="s">
        <v>12016</v>
      </c>
      <c r="DB361" s="94" t="s">
        <v>12016</v>
      </c>
      <c r="DC361" s="94" t="s">
        <v>12016</v>
      </c>
      <c r="DD361" s="94" t="s">
        <v>12016</v>
      </c>
      <c r="DE361" s="94" t="s">
        <v>12016</v>
      </c>
      <c r="DH361" s="94" t="s">
        <v>12021</v>
      </c>
      <c r="DJ361" s="94" t="s">
        <v>12022</v>
      </c>
    </row>
    <row r="362" ht="13.5" customHeight="1">
      <c r="A362" s="94" t="s">
        <v>14390</v>
      </c>
      <c r="B362" s="94" t="s">
        <v>14397</v>
      </c>
      <c r="C362" s="94" t="str">
        <f t="shared" si="1"/>
        <v>Bruce Berriman</v>
      </c>
      <c r="D362" s="94" t="s">
        <v>14398</v>
      </c>
      <c r="E362" s="94" t="s">
        <v>32</v>
      </c>
      <c r="F362" s="94" t="s">
        <v>14399</v>
      </c>
      <c r="G362" s="95" t="s">
        <v>38</v>
      </c>
      <c r="H362" s="94" t="s">
        <v>12006</v>
      </c>
      <c r="I362" s="94" t="s">
        <v>12069</v>
      </c>
      <c r="BF362" s="94"/>
      <c r="BG362" s="94"/>
      <c r="BH362" s="94"/>
      <c r="BI362" s="94" t="s">
        <v>38</v>
      </c>
      <c r="BJ362" s="94"/>
      <c r="BK362" s="94"/>
      <c r="BL362" s="94"/>
      <c r="BM362" s="94"/>
      <c r="BN362" s="94"/>
      <c r="BO362" s="94"/>
      <c r="BP362" s="94"/>
      <c r="BQ362" s="94"/>
      <c r="BR362" s="94"/>
      <c r="BS362" s="94"/>
      <c r="BT362" s="94"/>
      <c r="BU362" s="94">
        <v>1.0</v>
      </c>
      <c r="BV362" s="94"/>
      <c r="BW362" s="94"/>
      <c r="BX362" s="94"/>
      <c r="BY362" s="94"/>
      <c r="BZ362" s="94"/>
      <c r="CA362" s="94"/>
      <c r="CB362" s="94"/>
      <c r="CC362" s="94"/>
      <c r="CD362" s="94"/>
      <c r="CE362" s="94"/>
      <c r="CF362" s="94"/>
      <c r="CG362" s="94"/>
      <c r="CH362" s="94"/>
      <c r="CJ362" s="94" t="s">
        <v>3680</v>
      </c>
      <c r="CK362" s="94" t="s">
        <v>14400</v>
      </c>
      <c r="CL362" s="94" t="s">
        <v>12046</v>
      </c>
      <c r="CM362" s="94" t="s">
        <v>14401</v>
      </c>
      <c r="CN362" s="94" t="s">
        <v>12815</v>
      </c>
      <c r="CO362" s="94" t="s">
        <v>12030</v>
      </c>
      <c r="CP362" s="94" t="s">
        <v>14402</v>
      </c>
      <c r="CQ362" s="94" t="s">
        <v>12062</v>
      </c>
      <c r="CR362" s="94" t="s">
        <v>12062</v>
      </c>
      <c r="CU362" s="94" t="s">
        <v>14403</v>
      </c>
      <c r="CX362" s="94" t="s">
        <v>14404</v>
      </c>
      <c r="CZ362" s="94" t="s">
        <v>12016</v>
      </c>
      <c r="DC362" s="94" t="s">
        <v>12016</v>
      </c>
      <c r="DD362" s="94" t="s">
        <v>12007</v>
      </c>
      <c r="DF362" s="94" t="s">
        <v>12052</v>
      </c>
      <c r="DH362" s="94" t="s">
        <v>12021</v>
      </c>
      <c r="DJ362" s="94" t="s">
        <v>12022</v>
      </c>
    </row>
    <row r="363" ht="13.5" customHeight="1">
      <c r="A363" s="94" t="s">
        <v>14390</v>
      </c>
      <c r="B363" s="94" t="s">
        <v>14405</v>
      </c>
      <c r="C363" s="94" t="str">
        <f t="shared" si="1"/>
        <v>Bruce Elmegreen</v>
      </c>
      <c r="D363" s="94" t="s">
        <v>14406</v>
      </c>
      <c r="E363" s="94" t="s">
        <v>32</v>
      </c>
      <c r="F363" s="94" t="s">
        <v>14407</v>
      </c>
      <c r="G363" s="95" t="s">
        <v>33</v>
      </c>
      <c r="H363" s="94" t="s">
        <v>12006</v>
      </c>
      <c r="I363" s="94" t="s">
        <v>12069</v>
      </c>
      <c r="BF363" s="94" t="s">
        <v>33</v>
      </c>
      <c r="BG363" s="94"/>
      <c r="BH363" s="94"/>
      <c r="BI363" s="94"/>
      <c r="BJ363" s="94"/>
      <c r="BK363" s="94"/>
      <c r="BL363" s="94">
        <v>1.0</v>
      </c>
      <c r="BM363" s="94"/>
      <c r="BN363" s="94"/>
      <c r="BO363" s="94"/>
      <c r="BP363" s="94"/>
      <c r="BQ363" s="94"/>
      <c r="BR363" s="94"/>
      <c r="BS363" s="94"/>
      <c r="BT363" s="94"/>
      <c r="BU363" s="94"/>
      <c r="BV363" s="94"/>
      <c r="BW363" s="94"/>
      <c r="BX363" s="94"/>
      <c r="BY363" s="94"/>
      <c r="BZ363" s="94"/>
      <c r="CA363" s="94"/>
      <c r="CB363" s="94"/>
      <c r="CC363" s="94"/>
      <c r="CD363" s="94">
        <v>1.0</v>
      </c>
      <c r="CE363" s="94"/>
      <c r="CF363" s="94"/>
      <c r="CG363" s="94"/>
      <c r="CH363" s="94"/>
      <c r="CJ363" s="94" t="s">
        <v>12058</v>
      </c>
      <c r="CK363" s="94" t="s">
        <v>14408</v>
      </c>
      <c r="CL363" s="94" t="s">
        <v>12505</v>
      </c>
      <c r="CM363" s="94" t="s">
        <v>12101</v>
      </c>
      <c r="CN363" s="94" t="s">
        <v>14409</v>
      </c>
      <c r="CO363" s="94" t="s">
        <v>12101</v>
      </c>
      <c r="CP363" s="94" t="s">
        <v>14410</v>
      </c>
      <c r="CQ363" s="94" t="s">
        <v>12032</v>
      </c>
      <c r="CR363" s="94" t="s">
        <v>12062</v>
      </c>
      <c r="CS363" s="94" t="s">
        <v>12016</v>
      </c>
      <c r="CX363" s="94" t="s">
        <v>14411</v>
      </c>
      <c r="CZ363" s="94" t="s">
        <v>12007</v>
      </c>
      <c r="DA363" s="94" t="s">
        <v>12016</v>
      </c>
      <c r="DB363" s="94" t="s">
        <v>12016</v>
      </c>
      <c r="DC363" s="94" t="s">
        <v>12007</v>
      </c>
      <c r="DD363" s="94" t="s">
        <v>12016</v>
      </c>
      <c r="DE363" s="94" t="s">
        <v>12016</v>
      </c>
      <c r="DH363" s="94" t="s">
        <v>12021</v>
      </c>
      <c r="DJ363" s="94" t="s">
        <v>12022</v>
      </c>
    </row>
    <row r="364" ht="13.5" customHeight="1">
      <c r="A364" s="94" t="s">
        <v>4975</v>
      </c>
      <c r="B364" s="94" t="s">
        <v>2511</v>
      </c>
      <c r="C364" s="94" t="str">
        <f t="shared" si="1"/>
        <v>Bruno Dias</v>
      </c>
      <c r="D364" s="94" t="s">
        <v>14412</v>
      </c>
      <c r="E364" s="94" t="s">
        <v>32</v>
      </c>
      <c r="F364" s="94" t="s">
        <v>14413</v>
      </c>
      <c r="G364" s="95" t="s">
        <v>33</v>
      </c>
      <c r="H364" s="94" t="s">
        <v>12006</v>
      </c>
      <c r="BF364" s="94"/>
      <c r="BG364" s="94"/>
      <c r="BH364" s="94" t="s">
        <v>33</v>
      </c>
      <c r="BI364" s="94"/>
      <c r="BJ364" s="94"/>
      <c r="BK364" s="94"/>
      <c r="BL364" s="94"/>
      <c r="BM364" s="94"/>
      <c r="BN364" s="94"/>
      <c r="BO364" s="94"/>
      <c r="BP364" s="94"/>
      <c r="BQ364" s="94"/>
      <c r="BR364" s="94">
        <v>1.0</v>
      </c>
      <c r="BS364" s="94"/>
      <c r="BT364" s="94"/>
      <c r="BU364" s="94"/>
      <c r="BV364" s="94"/>
      <c r="BW364" s="94"/>
      <c r="BX364" s="94"/>
      <c r="BY364" s="94"/>
      <c r="BZ364" s="94"/>
      <c r="CA364" s="94"/>
      <c r="CB364" s="94"/>
      <c r="CC364" s="94"/>
      <c r="CD364" s="94"/>
      <c r="CE364" s="94"/>
      <c r="CF364" s="94"/>
      <c r="CG364" s="94"/>
      <c r="CH364" s="94"/>
      <c r="CJ364" s="94" t="s">
        <v>12845</v>
      </c>
      <c r="CK364" s="94" t="s">
        <v>14414</v>
      </c>
      <c r="CL364" s="94" t="s">
        <v>12046</v>
      </c>
      <c r="CM364" s="94" t="s">
        <v>14415</v>
      </c>
      <c r="CN364" s="94" t="s">
        <v>14416</v>
      </c>
      <c r="CO364" s="94" t="s">
        <v>12030</v>
      </c>
      <c r="CP364" s="94" t="s">
        <v>11737</v>
      </c>
      <c r="CQ364" s="94" t="s">
        <v>12205</v>
      </c>
      <c r="CR364" s="94" t="s">
        <v>12321</v>
      </c>
      <c r="CS364" s="94" t="s">
        <v>12016</v>
      </c>
      <c r="CT364" s="94" t="s">
        <v>12498</v>
      </c>
      <c r="CU364" s="94" t="s">
        <v>12498</v>
      </c>
      <c r="CV364" s="94" t="s">
        <v>12498</v>
      </c>
      <c r="CX364" s="94" t="s">
        <v>14417</v>
      </c>
      <c r="CZ364" s="94" t="s">
        <v>12016</v>
      </c>
      <c r="DA364" s="94" t="s">
        <v>12016</v>
      </c>
      <c r="DB364" s="94" t="s">
        <v>12019</v>
      </c>
      <c r="DC364" s="94" t="s">
        <v>12007</v>
      </c>
      <c r="DD364" s="94" t="s">
        <v>12007</v>
      </c>
      <c r="DE364" s="94" t="s">
        <v>12007</v>
      </c>
      <c r="DH364" s="94" t="s">
        <v>12021</v>
      </c>
      <c r="DJ364" s="94" t="s">
        <v>12022</v>
      </c>
    </row>
    <row r="365" ht="13.5" customHeight="1">
      <c r="A365" s="94" t="s">
        <v>4975</v>
      </c>
      <c r="B365" s="94" t="s">
        <v>7118</v>
      </c>
      <c r="C365" s="94" t="str">
        <f t="shared" si="1"/>
        <v>Bruno Lago</v>
      </c>
      <c r="D365" s="94" t="s">
        <v>7119</v>
      </c>
      <c r="E365" s="94" t="s">
        <v>32</v>
      </c>
      <c r="F365" s="94" t="s">
        <v>14418</v>
      </c>
      <c r="G365" s="95" t="s">
        <v>38</v>
      </c>
      <c r="H365" s="94" t="s">
        <v>12006</v>
      </c>
      <c r="I365" s="94" t="s">
        <v>12025</v>
      </c>
      <c r="BF365" s="94"/>
      <c r="BG365" s="94" t="s">
        <v>38</v>
      </c>
      <c r="BH365" s="94"/>
      <c r="BI365" s="94"/>
      <c r="BJ365" s="94"/>
      <c r="BK365" s="94"/>
      <c r="BL365" s="94"/>
      <c r="BM365" s="94"/>
      <c r="BN365" s="94"/>
      <c r="BO365" s="94">
        <v>1.0</v>
      </c>
      <c r="BP365" s="94"/>
      <c r="BQ365" s="94"/>
      <c r="BR365" s="94"/>
      <c r="BS365" s="94"/>
      <c r="BT365" s="94"/>
      <c r="BU365" s="94"/>
      <c r="BV365" s="94"/>
      <c r="BW365" s="94"/>
      <c r="BX365" s="94"/>
      <c r="BY365" s="94"/>
      <c r="BZ365" s="94"/>
      <c r="CA365" s="94"/>
      <c r="CB365" s="94"/>
      <c r="CC365" s="94"/>
      <c r="CD365" s="94"/>
      <c r="CE365" s="94"/>
      <c r="CF365" s="94"/>
      <c r="CG365" s="94"/>
      <c r="CH365" s="94"/>
      <c r="CJ365" s="94" t="s">
        <v>3680</v>
      </c>
      <c r="CK365" s="94" t="s">
        <v>14419</v>
      </c>
      <c r="CL365" s="94" t="s">
        <v>12046</v>
      </c>
      <c r="CM365" s="94" t="s">
        <v>14420</v>
      </c>
      <c r="CN365" s="94" t="s">
        <v>12115</v>
      </c>
      <c r="CO365" s="94" t="s">
        <v>12030</v>
      </c>
      <c r="CP365" s="94" t="s">
        <v>14421</v>
      </c>
      <c r="CQ365" s="94" t="s">
        <v>12320</v>
      </c>
      <c r="CR365" s="94" t="s">
        <v>12320</v>
      </c>
      <c r="CX365" s="94" t="s">
        <v>14422</v>
      </c>
      <c r="CZ365" s="94" t="s">
        <v>12016</v>
      </c>
      <c r="DC365" s="94" t="s">
        <v>12016</v>
      </c>
      <c r="DD365" s="94" t="s">
        <v>12016</v>
      </c>
      <c r="DH365" s="94" t="s">
        <v>12021</v>
      </c>
      <c r="DJ365" s="94" t="s">
        <v>12022</v>
      </c>
    </row>
    <row r="366" ht="13.5" customHeight="1">
      <c r="A366" s="94" t="s">
        <v>4975</v>
      </c>
      <c r="B366" s="94" t="s">
        <v>14423</v>
      </c>
      <c r="C366" s="94" t="str">
        <f t="shared" si="1"/>
        <v>Bruno Leibundgut</v>
      </c>
      <c r="D366" s="94" t="s">
        <v>14424</v>
      </c>
      <c r="E366" s="94" t="s">
        <v>32</v>
      </c>
      <c r="F366" s="94" t="s">
        <v>14425</v>
      </c>
      <c r="G366" s="95" t="s">
        <v>33</v>
      </c>
      <c r="H366" s="94" t="s">
        <v>12006</v>
      </c>
      <c r="BF366" s="94" t="s">
        <v>33</v>
      </c>
      <c r="BG366" s="94"/>
      <c r="BH366" s="94"/>
      <c r="BI366" s="94"/>
      <c r="BJ366" s="94"/>
      <c r="BK366" s="94"/>
      <c r="BL366" s="94">
        <v>1.0</v>
      </c>
      <c r="BM366" s="94"/>
      <c r="BN366" s="94"/>
      <c r="BO366" s="94"/>
      <c r="BP366" s="94"/>
      <c r="BQ366" s="94"/>
      <c r="BR366" s="94"/>
      <c r="BS366" s="94"/>
      <c r="BT366" s="94"/>
      <c r="BU366" s="94"/>
      <c r="BV366" s="94"/>
      <c r="BW366" s="94"/>
      <c r="BX366" s="94"/>
      <c r="BY366" s="94"/>
      <c r="BZ366" s="94"/>
      <c r="CA366" s="94"/>
      <c r="CB366" s="94"/>
      <c r="CC366" s="94"/>
      <c r="CD366" s="94"/>
      <c r="CE366" s="94"/>
      <c r="CF366" s="94"/>
      <c r="CG366" s="94"/>
      <c r="CH366" s="94"/>
      <c r="CK366" s="94" t="s">
        <v>14426</v>
      </c>
      <c r="CL366" s="94" t="s">
        <v>12046</v>
      </c>
      <c r="CM366" s="94" t="s">
        <v>12203</v>
      </c>
      <c r="CN366" s="94" t="s">
        <v>12345</v>
      </c>
      <c r="CO366" s="94" t="s">
        <v>12030</v>
      </c>
      <c r="CP366" s="94" t="s">
        <v>12848</v>
      </c>
      <c r="CQ366" s="94" t="s">
        <v>12243</v>
      </c>
      <c r="CR366" s="94" t="s">
        <v>13605</v>
      </c>
      <c r="CS366" s="94" t="s">
        <v>12016</v>
      </c>
      <c r="CT366" s="94" t="s">
        <v>12271</v>
      </c>
      <c r="CX366" s="94" t="s">
        <v>14427</v>
      </c>
      <c r="CZ366" s="94" t="s">
        <v>12007</v>
      </c>
      <c r="DA366" s="94" t="s">
        <v>12019</v>
      </c>
      <c r="DC366" s="94" t="s">
        <v>12007</v>
      </c>
      <c r="DD366" s="94" t="s">
        <v>12007</v>
      </c>
      <c r="DE366" s="94" t="s">
        <v>12016</v>
      </c>
      <c r="DH366" s="94" t="s">
        <v>12021</v>
      </c>
      <c r="DJ366" s="94" t="s">
        <v>12022</v>
      </c>
    </row>
    <row r="367" ht="13.5" customHeight="1">
      <c r="A367" s="94" t="s">
        <v>1736</v>
      </c>
      <c r="B367" s="94" t="s">
        <v>1737</v>
      </c>
      <c r="C367" s="94" t="str">
        <f t="shared" si="1"/>
        <v>Bryce C</v>
      </c>
      <c r="D367" s="94" t="s">
        <v>1738</v>
      </c>
      <c r="E367" s="94" t="s">
        <v>35</v>
      </c>
      <c r="F367" s="94" t="s">
        <v>14428</v>
      </c>
      <c r="G367" s="95" t="s">
        <v>38</v>
      </c>
      <c r="H367" s="94" t="s">
        <v>12006</v>
      </c>
      <c r="I367" s="94" t="s">
        <v>12069</v>
      </c>
      <c r="BF367" s="94"/>
      <c r="BG367" s="94" t="s">
        <v>38</v>
      </c>
      <c r="BH367" s="94"/>
      <c r="BI367" s="94"/>
      <c r="BJ367" s="94"/>
      <c r="BK367" s="94"/>
      <c r="BL367" s="94"/>
      <c r="BM367" s="94"/>
      <c r="BN367" s="94"/>
      <c r="BO367" s="94"/>
      <c r="BP367" s="94">
        <v>1.0</v>
      </c>
      <c r="BQ367" s="94"/>
      <c r="BR367" s="94"/>
      <c r="BS367" s="94"/>
      <c r="BT367" s="94"/>
      <c r="BU367" s="94"/>
      <c r="BV367" s="94"/>
      <c r="BW367" s="94"/>
      <c r="BX367" s="94"/>
      <c r="BY367" s="94"/>
      <c r="BZ367" s="94"/>
      <c r="CA367" s="94"/>
      <c r="CB367" s="94"/>
      <c r="CC367" s="94"/>
      <c r="CD367" s="94"/>
      <c r="CE367" s="94"/>
      <c r="CF367" s="94"/>
      <c r="CG367" s="94"/>
      <c r="CH367" s="94"/>
      <c r="CK367" s="94" t="s">
        <v>1742</v>
      </c>
      <c r="CM367" s="94" t="s">
        <v>14429</v>
      </c>
      <c r="CO367" s="94" t="s">
        <v>12122</v>
      </c>
      <c r="CQ367" s="94" t="s">
        <v>12032</v>
      </c>
      <c r="CS367" s="94" t="s">
        <v>12016</v>
      </c>
      <c r="CT367" s="94" t="s">
        <v>14430</v>
      </c>
      <c r="CU367" s="94" t="s">
        <v>14431</v>
      </c>
      <c r="CX367" s="94" t="s">
        <v>14432</v>
      </c>
      <c r="CZ367" s="94" t="s">
        <v>12007</v>
      </c>
      <c r="DA367" s="94" t="s">
        <v>12016</v>
      </c>
      <c r="DB367" s="94" t="s">
        <v>12111</v>
      </c>
      <c r="DC367" s="94" t="s">
        <v>12007</v>
      </c>
      <c r="DD367" s="94" t="s">
        <v>12016</v>
      </c>
      <c r="DE367" s="94" t="s">
        <v>12007</v>
      </c>
      <c r="DH367" s="94" t="s">
        <v>12021</v>
      </c>
      <c r="DJ367" s="94" t="s">
        <v>12022</v>
      </c>
    </row>
    <row r="368" ht="13.5" customHeight="1">
      <c r="A368" s="94" t="s">
        <v>14433</v>
      </c>
      <c r="B368" s="94" t="s">
        <v>2380</v>
      </c>
      <c r="C368" s="94" t="str">
        <f t="shared" si="1"/>
        <v>Buhle Khumalo</v>
      </c>
      <c r="D368" s="94" t="s">
        <v>14434</v>
      </c>
      <c r="E368" s="94" t="s">
        <v>32</v>
      </c>
      <c r="F368" s="94" t="s">
        <v>14435</v>
      </c>
      <c r="G368" s="95" t="s">
        <v>33</v>
      </c>
      <c r="H368" s="94" t="s">
        <v>12006</v>
      </c>
      <c r="AK368" s="94" t="s">
        <v>12007</v>
      </c>
      <c r="BF368" s="94"/>
      <c r="BG368" s="94"/>
      <c r="BH368" s="94" t="s">
        <v>33</v>
      </c>
      <c r="BI368" s="94"/>
      <c r="BJ368" s="94"/>
      <c r="BK368" s="94"/>
      <c r="BL368" s="94"/>
      <c r="BM368" s="94"/>
      <c r="BN368" s="94"/>
      <c r="BO368" s="94"/>
      <c r="BP368" s="94"/>
      <c r="BQ368" s="94"/>
      <c r="BR368" s="94">
        <v>1.0</v>
      </c>
      <c r="BS368" s="94"/>
      <c r="BT368" s="94"/>
      <c r="BU368" s="94"/>
      <c r="BV368" s="94"/>
      <c r="BW368" s="94"/>
      <c r="BX368" s="94"/>
      <c r="BY368" s="94"/>
      <c r="BZ368" s="94"/>
      <c r="CA368" s="94"/>
      <c r="CB368" s="94"/>
      <c r="CC368" s="94"/>
      <c r="CD368" s="94">
        <v>1.0</v>
      </c>
      <c r="CE368" s="94"/>
      <c r="CF368" s="94"/>
      <c r="CG368" s="94"/>
      <c r="CH368" s="94"/>
      <c r="CK368" s="94" t="s">
        <v>14436</v>
      </c>
      <c r="CM368" s="94" t="s">
        <v>14437</v>
      </c>
      <c r="CQ368" s="94" t="s">
        <v>14438</v>
      </c>
      <c r="CS368" s="94" t="s">
        <v>12007</v>
      </c>
      <c r="CT368" s="94" t="s">
        <v>14439</v>
      </c>
      <c r="CX368" s="94" t="s">
        <v>14440</v>
      </c>
      <c r="CZ368" s="94" t="s">
        <v>12007</v>
      </c>
      <c r="DA368" s="94" t="s">
        <v>12016</v>
      </c>
      <c r="DB368" s="94" t="s">
        <v>12016</v>
      </c>
      <c r="DC368" s="94" t="s">
        <v>12007</v>
      </c>
      <c r="DD368" s="94" t="s">
        <v>12007</v>
      </c>
      <c r="DE368" s="94" t="s">
        <v>12016</v>
      </c>
      <c r="DH368" s="94" t="s">
        <v>12021</v>
      </c>
      <c r="DJ368" s="94" t="s">
        <v>12022</v>
      </c>
    </row>
    <row r="369" ht="13.5" customHeight="1">
      <c r="A369" s="94" t="s">
        <v>14441</v>
      </c>
      <c r="B369" s="94" t="s">
        <v>14442</v>
      </c>
      <c r="C369" s="94" t="str">
        <f t="shared" si="1"/>
        <v>Buyisiwe123gama@gmail.com Gama</v>
      </c>
      <c r="D369" s="94" t="s">
        <v>14443</v>
      </c>
      <c r="E369" s="94" t="s">
        <v>35</v>
      </c>
      <c r="F369" s="94" t="s">
        <v>14444</v>
      </c>
      <c r="G369" s="95" t="s">
        <v>38</v>
      </c>
      <c r="H369" s="94" t="s">
        <v>12006</v>
      </c>
      <c r="BF369" s="94"/>
      <c r="BG369" s="94"/>
      <c r="BH369" s="94"/>
      <c r="BI369" s="94"/>
      <c r="BJ369" s="94"/>
      <c r="BK369" s="94" t="s">
        <v>38</v>
      </c>
      <c r="BL369" s="94"/>
      <c r="BM369" s="94"/>
      <c r="BN369" s="94"/>
      <c r="BO369" s="94"/>
      <c r="BP369" s="94"/>
      <c r="BQ369" s="94"/>
      <c r="BR369" s="94"/>
      <c r="BS369" s="94"/>
      <c r="BT369" s="94"/>
      <c r="BU369" s="94"/>
      <c r="BV369" s="94"/>
      <c r="BW369" s="94"/>
      <c r="BX369" s="94"/>
      <c r="BY369" s="94"/>
      <c r="BZ369" s="94"/>
      <c r="CA369" s="94">
        <v>1.0</v>
      </c>
      <c r="CB369" s="94"/>
      <c r="CC369" s="94"/>
      <c r="CD369" s="94"/>
      <c r="CE369" s="94"/>
      <c r="CF369" s="94"/>
      <c r="CG369" s="94"/>
      <c r="CH369" s="94"/>
      <c r="CK369" s="94" t="s">
        <v>14445</v>
      </c>
      <c r="CL369" s="94" t="s">
        <v>12856</v>
      </c>
      <c r="CM369" s="94" t="s">
        <v>13377</v>
      </c>
      <c r="CN369" s="94" t="s">
        <v>12216</v>
      </c>
      <c r="CO369" s="94" t="s">
        <v>12255</v>
      </c>
      <c r="CP369" s="94" t="s">
        <v>13652</v>
      </c>
      <c r="CQ369" s="94" t="s">
        <v>12015</v>
      </c>
      <c r="CR369" s="94" t="s">
        <v>12861</v>
      </c>
      <c r="CX369" s="94" t="s">
        <v>14446</v>
      </c>
      <c r="CZ369" s="94" t="s">
        <v>12007</v>
      </c>
      <c r="DC369" s="94" t="s">
        <v>12007</v>
      </c>
      <c r="DD369" s="94" t="s">
        <v>12007</v>
      </c>
      <c r="DH369" s="94" t="s">
        <v>12021</v>
      </c>
      <c r="DJ369" s="94" t="s">
        <v>12022</v>
      </c>
    </row>
    <row r="370" ht="13.5" customHeight="1">
      <c r="A370" s="94" t="s">
        <v>2379</v>
      </c>
      <c r="B370" s="94" t="s">
        <v>2380</v>
      </c>
      <c r="C370" s="94" t="str">
        <f t="shared" si="1"/>
        <v>Buzani Khumalo</v>
      </c>
      <c r="D370" s="94" t="s">
        <v>2381</v>
      </c>
      <c r="E370" s="94" t="s">
        <v>32</v>
      </c>
      <c r="F370" s="94" t="s">
        <v>14447</v>
      </c>
      <c r="G370" s="95" t="s">
        <v>33</v>
      </c>
      <c r="H370" s="94" t="s">
        <v>12006</v>
      </c>
      <c r="I370" s="94" t="s">
        <v>12069</v>
      </c>
      <c r="BF370" s="94"/>
      <c r="BG370" s="94"/>
      <c r="BH370" s="94"/>
      <c r="BI370" s="94"/>
      <c r="BJ370" s="94" t="s">
        <v>33</v>
      </c>
      <c r="BK370" s="94"/>
      <c r="BL370" s="94"/>
      <c r="BM370" s="94"/>
      <c r="BN370" s="94"/>
      <c r="BO370" s="94"/>
      <c r="BP370" s="94"/>
      <c r="BQ370" s="94"/>
      <c r="BR370" s="94"/>
      <c r="BS370" s="94"/>
      <c r="BT370" s="94"/>
      <c r="BU370" s="94"/>
      <c r="BV370" s="94"/>
      <c r="BW370" s="94"/>
      <c r="BX370" s="94">
        <v>1.0</v>
      </c>
      <c r="BY370" s="94"/>
      <c r="BZ370" s="94"/>
      <c r="CA370" s="94"/>
      <c r="CB370" s="94"/>
      <c r="CC370" s="94"/>
      <c r="CD370" s="94"/>
      <c r="CE370" s="94"/>
      <c r="CF370" s="94"/>
      <c r="CG370" s="94"/>
      <c r="CH370" s="94"/>
      <c r="CJ370" s="94" t="s">
        <v>14448</v>
      </c>
      <c r="CK370" s="94" t="s">
        <v>14449</v>
      </c>
      <c r="CL370" s="94" t="s">
        <v>12010</v>
      </c>
      <c r="CM370" s="94" t="s">
        <v>12654</v>
      </c>
      <c r="CN370" s="94" t="s">
        <v>14450</v>
      </c>
      <c r="CO370" s="94" t="s">
        <v>12013</v>
      </c>
      <c r="CP370" s="94" t="s">
        <v>12189</v>
      </c>
      <c r="CQ370" s="94" t="s">
        <v>12015</v>
      </c>
      <c r="CR370" s="94" t="s">
        <v>12219</v>
      </c>
      <c r="CS370" s="94" t="s">
        <v>12016</v>
      </c>
      <c r="CT370" s="94" t="s">
        <v>14451</v>
      </c>
      <c r="CU370" s="94" t="s">
        <v>12498</v>
      </c>
      <c r="CV370" s="94" t="s">
        <v>12498</v>
      </c>
      <c r="CX370" s="94" t="s">
        <v>14452</v>
      </c>
      <c r="CZ370" s="94" t="s">
        <v>12007</v>
      </c>
      <c r="DA370" s="94" t="s">
        <v>12016</v>
      </c>
      <c r="DB370" s="94" t="s">
        <v>12016</v>
      </c>
      <c r="DC370" s="94" t="s">
        <v>12007</v>
      </c>
      <c r="DD370" s="94" t="s">
        <v>12016</v>
      </c>
      <c r="DE370" s="94" t="s">
        <v>12016</v>
      </c>
      <c r="DH370" s="94" t="s">
        <v>12021</v>
      </c>
      <c r="DJ370" s="94" t="s">
        <v>12022</v>
      </c>
    </row>
    <row r="371" ht="13.5" customHeight="1">
      <c r="A371" s="94" t="s">
        <v>1737</v>
      </c>
      <c r="B371" s="94" t="s">
        <v>14453</v>
      </c>
      <c r="C371" s="94" t="str">
        <f t="shared" si="1"/>
        <v>C Aug</v>
      </c>
      <c r="D371" s="94" t="s">
        <v>14454</v>
      </c>
      <c r="E371" s="94" t="s">
        <v>32</v>
      </c>
      <c r="F371" s="94" t="s">
        <v>14455</v>
      </c>
      <c r="G371" s="95" t="s">
        <v>33</v>
      </c>
      <c r="H371" s="94" t="s">
        <v>12006</v>
      </c>
      <c r="O371" s="94" t="s">
        <v>12007</v>
      </c>
      <c r="BF371" s="94"/>
      <c r="BG371" s="94"/>
      <c r="BH371" s="94"/>
      <c r="BI371" s="94"/>
      <c r="BJ371" s="94" t="s">
        <v>33</v>
      </c>
      <c r="BK371" s="94"/>
      <c r="BL371" s="94"/>
      <c r="BM371" s="94"/>
      <c r="BN371" s="94"/>
      <c r="BO371" s="94"/>
      <c r="BP371" s="94"/>
      <c r="BQ371" s="94"/>
      <c r="BR371" s="94"/>
      <c r="BS371" s="94"/>
      <c r="BT371" s="94"/>
      <c r="BU371" s="94"/>
      <c r="BV371" s="94"/>
      <c r="BW371" s="94"/>
      <c r="BX371" s="94">
        <v>1.0</v>
      </c>
      <c r="BY371" s="94"/>
      <c r="BZ371" s="94"/>
      <c r="CA371" s="94"/>
      <c r="CB371" s="94"/>
      <c r="CC371" s="94"/>
      <c r="CD371" s="94"/>
      <c r="CE371" s="94"/>
      <c r="CF371" s="94"/>
      <c r="CG371" s="94"/>
      <c r="CH371" s="94"/>
      <c r="CK371" s="94" t="s">
        <v>14456</v>
      </c>
      <c r="CL371" s="94" t="s">
        <v>12046</v>
      </c>
      <c r="CM371" s="94" t="s">
        <v>14457</v>
      </c>
      <c r="CN371" s="94" t="s">
        <v>14458</v>
      </c>
      <c r="CO371" s="94" t="s">
        <v>12013</v>
      </c>
      <c r="CP371" s="94" t="s">
        <v>12859</v>
      </c>
      <c r="CQ371" s="94" t="s">
        <v>12860</v>
      </c>
      <c r="CR371" s="94" t="s">
        <v>12861</v>
      </c>
      <c r="CS371" s="94" t="s">
        <v>12016</v>
      </c>
      <c r="CT371" s="94" t="s">
        <v>12052</v>
      </c>
      <c r="CX371" s="94" t="s">
        <v>14459</v>
      </c>
      <c r="CZ371" s="94" t="s">
        <v>12007</v>
      </c>
      <c r="DA371" s="94" t="s">
        <v>12019</v>
      </c>
      <c r="DB371" s="94" t="s">
        <v>12019</v>
      </c>
      <c r="DC371" s="94" t="s">
        <v>12007</v>
      </c>
      <c r="DD371" s="94" t="s">
        <v>12007</v>
      </c>
      <c r="DE371" s="94" t="s">
        <v>12007</v>
      </c>
      <c r="DH371" s="94" t="s">
        <v>12021</v>
      </c>
      <c r="DJ371" s="94" t="s">
        <v>12022</v>
      </c>
    </row>
    <row r="372" ht="13.5" customHeight="1">
      <c r="A372" s="94" t="s">
        <v>14460</v>
      </c>
      <c r="B372" s="94" t="s">
        <v>14461</v>
      </c>
      <c r="C372" s="94" t="str">
        <f t="shared" si="1"/>
        <v>Caelin Block</v>
      </c>
      <c r="D372" s="94" t="s">
        <v>14462</v>
      </c>
      <c r="E372" s="94" t="s">
        <v>32</v>
      </c>
      <c r="F372" s="94" t="s">
        <v>14463</v>
      </c>
      <c r="G372" s="95" t="s">
        <v>33</v>
      </c>
      <c r="H372" s="94" t="s">
        <v>12006</v>
      </c>
      <c r="BF372" s="94"/>
      <c r="BG372" s="94"/>
      <c r="BH372" s="94"/>
      <c r="BI372" s="94"/>
      <c r="BJ372" s="94" t="s">
        <v>33</v>
      </c>
      <c r="BK372" s="94"/>
      <c r="BL372" s="94"/>
      <c r="BM372" s="94"/>
      <c r="BN372" s="94"/>
      <c r="BO372" s="94"/>
      <c r="BP372" s="94"/>
      <c r="BQ372" s="94"/>
      <c r="BR372" s="94"/>
      <c r="BS372" s="94"/>
      <c r="BT372" s="94"/>
      <c r="BU372" s="94"/>
      <c r="BV372" s="94"/>
      <c r="BW372" s="94"/>
      <c r="BX372" s="94"/>
      <c r="BY372" s="94">
        <v>1.0</v>
      </c>
      <c r="BZ372" s="94"/>
      <c r="CA372" s="94"/>
      <c r="CB372" s="94"/>
      <c r="CC372" s="94"/>
      <c r="CD372" s="94"/>
      <c r="CE372" s="94"/>
      <c r="CF372" s="94"/>
      <c r="CG372" s="94"/>
      <c r="CH372" s="94"/>
      <c r="CJ372" s="94" t="s">
        <v>12213</v>
      </c>
      <c r="CK372" s="94" t="s">
        <v>14464</v>
      </c>
      <c r="CL372" s="94" t="s">
        <v>12010</v>
      </c>
      <c r="CM372" s="94" t="s">
        <v>14465</v>
      </c>
      <c r="CN372" s="94" t="s">
        <v>12498</v>
      </c>
      <c r="CO372" s="94" t="s">
        <v>12255</v>
      </c>
      <c r="CP372" s="94" t="s">
        <v>12306</v>
      </c>
      <c r="CQ372" s="94" t="s">
        <v>12015</v>
      </c>
      <c r="CR372" s="94" t="s">
        <v>12219</v>
      </c>
      <c r="CS372" s="94" t="s">
        <v>12016</v>
      </c>
      <c r="CT372" s="94" t="s">
        <v>12498</v>
      </c>
      <c r="CU372" s="94" t="s">
        <v>12498</v>
      </c>
      <c r="CV372" s="94" t="s">
        <v>12498</v>
      </c>
      <c r="CX372" s="94" t="s">
        <v>14466</v>
      </c>
      <c r="CZ372" s="94" t="s">
        <v>12007</v>
      </c>
      <c r="DA372" s="94" t="s">
        <v>12111</v>
      </c>
      <c r="DB372" s="94" t="s">
        <v>12111</v>
      </c>
      <c r="DC372" s="94" t="s">
        <v>12007</v>
      </c>
      <c r="DD372" s="94" t="s">
        <v>12007</v>
      </c>
      <c r="DE372" s="94" t="s">
        <v>12016</v>
      </c>
      <c r="DH372" s="94" t="s">
        <v>12021</v>
      </c>
      <c r="DJ372" s="94" t="s">
        <v>12022</v>
      </c>
    </row>
    <row r="373" ht="13.5" customHeight="1">
      <c r="A373" s="94" t="s">
        <v>8070</v>
      </c>
      <c r="B373" s="94" t="s">
        <v>8071</v>
      </c>
      <c r="C373" s="94" t="str">
        <f t="shared" si="1"/>
        <v>Callum Lynn</v>
      </c>
      <c r="D373" s="94" t="s">
        <v>8072</v>
      </c>
      <c r="E373" s="94" t="s">
        <v>32</v>
      </c>
      <c r="F373" s="94" t="s">
        <v>14467</v>
      </c>
      <c r="G373" s="95" t="s">
        <v>33</v>
      </c>
      <c r="H373" s="94" t="s">
        <v>12006</v>
      </c>
      <c r="I373" s="94" t="s">
        <v>12069</v>
      </c>
      <c r="BF373" s="94"/>
      <c r="BG373" s="94"/>
      <c r="BH373" s="94" t="s">
        <v>33</v>
      </c>
      <c r="BI373" s="94"/>
      <c r="BJ373" s="94"/>
      <c r="BK373" s="94"/>
      <c r="BL373" s="94"/>
      <c r="BM373" s="94"/>
      <c r="BN373" s="94"/>
      <c r="BO373" s="94"/>
      <c r="BP373" s="94"/>
      <c r="BQ373" s="94"/>
      <c r="BR373" s="94"/>
      <c r="BS373" s="94">
        <v>1.0</v>
      </c>
      <c r="BT373" s="94"/>
      <c r="BU373" s="94"/>
      <c r="BV373" s="94"/>
      <c r="BW373" s="94"/>
      <c r="BX373" s="94"/>
      <c r="BY373" s="94"/>
      <c r="BZ373" s="94"/>
      <c r="CA373" s="94"/>
      <c r="CB373" s="94"/>
      <c r="CC373" s="94"/>
      <c r="CD373" s="94"/>
      <c r="CE373" s="94"/>
      <c r="CF373" s="94"/>
      <c r="CG373" s="94"/>
      <c r="CH373" s="94"/>
      <c r="CJ373" s="94" t="s">
        <v>11475</v>
      </c>
      <c r="CK373" s="94" t="s">
        <v>8076</v>
      </c>
      <c r="CL373" s="94" t="s">
        <v>1944</v>
      </c>
      <c r="CM373" s="94" t="s">
        <v>14373</v>
      </c>
      <c r="CO373" s="94" t="s">
        <v>12122</v>
      </c>
      <c r="CP373" s="94" t="s">
        <v>14468</v>
      </c>
      <c r="CQ373" s="94" t="s">
        <v>12074</v>
      </c>
      <c r="CR373" s="94" t="s">
        <v>12385</v>
      </c>
      <c r="CS373" s="94" t="s">
        <v>12016</v>
      </c>
      <c r="CX373" s="94" t="s">
        <v>12313</v>
      </c>
      <c r="DA373" s="94" t="s">
        <v>12016</v>
      </c>
      <c r="DB373" s="94" t="s">
        <v>12016</v>
      </c>
      <c r="DC373" s="94" t="s">
        <v>12016</v>
      </c>
      <c r="DD373" s="94" t="s">
        <v>12016</v>
      </c>
      <c r="DE373" s="94" t="s">
        <v>12007</v>
      </c>
      <c r="DH373" s="94" t="s">
        <v>12021</v>
      </c>
      <c r="DJ373" s="94" t="s">
        <v>12022</v>
      </c>
    </row>
    <row r="374" ht="13.5" customHeight="1">
      <c r="A374" s="94" t="s">
        <v>7393</v>
      </c>
      <c r="B374" s="94" t="s">
        <v>6084</v>
      </c>
      <c r="C374" s="94" t="str">
        <f t="shared" si="1"/>
        <v>Calmay Lee</v>
      </c>
      <c r="D374" s="94" t="s">
        <v>7394</v>
      </c>
      <c r="E374" s="94" t="s">
        <v>32</v>
      </c>
      <c r="F374" s="94" t="s">
        <v>14469</v>
      </c>
      <c r="G374" s="95" t="s">
        <v>33</v>
      </c>
      <c r="H374" s="94" t="s">
        <v>12006</v>
      </c>
      <c r="I374" s="94" t="s">
        <v>12069</v>
      </c>
      <c r="AW374" s="94" t="s">
        <v>12007</v>
      </c>
      <c r="BF374" s="94"/>
      <c r="BG374" s="94"/>
      <c r="BH374" s="94" t="s">
        <v>33</v>
      </c>
      <c r="BI374" s="94"/>
      <c r="BJ374" s="94"/>
      <c r="BK374" s="94"/>
      <c r="BL374" s="94"/>
      <c r="BM374" s="94"/>
      <c r="BN374" s="94"/>
      <c r="BO374" s="94"/>
      <c r="BP374" s="94"/>
      <c r="BQ374" s="94"/>
      <c r="BR374" s="94"/>
      <c r="BS374" s="94">
        <v>1.0</v>
      </c>
      <c r="BT374" s="94"/>
      <c r="BU374" s="94"/>
      <c r="BV374" s="94"/>
      <c r="BW374" s="94"/>
      <c r="BX374" s="94"/>
      <c r="BY374" s="94"/>
      <c r="BZ374" s="94"/>
      <c r="CA374" s="94"/>
      <c r="CB374" s="94"/>
      <c r="CC374" s="94"/>
      <c r="CD374" s="94"/>
      <c r="CE374" s="94"/>
      <c r="CF374" s="94"/>
      <c r="CG374" s="94"/>
      <c r="CH374" s="94"/>
      <c r="CK374" s="94" t="s">
        <v>7398</v>
      </c>
      <c r="CL374" s="94" t="s">
        <v>12010</v>
      </c>
      <c r="CM374" s="94" t="s">
        <v>14307</v>
      </c>
      <c r="CO374" s="94" t="s">
        <v>12217</v>
      </c>
      <c r="CP374" s="94" t="s">
        <v>12282</v>
      </c>
      <c r="CQ374" s="94" t="s">
        <v>12015</v>
      </c>
      <c r="CS374" s="94" t="s">
        <v>12016</v>
      </c>
      <c r="CT374" s="94" t="s">
        <v>12498</v>
      </c>
      <c r="CX374" s="94" t="s">
        <v>14470</v>
      </c>
      <c r="CZ374" s="94" t="s">
        <v>12007</v>
      </c>
      <c r="DA374" s="94" t="s">
        <v>12111</v>
      </c>
      <c r="DB374" s="94" t="s">
        <v>12016</v>
      </c>
      <c r="DC374" s="94" t="s">
        <v>12007</v>
      </c>
      <c r="DD374" s="94" t="s">
        <v>12016</v>
      </c>
      <c r="DE374" s="94" t="s">
        <v>12016</v>
      </c>
      <c r="DH374" s="94" t="s">
        <v>12021</v>
      </c>
      <c r="DJ374" s="94" t="s">
        <v>12022</v>
      </c>
    </row>
    <row r="375" ht="13.5" customHeight="1">
      <c r="A375" s="94" t="s">
        <v>14471</v>
      </c>
      <c r="B375" s="94" t="s">
        <v>14472</v>
      </c>
      <c r="C375" s="94" t="str">
        <f t="shared" si="1"/>
        <v>Calum Morris</v>
      </c>
      <c r="D375" s="94" t="s">
        <v>14473</v>
      </c>
      <c r="E375" s="94" t="s">
        <v>32</v>
      </c>
      <c r="F375" s="94" t="s">
        <v>14474</v>
      </c>
      <c r="G375" s="95" t="s">
        <v>38</v>
      </c>
      <c r="H375" s="94" t="s">
        <v>12006</v>
      </c>
      <c r="I375" s="94" t="s">
        <v>12069</v>
      </c>
      <c r="BF375" s="94"/>
      <c r="BG375" s="94"/>
      <c r="BH375" s="94"/>
      <c r="BI375" s="94" t="s">
        <v>38</v>
      </c>
      <c r="BJ375" s="94"/>
      <c r="BK375" s="94"/>
      <c r="BL375" s="94"/>
      <c r="BM375" s="94"/>
      <c r="BN375" s="94"/>
      <c r="BO375" s="94"/>
      <c r="BP375" s="94"/>
      <c r="BQ375" s="94"/>
      <c r="BR375" s="94"/>
      <c r="BS375" s="94"/>
      <c r="BT375" s="94"/>
      <c r="BU375" s="94">
        <v>1.0</v>
      </c>
      <c r="BV375" s="94"/>
      <c r="BW375" s="94"/>
      <c r="BX375" s="94"/>
      <c r="BY375" s="94"/>
      <c r="BZ375" s="94"/>
      <c r="CA375" s="94"/>
      <c r="CB375" s="94"/>
      <c r="CC375" s="94"/>
      <c r="CD375" s="94"/>
      <c r="CE375" s="94"/>
      <c r="CF375" s="94"/>
      <c r="CG375" s="94"/>
      <c r="CH375" s="94"/>
      <c r="CJ375" s="94" t="s">
        <v>3680</v>
      </c>
      <c r="CK375" s="94" t="s">
        <v>14475</v>
      </c>
      <c r="CL375" s="94" t="s">
        <v>12046</v>
      </c>
      <c r="CM375" s="94" t="s">
        <v>14476</v>
      </c>
      <c r="CN375" s="94" t="s">
        <v>14477</v>
      </c>
      <c r="CO375" s="94" t="s">
        <v>12188</v>
      </c>
      <c r="CP375" s="94" t="s">
        <v>14478</v>
      </c>
      <c r="CQ375" s="94" t="s">
        <v>12263</v>
      </c>
      <c r="CR375" s="94" t="s">
        <v>12085</v>
      </c>
      <c r="CX375" s="94" t="s">
        <v>14479</v>
      </c>
      <c r="CZ375" s="94" t="s">
        <v>12016</v>
      </c>
      <c r="DC375" s="94" t="s">
        <v>12016</v>
      </c>
      <c r="DD375" s="94" t="s">
        <v>12016</v>
      </c>
      <c r="DH375" s="94" t="s">
        <v>12021</v>
      </c>
      <c r="DJ375" s="94" t="s">
        <v>12022</v>
      </c>
    </row>
    <row r="376" ht="13.5" customHeight="1">
      <c r="A376" s="94" t="s">
        <v>11258</v>
      </c>
      <c r="B376" s="94" t="s">
        <v>7563</v>
      </c>
      <c r="C376" s="94" t="str">
        <f t="shared" si="1"/>
        <v>Calvince Juma</v>
      </c>
      <c r="D376" s="94" t="s">
        <v>11259</v>
      </c>
      <c r="E376" s="94" t="s">
        <v>32</v>
      </c>
      <c r="F376" s="94" t="s">
        <v>14480</v>
      </c>
      <c r="G376" s="95" t="s">
        <v>33</v>
      </c>
      <c r="H376" s="94" t="s">
        <v>12006</v>
      </c>
      <c r="I376" s="94" t="s">
        <v>12069</v>
      </c>
      <c r="BF376" s="94"/>
      <c r="BG376" s="94"/>
      <c r="BH376" s="94" t="s">
        <v>33</v>
      </c>
      <c r="BI376" s="94"/>
      <c r="BJ376" s="94"/>
      <c r="BK376" s="94"/>
      <c r="BL376" s="94"/>
      <c r="BM376" s="94"/>
      <c r="BN376" s="94"/>
      <c r="BO376" s="94"/>
      <c r="BP376" s="94"/>
      <c r="BQ376" s="94"/>
      <c r="BR376" s="94"/>
      <c r="BS376" s="94">
        <v>1.0</v>
      </c>
      <c r="BT376" s="94"/>
      <c r="BU376" s="94"/>
      <c r="BV376" s="94"/>
      <c r="BW376" s="94"/>
      <c r="BX376" s="94"/>
      <c r="BY376" s="94"/>
      <c r="BZ376" s="94"/>
      <c r="CA376" s="94"/>
      <c r="CB376" s="94"/>
      <c r="CC376" s="94"/>
      <c r="CD376" s="94">
        <v>1.0</v>
      </c>
      <c r="CE376" s="94"/>
      <c r="CF376" s="94"/>
      <c r="CG376" s="94"/>
      <c r="CH376" s="94"/>
      <c r="CJ376" s="94" t="s">
        <v>11475</v>
      </c>
      <c r="CK376" s="94" t="s">
        <v>11262</v>
      </c>
      <c r="CL376" s="94" t="s">
        <v>12046</v>
      </c>
      <c r="CM376" s="94" t="s">
        <v>14481</v>
      </c>
      <c r="CN376" s="94" t="s">
        <v>14482</v>
      </c>
      <c r="CO376" s="94" t="s">
        <v>12122</v>
      </c>
      <c r="CP376" s="94" t="s">
        <v>14483</v>
      </c>
      <c r="CQ376" s="94" t="s">
        <v>13329</v>
      </c>
      <c r="CR376" s="94" t="s">
        <v>14290</v>
      </c>
      <c r="CS376" s="94" t="s">
        <v>12007</v>
      </c>
      <c r="CT376" s="94" t="s">
        <v>14484</v>
      </c>
      <c r="CX376" s="94" t="s">
        <v>14485</v>
      </c>
      <c r="CZ376" s="94" t="s">
        <v>12007</v>
      </c>
      <c r="DA376" s="94" t="s">
        <v>12016</v>
      </c>
      <c r="DB376" s="94" t="s">
        <v>12111</v>
      </c>
      <c r="DC376" s="94" t="s">
        <v>12007</v>
      </c>
      <c r="DD376" s="94" t="s">
        <v>12007</v>
      </c>
      <c r="DE376" s="94" t="s">
        <v>12007</v>
      </c>
      <c r="DH376" s="94" t="s">
        <v>12021</v>
      </c>
      <c r="DJ376" s="94" t="s">
        <v>12022</v>
      </c>
    </row>
    <row r="377" ht="13.5" customHeight="1">
      <c r="A377" s="94" t="s">
        <v>6033</v>
      </c>
      <c r="B377" s="94" t="s">
        <v>6034</v>
      </c>
      <c r="C377" s="94" t="str">
        <f t="shared" si="1"/>
        <v>Camila Galante</v>
      </c>
      <c r="D377" s="94" t="s">
        <v>6035</v>
      </c>
      <c r="E377" s="94" t="s">
        <v>35</v>
      </c>
      <c r="F377" s="94" t="s">
        <v>14486</v>
      </c>
      <c r="G377" s="95" t="s">
        <v>33</v>
      </c>
      <c r="H377" s="94" t="s">
        <v>12006</v>
      </c>
      <c r="I377" s="94" t="s">
        <v>12025</v>
      </c>
      <c r="BF377" s="94" t="s">
        <v>33</v>
      </c>
      <c r="BG377" s="94"/>
      <c r="BH377" s="94"/>
      <c r="BI377" s="94"/>
      <c r="BJ377" s="94"/>
      <c r="BK377" s="94"/>
      <c r="BL377" s="94"/>
      <c r="BM377" s="94">
        <v>1.0</v>
      </c>
      <c r="BN377" s="94"/>
      <c r="BO377" s="94"/>
      <c r="BP377" s="94"/>
      <c r="BQ377" s="94"/>
      <c r="BR377" s="94"/>
      <c r="BS377" s="94"/>
      <c r="BT377" s="94"/>
      <c r="BU377" s="94"/>
      <c r="BV377" s="94"/>
      <c r="BW377" s="94"/>
      <c r="BX377" s="94"/>
      <c r="BY377" s="94"/>
      <c r="BZ377" s="94"/>
      <c r="CA377" s="94"/>
      <c r="CB377" s="94"/>
      <c r="CC377" s="94"/>
      <c r="CD377" s="94">
        <v>1.0</v>
      </c>
      <c r="CE377" s="94"/>
      <c r="CF377" s="94"/>
      <c r="CG377" s="94"/>
      <c r="CH377" s="94"/>
      <c r="CK377" s="94" t="s">
        <v>6039</v>
      </c>
      <c r="CL377" s="94" t="s">
        <v>12010</v>
      </c>
      <c r="CM377" s="94" t="s">
        <v>14487</v>
      </c>
      <c r="CO377" s="94" t="s">
        <v>12122</v>
      </c>
      <c r="CP377" s="94" t="s">
        <v>14488</v>
      </c>
      <c r="CQ377" s="94" t="s">
        <v>12234</v>
      </c>
      <c r="CR377" s="94" t="s">
        <v>12234</v>
      </c>
      <c r="CS377" s="94" t="s">
        <v>12016</v>
      </c>
      <c r="CX377" s="94" t="s">
        <v>14489</v>
      </c>
      <c r="CZ377" s="94" t="s">
        <v>12007</v>
      </c>
      <c r="DA377" s="94" t="s">
        <v>12111</v>
      </c>
      <c r="DB377" s="94" t="s">
        <v>12111</v>
      </c>
      <c r="DC377" s="94" t="s">
        <v>12007</v>
      </c>
      <c r="DD377" s="94" t="s">
        <v>12007</v>
      </c>
      <c r="DE377" s="94" t="s">
        <v>12007</v>
      </c>
      <c r="DH377" s="94" t="s">
        <v>12021</v>
      </c>
      <c r="DJ377" s="94" t="s">
        <v>12022</v>
      </c>
    </row>
    <row r="378" ht="13.5" customHeight="1">
      <c r="A378" s="94" t="s">
        <v>2654</v>
      </c>
      <c r="B378" s="94" t="s">
        <v>2655</v>
      </c>
      <c r="C378" s="94" t="str">
        <f t="shared" si="1"/>
        <v>Camilo Delgado-Correal</v>
      </c>
      <c r="D378" s="94" t="s">
        <v>2656</v>
      </c>
      <c r="E378" s="94" t="s">
        <v>32</v>
      </c>
      <c r="F378" s="94" t="s">
        <v>14490</v>
      </c>
      <c r="G378" s="95" t="s">
        <v>33</v>
      </c>
      <c r="H378" s="94" t="s">
        <v>12006</v>
      </c>
      <c r="I378" s="94" t="s">
        <v>12069</v>
      </c>
      <c r="BF378" s="94"/>
      <c r="BG378" s="94"/>
      <c r="BH378" s="94" t="s">
        <v>33</v>
      </c>
      <c r="BI378" s="94"/>
      <c r="BJ378" s="94"/>
      <c r="BK378" s="94"/>
      <c r="BL378" s="94"/>
      <c r="BM378" s="94"/>
      <c r="BN378" s="94"/>
      <c r="BO378" s="94"/>
      <c r="BP378" s="94"/>
      <c r="BQ378" s="94"/>
      <c r="BR378" s="94">
        <v>1.0</v>
      </c>
      <c r="BS378" s="94"/>
      <c r="BT378" s="94"/>
      <c r="BU378" s="94"/>
      <c r="BV378" s="94"/>
      <c r="BW378" s="94"/>
      <c r="BX378" s="94"/>
      <c r="BY378" s="94"/>
      <c r="BZ378" s="94"/>
      <c r="CA378" s="94"/>
      <c r="CB378" s="94"/>
      <c r="CC378" s="94"/>
      <c r="CD378" s="94"/>
      <c r="CE378" s="94"/>
      <c r="CF378" s="94"/>
      <c r="CG378" s="94"/>
      <c r="CH378" s="94"/>
      <c r="CJ378" s="94" t="s">
        <v>12058</v>
      </c>
      <c r="CK378" s="94" t="s">
        <v>2660</v>
      </c>
      <c r="CL378" s="94" t="s">
        <v>12046</v>
      </c>
      <c r="CM378" s="94" t="s">
        <v>14491</v>
      </c>
      <c r="CN378" s="94" t="s">
        <v>12369</v>
      </c>
      <c r="CO378" s="94" t="s">
        <v>12188</v>
      </c>
      <c r="CP378" s="94" t="s">
        <v>14492</v>
      </c>
      <c r="CQ378" s="94" t="s">
        <v>2585</v>
      </c>
      <c r="CR378" s="94" t="s">
        <v>14493</v>
      </c>
      <c r="CS378" s="94" t="s">
        <v>12007</v>
      </c>
      <c r="CT378" s="94" t="s">
        <v>14494</v>
      </c>
      <c r="CU378" s="94" t="s">
        <v>14494</v>
      </c>
      <c r="CV378" s="94" t="s">
        <v>14494</v>
      </c>
      <c r="CX378" s="94" t="s">
        <v>14495</v>
      </c>
      <c r="CZ378" s="94" t="s">
        <v>12007</v>
      </c>
      <c r="DB378" s="94" t="s">
        <v>12111</v>
      </c>
      <c r="DC378" s="94" t="s">
        <v>12007</v>
      </c>
      <c r="DD378" s="94" t="s">
        <v>12007</v>
      </c>
      <c r="DE378" s="94" t="s">
        <v>12007</v>
      </c>
      <c r="DH378" s="94" t="s">
        <v>12021</v>
      </c>
      <c r="DJ378" s="94" t="s">
        <v>12022</v>
      </c>
    </row>
    <row r="379" ht="13.5" customHeight="1">
      <c r="A379" s="94" t="s">
        <v>3278</v>
      </c>
      <c r="B379" s="94" t="s">
        <v>3279</v>
      </c>
      <c r="C379" s="94" t="str">
        <f t="shared" si="1"/>
        <v>Candela Sánchez</v>
      </c>
      <c r="D379" s="94" t="s">
        <v>3280</v>
      </c>
      <c r="E379" s="94" t="s">
        <v>35</v>
      </c>
      <c r="F379" s="94" t="s">
        <v>14496</v>
      </c>
      <c r="G379" s="95" t="s">
        <v>33</v>
      </c>
      <c r="H379" s="94" t="s">
        <v>12006</v>
      </c>
      <c r="I379" s="94" t="s">
        <v>12069</v>
      </c>
      <c r="BF379" s="94" t="s">
        <v>33</v>
      </c>
      <c r="BG379" s="94"/>
      <c r="BH379" s="94"/>
      <c r="BI379" s="94"/>
      <c r="BJ379" s="94"/>
      <c r="BK379" s="94"/>
      <c r="BL379" s="94"/>
      <c r="BM379" s="94"/>
      <c r="BN379" s="94">
        <v>1.0</v>
      </c>
      <c r="BO379" s="94"/>
      <c r="BP379" s="94"/>
      <c r="BQ379" s="94"/>
      <c r="BR379" s="94"/>
      <c r="BS379" s="94"/>
      <c r="BT379" s="94"/>
      <c r="BU379" s="94"/>
      <c r="BV379" s="94"/>
      <c r="BW379" s="94"/>
      <c r="BX379" s="94"/>
      <c r="BY379" s="94"/>
      <c r="BZ379" s="94"/>
      <c r="CA379" s="94"/>
      <c r="CB379" s="94"/>
      <c r="CC379" s="94"/>
      <c r="CD379" s="94"/>
      <c r="CE379" s="94"/>
      <c r="CF379" s="94"/>
      <c r="CG379" s="94"/>
      <c r="CH379" s="94"/>
      <c r="CJ379" s="94" t="s">
        <v>12143</v>
      </c>
      <c r="CK379" s="94" t="s">
        <v>14497</v>
      </c>
      <c r="CL379" s="94" t="s">
        <v>12010</v>
      </c>
      <c r="CM379" s="94" t="s">
        <v>14498</v>
      </c>
      <c r="CN379" s="94" t="s">
        <v>12719</v>
      </c>
      <c r="CO379" s="94" t="s">
        <v>12255</v>
      </c>
      <c r="CP379" s="94" t="s">
        <v>12713</v>
      </c>
      <c r="CQ379" s="94" t="s">
        <v>14499</v>
      </c>
      <c r="CR379" s="94" t="s">
        <v>12550</v>
      </c>
      <c r="CS379" s="94" t="s">
        <v>12016</v>
      </c>
      <c r="CX379" s="94" t="s">
        <v>1965</v>
      </c>
      <c r="CZ379" s="94" t="s">
        <v>12007</v>
      </c>
      <c r="DA379" s="94" t="s">
        <v>12111</v>
      </c>
      <c r="DB379" s="94" t="s">
        <v>12016</v>
      </c>
      <c r="DC379" s="94" t="s">
        <v>12016</v>
      </c>
      <c r="DD379" s="94" t="s">
        <v>12016</v>
      </c>
      <c r="DE379" s="94" t="s">
        <v>12016</v>
      </c>
      <c r="DH379" s="94" t="s">
        <v>12021</v>
      </c>
      <c r="DJ379" s="94" t="s">
        <v>12022</v>
      </c>
    </row>
    <row r="380" ht="13.5" customHeight="1">
      <c r="A380" s="94" t="s">
        <v>14500</v>
      </c>
      <c r="B380" s="94" t="s">
        <v>14501</v>
      </c>
      <c r="C380" s="94" t="str">
        <f t="shared" si="1"/>
        <v>Carissa Christensen</v>
      </c>
      <c r="D380" s="94" t="s">
        <v>14502</v>
      </c>
      <c r="E380" s="94" t="s">
        <v>32</v>
      </c>
      <c r="F380" s="94" t="s">
        <v>14503</v>
      </c>
      <c r="G380" s="95" t="s">
        <v>38</v>
      </c>
      <c r="H380" s="94" t="s">
        <v>12006</v>
      </c>
      <c r="BF380" s="94"/>
      <c r="BG380" s="94"/>
      <c r="BH380" s="94"/>
      <c r="BI380" s="94" t="s">
        <v>38</v>
      </c>
      <c r="BJ380" s="94"/>
      <c r="BK380" s="94"/>
      <c r="BL380" s="94"/>
      <c r="BM380" s="94"/>
      <c r="BN380" s="94"/>
      <c r="BO380" s="94"/>
      <c r="BP380" s="94"/>
      <c r="BQ380" s="94"/>
      <c r="BR380" s="94"/>
      <c r="BS380" s="94"/>
      <c r="BT380" s="94"/>
      <c r="BU380" s="94"/>
      <c r="BV380" s="94"/>
      <c r="BW380" s="94">
        <v>1.0</v>
      </c>
      <c r="BX380" s="94"/>
      <c r="BY380" s="94"/>
      <c r="BZ380" s="94"/>
      <c r="CA380" s="94"/>
      <c r="CB380" s="94"/>
      <c r="CC380" s="94"/>
      <c r="CD380" s="94"/>
      <c r="CE380" s="94"/>
      <c r="CF380" s="94"/>
      <c r="CG380" s="94"/>
      <c r="CH380" s="94"/>
      <c r="CK380" s="94" t="s">
        <v>14504</v>
      </c>
      <c r="CM380" s="94" t="s">
        <v>14505</v>
      </c>
      <c r="CN380" s="94" t="s">
        <v>13563</v>
      </c>
      <c r="CQ380" s="94" t="s">
        <v>12032</v>
      </c>
      <c r="CX380" s="94" t="s">
        <v>1743</v>
      </c>
      <c r="DH380" s="94" t="s">
        <v>12021</v>
      </c>
      <c r="DJ380" s="94" t="s">
        <v>12022</v>
      </c>
    </row>
    <row r="381" ht="13.5" customHeight="1">
      <c r="A381" s="94" t="s">
        <v>6854</v>
      </c>
      <c r="B381" s="94" t="s">
        <v>6855</v>
      </c>
      <c r="C381" s="94" t="str">
        <f t="shared" si="1"/>
        <v>Carl Melis</v>
      </c>
      <c r="D381" s="94" t="s">
        <v>6856</v>
      </c>
      <c r="E381" s="94" t="s">
        <v>32</v>
      </c>
      <c r="F381" s="94" t="s">
        <v>14506</v>
      </c>
      <c r="G381" s="95" t="s">
        <v>33</v>
      </c>
      <c r="H381" s="94" t="s">
        <v>12006</v>
      </c>
      <c r="I381" s="94" t="s">
        <v>12069</v>
      </c>
      <c r="BF381" s="94"/>
      <c r="BG381" s="94"/>
      <c r="BH381" s="94" t="s">
        <v>33</v>
      </c>
      <c r="BI381" s="94"/>
      <c r="BJ381" s="94"/>
      <c r="BK381" s="94"/>
      <c r="BL381" s="94"/>
      <c r="BM381" s="94"/>
      <c r="BN381" s="94"/>
      <c r="BO381" s="94"/>
      <c r="BP381" s="94"/>
      <c r="BQ381" s="94"/>
      <c r="BR381" s="94">
        <v>1.0</v>
      </c>
      <c r="BS381" s="94"/>
      <c r="BT381" s="94"/>
      <c r="BU381" s="94"/>
      <c r="BV381" s="94"/>
      <c r="BW381" s="94"/>
      <c r="BX381" s="94"/>
      <c r="BY381" s="94"/>
      <c r="BZ381" s="94"/>
      <c r="CA381" s="94"/>
      <c r="CB381" s="94"/>
      <c r="CC381" s="94"/>
      <c r="CD381" s="94">
        <v>1.0</v>
      </c>
      <c r="CE381" s="94"/>
      <c r="CF381" s="94"/>
      <c r="CG381" s="94"/>
      <c r="CH381" s="94"/>
      <c r="CJ381" s="94" t="s">
        <v>3680</v>
      </c>
      <c r="CK381" s="94" t="s">
        <v>6860</v>
      </c>
      <c r="CL381" s="94" t="s">
        <v>12046</v>
      </c>
      <c r="CM381" s="94" t="s">
        <v>14507</v>
      </c>
      <c r="CN381" s="94" t="s">
        <v>13674</v>
      </c>
      <c r="CO381" s="94" t="s">
        <v>12116</v>
      </c>
      <c r="CP381" s="94" t="s">
        <v>14508</v>
      </c>
      <c r="CQ381" s="94" t="s">
        <v>12032</v>
      </c>
      <c r="CR381" s="94" t="s">
        <v>12032</v>
      </c>
      <c r="CS381" s="94" t="s">
        <v>12016</v>
      </c>
      <c r="CT381" s="94" t="s">
        <v>12297</v>
      </c>
      <c r="CU381" s="94" t="s">
        <v>12297</v>
      </c>
      <c r="CV381" s="94" t="s">
        <v>12297</v>
      </c>
      <c r="CX381" s="94" t="s">
        <v>14509</v>
      </c>
      <c r="CZ381" s="94" t="s">
        <v>12016</v>
      </c>
      <c r="DA381" s="94" t="s">
        <v>12016</v>
      </c>
      <c r="DB381" s="94" t="s">
        <v>12016</v>
      </c>
      <c r="DC381" s="94" t="s">
        <v>12007</v>
      </c>
      <c r="DD381" s="94" t="s">
        <v>12016</v>
      </c>
      <c r="DE381" s="94" t="s">
        <v>12007</v>
      </c>
      <c r="DH381" s="94" t="s">
        <v>12021</v>
      </c>
      <c r="DJ381" s="94" t="s">
        <v>12022</v>
      </c>
    </row>
    <row r="382" ht="13.5" customHeight="1">
      <c r="A382" s="94" t="s">
        <v>6854</v>
      </c>
      <c r="B382" s="94" t="s">
        <v>14510</v>
      </c>
      <c r="C382" s="94" t="str">
        <f t="shared" si="1"/>
        <v>Carl Richards</v>
      </c>
      <c r="D382" s="94" t="s">
        <v>14511</v>
      </c>
      <c r="E382" s="94" t="s">
        <v>32</v>
      </c>
      <c r="F382" s="94" t="s">
        <v>14512</v>
      </c>
      <c r="G382" s="95" t="s">
        <v>38</v>
      </c>
      <c r="H382" s="94" t="s">
        <v>12006</v>
      </c>
      <c r="BF382" s="94"/>
      <c r="BG382" s="94"/>
      <c r="BH382" s="94"/>
      <c r="BI382" s="94" t="s">
        <v>38</v>
      </c>
      <c r="BJ382" s="94"/>
      <c r="BK382" s="94"/>
      <c r="BL382" s="94"/>
      <c r="BM382" s="94"/>
      <c r="BN382" s="94"/>
      <c r="BO382" s="94"/>
      <c r="BP382" s="94"/>
      <c r="BQ382" s="94"/>
      <c r="BR382" s="94"/>
      <c r="BS382" s="94"/>
      <c r="BT382" s="94"/>
      <c r="BU382" s="94"/>
      <c r="BV382" s="94">
        <v>1.0</v>
      </c>
      <c r="BW382" s="94"/>
      <c r="BX382" s="94"/>
      <c r="BY382" s="94"/>
      <c r="BZ382" s="94"/>
      <c r="CA382" s="94"/>
      <c r="CB382" s="94"/>
      <c r="CC382" s="94"/>
      <c r="CD382" s="94"/>
      <c r="CE382" s="94"/>
      <c r="CF382" s="94"/>
      <c r="CG382" s="94"/>
      <c r="CH382" s="94"/>
      <c r="CJ382" s="94" t="s">
        <v>11475</v>
      </c>
      <c r="CK382" s="94" t="s">
        <v>14513</v>
      </c>
      <c r="CL382" s="94" t="s">
        <v>12046</v>
      </c>
      <c r="CM382" s="94" t="s">
        <v>14514</v>
      </c>
      <c r="CN382" s="94" t="s">
        <v>12455</v>
      </c>
      <c r="CO382" s="94" t="s">
        <v>12122</v>
      </c>
      <c r="CP382" s="94" t="s">
        <v>12851</v>
      </c>
      <c r="CQ382" s="94" t="s">
        <v>13125</v>
      </c>
      <c r="CR382" s="94" t="s">
        <v>12085</v>
      </c>
      <c r="CU382" s="94" t="s">
        <v>12498</v>
      </c>
      <c r="CX382" s="94" t="s">
        <v>14515</v>
      </c>
      <c r="CZ382" s="94" t="s">
        <v>12016</v>
      </c>
      <c r="DC382" s="94" t="s">
        <v>12016</v>
      </c>
      <c r="DD382" s="94" t="s">
        <v>12007</v>
      </c>
      <c r="DH382" s="94" t="s">
        <v>12021</v>
      </c>
      <c r="DJ382" s="94" t="s">
        <v>12022</v>
      </c>
    </row>
    <row r="383" ht="13.5" customHeight="1">
      <c r="A383" s="94" t="s">
        <v>14516</v>
      </c>
      <c r="B383" s="94" t="s">
        <v>14517</v>
      </c>
      <c r="C383" s="94" t="str">
        <f t="shared" si="1"/>
        <v>Carla Sharpe</v>
      </c>
      <c r="D383" s="94" t="s">
        <v>14518</v>
      </c>
      <c r="E383" s="94" t="s">
        <v>35</v>
      </c>
      <c r="F383" s="94" t="s">
        <v>14519</v>
      </c>
      <c r="G383" s="95" t="s">
        <v>33</v>
      </c>
      <c r="H383" s="94" t="s">
        <v>12006</v>
      </c>
      <c r="BF383" s="94"/>
      <c r="BG383" s="94"/>
      <c r="BH383" s="94" t="s">
        <v>33</v>
      </c>
      <c r="BI383" s="94"/>
      <c r="BJ383" s="94"/>
      <c r="BK383" s="94"/>
      <c r="BL383" s="94"/>
      <c r="BM383" s="94"/>
      <c r="BN383" s="94"/>
      <c r="BO383" s="94"/>
      <c r="BP383" s="94"/>
      <c r="BQ383" s="94"/>
      <c r="BR383" s="94"/>
      <c r="BS383" s="94"/>
      <c r="BT383" s="94">
        <v>1.0</v>
      </c>
      <c r="BU383" s="94"/>
      <c r="BV383" s="94"/>
      <c r="BW383" s="94"/>
      <c r="BX383" s="94"/>
      <c r="BY383" s="94"/>
      <c r="BZ383" s="94"/>
      <c r="CA383" s="94"/>
      <c r="CB383" s="94"/>
      <c r="CC383" s="94"/>
      <c r="CD383" s="94"/>
      <c r="CE383" s="94"/>
      <c r="CF383" s="94"/>
      <c r="CG383" s="94"/>
      <c r="CH383" s="94"/>
      <c r="CJ383" s="94" t="s">
        <v>12008</v>
      </c>
      <c r="CK383" s="94" t="s">
        <v>14520</v>
      </c>
      <c r="CL383" s="94" t="s">
        <v>12010</v>
      </c>
      <c r="CM383" s="94" t="s">
        <v>12304</v>
      </c>
      <c r="CN383" s="94" t="s">
        <v>14521</v>
      </c>
      <c r="CO383" s="94" t="s">
        <v>12116</v>
      </c>
      <c r="CP383" s="94" t="s">
        <v>14522</v>
      </c>
      <c r="CQ383" s="94" t="s">
        <v>12015</v>
      </c>
      <c r="CR383" s="94" t="s">
        <v>12015</v>
      </c>
      <c r="CS383" s="94" t="s">
        <v>12007</v>
      </c>
      <c r="CT383" s="94" t="s">
        <v>14523</v>
      </c>
      <c r="CX383" s="94" t="s">
        <v>1774</v>
      </c>
      <c r="CZ383" s="94" t="s">
        <v>12016</v>
      </c>
      <c r="DA383" s="94" t="s">
        <v>12019</v>
      </c>
      <c r="DB383" s="94" t="s">
        <v>12019</v>
      </c>
      <c r="DC383" s="94" t="s">
        <v>12016</v>
      </c>
      <c r="DD383" s="94" t="s">
        <v>12007</v>
      </c>
      <c r="DE383" s="94" t="s">
        <v>12016</v>
      </c>
      <c r="DH383" s="94" t="s">
        <v>12021</v>
      </c>
      <c r="DJ383" s="94" t="s">
        <v>12022</v>
      </c>
    </row>
    <row r="384" ht="13.5" customHeight="1">
      <c r="A384" s="94" t="s">
        <v>14524</v>
      </c>
      <c r="B384" s="94" t="s">
        <v>14525</v>
      </c>
      <c r="C384" s="94" t="str">
        <f t="shared" si="1"/>
        <v>Carlo Nipoti</v>
      </c>
      <c r="D384" s="94" t="s">
        <v>14526</v>
      </c>
      <c r="E384" s="94" t="s">
        <v>32</v>
      </c>
      <c r="F384" s="94" t="s">
        <v>14527</v>
      </c>
      <c r="G384" s="95" t="s">
        <v>33</v>
      </c>
      <c r="H384" s="94" t="s">
        <v>12006</v>
      </c>
      <c r="I384" s="94" t="s">
        <v>12025</v>
      </c>
      <c r="BF384" s="94"/>
      <c r="BG384" s="94"/>
      <c r="BH384" s="94" t="s">
        <v>33</v>
      </c>
      <c r="BI384" s="94"/>
      <c r="BJ384" s="94"/>
      <c r="BK384" s="94"/>
      <c r="BL384" s="94"/>
      <c r="BM384" s="94"/>
      <c r="BN384" s="94"/>
      <c r="BO384" s="94"/>
      <c r="BP384" s="94"/>
      <c r="BQ384" s="94"/>
      <c r="BR384" s="94">
        <v>1.0</v>
      </c>
      <c r="BS384" s="94"/>
      <c r="BT384" s="94"/>
      <c r="BU384" s="94"/>
      <c r="BV384" s="94"/>
      <c r="BW384" s="94"/>
      <c r="BX384" s="94"/>
      <c r="BY384" s="94"/>
      <c r="BZ384" s="94"/>
      <c r="CA384" s="94"/>
      <c r="CB384" s="94"/>
      <c r="CC384" s="94"/>
      <c r="CD384" s="94"/>
      <c r="CE384" s="94"/>
      <c r="CF384" s="94"/>
      <c r="CG384" s="94"/>
      <c r="CH384" s="94"/>
      <c r="CK384" s="94" t="s">
        <v>14528</v>
      </c>
      <c r="CL384" s="94" t="s">
        <v>12046</v>
      </c>
      <c r="CM384" s="94" t="s">
        <v>14529</v>
      </c>
      <c r="CO384" s="94" t="s">
        <v>12030</v>
      </c>
      <c r="CP384" s="94" t="s">
        <v>14170</v>
      </c>
      <c r="CQ384" s="94" t="s">
        <v>12605</v>
      </c>
      <c r="CR384" s="94" t="s">
        <v>12606</v>
      </c>
      <c r="CS384" s="94" t="s">
        <v>12016</v>
      </c>
      <c r="CT384" s="94" t="s">
        <v>12271</v>
      </c>
      <c r="CX384" s="94" t="s">
        <v>14530</v>
      </c>
      <c r="CZ384" s="94" t="s">
        <v>12016</v>
      </c>
      <c r="DA384" s="94" t="s">
        <v>12016</v>
      </c>
      <c r="DB384" s="94" t="s">
        <v>12016</v>
      </c>
      <c r="DC384" s="94" t="s">
        <v>12016</v>
      </c>
      <c r="DD384" s="94" t="s">
        <v>12016</v>
      </c>
      <c r="DE384" s="94" t="s">
        <v>12007</v>
      </c>
      <c r="DH384" s="94" t="s">
        <v>12021</v>
      </c>
      <c r="DJ384" s="94" t="s">
        <v>12022</v>
      </c>
    </row>
    <row r="385" ht="13.5" customHeight="1">
      <c r="A385" s="94" t="s">
        <v>3127</v>
      </c>
      <c r="B385" s="94" t="s">
        <v>14531</v>
      </c>
      <c r="C385" s="94" t="str">
        <f t="shared" si="1"/>
        <v>Carlos Carneiro</v>
      </c>
      <c r="D385" s="94" t="s">
        <v>14532</v>
      </c>
      <c r="E385" s="94" t="s">
        <v>32</v>
      </c>
      <c r="F385" s="94" t="s">
        <v>14533</v>
      </c>
      <c r="G385" s="95" t="s">
        <v>33</v>
      </c>
      <c r="H385" s="94" t="s">
        <v>12006</v>
      </c>
      <c r="I385" s="94" t="s">
        <v>12069</v>
      </c>
      <c r="BF385" s="94" t="s">
        <v>33</v>
      </c>
      <c r="BG385" s="94"/>
      <c r="BH385" s="94"/>
      <c r="BI385" s="94"/>
      <c r="BJ385" s="94"/>
      <c r="BK385" s="94"/>
      <c r="BL385" s="94"/>
      <c r="BM385" s="94">
        <v>1.0</v>
      </c>
      <c r="BN385" s="94"/>
      <c r="BO385" s="94"/>
      <c r="BP385" s="94"/>
      <c r="BQ385" s="94"/>
      <c r="BR385" s="94"/>
      <c r="BS385" s="94"/>
      <c r="BT385" s="94"/>
      <c r="BU385" s="94"/>
      <c r="BV385" s="94"/>
      <c r="BW385" s="94"/>
      <c r="BX385" s="94"/>
      <c r="BY385" s="94"/>
      <c r="BZ385" s="94"/>
      <c r="CA385" s="94"/>
      <c r="CB385" s="94"/>
      <c r="CC385" s="94"/>
      <c r="CD385" s="94"/>
      <c r="CE385" s="94"/>
      <c r="CF385" s="94"/>
      <c r="CG385" s="94"/>
      <c r="CH385" s="94"/>
      <c r="CK385" s="94" t="s">
        <v>14534</v>
      </c>
      <c r="CL385" s="94" t="s">
        <v>14535</v>
      </c>
      <c r="CM385" s="94" t="s">
        <v>14536</v>
      </c>
      <c r="CO385" s="94" t="s">
        <v>12122</v>
      </c>
      <c r="CP385" s="94" t="s">
        <v>14537</v>
      </c>
      <c r="CQ385" s="94" t="s">
        <v>12320</v>
      </c>
      <c r="CR385" s="94" t="s">
        <v>12321</v>
      </c>
      <c r="CS385" s="94" t="s">
        <v>12016</v>
      </c>
      <c r="CT385" s="94" t="s">
        <v>12271</v>
      </c>
      <c r="CX385" s="94" t="s">
        <v>14538</v>
      </c>
      <c r="CZ385" s="94" t="s">
        <v>12007</v>
      </c>
      <c r="DA385" s="94" t="s">
        <v>12016</v>
      </c>
      <c r="DB385" s="94" t="s">
        <v>12111</v>
      </c>
      <c r="DC385" s="94" t="s">
        <v>12007</v>
      </c>
      <c r="DD385" s="94" t="s">
        <v>12016</v>
      </c>
      <c r="DE385" s="94" t="s">
        <v>12016</v>
      </c>
      <c r="DH385" s="94" t="s">
        <v>12021</v>
      </c>
      <c r="DJ385" s="94" t="s">
        <v>12022</v>
      </c>
    </row>
    <row r="386" ht="13.5" customHeight="1">
      <c r="A386" s="94" t="s">
        <v>3127</v>
      </c>
      <c r="B386" s="94" t="s">
        <v>8217</v>
      </c>
      <c r="C386" s="94" t="str">
        <f t="shared" si="1"/>
        <v>Carlos Viscasillas Vázquez</v>
      </c>
      <c r="D386" s="94" t="s">
        <v>14539</v>
      </c>
      <c r="E386" s="94" t="s">
        <v>32</v>
      </c>
      <c r="F386" s="94" t="s">
        <v>14540</v>
      </c>
      <c r="G386" s="95" t="s">
        <v>38</v>
      </c>
      <c r="H386" s="94" t="s">
        <v>12006</v>
      </c>
      <c r="I386" s="94" t="s">
        <v>12081</v>
      </c>
      <c r="L386" s="94" t="s">
        <v>12007</v>
      </c>
      <c r="BF386" s="94"/>
      <c r="BG386" s="94"/>
      <c r="BH386" s="94"/>
      <c r="BI386" s="94"/>
      <c r="BJ386" s="94"/>
      <c r="BK386" s="94" t="s">
        <v>38</v>
      </c>
      <c r="BL386" s="94"/>
      <c r="BM386" s="94"/>
      <c r="BN386" s="94"/>
      <c r="BO386" s="94"/>
      <c r="BP386" s="94"/>
      <c r="BQ386" s="94"/>
      <c r="BR386" s="94"/>
      <c r="BS386" s="94"/>
      <c r="BT386" s="94"/>
      <c r="BU386" s="94"/>
      <c r="BV386" s="94"/>
      <c r="BW386" s="94"/>
      <c r="BX386" s="94"/>
      <c r="BY386" s="94"/>
      <c r="BZ386" s="94"/>
      <c r="CA386" s="94">
        <v>1.0</v>
      </c>
      <c r="CB386" s="94"/>
      <c r="CC386" s="94"/>
      <c r="CD386" s="94"/>
      <c r="CE386" s="94"/>
      <c r="CF386" s="94"/>
      <c r="CG386" s="94"/>
      <c r="CH386" s="94"/>
      <c r="CJ386" s="94" t="s">
        <v>12058</v>
      </c>
      <c r="CK386" s="94" t="s">
        <v>8221</v>
      </c>
      <c r="CL386" s="94" t="s">
        <v>12046</v>
      </c>
      <c r="CM386" s="94" t="s">
        <v>14541</v>
      </c>
      <c r="CO386" s="94" t="s">
        <v>12188</v>
      </c>
      <c r="CP386" s="94" t="s">
        <v>14542</v>
      </c>
      <c r="CQ386" s="94" t="s">
        <v>14543</v>
      </c>
      <c r="CR386" s="94" t="s">
        <v>12550</v>
      </c>
      <c r="CX386" s="94" t="s">
        <v>1650</v>
      </c>
      <c r="CZ386" s="94" t="s">
        <v>12016</v>
      </c>
      <c r="DC386" s="94" t="s">
        <v>12016</v>
      </c>
      <c r="DD386" s="94" t="s">
        <v>12007</v>
      </c>
      <c r="DH386" s="94" t="s">
        <v>12021</v>
      </c>
      <c r="DJ386" s="94" t="s">
        <v>12022</v>
      </c>
    </row>
    <row r="387" ht="13.5" customHeight="1">
      <c r="A387" s="94" t="s">
        <v>3127</v>
      </c>
      <c r="B387" s="94" t="s">
        <v>8217</v>
      </c>
      <c r="C387" s="94" t="str">
        <f t="shared" si="1"/>
        <v>Carlos Viscasillas Vázquez</v>
      </c>
      <c r="D387" s="94" t="s">
        <v>14544</v>
      </c>
      <c r="E387" s="94" t="s">
        <v>32</v>
      </c>
      <c r="F387" s="94" t="s">
        <v>14545</v>
      </c>
      <c r="G387" s="95" t="s">
        <v>38</v>
      </c>
      <c r="H387" s="94" t="s">
        <v>12006</v>
      </c>
      <c r="BF387" s="94"/>
      <c r="BG387" s="94"/>
      <c r="BH387" s="94"/>
      <c r="BI387" s="94"/>
      <c r="BJ387" s="94"/>
      <c r="BK387" s="94" t="s">
        <v>38</v>
      </c>
      <c r="BL387" s="94"/>
      <c r="BM387" s="94"/>
      <c r="BN387" s="94"/>
      <c r="BO387" s="94"/>
      <c r="BP387" s="94"/>
      <c r="BQ387" s="94"/>
      <c r="BR387" s="94"/>
      <c r="BS387" s="94"/>
      <c r="BT387" s="94"/>
      <c r="BU387" s="94"/>
      <c r="BV387" s="94"/>
      <c r="BW387" s="94"/>
      <c r="BX387" s="94"/>
      <c r="BY387" s="94"/>
      <c r="BZ387" s="94"/>
      <c r="CA387" s="94"/>
      <c r="CB387" s="94"/>
      <c r="CC387" s="94">
        <v>1.0</v>
      </c>
      <c r="CD387" s="94"/>
      <c r="CE387" s="94"/>
      <c r="CF387" s="94"/>
      <c r="CG387" s="94"/>
      <c r="CH387" s="94"/>
      <c r="CJ387" s="94" t="s">
        <v>12058</v>
      </c>
      <c r="CK387" s="94" t="s">
        <v>8221</v>
      </c>
      <c r="CL387" s="94" t="s">
        <v>12046</v>
      </c>
      <c r="CM387" s="94" t="s">
        <v>14546</v>
      </c>
      <c r="CN387" s="94" t="s">
        <v>12666</v>
      </c>
      <c r="CO387" s="94" t="s">
        <v>12188</v>
      </c>
      <c r="CP387" s="94" t="s">
        <v>14542</v>
      </c>
      <c r="CQ387" s="94" t="s">
        <v>14543</v>
      </c>
      <c r="CR387" s="94" t="s">
        <v>12550</v>
      </c>
      <c r="CX387" s="94" t="s">
        <v>1650</v>
      </c>
      <c r="CZ387" s="94" t="s">
        <v>12016</v>
      </c>
      <c r="DC387" s="94" t="s">
        <v>12016</v>
      </c>
      <c r="DD387" s="94" t="s">
        <v>12016</v>
      </c>
      <c r="DH387" s="94" t="s">
        <v>12021</v>
      </c>
      <c r="DJ387" s="94" t="s">
        <v>12022</v>
      </c>
    </row>
    <row r="388" ht="13.5" customHeight="1">
      <c r="A388" s="94" t="s">
        <v>3127</v>
      </c>
      <c r="B388" s="94" t="s">
        <v>8217</v>
      </c>
      <c r="C388" s="94" t="str">
        <f t="shared" si="1"/>
        <v>Carlos Viscasillas Vázquez</v>
      </c>
      <c r="D388" s="94" t="s">
        <v>14539</v>
      </c>
      <c r="E388" s="94" t="s">
        <v>32</v>
      </c>
      <c r="F388" s="94" t="s">
        <v>14547</v>
      </c>
      <c r="G388" s="95" t="s">
        <v>38</v>
      </c>
      <c r="H388" s="94" t="s">
        <v>12006</v>
      </c>
      <c r="I388" s="94" t="s">
        <v>12081</v>
      </c>
      <c r="BF388" s="94"/>
      <c r="BG388" s="94"/>
      <c r="BH388" s="94"/>
      <c r="BI388" s="94" t="s">
        <v>38</v>
      </c>
      <c r="BJ388" s="94"/>
      <c r="BK388" s="94"/>
      <c r="BL388" s="94"/>
      <c r="BM388" s="94"/>
      <c r="BN388" s="94"/>
      <c r="BO388" s="94"/>
      <c r="BP388" s="94"/>
      <c r="BQ388" s="94"/>
      <c r="BR388" s="94"/>
      <c r="BS388" s="94"/>
      <c r="BT388" s="94"/>
      <c r="BU388" s="94"/>
      <c r="BV388" s="94"/>
      <c r="BW388" s="94">
        <v>1.0</v>
      </c>
      <c r="BX388" s="94"/>
      <c r="BY388" s="94"/>
      <c r="BZ388" s="94"/>
      <c r="CA388" s="94"/>
      <c r="CB388" s="94"/>
      <c r="CC388" s="94"/>
      <c r="CD388" s="94"/>
      <c r="CE388" s="94"/>
      <c r="CF388" s="94"/>
      <c r="CG388" s="94"/>
      <c r="CH388" s="94"/>
      <c r="CJ388" s="94" t="s">
        <v>12058</v>
      </c>
      <c r="CK388" s="94" t="s">
        <v>8221</v>
      </c>
      <c r="CL388" s="94" t="s">
        <v>12046</v>
      </c>
      <c r="CM388" s="94" t="s">
        <v>14541</v>
      </c>
      <c r="CO388" s="94" t="s">
        <v>12188</v>
      </c>
      <c r="CP388" s="94" t="s">
        <v>14542</v>
      </c>
      <c r="CQ388" s="94" t="s">
        <v>14543</v>
      </c>
      <c r="CR388" s="94" t="s">
        <v>12550</v>
      </c>
      <c r="CX388" s="94" t="s">
        <v>1650</v>
      </c>
      <c r="CZ388" s="94" t="s">
        <v>12016</v>
      </c>
      <c r="DC388" s="94" t="s">
        <v>12016</v>
      </c>
      <c r="DD388" s="94" t="s">
        <v>12016</v>
      </c>
      <c r="DF388" s="94" t="s">
        <v>14548</v>
      </c>
      <c r="DH388" s="94" t="s">
        <v>12021</v>
      </c>
      <c r="DJ388" s="94" t="s">
        <v>12022</v>
      </c>
    </row>
    <row r="389" ht="13.5" customHeight="1">
      <c r="A389" s="94" t="s">
        <v>14549</v>
      </c>
      <c r="B389" s="94" t="s">
        <v>14550</v>
      </c>
      <c r="C389" s="94" t="str">
        <f t="shared" si="1"/>
        <v>Carmen Humphreys</v>
      </c>
      <c r="D389" s="94" t="s">
        <v>14551</v>
      </c>
      <c r="E389" s="94" t="s">
        <v>32</v>
      </c>
      <c r="F389" s="94" t="s">
        <v>14552</v>
      </c>
      <c r="G389" s="95" t="s">
        <v>33</v>
      </c>
      <c r="H389" s="94" t="s">
        <v>12006</v>
      </c>
      <c r="BF389" s="94"/>
      <c r="BG389" s="94"/>
      <c r="BH389" s="94" t="s">
        <v>33</v>
      </c>
      <c r="BI389" s="94"/>
      <c r="BJ389" s="94"/>
      <c r="BK389" s="94"/>
      <c r="BL389" s="94"/>
      <c r="BM389" s="94"/>
      <c r="BN389" s="94"/>
      <c r="BO389" s="94"/>
      <c r="BP389" s="94"/>
      <c r="BQ389" s="94"/>
      <c r="BR389" s="94">
        <v>1.0</v>
      </c>
      <c r="BS389" s="94"/>
      <c r="BT389" s="94"/>
      <c r="BU389" s="94"/>
      <c r="BV389" s="94"/>
      <c r="BW389" s="94"/>
      <c r="BX389" s="94"/>
      <c r="BY389" s="94"/>
      <c r="BZ389" s="94"/>
      <c r="CA389" s="94"/>
      <c r="CB389" s="94"/>
      <c r="CC389" s="94"/>
      <c r="CD389" s="94"/>
      <c r="CE389" s="94"/>
      <c r="CF389" s="94"/>
      <c r="CG389" s="94"/>
      <c r="CH389" s="94"/>
      <c r="CJ389" s="94" t="s">
        <v>12008</v>
      </c>
      <c r="CK389" s="94" t="s">
        <v>14553</v>
      </c>
      <c r="CL389" s="94" t="s">
        <v>12010</v>
      </c>
      <c r="CM389" s="94" t="s">
        <v>14554</v>
      </c>
      <c r="CN389" s="94" t="s">
        <v>14555</v>
      </c>
      <c r="CO389" s="94" t="s">
        <v>12030</v>
      </c>
      <c r="CP389" s="94" t="s">
        <v>12189</v>
      </c>
      <c r="CQ389" s="94" t="s">
        <v>12015</v>
      </c>
      <c r="CR389" s="94" t="s">
        <v>12219</v>
      </c>
      <c r="CS389" s="94" t="s">
        <v>12016</v>
      </c>
      <c r="CT389" s="94" t="s">
        <v>12225</v>
      </c>
      <c r="CX389" s="94" t="s">
        <v>2850</v>
      </c>
      <c r="CZ389" s="94" t="s">
        <v>12007</v>
      </c>
      <c r="DA389" s="94" t="s">
        <v>12111</v>
      </c>
      <c r="DB389" s="94" t="s">
        <v>12016</v>
      </c>
      <c r="DC389" s="94" t="s">
        <v>12016</v>
      </c>
      <c r="DD389" s="94" t="s">
        <v>12007</v>
      </c>
      <c r="DE389" s="94" t="s">
        <v>12016</v>
      </c>
      <c r="DH389" s="94" t="s">
        <v>12021</v>
      </c>
      <c r="DJ389" s="94" t="s">
        <v>12022</v>
      </c>
    </row>
    <row r="390" ht="13.5" customHeight="1">
      <c r="A390" s="94" t="s">
        <v>14556</v>
      </c>
      <c r="B390" s="94" t="s">
        <v>14557</v>
      </c>
      <c r="C390" s="94" t="str">
        <f t="shared" si="1"/>
        <v>Caroline Bolduc,  CITP</v>
      </c>
      <c r="D390" s="94" t="s">
        <v>14558</v>
      </c>
      <c r="E390" s="94" t="s">
        <v>32</v>
      </c>
      <c r="F390" s="94" t="s">
        <v>14559</v>
      </c>
      <c r="G390" s="95" t="s">
        <v>33</v>
      </c>
      <c r="H390" s="94" t="s">
        <v>12006</v>
      </c>
      <c r="R390" s="94" t="s">
        <v>12007</v>
      </c>
      <c r="BF390" s="94"/>
      <c r="BG390" s="94"/>
      <c r="BH390" s="94"/>
      <c r="BI390" s="94"/>
      <c r="BJ390" s="94" t="s">
        <v>33</v>
      </c>
      <c r="BK390" s="94"/>
      <c r="BL390" s="94"/>
      <c r="BM390" s="94"/>
      <c r="BN390" s="94"/>
      <c r="BO390" s="94"/>
      <c r="BP390" s="94"/>
      <c r="BQ390" s="94"/>
      <c r="BR390" s="94"/>
      <c r="BS390" s="94"/>
      <c r="BT390" s="94"/>
      <c r="BU390" s="94"/>
      <c r="BV390" s="94"/>
      <c r="BW390" s="94"/>
      <c r="BX390" s="94">
        <v>1.0</v>
      </c>
      <c r="BY390" s="94"/>
      <c r="BZ390" s="94"/>
      <c r="CA390" s="94"/>
      <c r="CB390" s="94"/>
      <c r="CC390" s="94"/>
      <c r="CD390" s="94"/>
      <c r="CE390" s="94"/>
      <c r="CF390" s="94"/>
      <c r="CG390" s="94"/>
      <c r="CH390" s="94"/>
      <c r="CJ390" s="94" t="s">
        <v>12008</v>
      </c>
      <c r="CK390" s="94" t="s">
        <v>14560</v>
      </c>
      <c r="CL390" s="94" t="s">
        <v>12807</v>
      </c>
      <c r="CM390" s="94" t="s">
        <v>14561</v>
      </c>
      <c r="CN390" s="94" t="s">
        <v>14562</v>
      </c>
      <c r="CP390" s="94" t="s">
        <v>12306</v>
      </c>
      <c r="CQ390" s="94" t="s">
        <v>12015</v>
      </c>
      <c r="CR390" s="94" t="s">
        <v>12465</v>
      </c>
      <c r="CS390" s="94" t="s">
        <v>12016</v>
      </c>
      <c r="CT390" s="94" t="s">
        <v>12297</v>
      </c>
      <c r="CX390" s="94" t="s">
        <v>14563</v>
      </c>
      <c r="CZ390" s="94" t="s">
        <v>12007</v>
      </c>
      <c r="DA390" s="94" t="s">
        <v>12111</v>
      </c>
      <c r="DB390" s="94" t="s">
        <v>12016</v>
      </c>
      <c r="DD390" s="94" t="s">
        <v>12007</v>
      </c>
      <c r="DE390" s="94" t="s">
        <v>12007</v>
      </c>
      <c r="DH390" s="94" t="s">
        <v>12021</v>
      </c>
      <c r="DJ390" s="94" t="s">
        <v>12022</v>
      </c>
    </row>
    <row r="391" ht="13.5" customHeight="1">
      <c r="A391" s="94" t="s">
        <v>14556</v>
      </c>
      <c r="B391" s="94" t="s">
        <v>14564</v>
      </c>
      <c r="C391" s="94" t="str">
        <f t="shared" si="1"/>
        <v>Caroline Foster</v>
      </c>
      <c r="D391" s="94" t="s">
        <v>14565</v>
      </c>
      <c r="E391" s="94" t="s">
        <v>32</v>
      </c>
      <c r="F391" s="94" t="s">
        <v>14566</v>
      </c>
      <c r="G391" s="95" t="s">
        <v>33</v>
      </c>
      <c r="H391" s="94" t="s">
        <v>12006</v>
      </c>
      <c r="I391" s="94" t="s">
        <v>12069</v>
      </c>
      <c r="BF391" s="94"/>
      <c r="BG391" s="94"/>
      <c r="BH391" s="94" t="s">
        <v>33</v>
      </c>
      <c r="BI391" s="94"/>
      <c r="BJ391" s="94"/>
      <c r="BK391" s="94"/>
      <c r="BL391" s="94"/>
      <c r="BM391" s="94"/>
      <c r="BN391" s="94"/>
      <c r="BO391" s="94"/>
      <c r="BP391" s="94"/>
      <c r="BQ391" s="94"/>
      <c r="BR391" s="94">
        <v>1.0</v>
      </c>
      <c r="BS391" s="94"/>
      <c r="BT391" s="94"/>
      <c r="BU391" s="94"/>
      <c r="BV391" s="94"/>
      <c r="BW391" s="94"/>
      <c r="BX391" s="94"/>
      <c r="BY391" s="94"/>
      <c r="BZ391" s="94"/>
      <c r="CA391" s="94"/>
      <c r="CB391" s="94"/>
      <c r="CC391" s="94"/>
      <c r="CD391" s="94">
        <v>1.0</v>
      </c>
      <c r="CE391" s="94"/>
      <c r="CF391" s="94"/>
      <c r="CG391" s="94"/>
      <c r="CH391" s="94"/>
      <c r="CJ391" s="94" t="s">
        <v>3680</v>
      </c>
      <c r="CK391" s="94" t="s">
        <v>14567</v>
      </c>
      <c r="CL391" s="94" t="s">
        <v>12010</v>
      </c>
      <c r="CM391" s="94" t="s">
        <v>14568</v>
      </c>
      <c r="CN391" s="94" t="s">
        <v>14263</v>
      </c>
      <c r="CO391" s="94" t="s">
        <v>12116</v>
      </c>
      <c r="CP391" s="94" t="s">
        <v>12296</v>
      </c>
      <c r="CQ391" s="94" t="s">
        <v>12074</v>
      </c>
      <c r="CR391" s="94" t="s">
        <v>14569</v>
      </c>
      <c r="CS391" s="94" t="s">
        <v>12016</v>
      </c>
      <c r="CT391" s="94" t="s">
        <v>14570</v>
      </c>
      <c r="CX391" s="94" t="s">
        <v>14571</v>
      </c>
      <c r="CZ391" s="94" t="s">
        <v>12007</v>
      </c>
      <c r="DA391" s="94" t="s">
        <v>12019</v>
      </c>
      <c r="DB391" s="94" t="s">
        <v>12016</v>
      </c>
      <c r="DC391" s="94" t="s">
        <v>12007</v>
      </c>
      <c r="DD391" s="94" t="s">
        <v>12007</v>
      </c>
      <c r="DE391" s="94" t="s">
        <v>12007</v>
      </c>
      <c r="DH391" s="94" t="s">
        <v>12021</v>
      </c>
      <c r="DJ391" s="94" t="s">
        <v>12022</v>
      </c>
    </row>
    <row r="392" ht="13.5" customHeight="1">
      <c r="A392" s="94" t="s">
        <v>14556</v>
      </c>
      <c r="B392" s="94" t="s">
        <v>7651</v>
      </c>
      <c r="C392" s="94" t="str">
        <f t="shared" si="1"/>
        <v>Caroline Huang</v>
      </c>
      <c r="D392" s="94" t="s">
        <v>14572</v>
      </c>
      <c r="E392" s="94" t="s">
        <v>32</v>
      </c>
      <c r="F392" s="94" t="s">
        <v>14573</v>
      </c>
      <c r="G392" s="95" t="s">
        <v>33</v>
      </c>
      <c r="H392" s="94" t="s">
        <v>12006</v>
      </c>
      <c r="I392" s="94" t="s">
        <v>12069</v>
      </c>
      <c r="BF392" s="94"/>
      <c r="BG392" s="94"/>
      <c r="BH392" s="94" t="s">
        <v>33</v>
      </c>
      <c r="BI392" s="94"/>
      <c r="BJ392" s="94"/>
      <c r="BK392" s="94"/>
      <c r="BL392" s="94"/>
      <c r="BM392" s="94"/>
      <c r="BN392" s="94"/>
      <c r="BO392" s="94"/>
      <c r="BP392" s="94"/>
      <c r="BQ392" s="94"/>
      <c r="BR392" s="94">
        <v>1.0</v>
      </c>
      <c r="BS392" s="94"/>
      <c r="BT392" s="94"/>
      <c r="BU392" s="94"/>
      <c r="BV392" s="94"/>
      <c r="BW392" s="94"/>
      <c r="BX392" s="94"/>
      <c r="BY392" s="94"/>
      <c r="BZ392" s="94"/>
      <c r="CA392" s="94"/>
      <c r="CB392" s="94"/>
      <c r="CC392" s="94"/>
      <c r="CD392" s="94">
        <v>1.0</v>
      </c>
      <c r="CE392" s="94"/>
      <c r="CF392" s="94"/>
      <c r="CG392" s="94"/>
      <c r="CH392" s="94"/>
      <c r="CJ392" s="94" t="s">
        <v>12980</v>
      </c>
      <c r="CK392" s="94" t="s">
        <v>14574</v>
      </c>
      <c r="CL392" s="94" t="s">
        <v>14575</v>
      </c>
      <c r="CM392" s="94" t="s">
        <v>14576</v>
      </c>
      <c r="CN392" s="94" t="s">
        <v>12593</v>
      </c>
      <c r="CO392" s="94" t="s">
        <v>12188</v>
      </c>
      <c r="CP392" s="94" t="s">
        <v>13194</v>
      </c>
      <c r="CQ392" s="94" t="s">
        <v>12032</v>
      </c>
      <c r="CR392" s="94" t="s">
        <v>12752</v>
      </c>
      <c r="CS392" s="94" t="s">
        <v>12016</v>
      </c>
      <c r="CT392" s="94" t="s">
        <v>12594</v>
      </c>
      <c r="CU392" s="94" t="s">
        <v>12297</v>
      </c>
      <c r="CV392" s="94" t="s">
        <v>12297</v>
      </c>
      <c r="CX392" s="94" t="s">
        <v>14577</v>
      </c>
      <c r="CZ392" s="94" t="s">
        <v>12016</v>
      </c>
      <c r="DA392" s="94" t="s">
        <v>12111</v>
      </c>
      <c r="DB392" s="94" t="s">
        <v>12111</v>
      </c>
      <c r="DC392" s="94" t="s">
        <v>12016</v>
      </c>
      <c r="DD392" s="94" t="s">
        <v>12007</v>
      </c>
      <c r="DE392" s="94" t="s">
        <v>12007</v>
      </c>
      <c r="DF392" s="94" t="s">
        <v>14578</v>
      </c>
      <c r="DH392" s="94" t="s">
        <v>12021</v>
      </c>
      <c r="DJ392" s="94" t="s">
        <v>12022</v>
      </c>
    </row>
    <row r="393" ht="13.5" customHeight="1">
      <c r="A393" s="94" t="s">
        <v>14579</v>
      </c>
      <c r="B393" s="94" t="s">
        <v>14580</v>
      </c>
      <c r="C393" s="94" t="str">
        <f t="shared" si="1"/>
        <v>Carolyn Marie Crichton, PMP</v>
      </c>
      <c r="D393" s="94" t="s">
        <v>14581</v>
      </c>
      <c r="E393" s="94" t="s">
        <v>32</v>
      </c>
      <c r="F393" s="94" t="s">
        <v>14582</v>
      </c>
      <c r="G393" s="95" t="s">
        <v>33</v>
      </c>
      <c r="H393" s="94" t="s">
        <v>12006</v>
      </c>
      <c r="I393" s="94" t="s">
        <v>12025</v>
      </c>
      <c r="BF393" s="94" t="s">
        <v>33</v>
      </c>
      <c r="BG393" s="94"/>
      <c r="BH393" s="94"/>
      <c r="BI393" s="94"/>
      <c r="BJ393" s="94"/>
      <c r="BK393" s="94"/>
      <c r="BL393" s="94">
        <v>1.0</v>
      </c>
      <c r="BM393" s="94"/>
      <c r="BN393" s="94"/>
      <c r="BO393" s="94"/>
      <c r="BP393" s="94"/>
      <c r="BQ393" s="94"/>
      <c r="BR393" s="94"/>
      <c r="BS393" s="94"/>
      <c r="BT393" s="94"/>
      <c r="BU393" s="94"/>
      <c r="BV393" s="94"/>
      <c r="BW393" s="94"/>
      <c r="BX393" s="94"/>
      <c r="BY393" s="94"/>
      <c r="BZ393" s="94"/>
      <c r="CA393" s="94"/>
      <c r="CB393" s="94"/>
      <c r="CC393" s="94"/>
      <c r="CD393" s="94"/>
      <c r="CE393" s="94"/>
      <c r="CF393" s="94"/>
      <c r="CG393" s="94"/>
      <c r="CH393" s="94"/>
      <c r="CK393" s="94" t="s">
        <v>14583</v>
      </c>
      <c r="CL393" s="94" t="s">
        <v>12010</v>
      </c>
      <c r="CM393" s="94" t="s">
        <v>14584</v>
      </c>
      <c r="CN393" s="94" t="s">
        <v>14585</v>
      </c>
      <c r="CO393" s="94" t="s">
        <v>12116</v>
      </c>
      <c r="CP393" s="94" t="s">
        <v>14586</v>
      </c>
      <c r="CQ393" s="94" t="s">
        <v>13106</v>
      </c>
      <c r="CR393" s="94" t="s">
        <v>12062</v>
      </c>
      <c r="CS393" s="94" t="s">
        <v>12016</v>
      </c>
      <c r="CT393" s="94" t="s">
        <v>12271</v>
      </c>
      <c r="CX393" s="94" t="s">
        <v>14587</v>
      </c>
      <c r="CZ393" s="94" t="s">
        <v>12007</v>
      </c>
      <c r="DA393" s="94" t="s">
        <v>12016</v>
      </c>
      <c r="DB393" s="94" t="s">
        <v>12016</v>
      </c>
      <c r="DC393" s="94" t="s">
        <v>12007</v>
      </c>
      <c r="DD393" s="94" t="s">
        <v>12007</v>
      </c>
      <c r="DE393" s="94" t="s">
        <v>12007</v>
      </c>
      <c r="DH393" s="94" t="s">
        <v>12021</v>
      </c>
      <c r="DJ393" s="94" t="s">
        <v>12022</v>
      </c>
    </row>
    <row r="394" ht="13.5" customHeight="1">
      <c r="A394" s="94" t="s">
        <v>14588</v>
      </c>
      <c r="B394" s="94" t="s">
        <v>14589</v>
      </c>
      <c r="C394" s="94" t="str">
        <f t="shared" si="1"/>
        <v>Carys Gilbert</v>
      </c>
      <c r="D394" s="94" t="s">
        <v>14590</v>
      </c>
      <c r="E394" s="94" t="s">
        <v>32</v>
      </c>
      <c r="F394" s="94" t="s">
        <v>14591</v>
      </c>
      <c r="G394" s="95" t="s">
        <v>33</v>
      </c>
      <c r="H394" s="94" t="s">
        <v>12006</v>
      </c>
      <c r="BF394" s="94"/>
      <c r="BG394" s="94"/>
      <c r="BH394" s="94"/>
      <c r="BI394" s="94"/>
      <c r="BJ394" s="94" t="s">
        <v>33</v>
      </c>
      <c r="BK394" s="94"/>
      <c r="BL394" s="94"/>
      <c r="BM394" s="94"/>
      <c r="BN394" s="94"/>
      <c r="BO394" s="94"/>
      <c r="BP394" s="94"/>
      <c r="BQ394" s="94"/>
      <c r="BR394" s="94"/>
      <c r="BS394" s="94"/>
      <c r="BT394" s="94"/>
      <c r="BU394" s="94"/>
      <c r="BV394" s="94"/>
      <c r="BW394" s="94"/>
      <c r="BX394" s="94"/>
      <c r="BY394" s="94">
        <v>1.0</v>
      </c>
      <c r="BZ394" s="94"/>
      <c r="CA394" s="94"/>
      <c r="CB394" s="94"/>
      <c r="CC394" s="94"/>
      <c r="CD394" s="94"/>
      <c r="CE394" s="94"/>
      <c r="CF394" s="94"/>
      <c r="CG394" s="94"/>
      <c r="CH394" s="94"/>
      <c r="CJ394" s="94" t="s">
        <v>12717</v>
      </c>
      <c r="CK394" s="94" t="s">
        <v>14592</v>
      </c>
      <c r="CL394" s="94" t="s">
        <v>12010</v>
      </c>
      <c r="CM394" s="94" t="s">
        <v>12186</v>
      </c>
      <c r="CN394" s="94" t="s">
        <v>12143</v>
      </c>
      <c r="CO394" s="94" t="s">
        <v>12217</v>
      </c>
      <c r="CP394" s="94" t="s">
        <v>12189</v>
      </c>
      <c r="CQ394" s="94" t="s">
        <v>12015</v>
      </c>
      <c r="CR394" s="94" t="s">
        <v>12219</v>
      </c>
      <c r="CS394" s="94" t="s">
        <v>12016</v>
      </c>
      <c r="CT394" s="94" t="s">
        <v>14593</v>
      </c>
      <c r="CX394" s="94" t="s">
        <v>14594</v>
      </c>
      <c r="DH394" s="94" t="s">
        <v>12021</v>
      </c>
      <c r="DJ394" s="94" t="s">
        <v>12022</v>
      </c>
    </row>
    <row r="395" ht="13.5" customHeight="1">
      <c r="A395" s="94" t="s">
        <v>14595</v>
      </c>
      <c r="B395" s="94" t="s">
        <v>4393</v>
      </c>
      <c r="C395" s="94" t="str">
        <f t="shared" si="1"/>
        <v>Cassandra Cavallaro</v>
      </c>
      <c r="D395" s="94" t="s">
        <v>14596</v>
      </c>
      <c r="E395" s="94" t="s">
        <v>32</v>
      </c>
      <c r="F395" s="94" t="s">
        <v>14597</v>
      </c>
      <c r="G395" s="95" t="s">
        <v>33</v>
      </c>
      <c r="H395" s="94" t="s">
        <v>12006</v>
      </c>
      <c r="AL395" s="94" t="s">
        <v>12007</v>
      </c>
      <c r="BF395" s="94"/>
      <c r="BG395" s="94"/>
      <c r="BH395" s="94" t="s">
        <v>33</v>
      </c>
      <c r="BI395" s="94"/>
      <c r="BJ395" s="94"/>
      <c r="BK395" s="94"/>
      <c r="BL395" s="94"/>
      <c r="BM395" s="94"/>
      <c r="BN395" s="94"/>
      <c r="BO395" s="94"/>
      <c r="BP395" s="94"/>
      <c r="BQ395" s="94"/>
      <c r="BR395" s="94">
        <v>1.0</v>
      </c>
      <c r="BS395" s="94"/>
      <c r="BT395" s="94"/>
      <c r="BU395" s="94"/>
      <c r="BV395" s="94"/>
      <c r="BW395" s="94"/>
      <c r="BX395" s="94"/>
      <c r="BY395" s="94"/>
      <c r="BZ395" s="94"/>
      <c r="CA395" s="94"/>
      <c r="CB395" s="94"/>
      <c r="CC395" s="94"/>
      <c r="CD395" s="94"/>
      <c r="CE395" s="94"/>
      <c r="CF395" s="94"/>
      <c r="CG395" s="94"/>
      <c r="CH395" s="94"/>
      <c r="CK395" s="94" t="s">
        <v>14598</v>
      </c>
      <c r="CL395" s="94" t="s">
        <v>12010</v>
      </c>
      <c r="CM395" s="94" t="s">
        <v>13391</v>
      </c>
      <c r="CN395" s="94" t="s">
        <v>14599</v>
      </c>
      <c r="CP395" s="94" t="s">
        <v>13489</v>
      </c>
      <c r="CQ395" s="94" t="s">
        <v>12263</v>
      </c>
      <c r="CR395" s="94" t="s">
        <v>12085</v>
      </c>
      <c r="CS395" s="94" t="s">
        <v>12016</v>
      </c>
      <c r="CX395" s="94" t="s">
        <v>13201</v>
      </c>
      <c r="CZ395" s="94" t="s">
        <v>12007</v>
      </c>
      <c r="DA395" s="94" t="s">
        <v>12016</v>
      </c>
      <c r="DB395" s="94" t="s">
        <v>12016</v>
      </c>
      <c r="DC395" s="94" t="s">
        <v>12007</v>
      </c>
      <c r="DD395" s="94" t="s">
        <v>12016</v>
      </c>
      <c r="DE395" s="94" t="s">
        <v>12007</v>
      </c>
      <c r="DH395" s="94" t="s">
        <v>12021</v>
      </c>
      <c r="DJ395" s="94" t="s">
        <v>12022</v>
      </c>
    </row>
    <row r="396" ht="13.5" customHeight="1">
      <c r="A396" s="94" t="s">
        <v>14595</v>
      </c>
      <c r="B396" s="94" t="s">
        <v>14600</v>
      </c>
      <c r="C396" s="94" t="str">
        <f t="shared" si="1"/>
        <v>Cassandra Lejoly</v>
      </c>
      <c r="D396" s="94" t="s">
        <v>14601</v>
      </c>
      <c r="E396" s="94" t="s">
        <v>32</v>
      </c>
      <c r="F396" s="94" t="s">
        <v>14602</v>
      </c>
      <c r="G396" s="95" t="s">
        <v>38</v>
      </c>
      <c r="H396" s="94" t="s">
        <v>12006</v>
      </c>
      <c r="BF396" s="94"/>
      <c r="BG396" s="94"/>
      <c r="BH396" s="94"/>
      <c r="BI396" s="94"/>
      <c r="BJ396" s="94"/>
      <c r="BK396" s="94" t="s">
        <v>38</v>
      </c>
      <c r="BL396" s="94"/>
      <c r="BM396" s="94"/>
      <c r="BN396" s="94"/>
      <c r="BO396" s="94"/>
      <c r="BP396" s="94"/>
      <c r="BQ396" s="94"/>
      <c r="BR396" s="94"/>
      <c r="BS396" s="94"/>
      <c r="BT396" s="94"/>
      <c r="BU396" s="94"/>
      <c r="BV396" s="94"/>
      <c r="BW396" s="94"/>
      <c r="BX396" s="94"/>
      <c r="BY396" s="94"/>
      <c r="BZ396" s="94"/>
      <c r="CA396" s="94">
        <v>1.0</v>
      </c>
      <c r="CB396" s="94"/>
      <c r="CC396" s="94"/>
      <c r="CD396" s="94"/>
      <c r="CE396" s="94"/>
      <c r="CF396" s="94"/>
      <c r="CG396" s="94"/>
      <c r="CH396" s="94"/>
      <c r="CJ396" s="94" t="s">
        <v>3680</v>
      </c>
      <c r="CK396" s="94" t="s">
        <v>14603</v>
      </c>
      <c r="CL396" s="94" t="s">
        <v>14604</v>
      </c>
      <c r="CM396" s="94" t="s">
        <v>14605</v>
      </c>
      <c r="CN396" s="94" t="s">
        <v>13674</v>
      </c>
      <c r="CO396" s="94" t="s">
        <v>12116</v>
      </c>
      <c r="CP396" s="94" t="s">
        <v>12178</v>
      </c>
      <c r="CQ396" s="94" t="s">
        <v>12582</v>
      </c>
      <c r="CR396" s="94" t="s">
        <v>12062</v>
      </c>
      <c r="CX396" s="94" t="s">
        <v>1611</v>
      </c>
      <c r="CZ396" s="94" t="s">
        <v>12016</v>
      </c>
      <c r="DC396" s="94" t="s">
        <v>12016</v>
      </c>
      <c r="DD396" s="94" t="s">
        <v>12016</v>
      </c>
      <c r="DH396" s="94" t="s">
        <v>12021</v>
      </c>
      <c r="DJ396" s="94" t="s">
        <v>12022</v>
      </c>
    </row>
    <row r="397" ht="13.5" customHeight="1">
      <c r="A397" s="94" t="s">
        <v>14606</v>
      </c>
      <c r="B397" s="94" t="s">
        <v>14607</v>
      </c>
      <c r="C397" s="94" t="str">
        <f t="shared" si="1"/>
        <v>Caterina Boccato</v>
      </c>
      <c r="D397" s="94" t="s">
        <v>14608</v>
      </c>
      <c r="E397" s="94" t="s">
        <v>32</v>
      </c>
      <c r="F397" s="94" t="s">
        <v>14609</v>
      </c>
      <c r="G397" s="95" t="s">
        <v>33</v>
      </c>
      <c r="H397" s="94" t="s">
        <v>12006</v>
      </c>
      <c r="I397" s="94" t="s">
        <v>12069</v>
      </c>
      <c r="BF397" s="94"/>
      <c r="BG397" s="94"/>
      <c r="BH397" s="94" t="s">
        <v>33</v>
      </c>
      <c r="BI397" s="94"/>
      <c r="BJ397" s="94"/>
      <c r="BK397" s="94"/>
      <c r="BL397" s="94"/>
      <c r="BM397" s="94"/>
      <c r="BN397" s="94"/>
      <c r="BO397" s="94"/>
      <c r="BP397" s="94"/>
      <c r="BQ397" s="94"/>
      <c r="BR397" s="94">
        <v>1.0</v>
      </c>
      <c r="BS397" s="94"/>
      <c r="BT397" s="94"/>
      <c r="BU397" s="94"/>
      <c r="BV397" s="94"/>
      <c r="BW397" s="94"/>
      <c r="BX397" s="94"/>
      <c r="BY397" s="94"/>
      <c r="BZ397" s="94"/>
      <c r="CA397" s="94"/>
      <c r="CB397" s="94"/>
      <c r="CC397" s="94"/>
      <c r="CD397" s="94">
        <v>2.0</v>
      </c>
      <c r="CE397" s="94"/>
      <c r="CF397" s="94">
        <v>1.0</v>
      </c>
      <c r="CG397" s="94"/>
      <c r="CH397" s="94"/>
      <c r="CK397" s="94" t="s">
        <v>14610</v>
      </c>
      <c r="CL397" s="94" t="s">
        <v>7188</v>
      </c>
      <c r="CM397" s="94" t="s">
        <v>12602</v>
      </c>
      <c r="CN397" s="94" t="s">
        <v>14611</v>
      </c>
      <c r="CO397" s="94" t="s">
        <v>12116</v>
      </c>
      <c r="CP397" s="94" t="s">
        <v>14612</v>
      </c>
      <c r="CQ397" s="94" t="s">
        <v>14613</v>
      </c>
      <c r="CR397" s="94" t="s">
        <v>12606</v>
      </c>
      <c r="CS397" s="94" t="s">
        <v>12016</v>
      </c>
      <c r="CT397" s="94" t="s">
        <v>12297</v>
      </c>
      <c r="CU397" s="94" t="s">
        <v>12297</v>
      </c>
      <c r="CV397" s="94" t="s">
        <v>12297</v>
      </c>
      <c r="CX397" s="94" t="s">
        <v>14614</v>
      </c>
      <c r="CZ397" s="94" t="s">
        <v>12007</v>
      </c>
      <c r="DA397" s="94" t="s">
        <v>12016</v>
      </c>
      <c r="DB397" s="94" t="s">
        <v>12016</v>
      </c>
      <c r="DC397" s="94" t="s">
        <v>12007</v>
      </c>
      <c r="DD397" s="94" t="s">
        <v>12007</v>
      </c>
      <c r="DE397" s="94" t="s">
        <v>12007</v>
      </c>
      <c r="DH397" s="94" t="s">
        <v>12021</v>
      </c>
      <c r="DJ397" s="94" t="s">
        <v>12022</v>
      </c>
    </row>
    <row r="398" ht="13.5" customHeight="1">
      <c r="A398" s="94" t="s">
        <v>14615</v>
      </c>
      <c r="B398" s="94" t="s">
        <v>14616</v>
      </c>
      <c r="C398" s="94" t="str">
        <f t="shared" si="1"/>
        <v>Cath Trott</v>
      </c>
      <c r="D398" s="94" t="s">
        <v>14617</v>
      </c>
      <c r="E398" s="94" t="s">
        <v>32</v>
      </c>
      <c r="F398" s="94" t="s">
        <v>14618</v>
      </c>
      <c r="G398" s="95" t="s">
        <v>33</v>
      </c>
      <c r="H398" s="94" t="s">
        <v>12006</v>
      </c>
      <c r="BF398" s="94"/>
      <c r="BG398" s="94"/>
      <c r="BH398" s="94" t="s">
        <v>33</v>
      </c>
      <c r="BI398" s="94"/>
      <c r="BJ398" s="94"/>
      <c r="BK398" s="94"/>
      <c r="BL398" s="94"/>
      <c r="BM398" s="94"/>
      <c r="BN398" s="94"/>
      <c r="BO398" s="94"/>
      <c r="BP398" s="94"/>
      <c r="BQ398" s="94"/>
      <c r="BR398" s="94">
        <v>1.0</v>
      </c>
      <c r="BS398" s="94"/>
      <c r="BT398" s="94"/>
      <c r="BU398" s="94"/>
      <c r="BV398" s="94"/>
      <c r="BW398" s="94"/>
      <c r="BX398" s="94"/>
      <c r="BY398" s="94"/>
      <c r="BZ398" s="94"/>
      <c r="CA398" s="94"/>
      <c r="CB398" s="94"/>
      <c r="CC398" s="94"/>
      <c r="CD398" s="94">
        <v>1.0</v>
      </c>
      <c r="CE398" s="94"/>
      <c r="CF398" s="94"/>
      <c r="CG398" s="94"/>
      <c r="CH398" s="94"/>
      <c r="CJ398" s="94" t="s">
        <v>12082</v>
      </c>
      <c r="CK398" s="94" t="s">
        <v>14619</v>
      </c>
      <c r="CL398" s="94" t="s">
        <v>12010</v>
      </c>
      <c r="CM398" s="94" t="s">
        <v>13391</v>
      </c>
      <c r="CN398" s="94" t="s">
        <v>14620</v>
      </c>
      <c r="CO398" s="94" t="s">
        <v>12030</v>
      </c>
      <c r="CP398" s="94" t="s">
        <v>12073</v>
      </c>
      <c r="CQ398" s="94" t="s">
        <v>12074</v>
      </c>
      <c r="CR398" s="94" t="s">
        <v>12385</v>
      </c>
      <c r="CS398" s="94" t="s">
        <v>12016</v>
      </c>
      <c r="CT398" s="94" t="s">
        <v>12271</v>
      </c>
      <c r="CX398" s="94" t="s">
        <v>14621</v>
      </c>
      <c r="CZ398" s="94" t="s">
        <v>12016</v>
      </c>
      <c r="DA398" s="94" t="s">
        <v>12016</v>
      </c>
      <c r="DB398" s="94" t="s">
        <v>12016</v>
      </c>
      <c r="DC398" s="94" t="s">
        <v>12016</v>
      </c>
      <c r="DD398" s="94" t="s">
        <v>12016</v>
      </c>
      <c r="DE398" s="94" t="s">
        <v>12016</v>
      </c>
      <c r="DH398" s="94" t="s">
        <v>12021</v>
      </c>
      <c r="DJ398" s="94" t="s">
        <v>12022</v>
      </c>
    </row>
    <row r="399" ht="13.5" customHeight="1">
      <c r="A399" s="94" t="s">
        <v>2134</v>
      </c>
      <c r="B399" s="94" t="s">
        <v>14622</v>
      </c>
      <c r="C399" s="94" t="str">
        <f t="shared" si="1"/>
        <v>Catherine Cerny</v>
      </c>
      <c r="D399" s="94" t="s">
        <v>14623</v>
      </c>
      <c r="E399" s="94" t="s">
        <v>32</v>
      </c>
      <c r="F399" s="94" t="s">
        <v>14624</v>
      </c>
      <c r="G399" s="95" t="s">
        <v>33</v>
      </c>
      <c r="H399" s="94" t="s">
        <v>12006</v>
      </c>
      <c r="I399" s="94" t="s">
        <v>12069</v>
      </c>
      <c r="BF399" s="94" t="s">
        <v>33</v>
      </c>
      <c r="BG399" s="94"/>
      <c r="BH399" s="94"/>
      <c r="BI399" s="94"/>
      <c r="BJ399" s="94"/>
      <c r="BK399" s="94"/>
      <c r="BL399" s="94"/>
      <c r="BM399" s="94">
        <v>1.0</v>
      </c>
      <c r="BN399" s="94"/>
      <c r="BO399" s="94"/>
      <c r="BP399" s="94"/>
      <c r="BQ399" s="94"/>
      <c r="BR399" s="94"/>
      <c r="BS399" s="94"/>
      <c r="BT399" s="94"/>
      <c r="BU399" s="94"/>
      <c r="BV399" s="94"/>
      <c r="BW399" s="94"/>
      <c r="BX399" s="94"/>
      <c r="BY399" s="94"/>
      <c r="BZ399" s="94"/>
      <c r="CA399" s="94"/>
      <c r="CB399" s="94"/>
      <c r="CC399" s="94"/>
      <c r="CD399" s="94"/>
      <c r="CE399" s="94"/>
      <c r="CF399" s="94"/>
      <c r="CG399" s="94"/>
      <c r="CH399" s="94"/>
      <c r="CK399" s="94" t="s">
        <v>14625</v>
      </c>
      <c r="CL399" s="94" t="s">
        <v>7188</v>
      </c>
      <c r="CM399" s="94" t="s">
        <v>13832</v>
      </c>
      <c r="CO399" s="94" t="s">
        <v>12122</v>
      </c>
      <c r="CP399" s="94" t="s">
        <v>13833</v>
      </c>
      <c r="CQ399" s="94" t="s">
        <v>12263</v>
      </c>
      <c r="CR399" s="94" t="s">
        <v>12032</v>
      </c>
      <c r="CS399" s="94" t="s">
        <v>12016</v>
      </c>
      <c r="CX399" s="94" t="s">
        <v>14626</v>
      </c>
      <c r="CZ399" s="94" t="s">
        <v>12016</v>
      </c>
      <c r="DA399" s="94" t="s">
        <v>12019</v>
      </c>
      <c r="DB399" s="94" t="s">
        <v>12111</v>
      </c>
      <c r="DC399" s="94" t="s">
        <v>12007</v>
      </c>
      <c r="DD399" s="94" t="s">
        <v>12007</v>
      </c>
      <c r="DE399" s="94" t="s">
        <v>12007</v>
      </c>
      <c r="DH399" s="94" t="s">
        <v>12021</v>
      </c>
      <c r="DJ399" s="94" t="s">
        <v>12022</v>
      </c>
    </row>
    <row r="400" ht="13.5" customHeight="1">
      <c r="A400" s="94" t="s">
        <v>2134</v>
      </c>
      <c r="B400" s="94" t="s">
        <v>14627</v>
      </c>
      <c r="C400" s="94" t="str">
        <f t="shared" si="1"/>
        <v>Catherine Gresty</v>
      </c>
      <c r="D400" s="94" t="s">
        <v>14628</v>
      </c>
      <c r="E400" s="94" t="s">
        <v>32</v>
      </c>
      <c r="F400" s="94" t="s">
        <v>14629</v>
      </c>
      <c r="G400" s="95" t="s">
        <v>33</v>
      </c>
      <c r="H400" s="94" t="s">
        <v>12006</v>
      </c>
      <c r="BF400" s="94"/>
      <c r="BG400" s="94"/>
      <c r="BH400" s="94"/>
      <c r="BI400" s="94"/>
      <c r="BJ400" s="94" t="s">
        <v>33</v>
      </c>
      <c r="BK400" s="94"/>
      <c r="BL400" s="94"/>
      <c r="BM400" s="94"/>
      <c r="BN400" s="94"/>
      <c r="BO400" s="94"/>
      <c r="BP400" s="94"/>
      <c r="BQ400" s="94"/>
      <c r="BR400" s="94"/>
      <c r="BS400" s="94"/>
      <c r="BT400" s="94"/>
      <c r="BU400" s="94"/>
      <c r="BV400" s="94"/>
      <c r="BW400" s="94"/>
      <c r="BX400" s="94">
        <v>1.0</v>
      </c>
      <c r="BY400" s="94"/>
      <c r="BZ400" s="94"/>
      <c r="CA400" s="94"/>
      <c r="CB400" s="94"/>
      <c r="CC400" s="94"/>
      <c r="CD400" s="94"/>
      <c r="CE400" s="94"/>
      <c r="CF400" s="94"/>
      <c r="CG400" s="94"/>
      <c r="CH400" s="94"/>
      <c r="CK400" s="94" t="s">
        <v>14630</v>
      </c>
      <c r="CL400" s="94" t="s">
        <v>12010</v>
      </c>
      <c r="CM400" s="94" t="s">
        <v>13391</v>
      </c>
      <c r="CN400" s="94" t="s">
        <v>14631</v>
      </c>
      <c r="CP400" s="94" t="s">
        <v>14632</v>
      </c>
      <c r="CQ400" s="94" t="s">
        <v>12263</v>
      </c>
      <c r="CR400" s="94" t="s">
        <v>12085</v>
      </c>
      <c r="CS400" s="94" t="s">
        <v>12016</v>
      </c>
      <c r="CT400" s="94" t="s">
        <v>12271</v>
      </c>
      <c r="CX400" s="94" t="s">
        <v>14633</v>
      </c>
      <c r="CZ400" s="94" t="s">
        <v>12007</v>
      </c>
      <c r="DA400" s="94" t="s">
        <v>12016</v>
      </c>
      <c r="DB400" s="94" t="s">
        <v>12016</v>
      </c>
      <c r="DC400" s="94" t="s">
        <v>12016</v>
      </c>
      <c r="DD400" s="94" t="s">
        <v>12016</v>
      </c>
      <c r="DE400" s="94" t="s">
        <v>12016</v>
      </c>
      <c r="DH400" s="94" t="s">
        <v>12021</v>
      </c>
      <c r="DJ400" s="94" t="s">
        <v>12022</v>
      </c>
    </row>
    <row r="401" ht="13.5" customHeight="1">
      <c r="A401" s="94" t="s">
        <v>2134</v>
      </c>
      <c r="B401" s="94" t="s">
        <v>2135</v>
      </c>
      <c r="C401" s="94" t="str">
        <f t="shared" si="1"/>
        <v>Catherine Witherspoon</v>
      </c>
      <c r="D401" s="94" t="s">
        <v>2136</v>
      </c>
      <c r="E401" s="94" t="s">
        <v>32</v>
      </c>
      <c r="F401" s="94" t="s">
        <v>14634</v>
      </c>
      <c r="G401" s="95" t="s">
        <v>33</v>
      </c>
      <c r="H401" s="94" t="s">
        <v>12006</v>
      </c>
      <c r="I401" s="94" t="s">
        <v>12069</v>
      </c>
      <c r="BF401" s="94" t="s">
        <v>33</v>
      </c>
      <c r="BG401" s="94"/>
      <c r="BH401" s="94"/>
      <c r="BI401" s="94"/>
      <c r="BJ401" s="94"/>
      <c r="BK401" s="94"/>
      <c r="BL401" s="94">
        <v>1.0</v>
      </c>
      <c r="BM401" s="94"/>
      <c r="BN401" s="94"/>
      <c r="BO401" s="94"/>
      <c r="BP401" s="94"/>
      <c r="BQ401" s="94"/>
      <c r="BR401" s="94"/>
      <c r="BS401" s="94"/>
      <c r="BT401" s="94"/>
      <c r="BU401" s="94"/>
      <c r="BV401" s="94"/>
      <c r="BW401" s="94"/>
      <c r="BX401" s="94"/>
      <c r="BY401" s="94"/>
      <c r="BZ401" s="94"/>
      <c r="CA401" s="94"/>
      <c r="CB401" s="94"/>
      <c r="CC401" s="94"/>
      <c r="CD401" s="94">
        <v>1.0</v>
      </c>
      <c r="CE401" s="94"/>
      <c r="CF401" s="94"/>
      <c r="CG401" s="94"/>
      <c r="CH401" s="94"/>
      <c r="CJ401" s="94" t="s">
        <v>3680</v>
      </c>
      <c r="CK401" s="94" t="s">
        <v>2140</v>
      </c>
      <c r="CL401" s="94" t="s">
        <v>12010</v>
      </c>
      <c r="CM401" s="94" t="s">
        <v>14635</v>
      </c>
      <c r="CN401" s="94" t="s">
        <v>14636</v>
      </c>
      <c r="CO401" s="94" t="s">
        <v>12116</v>
      </c>
      <c r="CP401" s="94" t="s">
        <v>14637</v>
      </c>
      <c r="CQ401" s="94" t="s">
        <v>12032</v>
      </c>
      <c r="CR401" s="94" t="s">
        <v>12032</v>
      </c>
      <c r="CS401" s="94" t="s">
        <v>12016</v>
      </c>
      <c r="CT401" s="94" t="s">
        <v>12498</v>
      </c>
      <c r="CU401" s="94" t="s">
        <v>12498</v>
      </c>
      <c r="CV401" s="94" t="s">
        <v>12498</v>
      </c>
      <c r="CX401" s="94" t="s">
        <v>14638</v>
      </c>
      <c r="CZ401" s="94" t="s">
        <v>12007</v>
      </c>
      <c r="DA401" s="94" t="s">
        <v>12111</v>
      </c>
      <c r="DB401" s="94" t="s">
        <v>12111</v>
      </c>
      <c r="DC401" s="94" t="s">
        <v>12007</v>
      </c>
      <c r="DD401" s="94" t="s">
        <v>12007</v>
      </c>
      <c r="DE401" s="94" t="s">
        <v>12007</v>
      </c>
      <c r="DH401" s="94" t="s">
        <v>12021</v>
      </c>
      <c r="DJ401" s="94" t="s">
        <v>12022</v>
      </c>
    </row>
    <row r="402" ht="13.5" customHeight="1">
      <c r="A402" s="94" t="s">
        <v>6892</v>
      </c>
      <c r="B402" s="94" t="s">
        <v>6893</v>
      </c>
      <c r="C402" s="94" t="str">
        <f t="shared" si="1"/>
        <v>Cecilia Mac Cormack</v>
      </c>
      <c r="D402" s="94" t="s">
        <v>6894</v>
      </c>
      <c r="E402" s="94" t="s">
        <v>32</v>
      </c>
      <c r="F402" s="94" t="s">
        <v>14639</v>
      </c>
      <c r="G402" s="95" t="s">
        <v>33</v>
      </c>
      <c r="H402" s="94" t="s">
        <v>12006</v>
      </c>
      <c r="I402" s="94" t="s">
        <v>12287</v>
      </c>
      <c r="BF402" s="94" t="s">
        <v>33</v>
      </c>
      <c r="BG402" s="94"/>
      <c r="BH402" s="94"/>
      <c r="BI402" s="94"/>
      <c r="BJ402" s="94"/>
      <c r="BK402" s="94"/>
      <c r="BL402" s="94">
        <v>1.0</v>
      </c>
      <c r="BM402" s="94"/>
      <c r="BN402" s="94"/>
      <c r="BO402" s="94"/>
      <c r="BP402" s="94"/>
      <c r="BQ402" s="94"/>
      <c r="BR402" s="94"/>
      <c r="BS402" s="94"/>
      <c r="BT402" s="94"/>
      <c r="BU402" s="94"/>
      <c r="BV402" s="94"/>
      <c r="BW402" s="94"/>
      <c r="BX402" s="94"/>
      <c r="BY402" s="94"/>
      <c r="BZ402" s="94"/>
      <c r="CA402" s="94"/>
      <c r="CB402" s="94"/>
      <c r="CC402" s="94"/>
      <c r="CD402" s="94"/>
      <c r="CE402" s="94"/>
      <c r="CF402" s="94"/>
      <c r="CG402" s="94"/>
      <c r="CH402" s="94"/>
      <c r="CJ402" s="94" t="s">
        <v>3680</v>
      </c>
      <c r="CK402" s="94" t="s">
        <v>6898</v>
      </c>
      <c r="CL402" s="94" t="s">
        <v>12010</v>
      </c>
      <c r="CM402" s="94" t="s">
        <v>14640</v>
      </c>
      <c r="CO402" s="94" t="s">
        <v>12188</v>
      </c>
      <c r="CQ402" s="94" t="s">
        <v>14641</v>
      </c>
      <c r="CR402" s="94" t="s">
        <v>12234</v>
      </c>
      <c r="CS402" s="94" t="s">
        <v>12016</v>
      </c>
      <c r="CX402" s="94" t="s">
        <v>12235</v>
      </c>
      <c r="CZ402" s="94" t="s">
        <v>12007</v>
      </c>
      <c r="DA402" s="94" t="s">
        <v>12111</v>
      </c>
      <c r="DB402" s="94" t="s">
        <v>12016</v>
      </c>
      <c r="DC402" s="94" t="s">
        <v>12016</v>
      </c>
      <c r="DD402" s="94" t="s">
        <v>12016</v>
      </c>
      <c r="DE402" s="94" t="s">
        <v>12016</v>
      </c>
      <c r="DH402" s="94" t="s">
        <v>12021</v>
      </c>
      <c r="DJ402" s="94" t="s">
        <v>12022</v>
      </c>
    </row>
    <row r="403" ht="13.5" customHeight="1">
      <c r="A403" s="94" t="s">
        <v>4518</v>
      </c>
      <c r="B403" s="94" t="s">
        <v>4519</v>
      </c>
      <c r="C403" s="94" t="str">
        <f t="shared" si="1"/>
        <v>cedrick monyebodi</v>
      </c>
      <c r="D403" s="94" t="s">
        <v>4520</v>
      </c>
      <c r="E403" s="94" t="s">
        <v>32</v>
      </c>
      <c r="F403" s="94" t="s">
        <v>14642</v>
      </c>
      <c r="G403" s="95" t="s">
        <v>33</v>
      </c>
      <c r="H403" s="94" t="s">
        <v>12006</v>
      </c>
      <c r="I403" s="94" t="s">
        <v>12069</v>
      </c>
      <c r="BF403" s="94"/>
      <c r="BG403" s="94"/>
      <c r="BH403" s="94" t="s">
        <v>33</v>
      </c>
      <c r="BI403" s="94"/>
      <c r="BJ403" s="94"/>
      <c r="BK403" s="94"/>
      <c r="BL403" s="94"/>
      <c r="BM403" s="94"/>
      <c r="BN403" s="94"/>
      <c r="BO403" s="94"/>
      <c r="BP403" s="94"/>
      <c r="BQ403" s="94"/>
      <c r="BR403" s="94"/>
      <c r="BS403" s="94">
        <v>1.0</v>
      </c>
      <c r="BT403" s="94"/>
      <c r="BU403" s="94"/>
      <c r="BV403" s="94"/>
      <c r="BW403" s="94"/>
      <c r="BX403" s="94"/>
      <c r="BY403" s="94"/>
      <c r="BZ403" s="94"/>
      <c r="CA403" s="94"/>
      <c r="CB403" s="94"/>
      <c r="CC403" s="94"/>
      <c r="CD403" s="94"/>
      <c r="CE403" s="94"/>
      <c r="CF403" s="94"/>
      <c r="CG403" s="94"/>
      <c r="CH403" s="94"/>
      <c r="CJ403" s="94" t="s">
        <v>14643</v>
      </c>
      <c r="CK403" s="94" t="s">
        <v>14644</v>
      </c>
      <c r="CL403" s="94" t="s">
        <v>12046</v>
      </c>
      <c r="CM403" s="94" t="s">
        <v>14645</v>
      </c>
      <c r="CN403" s="94" t="s">
        <v>12143</v>
      </c>
      <c r="CO403" s="94" t="s">
        <v>12217</v>
      </c>
      <c r="CP403" s="94" t="s">
        <v>12014</v>
      </c>
      <c r="CQ403" s="94" t="s">
        <v>12015</v>
      </c>
      <c r="CR403" s="94" t="s">
        <v>14646</v>
      </c>
      <c r="CS403" s="94" t="s">
        <v>12016</v>
      </c>
      <c r="CT403" s="94" t="s">
        <v>12016</v>
      </c>
      <c r="CX403" s="94" t="s">
        <v>1831</v>
      </c>
      <c r="CZ403" s="94" t="s">
        <v>12007</v>
      </c>
      <c r="DA403" s="94" t="s">
        <v>12016</v>
      </c>
      <c r="DB403" s="94" t="s">
        <v>12111</v>
      </c>
      <c r="DC403" s="94" t="s">
        <v>12007</v>
      </c>
      <c r="DD403" s="94" t="s">
        <v>12007</v>
      </c>
      <c r="DE403" s="94" t="s">
        <v>12007</v>
      </c>
      <c r="DF403" s="94" t="s">
        <v>12052</v>
      </c>
      <c r="DH403" s="94" t="s">
        <v>12021</v>
      </c>
      <c r="DJ403" s="94" t="s">
        <v>12022</v>
      </c>
    </row>
    <row r="404" ht="13.5" customHeight="1">
      <c r="A404" s="94" t="s">
        <v>5357</v>
      </c>
      <c r="B404" s="94" t="s">
        <v>5358</v>
      </c>
      <c r="C404" s="94" t="str">
        <f t="shared" si="1"/>
        <v>Célestin Herbé-George</v>
      </c>
      <c r="D404" s="94" t="s">
        <v>5359</v>
      </c>
      <c r="E404" s="94" t="s">
        <v>32</v>
      </c>
      <c r="F404" s="94" t="s">
        <v>14647</v>
      </c>
      <c r="G404" s="95" t="s">
        <v>33</v>
      </c>
      <c r="H404" s="94" t="s">
        <v>12006</v>
      </c>
      <c r="I404" s="94" t="s">
        <v>12069</v>
      </c>
      <c r="BF404" s="94" t="s">
        <v>33</v>
      </c>
      <c r="BG404" s="94"/>
      <c r="BH404" s="94"/>
      <c r="BI404" s="94"/>
      <c r="BJ404" s="94"/>
      <c r="BK404" s="94"/>
      <c r="BL404" s="94"/>
      <c r="BM404" s="94">
        <v>1.0</v>
      </c>
      <c r="BN404" s="94"/>
      <c r="BO404" s="94"/>
      <c r="BP404" s="94"/>
      <c r="BQ404" s="94"/>
      <c r="BR404" s="94"/>
      <c r="BS404" s="94"/>
      <c r="BT404" s="94"/>
      <c r="BU404" s="94"/>
      <c r="BV404" s="94"/>
      <c r="BW404" s="94"/>
      <c r="BX404" s="94"/>
      <c r="BY404" s="94"/>
      <c r="BZ404" s="94"/>
      <c r="CA404" s="94"/>
      <c r="CB404" s="94"/>
      <c r="CC404" s="94"/>
      <c r="CD404" s="94"/>
      <c r="CE404" s="94"/>
      <c r="CF404" s="94"/>
      <c r="CG404" s="94"/>
      <c r="CH404" s="94"/>
      <c r="CK404" s="94" t="s">
        <v>5363</v>
      </c>
      <c r="CL404" s="94" t="s">
        <v>12046</v>
      </c>
      <c r="CM404" s="94" t="s">
        <v>14648</v>
      </c>
      <c r="CN404" s="94" t="s">
        <v>12455</v>
      </c>
      <c r="CO404" s="94" t="s">
        <v>12122</v>
      </c>
      <c r="CP404" s="94" t="s">
        <v>14649</v>
      </c>
      <c r="CQ404" s="94" t="s">
        <v>12811</v>
      </c>
      <c r="CR404" s="94" t="s">
        <v>12331</v>
      </c>
      <c r="CS404" s="94" t="s">
        <v>12016</v>
      </c>
      <c r="CT404" s="94" t="s">
        <v>12271</v>
      </c>
      <c r="CX404" s="94" t="s">
        <v>14650</v>
      </c>
      <c r="CZ404" s="94" t="s">
        <v>12007</v>
      </c>
      <c r="DA404" s="94" t="s">
        <v>12019</v>
      </c>
      <c r="DB404" s="94" t="s">
        <v>12111</v>
      </c>
      <c r="DC404" s="94" t="s">
        <v>12007</v>
      </c>
      <c r="DD404" s="94" t="s">
        <v>12007</v>
      </c>
      <c r="DE404" s="94" t="s">
        <v>12007</v>
      </c>
      <c r="DH404" s="94" t="s">
        <v>12021</v>
      </c>
      <c r="DJ404" s="94" t="s">
        <v>12022</v>
      </c>
    </row>
    <row r="405" ht="13.5" customHeight="1">
      <c r="A405" s="94" t="s">
        <v>14651</v>
      </c>
      <c r="B405" s="94" t="s">
        <v>14652</v>
      </c>
      <c r="C405" s="94" t="str">
        <f t="shared" si="1"/>
        <v>Celine Peroux</v>
      </c>
      <c r="D405" s="94" t="s">
        <v>14653</v>
      </c>
      <c r="E405" s="94" t="s">
        <v>32</v>
      </c>
      <c r="F405" s="94" t="s">
        <v>14654</v>
      </c>
      <c r="G405" s="95" t="s">
        <v>33</v>
      </c>
      <c r="H405" s="94" t="s">
        <v>12006</v>
      </c>
      <c r="I405" s="94" t="s">
        <v>12069</v>
      </c>
      <c r="BF405" s="94" t="s">
        <v>33</v>
      </c>
      <c r="BG405" s="94"/>
      <c r="BH405" s="94"/>
      <c r="BI405" s="94"/>
      <c r="BJ405" s="94"/>
      <c r="BK405" s="94"/>
      <c r="BL405" s="94">
        <v>1.0</v>
      </c>
      <c r="BM405" s="94"/>
      <c r="BN405" s="94"/>
      <c r="BO405" s="94"/>
      <c r="BP405" s="94"/>
      <c r="BQ405" s="94"/>
      <c r="BR405" s="94"/>
      <c r="BS405" s="94"/>
      <c r="BT405" s="94"/>
      <c r="BU405" s="94"/>
      <c r="BV405" s="94"/>
      <c r="BW405" s="94"/>
      <c r="BX405" s="94"/>
      <c r="BY405" s="94"/>
      <c r="BZ405" s="94"/>
      <c r="CA405" s="94"/>
      <c r="CB405" s="94"/>
      <c r="CC405" s="94"/>
      <c r="CD405" s="94"/>
      <c r="CE405" s="94"/>
      <c r="CF405" s="94"/>
      <c r="CG405" s="94"/>
      <c r="CH405" s="94"/>
      <c r="CJ405" s="94" t="s">
        <v>12058</v>
      </c>
      <c r="CK405" s="94" t="s">
        <v>14655</v>
      </c>
      <c r="CL405" s="94" t="s">
        <v>14656</v>
      </c>
      <c r="CM405" s="94" t="s">
        <v>14657</v>
      </c>
      <c r="CN405" s="94" t="s">
        <v>14658</v>
      </c>
      <c r="CO405" s="94" t="s">
        <v>12030</v>
      </c>
      <c r="CP405" s="94" t="s">
        <v>12291</v>
      </c>
      <c r="CQ405" s="94" t="s">
        <v>12243</v>
      </c>
      <c r="CR405" s="94" t="s">
        <v>12331</v>
      </c>
      <c r="CS405" s="94" t="s">
        <v>12016</v>
      </c>
      <c r="CT405" s="94" t="s">
        <v>12052</v>
      </c>
      <c r="CX405" s="94" t="s">
        <v>14659</v>
      </c>
      <c r="CZ405" s="94" t="s">
        <v>12007</v>
      </c>
      <c r="DA405" s="94" t="s">
        <v>12019</v>
      </c>
      <c r="DC405" s="94" t="s">
        <v>12007</v>
      </c>
      <c r="DH405" s="94" t="s">
        <v>12021</v>
      </c>
      <c r="DJ405" s="94" t="s">
        <v>12022</v>
      </c>
    </row>
    <row r="406" ht="13.5" customHeight="1">
      <c r="A406" s="94" t="s">
        <v>7003</v>
      </c>
      <c r="B406" s="94" t="s">
        <v>7004</v>
      </c>
      <c r="C406" s="94" t="str">
        <f t="shared" si="1"/>
        <v>Chad Leukes</v>
      </c>
      <c r="D406" s="94" t="s">
        <v>7005</v>
      </c>
      <c r="E406" s="94" t="s">
        <v>32</v>
      </c>
      <c r="F406" s="94" t="s">
        <v>14660</v>
      </c>
      <c r="G406" s="95" t="s">
        <v>33</v>
      </c>
      <c r="H406" s="94" t="s">
        <v>12006</v>
      </c>
      <c r="I406" s="94" t="s">
        <v>12069</v>
      </c>
      <c r="BF406" s="94" t="s">
        <v>33</v>
      </c>
      <c r="BG406" s="94"/>
      <c r="BH406" s="94"/>
      <c r="BI406" s="94"/>
      <c r="BJ406" s="94"/>
      <c r="BK406" s="94"/>
      <c r="BL406" s="94"/>
      <c r="BM406" s="94">
        <v>1.0</v>
      </c>
      <c r="BN406" s="94"/>
      <c r="BO406" s="94"/>
      <c r="BP406" s="94"/>
      <c r="BQ406" s="94"/>
      <c r="BR406" s="94"/>
      <c r="BS406" s="94"/>
      <c r="BT406" s="94"/>
      <c r="BU406" s="94"/>
      <c r="BV406" s="94"/>
      <c r="BW406" s="94"/>
      <c r="BX406" s="94"/>
      <c r="BY406" s="94"/>
      <c r="BZ406" s="94"/>
      <c r="CA406" s="94"/>
      <c r="CB406" s="94"/>
      <c r="CC406" s="94"/>
      <c r="CD406" s="94"/>
      <c r="CE406" s="94"/>
      <c r="CF406" s="94"/>
      <c r="CG406" s="94"/>
      <c r="CH406" s="94"/>
      <c r="CK406" s="94" t="s">
        <v>7009</v>
      </c>
      <c r="CL406" s="94" t="s">
        <v>12046</v>
      </c>
      <c r="CM406" s="94" t="s">
        <v>12186</v>
      </c>
      <c r="CN406" s="94" t="s">
        <v>14661</v>
      </c>
      <c r="CO406" s="94" t="s">
        <v>12217</v>
      </c>
      <c r="CP406" s="94" t="s">
        <v>12189</v>
      </c>
      <c r="CQ406" s="94" t="s">
        <v>12015</v>
      </c>
      <c r="CR406" s="94" t="s">
        <v>12219</v>
      </c>
      <c r="CS406" s="94" t="s">
        <v>12016</v>
      </c>
      <c r="CT406" s="94" t="s">
        <v>12498</v>
      </c>
      <c r="CU406" s="94" t="s">
        <v>12498</v>
      </c>
      <c r="CV406" s="94" t="s">
        <v>12498</v>
      </c>
      <c r="CX406" s="94" t="s">
        <v>14662</v>
      </c>
      <c r="CZ406" s="94" t="s">
        <v>12007</v>
      </c>
      <c r="DA406" s="94" t="s">
        <v>12016</v>
      </c>
      <c r="DB406" s="94" t="s">
        <v>12016</v>
      </c>
      <c r="DC406" s="94" t="s">
        <v>12007</v>
      </c>
      <c r="DD406" s="94" t="s">
        <v>12016</v>
      </c>
      <c r="DE406" s="94" t="s">
        <v>12016</v>
      </c>
      <c r="DH406" s="94" t="s">
        <v>12021</v>
      </c>
      <c r="DJ406" s="94" t="s">
        <v>12022</v>
      </c>
    </row>
    <row r="407" ht="13.5" customHeight="1">
      <c r="A407" s="94" t="s">
        <v>7317</v>
      </c>
      <c r="B407" s="94" t="s">
        <v>2698</v>
      </c>
      <c r="C407" s="94" t="str">
        <f t="shared" si="1"/>
        <v>Chandrachur Chakraborty</v>
      </c>
      <c r="D407" s="94" t="s">
        <v>7318</v>
      </c>
      <c r="E407" s="94" t="s">
        <v>32</v>
      </c>
      <c r="F407" s="94" t="s">
        <v>14663</v>
      </c>
      <c r="G407" s="95" t="s">
        <v>38</v>
      </c>
      <c r="H407" s="94" t="s">
        <v>12006</v>
      </c>
      <c r="I407" s="94" t="s">
        <v>12025</v>
      </c>
      <c r="L407" s="94" t="s">
        <v>12007</v>
      </c>
      <c r="BF407" s="94"/>
      <c r="BG407" s="94"/>
      <c r="BH407" s="94"/>
      <c r="BI407" s="94"/>
      <c r="BJ407" s="94"/>
      <c r="BK407" s="94" t="s">
        <v>38</v>
      </c>
      <c r="BL407" s="94"/>
      <c r="BM407" s="94"/>
      <c r="BN407" s="94"/>
      <c r="BO407" s="94"/>
      <c r="BP407" s="94"/>
      <c r="BQ407" s="94"/>
      <c r="BR407" s="94"/>
      <c r="BS407" s="94"/>
      <c r="BT407" s="94"/>
      <c r="BU407" s="94"/>
      <c r="BV407" s="94"/>
      <c r="BW407" s="94"/>
      <c r="BX407" s="94"/>
      <c r="BY407" s="94"/>
      <c r="BZ407" s="94"/>
      <c r="CA407" s="94">
        <v>1.0</v>
      </c>
      <c r="CB407" s="94"/>
      <c r="CC407" s="94"/>
      <c r="CD407" s="94"/>
      <c r="CE407" s="94"/>
      <c r="CF407" s="94"/>
      <c r="CG407" s="94"/>
      <c r="CH407" s="94"/>
      <c r="CJ407" s="94" t="s">
        <v>12058</v>
      </c>
      <c r="CK407" s="94" t="s">
        <v>7322</v>
      </c>
      <c r="CL407" s="94" t="s">
        <v>12046</v>
      </c>
      <c r="CM407" s="94" t="s">
        <v>14664</v>
      </c>
      <c r="CN407" s="94" t="s">
        <v>12450</v>
      </c>
      <c r="CP407" s="94" t="s">
        <v>14665</v>
      </c>
      <c r="CQ407" s="94" t="s">
        <v>12183</v>
      </c>
      <c r="CX407" s="94" t="s">
        <v>14666</v>
      </c>
      <c r="CZ407" s="94" t="s">
        <v>12016</v>
      </c>
      <c r="DC407" s="94" t="s">
        <v>12016</v>
      </c>
      <c r="DD407" s="94" t="s">
        <v>12016</v>
      </c>
      <c r="DH407" s="94" t="s">
        <v>12021</v>
      </c>
      <c r="DJ407" s="94" t="s">
        <v>12022</v>
      </c>
    </row>
    <row r="408" ht="13.5" customHeight="1">
      <c r="A408" s="94" t="s">
        <v>14667</v>
      </c>
      <c r="B408" s="94" t="s">
        <v>14668</v>
      </c>
      <c r="C408" s="94" t="str">
        <f t="shared" si="1"/>
        <v>Chantelle King</v>
      </c>
      <c r="D408" s="94" t="s">
        <v>14669</v>
      </c>
      <c r="E408" s="94" t="s">
        <v>32</v>
      </c>
      <c r="F408" s="94" t="s">
        <v>14670</v>
      </c>
      <c r="G408" s="95" t="s">
        <v>38</v>
      </c>
      <c r="H408" s="94" t="s">
        <v>12006</v>
      </c>
      <c r="AB408" s="94" t="s">
        <v>12007</v>
      </c>
      <c r="BF408" s="94"/>
      <c r="BG408" s="94"/>
      <c r="BH408" s="94"/>
      <c r="BI408" s="94"/>
      <c r="BJ408" s="94"/>
      <c r="BK408" s="94" t="s">
        <v>38</v>
      </c>
      <c r="BL408" s="94"/>
      <c r="BM408" s="94"/>
      <c r="BN408" s="94"/>
      <c r="BO408" s="94"/>
      <c r="BP408" s="94"/>
      <c r="BQ408" s="94"/>
      <c r="BR408" s="94"/>
      <c r="BS408" s="94"/>
      <c r="BT408" s="94"/>
      <c r="BU408" s="94"/>
      <c r="BV408" s="94"/>
      <c r="BW408" s="94"/>
      <c r="BX408" s="94"/>
      <c r="BY408" s="94"/>
      <c r="BZ408" s="94"/>
      <c r="CA408" s="94"/>
      <c r="CB408" s="94">
        <v>1.0</v>
      </c>
      <c r="CC408" s="94"/>
      <c r="CD408" s="94"/>
      <c r="CE408" s="94"/>
      <c r="CF408" s="94"/>
      <c r="CG408" s="94"/>
      <c r="CH408" s="94"/>
      <c r="CJ408" s="94" t="s">
        <v>14671</v>
      </c>
      <c r="CK408" s="94" t="s">
        <v>14672</v>
      </c>
      <c r="CL408" s="94" t="s">
        <v>12010</v>
      </c>
      <c r="CM408" s="94" t="s">
        <v>12275</v>
      </c>
      <c r="CN408" s="94" t="s">
        <v>14673</v>
      </c>
      <c r="CO408" s="94" t="s">
        <v>12217</v>
      </c>
      <c r="CP408" s="94" t="s">
        <v>12276</v>
      </c>
      <c r="CQ408" s="94" t="s">
        <v>14189</v>
      </c>
      <c r="CR408" s="94" t="s">
        <v>14190</v>
      </c>
      <c r="CX408" s="94" t="s">
        <v>14674</v>
      </c>
      <c r="CZ408" s="94" t="s">
        <v>12016</v>
      </c>
      <c r="DC408" s="94" t="s">
        <v>12016</v>
      </c>
      <c r="DD408" s="94" t="s">
        <v>12007</v>
      </c>
      <c r="DH408" s="94" t="s">
        <v>12021</v>
      </c>
      <c r="DJ408" s="94" t="s">
        <v>12022</v>
      </c>
    </row>
    <row r="409" ht="13.5" customHeight="1">
      <c r="A409" s="94" t="s">
        <v>10170</v>
      </c>
      <c r="B409" s="94" t="s">
        <v>10171</v>
      </c>
      <c r="C409" s="94" t="str">
        <f t="shared" si="1"/>
        <v>Charis Tsakonas</v>
      </c>
      <c r="D409" s="94" t="s">
        <v>10172</v>
      </c>
      <c r="E409" s="94" t="s">
        <v>35</v>
      </c>
      <c r="F409" s="94" t="s">
        <v>14675</v>
      </c>
      <c r="G409" s="95" t="s">
        <v>33</v>
      </c>
      <c r="H409" s="94" t="s">
        <v>12006</v>
      </c>
      <c r="I409" s="94" t="s">
        <v>12069</v>
      </c>
      <c r="BF409" s="94" t="s">
        <v>33</v>
      </c>
      <c r="BG409" s="94"/>
      <c r="BH409" s="94"/>
      <c r="BI409" s="94"/>
      <c r="BJ409" s="94"/>
      <c r="BK409" s="94"/>
      <c r="BL409" s="94"/>
      <c r="BM409" s="94">
        <v>1.0</v>
      </c>
      <c r="BN409" s="94"/>
      <c r="BO409" s="94"/>
      <c r="BP409" s="94"/>
      <c r="BQ409" s="94"/>
      <c r="BR409" s="94"/>
      <c r="BS409" s="94"/>
      <c r="BT409" s="94"/>
      <c r="BU409" s="94"/>
      <c r="BV409" s="94"/>
      <c r="BW409" s="94"/>
      <c r="BX409" s="94"/>
      <c r="BY409" s="94"/>
      <c r="BZ409" s="94"/>
      <c r="CA409" s="94"/>
      <c r="CB409" s="94"/>
      <c r="CC409" s="94"/>
      <c r="CD409" s="94"/>
      <c r="CE409" s="94"/>
      <c r="CF409" s="94"/>
      <c r="CG409" s="94"/>
      <c r="CH409" s="94"/>
      <c r="CJ409" s="94" t="s">
        <v>12153</v>
      </c>
      <c r="CK409" s="94" t="s">
        <v>10176</v>
      </c>
      <c r="CM409" s="94" t="s">
        <v>14676</v>
      </c>
      <c r="CO409" s="94" t="s">
        <v>12122</v>
      </c>
      <c r="CP409" s="94" t="s">
        <v>12562</v>
      </c>
      <c r="CQ409" s="94" t="s">
        <v>12563</v>
      </c>
      <c r="CR409" s="94" t="s">
        <v>12564</v>
      </c>
      <c r="CS409" s="94" t="s">
        <v>12007</v>
      </c>
      <c r="CX409" s="94" t="s">
        <v>14677</v>
      </c>
      <c r="CZ409" s="94" t="s">
        <v>12007</v>
      </c>
      <c r="DA409" s="94" t="s">
        <v>12111</v>
      </c>
      <c r="DB409" s="94" t="s">
        <v>12019</v>
      </c>
      <c r="DC409" s="94" t="s">
        <v>12007</v>
      </c>
      <c r="DD409" s="94" t="s">
        <v>12007</v>
      </c>
      <c r="DE409" s="94" t="s">
        <v>12007</v>
      </c>
      <c r="DH409" s="94" t="s">
        <v>12021</v>
      </c>
      <c r="DJ409" s="94" t="s">
        <v>12022</v>
      </c>
    </row>
    <row r="410" ht="13.5" customHeight="1">
      <c r="A410" s="94" t="s">
        <v>14678</v>
      </c>
      <c r="B410" s="94" t="s">
        <v>14679</v>
      </c>
      <c r="C410" s="94" t="str">
        <f t="shared" si="1"/>
        <v>Charissa Button</v>
      </c>
      <c r="D410" s="94" t="s">
        <v>14680</v>
      </c>
      <c r="E410" s="94" t="s">
        <v>32</v>
      </c>
      <c r="F410" s="94" t="s">
        <v>14681</v>
      </c>
      <c r="G410" s="95" t="s">
        <v>33</v>
      </c>
      <c r="H410" s="94" t="s">
        <v>12006</v>
      </c>
      <c r="I410" s="94" t="s">
        <v>12069</v>
      </c>
      <c r="BF410" s="94" t="s">
        <v>33</v>
      </c>
      <c r="BG410" s="94"/>
      <c r="BH410" s="94"/>
      <c r="BI410" s="94"/>
      <c r="BJ410" s="94"/>
      <c r="BK410" s="94"/>
      <c r="BL410" s="94">
        <v>1.0</v>
      </c>
      <c r="BM410" s="94"/>
      <c r="BN410" s="94"/>
      <c r="BO410" s="94"/>
      <c r="BP410" s="94"/>
      <c r="BQ410" s="94"/>
      <c r="BR410" s="94"/>
      <c r="BS410" s="94"/>
      <c r="BT410" s="94"/>
      <c r="BU410" s="94"/>
      <c r="BV410" s="94"/>
      <c r="BW410" s="94"/>
      <c r="BX410" s="94"/>
      <c r="BY410" s="94"/>
      <c r="BZ410" s="94"/>
      <c r="CA410" s="94"/>
      <c r="CB410" s="94"/>
      <c r="CC410" s="94"/>
      <c r="CD410" s="94">
        <v>1.0</v>
      </c>
      <c r="CE410" s="94"/>
      <c r="CF410" s="94"/>
      <c r="CG410" s="94"/>
      <c r="CH410" s="94"/>
      <c r="CJ410" s="94" t="s">
        <v>3680</v>
      </c>
      <c r="CK410" s="94" t="s">
        <v>14682</v>
      </c>
      <c r="CM410" s="94" t="s">
        <v>14683</v>
      </c>
      <c r="CO410" s="94" t="s">
        <v>12188</v>
      </c>
      <c r="CP410" s="94" t="s">
        <v>12014</v>
      </c>
      <c r="CQ410" s="94" t="s">
        <v>12015</v>
      </c>
      <c r="CR410" s="94" t="s">
        <v>12219</v>
      </c>
      <c r="CS410" s="94" t="s">
        <v>12016</v>
      </c>
      <c r="CX410" s="94" t="s">
        <v>14684</v>
      </c>
      <c r="CZ410" s="94" t="s">
        <v>12007</v>
      </c>
      <c r="DA410" s="94" t="s">
        <v>12016</v>
      </c>
      <c r="DB410" s="94" t="s">
        <v>12016</v>
      </c>
      <c r="DC410" s="94" t="s">
        <v>12016</v>
      </c>
      <c r="DD410" s="94" t="s">
        <v>12016</v>
      </c>
      <c r="DE410" s="94" t="s">
        <v>12007</v>
      </c>
      <c r="DH410" s="94" t="s">
        <v>12021</v>
      </c>
      <c r="DJ410" s="94" t="s">
        <v>12022</v>
      </c>
    </row>
    <row r="411" ht="13.5" customHeight="1">
      <c r="A411" s="94" t="s">
        <v>14685</v>
      </c>
      <c r="B411" s="94" t="s">
        <v>14686</v>
      </c>
      <c r="C411" s="94" t="str">
        <f t="shared" si="1"/>
        <v>Charlene D'Monte</v>
      </c>
      <c r="D411" s="94" t="s">
        <v>14687</v>
      </c>
      <c r="E411" s="94" t="s">
        <v>32</v>
      </c>
      <c r="F411" s="94" t="s">
        <v>14688</v>
      </c>
      <c r="G411" s="95" t="s">
        <v>33</v>
      </c>
      <c r="H411" s="94" t="s">
        <v>12006</v>
      </c>
      <c r="BF411" s="94"/>
      <c r="BG411" s="94"/>
      <c r="BH411" s="94" t="s">
        <v>33</v>
      </c>
      <c r="BI411" s="94"/>
      <c r="BJ411" s="94"/>
      <c r="BK411" s="94"/>
      <c r="BL411" s="94"/>
      <c r="BM411" s="94"/>
      <c r="BN411" s="94"/>
      <c r="BO411" s="94"/>
      <c r="BP411" s="94"/>
      <c r="BQ411" s="94"/>
      <c r="BR411" s="94">
        <v>1.0</v>
      </c>
      <c r="BS411" s="94"/>
      <c r="BT411" s="94"/>
      <c r="BU411" s="94"/>
      <c r="BV411" s="94"/>
      <c r="BW411" s="94"/>
      <c r="BX411" s="94"/>
      <c r="BY411" s="94"/>
      <c r="BZ411" s="94"/>
      <c r="CA411" s="94"/>
      <c r="CB411" s="94"/>
      <c r="CC411" s="94"/>
      <c r="CD411" s="94"/>
      <c r="CE411" s="94"/>
      <c r="CF411" s="94"/>
      <c r="CG411" s="94"/>
      <c r="CH411" s="94"/>
      <c r="CK411" s="94" t="s">
        <v>14685</v>
      </c>
      <c r="CL411" s="94" t="s">
        <v>14686</v>
      </c>
      <c r="CM411" s="94" t="s">
        <v>14689</v>
      </c>
      <c r="CN411" s="94" t="s">
        <v>14690</v>
      </c>
      <c r="CQ411" s="94" t="s">
        <v>12385</v>
      </c>
      <c r="CR411" s="94" t="s">
        <v>12385</v>
      </c>
      <c r="CS411" s="94" t="s">
        <v>12016</v>
      </c>
      <c r="CX411" s="94" t="s">
        <v>14691</v>
      </c>
      <c r="CZ411" s="94" t="s">
        <v>12007</v>
      </c>
      <c r="DA411" s="94" t="s">
        <v>12111</v>
      </c>
      <c r="DC411" s="94" t="s">
        <v>12007</v>
      </c>
      <c r="DD411" s="94" t="s">
        <v>12007</v>
      </c>
      <c r="DE411" s="94" t="s">
        <v>12007</v>
      </c>
      <c r="DH411" s="94" t="s">
        <v>12021</v>
      </c>
      <c r="DJ411" s="94" t="s">
        <v>12022</v>
      </c>
    </row>
    <row r="412" ht="13.5" customHeight="1">
      <c r="A412" s="94" t="s">
        <v>8793</v>
      </c>
      <c r="B412" s="94" t="s">
        <v>14692</v>
      </c>
      <c r="C412" s="94" t="str">
        <f t="shared" si="1"/>
        <v>Charles Law</v>
      </c>
      <c r="D412" s="94" t="s">
        <v>14693</v>
      </c>
      <c r="E412" s="94" t="s">
        <v>32</v>
      </c>
      <c r="F412" s="94" t="s">
        <v>14694</v>
      </c>
      <c r="G412" s="95" t="s">
        <v>33</v>
      </c>
      <c r="H412" s="94" t="s">
        <v>12006</v>
      </c>
      <c r="I412" s="94" t="s">
        <v>12069</v>
      </c>
      <c r="BF412" s="94"/>
      <c r="BG412" s="94"/>
      <c r="BH412" s="94" t="s">
        <v>33</v>
      </c>
      <c r="BI412" s="94"/>
      <c r="BJ412" s="94"/>
      <c r="BK412" s="94"/>
      <c r="BL412" s="94"/>
      <c r="BM412" s="94"/>
      <c r="BN412" s="94"/>
      <c r="BO412" s="94"/>
      <c r="BP412" s="94"/>
      <c r="BQ412" s="94"/>
      <c r="BR412" s="94">
        <v>1.0</v>
      </c>
      <c r="BS412" s="94"/>
      <c r="BT412" s="94"/>
      <c r="BU412" s="94"/>
      <c r="BV412" s="94"/>
      <c r="BW412" s="94"/>
      <c r="BX412" s="94"/>
      <c r="BY412" s="94"/>
      <c r="BZ412" s="94"/>
      <c r="CA412" s="94"/>
      <c r="CB412" s="94"/>
      <c r="CC412" s="94"/>
      <c r="CD412" s="94"/>
      <c r="CE412" s="94"/>
      <c r="CF412" s="94"/>
      <c r="CG412" s="94"/>
      <c r="CH412" s="94"/>
      <c r="CJ412" s="94" t="s">
        <v>3680</v>
      </c>
      <c r="CK412" s="94" t="s">
        <v>14695</v>
      </c>
      <c r="CL412" s="94" t="s">
        <v>12046</v>
      </c>
      <c r="CM412" s="94" t="s">
        <v>12885</v>
      </c>
      <c r="CN412" s="94" t="s">
        <v>14696</v>
      </c>
      <c r="CO412" s="94" t="s">
        <v>12188</v>
      </c>
      <c r="CP412" s="94" t="s">
        <v>12887</v>
      </c>
      <c r="CQ412" s="94" t="s">
        <v>12032</v>
      </c>
      <c r="CR412" s="94" t="s">
        <v>12032</v>
      </c>
      <c r="CS412" s="94" t="s">
        <v>12016</v>
      </c>
      <c r="CX412" s="94" t="s">
        <v>14697</v>
      </c>
      <c r="CZ412" s="94" t="s">
        <v>12007</v>
      </c>
      <c r="DA412" s="94" t="s">
        <v>12016</v>
      </c>
      <c r="DB412" s="94" t="s">
        <v>12016</v>
      </c>
      <c r="DC412" s="94" t="s">
        <v>12007</v>
      </c>
      <c r="DD412" s="94" t="s">
        <v>12007</v>
      </c>
      <c r="DE412" s="94" t="s">
        <v>12007</v>
      </c>
      <c r="DH412" s="94" t="s">
        <v>12021</v>
      </c>
      <c r="DJ412" s="94" t="s">
        <v>12022</v>
      </c>
    </row>
    <row r="413" ht="13.5" customHeight="1">
      <c r="A413" s="94" t="s">
        <v>8793</v>
      </c>
      <c r="B413" s="94" t="s">
        <v>10072</v>
      </c>
      <c r="C413" s="94" t="str">
        <f t="shared" si="1"/>
        <v>Charles McGruder</v>
      </c>
      <c r="D413" s="94" t="s">
        <v>14698</v>
      </c>
      <c r="E413" s="94" t="s">
        <v>32</v>
      </c>
      <c r="F413" s="94" t="s">
        <v>14699</v>
      </c>
      <c r="G413" s="95" t="s">
        <v>33</v>
      </c>
      <c r="H413" s="94" t="s">
        <v>12006</v>
      </c>
      <c r="BF413" s="94" t="s">
        <v>33</v>
      </c>
      <c r="BG413" s="94"/>
      <c r="BH413" s="94"/>
      <c r="BI413" s="94"/>
      <c r="BJ413" s="94"/>
      <c r="BK413" s="94"/>
      <c r="BL413" s="94">
        <v>1.0</v>
      </c>
      <c r="BM413" s="94"/>
      <c r="BN413" s="94"/>
      <c r="BO413" s="94"/>
      <c r="BP413" s="94"/>
      <c r="BQ413" s="94"/>
      <c r="BR413" s="94"/>
      <c r="BS413" s="94"/>
      <c r="BT413" s="94"/>
      <c r="BU413" s="94"/>
      <c r="BV413" s="94"/>
      <c r="BW413" s="94"/>
      <c r="BX413" s="94"/>
      <c r="BY413" s="94"/>
      <c r="BZ413" s="94"/>
      <c r="CA413" s="94"/>
      <c r="CB413" s="94"/>
      <c r="CC413" s="94"/>
      <c r="CD413" s="94">
        <v>1.0</v>
      </c>
      <c r="CE413" s="94"/>
      <c r="CF413" s="94"/>
      <c r="CG413" s="94"/>
      <c r="CH413" s="94"/>
      <c r="CJ413" s="94" t="s">
        <v>12082</v>
      </c>
      <c r="CK413" s="94" t="s">
        <v>10076</v>
      </c>
      <c r="CL413" s="94" t="s">
        <v>12505</v>
      </c>
      <c r="CM413" s="94" t="s">
        <v>14700</v>
      </c>
      <c r="CN413" s="94" t="s">
        <v>12029</v>
      </c>
      <c r="CO413" s="94" t="s">
        <v>12030</v>
      </c>
      <c r="CP413" s="94" t="s">
        <v>14701</v>
      </c>
      <c r="CQ413" s="94" t="s">
        <v>12422</v>
      </c>
      <c r="CR413" s="94" t="s">
        <v>12062</v>
      </c>
      <c r="CS413" s="94" t="s">
        <v>12016</v>
      </c>
      <c r="CT413" s="94" t="s">
        <v>12498</v>
      </c>
      <c r="CU413" s="94" t="s">
        <v>12498</v>
      </c>
      <c r="CX413" s="94" t="s">
        <v>14702</v>
      </c>
      <c r="CZ413" s="94" t="s">
        <v>12007</v>
      </c>
      <c r="DA413" s="94" t="s">
        <v>12016</v>
      </c>
      <c r="DB413" s="94" t="s">
        <v>12016</v>
      </c>
      <c r="DC413" s="94" t="s">
        <v>12007</v>
      </c>
      <c r="DD413" s="94" t="s">
        <v>12007</v>
      </c>
      <c r="DE413" s="94" t="s">
        <v>12007</v>
      </c>
      <c r="DH413" s="94" t="s">
        <v>12021</v>
      </c>
      <c r="DJ413" s="94" t="s">
        <v>12022</v>
      </c>
    </row>
    <row r="414" ht="13.5" customHeight="1">
      <c r="A414" s="94" t="s">
        <v>8793</v>
      </c>
      <c r="B414" s="94" t="s">
        <v>14703</v>
      </c>
      <c r="C414" s="94" t="str">
        <f t="shared" si="1"/>
        <v>Charles Takalana</v>
      </c>
      <c r="D414" s="94" t="s">
        <v>14704</v>
      </c>
      <c r="E414" s="94" t="s">
        <v>32</v>
      </c>
      <c r="F414" s="94" t="s">
        <v>14705</v>
      </c>
      <c r="G414" s="95" t="s">
        <v>33</v>
      </c>
      <c r="H414" s="94" t="s">
        <v>12006</v>
      </c>
      <c r="I414" s="94" t="s">
        <v>12381</v>
      </c>
      <c r="AE414" s="94" t="s">
        <v>12007</v>
      </c>
      <c r="BF414" s="94"/>
      <c r="BG414" s="94"/>
      <c r="BH414" s="94" t="s">
        <v>33</v>
      </c>
      <c r="BI414" s="94"/>
      <c r="BJ414" s="94"/>
      <c r="BK414" s="94"/>
      <c r="BL414" s="94"/>
      <c r="BM414" s="94"/>
      <c r="BN414" s="94"/>
      <c r="BO414" s="94"/>
      <c r="BP414" s="94"/>
      <c r="BQ414" s="94"/>
      <c r="BR414" s="94">
        <v>1.0</v>
      </c>
      <c r="BS414" s="94"/>
      <c r="BT414" s="94"/>
      <c r="BU414" s="94"/>
      <c r="BV414" s="94"/>
      <c r="BW414" s="94"/>
      <c r="BX414" s="94"/>
      <c r="BY414" s="94"/>
      <c r="BZ414" s="94"/>
      <c r="CA414" s="94"/>
      <c r="CB414" s="94"/>
      <c r="CC414" s="94"/>
      <c r="CD414" s="94">
        <v>1.0</v>
      </c>
      <c r="CE414" s="94"/>
      <c r="CF414" s="94"/>
      <c r="CG414" s="94"/>
      <c r="CH414" s="94"/>
      <c r="CJ414" s="94" t="s">
        <v>3680</v>
      </c>
      <c r="CK414" s="94" t="s">
        <v>14706</v>
      </c>
      <c r="CL414" s="94" t="s">
        <v>12046</v>
      </c>
      <c r="CM414" s="94" t="s">
        <v>14707</v>
      </c>
      <c r="CN414" s="94" t="s">
        <v>14708</v>
      </c>
      <c r="CO414" s="94" t="s">
        <v>12116</v>
      </c>
      <c r="CP414" s="94" t="s">
        <v>12189</v>
      </c>
      <c r="CQ414" s="94" t="s">
        <v>12015</v>
      </c>
      <c r="CR414" s="94" t="s">
        <v>12015</v>
      </c>
      <c r="CS414" s="94" t="s">
        <v>12016</v>
      </c>
      <c r="CT414" s="94" t="s">
        <v>12052</v>
      </c>
      <c r="CX414" s="94" t="s">
        <v>14709</v>
      </c>
      <c r="CZ414" s="94" t="s">
        <v>12007</v>
      </c>
      <c r="DA414" s="94" t="s">
        <v>12016</v>
      </c>
      <c r="DB414" s="94" t="s">
        <v>12019</v>
      </c>
      <c r="DC414" s="94" t="s">
        <v>12007</v>
      </c>
      <c r="DD414" s="94" t="s">
        <v>12007</v>
      </c>
      <c r="DE414" s="94" t="s">
        <v>12007</v>
      </c>
      <c r="DH414" s="94" t="s">
        <v>12021</v>
      </c>
      <c r="DJ414" s="94" t="s">
        <v>12022</v>
      </c>
    </row>
    <row r="415" ht="13.5" customHeight="1">
      <c r="A415" s="94" t="s">
        <v>14710</v>
      </c>
      <c r="B415" s="94" t="s">
        <v>14711</v>
      </c>
      <c r="C415" s="94" t="str">
        <f t="shared" si="1"/>
        <v>Cheikh Tidiane BOP</v>
      </c>
      <c r="D415" s="94" t="s">
        <v>14712</v>
      </c>
      <c r="E415" s="94" t="s">
        <v>35</v>
      </c>
      <c r="F415" s="94" t="s">
        <v>14713</v>
      </c>
      <c r="G415" s="95" t="s">
        <v>33</v>
      </c>
      <c r="H415" s="94" t="s">
        <v>12006</v>
      </c>
      <c r="BF415" s="94" t="s">
        <v>33</v>
      </c>
      <c r="BG415" s="94"/>
      <c r="BH415" s="94"/>
      <c r="BI415" s="94"/>
      <c r="BJ415" s="94"/>
      <c r="BK415" s="94"/>
      <c r="BL415" s="94">
        <v>1.0</v>
      </c>
      <c r="BM415" s="94"/>
      <c r="BN415" s="94"/>
      <c r="BO415" s="94"/>
      <c r="BP415" s="94"/>
      <c r="BQ415" s="94"/>
      <c r="BR415" s="94"/>
      <c r="BS415" s="94"/>
      <c r="BT415" s="94"/>
      <c r="BU415" s="94"/>
      <c r="BV415" s="94"/>
      <c r="BW415" s="94"/>
      <c r="BX415" s="94"/>
      <c r="BY415" s="94"/>
      <c r="BZ415" s="94"/>
      <c r="CA415" s="94"/>
      <c r="CB415" s="94"/>
      <c r="CC415" s="94"/>
      <c r="CD415" s="94"/>
      <c r="CE415" s="94"/>
      <c r="CF415" s="94"/>
      <c r="CG415" s="94"/>
      <c r="CH415" s="94"/>
      <c r="CJ415" s="94" t="s">
        <v>3680</v>
      </c>
      <c r="CK415" s="94" t="s">
        <v>14714</v>
      </c>
      <c r="CL415" s="94" t="s">
        <v>12046</v>
      </c>
      <c r="CM415" s="94" t="s">
        <v>14715</v>
      </c>
      <c r="CN415" s="94" t="s">
        <v>12369</v>
      </c>
      <c r="CO415" s="94" t="s">
        <v>12188</v>
      </c>
      <c r="CP415" s="94" t="s">
        <v>14716</v>
      </c>
      <c r="CQ415" s="94" t="s">
        <v>12040</v>
      </c>
      <c r="CR415" s="94" t="s">
        <v>12146</v>
      </c>
      <c r="CS415" s="94" t="s">
        <v>12007</v>
      </c>
      <c r="CT415" s="94" t="s">
        <v>12123</v>
      </c>
      <c r="CX415" s="94" t="s">
        <v>14717</v>
      </c>
      <c r="CZ415" s="94" t="s">
        <v>12007</v>
      </c>
      <c r="DA415" s="94" t="s">
        <v>12016</v>
      </c>
      <c r="DB415" s="94" t="s">
        <v>12111</v>
      </c>
      <c r="DC415" s="94" t="s">
        <v>12007</v>
      </c>
      <c r="DD415" s="94" t="s">
        <v>12007</v>
      </c>
      <c r="DE415" s="94" t="s">
        <v>12016</v>
      </c>
      <c r="DH415" s="94" t="s">
        <v>12021</v>
      </c>
      <c r="DJ415" s="94" t="s">
        <v>12022</v>
      </c>
    </row>
    <row r="416" ht="13.5" customHeight="1">
      <c r="A416" s="94" t="s">
        <v>1688</v>
      </c>
      <c r="B416" s="94" t="s">
        <v>1688</v>
      </c>
      <c r="C416" s="94" t="str">
        <f t="shared" si="1"/>
        <v>Cheng Cheng</v>
      </c>
      <c r="D416" s="94" t="s">
        <v>14718</v>
      </c>
      <c r="E416" s="94" t="s">
        <v>32</v>
      </c>
      <c r="F416" s="94" t="s">
        <v>14719</v>
      </c>
      <c r="G416" s="95" t="s">
        <v>33</v>
      </c>
      <c r="H416" s="94" t="s">
        <v>12006</v>
      </c>
      <c r="BF416" s="94"/>
      <c r="BG416" s="94"/>
      <c r="BH416" s="94" t="s">
        <v>33</v>
      </c>
      <c r="BI416" s="94"/>
      <c r="BJ416" s="94"/>
      <c r="BK416" s="94"/>
      <c r="BL416" s="94"/>
      <c r="BM416" s="94"/>
      <c r="BN416" s="94"/>
      <c r="BO416" s="94"/>
      <c r="BP416" s="94"/>
      <c r="BQ416" s="94"/>
      <c r="BR416" s="94">
        <v>1.0</v>
      </c>
      <c r="BS416" s="94"/>
      <c r="BT416" s="94"/>
      <c r="BU416" s="94"/>
      <c r="BV416" s="94"/>
      <c r="BW416" s="94"/>
      <c r="BX416" s="94"/>
      <c r="BY416" s="94"/>
      <c r="BZ416" s="94"/>
      <c r="CA416" s="94"/>
      <c r="CB416" s="94"/>
      <c r="CC416" s="94"/>
      <c r="CD416" s="94"/>
      <c r="CE416" s="94"/>
      <c r="CF416" s="94"/>
      <c r="CG416" s="94"/>
      <c r="CH416" s="94"/>
      <c r="CJ416" s="94" t="s">
        <v>12980</v>
      </c>
      <c r="CK416" s="94" t="s">
        <v>1692</v>
      </c>
      <c r="CM416" s="94" t="s">
        <v>14720</v>
      </c>
      <c r="CQ416" s="94" t="s">
        <v>13943</v>
      </c>
      <c r="CS416" s="94" t="s">
        <v>12007</v>
      </c>
      <c r="CX416" s="94" t="s">
        <v>14721</v>
      </c>
      <c r="DH416" s="94" t="s">
        <v>12021</v>
      </c>
      <c r="DJ416" s="94" t="s">
        <v>12022</v>
      </c>
    </row>
    <row r="417" ht="13.5" customHeight="1">
      <c r="A417" s="94" t="s">
        <v>7650</v>
      </c>
      <c r="B417" s="94" t="s">
        <v>7651</v>
      </c>
      <c r="C417" s="94" t="str">
        <f t="shared" si="1"/>
        <v>Chengli Huang</v>
      </c>
      <c r="D417" s="94" t="s">
        <v>7652</v>
      </c>
      <c r="E417" s="94" t="s">
        <v>32</v>
      </c>
      <c r="F417" s="94" t="s">
        <v>14722</v>
      </c>
      <c r="G417" s="95" t="s">
        <v>33</v>
      </c>
      <c r="H417" s="94" t="s">
        <v>12006</v>
      </c>
      <c r="I417" s="94" t="s">
        <v>12069</v>
      </c>
      <c r="BF417" s="94" t="s">
        <v>33</v>
      </c>
      <c r="BG417" s="94"/>
      <c r="BH417" s="94"/>
      <c r="BI417" s="94"/>
      <c r="BJ417" s="94"/>
      <c r="BK417" s="94"/>
      <c r="BL417" s="94">
        <v>1.0</v>
      </c>
      <c r="BM417" s="94"/>
      <c r="BN417" s="94"/>
      <c r="BO417" s="94"/>
      <c r="BP417" s="94"/>
      <c r="BQ417" s="94"/>
      <c r="BR417" s="94"/>
      <c r="BS417" s="94"/>
      <c r="BT417" s="94"/>
      <c r="BU417" s="94"/>
      <c r="BV417" s="94"/>
      <c r="BW417" s="94"/>
      <c r="BX417" s="94"/>
      <c r="BY417" s="94"/>
      <c r="BZ417" s="94"/>
      <c r="CA417" s="94"/>
      <c r="CB417" s="94"/>
      <c r="CC417" s="94"/>
      <c r="CD417" s="94"/>
      <c r="CE417" s="94"/>
      <c r="CF417" s="94"/>
      <c r="CG417" s="94"/>
      <c r="CH417" s="94"/>
      <c r="CJ417" s="94" t="s">
        <v>12026</v>
      </c>
      <c r="CK417" s="94" t="s">
        <v>7656</v>
      </c>
      <c r="CL417" s="94" t="s">
        <v>12046</v>
      </c>
      <c r="CM417" s="94" t="s">
        <v>14723</v>
      </c>
      <c r="CN417" s="94" t="s">
        <v>12026</v>
      </c>
      <c r="CO417" s="94" t="s">
        <v>12030</v>
      </c>
      <c r="CP417" s="94" t="s">
        <v>14724</v>
      </c>
      <c r="CQ417" s="94" t="s">
        <v>14725</v>
      </c>
      <c r="CR417" s="94" t="s">
        <v>14133</v>
      </c>
      <c r="CS417" s="94" t="s">
        <v>12007</v>
      </c>
      <c r="CT417" s="94" t="s">
        <v>12016</v>
      </c>
      <c r="CU417" s="94" t="s">
        <v>12016</v>
      </c>
      <c r="CV417" s="94" t="s">
        <v>12016</v>
      </c>
      <c r="CX417" s="94" t="s">
        <v>14726</v>
      </c>
      <c r="CZ417" s="94" t="s">
        <v>12007</v>
      </c>
      <c r="DA417" s="94" t="s">
        <v>12016</v>
      </c>
      <c r="DB417" s="94" t="s">
        <v>12016</v>
      </c>
      <c r="DC417" s="94" t="s">
        <v>12016</v>
      </c>
      <c r="DD417" s="94" t="s">
        <v>12016</v>
      </c>
      <c r="DE417" s="94" t="s">
        <v>12007</v>
      </c>
      <c r="DH417" s="94" t="s">
        <v>12021</v>
      </c>
      <c r="DJ417" s="94" t="s">
        <v>12022</v>
      </c>
    </row>
    <row r="418" ht="13.5" customHeight="1">
      <c r="A418" s="94" t="s">
        <v>14727</v>
      </c>
      <c r="B418" s="94" t="s">
        <v>14728</v>
      </c>
      <c r="C418" s="94" t="str">
        <f t="shared" si="1"/>
        <v>Chenzhou Cui</v>
      </c>
      <c r="D418" s="94" t="s">
        <v>14729</v>
      </c>
      <c r="E418" s="94" t="s">
        <v>32</v>
      </c>
      <c r="F418" s="94" t="s">
        <v>14730</v>
      </c>
      <c r="G418" s="95" t="s">
        <v>33</v>
      </c>
      <c r="H418" s="94" t="s">
        <v>12006</v>
      </c>
      <c r="I418" s="94" t="s">
        <v>12025</v>
      </c>
      <c r="BF418" s="94"/>
      <c r="BG418" s="94"/>
      <c r="BH418" s="94" t="s">
        <v>33</v>
      </c>
      <c r="BI418" s="94"/>
      <c r="BJ418" s="94"/>
      <c r="BK418" s="94"/>
      <c r="BL418" s="94"/>
      <c r="BM418" s="94"/>
      <c r="BN418" s="94"/>
      <c r="BO418" s="94"/>
      <c r="BP418" s="94"/>
      <c r="BQ418" s="94"/>
      <c r="BR418" s="94">
        <v>1.0</v>
      </c>
      <c r="BS418" s="94"/>
      <c r="BT418" s="94"/>
      <c r="BU418" s="94"/>
      <c r="BV418" s="94"/>
      <c r="BW418" s="94"/>
      <c r="BX418" s="94"/>
      <c r="BY418" s="94"/>
      <c r="BZ418" s="94"/>
      <c r="CA418" s="94"/>
      <c r="CB418" s="94"/>
      <c r="CC418" s="94"/>
      <c r="CD418" s="94">
        <v>1.0</v>
      </c>
      <c r="CE418" s="94"/>
      <c r="CF418" s="94"/>
      <c r="CG418" s="94"/>
      <c r="CH418" s="94"/>
      <c r="CJ418" s="94" t="s">
        <v>12058</v>
      </c>
      <c r="CK418" s="94" t="s">
        <v>14731</v>
      </c>
      <c r="CM418" s="94" t="s">
        <v>14732</v>
      </c>
      <c r="CP418" s="94" t="s">
        <v>14733</v>
      </c>
      <c r="CQ418" s="94" t="s">
        <v>13943</v>
      </c>
      <c r="CS418" s="94" t="s">
        <v>12016</v>
      </c>
      <c r="CX418" s="94" t="s">
        <v>14734</v>
      </c>
      <c r="CZ418" s="94" t="s">
        <v>12007</v>
      </c>
      <c r="DC418" s="94" t="s">
        <v>12007</v>
      </c>
      <c r="DD418" s="94" t="s">
        <v>12007</v>
      </c>
      <c r="DE418" s="94" t="s">
        <v>12007</v>
      </c>
      <c r="DH418" s="94" t="s">
        <v>12021</v>
      </c>
      <c r="DJ418" s="94" t="s">
        <v>12022</v>
      </c>
    </row>
    <row r="419" ht="13.5" customHeight="1">
      <c r="A419" s="94" t="s">
        <v>3074</v>
      </c>
      <c r="B419" s="94" t="s">
        <v>3075</v>
      </c>
      <c r="C419" s="94" t="str">
        <f t="shared" si="1"/>
        <v>Chevarra Hansraj</v>
      </c>
      <c r="D419" s="94" t="s">
        <v>3076</v>
      </c>
      <c r="E419" s="94" t="s">
        <v>35</v>
      </c>
      <c r="F419" s="94" t="s">
        <v>14735</v>
      </c>
      <c r="G419" s="95" t="s">
        <v>33</v>
      </c>
      <c r="H419" s="94" t="s">
        <v>12006</v>
      </c>
      <c r="I419" s="94" t="s">
        <v>12069</v>
      </c>
      <c r="BF419" s="94" t="s">
        <v>33</v>
      </c>
      <c r="BG419" s="94"/>
      <c r="BH419" s="94"/>
      <c r="BI419" s="94"/>
      <c r="BJ419" s="94"/>
      <c r="BK419" s="94"/>
      <c r="BL419" s="94">
        <v>1.0</v>
      </c>
      <c r="BM419" s="94"/>
      <c r="BN419" s="94"/>
      <c r="BO419" s="94"/>
      <c r="BP419" s="94"/>
      <c r="BQ419" s="94"/>
      <c r="BR419" s="94"/>
      <c r="BS419" s="94"/>
      <c r="BT419" s="94"/>
      <c r="BU419" s="94"/>
      <c r="BV419" s="94"/>
      <c r="BW419" s="94"/>
      <c r="BX419" s="94"/>
      <c r="BY419" s="94"/>
      <c r="BZ419" s="94"/>
      <c r="CA419" s="94"/>
      <c r="CB419" s="94"/>
      <c r="CC419" s="94"/>
      <c r="CD419" s="94">
        <v>1.0</v>
      </c>
      <c r="CE419" s="94"/>
      <c r="CF419" s="94"/>
      <c r="CG419" s="94"/>
      <c r="CH419" s="94"/>
      <c r="CJ419" s="94" t="s">
        <v>3680</v>
      </c>
      <c r="CK419" s="94" t="s">
        <v>3080</v>
      </c>
      <c r="CL419" s="94" t="s">
        <v>12010</v>
      </c>
      <c r="CM419" s="94" t="s">
        <v>12454</v>
      </c>
      <c r="CN419" s="94" t="s">
        <v>12329</v>
      </c>
      <c r="CO419" s="94" t="s">
        <v>12188</v>
      </c>
      <c r="CP419" s="94" t="s">
        <v>12456</v>
      </c>
      <c r="CQ419" s="94" t="s">
        <v>12015</v>
      </c>
      <c r="CR419" s="94" t="s">
        <v>12219</v>
      </c>
      <c r="CS419" s="94" t="s">
        <v>12016</v>
      </c>
      <c r="CT419" s="94" t="s">
        <v>12498</v>
      </c>
      <c r="CU419" s="94" t="s">
        <v>12498</v>
      </c>
      <c r="CV419" s="94" t="s">
        <v>12498</v>
      </c>
      <c r="CX419" s="94" t="s">
        <v>14736</v>
      </c>
      <c r="CZ419" s="94" t="s">
        <v>12007</v>
      </c>
      <c r="DA419" s="94" t="s">
        <v>12111</v>
      </c>
      <c r="DB419" s="94" t="s">
        <v>12111</v>
      </c>
      <c r="DC419" s="94" t="s">
        <v>12007</v>
      </c>
      <c r="DD419" s="94" t="s">
        <v>12007</v>
      </c>
      <c r="DE419" s="94" t="s">
        <v>12007</v>
      </c>
      <c r="DH419" s="94" t="s">
        <v>12021</v>
      </c>
      <c r="DJ419" s="94" t="s">
        <v>12022</v>
      </c>
    </row>
    <row r="420" ht="13.5" customHeight="1">
      <c r="A420" s="94" t="s">
        <v>14737</v>
      </c>
      <c r="B420" s="94" t="s">
        <v>14738</v>
      </c>
      <c r="C420" s="94" t="str">
        <f t="shared" si="1"/>
        <v>Cheyenne Polius</v>
      </c>
      <c r="D420" s="94" t="s">
        <v>14739</v>
      </c>
      <c r="E420" s="94" t="s">
        <v>32</v>
      </c>
      <c r="F420" s="94" t="s">
        <v>14740</v>
      </c>
      <c r="G420" s="95" t="s">
        <v>33</v>
      </c>
      <c r="H420" s="94" t="s">
        <v>12006</v>
      </c>
      <c r="I420" s="94" t="s">
        <v>12069</v>
      </c>
      <c r="BF420" s="94"/>
      <c r="BG420" s="94"/>
      <c r="BH420" s="94" t="s">
        <v>33</v>
      </c>
      <c r="BI420" s="94"/>
      <c r="BJ420" s="94"/>
      <c r="BK420" s="94"/>
      <c r="BL420" s="94"/>
      <c r="BM420" s="94"/>
      <c r="BN420" s="94"/>
      <c r="BO420" s="94"/>
      <c r="BP420" s="94"/>
      <c r="BQ420" s="94"/>
      <c r="BR420" s="94">
        <v>1.0</v>
      </c>
      <c r="BS420" s="94"/>
      <c r="BT420" s="94"/>
      <c r="BU420" s="94"/>
      <c r="BV420" s="94"/>
      <c r="BW420" s="94"/>
      <c r="BX420" s="94"/>
      <c r="BY420" s="94"/>
      <c r="BZ420" s="94"/>
      <c r="CA420" s="94"/>
      <c r="CB420" s="94"/>
      <c r="CC420" s="94"/>
      <c r="CD420" s="94">
        <v>1.0</v>
      </c>
      <c r="CE420" s="94"/>
      <c r="CF420" s="94"/>
      <c r="CG420" s="94"/>
      <c r="CH420" s="94"/>
      <c r="CK420" s="94" t="s">
        <v>14741</v>
      </c>
      <c r="CL420" s="94" t="s">
        <v>12010</v>
      </c>
      <c r="CM420" s="94" t="s">
        <v>14742</v>
      </c>
      <c r="CN420" s="94" t="s">
        <v>12345</v>
      </c>
      <c r="CO420" s="94" t="s">
        <v>12013</v>
      </c>
      <c r="CP420" s="94" t="s">
        <v>12682</v>
      </c>
      <c r="CQ420" s="94" t="s">
        <v>12263</v>
      </c>
      <c r="CR420" s="94" t="s">
        <v>14743</v>
      </c>
      <c r="CS420" s="94" t="s">
        <v>12007</v>
      </c>
      <c r="CT420" s="94" t="s">
        <v>14744</v>
      </c>
      <c r="CX420" s="94" t="s">
        <v>14745</v>
      </c>
      <c r="CZ420" s="94" t="s">
        <v>12007</v>
      </c>
      <c r="DA420" s="94" t="s">
        <v>12111</v>
      </c>
      <c r="DB420" s="94" t="s">
        <v>12111</v>
      </c>
      <c r="DC420" s="94" t="s">
        <v>12007</v>
      </c>
      <c r="DD420" s="94" t="s">
        <v>12007</v>
      </c>
      <c r="DE420" s="94" t="s">
        <v>12007</v>
      </c>
      <c r="DH420" s="94" t="s">
        <v>12021</v>
      </c>
      <c r="DJ420" s="94" t="s">
        <v>12022</v>
      </c>
    </row>
    <row r="421" ht="13.5" customHeight="1">
      <c r="A421" s="94" t="s">
        <v>14746</v>
      </c>
      <c r="B421" s="94" t="s">
        <v>14747</v>
      </c>
      <c r="C421" s="94" t="str">
        <f t="shared" si="1"/>
        <v>chiara badia</v>
      </c>
      <c r="D421" s="94" t="s">
        <v>14748</v>
      </c>
      <c r="E421" s="94" t="s">
        <v>32</v>
      </c>
      <c r="F421" s="94" t="s">
        <v>14749</v>
      </c>
      <c r="G421" s="95" t="s">
        <v>33</v>
      </c>
      <c r="H421" s="94" t="s">
        <v>12006</v>
      </c>
      <c r="BF421" s="94"/>
      <c r="BG421" s="94"/>
      <c r="BH421" s="94"/>
      <c r="BI421" s="94"/>
      <c r="BJ421" s="94" t="s">
        <v>33</v>
      </c>
      <c r="BK421" s="94"/>
      <c r="BL421" s="94"/>
      <c r="BM421" s="94"/>
      <c r="BN421" s="94"/>
      <c r="BO421" s="94"/>
      <c r="BP421" s="94"/>
      <c r="BQ421" s="94"/>
      <c r="BR421" s="94"/>
      <c r="BS421" s="94"/>
      <c r="BT421" s="94"/>
      <c r="BU421" s="94"/>
      <c r="BV421" s="94"/>
      <c r="BW421" s="94"/>
      <c r="BX421" s="94">
        <v>1.0</v>
      </c>
      <c r="BY421" s="94"/>
      <c r="BZ421" s="94"/>
      <c r="CA421" s="94"/>
      <c r="CB421" s="94"/>
      <c r="CC421" s="94"/>
      <c r="CD421" s="94"/>
      <c r="CE421" s="94"/>
      <c r="CF421" s="94"/>
      <c r="CG421" s="94"/>
      <c r="CH421" s="94"/>
      <c r="CJ421" s="94" t="s">
        <v>12058</v>
      </c>
      <c r="CK421" s="94" t="s">
        <v>14750</v>
      </c>
      <c r="CL421" s="94" t="s">
        <v>13656</v>
      </c>
      <c r="CM421" s="94" t="s">
        <v>14751</v>
      </c>
      <c r="CN421" s="94" t="s">
        <v>14752</v>
      </c>
      <c r="CO421" s="94" t="s">
        <v>12030</v>
      </c>
      <c r="CP421" s="94" t="s">
        <v>14753</v>
      </c>
      <c r="CQ421" s="94" t="s">
        <v>14754</v>
      </c>
      <c r="CR421" s="94" t="s">
        <v>14755</v>
      </c>
      <c r="CS421" s="94" t="s">
        <v>12016</v>
      </c>
      <c r="CX421" s="94" t="s">
        <v>14756</v>
      </c>
      <c r="CZ421" s="94" t="s">
        <v>12007</v>
      </c>
      <c r="DA421" s="94" t="s">
        <v>12111</v>
      </c>
      <c r="DC421" s="94" t="s">
        <v>12016</v>
      </c>
      <c r="DD421" s="94" t="s">
        <v>12007</v>
      </c>
      <c r="DE421" s="94" t="s">
        <v>12007</v>
      </c>
      <c r="DH421" s="94" t="s">
        <v>12021</v>
      </c>
      <c r="DJ421" s="94" t="s">
        <v>12022</v>
      </c>
    </row>
    <row r="422" ht="13.5" customHeight="1">
      <c r="A422" s="94" t="s">
        <v>4865</v>
      </c>
      <c r="B422" s="94" t="s">
        <v>4866</v>
      </c>
      <c r="C422" s="94" t="str">
        <f t="shared" si="1"/>
        <v>Chidi Joseph Nicholas</v>
      </c>
      <c r="D422" s="94" t="s">
        <v>4867</v>
      </c>
      <c r="E422" s="94" t="s">
        <v>32</v>
      </c>
      <c r="F422" s="94" t="s">
        <v>14757</v>
      </c>
      <c r="G422" s="95" t="s">
        <v>33</v>
      </c>
      <c r="H422" s="94" t="s">
        <v>12006</v>
      </c>
      <c r="I422" s="94" t="s">
        <v>12069</v>
      </c>
      <c r="BF422" s="94" t="s">
        <v>33</v>
      </c>
      <c r="BG422" s="94"/>
      <c r="BH422" s="94"/>
      <c r="BI422" s="94"/>
      <c r="BJ422" s="94"/>
      <c r="BK422" s="94"/>
      <c r="BL422" s="94"/>
      <c r="BM422" s="94">
        <v>1.0</v>
      </c>
      <c r="BN422" s="94"/>
      <c r="BO422" s="94"/>
      <c r="BP422" s="94"/>
      <c r="BQ422" s="94"/>
      <c r="BR422" s="94"/>
      <c r="BS422" s="94"/>
      <c r="BT422" s="94"/>
      <c r="BU422" s="94"/>
      <c r="BV422" s="94"/>
      <c r="BW422" s="94"/>
      <c r="BX422" s="94"/>
      <c r="BY422" s="94"/>
      <c r="BZ422" s="94"/>
      <c r="CA422" s="94"/>
      <c r="CB422" s="94"/>
      <c r="CC422" s="94"/>
      <c r="CD422" s="94"/>
      <c r="CE422" s="94"/>
      <c r="CF422" s="94"/>
      <c r="CG422" s="94"/>
      <c r="CH422" s="94"/>
      <c r="CJ422" s="94" t="s">
        <v>14643</v>
      </c>
      <c r="CK422" s="94" t="s">
        <v>14758</v>
      </c>
      <c r="CL422" s="94" t="s">
        <v>13040</v>
      </c>
      <c r="CM422" s="94" t="s">
        <v>14759</v>
      </c>
      <c r="CN422" s="94" t="s">
        <v>13658</v>
      </c>
      <c r="CO422" s="94" t="s">
        <v>12217</v>
      </c>
      <c r="CP422" s="94" t="s">
        <v>13688</v>
      </c>
      <c r="CQ422" s="94" t="s">
        <v>13689</v>
      </c>
      <c r="CR422" s="94" t="s">
        <v>12159</v>
      </c>
      <c r="CS422" s="94" t="s">
        <v>12007</v>
      </c>
      <c r="CT422" s="94" t="s">
        <v>12297</v>
      </c>
      <c r="CU422" s="94" t="s">
        <v>14760</v>
      </c>
      <c r="CX422" s="94" t="s">
        <v>14761</v>
      </c>
      <c r="CZ422" s="94" t="s">
        <v>12007</v>
      </c>
      <c r="DA422" s="94" t="s">
        <v>12016</v>
      </c>
      <c r="DB422" s="94" t="s">
        <v>12111</v>
      </c>
      <c r="DC422" s="94" t="s">
        <v>12007</v>
      </c>
      <c r="DE422" s="94" t="s">
        <v>12007</v>
      </c>
      <c r="DH422" s="94" t="s">
        <v>12021</v>
      </c>
      <c r="DJ422" s="94" t="s">
        <v>12022</v>
      </c>
    </row>
    <row r="423" ht="13.5" customHeight="1">
      <c r="A423" s="94" t="s">
        <v>14762</v>
      </c>
      <c r="B423" s="94" t="s">
        <v>10072</v>
      </c>
      <c r="C423" s="94" t="str">
        <f t="shared" si="1"/>
        <v>Chima McGruder</v>
      </c>
      <c r="D423" s="94" t="s">
        <v>14763</v>
      </c>
      <c r="E423" s="94" t="s">
        <v>32</v>
      </c>
      <c r="F423" s="94" t="s">
        <v>14764</v>
      </c>
      <c r="G423" s="95" t="s">
        <v>33</v>
      </c>
      <c r="H423" s="94" t="s">
        <v>12006</v>
      </c>
      <c r="I423" s="94" t="s">
        <v>12069</v>
      </c>
      <c r="BF423" s="94" t="s">
        <v>33</v>
      </c>
      <c r="BG423" s="94"/>
      <c r="BH423" s="94"/>
      <c r="BI423" s="94"/>
      <c r="BJ423" s="94"/>
      <c r="BK423" s="94"/>
      <c r="BL423" s="94"/>
      <c r="BM423" s="94">
        <v>1.0</v>
      </c>
      <c r="BN423" s="94"/>
      <c r="BO423" s="94"/>
      <c r="BP423" s="94"/>
      <c r="BQ423" s="94"/>
      <c r="BR423" s="94"/>
      <c r="BS423" s="94"/>
      <c r="BT423" s="94"/>
      <c r="BU423" s="94"/>
      <c r="BV423" s="94"/>
      <c r="BW423" s="94"/>
      <c r="BX423" s="94"/>
      <c r="BY423" s="94"/>
      <c r="BZ423" s="94"/>
      <c r="CA423" s="94"/>
      <c r="CB423" s="94"/>
      <c r="CC423" s="94"/>
      <c r="CD423" s="94">
        <v>1.0</v>
      </c>
      <c r="CE423" s="94"/>
      <c r="CF423" s="94"/>
      <c r="CG423" s="94"/>
      <c r="CH423" s="94"/>
      <c r="CJ423" s="94" t="s">
        <v>12980</v>
      </c>
      <c r="CK423" s="94" t="s">
        <v>14765</v>
      </c>
      <c r="CL423" s="94" t="s">
        <v>12505</v>
      </c>
      <c r="CM423" s="94" t="s">
        <v>14766</v>
      </c>
      <c r="CN423" s="94" t="s">
        <v>14767</v>
      </c>
      <c r="CO423" s="94" t="s">
        <v>12122</v>
      </c>
      <c r="CP423" s="94" t="s">
        <v>14768</v>
      </c>
      <c r="CQ423" s="94" t="s">
        <v>12032</v>
      </c>
      <c r="CR423" s="94" t="s">
        <v>14769</v>
      </c>
      <c r="CS423" s="94" t="s">
        <v>12016</v>
      </c>
      <c r="CT423" s="94" t="s">
        <v>14770</v>
      </c>
      <c r="CU423" s="94" t="s">
        <v>12498</v>
      </c>
      <c r="CV423" s="94" t="s">
        <v>12498</v>
      </c>
      <c r="CX423" s="94" t="s">
        <v>14771</v>
      </c>
      <c r="CZ423" s="94" t="s">
        <v>12007</v>
      </c>
      <c r="DB423" s="94" t="s">
        <v>12111</v>
      </c>
      <c r="DC423" s="94" t="s">
        <v>12007</v>
      </c>
      <c r="DD423" s="94" t="s">
        <v>12007</v>
      </c>
      <c r="DE423" s="94" t="s">
        <v>12007</v>
      </c>
      <c r="DH423" s="94" t="s">
        <v>12021</v>
      </c>
      <c r="DJ423" s="94" t="s">
        <v>12022</v>
      </c>
    </row>
    <row r="424" ht="13.5" customHeight="1">
      <c r="A424" s="94" t="s">
        <v>8890</v>
      </c>
      <c r="B424" s="94" t="s">
        <v>8891</v>
      </c>
      <c r="C424" s="94" t="str">
        <f t="shared" si="1"/>
        <v>Chioma Okany</v>
      </c>
      <c r="D424" s="94" t="s">
        <v>8892</v>
      </c>
      <c r="E424" s="94" t="s">
        <v>32</v>
      </c>
      <c r="F424" s="94" t="s">
        <v>14772</v>
      </c>
      <c r="G424" s="95" t="s">
        <v>38</v>
      </c>
      <c r="H424" s="94" t="s">
        <v>12006</v>
      </c>
      <c r="I424" s="94" t="s">
        <v>12069</v>
      </c>
      <c r="BF424" s="94"/>
      <c r="BG424" s="94"/>
      <c r="BH424" s="94"/>
      <c r="BI424" s="94" t="s">
        <v>38</v>
      </c>
      <c r="BJ424" s="94"/>
      <c r="BK424" s="94"/>
      <c r="BL424" s="94"/>
      <c r="BM424" s="94"/>
      <c r="BN424" s="94"/>
      <c r="BO424" s="94"/>
      <c r="BP424" s="94"/>
      <c r="BQ424" s="94"/>
      <c r="BR424" s="94"/>
      <c r="BS424" s="94"/>
      <c r="BT424" s="94"/>
      <c r="BU424" s="94"/>
      <c r="BV424" s="94">
        <v>1.0</v>
      </c>
      <c r="BW424" s="94"/>
      <c r="BX424" s="94"/>
      <c r="BY424" s="94"/>
      <c r="BZ424" s="94"/>
      <c r="CA424" s="94"/>
      <c r="CB424" s="94"/>
      <c r="CC424" s="94"/>
      <c r="CD424" s="94"/>
      <c r="CE424" s="94"/>
      <c r="CF424" s="94"/>
      <c r="CG424" s="94"/>
      <c r="CH424" s="94"/>
      <c r="CK424" s="94" t="s">
        <v>14773</v>
      </c>
      <c r="CL424" s="94" t="s">
        <v>12010</v>
      </c>
      <c r="CM424" s="94" t="s">
        <v>14774</v>
      </c>
      <c r="CN424" s="94" t="s">
        <v>12143</v>
      </c>
      <c r="CO424" s="94" t="s">
        <v>12122</v>
      </c>
      <c r="CP424" s="94" t="s">
        <v>14775</v>
      </c>
      <c r="CQ424" s="94" t="s">
        <v>12158</v>
      </c>
      <c r="CR424" s="94" t="s">
        <v>12158</v>
      </c>
      <c r="CX424" s="94" t="s">
        <v>14776</v>
      </c>
      <c r="CZ424" s="94" t="s">
        <v>12007</v>
      </c>
      <c r="DC424" s="94" t="s">
        <v>12007</v>
      </c>
      <c r="DD424" s="94" t="s">
        <v>12007</v>
      </c>
      <c r="DH424" s="94" t="s">
        <v>12021</v>
      </c>
      <c r="DJ424" s="94" t="s">
        <v>12022</v>
      </c>
    </row>
    <row r="425" ht="13.5" customHeight="1">
      <c r="A425" s="94" t="s">
        <v>14777</v>
      </c>
      <c r="B425" s="94" t="s">
        <v>14778</v>
      </c>
      <c r="C425" s="94" t="str">
        <f t="shared" si="1"/>
        <v>Chloe Bosomworth</v>
      </c>
      <c r="D425" s="94" t="s">
        <v>14779</v>
      </c>
      <c r="E425" s="94" t="s">
        <v>32</v>
      </c>
      <c r="F425" s="94" t="s">
        <v>14780</v>
      </c>
      <c r="G425" s="95" t="s">
        <v>33</v>
      </c>
      <c r="H425" s="94" t="s">
        <v>12006</v>
      </c>
      <c r="I425" s="94" t="s">
        <v>12069</v>
      </c>
      <c r="BF425" s="94" t="s">
        <v>33</v>
      </c>
      <c r="BG425" s="94"/>
      <c r="BH425" s="94"/>
      <c r="BI425" s="94"/>
      <c r="BJ425" s="94"/>
      <c r="BK425" s="94"/>
      <c r="BL425" s="94"/>
      <c r="BM425" s="94">
        <v>1.0</v>
      </c>
      <c r="BN425" s="94"/>
      <c r="BO425" s="94"/>
      <c r="BP425" s="94"/>
      <c r="BQ425" s="94"/>
      <c r="BR425" s="94"/>
      <c r="BS425" s="94"/>
      <c r="BT425" s="94"/>
      <c r="BU425" s="94"/>
      <c r="BV425" s="94"/>
      <c r="BW425" s="94"/>
      <c r="BX425" s="94"/>
      <c r="BY425" s="94"/>
      <c r="BZ425" s="94"/>
      <c r="CA425" s="94"/>
      <c r="CB425" s="94"/>
      <c r="CC425" s="94"/>
      <c r="CD425" s="94">
        <v>1.0</v>
      </c>
      <c r="CE425" s="94"/>
      <c r="CF425" s="94"/>
      <c r="CG425" s="94"/>
      <c r="CH425" s="94"/>
      <c r="CK425" s="94" t="s">
        <v>14781</v>
      </c>
      <c r="CL425" s="94" t="s">
        <v>12010</v>
      </c>
      <c r="CM425" s="94" t="s">
        <v>14782</v>
      </c>
      <c r="CN425" s="94" t="s">
        <v>12455</v>
      </c>
      <c r="CO425" s="94" t="s">
        <v>12122</v>
      </c>
      <c r="CQ425" s="94" t="s">
        <v>14783</v>
      </c>
      <c r="CS425" s="94" t="s">
        <v>12016</v>
      </c>
      <c r="CX425" s="94" t="s">
        <v>14784</v>
      </c>
      <c r="CZ425" s="94" t="s">
        <v>12007</v>
      </c>
      <c r="DA425" s="94" t="s">
        <v>12016</v>
      </c>
      <c r="DB425" s="94" t="s">
        <v>12016</v>
      </c>
      <c r="DC425" s="94" t="s">
        <v>12007</v>
      </c>
      <c r="DD425" s="94" t="s">
        <v>12007</v>
      </c>
      <c r="DE425" s="94" t="s">
        <v>12007</v>
      </c>
      <c r="DH425" s="94" t="s">
        <v>12021</v>
      </c>
      <c r="DJ425" s="94" t="s">
        <v>12022</v>
      </c>
    </row>
    <row r="426" ht="13.5" customHeight="1">
      <c r="A426" s="94" t="s">
        <v>4089</v>
      </c>
      <c r="B426" s="94" t="s">
        <v>4090</v>
      </c>
      <c r="C426" s="94" t="str">
        <f t="shared" si="1"/>
        <v>chris A</v>
      </c>
      <c r="D426" s="94" t="s">
        <v>4091</v>
      </c>
      <c r="E426" s="94" t="s">
        <v>32</v>
      </c>
      <c r="F426" s="94" t="s">
        <v>14785</v>
      </c>
      <c r="G426" s="95" t="s">
        <v>33</v>
      </c>
      <c r="H426" s="94" t="s">
        <v>12006</v>
      </c>
      <c r="I426" s="94" t="s">
        <v>12025</v>
      </c>
      <c r="BF426" s="94"/>
      <c r="BG426" s="94"/>
      <c r="BH426" s="94" t="s">
        <v>33</v>
      </c>
      <c r="BI426" s="94"/>
      <c r="BJ426" s="94"/>
      <c r="BK426" s="94"/>
      <c r="BL426" s="94"/>
      <c r="BM426" s="94"/>
      <c r="BN426" s="94"/>
      <c r="BO426" s="94"/>
      <c r="BP426" s="94"/>
      <c r="BQ426" s="94"/>
      <c r="BR426" s="94">
        <v>1.0</v>
      </c>
      <c r="BS426" s="94"/>
      <c r="BT426" s="94"/>
      <c r="BU426" s="94"/>
      <c r="BV426" s="94"/>
      <c r="BW426" s="94"/>
      <c r="BX426" s="94"/>
      <c r="BY426" s="94"/>
      <c r="BZ426" s="94"/>
      <c r="CA426" s="94"/>
      <c r="CB426" s="94"/>
      <c r="CC426" s="94"/>
      <c r="CD426" s="94"/>
      <c r="CE426" s="94"/>
      <c r="CF426" s="94"/>
      <c r="CG426" s="94"/>
      <c r="CH426" s="94"/>
      <c r="CJ426" s="94" t="s">
        <v>3680</v>
      </c>
      <c r="CK426" s="94" t="s">
        <v>4094</v>
      </c>
      <c r="CM426" s="94" t="s">
        <v>14786</v>
      </c>
      <c r="CN426" s="94" t="s">
        <v>12450</v>
      </c>
      <c r="CO426" s="94" t="s">
        <v>12116</v>
      </c>
      <c r="CQ426" s="94" t="s">
        <v>12062</v>
      </c>
      <c r="CR426" s="94" t="s">
        <v>12085</v>
      </c>
      <c r="CS426" s="94" t="s">
        <v>12007</v>
      </c>
      <c r="CX426" s="94" t="s">
        <v>1770</v>
      </c>
      <c r="CZ426" s="94" t="s">
        <v>12007</v>
      </c>
      <c r="DA426" s="94" t="s">
        <v>12016</v>
      </c>
      <c r="DB426" s="94" t="s">
        <v>12016</v>
      </c>
      <c r="DC426" s="94" t="s">
        <v>12007</v>
      </c>
      <c r="DD426" s="94" t="s">
        <v>12016</v>
      </c>
      <c r="DE426" s="94" t="s">
        <v>12007</v>
      </c>
      <c r="DH426" s="94" t="s">
        <v>12021</v>
      </c>
      <c r="DJ426" s="94" t="s">
        <v>12022</v>
      </c>
    </row>
    <row r="427" ht="13.5" customHeight="1">
      <c r="A427" s="94" t="s">
        <v>11335</v>
      </c>
      <c r="B427" s="94" t="s">
        <v>14787</v>
      </c>
      <c r="C427" s="94" t="str">
        <f t="shared" si="1"/>
        <v>Chris Dennison-Farrar</v>
      </c>
      <c r="D427" s="94" t="s">
        <v>14788</v>
      </c>
      <c r="E427" s="94" t="s">
        <v>35</v>
      </c>
      <c r="F427" s="94" t="s">
        <v>14789</v>
      </c>
      <c r="G427" s="95" t="s">
        <v>33</v>
      </c>
      <c r="H427" s="94" t="s">
        <v>12006</v>
      </c>
      <c r="BF427" s="94"/>
      <c r="BG427" s="94"/>
      <c r="BH427" s="94"/>
      <c r="BI427" s="94"/>
      <c r="BJ427" s="94" t="s">
        <v>33</v>
      </c>
      <c r="BK427" s="94"/>
      <c r="BL427" s="94"/>
      <c r="BM427" s="94"/>
      <c r="BN427" s="94"/>
      <c r="BO427" s="94"/>
      <c r="BP427" s="94"/>
      <c r="BQ427" s="94"/>
      <c r="BR427" s="94"/>
      <c r="BS427" s="94"/>
      <c r="BT427" s="94"/>
      <c r="BU427" s="94"/>
      <c r="BV427" s="94"/>
      <c r="BW427" s="94"/>
      <c r="BX427" s="94"/>
      <c r="BY427" s="94">
        <v>1.0</v>
      </c>
      <c r="BZ427" s="94"/>
      <c r="CA427" s="94"/>
      <c r="CB427" s="94"/>
      <c r="CC427" s="94"/>
      <c r="CD427" s="94"/>
      <c r="CE427" s="94"/>
      <c r="CF427" s="94"/>
      <c r="CG427" s="94"/>
      <c r="CH427" s="94"/>
      <c r="CK427" s="94" t="s">
        <v>14790</v>
      </c>
      <c r="CL427" s="94" t="s">
        <v>14791</v>
      </c>
      <c r="CM427" s="94" t="s">
        <v>12186</v>
      </c>
      <c r="CO427" s="94" t="s">
        <v>12217</v>
      </c>
      <c r="CP427" s="94" t="s">
        <v>12189</v>
      </c>
      <c r="CQ427" s="94" t="s">
        <v>12015</v>
      </c>
      <c r="CR427" s="94" t="s">
        <v>12219</v>
      </c>
      <c r="CS427" s="94" t="s">
        <v>12016</v>
      </c>
      <c r="CX427" s="94" t="s">
        <v>14792</v>
      </c>
      <c r="CZ427" s="94" t="s">
        <v>12016</v>
      </c>
      <c r="DA427" s="94" t="s">
        <v>12016</v>
      </c>
      <c r="DB427" s="94" t="s">
        <v>12111</v>
      </c>
      <c r="DC427" s="94" t="s">
        <v>12016</v>
      </c>
      <c r="DD427" s="94" t="s">
        <v>12016</v>
      </c>
      <c r="DE427" s="94" t="s">
        <v>12016</v>
      </c>
      <c r="DH427" s="94" t="s">
        <v>12021</v>
      </c>
      <c r="DJ427" s="94" t="s">
        <v>12022</v>
      </c>
    </row>
    <row r="428" ht="13.5" customHeight="1">
      <c r="A428" s="94" t="s">
        <v>11335</v>
      </c>
      <c r="B428" s="94" t="s">
        <v>14793</v>
      </c>
      <c r="C428" s="94" t="str">
        <f t="shared" si="1"/>
        <v>Chris DiLullo</v>
      </c>
      <c r="D428" s="94" t="s">
        <v>14794</v>
      </c>
      <c r="E428" s="94" t="s">
        <v>32</v>
      </c>
      <c r="F428" s="94" t="s">
        <v>14795</v>
      </c>
      <c r="G428" s="95" t="s">
        <v>33</v>
      </c>
      <c r="H428" s="94" t="s">
        <v>12006</v>
      </c>
      <c r="BF428" s="94"/>
      <c r="BG428" s="94"/>
      <c r="BH428" s="94" t="s">
        <v>33</v>
      </c>
      <c r="BI428" s="94"/>
      <c r="BJ428" s="94"/>
      <c r="BK428" s="94"/>
      <c r="BL428" s="94"/>
      <c r="BM428" s="94"/>
      <c r="BN428" s="94"/>
      <c r="BO428" s="94"/>
      <c r="BP428" s="94"/>
      <c r="BQ428" s="94"/>
      <c r="BR428" s="94">
        <v>1.0</v>
      </c>
      <c r="BS428" s="94"/>
      <c r="BT428" s="94"/>
      <c r="BU428" s="94"/>
      <c r="BV428" s="94"/>
      <c r="BW428" s="94"/>
      <c r="BX428" s="94"/>
      <c r="BY428" s="94"/>
      <c r="BZ428" s="94"/>
      <c r="CA428" s="94"/>
      <c r="CB428" s="94"/>
      <c r="CC428" s="94"/>
      <c r="CD428" s="94">
        <v>1.0</v>
      </c>
      <c r="CE428" s="94"/>
      <c r="CF428" s="94"/>
      <c r="CG428" s="94"/>
      <c r="CH428" s="94"/>
      <c r="CJ428" s="94" t="s">
        <v>12058</v>
      </c>
      <c r="CK428" s="94" t="s">
        <v>14796</v>
      </c>
      <c r="CM428" s="94" t="s">
        <v>13168</v>
      </c>
      <c r="CN428" s="94" t="s">
        <v>12177</v>
      </c>
      <c r="CP428" s="94" t="s">
        <v>14071</v>
      </c>
      <c r="CQ428" s="94" t="s">
        <v>12032</v>
      </c>
      <c r="CS428" s="94" t="s">
        <v>12016</v>
      </c>
      <c r="CT428" s="94" t="s">
        <v>12052</v>
      </c>
      <c r="CX428" s="94" t="s">
        <v>14797</v>
      </c>
      <c r="CZ428" s="94" t="s">
        <v>12016</v>
      </c>
      <c r="DA428" s="94" t="s">
        <v>12016</v>
      </c>
      <c r="DD428" s="94" t="s">
        <v>12016</v>
      </c>
      <c r="DE428" s="94" t="s">
        <v>12016</v>
      </c>
      <c r="DH428" s="94" t="s">
        <v>12021</v>
      </c>
      <c r="DJ428" s="94" t="s">
        <v>12022</v>
      </c>
    </row>
    <row r="429" ht="13.5" customHeight="1">
      <c r="A429" s="94" t="s">
        <v>11335</v>
      </c>
      <c r="B429" s="94" t="s">
        <v>14798</v>
      </c>
      <c r="C429" s="94" t="str">
        <f t="shared" si="1"/>
        <v>Chris Finlay</v>
      </c>
      <c r="D429" s="94" t="s">
        <v>14799</v>
      </c>
      <c r="E429" s="94" t="s">
        <v>32</v>
      </c>
      <c r="F429" s="94" t="s">
        <v>14800</v>
      </c>
      <c r="G429" s="95" t="s">
        <v>33</v>
      </c>
      <c r="H429" s="94" t="s">
        <v>12006</v>
      </c>
      <c r="I429" s="94" t="s">
        <v>12025</v>
      </c>
      <c r="BF429" s="94" t="s">
        <v>33</v>
      </c>
      <c r="BG429" s="94"/>
      <c r="BH429" s="94"/>
      <c r="BI429" s="94"/>
      <c r="BJ429" s="94"/>
      <c r="BK429" s="94"/>
      <c r="BL429" s="94"/>
      <c r="BM429" s="94">
        <v>1.0</v>
      </c>
      <c r="BN429" s="94"/>
      <c r="BO429" s="94"/>
      <c r="BP429" s="94"/>
      <c r="BQ429" s="94"/>
      <c r="BR429" s="94"/>
      <c r="BS429" s="94"/>
      <c r="BT429" s="94"/>
      <c r="BU429" s="94"/>
      <c r="BV429" s="94"/>
      <c r="BW429" s="94"/>
      <c r="BX429" s="94"/>
      <c r="BY429" s="94"/>
      <c r="BZ429" s="94"/>
      <c r="CA429" s="94"/>
      <c r="CB429" s="94"/>
      <c r="CC429" s="94"/>
      <c r="CD429" s="94">
        <v>1.0</v>
      </c>
      <c r="CE429" s="94"/>
      <c r="CF429" s="94"/>
      <c r="CG429" s="94"/>
      <c r="CH429" s="94"/>
      <c r="CJ429" s="94" t="s">
        <v>11475</v>
      </c>
      <c r="CK429" s="94" t="s">
        <v>14801</v>
      </c>
      <c r="CL429" s="94" t="s">
        <v>12046</v>
      </c>
      <c r="CM429" s="94" t="s">
        <v>14802</v>
      </c>
      <c r="CN429" s="94" t="s">
        <v>12455</v>
      </c>
      <c r="CO429" s="94" t="s">
        <v>12122</v>
      </c>
      <c r="CP429" s="94" t="s">
        <v>14803</v>
      </c>
      <c r="CQ429" s="94" t="s">
        <v>13106</v>
      </c>
      <c r="CR429" s="94" t="s">
        <v>12219</v>
      </c>
      <c r="CS429" s="94" t="s">
        <v>12016</v>
      </c>
      <c r="CX429" s="94" t="s">
        <v>14804</v>
      </c>
      <c r="CZ429" s="94" t="s">
        <v>12007</v>
      </c>
      <c r="DA429" s="94" t="s">
        <v>12016</v>
      </c>
      <c r="DB429" s="94" t="s">
        <v>12111</v>
      </c>
      <c r="DC429" s="94" t="s">
        <v>12007</v>
      </c>
      <c r="DD429" s="94" t="s">
        <v>12007</v>
      </c>
      <c r="DE429" s="94" t="s">
        <v>12007</v>
      </c>
      <c r="DH429" s="94" t="s">
        <v>12021</v>
      </c>
      <c r="DJ429" s="94" t="s">
        <v>12022</v>
      </c>
    </row>
    <row r="430" ht="13.5" customHeight="1">
      <c r="A430" s="94" t="s">
        <v>11335</v>
      </c>
      <c r="B430" s="94" t="s">
        <v>11336</v>
      </c>
      <c r="C430" s="94" t="str">
        <f t="shared" si="1"/>
        <v>Chris Impey</v>
      </c>
      <c r="D430" s="94" t="s">
        <v>11337</v>
      </c>
      <c r="E430" s="94" t="s">
        <v>32</v>
      </c>
      <c r="F430" s="94" t="s">
        <v>14805</v>
      </c>
      <c r="G430" s="95" t="s">
        <v>38</v>
      </c>
      <c r="H430" s="94" t="s">
        <v>12006</v>
      </c>
      <c r="I430" s="94" t="s">
        <v>12069</v>
      </c>
      <c r="BF430" s="94"/>
      <c r="BG430" s="94"/>
      <c r="BH430" s="94"/>
      <c r="BI430" s="94" t="s">
        <v>38</v>
      </c>
      <c r="BJ430" s="94"/>
      <c r="BK430" s="94"/>
      <c r="BL430" s="94"/>
      <c r="BM430" s="94"/>
      <c r="BN430" s="94"/>
      <c r="BO430" s="94"/>
      <c r="BP430" s="94"/>
      <c r="BQ430" s="94"/>
      <c r="BR430" s="94"/>
      <c r="BS430" s="94"/>
      <c r="BT430" s="94"/>
      <c r="BU430" s="94"/>
      <c r="BV430" s="94"/>
      <c r="BW430" s="94">
        <v>1.0</v>
      </c>
      <c r="BX430" s="94"/>
      <c r="BY430" s="94"/>
      <c r="BZ430" s="94"/>
      <c r="CA430" s="94"/>
      <c r="CB430" s="94"/>
      <c r="CC430" s="94"/>
      <c r="CD430" s="94"/>
      <c r="CE430" s="94"/>
      <c r="CF430" s="94"/>
      <c r="CG430" s="94"/>
      <c r="CH430" s="94"/>
      <c r="CJ430" s="94" t="s">
        <v>12029</v>
      </c>
      <c r="CK430" s="94" t="s">
        <v>11340</v>
      </c>
      <c r="CL430" s="94" t="s">
        <v>12046</v>
      </c>
      <c r="CM430" s="94" t="s">
        <v>14806</v>
      </c>
      <c r="CN430" s="94" t="s">
        <v>14807</v>
      </c>
      <c r="CO430" s="94" t="s">
        <v>12030</v>
      </c>
      <c r="CP430" s="94" t="s">
        <v>12178</v>
      </c>
      <c r="CQ430" s="94" t="s">
        <v>12032</v>
      </c>
      <c r="CR430" s="94" t="s">
        <v>12032</v>
      </c>
      <c r="CX430" s="94" t="s">
        <v>1642</v>
      </c>
      <c r="CZ430" s="94" t="s">
        <v>12016</v>
      </c>
      <c r="DC430" s="94" t="s">
        <v>12016</v>
      </c>
      <c r="DD430" s="94" t="s">
        <v>12016</v>
      </c>
      <c r="DH430" s="94" t="s">
        <v>12021</v>
      </c>
      <c r="DJ430" s="94" t="s">
        <v>12022</v>
      </c>
    </row>
    <row r="431" ht="13.5" customHeight="1">
      <c r="A431" s="94" t="s">
        <v>11335</v>
      </c>
      <c r="B431" s="94" t="s">
        <v>14808</v>
      </c>
      <c r="C431" s="94" t="str">
        <f t="shared" si="1"/>
        <v>Chris Jacobs</v>
      </c>
      <c r="D431" s="94" t="s">
        <v>14809</v>
      </c>
      <c r="E431" s="94" t="s">
        <v>32</v>
      </c>
      <c r="F431" s="94" t="s">
        <v>14810</v>
      </c>
      <c r="G431" s="95" t="s">
        <v>33</v>
      </c>
      <c r="H431" s="94" t="s">
        <v>12006</v>
      </c>
      <c r="I431" s="94" t="s">
        <v>12025</v>
      </c>
      <c r="BF431" s="94"/>
      <c r="BG431" s="94"/>
      <c r="BH431" s="94" t="s">
        <v>33</v>
      </c>
      <c r="BI431" s="94"/>
      <c r="BJ431" s="94"/>
      <c r="BK431" s="94"/>
      <c r="BL431" s="94"/>
      <c r="BM431" s="94"/>
      <c r="BN431" s="94"/>
      <c r="BO431" s="94"/>
      <c r="BP431" s="94"/>
      <c r="BQ431" s="94"/>
      <c r="BR431" s="94">
        <v>1.0</v>
      </c>
      <c r="BS431" s="94"/>
      <c r="BT431" s="94"/>
      <c r="BU431" s="94"/>
      <c r="BV431" s="94"/>
      <c r="BW431" s="94"/>
      <c r="BX431" s="94"/>
      <c r="BY431" s="94"/>
      <c r="BZ431" s="94"/>
      <c r="CA431" s="94"/>
      <c r="CB431" s="94"/>
      <c r="CC431" s="94"/>
      <c r="CD431" s="94">
        <v>1.0</v>
      </c>
      <c r="CE431" s="94"/>
      <c r="CF431" s="94"/>
      <c r="CG431" s="94"/>
      <c r="CH431" s="94"/>
      <c r="CJ431" s="94" t="s">
        <v>12153</v>
      </c>
      <c r="CK431" s="94" t="s">
        <v>14811</v>
      </c>
      <c r="CM431" s="94" t="s">
        <v>14812</v>
      </c>
      <c r="CN431" s="94" t="s">
        <v>14813</v>
      </c>
      <c r="CO431" s="94" t="s">
        <v>12030</v>
      </c>
      <c r="CP431" s="94" t="s">
        <v>13297</v>
      </c>
      <c r="CQ431" s="94" t="s">
        <v>12062</v>
      </c>
      <c r="CR431" s="94" t="s">
        <v>12062</v>
      </c>
      <c r="CS431" s="94" t="s">
        <v>12016</v>
      </c>
      <c r="CX431" s="94" t="s">
        <v>2850</v>
      </c>
      <c r="CZ431" s="94" t="s">
        <v>12007</v>
      </c>
      <c r="DC431" s="94" t="s">
        <v>12007</v>
      </c>
      <c r="DD431" s="94" t="s">
        <v>12007</v>
      </c>
      <c r="DE431" s="94" t="s">
        <v>12016</v>
      </c>
      <c r="DH431" s="94" t="s">
        <v>12021</v>
      </c>
      <c r="DJ431" s="94" t="s">
        <v>12022</v>
      </c>
    </row>
    <row r="432" ht="13.5" customHeight="1">
      <c r="A432" s="94" t="s">
        <v>11335</v>
      </c>
      <c r="B432" s="94" t="s">
        <v>14814</v>
      </c>
      <c r="C432" s="94" t="str">
        <f t="shared" si="1"/>
        <v>Chris Sterken</v>
      </c>
      <c r="D432" s="94" t="s">
        <v>14815</v>
      </c>
      <c r="E432" s="94" t="s">
        <v>32</v>
      </c>
      <c r="F432" s="94" t="s">
        <v>14816</v>
      </c>
      <c r="G432" s="95" t="s">
        <v>33</v>
      </c>
      <c r="H432" s="94" t="s">
        <v>12006</v>
      </c>
      <c r="I432" s="94" t="s">
        <v>12287</v>
      </c>
      <c r="BF432" s="94" t="s">
        <v>33</v>
      </c>
      <c r="BG432" s="94"/>
      <c r="BH432" s="94"/>
      <c r="BI432" s="94"/>
      <c r="BJ432" s="94"/>
      <c r="BK432" s="94"/>
      <c r="BL432" s="94">
        <v>1.0</v>
      </c>
      <c r="BM432" s="94"/>
      <c r="BN432" s="94"/>
      <c r="BO432" s="94"/>
      <c r="BP432" s="94"/>
      <c r="BQ432" s="94"/>
      <c r="BR432" s="94"/>
      <c r="BS432" s="94"/>
      <c r="BT432" s="94"/>
      <c r="BU432" s="94"/>
      <c r="BV432" s="94"/>
      <c r="BW432" s="94"/>
      <c r="BX432" s="94"/>
      <c r="BY432" s="94"/>
      <c r="BZ432" s="94"/>
      <c r="CA432" s="94"/>
      <c r="CB432" s="94"/>
      <c r="CC432" s="94"/>
      <c r="CD432" s="94"/>
      <c r="CE432" s="94"/>
      <c r="CF432" s="94"/>
      <c r="CG432" s="94"/>
      <c r="CH432" s="94"/>
      <c r="CJ432" s="94" t="s">
        <v>3680</v>
      </c>
      <c r="CK432" s="94" t="s">
        <v>14817</v>
      </c>
      <c r="CL432" s="94" t="s">
        <v>12175</v>
      </c>
      <c r="CM432" s="94" t="s">
        <v>14818</v>
      </c>
      <c r="CN432" s="94" t="s">
        <v>14819</v>
      </c>
      <c r="CO432" s="94" t="s">
        <v>12101</v>
      </c>
      <c r="CP432" s="94" t="s">
        <v>14820</v>
      </c>
      <c r="CQ432" s="94" t="s">
        <v>13028</v>
      </c>
      <c r="CR432" s="94" t="s">
        <v>13393</v>
      </c>
      <c r="CS432" s="94" t="s">
        <v>12016</v>
      </c>
      <c r="CT432" s="94" t="s">
        <v>12297</v>
      </c>
      <c r="CU432" s="94" t="s">
        <v>12297</v>
      </c>
      <c r="CV432" s="94" t="s">
        <v>12297</v>
      </c>
    </row>
    <row r="433" ht="13.5" customHeight="1">
      <c r="A433" s="94" t="s">
        <v>6383</v>
      </c>
      <c r="B433" s="94" t="s">
        <v>14821</v>
      </c>
      <c r="C433" s="94" t="str">
        <f t="shared" si="1"/>
        <v>Christian Boily</v>
      </c>
      <c r="D433" s="94" t="s">
        <v>14822</v>
      </c>
      <c r="E433" s="94" t="s">
        <v>32</v>
      </c>
      <c r="F433" s="94" t="s">
        <v>14823</v>
      </c>
      <c r="G433" s="95" t="s">
        <v>38</v>
      </c>
      <c r="H433" s="94" t="s">
        <v>12006</v>
      </c>
      <c r="BF433" s="94"/>
      <c r="BG433" s="94"/>
      <c r="BH433" s="94"/>
      <c r="BI433" s="94" t="s">
        <v>38</v>
      </c>
      <c r="BJ433" s="94"/>
      <c r="BK433" s="94"/>
      <c r="BL433" s="94"/>
      <c r="BM433" s="94"/>
      <c r="BN433" s="94"/>
      <c r="BO433" s="94"/>
      <c r="BP433" s="94"/>
      <c r="BQ433" s="94"/>
      <c r="BR433" s="94"/>
      <c r="BS433" s="94"/>
      <c r="BT433" s="94"/>
      <c r="BU433" s="94">
        <v>1.0</v>
      </c>
      <c r="BV433" s="94"/>
      <c r="BW433" s="94"/>
      <c r="BX433" s="94"/>
      <c r="BY433" s="94"/>
      <c r="BZ433" s="94"/>
      <c r="CA433" s="94"/>
      <c r="CB433" s="94"/>
      <c r="CC433" s="94"/>
      <c r="CD433" s="94"/>
      <c r="CE433" s="94"/>
      <c r="CF433" s="94"/>
      <c r="CG433" s="94"/>
      <c r="CH433" s="94"/>
      <c r="CJ433" s="94" t="s">
        <v>12026</v>
      </c>
      <c r="CK433" s="94" t="s">
        <v>14824</v>
      </c>
      <c r="CL433" s="94" t="s">
        <v>12046</v>
      </c>
      <c r="CM433" s="94" t="s">
        <v>14825</v>
      </c>
      <c r="CN433" s="94" t="s">
        <v>14826</v>
      </c>
      <c r="CO433" s="94" t="s">
        <v>12030</v>
      </c>
      <c r="CP433" s="94" t="s">
        <v>14827</v>
      </c>
      <c r="CQ433" s="94" t="s">
        <v>12040</v>
      </c>
      <c r="CR433" s="94" t="s">
        <v>12465</v>
      </c>
      <c r="CX433" s="94" t="s">
        <v>14828</v>
      </c>
      <c r="CZ433" s="94" t="s">
        <v>12007</v>
      </c>
      <c r="DC433" s="94" t="s">
        <v>12016</v>
      </c>
      <c r="DD433" s="94" t="s">
        <v>12007</v>
      </c>
      <c r="DF433" s="94" t="s">
        <v>14829</v>
      </c>
      <c r="DH433" s="94" t="s">
        <v>12021</v>
      </c>
      <c r="DJ433" s="94" t="s">
        <v>12022</v>
      </c>
    </row>
    <row r="434" ht="13.5" customHeight="1">
      <c r="A434" s="94" t="s">
        <v>6383</v>
      </c>
      <c r="B434" s="94" t="s">
        <v>9354</v>
      </c>
      <c r="C434" s="94" t="str">
        <f t="shared" si="1"/>
        <v>Christian Lorenz</v>
      </c>
      <c r="D434" s="94" t="s">
        <v>9355</v>
      </c>
      <c r="E434" s="94" t="s">
        <v>32</v>
      </c>
      <c r="F434" s="94" t="s">
        <v>14830</v>
      </c>
      <c r="G434" s="95" t="s">
        <v>33</v>
      </c>
      <c r="H434" s="94" t="s">
        <v>12006</v>
      </c>
      <c r="I434" s="94" t="s">
        <v>12025</v>
      </c>
      <c r="BF434" s="94" t="s">
        <v>33</v>
      </c>
      <c r="BG434" s="94"/>
      <c r="BH434" s="94"/>
      <c r="BI434" s="94"/>
      <c r="BJ434" s="94"/>
      <c r="BK434" s="94"/>
      <c r="BL434" s="94"/>
      <c r="BM434" s="94">
        <v>1.0</v>
      </c>
      <c r="BN434" s="94"/>
      <c r="BO434" s="94"/>
      <c r="BP434" s="94"/>
      <c r="BQ434" s="94"/>
      <c r="BR434" s="94"/>
      <c r="BS434" s="94"/>
      <c r="BT434" s="94"/>
      <c r="BU434" s="94"/>
      <c r="BV434" s="94"/>
      <c r="BW434" s="94"/>
      <c r="BX434" s="94"/>
      <c r="BY434" s="94"/>
      <c r="BZ434" s="94"/>
      <c r="CA434" s="94"/>
      <c r="CB434" s="94"/>
      <c r="CC434" s="94"/>
      <c r="CD434" s="94"/>
      <c r="CE434" s="94"/>
      <c r="CF434" s="94"/>
      <c r="CG434" s="94"/>
      <c r="CH434" s="94"/>
      <c r="CJ434" s="94" t="s">
        <v>12153</v>
      </c>
      <c r="CK434" s="94" t="s">
        <v>9359</v>
      </c>
      <c r="CL434" s="94" t="s">
        <v>12046</v>
      </c>
      <c r="CM434" s="94" t="s">
        <v>14831</v>
      </c>
      <c r="CN434" s="94" t="s">
        <v>12121</v>
      </c>
      <c r="CO434" s="94" t="s">
        <v>12122</v>
      </c>
      <c r="CP434" s="94" t="s">
        <v>14832</v>
      </c>
      <c r="CQ434" s="94" t="s">
        <v>12605</v>
      </c>
      <c r="CR434" s="94" t="s">
        <v>14833</v>
      </c>
      <c r="CX434" s="94" t="s">
        <v>2766</v>
      </c>
      <c r="CZ434" s="94" t="s">
        <v>12016</v>
      </c>
      <c r="DA434" s="94" t="s">
        <v>12016</v>
      </c>
      <c r="DB434" s="94" t="s">
        <v>12016</v>
      </c>
      <c r="DC434" s="94" t="s">
        <v>12016</v>
      </c>
      <c r="DD434" s="94" t="s">
        <v>12016</v>
      </c>
      <c r="DE434" s="94" t="s">
        <v>12016</v>
      </c>
      <c r="DH434" s="94" t="s">
        <v>12021</v>
      </c>
      <c r="DJ434" s="94" t="s">
        <v>12022</v>
      </c>
    </row>
    <row r="435" ht="13.5" customHeight="1">
      <c r="A435" s="94" t="s">
        <v>6383</v>
      </c>
      <c r="B435" s="94" t="s">
        <v>9458</v>
      </c>
      <c r="C435" s="94" t="str">
        <f t="shared" si="1"/>
        <v>Christian Van Der Merwe</v>
      </c>
      <c r="D435" s="94" t="s">
        <v>9459</v>
      </c>
      <c r="E435" s="94" t="s">
        <v>32</v>
      </c>
      <c r="F435" s="94" t="s">
        <v>14834</v>
      </c>
      <c r="G435" s="95" t="s">
        <v>33</v>
      </c>
      <c r="H435" s="94" t="s">
        <v>12006</v>
      </c>
      <c r="I435" s="94" t="s">
        <v>12025</v>
      </c>
      <c r="BF435" s="94" t="s">
        <v>33</v>
      </c>
      <c r="BG435" s="94"/>
      <c r="BH435" s="94"/>
      <c r="BI435" s="94"/>
      <c r="BJ435" s="94"/>
      <c r="BK435" s="94"/>
      <c r="BL435" s="94"/>
      <c r="BM435" s="94">
        <v>1.0</v>
      </c>
      <c r="BN435" s="94"/>
      <c r="BO435" s="94"/>
      <c r="BP435" s="94"/>
      <c r="BQ435" s="94"/>
      <c r="BR435" s="94"/>
      <c r="BS435" s="94"/>
      <c r="BT435" s="94"/>
      <c r="BU435" s="94"/>
      <c r="BV435" s="94"/>
      <c r="BW435" s="94"/>
      <c r="BX435" s="94"/>
      <c r="BY435" s="94"/>
      <c r="BZ435" s="94"/>
      <c r="CA435" s="94"/>
      <c r="CB435" s="94"/>
      <c r="CC435" s="94"/>
      <c r="CD435" s="94"/>
      <c r="CE435" s="94"/>
      <c r="CF435" s="94"/>
      <c r="CG435" s="94"/>
      <c r="CH435" s="94"/>
      <c r="CJ435" s="94" t="s">
        <v>12153</v>
      </c>
      <c r="CK435" s="94" t="s">
        <v>9463</v>
      </c>
      <c r="CL435" s="94" t="s">
        <v>12046</v>
      </c>
      <c r="CM435" s="94" t="s">
        <v>14835</v>
      </c>
      <c r="CO435" s="94" t="s">
        <v>12122</v>
      </c>
      <c r="CP435" s="94" t="s">
        <v>12189</v>
      </c>
      <c r="CQ435" s="94" t="s">
        <v>12015</v>
      </c>
      <c r="CR435" s="94" t="s">
        <v>12219</v>
      </c>
      <c r="CS435" s="94" t="s">
        <v>12016</v>
      </c>
      <c r="CX435" s="94" t="s">
        <v>14836</v>
      </c>
      <c r="CZ435" s="94" t="s">
        <v>12007</v>
      </c>
      <c r="DA435" s="94" t="s">
        <v>12016</v>
      </c>
      <c r="DB435" s="94" t="s">
        <v>12019</v>
      </c>
      <c r="DC435" s="94" t="s">
        <v>12007</v>
      </c>
      <c r="DD435" s="94" t="s">
        <v>12016</v>
      </c>
      <c r="DE435" s="94" t="s">
        <v>12016</v>
      </c>
      <c r="DH435" s="94" t="s">
        <v>12021</v>
      </c>
      <c r="DJ435" s="94" t="s">
        <v>12022</v>
      </c>
    </row>
    <row r="436" ht="13.5" customHeight="1">
      <c r="A436" s="94" t="s">
        <v>3687</v>
      </c>
      <c r="B436" s="94" t="s">
        <v>14837</v>
      </c>
      <c r="C436" s="94" t="str">
        <f t="shared" si="1"/>
        <v>Christina Humina</v>
      </c>
      <c r="D436" s="94" t="s">
        <v>14838</v>
      </c>
      <c r="E436" s="94" t="s">
        <v>32</v>
      </c>
      <c r="F436" s="94" t="s">
        <v>14839</v>
      </c>
      <c r="G436" s="95" t="s">
        <v>33</v>
      </c>
      <c r="H436" s="94" t="s">
        <v>12006</v>
      </c>
      <c r="I436" s="94" t="s">
        <v>12025</v>
      </c>
      <c r="BF436" s="94" t="s">
        <v>33</v>
      </c>
      <c r="BG436" s="94"/>
      <c r="BH436" s="94"/>
      <c r="BI436" s="94"/>
      <c r="BJ436" s="94"/>
      <c r="BK436" s="94"/>
      <c r="BL436" s="94"/>
      <c r="BM436" s="94">
        <v>1.0</v>
      </c>
      <c r="BN436" s="94"/>
      <c r="BO436" s="94"/>
      <c r="BP436" s="94"/>
      <c r="BQ436" s="94"/>
      <c r="BR436" s="94"/>
      <c r="BS436" s="94"/>
      <c r="BT436" s="94"/>
      <c r="BU436" s="94"/>
      <c r="BV436" s="94"/>
      <c r="BW436" s="94"/>
      <c r="BX436" s="94"/>
      <c r="BY436" s="94"/>
      <c r="BZ436" s="94"/>
      <c r="CA436" s="94"/>
      <c r="CB436" s="94"/>
      <c r="CC436" s="94"/>
      <c r="CD436" s="94"/>
      <c r="CE436" s="94"/>
      <c r="CF436" s="94"/>
      <c r="CG436" s="94"/>
      <c r="CH436" s="94"/>
      <c r="CK436" s="94" t="s">
        <v>14840</v>
      </c>
      <c r="CL436" s="94" t="s">
        <v>12010</v>
      </c>
      <c r="CM436" s="94" t="s">
        <v>14841</v>
      </c>
      <c r="CO436" s="94" t="s">
        <v>12122</v>
      </c>
      <c r="CP436" s="94" t="s">
        <v>14842</v>
      </c>
      <c r="CQ436" s="94" t="s">
        <v>14843</v>
      </c>
      <c r="CR436" s="94" t="s">
        <v>14844</v>
      </c>
      <c r="CS436" s="94" t="s">
        <v>12016</v>
      </c>
      <c r="CX436" s="94" t="s">
        <v>14845</v>
      </c>
      <c r="CZ436" s="94" t="s">
        <v>12007</v>
      </c>
      <c r="DA436" s="94" t="s">
        <v>12111</v>
      </c>
      <c r="DB436" s="94" t="s">
        <v>12111</v>
      </c>
      <c r="DC436" s="94" t="s">
        <v>12007</v>
      </c>
      <c r="DD436" s="94" t="s">
        <v>12016</v>
      </c>
      <c r="DE436" s="94" t="s">
        <v>12007</v>
      </c>
      <c r="DH436" s="94" t="s">
        <v>12021</v>
      </c>
      <c r="DJ436" s="94" t="s">
        <v>12022</v>
      </c>
    </row>
    <row r="437" ht="13.5" customHeight="1">
      <c r="A437" s="94" t="s">
        <v>3687</v>
      </c>
      <c r="B437" s="94" t="s">
        <v>3688</v>
      </c>
      <c r="C437" s="94" t="str">
        <f t="shared" si="1"/>
        <v>Christina Thöne</v>
      </c>
      <c r="D437" s="94" t="s">
        <v>3689</v>
      </c>
      <c r="E437" s="94" t="s">
        <v>32</v>
      </c>
      <c r="F437" s="94" t="s">
        <v>13491</v>
      </c>
      <c r="G437" s="95" t="s">
        <v>33</v>
      </c>
      <c r="H437" s="94" t="s">
        <v>12006</v>
      </c>
      <c r="I437" s="94" t="s">
        <v>12069</v>
      </c>
      <c r="BF437" s="94" t="s">
        <v>33</v>
      </c>
      <c r="BG437" s="94"/>
      <c r="BH437" s="94"/>
      <c r="BI437" s="94"/>
      <c r="BJ437" s="94"/>
      <c r="BK437" s="94"/>
      <c r="BL437" s="94">
        <v>1.0</v>
      </c>
      <c r="BM437" s="94"/>
      <c r="BN437" s="94"/>
      <c r="BO437" s="94"/>
      <c r="BP437" s="94"/>
      <c r="BQ437" s="94"/>
      <c r="BR437" s="94"/>
      <c r="BS437" s="94"/>
      <c r="BT437" s="94"/>
      <c r="BU437" s="94"/>
      <c r="BV437" s="94"/>
      <c r="BW437" s="94"/>
      <c r="BX437" s="94"/>
      <c r="BY437" s="94"/>
      <c r="BZ437" s="94"/>
      <c r="CA437" s="94"/>
      <c r="CB437" s="94"/>
      <c r="CC437" s="94"/>
      <c r="CD437" s="94"/>
      <c r="CE437" s="94"/>
      <c r="CF437" s="94"/>
      <c r="CG437" s="94"/>
      <c r="CH437" s="94"/>
      <c r="CJ437" s="94" t="s">
        <v>12058</v>
      </c>
      <c r="CK437" s="94" t="s">
        <v>3692</v>
      </c>
      <c r="CL437" s="94" t="s">
        <v>12202</v>
      </c>
      <c r="CM437" s="94" t="s">
        <v>14846</v>
      </c>
      <c r="CN437" s="94" t="s">
        <v>14847</v>
      </c>
      <c r="CO437" s="94" t="s">
        <v>12013</v>
      </c>
      <c r="CP437" s="94" t="s">
        <v>14848</v>
      </c>
      <c r="CQ437" s="94" t="s">
        <v>12549</v>
      </c>
      <c r="CR437" s="94" t="s">
        <v>13100</v>
      </c>
      <c r="CS437" s="94" t="s">
        <v>12016</v>
      </c>
      <c r="CT437" s="94" t="s">
        <v>12297</v>
      </c>
      <c r="CU437" s="94" t="s">
        <v>12297</v>
      </c>
      <c r="CV437" s="94" t="s">
        <v>12297</v>
      </c>
      <c r="CX437" s="94" t="s">
        <v>14849</v>
      </c>
      <c r="CZ437" s="94" t="s">
        <v>12007</v>
      </c>
      <c r="DA437" s="94" t="s">
        <v>12019</v>
      </c>
      <c r="DB437" s="94" t="s">
        <v>12016</v>
      </c>
      <c r="DC437" s="94" t="s">
        <v>12007</v>
      </c>
      <c r="DD437" s="94" t="s">
        <v>12007</v>
      </c>
      <c r="DE437" s="94" t="s">
        <v>12016</v>
      </c>
      <c r="DH437" s="94" t="s">
        <v>12021</v>
      </c>
      <c r="DJ437" s="94" t="s">
        <v>12022</v>
      </c>
    </row>
    <row r="438" ht="13.5" customHeight="1">
      <c r="A438" s="94" t="s">
        <v>3687</v>
      </c>
      <c r="B438" s="94" t="s">
        <v>6616</v>
      </c>
      <c r="C438" s="94" t="str">
        <f t="shared" si="1"/>
        <v>Christina Williams</v>
      </c>
      <c r="D438" s="94" t="s">
        <v>14850</v>
      </c>
      <c r="E438" s="94" t="s">
        <v>32</v>
      </c>
      <c r="F438" s="94" t="s">
        <v>14851</v>
      </c>
      <c r="G438" s="95" t="s">
        <v>33</v>
      </c>
      <c r="H438" s="94" t="s">
        <v>12006</v>
      </c>
      <c r="BF438" s="94"/>
      <c r="BG438" s="94"/>
      <c r="BH438" s="94" t="s">
        <v>33</v>
      </c>
      <c r="BI438" s="94"/>
      <c r="BJ438" s="94"/>
      <c r="BK438" s="94"/>
      <c r="BL438" s="94"/>
      <c r="BM438" s="94"/>
      <c r="BN438" s="94"/>
      <c r="BO438" s="94"/>
      <c r="BP438" s="94"/>
      <c r="BQ438" s="94"/>
      <c r="BR438" s="94">
        <v>1.0</v>
      </c>
      <c r="BS438" s="94"/>
      <c r="BT438" s="94"/>
      <c r="BU438" s="94"/>
      <c r="BV438" s="94"/>
      <c r="BW438" s="94"/>
      <c r="BX438" s="94"/>
      <c r="BY438" s="94"/>
      <c r="BZ438" s="94"/>
      <c r="CA438" s="94"/>
      <c r="CB438" s="94"/>
      <c r="CC438" s="94"/>
      <c r="CD438" s="94"/>
      <c r="CE438" s="94"/>
      <c r="CF438" s="94"/>
      <c r="CG438" s="94"/>
      <c r="CH438" s="94"/>
      <c r="CK438" s="94" t="s">
        <v>14852</v>
      </c>
      <c r="CM438" s="94" t="s">
        <v>12176</v>
      </c>
      <c r="CP438" s="94" t="s">
        <v>14853</v>
      </c>
      <c r="CQ438" s="94" t="s">
        <v>12062</v>
      </c>
      <c r="CR438" s="94" t="s">
        <v>14854</v>
      </c>
      <c r="CS438" s="94" t="s">
        <v>12016</v>
      </c>
      <c r="CT438" s="94" t="s">
        <v>12594</v>
      </c>
      <c r="CX438" s="94" t="s">
        <v>14855</v>
      </c>
      <c r="CZ438" s="94" t="s">
        <v>12016</v>
      </c>
      <c r="DA438" s="94" t="s">
        <v>12016</v>
      </c>
      <c r="DB438" s="94" t="s">
        <v>12016</v>
      </c>
      <c r="DC438" s="94" t="s">
        <v>12016</v>
      </c>
      <c r="DD438" s="94" t="s">
        <v>12016</v>
      </c>
      <c r="DE438" s="94" t="s">
        <v>12016</v>
      </c>
      <c r="DH438" s="94" t="s">
        <v>12021</v>
      </c>
      <c r="DJ438" s="94" t="s">
        <v>12022</v>
      </c>
    </row>
    <row r="439" ht="13.5" customHeight="1">
      <c r="A439" s="94" t="s">
        <v>14856</v>
      </c>
      <c r="B439" s="94" t="s">
        <v>14857</v>
      </c>
      <c r="C439" s="94" t="str">
        <f t="shared" si="1"/>
        <v>Christo Venter</v>
      </c>
      <c r="D439" s="94" t="s">
        <v>14858</v>
      </c>
      <c r="E439" s="94" t="s">
        <v>32</v>
      </c>
      <c r="F439" s="94" t="s">
        <v>14859</v>
      </c>
      <c r="G439" s="95" t="s">
        <v>33</v>
      </c>
      <c r="H439" s="94" t="s">
        <v>12006</v>
      </c>
      <c r="I439" s="94" t="s">
        <v>12069</v>
      </c>
      <c r="BF439" s="94" t="s">
        <v>33</v>
      </c>
      <c r="BG439" s="94"/>
      <c r="BH439" s="94"/>
      <c r="BI439" s="94"/>
      <c r="BJ439" s="94"/>
      <c r="BK439" s="94"/>
      <c r="BL439" s="94">
        <v>1.0</v>
      </c>
      <c r="BM439" s="94"/>
      <c r="BN439" s="94"/>
      <c r="BO439" s="94"/>
      <c r="BP439" s="94"/>
      <c r="BQ439" s="94"/>
      <c r="BR439" s="94"/>
      <c r="BS439" s="94"/>
      <c r="BT439" s="94"/>
      <c r="BU439" s="94"/>
      <c r="BV439" s="94"/>
      <c r="BW439" s="94"/>
      <c r="BX439" s="94"/>
      <c r="BY439" s="94"/>
      <c r="BZ439" s="94"/>
      <c r="CA439" s="94"/>
      <c r="CB439" s="94"/>
      <c r="CC439" s="94"/>
      <c r="CD439" s="94">
        <v>1.0</v>
      </c>
      <c r="CE439" s="94"/>
      <c r="CF439" s="94"/>
      <c r="CG439" s="94"/>
      <c r="CH439" s="94"/>
      <c r="CJ439" s="94" t="s">
        <v>12026</v>
      </c>
      <c r="CK439" s="94" t="s">
        <v>14860</v>
      </c>
      <c r="CL439" s="94" t="s">
        <v>12046</v>
      </c>
      <c r="CM439" s="94" t="s">
        <v>14861</v>
      </c>
      <c r="CN439" s="94" t="s">
        <v>12029</v>
      </c>
      <c r="CO439" s="94" t="s">
        <v>12030</v>
      </c>
      <c r="CP439" s="94" t="s">
        <v>12282</v>
      </c>
      <c r="CQ439" s="94" t="s">
        <v>12015</v>
      </c>
      <c r="CR439" s="94" t="s">
        <v>12219</v>
      </c>
      <c r="CS439" s="94" t="s">
        <v>12016</v>
      </c>
      <c r="CT439" s="94" t="s">
        <v>12052</v>
      </c>
      <c r="CU439" s="94" t="s">
        <v>14862</v>
      </c>
      <c r="CV439" s="94" t="s">
        <v>14862</v>
      </c>
      <c r="CX439" s="94" t="s">
        <v>14863</v>
      </c>
      <c r="CZ439" s="94" t="s">
        <v>12007</v>
      </c>
      <c r="DA439" s="94" t="s">
        <v>12016</v>
      </c>
      <c r="DB439" s="94" t="s">
        <v>12016</v>
      </c>
      <c r="DC439" s="94" t="s">
        <v>12007</v>
      </c>
      <c r="DD439" s="94" t="s">
        <v>12007</v>
      </c>
      <c r="DE439" s="94" t="s">
        <v>12007</v>
      </c>
      <c r="DF439" s="94" t="s">
        <v>14864</v>
      </c>
      <c r="DH439" s="94" t="s">
        <v>12021</v>
      </c>
      <c r="DJ439" s="94" t="s">
        <v>12022</v>
      </c>
    </row>
    <row r="440" ht="13.5" customHeight="1">
      <c r="A440" s="94" t="s">
        <v>14865</v>
      </c>
      <c r="B440" s="94" t="s">
        <v>14866</v>
      </c>
      <c r="C440" s="94" t="str">
        <f t="shared" si="1"/>
        <v>Christoph Baumann</v>
      </c>
      <c r="D440" s="94" t="s">
        <v>14867</v>
      </c>
      <c r="E440" s="94" t="s">
        <v>32</v>
      </c>
      <c r="F440" s="94" t="s">
        <v>14868</v>
      </c>
      <c r="G440" s="95" t="s">
        <v>33</v>
      </c>
      <c r="H440" s="94" t="s">
        <v>12006</v>
      </c>
      <c r="BF440" s="94"/>
      <c r="BG440" s="94"/>
      <c r="BH440" s="94" t="s">
        <v>33</v>
      </c>
      <c r="BI440" s="94"/>
      <c r="BJ440" s="94"/>
      <c r="BK440" s="94"/>
      <c r="BL440" s="94"/>
      <c r="BM440" s="94"/>
      <c r="BN440" s="94"/>
      <c r="BO440" s="94"/>
      <c r="BP440" s="94"/>
      <c r="BQ440" s="94"/>
      <c r="BR440" s="94">
        <v>1.0</v>
      </c>
      <c r="BS440" s="94"/>
      <c r="BT440" s="94"/>
      <c r="BU440" s="94"/>
      <c r="BV440" s="94"/>
      <c r="BW440" s="94"/>
      <c r="BX440" s="94"/>
      <c r="BY440" s="94"/>
      <c r="BZ440" s="94"/>
      <c r="CA440" s="94"/>
      <c r="CB440" s="94"/>
      <c r="CC440" s="94"/>
      <c r="CD440" s="94"/>
      <c r="CE440" s="94"/>
      <c r="CF440" s="94"/>
      <c r="CG440" s="94"/>
      <c r="CH440" s="94"/>
      <c r="CK440" s="94" t="s">
        <v>14869</v>
      </c>
      <c r="CM440" s="94" t="s">
        <v>14870</v>
      </c>
      <c r="CN440" s="94" t="s">
        <v>14871</v>
      </c>
      <c r="CQ440" s="94" t="s">
        <v>13106</v>
      </c>
      <c r="CX440" s="94" t="s">
        <v>1743</v>
      </c>
      <c r="DH440" s="94" t="s">
        <v>12021</v>
      </c>
      <c r="DJ440" s="94" t="s">
        <v>12022</v>
      </c>
    </row>
    <row r="441" ht="13.5" customHeight="1">
      <c r="A441" s="94" t="s">
        <v>4063</v>
      </c>
      <c r="B441" s="94" t="s">
        <v>6230</v>
      </c>
      <c r="C441" s="94" t="str">
        <f t="shared" si="1"/>
        <v>Christopher Baddiley</v>
      </c>
      <c r="D441" s="94" t="s">
        <v>6231</v>
      </c>
      <c r="E441" s="94" t="s">
        <v>32</v>
      </c>
      <c r="F441" s="94" t="s">
        <v>14872</v>
      </c>
      <c r="G441" s="95" t="s">
        <v>38</v>
      </c>
      <c r="H441" s="94" t="s">
        <v>12006</v>
      </c>
      <c r="I441" s="94" t="s">
        <v>12069</v>
      </c>
      <c r="BF441" s="94"/>
      <c r="BG441" s="94" t="s">
        <v>38</v>
      </c>
      <c r="BH441" s="94"/>
      <c r="BI441" s="94"/>
      <c r="BJ441" s="94"/>
      <c r="BK441" s="94"/>
      <c r="BL441" s="94"/>
      <c r="BM441" s="94"/>
      <c r="BN441" s="94"/>
      <c r="BO441" s="94">
        <v>1.0</v>
      </c>
      <c r="BP441" s="94"/>
      <c r="BQ441" s="94"/>
      <c r="BR441" s="94"/>
      <c r="BS441" s="94"/>
      <c r="BT441" s="94"/>
      <c r="BU441" s="94"/>
      <c r="BV441" s="94"/>
      <c r="BW441" s="94"/>
      <c r="BX441" s="94"/>
      <c r="BY441" s="94"/>
      <c r="BZ441" s="94"/>
      <c r="CA441" s="94"/>
      <c r="CB441" s="94"/>
      <c r="CC441" s="94"/>
      <c r="CD441" s="94"/>
      <c r="CE441" s="94"/>
      <c r="CF441" s="94"/>
      <c r="CG441" s="94"/>
      <c r="CH441" s="94"/>
      <c r="CJ441" s="94" t="s">
        <v>12058</v>
      </c>
      <c r="CK441" s="94" t="s">
        <v>6234</v>
      </c>
      <c r="CL441" s="94" t="s">
        <v>12175</v>
      </c>
      <c r="CM441" s="94" t="s">
        <v>14873</v>
      </c>
      <c r="CN441" s="94" t="s">
        <v>14874</v>
      </c>
      <c r="CO441" s="94" t="s">
        <v>12101</v>
      </c>
      <c r="CQ441" s="94" t="s">
        <v>13125</v>
      </c>
      <c r="CR441" s="94" t="s">
        <v>13125</v>
      </c>
      <c r="CX441" s="94" t="s">
        <v>1680</v>
      </c>
      <c r="CZ441" s="94" t="s">
        <v>12016</v>
      </c>
      <c r="DC441" s="94" t="s">
        <v>12016</v>
      </c>
      <c r="DD441" s="94" t="s">
        <v>12016</v>
      </c>
      <c r="DH441" s="94" t="s">
        <v>12021</v>
      </c>
      <c r="DJ441" s="94" t="s">
        <v>12022</v>
      </c>
    </row>
    <row r="442" ht="13.5" customHeight="1">
      <c r="A442" s="94" t="s">
        <v>4063</v>
      </c>
      <c r="B442" s="94" t="s">
        <v>6161</v>
      </c>
      <c r="C442" s="94" t="str">
        <f t="shared" si="1"/>
        <v>Christopher Barnes</v>
      </c>
      <c r="D442" s="94" t="s">
        <v>6162</v>
      </c>
      <c r="E442" s="94" t="s">
        <v>32</v>
      </c>
      <c r="F442" s="94" t="s">
        <v>14875</v>
      </c>
      <c r="G442" s="95" t="s">
        <v>38</v>
      </c>
      <c r="H442" s="94" t="s">
        <v>12006</v>
      </c>
      <c r="I442" s="94" t="s">
        <v>12069</v>
      </c>
      <c r="BF442" s="94"/>
      <c r="BG442" s="94"/>
      <c r="BH442" s="94"/>
      <c r="BI442" s="94" t="s">
        <v>38</v>
      </c>
      <c r="BJ442" s="94"/>
      <c r="BK442" s="94"/>
      <c r="BL442" s="94"/>
      <c r="BM442" s="94"/>
      <c r="BN442" s="94"/>
      <c r="BO442" s="94"/>
      <c r="BP442" s="94"/>
      <c r="BQ442" s="94"/>
      <c r="BR442" s="94"/>
      <c r="BS442" s="94"/>
      <c r="BT442" s="94"/>
      <c r="BU442" s="94"/>
      <c r="BV442" s="94"/>
      <c r="BW442" s="94">
        <v>1.0</v>
      </c>
      <c r="BX442" s="94"/>
      <c r="BY442" s="94"/>
      <c r="BZ442" s="94"/>
      <c r="CA442" s="94"/>
      <c r="CB442" s="94"/>
      <c r="CC442" s="94"/>
      <c r="CD442" s="94"/>
      <c r="CE442" s="94"/>
      <c r="CF442" s="94"/>
      <c r="CG442" s="94"/>
      <c r="CH442" s="94"/>
      <c r="CJ442" s="94" t="s">
        <v>3680</v>
      </c>
      <c r="CK442" s="94" t="s">
        <v>6166</v>
      </c>
      <c r="CL442" s="94" t="s">
        <v>12046</v>
      </c>
      <c r="CM442" s="94" t="s">
        <v>14876</v>
      </c>
      <c r="CN442" s="94" t="s">
        <v>14263</v>
      </c>
      <c r="CO442" s="94" t="s">
        <v>12030</v>
      </c>
      <c r="CP442" s="94" t="s">
        <v>14877</v>
      </c>
      <c r="CQ442" s="94" t="s">
        <v>13125</v>
      </c>
      <c r="CR442" s="94" t="s">
        <v>12085</v>
      </c>
      <c r="CU442" s="94" t="s">
        <v>12498</v>
      </c>
      <c r="CX442" s="94" t="s">
        <v>1817</v>
      </c>
      <c r="CZ442" s="94" t="s">
        <v>12016</v>
      </c>
      <c r="DC442" s="94" t="s">
        <v>12016</v>
      </c>
      <c r="DD442" s="94" t="s">
        <v>12007</v>
      </c>
      <c r="DH442" s="94" t="s">
        <v>12021</v>
      </c>
      <c r="DJ442" s="94" t="s">
        <v>12022</v>
      </c>
    </row>
    <row r="443" ht="13.5" customHeight="1">
      <c r="A443" s="94" t="s">
        <v>4063</v>
      </c>
      <c r="B443" s="94" t="s">
        <v>14878</v>
      </c>
      <c r="C443" s="94" t="str">
        <f t="shared" si="1"/>
        <v>Christopher Corbally</v>
      </c>
      <c r="D443" s="94" t="s">
        <v>14879</v>
      </c>
      <c r="E443" s="94" t="s">
        <v>32</v>
      </c>
      <c r="F443" s="94" t="s">
        <v>14880</v>
      </c>
      <c r="G443" s="95" t="s">
        <v>33</v>
      </c>
      <c r="H443" s="94" t="s">
        <v>12006</v>
      </c>
      <c r="I443" s="94" t="s">
        <v>12069</v>
      </c>
      <c r="BF443" s="94" t="s">
        <v>33</v>
      </c>
      <c r="BG443" s="94"/>
      <c r="BH443" s="94"/>
      <c r="BI443" s="94"/>
      <c r="BJ443" s="94"/>
      <c r="BK443" s="94"/>
      <c r="BL443" s="94">
        <v>1.0</v>
      </c>
      <c r="BM443" s="94"/>
      <c r="BN443" s="94"/>
      <c r="BO443" s="94"/>
      <c r="BP443" s="94"/>
      <c r="BQ443" s="94"/>
      <c r="BR443" s="94"/>
      <c r="BS443" s="94"/>
      <c r="BT443" s="94"/>
      <c r="BU443" s="94"/>
      <c r="BV443" s="94"/>
      <c r="BW443" s="94"/>
      <c r="BX443" s="94"/>
      <c r="BY443" s="94"/>
      <c r="BZ443" s="94"/>
      <c r="CA443" s="94"/>
      <c r="CB443" s="94"/>
      <c r="CC443" s="94"/>
      <c r="CD443" s="94">
        <v>1.0</v>
      </c>
      <c r="CE443" s="94"/>
      <c r="CF443" s="94"/>
      <c r="CG443" s="94"/>
      <c r="CH443" s="94"/>
      <c r="CJ443" s="94" t="s">
        <v>12058</v>
      </c>
      <c r="CK443" s="94" t="s">
        <v>14881</v>
      </c>
      <c r="CL443" s="94" t="s">
        <v>12046</v>
      </c>
      <c r="CM443" s="94" t="s">
        <v>14882</v>
      </c>
      <c r="CN443" s="94" t="s">
        <v>14883</v>
      </c>
      <c r="CO443" s="94" t="s">
        <v>12030</v>
      </c>
      <c r="CP443" s="94" t="s">
        <v>14884</v>
      </c>
      <c r="CQ443" s="94" t="s">
        <v>14884</v>
      </c>
      <c r="CR443" s="94" t="s">
        <v>12263</v>
      </c>
      <c r="CS443" s="94" t="s">
        <v>12016</v>
      </c>
      <c r="CX443" s="94" t="s">
        <v>14885</v>
      </c>
      <c r="CZ443" s="94" t="s">
        <v>12007</v>
      </c>
      <c r="DB443" s="94" t="s">
        <v>12019</v>
      </c>
      <c r="DC443" s="94" t="s">
        <v>12007</v>
      </c>
      <c r="DD443" s="94" t="s">
        <v>12007</v>
      </c>
      <c r="DF443" s="94" t="s">
        <v>14886</v>
      </c>
      <c r="DH443" s="94" t="s">
        <v>12021</v>
      </c>
      <c r="DJ443" s="94" t="s">
        <v>12022</v>
      </c>
    </row>
    <row r="444" ht="13.5" customHeight="1">
      <c r="A444" s="94" t="s">
        <v>4063</v>
      </c>
      <c r="B444" s="94" t="s">
        <v>9759</v>
      </c>
      <c r="C444" s="94" t="str">
        <f t="shared" si="1"/>
        <v>Christopher Farrington</v>
      </c>
      <c r="D444" s="94" t="s">
        <v>9760</v>
      </c>
      <c r="E444" s="94" t="s">
        <v>32</v>
      </c>
      <c r="F444" s="94" t="s">
        <v>14887</v>
      </c>
      <c r="G444" s="95" t="s">
        <v>33</v>
      </c>
      <c r="H444" s="94" t="s">
        <v>12006</v>
      </c>
      <c r="I444" s="94" t="s">
        <v>12025</v>
      </c>
      <c r="BF444" s="94"/>
      <c r="BG444" s="94"/>
      <c r="BH444" s="94" t="s">
        <v>33</v>
      </c>
      <c r="BI444" s="94"/>
      <c r="BJ444" s="94"/>
      <c r="BK444" s="94"/>
      <c r="BL444" s="94"/>
      <c r="BM444" s="94"/>
      <c r="BN444" s="94"/>
      <c r="BO444" s="94"/>
      <c r="BP444" s="94"/>
      <c r="BQ444" s="94"/>
      <c r="BR444" s="94">
        <v>1.0</v>
      </c>
      <c r="BS444" s="94"/>
      <c r="BT444" s="94"/>
      <c r="BU444" s="94"/>
      <c r="BV444" s="94"/>
      <c r="BW444" s="94"/>
      <c r="BX444" s="94"/>
      <c r="BY444" s="94"/>
      <c r="BZ444" s="94"/>
      <c r="CA444" s="94"/>
      <c r="CB444" s="94"/>
      <c r="CC444" s="94"/>
      <c r="CD444" s="94"/>
      <c r="CE444" s="94"/>
      <c r="CF444" s="94"/>
      <c r="CG444" s="94"/>
      <c r="CH444" s="94"/>
      <c r="CJ444" s="94" t="s">
        <v>12058</v>
      </c>
      <c r="CK444" s="94" t="s">
        <v>14888</v>
      </c>
      <c r="CL444" s="94" t="s">
        <v>12046</v>
      </c>
      <c r="CM444" s="94" t="s">
        <v>14889</v>
      </c>
      <c r="CN444" s="94" t="s">
        <v>14890</v>
      </c>
      <c r="CO444" s="94" t="s">
        <v>12030</v>
      </c>
      <c r="CP444" s="94" t="s">
        <v>13444</v>
      </c>
      <c r="CQ444" s="94" t="s">
        <v>12062</v>
      </c>
      <c r="CR444" s="94" t="s">
        <v>12062</v>
      </c>
      <c r="CS444" s="94" t="s">
        <v>12016</v>
      </c>
      <c r="CT444" s="94" t="s">
        <v>12052</v>
      </c>
      <c r="CX444" s="94" t="s">
        <v>14891</v>
      </c>
      <c r="CZ444" s="94" t="s">
        <v>12016</v>
      </c>
      <c r="DA444" s="94" t="s">
        <v>12016</v>
      </c>
      <c r="DB444" s="94" t="s">
        <v>12016</v>
      </c>
      <c r="DC444" s="94" t="s">
        <v>12016</v>
      </c>
      <c r="DD444" s="94" t="s">
        <v>12016</v>
      </c>
      <c r="DE444" s="94" t="s">
        <v>12007</v>
      </c>
      <c r="DH444" s="94" t="s">
        <v>12021</v>
      </c>
      <c r="DJ444" s="94" t="s">
        <v>12022</v>
      </c>
    </row>
    <row r="445" ht="13.5" customHeight="1">
      <c r="A445" s="94" t="s">
        <v>4063</v>
      </c>
      <c r="B445" s="94" t="s">
        <v>5953</v>
      </c>
      <c r="C445" s="94" t="str">
        <f t="shared" si="1"/>
        <v>Christopher Hayward</v>
      </c>
      <c r="D445" s="94" t="s">
        <v>5954</v>
      </c>
      <c r="E445" s="94" t="s">
        <v>32</v>
      </c>
      <c r="F445" s="94" t="s">
        <v>14892</v>
      </c>
      <c r="G445" s="95" t="s">
        <v>33</v>
      </c>
      <c r="H445" s="94" t="s">
        <v>12006</v>
      </c>
      <c r="I445" s="94" t="s">
        <v>12069</v>
      </c>
      <c r="BF445" s="94" t="s">
        <v>33</v>
      </c>
      <c r="BG445" s="94"/>
      <c r="BH445" s="94"/>
      <c r="BI445" s="94"/>
      <c r="BJ445" s="94"/>
      <c r="BK445" s="94"/>
      <c r="BL445" s="94">
        <v>1.0</v>
      </c>
      <c r="BM445" s="94"/>
      <c r="BN445" s="94"/>
      <c r="BO445" s="94"/>
      <c r="BP445" s="94"/>
      <c r="BQ445" s="94"/>
      <c r="BR445" s="94"/>
      <c r="BS445" s="94"/>
      <c r="BT445" s="94"/>
      <c r="BU445" s="94"/>
      <c r="BV445" s="94"/>
      <c r="BW445" s="94"/>
      <c r="BX445" s="94"/>
      <c r="BY445" s="94"/>
      <c r="BZ445" s="94"/>
      <c r="CA445" s="94"/>
      <c r="CB445" s="94"/>
      <c r="CC445" s="94"/>
      <c r="CD445" s="94"/>
      <c r="CE445" s="94"/>
      <c r="CF445" s="94"/>
      <c r="CG445" s="94"/>
      <c r="CH445" s="94"/>
      <c r="CK445" s="94" t="s">
        <v>14893</v>
      </c>
      <c r="CL445" s="94" t="s">
        <v>12505</v>
      </c>
      <c r="CM445" s="94" t="s">
        <v>14894</v>
      </c>
      <c r="CN445" s="94" t="s">
        <v>13674</v>
      </c>
      <c r="CO445" s="94" t="s">
        <v>12030</v>
      </c>
      <c r="CP445" s="94" t="s">
        <v>14895</v>
      </c>
      <c r="CQ445" s="94" t="s">
        <v>12062</v>
      </c>
      <c r="CR445" s="94" t="s">
        <v>12062</v>
      </c>
      <c r="CS445" s="94" t="s">
        <v>12016</v>
      </c>
      <c r="CX445" s="94" t="s">
        <v>14896</v>
      </c>
      <c r="CZ445" s="94" t="s">
        <v>12007</v>
      </c>
      <c r="DA445" s="94" t="s">
        <v>12016</v>
      </c>
      <c r="DB445" s="94" t="s">
        <v>12016</v>
      </c>
      <c r="DC445" s="94" t="s">
        <v>12007</v>
      </c>
      <c r="DD445" s="94" t="s">
        <v>12007</v>
      </c>
      <c r="DE445" s="94" t="s">
        <v>12007</v>
      </c>
      <c r="DH445" s="94" t="s">
        <v>12021</v>
      </c>
      <c r="DJ445" s="94" t="s">
        <v>12022</v>
      </c>
    </row>
    <row r="446" ht="13.5" customHeight="1">
      <c r="A446" s="94" t="s">
        <v>4063</v>
      </c>
      <c r="B446" s="94" t="s">
        <v>4064</v>
      </c>
      <c r="C446" s="94" t="str">
        <f t="shared" si="1"/>
        <v>Christopher Inman</v>
      </c>
      <c r="D446" s="94" t="s">
        <v>4065</v>
      </c>
      <c r="E446" s="94" t="s">
        <v>32</v>
      </c>
      <c r="F446" s="94" t="s">
        <v>14897</v>
      </c>
      <c r="G446" s="95" t="s">
        <v>33</v>
      </c>
      <c r="H446" s="94" t="s">
        <v>12006</v>
      </c>
      <c r="I446" s="94" t="s">
        <v>12025</v>
      </c>
      <c r="BF446" s="94" t="s">
        <v>33</v>
      </c>
      <c r="BG446" s="94"/>
      <c r="BH446" s="94"/>
      <c r="BI446" s="94"/>
      <c r="BJ446" s="94"/>
      <c r="BK446" s="94"/>
      <c r="BL446" s="94"/>
      <c r="BM446" s="94">
        <v>1.0</v>
      </c>
      <c r="BN446" s="94"/>
      <c r="BO446" s="94"/>
      <c r="BP446" s="94"/>
      <c r="BQ446" s="94"/>
      <c r="BR446" s="94"/>
      <c r="BS446" s="94"/>
      <c r="BT446" s="94"/>
      <c r="BU446" s="94"/>
      <c r="BV446" s="94"/>
      <c r="BW446" s="94"/>
      <c r="BX446" s="94"/>
      <c r="BY446" s="94"/>
      <c r="BZ446" s="94"/>
      <c r="CA446" s="94"/>
      <c r="CB446" s="94"/>
      <c r="CC446" s="94"/>
      <c r="CD446" s="94">
        <v>1.0</v>
      </c>
      <c r="CE446" s="94"/>
      <c r="CF446" s="94"/>
      <c r="CG446" s="94"/>
      <c r="CH446" s="94"/>
      <c r="CJ446" s="94" t="s">
        <v>11475</v>
      </c>
      <c r="CK446" s="94" t="s">
        <v>14898</v>
      </c>
      <c r="CL446" s="94" t="s">
        <v>12046</v>
      </c>
      <c r="CM446" s="94" t="s">
        <v>14899</v>
      </c>
      <c r="CN446" s="94" t="s">
        <v>12143</v>
      </c>
      <c r="CO446" s="94" t="s">
        <v>12122</v>
      </c>
      <c r="CP446" s="94" t="s">
        <v>14900</v>
      </c>
      <c r="CQ446" s="94" t="s">
        <v>14783</v>
      </c>
      <c r="CR446" s="94" t="s">
        <v>13481</v>
      </c>
      <c r="CS446" s="94" t="s">
        <v>12007</v>
      </c>
      <c r="CT446" s="94" t="s">
        <v>12052</v>
      </c>
      <c r="CU446" s="94" t="s">
        <v>12052</v>
      </c>
      <c r="CV446" s="94" t="s">
        <v>12052</v>
      </c>
      <c r="CX446" s="94" t="s">
        <v>14901</v>
      </c>
      <c r="CZ446" s="94" t="s">
        <v>12007</v>
      </c>
      <c r="DA446" s="94" t="s">
        <v>12016</v>
      </c>
      <c r="DB446" s="94" t="s">
        <v>12111</v>
      </c>
      <c r="DC446" s="94" t="s">
        <v>12007</v>
      </c>
      <c r="DD446" s="94" t="s">
        <v>12007</v>
      </c>
      <c r="DE446" s="94" t="s">
        <v>12007</v>
      </c>
      <c r="DH446" s="94" t="s">
        <v>12021</v>
      </c>
      <c r="DJ446" s="94" t="s">
        <v>12022</v>
      </c>
    </row>
    <row r="447" ht="13.5" customHeight="1">
      <c r="A447" s="94" t="s">
        <v>4063</v>
      </c>
      <c r="B447" s="94" t="s">
        <v>5614</v>
      </c>
      <c r="C447" s="94" t="str">
        <f t="shared" si="1"/>
        <v>Christopher Moore</v>
      </c>
      <c r="D447" s="94" t="s">
        <v>5615</v>
      </c>
      <c r="E447" s="94" t="s">
        <v>32</v>
      </c>
      <c r="F447" s="94" t="s">
        <v>14902</v>
      </c>
      <c r="G447" s="95" t="s">
        <v>33</v>
      </c>
      <c r="H447" s="94" t="s">
        <v>12006</v>
      </c>
      <c r="I447" s="94" t="s">
        <v>12069</v>
      </c>
      <c r="BF447" s="94"/>
      <c r="BG447" s="94"/>
      <c r="BH447" s="94" t="s">
        <v>33</v>
      </c>
      <c r="BI447" s="94"/>
      <c r="BJ447" s="94"/>
      <c r="BK447" s="94"/>
      <c r="BL447" s="94"/>
      <c r="BM447" s="94"/>
      <c r="BN447" s="94"/>
      <c r="BO447" s="94"/>
      <c r="BP447" s="94"/>
      <c r="BQ447" s="94"/>
      <c r="BR447" s="94">
        <v>1.0</v>
      </c>
      <c r="BS447" s="94"/>
      <c r="BT447" s="94"/>
      <c r="BU447" s="94"/>
      <c r="BV447" s="94"/>
      <c r="BW447" s="94"/>
      <c r="BX447" s="94"/>
      <c r="BY447" s="94"/>
      <c r="BZ447" s="94"/>
      <c r="CA447" s="94"/>
      <c r="CB447" s="94"/>
      <c r="CC447" s="94"/>
      <c r="CD447" s="94"/>
      <c r="CE447" s="94"/>
      <c r="CF447" s="94"/>
      <c r="CG447" s="94"/>
      <c r="CH447" s="94"/>
      <c r="CJ447" s="94" t="s">
        <v>12058</v>
      </c>
      <c r="CK447" s="94" t="s">
        <v>14903</v>
      </c>
      <c r="CL447" s="94" t="s">
        <v>12046</v>
      </c>
      <c r="CM447" s="94" t="s">
        <v>13192</v>
      </c>
      <c r="CN447" s="94" t="s">
        <v>14904</v>
      </c>
      <c r="CO447" s="94" t="s">
        <v>12030</v>
      </c>
      <c r="CP447" s="94" t="s">
        <v>13194</v>
      </c>
      <c r="CQ447" s="94" t="s">
        <v>12032</v>
      </c>
      <c r="CR447" s="94" t="s">
        <v>12032</v>
      </c>
      <c r="CS447" s="94" t="s">
        <v>12016</v>
      </c>
      <c r="CT447" s="94" t="s">
        <v>12297</v>
      </c>
      <c r="CX447" s="94" t="s">
        <v>14905</v>
      </c>
      <c r="CZ447" s="94" t="s">
        <v>12007</v>
      </c>
      <c r="DA447" s="94" t="s">
        <v>12016</v>
      </c>
      <c r="DB447" s="94" t="s">
        <v>12019</v>
      </c>
      <c r="DC447" s="94" t="s">
        <v>12007</v>
      </c>
      <c r="DD447" s="94" t="s">
        <v>12007</v>
      </c>
      <c r="DE447" s="94" t="s">
        <v>12007</v>
      </c>
      <c r="DH447" s="94" t="s">
        <v>12021</v>
      </c>
      <c r="DJ447" s="94" t="s">
        <v>12022</v>
      </c>
    </row>
    <row r="448" ht="13.5" customHeight="1">
      <c r="A448" s="94" t="s">
        <v>4063</v>
      </c>
      <c r="B448" s="94" t="s">
        <v>14906</v>
      </c>
      <c r="C448" s="94" t="str">
        <f t="shared" si="1"/>
        <v>Christopher Tout</v>
      </c>
      <c r="D448" s="94" t="s">
        <v>14907</v>
      </c>
      <c r="E448" s="94" t="s">
        <v>32</v>
      </c>
      <c r="F448" s="94" t="s">
        <v>14908</v>
      </c>
      <c r="G448" s="95" t="s">
        <v>33</v>
      </c>
      <c r="H448" s="94" t="s">
        <v>12006</v>
      </c>
      <c r="I448" s="94" t="s">
        <v>12069</v>
      </c>
      <c r="BF448" s="94" t="s">
        <v>33</v>
      </c>
      <c r="BG448" s="94"/>
      <c r="BH448" s="94"/>
      <c r="BI448" s="94"/>
      <c r="BJ448" s="94"/>
      <c r="BK448" s="94"/>
      <c r="BL448" s="94">
        <v>1.0</v>
      </c>
      <c r="BM448" s="94"/>
      <c r="BN448" s="94"/>
      <c r="BO448" s="94"/>
      <c r="BP448" s="94"/>
      <c r="BQ448" s="94"/>
      <c r="BR448" s="94"/>
      <c r="BS448" s="94"/>
      <c r="BT448" s="94"/>
      <c r="BU448" s="94"/>
      <c r="BV448" s="94"/>
      <c r="BW448" s="94"/>
      <c r="BX448" s="94"/>
      <c r="BY448" s="94"/>
      <c r="BZ448" s="94"/>
      <c r="CA448" s="94"/>
      <c r="CB448" s="94"/>
      <c r="CC448" s="94"/>
      <c r="CD448" s="94"/>
      <c r="CE448" s="94"/>
      <c r="CF448" s="94"/>
      <c r="CG448" s="94"/>
      <c r="CH448" s="94"/>
      <c r="CJ448" s="94" t="s">
        <v>12029</v>
      </c>
      <c r="CK448" s="94" t="s">
        <v>14909</v>
      </c>
      <c r="CL448" s="94" t="s">
        <v>14910</v>
      </c>
      <c r="CM448" s="94" t="s">
        <v>14911</v>
      </c>
      <c r="CN448" s="94" t="s">
        <v>14912</v>
      </c>
      <c r="CO448" s="94" t="s">
        <v>12030</v>
      </c>
      <c r="CP448" s="94" t="s">
        <v>13194</v>
      </c>
      <c r="CQ448" s="94" t="s">
        <v>14783</v>
      </c>
      <c r="CR448" s="94" t="s">
        <v>14913</v>
      </c>
      <c r="CS448" s="94" t="s">
        <v>12016</v>
      </c>
      <c r="CT448" s="94" t="s">
        <v>12297</v>
      </c>
      <c r="CU448" s="94" t="s">
        <v>12297</v>
      </c>
      <c r="CV448" s="94" t="s">
        <v>12297</v>
      </c>
      <c r="CX448" s="94" t="s">
        <v>14914</v>
      </c>
      <c r="CZ448" s="94" t="s">
        <v>12007</v>
      </c>
      <c r="DA448" s="94" t="s">
        <v>12016</v>
      </c>
      <c r="DB448" s="94" t="s">
        <v>12016</v>
      </c>
      <c r="DC448" s="94" t="s">
        <v>12007</v>
      </c>
      <c r="DD448" s="94" t="s">
        <v>12007</v>
      </c>
      <c r="DE448" s="94" t="s">
        <v>12007</v>
      </c>
      <c r="DH448" s="94" t="s">
        <v>12021</v>
      </c>
      <c r="DJ448" s="94" t="s">
        <v>12022</v>
      </c>
    </row>
    <row r="449" ht="13.5" customHeight="1">
      <c r="A449" s="94" t="s">
        <v>14915</v>
      </c>
      <c r="B449" s="94" t="s">
        <v>14916</v>
      </c>
      <c r="C449" s="94" t="str">
        <f t="shared" si="1"/>
        <v>Chuan-Peng cpzhang@nao.cas.cn</v>
      </c>
      <c r="D449" s="94" t="s">
        <v>14916</v>
      </c>
      <c r="E449" s="94" t="s">
        <v>35</v>
      </c>
      <c r="F449" s="94" t="s">
        <v>14917</v>
      </c>
      <c r="G449" s="95" t="s">
        <v>33</v>
      </c>
      <c r="H449" s="94" t="s">
        <v>12006</v>
      </c>
      <c r="I449" s="94" t="s">
        <v>12069</v>
      </c>
      <c r="BF449" s="94" t="s">
        <v>33</v>
      </c>
      <c r="BG449" s="94"/>
      <c r="BH449" s="94"/>
      <c r="BI449" s="94"/>
      <c r="BJ449" s="94"/>
      <c r="BK449" s="94"/>
      <c r="BL449" s="94">
        <v>1.0</v>
      </c>
      <c r="BM449" s="94"/>
      <c r="BN449" s="94"/>
      <c r="BO449" s="94"/>
      <c r="BP449" s="94"/>
      <c r="BQ449" s="94"/>
      <c r="BR449" s="94"/>
      <c r="BS449" s="94"/>
      <c r="BT449" s="94"/>
      <c r="BU449" s="94"/>
      <c r="BV449" s="94"/>
      <c r="BW449" s="94"/>
      <c r="BX449" s="94"/>
      <c r="BY449" s="94"/>
      <c r="BZ449" s="94"/>
      <c r="CA449" s="94"/>
      <c r="CB449" s="94"/>
      <c r="CC449" s="94"/>
      <c r="CD449" s="94"/>
      <c r="CE449" s="94"/>
      <c r="CF449" s="94"/>
      <c r="CG449" s="94"/>
      <c r="CH449" s="94"/>
      <c r="CJ449" s="94" t="s">
        <v>3680</v>
      </c>
      <c r="CK449" s="94" t="s">
        <v>14918</v>
      </c>
      <c r="CM449" s="94" t="s">
        <v>14135</v>
      </c>
      <c r="CO449" s="94" t="s">
        <v>12116</v>
      </c>
      <c r="CP449" s="94" t="s">
        <v>14136</v>
      </c>
      <c r="CQ449" s="94" t="s">
        <v>13943</v>
      </c>
      <c r="CR449" s="94" t="s">
        <v>13943</v>
      </c>
      <c r="CS449" s="94" t="s">
        <v>12007</v>
      </c>
      <c r="CX449" s="94" t="s">
        <v>14919</v>
      </c>
      <c r="CZ449" s="94" t="s">
        <v>12007</v>
      </c>
      <c r="DA449" s="94" t="s">
        <v>12016</v>
      </c>
      <c r="DB449" s="94" t="s">
        <v>12016</v>
      </c>
      <c r="DC449" s="94" t="s">
        <v>12007</v>
      </c>
      <c r="DD449" s="94" t="s">
        <v>12016</v>
      </c>
      <c r="DE449" s="94" t="s">
        <v>12007</v>
      </c>
      <c r="DH449" s="94" t="s">
        <v>12021</v>
      </c>
      <c r="DJ449" s="94" t="s">
        <v>12022</v>
      </c>
    </row>
    <row r="450" ht="13.5" customHeight="1">
      <c r="A450" s="94" t="s">
        <v>9487</v>
      </c>
      <c r="B450" s="94" t="s">
        <v>9488</v>
      </c>
      <c r="C450" s="94" t="str">
        <f t="shared" si="1"/>
        <v>Chukwuebuka Ugwu</v>
      </c>
      <c r="D450" s="94" t="s">
        <v>9489</v>
      </c>
      <c r="E450" s="94" t="s">
        <v>32</v>
      </c>
      <c r="F450" s="94" t="s">
        <v>14920</v>
      </c>
      <c r="G450" s="95" t="s">
        <v>33</v>
      </c>
      <c r="H450" s="94" t="s">
        <v>12006</v>
      </c>
      <c r="I450" s="94" t="s">
        <v>12069</v>
      </c>
      <c r="BF450" s="94" t="s">
        <v>33</v>
      </c>
      <c r="BG450" s="94"/>
      <c r="BH450" s="94"/>
      <c r="BI450" s="94"/>
      <c r="BJ450" s="94"/>
      <c r="BK450" s="94"/>
      <c r="BL450" s="94">
        <v>1.0</v>
      </c>
      <c r="BM450" s="94"/>
      <c r="BN450" s="94"/>
      <c r="BO450" s="94"/>
      <c r="BP450" s="94"/>
      <c r="BQ450" s="94"/>
      <c r="BR450" s="94"/>
      <c r="BS450" s="94"/>
      <c r="BT450" s="94"/>
      <c r="BU450" s="94"/>
      <c r="BV450" s="94"/>
      <c r="BW450" s="94"/>
      <c r="BX450" s="94"/>
      <c r="BY450" s="94"/>
      <c r="BZ450" s="94"/>
      <c r="CA450" s="94"/>
      <c r="CB450" s="94"/>
      <c r="CC450" s="94"/>
      <c r="CD450" s="94"/>
      <c r="CE450" s="94"/>
      <c r="CF450" s="94"/>
      <c r="CG450" s="94"/>
      <c r="CH450" s="94"/>
      <c r="CJ450" s="94" t="s">
        <v>12980</v>
      </c>
      <c r="CK450" s="94" t="s">
        <v>14921</v>
      </c>
      <c r="CL450" s="94" t="s">
        <v>12046</v>
      </c>
      <c r="CM450" s="94" t="s">
        <v>14922</v>
      </c>
      <c r="CN450" s="94" t="s">
        <v>12115</v>
      </c>
      <c r="CO450" s="94" t="s">
        <v>12188</v>
      </c>
      <c r="CP450" s="94" t="s">
        <v>14775</v>
      </c>
      <c r="CQ450" s="94" t="s">
        <v>12158</v>
      </c>
      <c r="CR450" s="94" t="s">
        <v>12159</v>
      </c>
      <c r="CS450" s="94" t="s">
        <v>12007</v>
      </c>
      <c r="CT450" s="94" t="s">
        <v>14923</v>
      </c>
      <c r="CX450" s="94" t="s">
        <v>1657</v>
      </c>
      <c r="CZ450" s="94" t="s">
        <v>12007</v>
      </c>
      <c r="DA450" s="94" t="s">
        <v>12019</v>
      </c>
      <c r="DB450" s="94" t="s">
        <v>12019</v>
      </c>
      <c r="DC450" s="94" t="s">
        <v>12007</v>
      </c>
      <c r="DD450" s="94" t="s">
        <v>12007</v>
      </c>
      <c r="DE450" s="94" t="s">
        <v>12007</v>
      </c>
      <c r="DH450" s="94" t="s">
        <v>12021</v>
      </c>
      <c r="DJ450" s="94" t="s">
        <v>12022</v>
      </c>
    </row>
    <row r="451" ht="13.5" customHeight="1">
      <c r="A451" s="94" t="s">
        <v>14924</v>
      </c>
      <c r="B451" s="94" t="s">
        <v>11214</v>
      </c>
      <c r="C451" s="94" t="str">
        <f t="shared" si="1"/>
        <v>Chunlan Jin</v>
      </c>
      <c r="D451" s="94" t="s">
        <v>14925</v>
      </c>
      <c r="E451" s="94" t="s">
        <v>32</v>
      </c>
      <c r="F451" s="94" t="s">
        <v>14926</v>
      </c>
      <c r="G451" s="95" t="s">
        <v>33</v>
      </c>
      <c r="H451" s="94" t="s">
        <v>12006</v>
      </c>
      <c r="I451" s="94" t="s">
        <v>12069</v>
      </c>
      <c r="BF451" s="94" t="s">
        <v>33</v>
      </c>
      <c r="BG451" s="94"/>
      <c r="BH451" s="94"/>
      <c r="BI451" s="94"/>
      <c r="BJ451" s="94"/>
      <c r="BK451" s="94"/>
      <c r="BL451" s="94">
        <v>1.0</v>
      </c>
      <c r="BM451" s="94"/>
      <c r="BN451" s="94"/>
      <c r="BO451" s="94"/>
      <c r="BP451" s="94"/>
      <c r="BQ451" s="94"/>
      <c r="BR451" s="94"/>
      <c r="BS451" s="94"/>
      <c r="BT451" s="94"/>
      <c r="BU451" s="94"/>
      <c r="BV451" s="94"/>
      <c r="BW451" s="94"/>
      <c r="BX451" s="94"/>
      <c r="BY451" s="94"/>
      <c r="BZ451" s="94"/>
      <c r="CA451" s="94"/>
      <c r="CB451" s="94"/>
      <c r="CC451" s="94"/>
      <c r="CD451" s="94"/>
      <c r="CE451" s="94"/>
      <c r="CF451" s="94"/>
      <c r="CG451" s="94"/>
      <c r="CH451" s="94"/>
      <c r="CJ451" s="94" t="s">
        <v>12058</v>
      </c>
      <c r="CK451" s="94" t="s">
        <v>14927</v>
      </c>
      <c r="CL451" s="94" t="s">
        <v>12202</v>
      </c>
      <c r="CM451" s="94" t="s">
        <v>14135</v>
      </c>
      <c r="CO451" s="94" t="s">
        <v>12116</v>
      </c>
      <c r="CP451" s="94" t="s">
        <v>14136</v>
      </c>
      <c r="CQ451" s="94" t="s">
        <v>13943</v>
      </c>
      <c r="CR451" s="94" t="s">
        <v>13943</v>
      </c>
      <c r="CS451" s="94" t="s">
        <v>12007</v>
      </c>
      <c r="CX451" s="94" t="s">
        <v>3222</v>
      </c>
      <c r="CZ451" s="94" t="s">
        <v>12007</v>
      </c>
      <c r="DC451" s="94" t="s">
        <v>12007</v>
      </c>
      <c r="DH451" s="94" t="s">
        <v>12021</v>
      </c>
      <c r="DJ451" s="94" t="s">
        <v>12022</v>
      </c>
    </row>
    <row r="452" ht="13.5" customHeight="1">
      <c r="A452" s="94" t="s">
        <v>2064</v>
      </c>
      <c r="B452" s="94" t="s">
        <v>2065</v>
      </c>
      <c r="C452" s="94" t="str">
        <f t="shared" si="1"/>
        <v>Cintia Durán</v>
      </c>
      <c r="D452" s="94" t="s">
        <v>2066</v>
      </c>
      <c r="E452" s="94" t="s">
        <v>32</v>
      </c>
      <c r="F452" s="94" t="s">
        <v>14928</v>
      </c>
      <c r="G452" s="95" t="s">
        <v>38</v>
      </c>
      <c r="H452" s="94" t="s">
        <v>12006</v>
      </c>
      <c r="I452" s="94" t="s">
        <v>12069</v>
      </c>
      <c r="L452" s="94" t="s">
        <v>12007</v>
      </c>
      <c r="BF452" s="94"/>
      <c r="BG452" s="94"/>
      <c r="BH452" s="94"/>
      <c r="BI452" s="94"/>
      <c r="BJ452" s="94"/>
      <c r="BK452" s="94" t="s">
        <v>38</v>
      </c>
      <c r="BL452" s="94"/>
      <c r="BM452" s="94"/>
      <c r="BN452" s="94"/>
      <c r="BO452" s="94"/>
      <c r="BP452" s="94"/>
      <c r="BQ452" s="94"/>
      <c r="BR452" s="94"/>
      <c r="BS452" s="94"/>
      <c r="BT452" s="94"/>
      <c r="BU452" s="94"/>
      <c r="BV452" s="94"/>
      <c r="BW452" s="94"/>
      <c r="BX452" s="94"/>
      <c r="BY452" s="94"/>
      <c r="BZ452" s="94"/>
      <c r="CA452" s="94">
        <v>1.0</v>
      </c>
      <c r="CB452" s="94"/>
      <c r="CC452" s="94"/>
      <c r="CD452" s="94"/>
      <c r="CE452" s="94"/>
      <c r="CF452" s="94"/>
      <c r="CG452" s="94"/>
      <c r="CH452" s="94"/>
      <c r="CK452" s="94" t="s">
        <v>2070</v>
      </c>
      <c r="CL452" s="94" t="s">
        <v>12010</v>
      </c>
      <c r="CM452" s="94" t="s">
        <v>14929</v>
      </c>
      <c r="CN452" s="94" t="s">
        <v>12345</v>
      </c>
      <c r="CP452" s="94" t="s">
        <v>14930</v>
      </c>
      <c r="CQ452" s="94" t="s">
        <v>12311</v>
      </c>
      <c r="CR452" s="94" t="s">
        <v>12312</v>
      </c>
      <c r="CX452" s="94" t="s">
        <v>14931</v>
      </c>
      <c r="CZ452" s="94" t="s">
        <v>12016</v>
      </c>
      <c r="DC452" s="94" t="s">
        <v>12016</v>
      </c>
      <c r="DD452" s="94" t="s">
        <v>12007</v>
      </c>
      <c r="DH452" s="94" t="s">
        <v>12021</v>
      </c>
      <c r="DJ452" s="94" t="s">
        <v>12022</v>
      </c>
    </row>
    <row r="453" ht="13.5" customHeight="1">
      <c r="A453" s="94" t="s">
        <v>14932</v>
      </c>
      <c r="B453" s="94" t="s">
        <v>14933</v>
      </c>
      <c r="C453" s="94" t="str">
        <f t="shared" si="1"/>
        <v>Claire Cramer</v>
      </c>
      <c r="D453" s="94" t="s">
        <v>14934</v>
      </c>
      <c r="E453" s="94" t="s">
        <v>32</v>
      </c>
      <c r="F453" s="94" t="s">
        <v>14935</v>
      </c>
      <c r="G453" s="95" t="s">
        <v>33</v>
      </c>
      <c r="H453" s="94" t="s">
        <v>12006</v>
      </c>
      <c r="BF453" s="94"/>
      <c r="BG453" s="94"/>
      <c r="BH453" s="94" t="s">
        <v>33</v>
      </c>
      <c r="BI453" s="94"/>
      <c r="BJ453" s="94"/>
      <c r="BK453" s="94"/>
      <c r="BL453" s="94"/>
      <c r="BM453" s="94"/>
      <c r="BN453" s="94"/>
      <c r="BO453" s="94"/>
      <c r="BP453" s="94"/>
      <c r="BQ453" s="94"/>
      <c r="BR453" s="94">
        <v>1.0</v>
      </c>
      <c r="BS453" s="94"/>
      <c r="BT453" s="94"/>
      <c r="BU453" s="94"/>
      <c r="BV453" s="94"/>
      <c r="BW453" s="94"/>
      <c r="BX453" s="94"/>
      <c r="BY453" s="94"/>
      <c r="BZ453" s="94"/>
      <c r="CA453" s="94"/>
      <c r="CB453" s="94"/>
      <c r="CC453" s="94"/>
      <c r="CD453" s="94"/>
      <c r="CE453" s="94"/>
      <c r="CF453" s="94"/>
      <c r="CG453" s="94"/>
      <c r="CH453" s="94"/>
      <c r="CJ453" s="94" t="s">
        <v>3680</v>
      </c>
      <c r="CK453" s="94" t="s">
        <v>14936</v>
      </c>
      <c r="CM453" s="94" t="s">
        <v>14937</v>
      </c>
      <c r="CQ453" s="94" t="s">
        <v>12062</v>
      </c>
      <c r="CX453" s="94" t="s">
        <v>14938</v>
      </c>
      <c r="CZ453" s="94" t="s">
        <v>12007</v>
      </c>
      <c r="DA453" s="94" t="s">
        <v>12016</v>
      </c>
      <c r="DB453" s="94" t="s">
        <v>12016</v>
      </c>
      <c r="DC453" s="94" t="s">
        <v>12007</v>
      </c>
      <c r="DH453" s="94" t="s">
        <v>12021</v>
      </c>
      <c r="DJ453" s="94" t="s">
        <v>12022</v>
      </c>
    </row>
    <row r="454" ht="13.5" customHeight="1">
      <c r="A454" s="94" t="s">
        <v>14932</v>
      </c>
      <c r="B454" s="94" t="s">
        <v>14939</v>
      </c>
      <c r="C454" s="94" t="str">
        <f t="shared" si="1"/>
        <v>Claire Murray</v>
      </c>
      <c r="D454" s="94" t="s">
        <v>14940</v>
      </c>
      <c r="E454" s="94" t="s">
        <v>32</v>
      </c>
      <c r="F454" s="94" t="s">
        <v>14941</v>
      </c>
      <c r="G454" s="95" t="s">
        <v>33</v>
      </c>
      <c r="H454" s="94" t="s">
        <v>12006</v>
      </c>
      <c r="I454" s="94" t="s">
        <v>12381</v>
      </c>
      <c r="BA454" s="94" t="s">
        <v>12007</v>
      </c>
      <c r="BF454" s="94"/>
      <c r="BG454" s="94"/>
      <c r="BH454" s="94" t="s">
        <v>33</v>
      </c>
      <c r="BI454" s="94"/>
      <c r="BJ454" s="94"/>
      <c r="BK454" s="94"/>
      <c r="BL454" s="94"/>
      <c r="BM454" s="94"/>
      <c r="BN454" s="94"/>
      <c r="BO454" s="94"/>
      <c r="BP454" s="94"/>
      <c r="BQ454" s="94"/>
      <c r="BR454" s="94">
        <v>1.0</v>
      </c>
      <c r="BS454" s="94"/>
      <c r="BT454" s="94"/>
      <c r="BU454" s="94"/>
      <c r="BV454" s="94"/>
      <c r="BW454" s="94"/>
      <c r="BX454" s="94"/>
      <c r="BY454" s="94"/>
      <c r="BZ454" s="94"/>
      <c r="CA454" s="94"/>
      <c r="CB454" s="94"/>
      <c r="CC454" s="94"/>
      <c r="CD454" s="94"/>
      <c r="CE454" s="94"/>
      <c r="CF454" s="94"/>
      <c r="CG454" s="94"/>
      <c r="CH454" s="94"/>
      <c r="CJ454" s="94" t="s">
        <v>3680</v>
      </c>
      <c r="CK454" s="94" t="s">
        <v>14942</v>
      </c>
      <c r="CM454" s="94" t="s">
        <v>14943</v>
      </c>
      <c r="CN454" s="94" t="s">
        <v>12177</v>
      </c>
      <c r="CO454" s="94" t="s">
        <v>12030</v>
      </c>
      <c r="CP454" s="94" t="s">
        <v>14944</v>
      </c>
      <c r="CQ454" s="94" t="s">
        <v>12032</v>
      </c>
      <c r="CR454" s="94" t="s">
        <v>12062</v>
      </c>
      <c r="CS454" s="94" t="s">
        <v>12016</v>
      </c>
      <c r="CX454" s="94" t="s">
        <v>14945</v>
      </c>
      <c r="CZ454" s="94" t="s">
        <v>12007</v>
      </c>
      <c r="DD454" s="94" t="s">
        <v>12007</v>
      </c>
      <c r="DE454" s="94" t="s">
        <v>12016</v>
      </c>
      <c r="DH454" s="94" t="s">
        <v>12021</v>
      </c>
      <c r="DJ454" s="94" t="s">
        <v>12022</v>
      </c>
    </row>
    <row r="455" ht="13.5" customHeight="1">
      <c r="A455" s="94" t="s">
        <v>8947</v>
      </c>
      <c r="B455" s="94" t="s">
        <v>9892</v>
      </c>
      <c r="C455" s="94" t="str">
        <f t="shared" si="1"/>
        <v>Clara Pennock</v>
      </c>
      <c r="D455" s="94" t="s">
        <v>9893</v>
      </c>
      <c r="E455" s="94" t="s">
        <v>32</v>
      </c>
      <c r="F455" s="94" t="s">
        <v>14946</v>
      </c>
      <c r="G455" s="95" t="s">
        <v>33</v>
      </c>
      <c r="H455" s="94" t="s">
        <v>12006</v>
      </c>
      <c r="I455" s="94" t="s">
        <v>12069</v>
      </c>
      <c r="BF455" s="94" t="s">
        <v>33</v>
      </c>
      <c r="BG455" s="94"/>
      <c r="BH455" s="94"/>
      <c r="BI455" s="94"/>
      <c r="BJ455" s="94"/>
      <c r="BK455" s="94"/>
      <c r="BL455" s="94">
        <v>1.0</v>
      </c>
      <c r="BM455" s="94"/>
      <c r="BN455" s="94"/>
      <c r="BO455" s="94"/>
      <c r="BP455" s="94"/>
      <c r="BQ455" s="94"/>
      <c r="BR455" s="94"/>
      <c r="BS455" s="94"/>
      <c r="BT455" s="94"/>
      <c r="BU455" s="94"/>
      <c r="BV455" s="94"/>
      <c r="BW455" s="94"/>
      <c r="BX455" s="94"/>
      <c r="BY455" s="94"/>
      <c r="BZ455" s="94"/>
      <c r="CA455" s="94"/>
      <c r="CB455" s="94"/>
      <c r="CC455" s="94"/>
      <c r="CD455" s="94"/>
      <c r="CE455" s="94"/>
      <c r="CF455" s="94"/>
      <c r="CG455" s="94"/>
      <c r="CH455" s="94"/>
      <c r="CJ455" s="94" t="s">
        <v>3680</v>
      </c>
      <c r="CK455" s="94" t="s">
        <v>14947</v>
      </c>
      <c r="CL455" s="94" t="s">
        <v>12010</v>
      </c>
      <c r="CM455" s="94" t="s">
        <v>14948</v>
      </c>
      <c r="CN455" s="94" t="s">
        <v>13328</v>
      </c>
      <c r="CO455" s="94" t="s">
        <v>12188</v>
      </c>
      <c r="CP455" s="94" t="s">
        <v>14185</v>
      </c>
      <c r="CQ455" s="94" t="s">
        <v>12263</v>
      </c>
      <c r="CR455" s="94" t="s">
        <v>12085</v>
      </c>
      <c r="CS455" s="94" t="s">
        <v>12016</v>
      </c>
      <c r="CX455" s="94" t="s">
        <v>1751</v>
      </c>
      <c r="CZ455" s="94" t="s">
        <v>12016</v>
      </c>
      <c r="DA455" s="94" t="s">
        <v>12016</v>
      </c>
      <c r="DB455" s="94" t="s">
        <v>12016</v>
      </c>
      <c r="DC455" s="94" t="s">
        <v>12007</v>
      </c>
      <c r="DD455" s="94" t="s">
        <v>12007</v>
      </c>
      <c r="DE455" s="94" t="s">
        <v>12007</v>
      </c>
      <c r="DH455" s="94" t="s">
        <v>12021</v>
      </c>
      <c r="DJ455" s="94" t="s">
        <v>12022</v>
      </c>
    </row>
    <row r="456" ht="13.5" customHeight="1">
      <c r="A456" s="94" t="s">
        <v>8947</v>
      </c>
      <c r="B456" s="94" t="s">
        <v>8948</v>
      </c>
      <c r="C456" s="94" t="str">
        <f t="shared" si="1"/>
        <v>Clara Pérez</v>
      </c>
      <c r="D456" s="94" t="s">
        <v>8949</v>
      </c>
      <c r="E456" s="94" t="s">
        <v>32</v>
      </c>
      <c r="F456" s="94" t="s">
        <v>14949</v>
      </c>
      <c r="G456" s="95" t="s">
        <v>33</v>
      </c>
      <c r="H456" s="94" t="s">
        <v>12006</v>
      </c>
      <c r="I456" s="94" t="s">
        <v>12069</v>
      </c>
      <c r="BF456" s="94" t="s">
        <v>33</v>
      </c>
      <c r="BG456" s="94"/>
      <c r="BH456" s="94"/>
      <c r="BI456" s="94"/>
      <c r="BJ456" s="94"/>
      <c r="BK456" s="94"/>
      <c r="BL456" s="94"/>
      <c r="BM456" s="94">
        <v>1.0</v>
      </c>
      <c r="BN456" s="94"/>
      <c r="BO456" s="94"/>
      <c r="BP456" s="94"/>
      <c r="BQ456" s="94"/>
      <c r="BR456" s="94"/>
      <c r="BS456" s="94"/>
      <c r="BT456" s="94"/>
      <c r="BU456" s="94"/>
      <c r="BV456" s="94"/>
      <c r="BW456" s="94"/>
      <c r="BX456" s="94"/>
      <c r="BY456" s="94"/>
      <c r="BZ456" s="94"/>
      <c r="CA456" s="94"/>
      <c r="CB456" s="94"/>
      <c r="CC456" s="94"/>
      <c r="CD456" s="94"/>
      <c r="CE456" s="94"/>
      <c r="CF456" s="94"/>
      <c r="CG456" s="94"/>
      <c r="CH456" s="94"/>
      <c r="CK456" s="94" t="s">
        <v>14950</v>
      </c>
      <c r="CL456" s="94" t="s">
        <v>12010</v>
      </c>
      <c r="CM456" s="94" t="s">
        <v>14951</v>
      </c>
      <c r="CO456" s="94" t="s">
        <v>12217</v>
      </c>
      <c r="CP456" s="94" t="s">
        <v>12713</v>
      </c>
      <c r="CQ456" s="94" t="s">
        <v>12549</v>
      </c>
      <c r="CR456" s="94" t="s">
        <v>12550</v>
      </c>
      <c r="CS456" s="94" t="s">
        <v>12016</v>
      </c>
      <c r="CX456" s="94" t="s">
        <v>14952</v>
      </c>
      <c r="CZ456" s="94" t="s">
        <v>12007</v>
      </c>
      <c r="DA456" s="94" t="s">
        <v>12111</v>
      </c>
      <c r="DB456" s="94" t="s">
        <v>12016</v>
      </c>
      <c r="DC456" s="94" t="s">
        <v>12007</v>
      </c>
      <c r="DD456" s="94" t="s">
        <v>12016</v>
      </c>
      <c r="DE456" s="94" t="s">
        <v>12007</v>
      </c>
      <c r="DH456" s="94" t="s">
        <v>12021</v>
      </c>
      <c r="DJ456" s="94" t="s">
        <v>12022</v>
      </c>
    </row>
    <row r="457" ht="13.5" customHeight="1">
      <c r="A457" s="94" t="s">
        <v>9433</v>
      </c>
      <c r="B457" s="94" t="s">
        <v>9434</v>
      </c>
      <c r="C457" s="94" t="str">
        <f t="shared" si="1"/>
        <v>Clare Wethers</v>
      </c>
      <c r="D457" s="94" t="s">
        <v>9435</v>
      </c>
      <c r="E457" s="94" t="s">
        <v>32</v>
      </c>
      <c r="F457" s="94" t="s">
        <v>14953</v>
      </c>
      <c r="G457" s="95" t="s">
        <v>33</v>
      </c>
      <c r="H457" s="94" t="s">
        <v>12006</v>
      </c>
      <c r="I457" s="94" t="s">
        <v>12069</v>
      </c>
      <c r="BF457" s="94"/>
      <c r="BG457" s="94"/>
      <c r="BH457" s="94" t="s">
        <v>33</v>
      </c>
      <c r="BI457" s="94"/>
      <c r="BJ457" s="94"/>
      <c r="BK457" s="94"/>
      <c r="BL457" s="94"/>
      <c r="BM457" s="94"/>
      <c r="BN457" s="94"/>
      <c r="BO457" s="94"/>
      <c r="BP457" s="94"/>
      <c r="BQ457" s="94"/>
      <c r="BR457" s="94">
        <v>1.0</v>
      </c>
      <c r="BS457" s="94"/>
      <c r="BT457" s="94"/>
      <c r="BU457" s="94"/>
      <c r="BV457" s="94"/>
      <c r="BW457" s="94"/>
      <c r="BX457" s="94"/>
      <c r="BY457" s="94"/>
      <c r="BZ457" s="94"/>
      <c r="CA457" s="94"/>
      <c r="CB457" s="94"/>
      <c r="CC457" s="94"/>
      <c r="CD457" s="94">
        <v>1.0</v>
      </c>
      <c r="CE457" s="94"/>
      <c r="CF457" s="94"/>
      <c r="CG457" s="94"/>
      <c r="CH457" s="94"/>
      <c r="CJ457" s="94" t="s">
        <v>3680</v>
      </c>
      <c r="CK457" s="94" t="s">
        <v>9438</v>
      </c>
      <c r="CM457" s="94" t="s">
        <v>13399</v>
      </c>
      <c r="CO457" s="94" t="s">
        <v>12188</v>
      </c>
      <c r="CP457" s="94" t="s">
        <v>13401</v>
      </c>
      <c r="CQ457" s="94" t="s">
        <v>13402</v>
      </c>
      <c r="CR457" s="94" t="s">
        <v>12085</v>
      </c>
      <c r="CS457" s="94" t="s">
        <v>12016</v>
      </c>
      <c r="CX457" s="94" t="s">
        <v>14954</v>
      </c>
      <c r="CZ457" s="94" t="s">
        <v>12007</v>
      </c>
      <c r="DA457" s="94" t="s">
        <v>12111</v>
      </c>
      <c r="DB457" s="94" t="s">
        <v>12016</v>
      </c>
      <c r="DC457" s="94" t="s">
        <v>12007</v>
      </c>
      <c r="DD457" s="94" t="s">
        <v>12007</v>
      </c>
      <c r="DE457" s="94" t="s">
        <v>12007</v>
      </c>
      <c r="DH457" s="94" t="s">
        <v>12021</v>
      </c>
      <c r="DJ457" s="94" t="s">
        <v>12022</v>
      </c>
    </row>
    <row r="458" ht="13.5" customHeight="1">
      <c r="A458" s="94" t="s">
        <v>2816</v>
      </c>
      <c r="B458" s="94" t="s">
        <v>2817</v>
      </c>
      <c r="C458" s="94" t="str">
        <f t="shared" si="1"/>
        <v>Claudia Mignone</v>
      </c>
      <c r="D458" s="94" t="s">
        <v>2818</v>
      </c>
      <c r="E458" s="94" t="s">
        <v>32</v>
      </c>
      <c r="F458" s="94" t="s">
        <v>14955</v>
      </c>
      <c r="G458" s="95" t="s">
        <v>38</v>
      </c>
      <c r="H458" s="94" t="s">
        <v>12006</v>
      </c>
      <c r="I458" s="94" t="s">
        <v>12069</v>
      </c>
      <c r="BF458" s="94"/>
      <c r="BG458" s="94"/>
      <c r="BH458" s="94"/>
      <c r="BI458" s="94" t="s">
        <v>38</v>
      </c>
      <c r="BJ458" s="94"/>
      <c r="BK458" s="94"/>
      <c r="BL458" s="94"/>
      <c r="BM458" s="94"/>
      <c r="BN458" s="94"/>
      <c r="BO458" s="94"/>
      <c r="BP458" s="94"/>
      <c r="BQ458" s="94"/>
      <c r="BR458" s="94"/>
      <c r="BS458" s="94"/>
      <c r="BT458" s="94"/>
      <c r="BU458" s="94">
        <v>1.0</v>
      </c>
      <c r="BV458" s="94"/>
      <c r="BW458" s="94"/>
      <c r="BX458" s="94"/>
      <c r="BY458" s="94"/>
      <c r="BZ458" s="94"/>
      <c r="CA458" s="94"/>
      <c r="CB458" s="94"/>
      <c r="CC458" s="94"/>
      <c r="CD458" s="94"/>
      <c r="CE458" s="94"/>
      <c r="CF458" s="94"/>
      <c r="CG458" s="94"/>
      <c r="CH458" s="94"/>
      <c r="CJ458" s="94" t="s">
        <v>3680</v>
      </c>
      <c r="CK458" s="94" t="s">
        <v>2821</v>
      </c>
      <c r="CL458" s="94" t="s">
        <v>12202</v>
      </c>
      <c r="CM458" s="94" t="s">
        <v>14956</v>
      </c>
      <c r="CN458" s="94" t="s">
        <v>14957</v>
      </c>
      <c r="CO458" s="94" t="s">
        <v>12030</v>
      </c>
      <c r="CP458" s="94" t="s">
        <v>14958</v>
      </c>
      <c r="CQ458" s="94" t="s">
        <v>12605</v>
      </c>
      <c r="CR458" s="94" t="s">
        <v>12606</v>
      </c>
      <c r="CU458" s="94" t="s">
        <v>12052</v>
      </c>
      <c r="CX458" s="94" t="s">
        <v>14959</v>
      </c>
      <c r="DD458" s="94" t="s">
        <v>12007</v>
      </c>
      <c r="DH458" s="94" t="s">
        <v>12021</v>
      </c>
      <c r="DJ458" s="94" t="s">
        <v>12022</v>
      </c>
    </row>
    <row r="459" ht="13.5" customHeight="1">
      <c r="A459" s="94" t="s">
        <v>5513</v>
      </c>
      <c r="B459" s="94" t="s">
        <v>5514</v>
      </c>
      <c r="C459" s="94" t="str">
        <f t="shared" si="1"/>
        <v>Claudio Hernández-Vera</v>
      </c>
      <c r="D459" s="94" t="s">
        <v>5515</v>
      </c>
      <c r="E459" s="94" t="s">
        <v>35</v>
      </c>
      <c r="F459" s="94" t="s">
        <v>14960</v>
      </c>
      <c r="G459" s="95" t="s">
        <v>33</v>
      </c>
      <c r="H459" s="94" t="s">
        <v>12006</v>
      </c>
      <c r="I459" s="94" t="s">
        <v>12069</v>
      </c>
      <c r="BF459" s="94" t="s">
        <v>33</v>
      </c>
      <c r="BG459" s="94"/>
      <c r="BH459" s="94"/>
      <c r="BI459" s="94"/>
      <c r="BJ459" s="94"/>
      <c r="BK459" s="94"/>
      <c r="BL459" s="94"/>
      <c r="BM459" s="94">
        <v>1.0</v>
      </c>
      <c r="BN459" s="94"/>
      <c r="BO459" s="94"/>
      <c r="BP459" s="94"/>
      <c r="BQ459" s="94"/>
      <c r="BR459" s="94"/>
      <c r="BS459" s="94"/>
      <c r="BT459" s="94"/>
      <c r="BU459" s="94"/>
      <c r="BV459" s="94"/>
      <c r="BW459" s="94"/>
      <c r="BX459" s="94"/>
      <c r="BY459" s="94"/>
      <c r="BZ459" s="94"/>
      <c r="CA459" s="94"/>
      <c r="CB459" s="94"/>
      <c r="CC459" s="94"/>
      <c r="CD459" s="94"/>
      <c r="CE459" s="94"/>
      <c r="CF459" s="94"/>
      <c r="CG459" s="94"/>
      <c r="CH459" s="94"/>
      <c r="CJ459" s="94" t="s">
        <v>11475</v>
      </c>
      <c r="CK459" s="94" t="s">
        <v>5519</v>
      </c>
      <c r="CL459" s="94" t="s">
        <v>12046</v>
      </c>
      <c r="CM459" s="94" t="s">
        <v>14961</v>
      </c>
      <c r="CO459" s="94" t="s">
        <v>12122</v>
      </c>
      <c r="CP459" s="94" t="s">
        <v>11737</v>
      </c>
      <c r="CQ459" s="94" t="s">
        <v>12205</v>
      </c>
      <c r="CR459" s="94" t="s">
        <v>14962</v>
      </c>
      <c r="CS459" s="94" t="s">
        <v>12016</v>
      </c>
      <c r="CX459" s="94" t="s">
        <v>14963</v>
      </c>
      <c r="DH459" s="94" t="s">
        <v>12021</v>
      </c>
      <c r="DJ459" s="94" t="s">
        <v>12022</v>
      </c>
    </row>
    <row r="460" ht="13.5" customHeight="1">
      <c r="A460" s="94" t="s">
        <v>14964</v>
      </c>
      <c r="B460" s="94" t="s">
        <v>14965</v>
      </c>
      <c r="C460" s="94" t="str">
        <f t="shared" si="1"/>
        <v>claus leitherer</v>
      </c>
      <c r="D460" s="94" t="s">
        <v>14966</v>
      </c>
      <c r="E460" s="94" t="s">
        <v>32</v>
      </c>
      <c r="F460" s="94" t="s">
        <v>14967</v>
      </c>
      <c r="G460" s="95" t="s">
        <v>33</v>
      </c>
      <c r="H460" s="94" t="s">
        <v>12006</v>
      </c>
      <c r="BF460" s="94" t="s">
        <v>33</v>
      </c>
      <c r="BG460" s="94"/>
      <c r="BH460" s="94"/>
      <c r="BI460" s="94"/>
      <c r="BJ460" s="94"/>
      <c r="BK460" s="94"/>
      <c r="BL460" s="94">
        <v>1.0</v>
      </c>
      <c r="BM460" s="94"/>
      <c r="BN460" s="94"/>
      <c r="BO460" s="94"/>
      <c r="BP460" s="94"/>
      <c r="BQ460" s="94"/>
      <c r="BR460" s="94"/>
      <c r="BS460" s="94"/>
      <c r="BT460" s="94"/>
      <c r="BU460" s="94"/>
      <c r="BV460" s="94"/>
      <c r="BW460" s="94"/>
      <c r="BX460" s="94"/>
      <c r="BY460" s="94"/>
      <c r="BZ460" s="94"/>
      <c r="CA460" s="94"/>
      <c r="CB460" s="94"/>
      <c r="CC460" s="94"/>
      <c r="CD460" s="94">
        <v>3.0</v>
      </c>
      <c r="CE460" s="94"/>
      <c r="CF460" s="94"/>
      <c r="CG460" s="94"/>
      <c r="CH460" s="94">
        <v>2.0</v>
      </c>
      <c r="CJ460" s="94" t="s">
        <v>12058</v>
      </c>
      <c r="CK460" s="94" t="s">
        <v>10866</v>
      </c>
      <c r="CL460" s="94" t="s">
        <v>12505</v>
      </c>
      <c r="CM460" s="94" t="s">
        <v>12579</v>
      </c>
      <c r="CN460" s="94" t="s">
        <v>14008</v>
      </c>
      <c r="CO460" s="94" t="s">
        <v>12030</v>
      </c>
      <c r="CP460" s="94" t="s">
        <v>14968</v>
      </c>
      <c r="CQ460" s="94" t="s">
        <v>12032</v>
      </c>
      <c r="CR460" s="94" t="s">
        <v>12062</v>
      </c>
      <c r="CS460" s="94" t="s">
        <v>12016</v>
      </c>
      <c r="CT460" s="94" t="s">
        <v>14969</v>
      </c>
      <c r="CX460" s="94" t="s">
        <v>14970</v>
      </c>
      <c r="CZ460" s="94" t="s">
        <v>12007</v>
      </c>
      <c r="DA460" s="94" t="s">
        <v>12019</v>
      </c>
      <c r="DB460" s="94" t="s">
        <v>12019</v>
      </c>
      <c r="DC460" s="94" t="s">
        <v>12007</v>
      </c>
      <c r="DD460" s="94" t="s">
        <v>12007</v>
      </c>
      <c r="DE460" s="94" t="s">
        <v>12007</v>
      </c>
      <c r="DH460" s="94" t="s">
        <v>12021</v>
      </c>
      <c r="DJ460" s="94" t="s">
        <v>12022</v>
      </c>
    </row>
    <row r="461" ht="13.5" customHeight="1">
      <c r="A461" s="94" t="s">
        <v>14971</v>
      </c>
      <c r="B461" s="94" t="s">
        <v>14972</v>
      </c>
      <c r="C461" s="94" t="str">
        <f t="shared" si="1"/>
        <v>Clecio Bom</v>
      </c>
      <c r="D461" s="94" t="s">
        <v>14973</v>
      </c>
      <c r="E461" s="94" t="s">
        <v>35</v>
      </c>
      <c r="F461" s="94" t="s">
        <v>14974</v>
      </c>
      <c r="G461" s="95" t="s">
        <v>33</v>
      </c>
      <c r="H461" s="94" t="s">
        <v>12006</v>
      </c>
      <c r="I461" s="94" t="s">
        <v>12069</v>
      </c>
      <c r="BF461" s="94"/>
      <c r="BG461" s="94"/>
      <c r="BH461" s="94" t="s">
        <v>33</v>
      </c>
      <c r="BI461" s="94"/>
      <c r="BJ461" s="94"/>
      <c r="BK461" s="94"/>
      <c r="BL461" s="94"/>
      <c r="BM461" s="94"/>
      <c r="BN461" s="94"/>
      <c r="BO461" s="94"/>
      <c r="BP461" s="94"/>
      <c r="BQ461" s="94"/>
      <c r="BR461" s="94">
        <v>1.0</v>
      </c>
      <c r="BS461" s="94"/>
      <c r="BT461" s="94"/>
      <c r="BU461" s="94"/>
      <c r="BV461" s="94"/>
      <c r="BW461" s="94"/>
      <c r="BX461" s="94"/>
      <c r="BY461" s="94"/>
      <c r="BZ461" s="94"/>
      <c r="CA461" s="94"/>
      <c r="CB461" s="94"/>
      <c r="CC461" s="94"/>
      <c r="CD461" s="94"/>
      <c r="CE461" s="94">
        <v>1.0</v>
      </c>
      <c r="CF461" s="94"/>
      <c r="CG461" s="94"/>
      <c r="CH461" s="94"/>
      <c r="CJ461" s="94" t="s">
        <v>12026</v>
      </c>
      <c r="CK461" s="94" t="s">
        <v>14975</v>
      </c>
      <c r="CL461" s="94" t="s">
        <v>12046</v>
      </c>
      <c r="CM461" s="94" t="s">
        <v>14976</v>
      </c>
      <c r="CN461" s="94" t="s">
        <v>14977</v>
      </c>
      <c r="CO461" s="94" t="s">
        <v>12030</v>
      </c>
      <c r="CP461" s="94" t="s">
        <v>12800</v>
      </c>
      <c r="CQ461" s="94" t="s">
        <v>12320</v>
      </c>
      <c r="CR461" s="94" t="s">
        <v>12321</v>
      </c>
      <c r="CS461" s="94" t="s">
        <v>12007</v>
      </c>
      <c r="CT461" s="94" t="s">
        <v>14862</v>
      </c>
      <c r="CV461" s="94" t="s">
        <v>14978</v>
      </c>
      <c r="CX461" s="94" t="s">
        <v>14979</v>
      </c>
      <c r="CZ461" s="94" t="s">
        <v>12007</v>
      </c>
      <c r="DA461" s="94" t="s">
        <v>12016</v>
      </c>
      <c r="DB461" s="94" t="s">
        <v>12016</v>
      </c>
      <c r="DC461" s="94" t="s">
        <v>12007</v>
      </c>
      <c r="DD461" s="94" t="s">
        <v>12007</v>
      </c>
      <c r="DE461" s="94" t="s">
        <v>12007</v>
      </c>
      <c r="DH461" s="94" t="s">
        <v>12021</v>
      </c>
      <c r="DJ461" s="94" t="s">
        <v>12022</v>
      </c>
    </row>
    <row r="462" ht="13.5" customHeight="1">
      <c r="A462" s="94" t="s">
        <v>5520</v>
      </c>
      <c r="B462" s="94" t="s">
        <v>5521</v>
      </c>
      <c r="C462" s="94" t="str">
        <f t="shared" si="1"/>
        <v>Clementina Sasso</v>
      </c>
      <c r="D462" s="94" t="s">
        <v>5522</v>
      </c>
      <c r="E462" s="94" t="s">
        <v>32</v>
      </c>
      <c r="F462" s="94" t="s">
        <v>14980</v>
      </c>
      <c r="G462" s="95" t="s">
        <v>33</v>
      </c>
      <c r="H462" s="94" t="s">
        <v>12006</v>
      </c>
      <c r="I462" s="94" t="s">
        <v>12069</v>
      </c>
      <c r="BF462" s="94" t="s">
        <v>33</v>
      </c>
      <c r="BG462" s="94"/>
      <c r="BH462" s="94"/>
      <c r="BI462" s="94"/>
      <c r="BJ462" s="94"/>
      <c r="BK462" s="94"/>
      <c r="BL462" s="94">
        <v>1.0</v>
      </c>
      <c r="BM462" s="94"/>
      <c r="BN462" s="94"/>
      <c r="BO462" s="94"/>
      <c r="BP462" s="94"/>
      <c r="BQ462" s="94"/>
      <c r="BR462" s="94"/>
      <c r="BS462" s="94"/>
      <c r="BT462" s="94"/>
      <c r="BU462" s="94"/>
      <c r="BV462" s="94"/>
      <c r="BW462" s="94"/>
      <c r="BX462" s="94"/>
      <c r="BY462" s="94"/>
      <c r="BZ462" s="94"/>
      <c r="CA462" s="94"/>
      <c r="CB462" s="94"/>
      <c r="CC462" s="94"/>
      <c r="CD462" s="94"/>
      <c r="CE462" s="94"/>
      <c r="CF462" s="94"/>
      <c r="CG462" s="94"/>
      <c r="CH462" s="94"/>
      <c r="CJ462" s="94" t="s">
        <v>3680</v>
      </c>
      <c r="CK462" s="94" t="s">
        <v>5526</v>
      </c>
      <c r="CL462" s="94" t="s">
        <v>12010</v>
      </c>
      <c r="CM462" s="94" t="s">
        <v>14981</v>
      </c>
      <c r="CQ462" s="94" t="s">
        <v>12605</v>
      </c>
      <c r="CS462" s="94" t="s">
        <v>12016</v>
      </c>
      <c r="CT462" s="94" t="s">
        <v>14982</v>
      </c>
      <c r="CX462" s="94" t="s">
        <v>14983</v>
      </c>
      <c r="CZ462" s="94" t="s">
        <v>12007</v>
      </c>
      <c r="DA462" s="94" t="s">
        <v>12016</v>
      </c>
      <c r="DB462" s="94" t="s">
        <v>12016</v>
      </c>
      <c r="DC462" s="94" t="s">
        <v>12016</v>
      </c>
      <c r="DD462" s="94" t="s">
        <v>12016</v>
      </c>
      <c r="DE462" s="94" t="s">
        <v>12016</v>
      </c>
      <c r="DH462" s="94" t="s">
        <v>12021</v>
      </c>
      <c r="DJ462" s="94" t="s">
        <v>12022</v>
      </c>
    </row>
    <row r="463" ht="13.5" customHeight="1">
      <c r="A463" s="94" t="s">
        <v>7488</v>
      </c>
      <c r="B463" s="94" t="s">
        <v>7489</v>
      </c>
      <c r="C463" s="94" t="str">
        <f t="shared" si="1"/>
        <v>Clifton David Laney</v>
      </c>
      <c r="D463" s="94" t="s">
        <v>7490</v>
      </c>
      <c r="E463" s="94" t="s">
        <v>32</v>
      </c>
      <c r="F463" s="94" t="s">
        <v>14984</v>
      </c>
      <c r="G463" s="95" t="s">
        <v>33</v>
      </c>
      <c r="H463" s="94" t="s">
        <v>12006</v>
      </c>
      <c r="I463" s="94" t="s">
        <v>12069</v>
      </c>
      <c r="BF463" s="94"/>
      <c r="BG463" s="94"/>
      <c r="BH463" s="94" t="s">
        <v>33</v>
      </c>
      <c r="BI463" s="94"/>
      <c r="BJ463" s="94"/>
      <c r="BK463" s="94"/>
      <c r="BL463" s="94"/>
      <c r="BM463" s="94"/>
      <c r="BN463" s="94"/>
      <c r="BO463" s="94"/>
      <c r="BP463" s="94"/>
      <c r="BQ463" s="94"/>
      <c r="BR463" s="94">
        <v>1.0</v>
      </c>
      <c r="BS463" s="94"/>
      <c r="BT463" s="94"/>
      <c r="BU463" s="94"/>
      <c r="BV463" s="94"/>
      <c r="BW463" s="94"/>
      <c r="BX463" s="94"/>
      <c r="BY463" s="94"/>
      <c r="BZ463" s="94"/>
      <c r="CA463" s="94"/>
      <c r="CB463" s="94"/>
      <c r="CC463" s="94"/>
      <c r="CD463" s="94"/>
      <c r="CE463" s="94"/>
      <c r="CF463" s="94"/>
      <c r="CG463" s="94"/>
      <c r="CH463" s="94"/>
      <c r="CK463" s="94" t="s">
        <v>14985</v>
      </c>
      <c r="CL463" s="94" t="s">
        <v>13040</v>
      </c>
      <c r="CM463" s="94" t="s">
        <v>14986</v>
      </c>
      <c r="CN463" s="94" t="s">
        <v>14986</v>
      </c>
      <c r="CO463" s="94" t="s">
        <v>12101</v>
      </c>
      <c r="CP463" s="94" t="s">
        <v>14987</v>
      </c>
      <c r="CQ463" s="94" t="s">
        <v>14988</v>
      </c>
      <c r="CR463" s="94" t="s">
        <v>12062</v>
      </c>
      <c r="CS463" s="94" t="s">
        <v>12016</v>
      </c>
      <c r="CX463" s="94" t="s">
        <v>14989</v>
      </c>
      <c r="CZ463" s="94" t="s">
        <v>12007</v>
      </c>
      <c r="DA463" s="94" t="s">
        <v>12016</v>
      </c>
      <c r="DB463" s="94" t="s">
        <v>12016</v>
      </c>
      <c r="DC463" s="94" t="s">
        <v>12016</v>
      </c>
      <c r="DD463" s="94" t="s">
        <v>12007</v>
      </c>
      <c r="DE463" s="94" t="s">
        <v>12016</v>
      </c>
      <c r="DH463" s="94" t="s">
        <v>12021</v>
      </c>
      <c r="DJ463" s="94" t="s">
        <v>12022</v>
      </c>
    </row>
    <row r="464" ht="13.5" customHeight="1">
      <c r="A464" s="94" t="s">
        <v>7746</v>
      </c>
      <c r="B464" s="94" t="s">
        <v>7747</v>
      </c>
      <c r="C464" s="94" t="str">
        <f t="shared" si="1"/>
        <v>Clinton Stevens</v>
      </c>
      <c r="D464" s="94" t="s">
        <v>7748</v>
      </c>
      <c r="E464" s="94" t="s">
        <v>32</v>
      </c>
      <c r="F464" s="94" t="s">
        <v>14990</v>
      </c>
      <c r="G464" s="95" t="s">
        <v>33</v>
      </c>
      <c r="H464" s="94" t="s">
        <v>12006</v>
      </c>
      <c r="I464" s="94" t="s">
        <v>12069</v>
      </c>
      <c r="BF464" s="94" t="s">
        <v>33</v>
      </c>
      <c r="BG464" s="94"/>
      <c r="BH464" s="94"/>
      <c r="BI464" s="94"/>
      <c r="BJ464" s="94"/>
      <c r="BK464" s="94"/>
      <c r="BL464" s="94"/>
      <c r="BM464" s="94">
        <v>1.0</v>
      </c>
      <c r="BN464" s="94"/>
      <c r="BO464" s="94"/>
      <c r="BP464" s="94"/>
      <c r="BQ464" s="94"/>
      <c r="BR464" s="94"/>
      <c r="BS464" s="94"/>
      <c r="BT464" s="94"/>
      <c r="BU464" s="94"/>
      <c r="BV464" s="94"/>
      <c r="BW464" s="94"/>
      <c r="BX464" s="94"/>
      <c r="BY464" s="94"/>
      <c r="BZ464" s="94"/>
      <c r="CA464" s="94"/>
      <c r="CB464" s="94"/>
      <c r="CC464" s="94"/>
      <c r="CD464" s="94"/>
      <c r="CE464" s="94"/>
      <c r="CF464" s="94"/>
      <c r="CG464" s="94"/>
      <c r="CH464" s="94"/>
      <c r="CJ464" s="94" t="s">
        <v>12153</v>
      </c>
      <c r="CK464" s="94" t="s">
        <v>7752</v>
      </c>
      <c r="CL464" s="94" t="s">
        <v>12046</v>
      </c>
      <c r="CM464" s="94" t="s">
        <v>13413</v>
      </c>
      <c r="CN464" s="94" t="s">
        <v>13323</v>
      </c>
      <c r="CO464" s="94" t="s">
        <v>12122</v>
      </c>
      <c r="CP464" s="94" t="s">
        <v>13422</v>
      </c>
      <c r="CQ464" s="94" t="s">
        <v>12015</v>
      </c>
      <c r="CR464" s="94" t="s">
        <v>12015</v>
      </c>
      <c r="CS464" s="94" t="s">
        <v>12016</v>
      </c>
      <c r="CT464" s="94" t="s">
        <v>12052</v>
      </c>
      <c r="CU464" s="94" t="s">
        <v>12052</v>
      </c>
      <c r="CV464" s="94" t="s">
        <v>12052</v>
      </c>
      <c r="CX464" s="94" t="s">
        <v>14991</v>
      </c>
      <c r="CZ464" s="94" t="s">
        <v>12007</v>
      </c>
      <c r="DA464" s="94" t="s">
        <v>12016</v>
      </c>
      <c r="DB464" s="94" t="s">
        <v>12111</v>
      </c>
      <c r="DC464" s="94" t="s">
        <v>12007</v>
      </c>
      <c r="DD464" s="94" t="s">
        <v>12007</v>
      </c>
      <c r="DE464" s="94" t="s">
        <v>12016</v>
      </c>
      <c r="DH464" s="94" t="s">
        <v>12021</v>
      </c>
      <c r="DJ464" s="94" t="s">
        <v>12022</v>
      </c>
    </row>
    <row r="465" ht="13.5" customHeight="1">
      <c r="A465" s="94" t="s">
        <v>1605</v>
      </c>
      <c r="B465" s="94" t="s">
        <v>9420</v>
      </c>
      <c r="C465" s="94" t="str">
        <f t="shared" si="1"/>
        <v>Colin Carlile</v>
      </c>
      <c r="D465" s="94" t="s">
        <v>9421</v>
      </c>
      <c r="E465" s="94" t="s">
        <v>32</v>
      </c>
      <c r="F465" s="94" t="s">
        <v>14992</v>
      </c>
      <c r="G465" s="95" t="s">
        <v>33</v>
      </c>
      <c r="H465" s="94" t="s">
        <v>12006</v>
      </c>
      <c r="I465" s="94" t="s">
        <v>12069</v>
      </c>
      <c r="BF465" s="94" t="s">
        <v>33</v>
      </c>
      <c r="BG465" s="94"/>
      <c r="BH465" s="94"/>
      <c r="BI465" s="94"/>
      <c r="BJ465" s="94"/>
      <c r="BK465" s="94"/>
      <c r="BL465" s="94">
        <v>1.0</v>
      </c>
      <c r="BM465" s="94"/>
      <c r="BN465" s="94"/>
      <c r="BO465" s="94"/>
      <c r="BP465" s="94"/>
      <c r="BQ465" s="94"/>
      <c r="BR465" s="94"/>
      <c r="BS465" s="94"/>
      <c r="BT465" s="94"/>
      <c r="BU465" s="94"/>
      <c r="BV465" s="94"/>
      <c r="BW465" s="94"/>
      <c r="BX465" s="94"/>
      <c r="BY465" s="94"/>
      <c r="BZ465" s="94"/>
      <c r="CA465" s="94"/>
      <c r="CB465" s="94"/>
      <c r="CC465" s="94"/>
      <c r="CD465" s="94">
        <v>1.0</v>
      </c>
      <c r="CE465" s="94"/>
      <c r="CF465" s="94"/>
      <c r="CG465" s="94"/>
      <c r="CH465" s="94"/>
      <c r="CJ465" s="94" t="s">
        <v>3680</v>
      </c>
      <c r="CK465" s="94" t="s">
        <v>9425</v>
      </c>
      <c r="CL465" s="94" t="s">
        <v>12046</v>
      </c>
      <c r="CM465" s="94" t="s">
        <v>14993</v>
      </c>
      <c r="CN465" s="94" t="s">
        <v>14994</v>
      </c>
      <c r="CO465" s="94" t="s">
        <v>12101</v>
      </c>
      <c r="CP465" s="94" t="s">
        <v>14995</v>
      </c>
      <c r="CQ465" s="94" t="s">
        <v>13402</v>
      </c>
      <c r="CR465" s="94" t="s">
        <v>14996</v>
      </c>
      <c r="CS465" s="94" t="s">
        <v>12016</v>
      </c>
      <c r="CT465" s="94" t="s">
        <v>12052</v>
      </c>
      <c r="CU465" s="94" t="s">
        <v>12052</v>
      </c>
      <c r="CV465" s="94" t="s">
        <v>12052</v>
      </c>
      <c r="CX465" s="94" t="s">
        <v>14997</v>
      </c>
      <c r="CZ465" s="94" t="s">
        <v>12007</v>
      </c>
      <c r="DC465" s="94" t="s">
        <v>12007</v>
      </c>
      <c r="DE465" s="94" t="s">
        <v>12007</v>
      </c>
      <c r="DH465" s="94" t="s">
        <v>12021</v>
      </c>
      <c r="DJ465" s="94" t="s">
        <v>12022</v>
      </c>
    </row>
    <row r="466" ht="13.5" customHeight="1">
      <c r="A466" s="94" t="s">
        <v>1605</v>
      </c>
      <c r="B466" s="94" t="s">
        <v>1606</v>
      </c>
      <c r="C466" s="94" t="str">
        <f t="shared" si="1"/>
        <v>Colin Snodgrass</v>
      </c>
      <c r="D466" s="94" t="s">
        <v>1607</v>
      </c>
      <c r="E466" s="94" t="s">
        <v>32</v>
      </c>
      <c r="F466" s="94" t="s">
        <v>14998</v>
      </c>
      <c r="G466" s="95" t="s">
        <v>33</v>
      </c>
      <c r="H466" s="94" t="s">
        <v>12006</v>
      </c>
      <c r="I466" s="94" t="s">
        <v>12069</v>
      </c>
      <c r="BF466" s="94" t="s">
        <v>33</v>
      </c>
      <c r="BG466" s="94"/>
      <c r="BH466" s="94"/>
      <c r="BI466" s="94"/>
      <c r="BJ466" s="94"/>
      <c r="BK466" s="94"/>
      <c r="BL466" s="94">
        <v>1.0</v>
      </c>
      <c r="BM466" s="94"/>
      <c r="BN466" s="94"/>
      <c r="BO466" s="94"/>
      <c r="BP466" s="94"/>
      <c r="BQ466" s="94"/>
      <c r="BR466" s="94"/>
      <c r="BS466" s="94"/>
      <c r="BT466" s="94"/>
      <c r="BU466" s="94"/>
      <c r="BV466" s="94"/>
      <c r="BW466" s="94"/>
      <c r="BX466" s="94"/>
      <c r="BY466" s="94"/>
      <c r="BZ466" s="94"/>
      <c r="CA466" s="94"/>
      <c r="CB466" s="94"/>
      <c r="CC466" s="94"/>
      <c r="CD466" s="94">
        <v>1.0</v>
      </c>
      <c r="CE466" s="94"/>
      <c r="CF466" s="94"/>
      <c r="CG466" s="94"/>
      <c r="CH466" s="94"/>
      <c r="CJ466" s="94" t="s">
        <v>12082</v>
      </c>
      <c r="CK466" s="94" t="s">
        <v>1609</v>
      </c>
      <c r="CL466" s="94" t="s">
        <v>12046</v>
      </c>
      <c r="CM466" s="94" t="s">
        <v>14948</v>
      </c>
      <c r="CN466" s="94" t="s">
        <v>14999</v>
      </c>
      <c r="CO466" s="94" t="s">
        <v>12030</v>
      </c>
      <c r="CP466" s="94" t="s">
        <v>14185</v>
      </c>
      <c r="CQ466" s="94" t="s">
        <v>12263</v>
      </c>
      <c r="CR466" s="94" t="s">
        <v>12085</v>
      </c>
      <c r="CS466" s="94" t="s">
        <v>12016</v>
      </c>
      <c r="CX466" s="94" t="s">
        <v>15000</v>
      </c>
      <c r="CZ466" s="94" t="s">
        <v>12007</v>
      </c>
      <c r="DA466" s="94" t="s">
        <v>12016</v>
      </c>
      <c r="DB466" s="94" t="s">
        <v>12016</v>
      </c>
      <c r="DC466" s="94" t="s">
        <v>12016</v>
      </c>
      <c r="DD466" s="94" t="s">
        <v>12007</v>
      </c>
      <c r="DE466" s="94" t="s">
        <v>12007</v>
      </c>
      <c r="DH466" s="94" t="s">
        <v>12021</v>
      </c>
      <c r="DJ466" s="94" t="s">
        <v>12022</v>
      </c>
    </row>
    <row r="467" ht="13.5" customHeight="1">
      <c r="A467" s="94" t="s">
        <v>15001</v>
      </c>
      <c r="B467" s="94" t="s">
        <v>15002</v>
      </c>
      <c r="C467" s="94" t="str">
        <f t="shared" si="1"/>
        <v>Collins Maripane</v>
      </c>
      <c r="D467" s="94" t="s">
        <v>15003</v>
      </c>
      <c r="E467" s="94" t="s">
        <v>35</v>
      </c>
      <c r="F467" s="94" t="s">
        <v>15004</v>
      </c>
      <c r="G467" s="95" t="s">
        <v>33</v>
      </c>
      <c r="H467" s="94" t="s">
        <v>12006</v>
      </c>
      <c r="BF467" s="94" t="s">
        <v>33</v>
      </c>
      <c r="BG467" s="94"/>
      <c r="BH467" s="94"/>
      <c r="BI467" s="94"/>
      <c r="BJ467" s="94"/>
      <c r="BK467" s="94"/>
      <c r="BL467" s="94"/>
      <c r="BM467" s="94">
        <v>1.0</v>
      </c>
      <c r="BN467" s="94"/>
      <c r="BO467" s="94"/>
      <c r="BP467" s="94"/>
      <c r="BQ467" s="94"/>
      <c r="BR467" s="94"/>
      <c r="BS467" s="94"/>
      <c r="BT467" s="94"/>
      <c r="BU467" s="94"/>
      <c r="BV467" s="94"/>
      <c r="BW467" s="94"/>
      <c r="BX467" s="94"/>
      <c r="BY467" s="94"/>
      <c r="BZ467" s="94"/>
      <c r="CA467" s="94"/>
      <c r="CB467" s="94"/>
      <c r="CC467" s="94"/>
      <c r="CD467" s="94">
        <v>1.0</v>
      </c>
      <c r="CE467" s="94"/>
      <c r="CF467" s="94"/>
      <c r="CG467" s="94"/>
      <c r="CH467" s="94"/>
      <c r="CJ467" s="94" t="s">
        <v>11475</v>
      </c>
      <c r="CK467" s="94" t="s">
        <v>15005</v>
      </c>
      <c r="CL467" s="94" t="s">
        <v>12046</v>
      </c>
      <c r="CM467" s="94" t="s">
        <v>15006</v>
      </c>
      <c r="CN467" s="94" t="s">
        <v>12143</v>
      </c>
      <c r="CO467" s="94" t="s">
        <v>12217</v>
      </c>
      <c r="CP467" s="94" t="s">
        <v>12189</v>
      </c>
      <c r="CQ467" s="94" t="s">
        <v>12015</v>
      </c>
      <c r="CR467" s="94" t="s">
        <v>12219</v>
      </c>
      <c r="CS467" s="94" t="s">
        <v>12016</v>
      </c>
      <c r="CX467" s="94" t="s">
        <v>15007</v>
      </c>
      <c r="CZ467" s="94" t="s">
        <v>12007</v>
      </c>
      <c r="DA467" s="94" t="s">
        <v>12016</v>
      </c>
      <c r="DB467" s="94" t="s">
        <v>12111</v>
      </c>
      <c r="DC467" s="94" t="s">
        <v>12007</v>
      </c>
      <c r="DD467" s="94" t="s">
        <v>12007</v>
      </c>
      <c r="DE467" s="94" t="s">
        <v>12007</v>
      </c>
      <c r="DH467" s="94" t="s">
        <v>12021</v>
      </c>
      <c r="DJ467" s="94" t="s">
        <v>12022</v>
      </c>
    </row>
    <row r="468" ht="13.5" customHeight="1">
      <c r="A468" s="94" t="s">
        <v>3573</v>
      </c>
      <c r="B468" s="94" t="s">
        <v>3574</v>
      </c>
      <c r="C468" s="94" t="str">
        <f t="shared" si="1"/>
        <v>Colm Talbot</v>
      </c>
      <c r="D468" s="94" t="s">
        <v>3575</v>
      </c>
      <c r="E468" s="94" t="s">
        <v>32</v>
      </c>
      <c r="F468" s="94" t="s">
        <v>15008</v>
      </c>
      <c r="G468" s="95" t="s">
        <v>33</v>
      </c>
      <c r="H468" s="94" t="s">
        <v>12006</v>
      </c>
      <c r="I468" s="94" t="s">
        <v>12025</v>
      </c>
      <c r="BF468" s="94"/>
      <c r="BG468" s="94"/>
      <c r="BH468" s="94" t="s">
        <v>33</v>
      </c>
      <c r="BI468" s="94"/>
      <c r="BJ468" s="94"/>
      <c r="BK468" s="94"/>
      <c r="BL468" s="94"/>
      <c r="BM468" s="94"/>
      <c r="BN468" s="94"/>
      <c r="BO468" s="94"/>
      <c r="BP468" s="94"/>
      <c r="BQ468" s="94"/>
      <c r="BR468" s="94">
        <v>1.0</v>
      </c>
      <c r="BS468" s="94"/>
      <c r="BT468" s="94"/>
      <c r="BU468" s="94"/>
      <c r="BV468" s="94"/>
      <c r="BW468" s="94"/>
      <c r="BX468" s="94"/>
      <c r="BY468" s="94"/>
      <c r="BZ468" s="94"/>
      <c r="CA468" s="94"/>
      <c r="CB468" s="94"/>
      <c r="CC468" s="94"/>
      <c r="CD468" s="94"/>
      <c r="CE468" s="94"/>
      <c r="CF468" s="94"/>
      <c r="CG468" s="94"/>
      <c r="CH468" s="94"/>
      <c r="CJ468" s="94" t="s">
        <v>3680</v>
      </c>
      <c r="CK468" s="94" t="s">
        <v>3578</v>
      </c>
      <c r="CL468" s="94" t="s">
        <v>12046</v>
      </c>
      <c r="CM468" s="94" t="s">
        <v>13288</v>
      </c>
      <c r="CP468" s="94" t="s">
        <v>13289</v>
      </c>
      <c r="CQ468" s="94" t="s">
        <v>12032</v>
      </c>
      <c r="CR468" s="94" t="s">
        <v>12051</v>
      </c>
      <c r="CS468" s="94" t="s">
        <v>12016</v>
      </c>
      <c r="CT468" s="94" t="s">
        <v>15009</v>
      </c>
      <c r="CX468" s="94" t="s">
        <v>15010</v>
      </c>
      <c r="CZ468" s="94" t="s">
        <v>12007</v>
      </c>
      <c r="DA468" s="94" t="s">
        <v>12016</v>
      </c>
      <c r="DB468" s="94" t="s">
        <v>12016</v>
      </c>
      <c r="DC468" s="94" t="s">
        <v>12016</v>
      </c>
      <c r="DD468" s="94" t="s">
        <v>12016</v>
      </c>
      <c r="DE468" s="94" t="s">
        <v>12007</v>
      </c>
      <c r="DH468" s="94" t="s">
        <v>12021</v>
      </c>
      <c r="DJ468" s="94" t="s">
        <v>12022</v>
      </c>
    </row>
    <row r="469" ht="13.5" customHeight="1">
      <c r="A469" s="94" t="s">
        <v>4452</v>
      </c>
      <c r="B469" s="94" t="s">
        <v>5403</v>
      </c>
      <c r="C469" s="94" t="str">
        <f t="shared" si="1"/>
        <v>Connor Bottrell</v>
      </c>
      <c r="D469" s="94" t="s">
        <v>5404</v>
      </c>
      <c r="E469" s="94" t="s">
        <v>32</v>
      </c>
      <c r="F469" s="94" t="s">
        <v>15011</v>
      </c>
      <c r="G469" s="95" t="s">
        <v>33</v>
      </c>
      <c r="H469" s="94" t="s">
        <v>12006</v>
      </c>
      <c r="I469" s="94" t="s">
        <v>12025</v>
      </c>
      <c r="BF469" s="94"/>
      <c r="BG469" s="94"/>
      <c r="BH469" s="94" t="s">
        <v>33</v>
      </c>
      <c r="BI469" s="94"/>
      <c r="BJ469" s="94"/>
      <c r="BK469" s="94"/>
      <c r="BL469" s="94"/>
      <c r="BM469" s="94"/>
      <c r="BN469" s="94"/>
      <c r="BO469" s="94"/>
      <c r="BP469" s="94"/>
      <c r="BQ469" s="94"/>
      <c r="BR469" s="94">
        <v>1.0</v>
      </c>
      <c r="BS469" s="94"/>
      <c r="BT469" s="94"/>
      <c r="BU469" s="94"/>
      <c r="BV469" s="94"/>
      <c r="BW469" s="94"/>
      <c r="BX469" s="94"/>
      <c r="BY469" s="94"/>
      <c r="BZ469" s="94"/>
      <c r="CA469" s="94"/>
      <c r="CB469" s="94"/>
      <c r="CC469" s="94"/>
      <c r="CD469" s="94">
        <v>1.0</v>
      </c>
      <c r="CE469" s="94"/>
      <c r="CF469" s="94"/>
      <c r="CG469" s="94"/>
      <c r="CH469" s="94"/>
      <c r="CJ469" s="94" t="s">
        <v>3680</v>
      </c>
      <c r="CK469" s="94" t="s">
        <v>5407</v>
      </c>
      <c r="CL469" s="94" t="s">
        <v>12175</v>
      </c>
      <c r="CM469" s="94" t="s">
        <v>13668</v>
      </c>
      <c r="CN469" s="94" t="s">
        <v>15012</v>
      </c>
      <c r="CO469" s="94" t="s">
        <v>12188</v>
      </c>
      <c r="CP469" s="94" t="s">
        <v>12073</v>
      </c>
      <c r="CQ469" s="94" t="s">
        <v>12074</v>
      </c>
      <c r="CR469" s="94" t="s">
        <v>12075</v>
      </c>
      <c r="CS469" s="94" t="s">
        <v>12016</v>
      </c>
      <c r="CX469" s="94" t="s">
        <v>15013</v>
      </c>
      <c r="CZ469" s="94" t="s">
        <v>12007</v>
      </c>
      <c r="DA469" s="94" t="s">
        <v>12111</v>
      </c>
      <c r="DB469" s="94" t="s">
        <v>12111</v>
      </c>
      <c r="DC469" s="94" t="s">
        <v>12007</v>
      </c>
      <c r="DD469" s="94" t="s">
        <v>12007</v>
      </c>
      <c r="DE469" s="94" t="s">
        <v>12007</v>
      </c>
      <c r="DH469" s="94" t="s">
        <v>12021</v>
      </c>
      <c r="DJ469" s="94" t="s">
        <v>12022</v>
      </c>
    </row>
    <row r="470" ht="13.5" customHeight="1">
      <c r="A470" s="94" t="s">
        <v>4452</v>
      </c>
      <c r="B470" s="94" t="s">
        <v>7599</v>
      </c>
      <c r="C470" s="94" t="str">
        <f t="shared" si="1"/>
        <v>Connor Stone</v>
      </c>
      <c r="D470" s="94" t="s">
        <v>9709</v>
      </c>
      <c r="E470" s="94" t="s">
        <v>32</v>
      </c>
      <c r="F470" s="94" t="s">
        <v>15014</v>
      </c>
      <c r="G470" s="95" t="s">
        <v>38</v>
      </c>
      <c r="H470" s="94" t="s">
        <v>12006</v>
      </c>
      <c r="I470" s="94" t="s">
        <v>12287</v>
      </c>
      <c r="BF470" s="94"/>
      <c r="BG470" s="94"/>
      <c r="BH470" s="94"/>
      <c r="BI470" s="94" t="s">
        <v>38</v>
      </c>
      <c r="BJ470" s="94"/>
      <c r="BK470" s="94"/>
      <c r="BL470" s="94"/>
      <c r="BM470" s="94"/>
      <c r="BN470" s="94"/>
      <c r="BO470" s="94"/>
      <c r="BP470" s="94"/>
      <c r="BQ470" s="94"/>
      <c r="BR470" s="94"/>
      <c r="BS470" s="94"/>
      <c r="BT470" s="94"/>
      <c r="BU470" s="94">
        <v>1.0</v>
      </c>
      <c r="BV470" s="94"/>
      <c r="BW470" s="94"/>
      <c r="BX470" s="94"/>
      <c r="BY470" s="94"/>
      <c r="BZ470" s="94"/>
      <c r="CA470" s="94"/>
      <c r="CB470" s="94"/>
      <c r="CC470" s="94"/>
      <c r="CD470" s="94"/>
      <c r="CE470" s="94"/>
      <c r="CF470" s="94"/>
      <c r="CG470" s="94"/>
      <c r="CH470" s="94"/>
      <c r="CJ470" s="94" t="s">
        <v>3680</v>
      </c>
      <c r="CK470" s="94" t="s">
        <v>9712</v>
      </c>
      <c r="CL470" s="94" t="s">
        <v>12046</v>
      </c>
      <c r="CM470" s="94" t="s">
        <v>15015</v>
      </c>
      <c r="CN470" s="94" t="s">
        <v>12640</v>
      </c>
      <c r="CO470" s="94" t="s">
        <v>12188</v>
      </c>
      <c r="CP470" s="94" t="s">
        <v>15016</v>
      </c>
      <c r="CQ470" s="94" t="s">
        <v>12075</v>
      </c>
      <c r="CR470" s="94" t="s">
        <v>12075</v>
      </c>
      <c r="CX470" s="94" t="s">
        <v>15017</v>
      </c>
      <c r="CZ470" s="94" t="s">
        <v>12007</v>
      </c>
      <c r="DC470" s="94" t="s">
        <v>12007</v>
      </c>
      <c r="DD470" s="94" t="s">
        <v>12016</v>
      </c>
      <c r="DH470" s="94" t="s">
        <v>12021</v>
      </c>
      <c r="DJ470" s="94" t="s">
        <v>12022</v>
      </c>
    </row>
    <row r="471" ht="13.5" customHeight="1">
      <c r="A471" s="94" t="s">
        <v>5658</v>
      </c>
      <c r="B471" s="94" t="s">
        <v>5659</v>
      </c>
      <c r="C471" s="94" t="str">
        <f t="shared" si="1"/>
        <v>Constance Walker</v>
      </c>
      <c r="D471" s="94" t="s">
        <v>5660</v>
      </c>
      <c r="E471" s="94" t="s">
        <v>32</v>
      </c>
      <c r="F471" s="94" t="s">
        <v>15018</v>
      </c>
      <c r="G471" s="95" t="s">
        <v>33</v>
      </c>
      <c r="H471" s="94" t="s">
        <v>12006</v>
      </c>
      <c r="I471" s="94" t="s">
        <v>12069</v>
      </c>
      <c r="BF471" s="94" t="s">
        <v>33</v>
      </c>
      <c r="BG471" s="94"/>
      <c r="BH471" s="94"/>
      <c r="BI471" s="94"/>
      <c r="BJ471" s="94"/>
      <c r="BK471" s="94"/>
      <c r="BL471" s="94">
        <v>1.0</v>
      </c>
      <c r="BM471" s="94"/>
      <c r="BN471" s="94"/>
      <c r="BO471" s="94"/>
      <c r="BP471" s="94"/>
      <c r="BQ471" s="94"/>
      <c r="BR471" s="94"/>
      <c r="BS471" s="94"/>
      <c r="BT471" s="94"/>
      <c r="BU471" s="94"/>
      <c r="BV471" s="94"/>
      <c r="BW471" s="94"/>
      <c r="BX471" s="94"/>
      <c r="BY471" s="94"/>
      <c r="BZ471" s="94"/>
      <c r="CA471" s="94"/>
      <c r="CB471" s="94"/>
      <c r="CC471" s="94"/>
      <c r="CD471" s="94">
        <v>1.0</v>
      </c>
      <c r="CE471" s="94"/>
      <c r="CF471" s="94"/>
      <c r="CG471" s="94"/>
      <c r="CH471" s="94"/>
      <c r="CJ471" s="94" t="s">
        <v>12058</v>
      </c>
      <c r="CK471" s="94" t="s">
        <v>15019</v>
      </c>
      <c r="CL471" s="94" t="s">
        <v>12010</v>
      </c>
      <c r="CM471" s="94" t="s">
        <v>15020</v>
      </c>
      <c r="CN471" s="94" t="s">
        <v>15021</v>
      </c>
      <c r="CO471" s="94" t="s">
        <v>12013</v>
      </c>
      <c r="CP471" s="94" t="s">
        <v>14853</v>
      </c>
      <c r="CQ471" s="94" t="s">
        <v>12032</v>
      </c>
      <c r="CR471" s="94" t="s">
        <v>12062</v>
      </c>
      <c r="CS471" s="94" t="s">
        <v>12007</v>
      </c>
      <c r="CT471" s="94" t="s">
        <v>15022</v>
      </c>
      <c r="CU471" s="94" t="s">
        <v>15023</v>
      </c>
      <c r="CX471" s="94" t="s">
        <v>15024</v>
      </c>
      <c r="CZ471" s="94" t="s">
        <v>12007</v>
      </c>
      <c r="DA471" s="94" t="s">
        <v>12019</v>
      </c>
      <c r="DB471" s="94" t="s">
        <v>12019</v>
      </c>
      <c r="DC471" s="94" t="s">
        <v>12007</v>
      </c>
      <c r="DD471" s="94" t="s">
        <v>12007</v>
      </c>
      <c r="DE471" s="94" t="s">
        <v>12007</v>
      </c>
      <c r="DF471" s="94" t="s">
        <v>15025</v>
      </c>
      <c r="DH471" s="94" t="s">
        <v>12021</v>
      </c>
      <c r="DJ471" s="94" t="s">
        <v>12022</v>
      </c>
    </row>
    <row r="472" ht="13.5" customHeight="1">
      <c r="A472" s="94" t="s">
        <v>15026</v>
      </c>
      <c r="B472" s="94" t="s">
        <v>15027</v>
      </c>
      <c r="C472" s="94" t="str">
        <f t="shared" si="1"/>
        <v>Constanza Farjo</v>
      </c>
      <c r="D472" s="94" t="s">
        <v>15028</v>
      </c>
      <c r="E472" s="94" t="s">
        <v>35</v>
      </c>
      <c r="F472" s="94" t="s">
        <v>15029</v>
      </c>
      <c r="G472" s="95" t="s">
        <v>38</v>
      </c>
      <c r="H472" s="94" t="s">
        <v>12006</v>
      </c>
      <c r="I472" s="94" t="s">
        <v>12081</v>
      </c>
      <c r="BF472" s="94"/>
      <c r="BG472" s="94" t="s">
        <v>38</v>
      </c>
      <c r="BH472" s="94"/>
      <c r="BI472" s="94"/>
      <c r="BJ472" s="94"/>
      <c r="BK472" s="94"/>
      <c r="BL472" s="94"/>
      <c r="BM472" s="94"/>
      <c r="BN472" s="94"/>
      <c r="BO472" s="94"/>
      <c r="BP472" s="94">
        <v>1.0</v>
      </c>
      <c r="BQ472" s="94"/>
      <c r="BR472" s="94"/>
      <c r="BS472" s="94"/>
      <c r="BT472" s="94"/>
      <c r="BU472" s="94"/>
      <c r="BV472" s="94"/>
      <c r="BW472" s="94"/>
      <c r="BX472" s="94"/>
      <c r="BY472" s="94"/>
      <c r="BZ472" s="94"/>
      <c r="CA472" s="94"/>
      <c r="CB472" s="94"/>
      <c r="CC472" s="94"/>
      <c r="CD472" s="94"/>
      <c r="CE472" s="94"/>
      <c r="CF472" s="94"/>
      <c r="CG472" s="94"/>
      <c r="CH472" s="94"/>
      <c r="CJ472" s="94" t="s">
        <v>12719</v>
      </c>
      <c r="CK472" s="94" t="s">
        <v>15030</v>
      </c>
      <c r="CL472" s="94" t="s">
        <v>12010</v>
      </c>
      <c r="CM472" s="94" t="s">
        <v>15031</v>
      </c>
      <c r="CN472" s="94" t="s">
        <v>12143</v>
      </c>
      <c r="CO472" s="94" t="s">
        <v>12255</v>
      </c>
      <c r="CP472" s="94" t="s">
        <v>12234</v>
      </c>
      <c r="CQ472" s="94" t="s">
        <v>12234</v>
      </c>
      <c r="CR472" s="94" t="s">
        <v>12234</v>
      </c>
      <c r="CX472" s="94" t="s">
        <v>1853</v>
      </c>
      <c r="CZ472" s="94" t="s">
        <v>12016</v>
      </c>
      <c r="DC472" s="94" t="s">
        <v>12016</v>
      </c>
      <c r="DD472" s="94" t="s">
        <v>12016</v>
      </c>
      <c r="DF472" s="94" t="s">
        <v>15032</v>
      </c>
      <c r="DH472" s="94" t="s">
        <v>12021</v>
      </c>
      <c r="DJ472" s="94" t="s">
        <v>12022</v>
      </c>
    </row>
    <row r="473" ht="13.5" customHeight="1">
      <c r="A473" s="94" t="s">
        <v>15033</v>
      </c>
      <c r="B473" s="94" t="s">
        <v>15034</v>
      </c>
      <c r="C473" s="94" t="str">
        <f t="shared" si="1"/>
        <v>Coral Pillay</v>
      </c>
      <c r="D473" s="94" t="s">
        <v>15035</v>
      </c>
      <c r="E473" s="94" t="s">
        <v>32</v>
      </c>
      <c r="F473" s="94" t="s">
        <v>15036</v>
      </c>
      <c r="G473" s="95" t="s">
        <v>38</v>
      </c>
      <c r="H473" s="94" t="s">
        <v>12006</v>
      </c>
      <c r="I473" s="94" t="s">
        <v>12069</v>
      </c>
      <c r="BF473" s="94"/>
      <c r="BG473" s="94" t="s">
        <v>38</v>
      </c>
      <c r="BH473" s="94"/>
      <c r="BI473" s="94"/>
      <c r="BJ473" s="94"/>
      <c r="BK473" s="94"/>
      <c r="BL473" s="94"/>
      <c r="BM473" s="94"/>
      <c r="BN473" s="94"/>
      <c r="BO473" s="94"/>
      <c r="BP473" s="94">
        <v>1.0</v>
      </c>
      <c r="BQ473" s="94"/>
      <c r="BR473" s="94"/>
      <c r="BS473" s="94"/>
      <c r="BT473" s="94"/>
      <c r="BU473" s="94"/>
      <c r="BV473" s="94"/>
      <c r="BW473" s="94"/>
      <c r="BX473" s="94"/>
      <c r="BY473" s="94"/>
      <c r="BZ473" s="94"/>
      <c r="CA473" s="94"/>
      <c r="CB473" s="94"/>
      <c r="CC473" s="94"/>
      <c r="CD473" s="94"/>
      <c r="CE473" s="94"/>
      <c r="CF473" s="94"/>
      <c r="CG473" s="94"/>
      <c r="CH473" s="94"/>
      <c r="CJ473" s="94" t="s">
        <v>12213</v>
      </c>
      <c r="CK473" s="94" t="s">
        <v>15037</v>
      </c>
      <c r="CL473" s="94" t="s">
        <v>12373</v>
      </c>
      <c r="CM473" s="94" t="s">
        <v>13061</v>
      </c>
      <c r="CN473" s="94" t="s">
        <v>12143</v>
      </c>
      <c r="CO473" s="94" t="s">
        <v>12217</v>
      </c>
      <c r="CP473" s="94" t="s">
        <v>12306</v>
      </c>
      <c r="CQ473" s="94" t="s">
        <v>12015</v>
      </c>
      <c r="CR473" s="94" t="s">
        <v>12015</v>
      </c>
      <c r="CS473" s="94" t="s">
        <v>12007</v>
      </c>
      <c r="CT473" s="94" t="s">
        <v>12052</v>
      </c>
      <c r="CX473" s="94" t="s">
        <v>15038</v>
      </c>
      <c r="CZ473" s="94" t="s">
        <v>12007</v>
      </c>
      <c r="DA473" s="94" t="s">
        <v>12111</v>
      </c>
      <c r="DB473" s="94" t="s">
        <v>12111</v>
      </c>
      <c r="DC473" s="94" t="s">
        <v>12007</v>
      </c>
      <c r="DD473" s="94" t="s">
        <v>12007</v>
      </c>
      <c r="DE473" s="94" t="s">
        <v>12007</v>
      </c>
      <c r="DH473" s="94" t="s">
        <v>12021</v>
      </c>
      <c r="DJ473" s="94" t="s">
        <v>12022</v>
      </c>
    </row>
    <row r="474" ht="13.5" customHeight="1">
      <c r="A474" s="94" t="s">
        <v>15039</v>
      </c>
      <c r="B474" s="94" t="s">
        <v>15040</v>
      </c>
      <c r="C474" s="94" t="str">
        <f t="shared" si="1"/>
        <v>Cordelia Dashwood Brown</v>
      </c>
      <c r="D474" s="94" t="s">
        <v>15041</v>
      </c>
      <c r="E474" s="94" t="s">
        <v>35</v>
      </c>
      <c r="F474" s="94" t="s">
        <v>15042</v>
      </c>
      <c r="G474" s="95" t="s">
        <v>38</v>
      </c>
      <c r="H474" s="94" t="s">
        <v>12006</v>
      </c>
      <c r="BF474" s="94"/>
      <c r="BG474" s="94"/>
      <c r="BH474" s="94"/>
      <c r="BI474" s="94" t="s">
        <v>38</v>
      </c>
      <c r="BJ474" s="94"/>
      <c r="BK474" s="94"/>
      <c r="BL474" s="94"/>
      <c r="BM474" s="94"/>
      <c r="BN474" s="94"/>
      <c r="BO474" s="94"/>
      <c r="BP474" s="94"/>
      <c r="BQ474" s="94"/>
      <c r="BR474" s="94"/>
      <c r="BS474" s="94"/>
      <c r="BT474" s="94"/>
      <c r="BU474" s="94"/>
      <c r="BV474" s="94">
        <v>1.0</v>
      </c>
      <c r="BW474" s="94"/>
      <c r="BX474" s="94"/>
      <c r="BY474" s="94"/>
      <c r="BZ474" s="94"/>
      <c r="CA474" s="94"/>
      <c r="CB474" s="94"/>
      <c r="CC474" s="94"/>
      <c r="CD474" s="94"/>
      <c r="CE474" s="94"/>
      <c r="CF474" s="94"/>
      <c r="CG474" s="94"/>
      <c r="CH474" s="94"/>
      <c r="CK474" s="94" t="s">
        <v>15043</v>
      </c>
      <c r="CM474" s="94" t="s">
        <v>15044</v>
      </c>
      <c r="CO474" s="94" t="s">
        <v>12122</v>
      </c>
      <c r="CQ474" s="94" t="s">
        <v>12263</v>
      </c>
      <c r="CX474" s="94" t="s">
        <v>15045</v>
      </c>
      <c r="CZ474" s="94" t="s">
        <v>12016</v>
      </c>
      <c r="DC474" s="94" t="s">
        <v>12016</v>
      </c>
      <c r="DD474" s="94" t="s">
        <v>12007</v>
      </c>
      <c r="DH474" s="94" t="s">
        <v>12021</v>
      </c>
      <c r="DJ474" s="94" t="s">
        <v>12022</v>
      </c>
    </row>
    <row r="475" ht="13.5" customHeight="1">
      <c r="A475" s="94" t="s">
        <v>15046</v>
      </c>
      <c r="B475" s="94" t="s">
        <v>15047</v>
      </c>
      <c r="C475" s="94" t="str">
        <f t="shared" si="1"/>
        <v>Corey Pirie</v>
      </c>
      <c r="D475" s="94" t="s">
        <v>15048</v>
      </c>
      <c r="E475" s="94" t="s">
        <v>32</v>
      </c>
      <c r="F475" s="94" t="s">
        <v>15049</v>
      </c>
      <c r="G475" s="95" t="s">
        <v>33</v>
      </c>
      <c r="H475" s="94" t="s">
        <v>12006</v>
      </c>
      <c r="I475" s="94" t="s">
        <v>12069</v>
      </c>
      <c r="BF475" s="94"/>
      <c r="BG475" s="94"/>
      <c r="BH475" s="94" t="s">
        <v>33</v>
      </c>
      <c r="BI475" s="94"/>
      <c r="BJ475" s="94"/>
      <c r="BK475" s="94"/>
      <c r="BL475" s="94"/>
      <c r="BM475" s="94"/>
      <c r="BN475" s="94"/>
      <c r="BO475" s="94"/>
      <c r="BP475" s="94"/>
      <c r="BQ475" s="94"/>
      <c r="BR475" s="94"/>
      <c r="BS475" s="94">
        <v>1.0</v>
      </c>
      <c r="BT475" s="94"/>
      <c r="BU475" s="94"/>
      <c r="BV475" s="94"/>
      <c r="BW475" s="94"/>
      <c r="BX475" s="94"/>
      <c r="BY475" s="94"/>
      <c r="BZ475" s="94"/>
      <c r="CA475" s="94"/>
      <c r="CB475" s="94"/>
      <c r="CC475" s="94"/>
      <c r="CD475" s="94">
        <v>1.0</v>
      </c>
      <c r="CE475" s="94"/>
      <c r="CF475" s="94"/>
      <c r="CG475" s="94"/>
      <c r="CH475" s="94"/>
      <c r="CJ475" s="94" t="s">
        <v>11475</v>
      </c>
      <c r="CK475" s="94" t="s">
        <v>15050</v>
      </c>
      <c r="CL475" s="94" t="s">
        <v>12046</v>
      </c>
      <c r="CM475" s="94" t="s">
        <v>15051</v>
      </c>
      <c r="CN475" s="94" t="s">
        <v>12455</v>
      </c>
      <c r="CO475" s="94" t="s">
        <v>12122</v>
      </c>
      <c r="CP475" s="94" t="s">
        <v>14185</v>
      </c>
      <c r="CQ475" s="94" t="s">
        <v>15052</v>
      </c>
      <c r="CR475" s="94" t="s">
        <v>15053</v>
      </c>
      <c r="CS475" s="94" t="s">
        <v>12016</v>
      </c>
      <c r="CT475" s="94" t="s">
        <v>12052</v>
      </c>
      <c r="CX475" s="94" t="s">
        <v>15054</v>
      </c>
      <c r="CZ475" s="94" t="s">
        <v>12007</v>
      </c>
      <c r="DA475" s="94" t="s">
        <v>12016</v>
      </c>
      <c r="DB475" s="94" t="s">
        <v>12111</v>
      </c>
      <c r="DC475" s="94" t="s">
        <v>12016</v>
      </c>
      <c r="DD475" s="94" t="s">
        <v>12007</v>
      </c>
      <c r="DE475" s="94" t="s">
        <v>12007</v>
      </c>
      <c r="DH475" s="94" t="s">
        <v>12021</v>
      </c>
      <c r="DJ475" s="94" t="s">
        <v>12022</v>
      </c>
    </row>
    <row r="476" ht="13.5" customHeight="1">
      <c r="A476" s="94" t="s">
        <v>7408</v>
      </c>
      <c r="B476" s="94" t="s">
        <v>7409</v>
      </c>
      <c r="C476" s="94" t="str">
        <f t="shared" si="1"/>
        <v>Corle Van Der Walt</v>
      </c>
      <c r="D476" s="94" t="s">
        <v>7410</v>
      </c>
      <c r="E476" s="94" t="s">
        <v>32</v>
      </c>
      <c r="F476" s="94" t="s">
        <v>15055</v>
      </c>
      <c r="G476" s="95" t="s">
        <v>33</v>
      </c>
      <c r="H476" s="94" t="s">
        <v>12006</v>
      </c>
      <c r="I476" s="94" t="s">
        <v>12069</v>
      </c>
      <c r="BF476" s="94" t="s">
        <v>33</v>
      </c>
      <c r="BG476" s="94"/>
      <c r="BH476" s="94"/>
      <c r="BI476" s="94"/>
      <c r="BJ476" s="94"/>
      <c r="BK476" s="94"/>
      <c r="BL476" s="94"/>
      <c r="BM476" s="94">
        <v>1.0</v>
      </c>
      <c r="BN476" s="94"/>
      <c r="BO476" s="94"/>
      <c r="BP476" s="94"/>
      <c r="BQ476" s="94"/>
      <c r="BR476" s="94"/>
      <c r="BS476" s="94"/>
      <c r="BT476" s="94"/>
      <c r="BU476" s="94"/>
      <c r="BV476" s="94"/>
      <c r="BW476" s="94"/>
      <c r="BX476" s="94"/>
      <c r="BY476" s="94"/>
      <c r="BZ476" s="94"/>
      <c r="CA476" s="94"/>
      <c r="CB476" s="94"/>
      <c r="CC476" s="94"/>
      <c r="CD476" s="94"/>
      <c r="CE476" s="94"/>
      <c r="CF476" s="94"/>
      <c r="CG476" s="94"/>
      <c r="CH476" s="94"/>
      <c r="CJ476" s="94" t="s">
        <v>12213</v>
      </c>
      <c r="CK476" s="94" t="s">
        <v>7414</v>
      </c>
      <c r="CL476" s="94" t="s">
        <v>12010</v>
      </c>
      <c r="CM476" s="94" t="s">
        <v>14382</v>
      </c>
      <c r="CN476" s="94" t="s">
        <v>15056</v>
      </c>
      <c r="CO476" s="94" t="s">
        <v>12217</v>
      </c>
      <c r="CP476" s="94" t="s">
        <v>12014</v>
      </c>
      <c r="CQ476" s="94" t="s">
        <v>12015</v>
      </c>
      <c r="CR476" s="94" t="s">
        <v>12219</v>
      </c>
      <c r="CT476" s="94" t="s">
        <v>15057</v>
      </c>
      <c r="CU476" s="94" t="s">
        <v>15057</v>
      </c>
      <c r="CV476" s="94" t="s">
        <v>15057</v>
      </c>
      <c r="CX476" s="94" t="s">
        <v>15058</v>
      </c>
      <c r="CZ476" s="94" t="s">
        <v>12007</v>
      </c>
      <c r="DA476" s="94" t="s">
        <v>12111</v>
      </c>
      <c r="DB476" s="94" t="s">
        <v>12111</v>
      </c>
      <c r="DC476" s="94" t="s">
        <v>12016</v>
      </c>
      <c r="DD476" s="94" t="s">
        <v>12016</v>
      </c>
      <c r="DE476" s="94" t="s">
        <v>12016</v>
      </c>
      <c r="DH476" s="94" t="s">
        <v>12021</v>
      </c>
      <c r="DJ476" s="94" t="s">
        <v>12022</v>
      </c>
    </row>
    <row r="477" ht="13.5" customHeight="1">
      <c r="A477" s="94" t="s">
        <v>15059</v>
      </c>
      <c r="B477" s="94" t="s">
        <v>15060</v>
      </c>
      <c r="C477" s="94" t="str">
        <f t="shared" si="1"/>
        <v>Corrado Trigilio</v>
      </c>
      <c r="D477" s="94" t="s">
        <v>15061</v>
      </c>
      <c r="E477" s="94" t="s">
        <v>32</v>
      </c>
      <c r="F477" s="94" t="s">
        <v>15062</v>
      </c>
      <c r="G477" s="95" t="s">
        <v>33</v>
      </c>
      <c r="H477" s="94" t="s">
        <v>12006</v>
      </c>
      <c r="BF477" s="94"/>
      <c r="BG477" s="94"/>
      <c r="BH477" s="94" t="s">
        <v>33</v>
      </c>
      <c r="BI477" s="94"/>
      <c r="BJ477" s="94"/>
      <c r="BK477" s="94"/>
      <c r="BL477" s="94"/>
      <c r="BM477" s="94"/>
      <c r="BN477" s="94"/>
      <c r="BO477" s="94"/>
      <c r="BP477" s="94"/>
      <c r="BQ477" s="94"/>
      <c r="BR477" s="94">
        <v>1.0</v>
      </c>
      <c r="BS477" s="94"/>
      <c r="BT477" s="94"/>
      <c r="BU477" s="94"/>
      <c r="BV477" s="94"/>
      <c r="BW477" s="94"/>
      <c r="BX477" s="94"/>
      <c r="BY477" s="94"/>
      <c r="BZ477" s="94"/>
      <c r="CA477" s="94"/>
      <c r="CB477" s="94"/>
      <c r="CC477" s="94"/>
      <c r="CD477" s="94"/>
      <c r="CE477" s="94"/>
      <c r="CF477" s="94"/>
      <c r="CG477" s="94"/>
      <c r="CH477" s="94"/>
      <c r="CJ477" s="94" t="s">
        <v>3680</v>
      </c>
      <c r="CK477" s="94" t="s">
        <v>15063</v>
      </c>
      <c r="CL477" s="94" t="s">
        <v>12046</v>
      </c>
      <c r="CM477" s="94" t="s">
        <v>15064</v>
      </c>
      <c r="CN477" s="94" t="s">
        <v>14994</v>
      </c>
      <c r="CO477" s="94" t="s">
        <v>12116</v>
      </c>
      <c r="CP477" s="94" t="s">
        <v>15065</v>
      </c>
      <c r="CQ477" s="94" t="s">
        <v>14613</v>
      </c>
      <c r="CR477" s="94" t="s">
        <v>12606</v>
      </c>
      <c r="CS477" s="94" t="s">
        <v>12016</v>
      </c>
      <c r="CX477" s="94" t="s">
        <v>15066</v>
      </c>
      <c r="CZ477" s="94" t="s">
        <v>12007</v>
      </c>
      <c r="DA477" s="94" t="s">
        <v>12016</v>
      </c>
      <c r="DB477" s="94" t="s">
        <v>12016</v>
      </c>
      <c r="DC477" s="94" t="s">
        <v>12007</v>
      </c>
      <c r="DD477" s="94" t="s">
        <v>12016</v>
      </c>
      <c r="DE477" s="94" t="s">
        <v>12007</v>
      </c>
      <c r="DH477" s="94" t="s">
        <v>12021</v>
      </c>
      <c r="DJ477" s="94" t="s">
        <v>12022</v>
      </c>
    </row>
    <row r="478" ht="13.5" customHeight="1">
      <c r="A478" s="94" t="s">
        <v>15067</v>
      </c>
      <c r="B478" s="94" t="s">
        <v>15068</v>
      </c>
      <c r="C478" s="94" t="str">
        <f t="shared" si="1"/>
        <v>Corrina Jaramillo Feldman</v>
      </c>
      <c r="D478" s="94" t="s">
        <v>15069</v>
      </c>
      <c r="E478" s="94" t="s">
        <v>32</v>
      </c>
      <c r="F478" s="94" t="s">
        <v>15070</v>
      </c>
      <c r="G478" s="95" t="s">
        <v>33</v>
      </c>
      <c r="H478" s="94" t="s">
        <v>12006</v>
      </c>
      <c r="BF478" s="94" t="s">
        <v>33</v>
      </c>
      <c r="BG478" s="94"/>
      <c r="BH478" s="94"/>
      <c r="BI478" s="94"/>
      <c r="BJ478" s="94"/>
      <c r="BK478" s="94"/>
      <c r="BL478" s="94">
        <v>1.0</v>
      </c>
      <c r="BM478" s="94"/>
      <c r="BN478" s="94"/>
      <c r="BO478" s="94"/>
      <c r="BP478" s="94"/>
      <c r="BQ478" s="94"/>
      <c r="BR478" s="94"/>
      <c r="BS478" s="94"/>
      <c r="BT478" s="94"/>
      <c r="BU478" s="94"/>
      <c r="BV478" s="94"/>
      <c r="BW478" s="94"/>
      <c r="BX478" s="94"/>
      <c r="BY478" s="94"/>
      <c r="BZ478" s="94"/>
      <c r="CA478" s="94"/>
      <c r="CB478" s="94"/>
      <c r="CC478" s="94"/>
      <c r="CD478" s="94"/>
      <c r="CE478" s="94"/>
      <c r="CF478" s="94"/>
      <c r="CG478" s="94"/>
      <c r="CH478" s="94"/>
      <c r="CK478" s="94" t="s">
        <v>15071</v>
      </c>
      <c r="CL478" s="94" t="s">
        <v>15072</v>
      </c>
      <c r="CM478" s="94" t="s">
        <v>13434</v>
      </c>
      <c r="CN478" s="94" t="s">
        <v>15073</v>
      </c>
      <c r="CO478" s="94" t="s">
        <v>12013</v>
      </c>
      <c r="CQ478" s="94" t="s">
        <v>12032</v>
      </c>
      <c r="CS478" s="94" t="s">
        <v>12016</v>
      </c>
      <c r="CX478" s="94" t="s">
        <v>15074</v>
      </c>
      <c r="CZ478" s="94" t="s">
        <v>12007</v>
      </c>
      <c r="DA478" s="94" t="s">
        <v>12111</v>
      </c>
      <c r="DB478" s="94" t="s">
        <v>12016</v>
      </c>
      <c r="DC478" s="94" t="s">
        <v>12007</v>
      </c>
      <c r="DD478" s="94" t="s">
        <v>12007</v>
      </c>
      <c r="DE478" s="94" t="s">
        <v>12007</v>
      </c>
      <c r="DF478" s="94" t="s">
        <v>15075</v>
      </c>
      <c r="DH478" s="94" t="s">
        <v>12021</v>
      </c>
      <c r="DJ478" s="94" t="s">
        <v>12022</v>
      </c>
    </row>
    <row r="479" ht="13.5" customHeight="1">
      <c r="A479" s="94" t="s">
        <v>15076</v>
      </c>
      <c r="B479" s="94" t="s">
        <v>15077</v>
      </c>
      <c r="C479" s="94" t="str">
        <f t="shared" si="1"/>
        <v>Cosima Eibensteiner</v>
      </c>
      <c r="D479" s="94" t="s">
        <v>15078</v>
      </c>
      <c r="E479" s="94" t="s">
        <v>32</v>
      </c>
      <c r="F479" s="94" t="s">
        <v>15079</v>
      </c>
      <c r="G479" s="95" t="s">
        <v>33</v>
      </c>
      <c r="H479" s="94" t="s">
        <v>12006</v>
      </c>
      <c r="I479" s="94" t="s">
        <v>12069</v>
      </c>
      <c r="BF479" s="94"/>
      <c r="BG479" s="94"/>
      <c r="BH479" s="94" t="s">
        <v>33</v>
      </c>
      <c r="BI479" s="94"/>
      <c r="BJ479" s="94"/>
      <c r="BK479" s="94"/>
      <c r="BL479" s="94"/>
      <c r="BM479" s="94"/>
      <c r="BN479" s="94"/>
      <c r="BO479" s="94"/>
      <c r="BP479" s="94"/>
      <c r="BQ479" s="94"/>
      <c r="BR479" s="94">
        <v>1.0</v>
      </c>
      <c r="BS479" s="94"/>
      <c r="BT479" s="94"/>
      <c r="BU479" s="94"/>
      <c r="BV479" s="94"/>
      <c r="BW479" s="94"/>
      <c r="BX479" s="94"/>
      <c r="BY479" s="94"/>
      <c r="BZ479" s="94"/>
      <c r="CA479" s="94"/>
      <c r="CB479" s="94"/>
      <c r="CC479" s="94"/>
      <c r="CD479" s="94"/>
      <c r="CE479" s="94"/>
      <c r="CF479" s="94"/>
      <c r="CG479" s="94"/>
      <c r="CH479" s="94"/>
      <c r="CJ479" s="94" t="s">
        <v>3680</v>
      </c>
      <c r="CK479" s="94" t="s">
        <v>15080</v>
      </c>
      <c r="CM479" s="94" t="s">
        <v>15081</v>
      </c>
      <c r="CN479" s="94" t="s">
        <v>15082</v>
      </c>
      <c r="CO479" s="94" t="s">
        <v>12188</v>
      </c>
      <c r="CP479" s="94" t="s">
        <v>12887</v>
      </c>
      <c r="CQ479" s="94" t="s">
        <v>12422</v>
      </c>
      <c r="CR479" s="94" t="s">
        <v>15083</v>
      </c>
      <c r="CS479" s="94" t="s">
        <v>12016</v>
      </c>
      <c r="CT479" s="94" t="s">
        <v>14023</v>
      </c>
      <c r="CX479" s="94" t="s">
        <v>12313</v>
      </c>
      <c r="CZ479" s="94" t="s">
        <v>12007</v>
      </c>
      <c r="DA479" s="94" t="s">
        <v>12111</v>
      </c>
      <c r="DB479" s="94" t="s">
        <v>12111</v>
      </c>
      <c r="DC479" s="94" t="s">
        <v>12007</v>
      </c>
      <c r="DD479" s="94" t="s">
        <v>12007</v>
      </c>
      <c r="DE479" s="94" t="s">
        <v>12007</v>
      </c>
      <c r="DH479" s="94" t="s">
        <v>12021</v>
      </c>
      <c r="DJ479" s="94" t="s">
        <v>12022</v>
      </c>
    </row>
    <row r="480" ht="13.5" customHeight="1">
      <c r="A480" s="94" t="s">
        <v>7663</v>
      </c>
      <c r="B480" s="94" t="s">
        <v>7664</v>
      </c>
      <c r="C480" s="94" t="str">
        <f t="shared" si="1"/>
        <v>Cosmos Dumba</v>
      </c>
      <c r="D480" s="94" t="s">
        <v>7665</v>
      </c>
      <c r="E480" s="94" t="s">
        <v>32</v>
      </c>
      <c r="F480" s="94" t="s">
        <v>15084</v>
      </c>
      <c r="G480" s="95" t="s">
        <v>33</v>
      </c>
      <c r="H480" s="94" t="s">
        <v>12006</v>
      </c>
      <c r="I480" s="94" t="s">
        <v>12025</v>
      </c>
      <c r="BF480" s="94" t="s">
        <v>33</v>
      </c>
      <c r="BG480" s="94"/>
      <c r="BH480" s="94"/>
      <c r="BI480" s="94"/>
      <c r="BJ480" s="94"/>
      <c r="BK480" s="94"/>
      <c r="BL480" s="94">
        <v>1.0</v>
      </c>
      <c r="BM480" s="94"/>
      <c r="BN480" s="94"/>
      <c r="BO480" s="94"/>
      <c r="BP480" s="94"/>
      <c r="BQ480" s="94"/>
      <c r="BR480" s="94"/>
      <c r="BS480" s="94"/>
      <c r="BT480" s="94"/>
      <c r="BU480" s="94"/>
      <c r="BV480" s="94"/>
      <c r="BW480" s="94"/>
      <c r="BX480" s="94"/>
      <c r="BY480" s="94"/>
      <c r="BZ480" s="94"/>
      <c r="CA480" s="94"/>
      <c r="CB480" s="94"/>
      <c r="CC480" s="94"/>
      <c r="CD480" s="94"/>
      <c r="CE480" s="94"/>
      <c r="CF480" s="94"/>
      <c r="CG480" s="94"/>
      <c r="CH480" s="94"/>
      <c r="CJ480" s="94" t="s">
        <v>12058</v>
      </c>
      <c r="CK480" s="94" t="s">
        <v>7669</v>
      </c>
      <c r="CL480" s="94" t="s">
        <v>12175</v>
      </c>
      <c r="CM480" s="94" t="s">
        <v>15085</v>
      </c>
      <c r="CN480" s="94" t="s">
        <v>15086</v>
      </c>
      <c r="CO480" s="94" t="s">
        <v>12116</v>
      </c>
      <c r="CP480" s="94" t="s">
        <v>15087</v>
      </c>
      <c r="CQ480" s="94" t="s">
        <v>13048</v>
      </c>
      <c r="CR480" s="94" t="s">
        <v>13049</v>
      </c>
      <c r="CS480" s="94" t="s">
        <v>12007</v>
      </c>
      <c r="CT480" s="94" t="s">
        <v>12052</v>
      </c>
      <c r="CX480" s="94" t="s">
        <v>15088</v>
      </c>
      <c r="CZ480" s="94" t="s">
        <v>12007</v>
      </c>
      <c r="DA480" s="94" t="s">
        <v>12016</v>
      </c>
      <c r="DB480" s="94" t="s">
        <v>12016</v>
      </c>
      <c r="DC480" s="94" t="s">
        <v>12007</v>
      </c>
      <c r="DD480" s="94" t="s">
        <v>12007</v>
      </c>
      <c r="DE480" s="94" t="s">
        <v>12007</v>
      </c>
      <c r="DH480" s="94" t="s">
        <v>12021</v>
      </c>
      <c r="DJ480" s="94" t="s">
        <v>12022</v>
      </c>
    </row>
    <row r="481" ht="13.5" customHeight="1">
      <c r="A481" s="94" t="s">
        <v>11065</v>
      </c>
      <c r="B481" s="94" t="s">
        <v>11066</v>
      </c>
      <c r="C481" s="94" t="str">
        <f t="shared" si="1"/>
        <v>CRAIG BRYAN SMITH</v>
      </c>
      <c r="D481" s="94" t="s">
        <v>11067</v>
      </c>
      <c r="E481" s="94" t="s">
        <v>32</v>
      </c>
      <c r="F481" s="94" t="s">
        <v>15089</v>
      </c>
      <c r="G481" s="95" t="s">
        <v>33</v>
      </c>
      <c r="H481" s="94" t="s">
        <v>12006</v>
      </c>
      <c r="I481" s="94" t="s">
        <v>12069</v>
      </c>
      <c r="BF481" s="94" t="s">
        <v>33</v>
      </c>
      <c r="BG481" s="94"/>
      <c r="BH481" s="94"/>
      <c r="BI481" s="94"/>
      <c r="BJ481" s="94"/>
      <c r="BK481" s="94"/>
      <c r="BL481" s="94"/>
      <c r="BM481" s="94">
        <v>1.0</v>
      </c>
      <c r="BN481" s="94"/>
      <c r="BO481" s="94"/>
      <c r="BP481" s="94"/>
      <c r="BQ481" s="94"/>
      <c r="BR481" s="94"/>
      <c r="BS481" s="94"/>
      <c r="BT481" s="94"/>
      <c r="BU481" s="94"/>
      <c r="BV481" s="94"/>
      <c r="BW481" s="94"/>
      <c r="BX481" s="94"/>
      <c r="BY481" s="94"/>
      <c r="BZ481" s="94"/>
      <c r="CA481" s="94"/>
      <c r="CB481" s="94"/>
      <c r="CC481" s="94"/>
      <c r="CD481" s="94"/>
      <c r="CE481" s="94"/>
      <c r="CF481" s="94"/>
      <c r="CG481" s="94"/>
      <c r="CH481" s="94"/>
      <c r="CJ481" s="94" t="s">
        <v>11475</v>
      </c>
      <c r="CK481" s="94" t="s">
        <v>15090</v>
      </c>
      <c r="CL481" s="94" t="s">
        <v>12046</v>
      </c>
      <c r="CM481" s="94" t="s">
        <v>15091</v>
      </c>
      <c r="CN481" s="94" t="s">
        <v>12143</v>
      </c>
      <c r="CO481" s="94" t="s">
        <v>12217</v>
      </c>
      <c r="CP481" s="94" t="s">
        <v>12189</v>
      </c>
      <c r="CQ481" s="94" t="s">
        <v>12015</v>
      </c>
      <c r="CR481" s="94" t="s">
        <v>12219</v>
      </c>
      <c r="CS481" s="94" t="s">
        <v>12016</v>
      </c>
      <c r="CT481" s="94" t="s">
        <v>12052</v>
      </c>
      <c r="CX481" s="94" t="s">
        <v>15092</v>
      </c>
      <c r="CZ481" s="94" t="s">
        <v>12007</v>
      </c>
      <c r="DA481" s="94" t="s">
        <v>12016</v>
      </c>
      <c r="DB481" s="94" t="s">
        <v>12111</v>
      </c>
      <c r="DC481" s="94" t="s">
        <v>12007</v>
      </c>
      <c r="DD481" s="94" t="s">
        <v>12007</v>
      </c>
      <c r="DE481" s="94" t="s">
        <v>12007</v>
      </c>
      <c r="DH481" s="94" t="s">
        <v>12021</v>
      </c>
      <c r="DJ481" s="94" t="s">
        <v>12022</v>
      </c>
    </row>
    <row r="482" ht="13.5" customHeight="1">
      <c r="A482" s="94" t="s">
        <v>15093</v>
      </c>
      <c r="B482" s="94" t="s">
        <v>15094</v>
      </c>
      <c r="C482" s="94" t="str">
        <f t="shared" si="1"/>
        <v>Crisel Suarez</v>
      </c>
      <c r="D482" s="94" t="s">
        <v>15095</v>
      </c>
      <c r="E482" s="94" t="s">
        <v>32</v>
      </c>
      <c r="F482" s="94" t="s">
        <v>15096</v>
      </c>
      <c r="G482" s="95" t="s">
        <v>33</v>
      </c>
      <c r="H482" s="94" t="s">
        <v>12006</v>
      </c>
      <c r="I482" s="94" t="s">
        <v>12069</v>
      </c>
      <c r="BF482" s="94" t="s">
        <v>33</v>
      </c>
      <c r="BG482" s="94"/>
      <c r="BH482" s="94"/>
      <c r="BI482" s="94"/>
      <c r="BJ482" s="94"/>
      <c r="BK482" s="94"/>
      <c r="BL482" s="94"/>
      <c r="BM482" s="94">
        <v>1.0</v>
      </c>
      <c r="BN482" s="94"/>
      <c r="BO482" s="94"/>
      <c r="BP482" s="94"/>
      <c r="BQ482" s="94"/>
      <c r="BR482" s="94"/>
      <c r="BS482" s="94"/>
      <c r="BT482" s="94"/>
      <c r="BU482" s="94"/>
      <c r="BV482" s="94"/>
      <c r="BW482" s="94"/>
      <c r="BX482" s="94"/>
      <c r="BY482" s="94"/>
      <c r="BZ482" s="94"/>
      <c r="CA482" s="94"/>
      <c r="CB482" s="94"/>
      <c r="CC482" s="94"/>
      <c r="CD482" s="94"/>
      <c r="CE482" s="94"/>
      <c r="CF482" s="94"/>
      <c r="CG482" s="94"/>
      <c r="CH482" s="94"/>
      <c r="CK482" s="94" t="s">
        <v>15097</v>
      </c>
      <c r="CL482" s="94" t="s">
        <v>12010</v>
      </c>
      <c r="CM482" s="94" t="s">
        <v>15098</v>
      </c>
      <c r="CO482" s="94" t="s">
        <v>12122</v>
      </c>
      <c r="CP482" s="94" t="s">
        <v>13194</v>
      </c>
      <c r="CQ482" s="94" t="s">
        <v>12062</v>
      </c>
      <c r="CR482" s="94" t="s">
        <v>12311</v>
      </c>
      <c r="CS482" s="94" t="s">
        <v>12016</v>
      </c>
      <c r="CT482" s="94" t="s">
        <v>12297</v>
      </c>
      <c r="CX482" s="94" t="s">
        <v>15099</v>
      </c>
      <c r="CZ482" s="94" t="s">
        <v>12007</v>
      </c>
      <c r="DA482" s="94" t="s">
        <v>12111</v>
      </c>
      <c r="DB482" s="94" t="s">
        <v>12111</v>
      </c>
      <c r="DC482" s="94" t="s">
        <v>12007</v>
      </c>
      <c r="DD482" s="94" t="s">
        <v>12007</v>
      </c>
      <c r="DE482" s="94" t="s">
        <v>12007</v>
      </c>
      <c r="DH482" s="94" t="s">
        <v>12021</v>
      </c>
      <c r="DJ482" s="94" t="s">
        <v>12022</v>
      </c>
    </row>
    <row r="483" ht="13.5" customHeight="1">
      <c r="A483" s="94" t="s">
        <v>15100</v>
      </c>
      <c r="B483" s="94" t="s">
        <v>15101</v>
      </c>
      <c r="C483" s="94" t="str">
        <f t="shared" si="1"/>
        <v>Cristiana Spingola</v>
      </c>
      <c r="D483" s="94" t="s">
        <v>15102</v>
      </c>
      <c r="E483" s="94" t="s">
        <v>32</v>
      </c>
      <c r="F483" s="94" t="s">
        <v>15103</v>
      </c>
      <c r="G483" s="95" t="s">
        <v>33</v>
      </c>
      <c r="H483" s="94" t="s">
        <v>12006</v>
      </c>
      <c r="I483" s="94" t="s">
        <v>12069</v>
      </c>
      <c r="BF483" s="94" t="s">
        <v>33</v>
      </c>
      <c r="BG483" s="94"/>
      <c r="BH483" s="94"/>
      <c r="BI483" s="94"/>
      <c r="BJ483" s="94"/>
      <c r="BK483" s="94"/>
      <c r="BL483" s="94">
        <v>1.0</v>
      </c>
      <c r="BM483" s="94"/>
      <c r="BN483" s="94"/>
      <c r="BO483" s="94"/>
      <c r="BP483" s="94"/>
      <c r="BQ483" s="94"/>
      <c r="BR483" s="94"/>
      <c r="BS483" s="94"/>
      <c r="BT483" s="94"/>
      <c r="BU483" s="94"/>
      <c r="BV483" s="94"/>
      <c r="BW483" s="94"/>
      <c r="BX483" s="94"/>
      <c r="BY483" s="94"/>
      <c r="BZ483" s="94"/>
      <c r="CA483" s="94"/>
      <c r="CB483" s="94"/>
      <c r="CC483" s="94"/>
      <c r="CD483" s="94"/>
      <c r="CE483" s="94"/>
      <c r="CF483" s="94"/>
      <c r="CG483" s="94"/>
      <c r="CH483" s="94"/>
      <c r="CJ483" s="94" t="s">
        <v>12058</v>
      </c>
      <c r="CK483" s="94" t="s">
        <v>15104</v>
      </c>
      <c r="CL483" s="94" t="s">
        <v>7188</v>
      </c>
      <c r="CM483" s="94" t="s">
        <v>15105</v>
      </c>
      <c r="CN483" s="94" t="s">
        <v>12369</v>
      </c>
      <c r="CO483" s="94" t="s">
        <v>12030</v>
      </c>
      <c r="CP483" s="94" t="s">
        <v>14170</v>
      </c>
      <c r="CQ483" s="94" t="s">
        <v>12605</v>
      </c>
      <c r="CR483" s="94" t="s">
        <v>12606</v>
      </c>
      <c r="CS483" s="94" t="s">
        <v>12016</v>
      </c>
      <c r="CT483" s="94" t="s">
        <v>12271</v>
      </c>
      <c r="CU483" s="94" t="s">
        <v>12052</v>
      </c>
      <c r="CV483" s="94" t="s">
        <v>12052</v>
      </c>
      <c r="CX483" s="94" t="s">
        <v>15106</v>
      </c>
      <c r="CZ483" s="94" t="s">
        <v>12007</v>
      </c>
      <c r="DA483" s="94" t="s">
        <v>12016</v>
      </c>
      <c r="DB483" s="94" t="s">
        <v>12016</v>
      </c>
      <c r="DC483" s="94" t="s">
        <v>12007</v>
      </c>
      <c r="DD483" s="94" t="s">
        <v>12016</v>
      </c>
      <c r="DE483" s="94" t="s">
        <v>12007</v>
      </c>
      <c r="DH483" s="94" t="s">
        <v>12021</v>
      </c>
      <c r="DJ483" s="94" t="s">
        <v>12022</v>
      </c>
    </row>
    <row r="484" ht="13.5" customHeight="1">
      <c r="A484" s="94" t="s">
        <v>4140</v>
      </c>
      <c r="B484" s="94" t="s">
        <v>4141</v>
      </c>
      <c r="C484" s="94" t="str">
        <f t="shared" si="1"/>
        <v>Cristina Fernandez</v>
      </c>
      <c r="D484" s="94" t="s">
        <v>4142</v>
      </c>
      <c r="E484" s="94" t="s">
        <v>32</v>
      </c>
      <c r="F484" s="94" t="s">
        <v>15107</v>
      </c>
      <c r="G484" s="95" t="s">
        <v>38</v>
      </c>
      <c r="H484" s="94" t="s">
        <v>12006</v>
      </c>
      <c r="I484" s="94" t="s">
        <v>12069</v>
      </c>
      <c r="BF484" s="94"/>
      <c r="BG484" s="94" t="s">
        <v>38</v>
      </c>
      <c r="BH484" s="94"/>
      <c r="BI484" s="94"/>
      <c r="BJ484" s="94"/>
      <c r="BK484" s="94"/>
      <c r="BL484" s="94"/>
      <c r="BM484" s="94"/>
      <c r="BN484" s="94"/>
      <c r="BO484" s="94"/>
      <c r="BP484" s="94">
        <v>1.0</v>
      </c>
      <c r="BQ484" s="94"/>
      <c r="BR484" s="94"/>
      <c r="BS484" s="94"/>
      <c r="BT484" s="94"/>
      <c r="BU484" s="94"/>
      <c r="BV484" s="94"/>
      <c r="BW484" s="94"/>
      <c r="BX484" s="94"/>
      <c r="BY484" s="94"/>
      <c r="BZ484" s="94"/>
      <c r="CA484" s="94"/>
      <c r="CB484" s="94"/>
      <c r="CC484" s="94"/>
      <c r="CD484" s="94"/>
      <c r="CE484" s="94"/>
      <c r="CF484" s="94"/>
      <c r="CG484" s="94"/>
      <c r="CH484" s="94"/>
      <c r="CK484" s="94" t="s">
        <v>4146</v>
      </c>
      <c r="CM484" s="94" t="s">
        <v>15108</v>
      </c>
      <c r="CO484" s="94" t="s">
        <v>12122</v>
      </c>
      <c r="CQ484" s="94" t="s">
        <v>12549</v>
      </c>
      <c r="CX484" s="94" t="s">
        <v>15109</v>
      </c>
      <c r="CZ484" s="94" t="s">
        <v>12016</v>
      </c>
      <c r="DC484" s="94" t="s">
        <v>12016</v>
      </c>
      <c r="DD484" s="94" t="s">
        <v>12007</v>
      </c>
      <c r="DH484" s="94" t="s">
        <v>12021</v>
      </c>
      <c r="DJ484" s="94" t="s">
        <v>12022</v>
      </c>
    </row>
    <row r="485" ht="13.5" customHeight="1">
      <c r="A485" s="94" t="s">
        <v>4140</v>
      </c>
      <c r="B485" s="94" t="s">
        <v>11329</v>
      </c>
      <c r="C485" s="94" t="str">
        <f t="shared" si="1"/>
        <v>Cristina Mandrini</v>
      </c>
      <c r="D485" s="94" t="s">
        <v>11330</v>
      </c>
      <c r="E485" s="94" t="s">
        <v>32</v>
      </c>
      <c r="F485" s="94" t="s">
        <v>15110</v>
      </c>
      <c r="G485" s="95" t="s">
        <v>33</v>
      </c>
      <c r="H485" s="94" t="s">
        <v>12006</v>
      </c>
      <c r="I485" s="94" t="s">
        <v>12069</v>
      </c>
      <c r="BF485" s="94" t="s">
        <v>33</v>
      </c>
      <c r="BG485" s="94"/>
      <c r="BH485" s="94"/>
      <c r="BI485" s="94"/>
      <c r="BJ485" s="94"/>
      <c r="BK485" s="94"/>
      <c r="BL485" s="94">
        <v>1.0</v>
      </c>
      <c r="BM485" s="94"/>
      <c r="BN485" s="94"/>
      <c r="BO485" s="94"/>
      <c r="BP485" s="94"/>
      <c r="BQ485" s="94"/>
      <c r="BR485" s="94"/>
      <c r="BS485" s="94"/>
      <c r="BT485" s="94"/>
      <c r="BU485" s="94"/>
      <c r="BV485" s="94"/>
      <c r="BW485" s="94"/>
      <c r="BX485" s="94"/>
      <c r="BY485" s="94"/>
      <c r="BZ485" s="94"/>
      <c r="CA485" s="94"/>
      <c r="CB485" s="94"/>
      <c r="CC485" s="94"/>
      <c r="CD485" s="94"/>
      <c r="CE485" s="94"/>
      <c r="CF485" s="94"/>
      <c r="CG485" s="94"/>
      <c r="CH485" s="94"/>
      <c r="CJ485" s="94" t="s">
        <v>12980</v>
      </c>
      <c r="CK485" s="94" t="s">
        <v>15111</v>
      </c>
      <c r="CL485" s="94" t="s">
        <v>12010</v>
      </c>
      <c r="CM485" s="94" t="s">
        <v>15112</v>
      </c>
      <c r="CN485" s="94" t="s">
        <v>12369</v>
      </c>
      <c r="CO485" s="94" t="s">
        <v>12101</v>
      </c>
      <c r="CP485" s="94" t="s">
        <v>12590</v>
      </c>
      <c r="CQ485" s="94" t="s">
        <v>12234</v>
      </c>
      <c r="CR485" s="94" t="s">
        <v>15113</v>
      </c>
      <c r="CS485" s="94" t="s">
        <v>12016</v>
      </c>
      <c r="CT485" s="94" t="s">
        <v>12052</v>
      </c>
      <c r="CU485" s="94" t="s">
        <v>12052</v>
      </c>
      <c r="CV485" s="94" t="s">
        <v>12052</v>
      </c>
      <c r="CX485" s="94" t="s">
        <v>15114</v>
      </c>
      <c r="CZ485" s="94" t="s">
        <v>12007</v>
      </c>
      <c r="DA485" s="94" t="s">
        <v>12019</v>
      </c>
      <c r="DB485" s="94" t="s">
        <v>12019</v>
      </c>
      <c r="DC485" s="94" t="s">
        <v>12007</v>
      </c>
      <c r="DD485" s="94" t="s">
        <v>12016</v>
      </c>
      <c r="DE485" s="94" t="s">
        <v>12016</v>
      </c>
      <c r="DH485" s="94" t="s">
        <v>12021</v>
      </c>
      <c r="DJ485" s="94" t="s">
        <v>12022</v>
      </c>
    </row>
    <row r="486" ht="13.5" customHeight="1">
      <c r="A486" s="94" t="s">
        <v>4140</v>
      </c>
      <c r="B486" s="94" t="s">
        <v>15115</v>
      </c>
      <c r="C486" s="94" t="str">
        <f t="shared" si="1"/>
        <v>Cristina Popescu</v>
      </c>
      <c r="D486" s="94" t="s">
        <v>15116</v>
      </c>
      <c r="E486" s="94" t="s">
        <v>32</v>
      </c>
      <c r="F486" s="94" t="s">
        <v>15117</v>
      </c>
      <c r="G486" s="95" t="s">
        <v>33</v>
      </c>
      <c r="H486" s="94" t="s">
        <v>12006</v>
      </c>
      <c r="I486" s="94" t="s">
        <v>12381</v>
      </c>
      <c r="BF486" s="94" t="s">
        <v>33</v>
      </c>
      <c r="BG486" s="94"/>
      <c r="BH486" s="94"/>
      <c r="BI486" s="94"/>
      <c r="BJ486" s="94"/>
      <c r="BK486" s="94"/>
      <c r="BL486" s="94">
        <v>1.0</v>
      </c>
      <c r="BM486" s="94"/>
      <c r="BN486" s="94"/>
      <c r="BO486" s="94"/>
      <c r="BP486" s="94"/>
      <c r="BQ486" s="94"/>
      <c r="BR486" s="94"/>
      <c r="BS486" s="94"/>
      <c r="BT486" s="94"/>
      <c r="BU486" s="94"/>
      <c r="BV486" s="94"/>
      <c r="BW486" s="94"/>
      <c r="BX486" s="94"/>
      <c r="BY486" s="94"/>
      <c r="BZ486" s="94"/>
      <c r="CA486" s="94"/>
      <c r="CB486" s="94"/>
      <c r="CC486" s="94"/>
      <c r="CD486" s="94"/>
      <c r="CE486" s="94"/>
      <c r="CF486" s="94"/>
      <c r="CG486" s="94"/>
      <c r="CH486" s="94"/>
      <c r="CJ486" s="94" t="s">
        <v>12026</v>
      </c>
      <c r="CK486" s="94" t="s">
        <v>15118</v>
      </c>
      <c r="CL486" s="94" t="s">
        <v>12010</v>
      </c>
      <c r="CM486" s="94" t="s">
        <v>14899</v>
      </c>
      <c r="CN486" s="94" t="s">
        <v>12029</v>
      </c>
      <c r="CO486" s="94" t="s">
        <v>12030</v>
      </c>
      <c r="CP486" s="94" t="s">
        <v>14900</v>
      </c>
      <c r="CQ486" s="94" t="s">
        <v>13125</v>
      </c>
      <c r="CR486" s="94" t="s">
        <v>12085</v>
      </c>
      <c r="CS486" s="94" t="s">
        <v>12016</v>
      </c>
      <c r="CX486" s="94" t="s">
        <v>15119</v>
      </c>
      <c r="CZ486" s="94" t="s">
        <v>12007</v>
      </c>
      <c r="DA486" s="94" t="s">
        <v>12016</v>
      </c>
      <c r="DB486" s="94" t="s">
        <v>12016</v>
      </c>
      <c r="DC486" s="94" t="s">
        <v>12007</v>
      </c>
      <c r="DD486" s="94" t="s">
        <v>12016</v>
      </c>
      <c r="DE486" s="94" t="s">
        <v>12007</v>
      </c>
      <c r="DH486" s="94" t="s">
        <v>12021</v>
      </c>
      <c r="DJ486" s="94" t="s">
        <v>12022</v>
      </c>
    </row>
    <row r="487" ht="13.5" customHeight="1">
      <c r="A487" s="94" t="s">
        <v>15120</v>
      </c>
      <c r="B487" s="94" t="s">
        <v>15121</v>
      </c>
      <c r="C487" s="94" t="str">
        <f t="shared" si="1"/>
        <v>Cristobal Castro</v>
      </c>
      <c r="D487" s="94" t="s">
        <v>15122</v>
      </c>
      <c r="E487" s="94" t="s">
        <v>32</v>
      </c>
      <c r="F487" s="94" t="s">
        <v>15123</v>
      </c>
      <c r="G487" s="95" t="s">
        <v>33</v>
      </c>
      <c r="H487" s="94" t="s">
        <v>12006</v>
      </c>
      <c r="BF487" s="94" t="s">
        <v>33</v>
      </c>
      <c r="BG487" s="94"/>
      <c r="BH487" s="94"/>
      <c r="BI487" s="94"/>
      <c r="BJ487" s="94"/>
      <c r="BK487" s="94"/>
      <c r="BL487" s="94"/>
      <c r="BM487" s="94">
        <v>1.0</v>
      </c>
      <c r="BN487" s="94"/>
      <c r="BO487" s="94"/>
      <c r="BP487" s="94"/>
      <c r="BQ487" s="94"/>
      <c r="BR487" s="94"/>
      <c r="BS487" s="94"/>
      <c r="BT487" s="94"/>
      <c r="BU487" s="94"/>
      <c r="BV487" s="94"/>
      <c r="BW487" s="94"/>
      <c r="BX487" s="94"/>
      <c r="BY487" s="94"/>
      <c r="BZ487" s="94"/>
      <c r="CA487" s="94"/>
      <c r="CB487" s="94"/>
      <c r="CC487" s="94"/>
      <c r="CD487" s="94">
        <v>1.0</v>
      </c>
      <c r="CE487" s="94"/>
      <c r="CF487" s="94"/>
      <c r="CG487" s="94"/>
      <c r="CH487" s="94">
        <v>1.0</v>
      </c>
      <c r="CJ487" s="94" t="s">
        <v>12143</v>
      </c>
      <c r="CK487" s="94" t="s">
        <v>15124</v>
      </c>
      <c r="CL487" s="94" t="s">
        <v>12046</v>
      </c>
      <c r="CM487" s="94" t="s">
        <v>15125</v>
      </c>
      <c r="CO487" s="94" t="s">
        <v>12255</v>
      </c>
      <c r="CP487" s="94" t="s">
        <v>12205</v>
      </c>
      <c r="CQ487" s="94" t="s">
        <v>12205</v>
      </c>
      <c r="CR487" s="94" t="s">
        <v>14962</v>
      </c>
      <c r="CS487" s="94" t="s">
        <v>12016</v>
      </c>
      <c r="CX487" s="94" t="s">
        <v>15126</v>
      </c>
      <c r="CZ487" s="94" t="s">
        <v>12007</v>
      </c>
      <c r="DA487" s="94" t="s">
        <v>12016</v>
      </c>
      <c r="DB487" s="94" t="s">
        <v>12111</v>
      </c>
      <c r="DC487" s="94" t="s">
        <v>12007</v>
      </c>
      <c r="DD487" s="94" t="s">
        <v>12007</v>
      </c>
      <c r="DE487" s="94" t="s">
        <v>12016</v>
      </c>
      <c r="DH487" s="94" t="s">
        <v>12021</v>
      </c>
      <c r="DJ487" s="94" t="s">
        <v>12022</v>
      </c>
    </row>
    <row r="488" ht="13.5" customHeight="1">
      <c r="A488" s="94" t="s">
        <v>5000</v>
      </c>
      <c r="B488" s="94" t="s">
        <v>5001</v>
      </c>
      <c r="C488" s="94" t="str">
        <f t="shared" si="1"/>
        <v>Cyrielle Opitom</v>
      </c>
      <c r="D488" s="94" t="s">
        <v>5002</v>
      </c>
      <c r="E488" s="94" t="s">
        <v>32</v>
      </c>
      <c r="F488" s="94" t="s">
        <v>15127</v>
      </c>
      <c r="G488" s="95" t="s">
        <v>33</v>
      </c>
      <c r="H488" s="94" t="s">
        <v>12006</v>
      </c>
      <c r="I488" s="94" t="s">
        <v>12069</v>
      </c>
      <c r="BF488" s="94" t="s">
        <v>33</v>
      </c>
      <c r="BG488" s="94"/>
      <c r="BH488" s="94"/>
      <c r="BI488" s="94"/>
      <c r="BJ488" s="94"/>
      <c r="BK488" s="94"/>
      <c r="BL488" s="94">
        <v>1.0</v>
      </c>
      <c r="BM488" s="94"/>
      <c r="BN488" s="94"/>
      <c r="BO488" s="94"/>
      <c r="BP488" s="94"/>
      <c r="BQ488" s="94"/>
      <c r="BR488" s="94"/>
      <c r="BS488" s="94"/>
      <c r="BT488" s="94"/>
      <c r="BU488" s="94"/>
      <c r="BV488" s="94"/>
      <c r="BW488" s="94"/>
      <c r="BX488" s="94"/>
      <c r="BY488" s="94"/>
      <c r="BZ488" s="94"/>
      <c r="CA488" s="94"/>
      <c r="CB488" s="94"/>
      <c r="CC488" s="94"/>
      <c r="CD488" s="94">
        <v>1.0</v>
      </c>
      <c r="CE488" s="94"/>
      <c r="CF488" s="94"/>
      <c r="CG488" s="94"/>
      <c r="CH488" s="94"/>
      <c r="CJ488" s="94" t="s">
        <v>3680</v>
      </c>
      <c r="CK488" s="94" t="s">
        <v>5006</v>
      </c>
      <c r="CM488" s="94" t="s">
        <v>15128</v>
      </c>
      <c r="CN488" s="94" t="s">
        <v>15129</v>
      </c>
      <c r="CO488" s="94" t="s">
        <v>12116</v>
      </c>
      <c r="CP488" s="94" t="s">
        <v>14185</v>
      </c>
      <c r="CQ488" s="94" t="s">
        <v>12263</v>
      </c>
      <c r="CR488" s="94" t="s">
        <v>13028</v>
      </c>
      <c r="CS488" s="94" t="s">
        <v>12016</v>
      </c>
      <c r="CX488" s="94" t="s">
        <v>15130</v>
      </c>
      <c r="CZ488" s="94" t="s">
        <v>12007</v>
      </c>
      <c r="DA488" s="94" t="s">
        <v>12111</v>
      </c>
      <c r="DC488" s="94" t="s">
        <v>12007</v>
      </c>
      <c r="DD488" s="94" t="s">
        <v>12007</v>
      </c>
      <c r="DE488" s="94" t="s">
        <v>12007</v>
      </c>
      <c r="DH488" s="94" t="s">
        <v>12021</v>
      </c>
      <c r="DJ488" s="94" t="s">
        <v>12022</v>
      </c>
    </row>
    <row r="489" ht="13.5" customHeight="1">
      <c r="A489" s="94" t="s">
        <v>15131</v>
      </c>
      <c r="B489" s="94" t="s">
        <v>15132</v>
      </c>
      <c r="C489" s="94" t="str">
        <f t="shared" si="1"/>
        <v>D.J. Pisano</v>
      </c>
      <c r="D489" s="94" t="s">
        <v>15133</v>
      </c>
      <c r="E489" s="94" t="s">
        <v>32</v>
      </c>
      <c r="F489" s="94" t="s">
        <v>15134</v>
      </c>
      <c r="G489" s="95" t="s">
        <v>33</v>
      </c>
      <c r="H489" s="94" t="s">
        <v>12006</v>
      </c>
      <c r="I489" s="94" t="s">
        <v>12381</v>
      </c>
      <c r="BF489" s="94" t="s">
        <v>33</v>
      </c>
      <c r="BG489" s="94"/>
      <c r="BH489" s="94"/>
      <c r="BI489" s="94"/>
      <c r="BJ489" s="94"/>
      <c r="BK489" s="94"/>
      <c r="BL489" s="94">
        <v>1.0</v>
      </c>
      <c r="BM489" s="94"/>
      <c r="BN489" s="94"/>
      <c r="BO489" s="94"/>
      <c r="BP489" s="94"/>
      <c r="BQ489" s="94"/>
      <c r="BR489" s="94"/>
      <c r="BS489" s="94"/>
      <c r="BT489" s="94"/>
      <c r="BU489" s="94"/>
      <c r="BV489" s="94"/>
      <c r="BW489" s="94"/>
      <c r="BX489" s="94"/>
      <c r="BY489" s="94"/>
      <c r="BZ489" s="94"/>
      <c r="CA489" s="94"/>
      <c r="CB489" s="94"/>
      <c r="CC489" s="94"/>
      <c r="CD489" s="94"/>
      <c r="CE489" s="94"/>
      <c r="CF489" s="94"/>
      <c r="CG489" s="94"/>
      <c r="CH489" s="94"/>
      <c r="CK489" s="94" t="s">
        <v>15135</v>
      </c>
      <c r="CM489" s="94" t="s">
        <v>12186</v>
      </c>
      <c r="CO489" s="94" t="s">
        <v>12030</v>
      </c>
      <c r="CP489" s="94" t="s">
        <v>12189</v>
      </c>
      <c r="CQ489" s="94" t="s">
        <v>12015</v>
      </c>
      <c r="CR489" s="94" t="s">
        <v>12062</v>
      </c>
      <c r="CS489" s="94" t="s">
        <v>12016</v>
      </c>
      <c r="CX489" s="94" t="s">
        <v>15136</v>
      </c>
      <c r="CZ489" s="94" t="s">
        <v>12007</v>
      </c>
      <c r="DA489" s="94" t="s">
        <v>12016</v>
      </c>
      <c r="DB489" s="94" t="s">
        <v>12016</v>
      </c>
      <c r="DC489" s="94" t="s">
        <v>12007</v>
      </c>
      <c r="DD489" s="94" t="s">
        <v>12016</v>
      </c>
      <c r="DE489" s="94" t="s">
        <v>12016</v>
      </c>
      <c r="DH489" s="94" t="s">
        <v>12021</v>
      </c>
      <c r="DJ489" s="94" t="s">
        <v>12022</v>
      </c>
    </row>
    <row r="490" ht="13.5" customHeight="1">
      <c r="A490" s="94" t="s">
        <v>15137</v>
      </c>
      <c r="B490" s="94" t="s">
        <v>15138</v>
      </c>
      <c r="C490" s="94" t="str">
        <f t="shared" si="1"/>
        <v>Daichi Hiramatsu</v>
      </c>
      <c r="D490" s="94" t="s">
        <v>15139</v>
      </c>
      <c r="E490" s="94" t="s">
        <v>32</v>
      </c>
      <c r="F490" s="94" t="s">
        <v>15140</v>
      </c>
      <c r="G490" s="95" t="s">
        <v>33</v>
      </c>
      <c r="H490" s="94" t="s">
        <v>12006</v>
      </c>
      <c r="I490" s="94" t="s">
        <v>12069</v>
      </c>
      <c r="BF490" s="94" t="s">
        <v>33</v>
      </c>
      <c r="BG490" s="94"/>
      <c r="BH490" s="94"/>
      <c r="BI490" s="94"/>
      <c r="BJ490" s="94"/>
      <c r="BK490" s="94"/>
      <c r="BL490" s="94">
        <v>1.0</v>
      </c>
      <c r="BM490" s="94"/>
      <c r="BN490" s="94"/>
      <c r="BO490" s="94"/>
      <c r="BP490" s="94"/>
      <c r="BQ490" s="94"/>
      <c r="BR490" s="94"/>
      <c r="BS490" s="94"/>
      <c r="BT490" s="94"/>
      <c r="BU490" s="94"/>
      <c r="BV490" s="94"/>
      <c r="BW490" s="94"/>
      <c r="BX490" s="94"/>
      <c r="BY490" s="94"/>
      <c r="BZ490" s="94"/>
      <c r="CA490" s="94"/>
      <c r="CB490" s="94"/>
      <c r="CC490" s="94"/>
      <c r="CD490" s="94"/>
      <c r="CE490" s="94"/>
      <c r="CF490" s="94"/>
      <c r="CG490" s="94"/>
      <c r="CH490" s="94"/>
      <c r="CJ490" s="94" t="s">
        <v>12058</v>
      </c>
      <c r="CK490" s="94" t="s">
        <v>15141</v>
      </c>
      <c r="CL490" s="94" t="s">
        <v>12046</v>
      </c>
      <c r="CM490" s="94" t="s">
        <v>12765</v>
      </c>
      <c r="CN490" s="94" t="s">
        <v>12187</v>
      </c>
      <c r="CO490" s="94" t="s">
        <v>12188</v>
      </c>
      <c r="CP490" s="94" t="s">
        <v>15142</v>
      </c>
      <c r="CQ490" s="94" t="s">
        <v>12062</v>
      </c>
      <c r="CR490" s="94" t="s">
        <v>12497</v>
      </c>
      <c r="CS490" s="94" t="s">
        <v>12016</v>
      </c>
      <c r="CT490" s="94" t="s">
        <v>12297</v>
      </c>
      <c r="CX490" s="94" t="s">
        <v>13121</v>
      </c>
      <c r="CZ490" s="94" t="s">
        <v>12007</v>
      </c>
      <c r="DA490" s="94" t="s">
        <v>12016</v>
      </c>
      <c r="DB490" s="94" t="s">
        <v>12016</v>
      </c>
      <c r="DC490" s="94" t="s">
        <v>12007</v>
      </c>
      <c r="DD490" s="94" t="s">
        <v>12007</v>
      </c>
      <c r="DE490" s="94" t="s">
        <v>12007</v>
      </c>
      <c r="DH490" s="94" t="s">
        <v>12021</v>
      </c>
      <c r="DJ490" s="94" t="s">
        <v>12022</v>
      </c>
    </row>
    <row r="491" ht="13.5" customHeight="1">
      <c r="A491" s="94" t="s">
        <v>11133</v>
      </c>
      <c r="B491" s="94" t="s">
        <v>11134</v>
      </c>
      <c r="C491" s="94" t="str">
        <f t="shared" si="1"/>
        <v>Dainis Dravins</v>
      </c>
      <c r="D491" s="94" t="s">
        <v>11135</v>
      </c>
      <c r="E491" s="94" t="s">
        <v>32</v>
      </c>
      <c r="F491" s="94" t="s">
        <v>15143</v>
      </c>
      <c r="G491" s="95" t="s">
        <v>33</v>
      </c>
      <c r="H491" s="94" t="s">
        <v>12006</v>
      </c>
      <c r="I491" s="94" t="s">
        <v>12069</v>
      </c>
      <c r="BF491" s="94" t="s">
        <v>33</v>
      </c>
      <c r="BG491" s="94"/>
      <c r="BH491" s="94"/>
      <c r="BI491" s="94"/>
      <c r="BJ491" s="94"/>
      <c r="BK491" s="94"/>
      <c r="BL491" s="94">
        <v>1.0</v>
      </c>
      <c r="BM491" s="94"/>
      <c r="BN491" s="94"/>
      <c r="BO491" s="94"/>
      <c r="BP491" s="94"/>
      <c r="BQ491" s="94"/>
      <c r="BR491" s="94"/>
      <c r="BS491" s="94"/>
      <c r="BT491" s="94"/>
      <c r="BU491" s="94"/>
      <c r="BV491" s="94"/>
      <c r="BW491" s="94"/>
      <c r="BX491" s="94"/>
      <c r="BY491" s="94"/>
      <c r="BZ491" s="94"/>
      <c r="CA491" s="94"/>
      <c r="CB491" s="94"/>
      <c r="CC491" s="94"/>
      <c r="CD491" s="94">
        <v>1.0</v>
      </c>
      <c r="CE491" s="94"/>
      <c r="CF491" s="94"/>
      <c r="CG491" s="94"/>
      <c r="CH491" s="94"/>
      <c r="CJ491" s="94" t="s">
        <v>12026</v>
      </c>
      <c r="CK491" s="94" t="s">
        <v>11139</v>
      </c>
      <c r="CL491" s="94" t="s">
        <v>12505</v>
      </c>
      <c r="CM491" s="94" t="s">
        <v>15144</v>
      </c>
      <c r="CP491" s="94" t="s">
        <v>14995</v>
      </c>
      <c r="CQ491" s="94" t="s">
        <v>13402</v>
      </c>
      <c r="CR491" s="94" t="s">
        <v>13402</v>
      </c>
      <c r="CS491" s="94" t="s">
        <v>12016</v>
      </c>
      <c r="CX491" s="94" t="s">
        <v>15145</v>
      </c>
      <c r="CZ491" s="94" t="s">
        <v>12007</v>
      </c>
      <c r="DA491" s="94" t="s">
        <v>12016</v>
      </c>
      <c r="DB491" s="94" t="s">
        <v>12016</v>
      </c>
      <c r="DC491" s="94" t="s">
        <v>12007</v>
      </c>
      <c r="DE491" s="94" t="s">
        <v>12007</v>
      </c>
      <c r="DH491" s="94" t="s">
        <v>12021</v>
      </c>
      <c r="DJ491" s="94" t="s">
        <v>12022</v>
      </c>
    </row>
    <row r="492" ht="13.5" customHeight="1">
      <c r="A492" s="94" t="s">
        <v>10253</v>
      </c>
      <c r="B492" s="94" t="s">
        <v>10254</v>
      </c>
      <c r="C492" s="94" t="str">
        <f t="shared" si="1"/>
        <v>Dakalo Phuravhathu</v>
      </c>
      <c r="D492" s="94" t="s">
        <v>10255</v>
      </c>
      <c r="E492" s="94" t="s">
        <v>32</v>
      </c>
      <c r="F492" s="94" t="s">
        <v>15146</v>
      </c>
      <c r="G492" s="95" t="s">
        <v>33</v>
      </c>
      <c r="H492" s="94" t="s">
        <v>12006</v>
      </c>
      <c r="I492" s="94" t="s">
        <v>12069</v>
      </c>
      <c r="BF492" s="94" t="s">
        <v>33</v>
      </c>
      <c r="BG492" s="94"/>
      <c r="BH492" s="94"/>
      <c r="BI492" s="94"/>
      <c r="BJ492" s="94"/>
      <c r="BK492" s="94"/>
      <c r="BL492" s="94"/>
      <c r="BM492" s="94">
        <v>1.0</v>
      </c>
      <c r="BN492" s="94"/>
      <c r="BO492" s="94"/>
      <c r="BP492" s="94"/>
      <c r="BQ492" s="94"/>
      <c r="BR492" s="94"/>
      <c r="BS492" s="94"/>
      <c r="BT492" s="94"/>
      <c r="BU492" s="94"/>
      <c r="BV492" s="94"/>
      <c r="BW492" s="94"/>
      <c r="BX492" s="94"/>
      <c r="BY492" s="94"/>
      <c r="BZ492" s="94"/>
      <c r="CA492" s="94"/>
      <c r="CB492" s="94"/>
      <c r="CC492" s="94"/>
      <c r="CD492" s="94">
        <v>1.0</v>
      </c>
      <c r="CE492" s="94"/>
      <c r="CF492" s="94"/>
      <c r="CG492" s="94"/>
      <c r="CH492" s="94"/>
      <c r="CJ492" s="94" t="s">
        <v>11475</v>
      </c>
      <c r="CK492" s="94" t="s">
        <v>15147</v>
      </c>
      <c r="CL492" s="94" t="s">
        <v>12046</v>
      </c>
      <c r="CM492" s="94" t="s">
        <v>13061</v>
      </c>
      <c r="CN492" s="94" t="s">
        <v>12143</v>
      </c>
      <c r="CO492" s="94" t="s">
        <v>12122</v>
      </c>
      <c r="CP492" s="94" t="s">
        <v>12306</v>
      </c>
      <c r="CQ492" s="94" t="s">
        <v>12015</v>
      </c>
      <c r="CR492" s="94" t="s">
        <v>12015</v>
      </c>
      <c r="CS492" s="94" t="s">
        <v>12016</v>
      </c>
      <c r="CX492" s="94" t="s">
        <v>15148</v>
      </c>
      <c r="CZ492" s="94" t="s">
        <v>12007</v>
      </c>
      <c r="DA492" s="94" t="s">
        <v>12016</v>
      </c>
      <c r="DB492" s="94" t="s">
        <v>12111</v>
      </c>
      <c r="DC492" s="94" t="s">
        <v>12007</v>
      </c>
      <c r="DD492" s="94" t="s">
        <v>12016</v>
      </c>
      <c r="DE492" s="94" t="s">
        <v>12007</v>
      </c>
      <c r="DH492" s="94" t="s">
        <v>12021</v>
      </c>
      <c r="DJ492" s="94" t="s">
        <v>12022</v>
      </c>
    </row>
    <row r="493" ht="13.5" customHeight="1">
      <c r="A493" s="94" t="s">
        <v>15149</v>
      </c>
      <c r="B493" s="94" t="s">
        <v>15150</v>
      </c>
      <c r="C493" s="94" t="str">
        <f t="shared" si="1"/>
        <v>Daleen Fouche</v>
      </c>
      <c r="D493" s="94" t="s">
        <v>15151</v>
      </c>
      <c r="E493" s="94" t="s">
        <v>32</v>
      </c>
      <c r="F493" s="94" t="s">
        <v>15152</v>
      </c>
      <c r="G493" s="95" t="s">
        <v>33</v>
      </c>
      <c r="H493" s="94" t="s">
        <v>12006</v>
      </c>
      <c r="Z493" s="94" t="s">
        <v>12007</v>
      </c>
      <c r="BF493" s="94"/>
      <c r="BG493" s="94"/>
      <c r="BH493" s="94"/>
      <c r="BI493" s="94"/>
      <c r="BJ493" s="94" t="s">
        <v>33</v>
      </c>
      <c r="BK493" s="94"/>
      <c r="BL493" s="94"/>
      <c r="BM493" s="94"/>
      <c r="BN493" s="94"/>
      <c r="BO493" s="94"/>
      <c r="BP493" s="94"/>
      <c r="BQ493" s="94"/>
      <c r="BR493" s="94"/>
      <c r="BS493" s="94"/>
      <c r="BT493" s="94"/>
      <c r="BU493" s="94"/>
      <c r="BV493" s="94"/>
      <c r="BW493" s="94"/>
      <c r="BX493" s="94">
        <v>1.0</v>
      </c>
      <c r="BY493" s="94"/>
      <c r="BZ493" s="94"/>
      <c r="CA493" s="94"/>
      <c r="CB493" s="94"/>
      <c r="CC493" s="94"/>
      <c r="CD493" s="94"/>
      <c r="CE493" s="94"/>
      <c r="CF493" s="94"/>
      <c r="CG493" s="94"/>
      <c r="CH493" s="94"/>
      <c r="CK493" s="94" t="s">
        <v>15153</v>
      </c>
      <c r="CM493" s="94" t="s">
        <v>12215</v>
      </c>
      <c r="CQ493" s="94" t="s">
        <v>12015</v>
      </c>
    </row>
    <row r="494" ht="13.5" customHeight="1">
      <c r="A494" s="94" t="s">
        <v>15154</v>
      </c>
      <c r="B494" s="94" t="s">
        <v>15155</v>
      </c>
      <c r="C494" s="94" t="str">
        <f t="shared" si="1"/>
        <v>Dalene Fischer</v>
      </c>
      <c r="D494" s="94" t="s">
        <v>15156</v>
      </c>
      <c r="E494" s="94" t="s">
        <v>35</v>
      </c>
      <c r="F494" s="94" t="s">
        <v>15157</v>
      </c>
      <c r="G494" s="95" t="s">
        <v>33</v>
      </c>
      <c r="H494" s="94" t="s">
        <v>12006</v>
      </c>
      <c r="BF494" s="94"/>
      <c r="BG494" s="94"/>
      <c r="BH494" s="94"/>
      <c r="BI494" s="94"/>
      <c r="BJ494" s="94" t="s">
        <v>33</v>
      </c>
      <c r="BK494" s="94"/>
      <c r="BL494" s="94"/>
      <c r="BM494" s="94"/>
      <c r="BN494" s="94"/>
      <c r="BO494" s="94"/>
      <c r="BP494" s="94"/>
      <c r="BQ494" s="94"/>
      <c r="BR494" s="94"/>
      <c r="BS494" s="94"/>
      <c r="BT494" s="94"/>
      <c r="BU494" s="94"/>
      <c r="BV494" s="94"/>
      <c r="BW494" s="94"/>
      <c r="BX494" s="94">
        <v>1.0</v>
      </c>
      <c r="BY494" s="94"/>
      <c r="BZ494" s="94"/>
      <c r="CA494" s="94"/>
      <c r="CB494" s="94"/>
      <c r="CC494" s="94"/>
      <c r="CD494" s="94"/>
      <c r="CE494" s="94"/>
      <c r="CF494" s="94"/>
      <c r="CG494" s="94"/>
      <c r="CH494" s="94"/>
      <c r="CJ494" s="94" t="s">
        <v>12008</v>
      </c>
      <c r="CK494" s="94" t="s">
        <v>15158</v>
      </c>
      <c r="CL494" s="94" t="s">
        <v>12010</v>
      </c>
      <c r="CM494" s="94" t="s">
        <v>15159</v>
      </c>
      <c r="CN494" s="94" t="s">
        <v>15160</v>
      </c>
      <c r="CO494" s="94" t="s">
        <v>12013</v>
      </c>
      <c r="CP494" s="94" t="s">
        <v>12189</v>
      </c>
      <c r="CQ494" s="94" t="s">
        <v>12015</v>
      </c>
      <c r="CR494" s="94" t="s">
        <v>12219</v>
      </c>
      <c r="CT494" s="94" t="s">
        <v>12052</v>
      </c>
      <c r="CX494" s="94" t="s">
        <v>1743</v>
      </c>
      <c r="CZ494" s="94" t="s">
        <v>12007</v>
      </c>
      <c r="DA494" s="94" t="s">
        <v>12016</v>
      </c>
      <c r="DB494" s="94" t="s">
        <v>12016</v>
      </c>
      <c r="DC494" s="94" t="s">
        <v>12007</v>
      </c>
      <c r="DD494" s="94" t="s">
        <v>12016</v>
      </c>
      <c r="DE494" s="94" t="s">
        <v>12016</v>
      </c>
      <c r="DH494" s="94" t="s">
        <v>12021</v>
      </c>
      <c r="DJ494" s="94" t="s">
        <v>12022</v>
      </c>
    </row>
    <row r="495" ht="13.5" customHeight="1">
      <c r="A495" s="94" t="s">
        <v>15161</v>
      </c>
      <c r="B495" s="94" t="s">
        <v>15162</v>
      </c>
      <c r="C495" s="94" t="str">
        <f t="shared" si="1"/>
        <v>Damien CHAPON</v>
      </c>
      <c r="D495" s="94" t="s">
        <v>15163</v>
      </c>
      <c r="E495" s="94" t="s">
        <v>32</v>
      </c>
      <c r="F495" s="94" t="s">
        <v>15164</v>
      </c>
      <c r="G495" s="95" t="s">
        <v>38</v>
      </c>
      <c r="H495" s="94" t="s">
        <v>12006</v>
      </c>
      <c r="I495" s="94" t="s">
        <v>12069</v>
      </c>
      <c r="BF495" s="94"/>
      <c r="BG495" s="94" t="s">
        <v>38</v>
      </c>
      <c r="BH495" s="94"/>
      <c r="BI495" s="94"/>
      <c r="BJ495" s="94"/>
      <c r="BK495" s="94"/>
      <c r="BL495" s="94"/>
      <c r="BM495" s="94"/>
      <c r="BN495" s="94"/>
      <c r="BO495" s="94">
        <v>1.0</v>
      </c>
      <c r="BP495" s="94"/>
      <c r="BQ495" s="94"/>
      <c r="BR495" s="94"/>
      <c r="BS495" s="94"/>
      <c r="BT495" s="94"/>
      <c r="BU495" s="94"/>
      <c r="BV495" s="94"/>
      <c r="BW495" s="94"/>
      <c r="BX495" s="94"/>
      <c r="BY495" s="94"/>
      <c r="BZ495" s="94"/>
      <c r="CA495" s="94"/>
      <c r="CB495" s="94"/>
      <c r="CC495" s="94"/>
      <c r="CD495" s="94"/>
      <c r="CE495" s="94"/>
      <c r="CF495" s="94"/>
      <c r="CG495" s="94"/>
      <c r="CH495" s="94"/>
      <c r="CJ495" s="94" t="s">
        <v>3680</v>
      </c>
      <c r="CK495" s="94" t="s">
        <v>15165</v>
      </c>
      <c r="CL495" s="94" t="s">
        <v>12046</v>
      </c>
      <c r="CM495" s="94" t="s">
        <v>15166</v>
      </c>
      <c r="CN495" s="94" t="s">
        <v>15167</v>
      </c>
      <c r="CO495" s="94" t="s">
        <v>12030</v>
      </c>
      <c r="CP495" s="94" t="s">
        <v>15168</v>
      </c>
      <c r="CQ495" s="94" t="s">
        <v>15169</v>
      </c>
      <c r="CR495" s="94" t="s">
        <v>15170</v>
      </c>
      <c r="CS495" s="94" t="s">
        <v>12016</v>
      </c>
      <c r="CT495" s="94" t="s">
        <v>15171</v>
      </c>
      <c r="CX495" s="94" t="s">
        <v>29</v>
      </c>
      <c r="CZ495" s="94" t="s">
        <v>12007</v>
      </c>
      <c r="DA495" s="94" t="s">
        <v>12016</v>
      </c>
      <c r="DB495" s="94" t="s">
        <v>12016</v>
      </c>
      <c r="DC495" s="94" t="s">
        <v>12007</v>
      </c>
      <c r="DD495" s="94" t="s">
        <v>12016</v>
      </c>
      <c r="DE495" s="94" t="s">
        <v>12007</v>
      </c>
      <c r="DH495" s="94" t="s">
        <v>12021</v>
      </c>
      <c r="DJ495" s="94" t="s">
        <v>12022</v>
      </c>
    </row>
    <row r="496" ht="13.5" customHeight="1">
      <c r="A496" s="94" t="s">
        <v>8025</v>
      </c>
      <c r="B496" s="94" t="s">
        <v>8026</v>
      </c>
      <c r="C496" s="94" t="str">
        <f t="shared" si="1"/>
        <v>Damien Cole Ragavan</v>
      </c>
      <c r="D496" s="94" t="s">
        <v>8027</v>
      </c>
      <c r="E496" s="94" t="s">
        <v>32</v>
      </c>
      <c r="F496" s="94" t="s">
        <v>15172</v>
      </c>
      <c r="G496" s="95" t="s">
        <v>33</v>
      </c>
      <c r="H496" s="94" t="s">
        <v>12006</v>
      </c>
      <c r="I496" s="94" t="s">
        <v>12069</v>
      </c>
      <c r="BF496" s="94" t="s">
        <v>33</v>
      </c>
      <c r="BG496" s="94"/>
      <c r="BH496" s="94"/>
      <c r="BI496" s="94"/>
      <c r="BJ496" s="94"/>
      <c r="BK496" s="94"/>
      <c r="BL496" s="94"/>
      <c r="BM496" s="94">
        <v>1.0</v>
      </c>
      <c r="BN496" s="94"/>
      <c r="BO496" s="94"/>
      <c r="BP496" s="94"/>
      <c r="BQ496" s="94"/>
      <c r="BR496" s="94"/>
      <c r="BS496" s="94"/>
      <c r="BT496" s="94"/>
      <c r="BU496" s="94"/>
      <c r="BV496" s="94"/>
      <c r="BW496" s="94"/>
      <c r="BX496" s="94"/>
      <c r="BY496" s="94"/>
      <c r="BZ496" s="94"/>
      <c r="CA496" s="94"/>
      <c r="CB496" s="94"/>
      <c r="CC496" s="94"/>
      <c r="CD496" s="94"/>
      <c r="CE496" s="94"/>
      <c r="CF496" s="94"/>
      <c r="CG496" s="94"/>
      <c r="CH496" s="94"/>
      <c r="CJ496" s="94" t="s">
        <v>12153</v>
      </c>
      <c r="CK496" s="94" t="s">
        <v>8031</v>
      </c>
      <c r="CL496" s="94" t="s">
        <v>12046</v>
      </c>
      <c r="CM496" s="94" t="s">
        <v>13061</v>
      </c>
      <c r="CN496" s="94" t="s">
        <v>12121</v>
      </c>
      <c r="CO496" s="94" t="s">
        <v>12122</v>
      </c>
      <c r="CP496" s="94" t="s">
        <v>12456</v>
      </c>
      <c r="CQ496" s="94" t="s">
        <v>12015</v>
      </c>
      <c r="CR496" s="94" t="s">
        <v>12219</v>
      </c>
      <c r="CS496" s="94" t="s">
        <v>12016</v>
      </c>
      <c r="CT496" s="94" t="s">
        <v>12052</v>
      </c>
      <c r="CU496" s="94" t="s">
        <v>12498</v>
      </c>
      <c r="CV496" s="94" t="s">
        <v>12498</v>
      </c>
      <c r="CX496" s="94" t="s">
        <v>15173</v>
      </c>
      <c r="CZ496" s="94" t="s">
        <v>12007</v>
      </c>
      <c r="DA496" s="94" t="s">
        <v>12016</v>
      </c>
      <c r="DB496" s="94" t="s">
        <v>12111</v>
      </c>
      <c r="DC496" s="94" t="s">
        <v>12007</v>
      </c>
      <c r="DD496" s="94" t="s">
        <v>12016</v>
      </c>
      <c r="DE496" s="94" t="s">
        <v>12007</v>
      </c>
      <c r="DF496" s="94" t="s">
        <v>12498</v>
      </c>
      <c r="DH496" s="94" t="s">
        <v>12021</v>
      </c>
      <c r="DJ496" s="94" t="s">
        <v>12022</v>
      </c>
    </row>
    <row r="497" ht="13.5" customHeight="1">
      <c r="A497" s="94" t="s">
        <v>7068</v>
      </c>
      <c r="B497" s="94" t="s">
        <v>7069</v>
      </c>
      <c r="C497" s="94" t="str">
        <f t="shared" si="1"/>
        <v>Damir Gasymov</v>
      </c>
      <c r="D497" s="94" t="s">
        <v>7070</v>
      </c>
      <c r="E497" s="94" t="s">
        <v>32</v>
      </c>
      <c r="F497" s="94" t="s">
        <v>15174</v>
      </c>
      <c r="G497" s="95" t="s">
        <v>33</v>
      </c>
      <c r="H497" s="94" t="s">
        <v>12006</v>
      </c>
      <c r="I497" s="94" t="s">
        <v>12069</v>
      </c>
      <c r="BF497" s="94"/>
      <c r="BG497" s="94"/>
      <c r="BH497" s="94" t="s">
        <v>33</v>
      </c>
      <c r="BI497" s="94"/>
      <c r="BJ497" s="94"/>
      <c r="BK497" s="94"/>
      <c r="BL497" s="94"/>
      <c r="BM497" s="94"/>
      <c r="BN497" s="94"/>
      <c r="BO497" s="94"/>
      <c r="BP497" s="94"/>
      <c r="BQ497" s="94"/>
      <c r="BR497" s="94"/>
      <c r="BS497" s="94">
        <v>1.0</v>
      </c>
      <c r="BT497" s="94"/>
      <c r="BU497" s="94"/>
      <c r="BV497" s="94"/>
      <c r="BW497" s="94"/>
      <c r="BX497" s="94"/>
      <c r="BY497" s="94"/>
      <c r="BZ497" s="94"/>
      <c r="CA497" s="94"/>
      <c r="CB497" s="94"/>
      <c r="CC497" s="94"/>
      <c r="CD497" s="94"/>
      <c r="CE497" s="94"/>
      <c r="CF497" s="94"/>
      <c r="CG497" s="94"/>
      <c r="CH497" s="94"/>
      <c r="CJ497" s="94" t="s">
        <v>12153</v>
      </c>
      <c r="CK497" s="94" t="s">
        <v>15175</v>
      </c>
      <c r="CL497" s="94" t="s">
        <v>12175</v>
      </c>
      <c r="CM497" s="94" t="s">
        <v>15176</v>
      </c>
      <c r="CN497" s="94" t="s">
        <v>15177</v>
      </c>
      <c r="CO497" s="94" t="s">
        <v>12217</v>
      </c>
      <c r="CP497" s="94" t="s">
        <v>12667</v>
      </c>
      <c r="CQ497" s="94" t="s">
        <v>12641</v>
      </c>
      <c r="CR497" s="94" t="s">
        <v>13019</v>
      </c>
      <c r="CS497" s="94" t="s">
        <v>12007</v>
      </c>
      <c r="CX497" s="94" t="s">
        <v>15178</v>
      </c>
      <c r="CZ497" s="94" t="s">
        <v>12007</v>
      </c>
      <c r="DA497" s="94" t="s">
        <v>12016</v>
      </c>
      <c r="DB497" s="94" t="s">
        <v>12111</v>
      </c>
      <c r="DC497" s="94" t="s">
        <v>12007</v>
      </c>
      <c r="DD497" s="94" t="s">
        <v>12007</v>
      </c>
      <c r="DE497" s="94" t="s">
        <v>12007</v>
      </c>
      <c r="DH497" s="94" t="s">
        <v>12021</v>
      </c>
      <c r="DJ497" s="94" t="s">
        <v>12022</v>
      </c>
    </row>
    <row r="498" ht="13.5" customHeight="1">
      <c r="A498" s="94" t="s">
        <v>4371</v>
      </c>
      <c r="B498" s="94" t="s">
        <v>4372</v>
      </c>
      <c r="C498" s="94" t="str">
        <f t="shared" si="1"/>
        <v>Dan Schwartz</v>
      </c>
      <c r="D498" s="94" t="s">
        <v>4373</v>
      </c>
      <c r="E498" s="94" t="s">
        <v>32</v>
      </c>
      <c r="F498" s="94" t="s">
        <v>15179</v>
      </c>
      <c r="G498" s="95" t="s">
        <v>33</v>
      </c>
      <c r="H498" s="94" t="s">
        <v>12006</v>
      </c>
      <c r="I498" s="94" t="s">
        <v>12069</v>
      </c>
      <c r="BF498" s="94" t="s">
        <v>33</v>
      </c>
      <c r="BG498" s="94"/>
      <c r="BH498" s="94"/>
      <c r="BI498" s="94"/>
      <c r="BJ498" s="94"/>
      <c r="BK498" s="94"/>
      <c r="BL498" s="94">
        <v>1.0</v>
      </c>
      <c r="BM498" s="94"/>
      <c r="BN498" s="94"/>
      <c r="BO498" s="94"/>
      <c r="BP498" s="94"/>
      <c r="BQ498" s="94"/>
      <c r="BR498" s="94"/>
      <c r="BS498" s="94"/>
      <c r="BT498" s="94"/>
      <c r="BU498" s="94"/>
      <c r="BV498" s="94"/>
      <c r="BW498" s="94"/>
      <c r="BX498" s="94"/>
      <c r="BY498" s="94"/>
      <c r="BZ498" s="94"/>
      <c r="CA498" s="94"/>
      <c r="CB498" s="94"/>
      <c r="CC498" s="94"/>
      <c r="CD498" s="94"/>
      <c r="CE498" s="94"/>
      <c r="CF498" s="94"/>
      <c r="CG498" s="94"/>
      <c r="CH498" s="94"/>
      <c r="CK498" s="94" t="s">
        <v>15180</v>
      </c>
      <c r="CL498" s="94" t="s">
        <v>12175</v>
      </c>
      <c r="CM498" s="94" t="s">
        <v>15181</v>
      </c>
      <c r="CN498" s="94" t="s">
        <v>13162</v>
      </c>
      <c r="CO498" s="94" t="s">
        <v>12013</v>
      </c>
      <c r="CP498" s="94" t="s">
        <v>13194</v>
      </c>
      <c r="CQ498" s="94" t="s">
        <v>12422</v>
      </c>
      <c r="CR498" s="94" t="s">
        <v>12422</v>
      </c>
      <c r="CS498" s="94" t="s">
        <v>12016</v>
      </c>
      <c r="CX498" s="94" t="s">
        <v>15182</v>
      </c>
      <c r="CZ498" s="94" t="s">
        <v>12007</v>
      </c>
      <c r="DA498" s="94" t="s">
        <v>12016</v>
      </c>
      <c r="DB498" s="94" t="s">
        <v>12016</v>
      </c>
      <c r="DC498" s="94" t="s">
        <v>12007</v>
      </c>
      <c r="DD498" s="94" t="s">
        <v>12007</v>
      </c>
      <c r="DE498" s="94" t="s">
        <v>12007</v>
      </c>
      <c r="DH498" s="94" t="s">
        <v>12021</v>
      </c>
      <c r="DJ498" s="94" t="s">
        <v>12022</v>
      </c>
    </row>
    <row r="499" ht="13.5" customHeight="1">
      <c r="A499" s="94" t="s">
        <v>11713</v>
      </c>
      <c r="B499" s="94" t="s">
        <v>11714</v>
      </c>
      <c r="C499" s="94" t="str">
        <f t="shared" si="1"/>
        <v>Dana Alina</v>
      </c>
      <c r="D499" s="94" t="s">
        <v>11715</v>
      </c>
      <c r="E499" s="94" t="s">
        <v>32</v>
      </c>
      <c r="F499" s="94" t="s">
        <v>15183</v>
      </c>
      <c r="G499" s="95" t="s">
        <v>33</v>
      </c>
      <c r="H499" s="94" t="s">
        <v>12006</v>
      </c>
      <c r="I499" s="94" t="s">
        <v>12069</v>
      </c>
      <c r="BF499" s="94"/>
      <c r="BG499" s="94"/>
      <c r="BH499" s="94" t="s">
        <v>33</v>
      </c>
      <c r="BI499" s="94"/>
      <c r="BJ499" s="94"/>
      <c r="BK499" s="94"/>
      <c r="BL499" s="94"/>
      <c r="BM499" s="94"/>
      <c r="BN499" s="94"/>
      <c r="BO499" s="94"/>
      <c r="BP499" s="94"/>
      <c r="BQ499" s="94"/>
      <c r="BR499" s="94">
        <v>1.0</v>
      </c>
      <c r="BS499" s="94"/>
      <c r="BT499" s="94"/>
      <c r="BU499" s="94"/>
      <c r="BV499" s="94"/>
      <c r="BW499" s="94"/>
      <c r="BX499" s="94"/>
      <c r="BY499" s="94"/>
      <c r="BZ499" s="94"/>
      <c r="CA499" s="94"/>
      <c r="CB499" s="94"/>
      <c r="CC499" s="94"/>
      <c r="CD499" s="94">
        <v>1.0</v>
      </c>
      <c r="CE499" s="94"/>
      <c r="CF499" s="94"/>
      <c r="CG499" s="94"/>
      <c r="CH499" s="94"/>
      <c r="CK499" s="94" t="s">
        <v>11719</v>
      </c>
      <c r="CL499" s="94" t="s">
        <v>12202</v>
      </c>
      <c r="CM499" s="94" t="s">
        <v>15184</v>
      </c>
      <c r="CN499" s="94" t="s">
        <v>12450</v>
      </c>
      <c r="CO499" s="94" t="s">
        <v>12116</v>
      </c>
      <c r="CP499" s="94" t="s">
        <v>15185</v>
      </c>
      <c r="CQ499" s="94" t="s">
        <v>12398</v>
      </c>
      <c r="CR499" s="94" t="s">
        <v>12398</v>
      </c>
      <c r="CS499" s="94" t="s">
        <v>12007</v>
      </c>
      <c r="CX499" s="94" t="s">
        <v>15186</v>
      </c>
      <c r="DA499" s="94" t="s">
        <v>12111</v>
      </c>
      <c r="DE499" s="94" t="s">
        <v>12007</v>
      </c>
      <c r="DH499" s="94" t="s">
        <v>12021</v>
      </c>
      <c r="DJ499" s="94" t="s">
        <v>12022</v>
      </c>
    </row>
    <row r="500" ht="13.5" customHeight="1">
      <c r="A500" s="94" t="s">
        <v>15187</v>
      </c>
      <c r="B500" s="94" t="s">
        <v>15188</v>
      </c>
      <c r="C500" s="94" t="str">
        <f t="shared" si="1"/>
        <v>Danail Obreschkow</v>
      </c>
      <c r="D500" s="94" t="s">
        <v>15189</v>
      </c>
      <c r="E500" s="94" t="s">
        <v>32</v>
      </c>
      <c r="F500" s="94" t="s">
        <v>15190</v>
      </c>
      <c r="G500" s="95" t="s">
        <v>33</v>
      </c>
      <c r="H500" s="94" t="s">
        <v>12006</v>
      </c>
      <c r="I500" s="94" t="s">
        <v>12025</v>
      </c>
      <c r="BF500" s="94" t="s">
        <v>33</v>
      </c>
      <c r="BG500" s="94"/>
      <c r="BH500" s="94"/>
      <c r="BI500" s="94"/>
      <c r="BJ500" s="94"/>
      <c r="BK500" s="94"/>
      <c r="BL500" s="94">
        <v>1.0</v>
      </c>
      <c r="BM500" s="94"/>
      <c r="BN500" s="94"/>
      <c r="BO500" s="94"/>
      <c r="BP500" s="94"/>
      <c r="BQ500" s="94"/>
      <c r="BR500" s="94"/>
      <c r="BS500" s="94"/>
      <c r="BT500" s="94"/>
      <c r="BU500" s="94"/>
      <c r="BV500" s="94"/>
      <c r="BW500" s="94"/>
      <c r="BX500" s="94"/>
      <c r="BY500" s="94"/>
      <c r="BZ500" s="94"/>
      <c r="CA500" s="94"/>
      <c r="CB500" s="94"/>
      <c r="CC500" s="94"/>
      <c r="CD500" s="94"/>
      <c r="CE500" s="94"/>
      <c r="CF500" s="94"/>
      <c r="CG500" s="94"/>
      <c r="CH500" s="94"/>
      <c r="CJ500" s="94" t="s">
        <v>12082</v>
      </c>
      <c r="CK500" s="94" t="s">
        <v>15191</v>
      </c>
      <c r="CL500" s="94" t="s">
        <v>12505</v>
      </c>
      <c r="CM500" s="94" t="s">
        <v>14689</v>
      </c>
      <c r="CN500" s="94" t="s">
        <v>12369</v>
      </c>
      <c r="CO500" s="94" t="s">
        <v>12030</v>
      </c>
      <c r="CP500" s="94" t="s">
        <v>12073</v>
      </c>
      <c r="CQ500" s="94" t="s">
        <v>12074</v>
      </c>
      <c r="CR500" s="94" t="s">
        <v>13106</v>
      </c>
      <c r="CS500" s="94" t="s">
        <v>12007</v>
      </c>
      <c r="CX500" s="94" t="s">
        <v>15192</v>
      </c>
      <c r="CZ500" s="94" t="s">
        <v>12016</v>
      </c>
      <c r="DA500" s="94" t="s">
        <v>12016</v>
      </c>
      <c r="DB500" s="94" t="s">
        <v>12016</v>
      </c>
      <c r="DC500" s="94" t="s">
        <v>12007</v>
      </c>
      <c r="DD500" s="94" t="s">
        <v>12007</v>
      </c>
      <c r="DE500" s="94" t="s">
        <v>12007</v>
      </c>
      <c r="DH500" s="94" t="s">
        <v>12021</v>
      </c>
      <c r="DJ500" s="94" t="s">
        <v>12022</v>
      </c>
    </row>
    <row r="501" ht="13.5" customHeight="1">
      <c r="A501" s="94" t="s">
        <v>6704</v>
      </c>
      <c r="B501" s="94" t="s">
        <v>6705</v>
      </c>
      <c r="C501" s="94" t="str">
        <f t="shared" si="1"/>
        <v>Dane Kleiner</v>
      </c>
      <c r="D501" s="94" t="s">
        <v>6706</v>
      </c>
      <c r="E501" s="94" t="s">
        <v>32</v>
      </c>
      <c r="F501" s="94" t="s">
        <v>15193</v>
      </c>
      <c r="G501" s="95" t="s">
        <v>33</v>
      </c>
      <c r="H501" s="94" t="s">
        <v>12006</v>
      </c>
      <c r="I501" s="94" t="s">
        <v>12069</v>
      </c>
      <c r="BF501" s="94" t="s">
        <v>33</v>
      </c>
      <c r="BG501" s="94"/>
      <c r="BH501" s="94"/>
      <c r="BI501" s="94"/>
      <c r="BJ501" s="94"/>
      <c r="BK501" s="94"/>
      <c r="BL501" s="94">
        <v>1.0</v>
      </c>
      <c r="BM501" s="94"/>
      <c r="BN501" s="94"/>
      <c r="BO501" s="94"/>
      <c r="BP501" s="94"/>
      <c r="BQ501" s="94"/>
      <c r="BR501" s="94"/>
      <c r="BS501" s="94"/>
      <c r="BT501" s="94"/>
      <c r="BU501" s="94"/>
      <c r="BV501" s="94"/>
      <c r="BW501" s="94"/>
      <c r="BX501" s="94"/>
      <c r="BY501" s="94"/>
      <c r="BZ501" s="94"/>
      <c r="CA501" s="94"/>
      <c r="CB501" s="94"/>
      <c r="CC501" s="94"/>
      <c r="CD501" s="94">
        <v>1.0</v>
      </c>
      <c r="CE501" s="94"/>
      <c r="CF501" s="94"/>
      <c r="CG501" s="94"/>
      <c r="CH501" s="94"/>
      <c r="CJ501" s="94" t="s">
        <v>3680</v>
      </c>
      <c r="CK501" s="94" t="s">
        <v>6709</v>
      </c>
      <c r="CL501" s="94" t="s">
        <v>12046</v>
      </c>
      <c r="CM501" s="94" t="s">
        <v>15194</v>
      </c>
      <c r="CN501" s="94" t="s">
        <v>12187</v>
      </c>
      <c r="CO501" s="94" t="s">
        <v>12188</v>
      </c>
      <c r="CP501" s="94" t="s">
        <v>12346</v>
      </c>
      <c r="CQ501" s="94" t="s">
        <v>12347</v>
      </c>
      <c r="CR501" s="94" t="s">
        <v>12385</v>
      </c>
      <c r="CS501" s="94" t="s">
        <v>12016</v>
      </c>
      <c r="CX501" s="94" t="s">
        <v>15195</v>
      </c>
      <c r="CZ501" s="94" t="s">
        <v>12007</v>
      </c>
      <c r="DA501" s="94" t="s">
        <v>12016</v>
      </c>
      <c r="DB501" s="94" t="s">
        <v>12016</v>
      </c>
      <c r="DC501" s="94" t="s">
        <v>12007</v>
      </c>
      <c r="DD501" s="94" t="s">
        <v>12007</v>
      </c>
      <c r="DE501" s="94" t="s">
        <v>12007</v>
      </c>
      <c r="DF501" s="94" t="s">
        <v>15196</v>
      </c>
      <c r="DH501" s="94" t="s">
        <v>12021</v>
      </c>
      <c r="DJ501" s="94" t="s">
        <v>12022</v>
      </c>
    </row>
    <row r="502" ht="13.5" customHeight="1">
      <c r="A502" s="94" t="s">
        <v>2107</v>
      </c>
      <c r="B502" s="94" t="s">
        <v>3732</v>
      </c>
      <c r="C502" s="94" t="str">
        <f t="shared" si="1"/>
        <v>Daniel Austin</v>
      </c>
      <c r="D502" s="94" t="s">
        <v>15197</v>
      </c>
      <c r="E502" s="94" t="s">
        <v>32</v>
      </c>
      <c r="F502" s="94" t="s">
        <v>15198</v>
      </c>
      <c r="G502" s="95" t="s">
        <v>33</v>
      </c>
      <c r="H502" s="94" t="s">
        <v>12006</v>
      </c>
      <c r="BF502" s="94" t="s">
        <v>33</v>
      </c>
      <c r="BG502" s="94"/>
      <c r="BH502" s="94"/>
      <c r="BI502" s="94"/>
      <c r="BJ502" s="94"/>
      <c r="BK502" s="94"/>
      <c r="BL502" s="94">
        <v>1.0</v>
      </c>
      <c r="BM502" s="94"/>
      <c r="BN502" s="94"/>
      <c r="BO502" s="94"/>
      <c r="BP502" s="94"/>
      <c r="BQ502" s="94"/>
      <c r="BR502" s="94"/>
      <c r="BS502" s="94"/>
      <c r="BT502" s="94"/>
      <c r="BU502" s="94"/>
      <c r="BV502" s="94"/>
      <c r="BW502" s="94"/>
      <c r="BX502" s="94"/>
      <c r="BY502" s="94"/>
      <c r="BZ502" s="94"/>
      <c r="CA502" s="94"/>
      <c r="CB502" s="94"/>
      <c r="CC502" s="94"/>
      <c r="CD502" s="94"/>
      <c r="CE502" s="94"/>
      <c r="CF502" s="94"/>
      <c r="CG502" s="94"/>
      <c r="CH502" s="94"/>
      <c r="CJ502" s="94" t="s">
        <v>12026</v>
      </c>
      <c r="CK502" s="94" t="s">
        <v>15199</v>
      </c>
      <c r="CM502" s="94" t="s">
        <v>15200</v>
      </c>
      <c r="CQ502" s="94" t="s">
        <v>12032</v>
      </c>
      <c r="CX502" s="94" t="s">
        <v>15201</v>
      </c>
      <c r="CZ502" s="94" t="s">
        <v>12016</v>
      </c>
      <c r="DA502" s="94" t="s">
        <v>12016</v>
      </c>
      <c r="DB502" s="94" t="s">
        <v>12016</v>
      </c>
      <c r="DC502" s="94" t="s">
        <v>12016</v>
      </c>
      <c r="DD502" s="94" t="s">
        <v>12016</v>
      </c>
      <c r="DE502" s="94" t="s">
        <v>12007</v>
      </c>
      <c r="DH502" s="94" t="s">
        <v>12021</v>
      </c>
      <c r="DJ502" s="94" t="s">
        <v>12022</v>
      </c>
    </row>
    <row r="503" ht="13.5" customHeight="1">
      <c r="A503" s="94" t="s">
        <v>7286</v>
      </c>
      <c r="B503" s="94" t="s">
        <v>7287</v>
      </c>
      <c r="C503" s="94" t="str">
        <f t="shared" si="1"/>
        <v>Daniel Brito de Freitas</v>
      </c>
      <c r="D503" s="94" t="s">
        <v>7288</v>
      </c>
      <c r="E503" s="94" t="s">
        <v>32</v>
      </c>
      <c r="F503" s="94" t="s">
        <v>15202</v>
      </c>
      <c r="G503" s="95" t="s">
        <v>38</v>
      </c>
      <c r="H503" s="94" t="s">
        <v>12006</v>
      </c>
      <c r="I503" s="94" t="s">
        <v>12069</v>
      </c>
      <c r="L503" s="94" t="s">
        <v>12007</v>
      </c>
      <c r="BF503" s="94"/>
      <c r="BG503" s="94"/>
      <c r="BH503" s="94"/>
      <c r="BI503" s="94"/>
      <c r="BJ503" s="94"/>
      <c r="BK503" s="94" t="s">
        <v>38</v>
      </c>
      <c r="BL503" s="94"/>
      <c r="BM503" s="94"/>
      <c r="BN503" s="94"/>
      <c r="BO503" s="94"/>
      <c r="BP503" s="94"/>
      <c r="BQ503" s="94"/>
      <c r="BR503" s="94"/>
      <c r="BS503" s="94"/>
      <c r="BT503" s="94"/>
      <c r="BU503" s="94"/>
      <c r="BV503" s="94"/>
      <c r="BW503" s="94"/>
      <c r="BX503" s="94"/>
      <c r="BY503" s="94"/>
      <c r="BZ503" s="94"/>
      <c r="CA503" s="94">
        <v>1.0</v>
      </c>
      <c r="CB503" s="94"/>
      <c r="CC503" s="94"/>
      <c r="CD503" s="94"/>
      <c r="CE503" s="94"/>
      <c r="CF503" s="94"/>
      <c r="CG503" s="94"/>
      <c r="CH503" s="94"/>
      <c r="CJ503" s="94" t="s">
        <v>14250</v>
      </c>
      <c r="CK503" s="94" t="s">
        <v>15203</v>
      </c>
      <c r="CL503" s="94" t="s">
        <v>12046</v>
      </c>
      <c r="CM503" s="94" t="s">
        <v>15204</v>
      </c>
      <c r="CN503" s="94" t="s">
        <v>12029</v>
      </c>
      <c r="CO503" s="94" t="s">
        <v>12116</v>
      </c>
      <c r="CP503" s="94" t="s">
        <v>15205</v>
      </c>
      <c r="CQ503" s="94" t="s">
        <v>14036</v>
      </c>
      <c r="CR503" s="94" t="s">
        <v>12321</v>
      </c>
      <c r="CX503" s="94" t="s">
        <v>15206</v>
      </c>
      <c r="CZ503" s="94" t="s">
        <v>12007</v>
      </c>
      <c r="DC503" s="94" t="s">
        <v>12016</v>
      </c>
      <c r="DD503" s="94" t="s">
        <v>12007</v>
      </c>
      <c r="DH503" s="94" t="s">
        <v>12021</v>
      </c>
      <c r="DJ503" s="94" t="s">
        <v>12022</v>
      </c>
    </row>
    <row r="504" ht="13.5" customHeight="1">
      <c r="A504" s="94" t="s">
        <v>2107</v>
      </c>
      <c r="B504" s="94" t="s">
        <v>15207</v>
      </c>
      <c r="C504" s="94" t="str">
        <f t="shared" si="1"/>
        <v>Daniel Cunnama</v>
      </c>
      <c r="D504" s="94" t="s">
        <v>15208</v>
      </c>
      <c r="E504" s="94" t="s">
        <v>32</v>
      </c>
      <c r="F504" s="94" t="s">
        <v>15209</v>
      </c>
      <c r="G504" s="95" t="s">
        <v>33</v>
      </c>
      <c r="H504" s="94" t="s">
        <v>12006</v>
      </c>
      <c r="I504" s="94" t="s">
        <v>12381</v>
      </c>
      <c r="AE504" s="94" t="s">
        <v>12007</v>
      </c>
      <c r="BF504" s="94"/>
      <c r="BG504" s="94"/>
      <c r="BH504" s="94" t="s">
        <v>33</v>
      </c>
      <c r="BI504" s="94"/>
      <c r="BJ504" s="94"/>
      <c r="BK504" s="94"/>
      <c r="BL504" s="94"/>
      <c r="BM504" s="94"/>
      <c r="BN504" s="94"/>
      <c r="BO504" s="94"/>
      <c r="BP504" s="94"/>
      <c r="BQ504" s="94"/>
      <c r="BR504" s="94">
        <v>1.0</v>
      </c>
      <c r="BS504" s="94"/>
      <c r="BT504" s="94"/>
      <c r="BU504" s="94"/>
      <c r="BV504" s="94"/>
      <c r="BW504" s="94"/>
      <c r="BX504" s="94"/>
      <c r="BY504" s="94"/>
      <c r="BZ504" s="94"/>
      <c r="CA504" s="94"/>
      <c r="CB504" s="94"/>
      <c r="CC504" s="94"/>
      <c r="CD504" s="94">
        <v>1.0</v>
      </c>
      <c r="CE504" s="94"/>
      <c r="CF504" s="94"/>
      <c r="CG504" s="94"/>
      <c r="CH504" s="94"/>
      <c r="CJ504" s="94" t="s">
        <v>3680</v>
      </c>
      <c r="CK504" s="94" t="s">
        <v>15210</v>
      </c>
      <c r="CL504" s="94" t="s">
        <v>12046</v>
      </c>
      <c r="CM504" s="94" t="s">
        <v>12654</v>
      </c>
      <c r="CN504" s="94" t="s">
        <v>15211</v>
      </c>
      <c r="CO504" s="94" t="s">
        <v>12030</v>
      </c>
      <c r="CP504" s="94" t="s">
        <v>12189</v>
      </c>
      <c r="CQ504" s="94" t="s">
        <v>12015</v>
      </c>
      <c r="CR504" s="94" t="s">
        <v>12015</v>
      </c>
      <c r="CS504" s="94" t="s">
        <v>12016</v>
      </c>
      <c r="CX504" s="94" t="s">
        <v>15212</v>
      </c>
      <c r="CZ504" s="94" t="s">
        <v>12007</v>
      </c>
      <c r="DA504" s="94" t="s">
        <v>12016</v>
      </c>
      <c r="DB504" s="94" t="s">
        <v>12016</v>
      </c>
      <c r="DC504" s="94" t="s">
        <v>12007</v>
      </c>
      <c r="DD504" s="94" t="s">
        <v>12007</v>
      </c>
      <c r="DE504" s="94" t="s">
        <v>12016</v>
      </c>
      <c r="DH504" s="94" t="s">
        <v>12021</v>
      </c>
      <c r="DJ504" s="94" t="s">
        <v>12022</v>
      </c>
    </row>
    <row r="505" ht="13.5" customHeight="1">
      <c r="A505" s="94" t="s">
        <v>2107</v>
      </c>
      <c r="B505" s="94" t="s">
        <v>4835</v>
      </c>
      <c r="C505" s="94" t="str">
        <f t="shared" si="1"/>
        <v>Daniel Egbo</v>
      </c>
      <c r="D505" s="94" t="s">
        <v>4836</v>
      </c>
      <c r="E505" s="94" t="s">
        <v>32</v>
      </c>
      <c r="F505" s="94" t="s">
        <v>15213</v>
      </c>
      <c r="G505" s="95" t="s">
        <v>33</v>
      </c>
      <c r="H505" s="94" t="s">
        <v>12006</v>
      </c>
      <c r="I505" s="94" t="s">
        <v>12069</v>
      </c>
      <c r="BF505" s="94" t="s">
        <v>33</v>
      </c>
      <c r="BG505" s="94"/>
      <c r="BH505" s="94"/>
      <c r="BI505" s="94"/>
      <c r="BJ505" s="94"/>
      <c r="BK505" s="94"/>
      <c r="BL505" s="94"/>
      <c r="BM505" s="94">
        <v>1.0</v>
      </c>
      <c r="BN505" s="94"/>
      <c r="BO505" s="94"/>
      <c r="BP505" s="94"/>
      <c r="BQ505" s="94"/>
      <c r="BR505" s="94"/>
      <c r="BS505" s="94"/>
      <c r="BT505" s="94"/>
      <c r="BU505" s="94"/>
      <c r="BV505" s="94"/>
      <c r="BW505" s="94"/>
      <c r="BX505" s="94"/>
      <c r="BY505" s="94"/>
      <c r="BZ505" s="94"/>
      <c r="CA505" s="94"/>
      <c r="CB505" s="94"/>
      <c r="CC505" s="94"/>
      <c r="CD505" s="94">
        <v>1.0</v>
      </c>
      <c r="CE505" s="94"/>
      <c r="CF505" s="94"/>
      <c r="CG505" s="94"/>
      <c r="CH505" s="94"/>
      <c r="CK505" s="94" t="s">
        <v>15214</v>
      </c>
      <c r="CL505" s="94" t="s">
        <v>12046</v>
      </c>
      <c r="CM505" s="94" t="s">
        <v>12186</v>
      </c>
      <c r="CO505" s="94" t="s">
        <v>12122</v>
      </c>
      <c r="CP505" s="94" t="s">
        <v>12189</v>
      </c>
      <c r="CQ505" s="94" t="s">
        <v>12015</v>
      </c>
      <c r="CR505" s="94" t="s">
        <v>12158</v>
      </c>
      <c r="CS505" s="94" t="s">
        <v>12016</v>
      </c>
      <c r="CX505" s="94" t="s">
        <v>15215</v>
      </c>
      <c r="CZ505" s="94" t="s">
        <v>12007</v>
      </c>
      <c r="DB505" s="94" t="s">
        <v>12111</v>
      </c>
      <c r="DC505" s="94" t="s">
        <v>12007</v>
      </c>
      <c r="DD505" s="94" t="s">
        <v>12007</v>
      </c>
      <c r="DE505" s="94" t="s">
        <v>12016</v>
      </c>
      <c r="DH505" s="94" t="s">
        <v>12021</v>
      </c>
      <c r="DJ505" s="94" t="s">
        <v>12022</v>
      </c>
    </row>
    <row r="506" ht="13.5" customHeight="1">
      <c r="A506" s="94" t="s">
        <v>2107</v>
      </c>
      <c r="B506" s="94" t="s">
        <v>15216</v>
      </c>
      <c r="C506" s="94" t="str">
        <f t="shared" si="1"/>
        <v>Daniel Espada</v>
      </c>
      <c r="D506" s="94" t="s">
        <v>15217</v>
      </c>
      <c r="E506" s="94" t="s">
        <v>32</v>
      </c>
      <c r="F506" s="94" t="s">
        <v>15218</v>
      </c>
      <c r="G506" s="95" t="s">
        <v>38</v>
      </c>
      <c r="H506" s="94" t="s">
        <v>12006</v>
      </c>
      <c r="BF506" s="94"/>
      <c r="BG506" s="94"/>
      <c r="BH506" s="94"/>
      <c r="BI506" s="94" t="s">
        <v>38</v>
      </c>
      <c r="BJ506" s="94"/>
      <c r="BK506" s="94"/>
      <c r="BL506" s="94"/>
      <c r="BM506" s="94"/>
      <c r="BN506" s="94"/>
      <c r="BO506" s="94"/>
      <c r="BP506" s="94"/>
      <c r="BQ506" s="94"/>
      <c r="BR506" s="94"/>
      <c r="BS506" s="94"/>
      <c r="BT506" s="94"/>
      <c r="BU506" s="94">
        <v>1.0</v>
      </c>
      <c r="BV506" s="94"/>
      <c r="BW506" s="94"/>
      <c r="BX506" s="94"/>
      <c r="BY506" s="94"/>
      <c r="BZ506" s="94"/>
      <c r="CA506" s="94"/>
      <c r="CB506" s="94"/>
      <c r="CC506" s="94"/>
      <c r="CD506" s="94"/>
      <c r="CE506" s="94"/>
      <c r="CF506" s="94"/>
      <c r="CG506" s="94"/>
      <c r="CH506" s="94"/>
      <c r="CJ506" s="94" t="s">
        <v>12026</v>
      </c>
      <c r="CK506" s="94" t="s">
        <v>2107</v>
      </c>
      <c r="CM506" s="94" t="s">
        <v>15219</v>
      </c>
      <c r="CN506" s="94" t="s">
        <v>12362</v>
      </c>
      <c r="CO506" s="94" t="s">
        <v>12188</v>
      </c>
      <c r="CQ506" s="94" t="s">
        <v>12549</v>
      </c>
      <c r="CX506" s="94" t="s">
        <v>15220</v>
      </c>
      <c r="DH506" s="94" t="s">
        <v>12021</v>
      </c>
      <c r="DJ506" s="94" t="s">
        <v>12022</v>
      </c>
    </row>
    <row r="507" ht="13.5" customHeight="1">
      <c r="A507" s="94" t="s">
        <v>4485</v>
      </c>
      <c r="B507" s="94" t="s">
        <v>4486</v>
      </c>
      <c r="C507" s="94" t="str">
        <f t="shared" si="1"/>
        <v>Danièl Groenewald</v>
      </c>
      <c r="D507" s="94" t="s">
        <v>4487</v>
      </c>
      <c r="E507" s="94" t="s">
        <v>32</v>
      </c>
      <c r="F507" s="94" t="s">
        <v>15221</v>
      </c>
      <c r="G507" s="95" t="s">
        <v>33</v>
      </c>
      <c r="H507" s="94" t="s">
        <v>12006</v>
      </c>
      <c r="I507" s="94" t="s">
        <v>12069</v>
      </c>
      <c r="BF507" s="94" t="s">
        <v>33</v>
      </c>
      <c r="BG507" s="94"/>
      <c r="BH507" s="94"/>
      <c r="BI507" s="94"/>
      <c r="BJ507" s="94"/>
      <c r="BK507" s="94"/>
      <c r="BL507" s="94">
        <v>1.0</v>
      </c>
      <c r="BM507" s="94"/>
      <c r="BN507" s="94"/>
      <c r="BO507" s="94"/>
      <c r="BP507" s="94"/>
      <c r="BQ507" s="94"/>
      <c r="BR507" s="94"/>
      <c r="BS507" s="94"/>
      <c r="BT507" s="94"/>
      <c r="BU507" s="94"/>
      <c r="BV507" s="94"/>
      <c r="BW507" s="94"/>
      <c r="BX507" s="94"/>
      <c r="BY507" s="94"/>
      <c r="BZ507" s="94"/>
      <c r="CA507" s="94"/>
      <c r="CB507" s="94"/>
      <c r="CC507" s="94"/>
      <c r="CD507" s="94"/>
      <c r="CE507" s="94"/>
      <c r="CF507" s="94"/>
      <c r="CG507" s="94"/>
      <c r="CH507" s="94"/>
      <c r="CJ507" s="94" t="s">
        <v>3680</v>
      </c>
      <c r="CK507" s="94" t="s">
        <v>4491</v>
      </c>
      <c r="CL507" s="94" t="s">
        <v>12010</v>
      </c>
      <c r="CM507" s="94" t="s">
        <v>15222</v>
      </c>
      <c r="CN507" s="94" t="s">
        <v>15223</v>
      </c>
      <c r="CO507" s="94" t="s">
        <v>12116</v>
      </c>
      <c r="CP507" s="94" t="s">
        <v>12189</v>
      </c>
      <c r="CQ507" s="94" t="s">
        <v>12015</v>
      </c>
      <c r="CR507" s="94" t="s">
        <v>12015</v>
      </c>
      <c r="CS507" s="94" t="s">
        <v>12016</v>
      </c>
      <c r="CT507" s="94" t="s">
        <v>12052</v>
      </c>
      <c r="CX507" s="94" t="s">
        <v>15224</v>
      </c>
      <c r="CZ507" s="94" t="s">
        <v>12016</v>
      </c>
      <c r="DA507" s="94" t="s">
        <v>12016</v>
      </c>
      <c r="DB507" s="94" t="s">
        <v>12016</v>
      </c>
      <c r="DC507" s="94" t="s">
        <v>12016</v>
      </c>
      <c r="DD507" s="94" t="s">
        <v>12016</v>
      </c>
      <c r="DE507" s="94" t="s">
        <v>12016</v>
      </c>
      <c r="DH507" s="94" t="s">
        <v>12021</v>
      </c>
      <c r="DJ507" s="94" t="s">
        <v>12022</v>
      </c>
    </row>
    <row r="508" ht="13.5" customHeight="1">
      <c r="A508" s="94" t="s">
        <v>2107</v>
      </c>
      <c r="B508" s="94" t="s">
        <v>15225</v>
      </c>
      <c r="C508" s="94" t="str">
        <f t="shared" si="1"/>
        <v>Daniel Hestroffer</v>
      </c>
      <c r="D508" s="94" t="s">
        <v>15226</v>
      </c>
      <c r="E508" s="94" t="s">
        <v>32</v>
      </c>
      <c r="F508" s="94" t="s">
        <v>15227</v>
      </c>
      <c r="G508" s="95" t="s">
        <v>33</v>
      </c>
      <c r="H508" s="94" t="s">
        <v>12006</v>
      </c>
      <c r="BF508" s="94"/>
      <c r="BG508" s="94"/>
      <c r="BH508" s="94" t="s">
        <v>33</v>
      </c>
      <c r="BI508" s="94"/>
      <c r="BJ508" s="94"/>
      <c r="BK508" s="94"/>
      <c r="BL508" s="94"/>
      <c r="BM508" s="94"/>
      <c r="BN508" s="94"/>
      <c r="BO508" s="94"/>
      <c r="BP508" s="94"/>
      <c r="BQ508" s="94"/>
      <c r="BR508" s="94">
        <v>1.0</v>
      </c>
      <c r="BS508" s="94"/>
      <c r="BT508" s="94"/>
      <c r="BU508" s="94"/>
      <c r="BV508" s="94"/>
      <c r="BW508" s="94"/>
      <c r="BX508" s="94"/>
      <c r="BY508" s="94"/>
      <c r="BZ508" s="94"/>
      <c r="CA508" s="94"/>
      <c r="CB508" s="94"/>
      <c r="CC508" s="94"/>
      <c r="CD508" s="94"/>
      <c r="CE508" s="94"/>
      <c r="CF508" s="94"/>
      <c r="CG508" s="94"/>
      <c r="CH508" s="94"/>
      <c r="CK508" s="94" t="s">
        <v>15228</v>
      </c>
      <c r="CM508" s="94" t="s">
        <v>15229</v>
      </c>
      <c r="CO508" s="94" t="s">
        <v>12116</v>
      </c>
      <c r="CQ508" s="94" t="s">
        <v>12040</v>
      </c>
      <c r="CS508" s="94" t="s">
        <v>12016</v>
      </c>
      <c r="CX508" s="94" t="s">
        <v>13919</v>
      </c>
      <c r="CZ508" s="94" t="s">
        <v>12007</v>
      </c>
      <c r="DC508" s="94" t="s">
        <v>12007</v>
      </c>
      <c r="DD508" s="94" t="s">
        <v>12007</v>
      </c>
      <c r="DE508" s="94" t="s">
        <v>12007</v>
      </c>
      <c r="DH508" s="94" t="s">
        <v>12021</v>
      </c>
      <c r="DJ508" s="94" t="s">
        <v>12022</v>
      </c>
    </row>
    <row r="509" ht="13.5" customHeight="1">
      <c r="A509" s="94" t="s">
        <v>2107</v>
      </c>
      <c r="B509" s="94" t="s">
        <v>15230</v>
      </c>
      <c r="C509" s="94" t="str">
        <f t="shared" si="1"/>
        <v>Daniel Palumbo</v>
      </c>
      <c r="D509" s="94" t="s">
        <v>15231</v>
      </c>
      <c r="E509" s="94" t="s">
        <v>32</v>
      </c>
      <c r="F509" s="94" t="s">
        <v>15232</v>
      </c>
      <c r="G509" s="95" t="s">
        <v>33</v>
      </c>
      <c r="H509" s="94" t="s">
        <v>12006</v>
      </c>
      <c r="I509" s="94" t="s">
        <v>12069</v>
      </c>
      <c r="BF509" s="94"/>
      <c r="BG509" s="94"/>
      <c r="BH509" s="94" t="s">
        <v>33</v>
      </c>
      <c r="BI509" s="94"/>
      <c r="BJ509" s="94"/>
      <c r="BK509" s="94"/>
      <c r="BL509" s="94"/>
      <c r="BM509" s="94"/>
      <c r="BN509" s="94"/>
      <c r="BO509" s="94"/>
      <c r="BP509" s="94"/>
      <c r="BQ509" s="94"/>
      <c r="BR509" s="94">
        <v>1.0</v>
      </c>
      <c r="BS509" s="94"/>
      <c r="BT509" s="94"/>
      <c r="BU509" s="94"/>
      <c r="BV509" s="94"/>
      <c r="BW509" s="94"/>
      <c r="BX509" s="94"/>
      <c r="BY509" s="94"/>
      <c r="BZ509" s="94"/>
      <c r="CA509" s="94"/>
      <c r="CB509" s="94"/>
      <c r="CC509" s="94"/>
      <c r="CD509" s="94"/>
      <c r="CE509" s="94"/>
      <c r="CF509" s="94"/>
      <c r="CG509" s="94"/>
      <c r="CH509" s="94"/>
      <c r="CJ509" s="94" t="s">
        <v>12058</v>
      </c>
      <c r="CK509" s="94" t="s">
        <v>15233</v>
      </c>
      <c r="CL509" s="94" t="s">
        <v>12046</v>
      </c>
      <c r="CM509" s="94" t="s">
        <v>15234</v>
      </c>
      <c r="CN509" s="94" t="s">
        <v>12640</v>
      </c>
      <c r="CO509" s="94" t="s">
        <v>12188</v>
      </c>
      <c r="CP509" s="94" t="s">
        <v>15235</v>
      </c>
      <c r="CQ509" s="94" t="s">
        <v>12032</v>
      </c>
      <c r="CR509" s="94" t="s">
        <v>12752</v>
      </c>
      <c r="CS509" s="94" t="s">
        <v>12016</v>
      </c>
      <c r="CT509" s="94" t="s">
        <v>12594</v>
      </c>
      <c r="CX509" s="94" t="s">
        <v>15236</v>
      </c>
      <c r="CZ509" s="94" t="s">
        <v>12007</v>
      </c>
      <c r="DA509" s="94" t="s">
        <v>12016</v>
      </c>
      <c r="DB509" s="94" t="s">
        <v>12016</v>
      </c>
      <c r="DC509" s="94" t="s">
        <v>12007</v>
      </c>
      <c r="DD509" s="94" t="s">
        <v>12016</v>
      </c>
      <c r="DE509" s="94" t="s">
        <v>12007</v>
      </c>
      <c r="DH509" s="94" t="s">
        <v>12021</v>
      </c>
      <c r="DJ509" s="94" t="s">
        <v>12022</v>
      </c>
    </row>
    <row r="510" ht="13.5" customHeight="1">
      <c r="A510" s="94" t="s">
        <v>2107</v>
      </c>
      <c r="B510" s="94" t="s">
        <v>15237</v>
      </c>
      <c r="C510" s="94" t="str">
        <f t="shared" si="1"/>
        <v>Daniel Perley</v>
      </c>
      <c r="D510" s="94" t="s">
        <v>15238</v>
      </c>
      <c r="E510" s="94" t="s">
        <v>35</v>
      </c>
      <c r="F510" s="94" t="s">
        <v>15239</v>
      </c>
      <c r="G510" s="95" t="s">
        <v>38</v>
      </c>
      <c r="H510" s="94" t="s">
        <v>12006</v>
      </c>
      <c r="BF510" s="94"/>
      <c r="BG510" s="94"/>
      <c r="BH510" s="94"/>
      <c r="BI510" s="94"/>
      <c r="BJ510" s="94"/>
      <c r="BK510" s="94" t="s">
        <v>38</v>
      </c>
      <c r="BL510" s="94"/>
      <c r="BM510" s="94"/>
      <c r="BN510" s="94"/>
      <c r="BO510" s="94"/>
      <c r="BP510" s="94"/>
      <c r="BQ510" s="94"/>
      <c r="BR510" s="94"/>
      <c r="BS510" s="94"/>
      <c r="BT510" s="94"/>
      <c r="BU510" s="94"/>
      <c r="BV510" s="94"/>
      <c r="BW510" s="94"/>
      <c r="BX510" s="94"/>
      <c r="BY510" s="94"/>
      <c r="BZ510" s="94"/>
      <c r="CA510" s="94"/>
      <c r="CB510" s="94"/>
      <c r="CC510" s="94">
        <v>1.0</v>
      </c>
      <c r="CD510" s="94"/>
      <c r="CE510" s="94"/>
      <c r="CF510" s="94"/>
      <c r="CG510" s="94"/>
      <c r="CH510" s="94"/>
      <c r="CJ510" s="94" t="s">
        <v>3680</v>
      </c>
      <c r="CK510" s="94" t="s">
        <v>15240</v>
      </c>
      <c r="CL510" s="94" t="s">
        <v>12505</v>
      </c>
      <c r="CM510" s="94" t="s">
        <v>15241</v>
      </c>
      <c r="CN510" s="94" t="s">
        <v>14387</v>
      </c>
      <c r="CO510" s="94" t="s">
        <v>12030</v>
      </c>
      <c r="CP510" s="94" t="s">
        <v>15242</v>
      </c>
      <c r="CQ510" s="94" t="s">
        <v>12263</v>
      </c>
      <c r="CR510" s="94" t="s">
        <v>12032</v>
      </c>
      <c r="CX510" s="94" t="s">
        <v>1770</v>
      </c>
      <c r="CZ510" s="94" t="s">
        <v>12016</v>
      </c>
      <c r="DC510" s="94" t="s">
        <v>12016</v>
      </c>
      <c r="DD510" s="94" t="s">
        <v>12016</v>
      </c>
      <c r="DF510" s="94" t="s">
        <v>15243</v>
      </c>
      <c r="DH510" s="94" t="s">
        <v>12021</v>
      </c>
      <c r="DJ510" s="94" t="s">
        <v>12022</v>
      </c>
    </row>
    <row r="511" ht="13.5" customHeight="1">
      <c r="A511" s="94" t="s">
        <v>2107</v>
      </c>
      <c r="B511" s="94" t="s">
        <v>15244</v>
      </c>
      <c r="C511" s="94" t="str">
        <f t="shared" si="1"/>
        <v>Daniel Reardon</v>
      </c>
      <c r="D511" s="94" t="s">
        <v>15245</v>
      </c>
      <c r="E511" s="94" t="s">
        <v>35</v>
      </c>
      <c r="F511" s="94" t="s">
        <v>15246</v>
      </c>
      <c r="G511" s="95" t="s">
        <v>33</v>
      </c>
      <c r="H511" s="94" t="s">
        <v>12006</v>
      </c>
      <c r="I511" s="94" t="s">
        <v>12069</v>
      </c>
      <c r="BF511" s="94" t="s">
        <v>33</v>
      </c>
      <c r="BG511" s="94"/>
      <c r="BH511" s="94"/>
      <c r="BI511" s="94"/>
      <c r="BJ511" s="94"/>
      <c r="BK511" s="94"/>
      <c r="BL511" s="94">
        <v>1.0</v>
      </c>
      <c r="BM511" s="94"/>
      <c r="BN511" s="94"/>
      <c r="BO511" s="94"/>
      <c r="BP511" s="94"/>
      <c r="BQ511" s="94"/>
      <c r="BR511" s="94"/>
      <c r="BS511" s="94"/>
      <c r="BT511" s="94"/>
      <c r="BU511" s="94"/>
      <c r="BV511" s="94"/>
      <c r="BW511" s="94"/>
      <c r="BX511" s="94"/>
      <c r="BY511" s="94"/>
      <c r="BZ511" s="94"/>
      <c r="CA511" s="94"/>
      <c r="CB511" s="94"/>
      <c r="CC511" s="94"/>
      <c r="CD511" s="94">
        <v>1.0</v>
      </c>
      <c r="CE511" s="94"/>
      <c r="CF511" s="94"/>
      <c r="CG511" s="94"/>
      <c r="CH511" s="94"/>
      <c r="CJ511" s="94" t="s">
        <v>3680</v>
      </c>
      <c r="CK511" s="94" t="s">
        <v>15247</v>
      </c>
      <c r="CL511" s="94" t="s">
        <v>12046</v>
      </c>
      <c r="CM511" s="94" t="s">
        <v>15248</v>
      </c>
      <c r="CN511" s="94" t="s">
        <v>15249</v>
      </c>
      <c r="CO511" s="94" t="s">
        <v>12188</v>
      </c>
      <c r="CP511" s="94" t="s">
        <v>15250</v>
      </c>
      <c r="CQ511" s="94" t="s">
        <v>12074</v>
      </c>
      <c r="CR511" s="94" t="s">
        <v>12385</v>
      </c>
      <c r="CS511" s="94" t="s">
        <v>12016</v>
      </c>
      <c r="CT511" s="94" t="s">
        <v>14023</v>
      </c>
      <c r="CX511" s="94" t="s">
        <v>1743</v>
      </c>
      <c r="CZ511" s="94" t="s">
        <v>12007</v>
      </c>
      <c r="DA511" s="94" t="s">
        <v>12016</v>
      </c>
      <c r="DB511" s="94" t="s">
        <v>12016</v>
      </c>
      <c r="DC511" s="94" t="s">
        <v>12016</v>
      </c>
      <c r="DD511" s="94" t="s">
        <v>12016</v>
      </c>
      <c r="DE511" s="94" t="s">
        <v>12007</v>
      </c>
      <c r="DH511" s="94" t="s">
        <v>12021</v>
      </c>
      <c r="DJ511" s="94" t="s">
        <v>12022</v>
      </c>
    </row>
    <row r="512" ht="13.5" customHeight="1">
      <c r="A512" s="94" t="s">
        <v>2107</v>
      </c>
      <c r="B512" s="94" t="s">
        <v>3622</v>
      </c>
      <c r="C512" s="94" t="str">
        <f t="shared" si="1"/>
        <v>Daniel Rybarczyk</v>
      </c>
      <c r="D512" s="94" t="s">
        <v>3623</v>
      </c>
      <c r="E512" s="94" t="s">
        <v>32</v>
      </c>
      <c r="F512" s="94" t="s">
        <v>15251</v>
      </c>
      <c r="G512" s="95" t="s">
        <v>33</v>
      </c>
      <c r="H512" s="94" t="s">
        <v>12006</v>
      </c>
      <c r="I512" s="94" t="s">
        <v>12069</v>
      </c>
      <c r="BF512" s="94"/>
      <c r="BG512" s="94"/>
      <c r="BH512" s="94" t="s">
        <v>33</v>
      </c>
      <c r="BI512" s="94"/>
      <c r="BJ512" s="94"/>
      <c r="BK512" s="94"/>
      <c r="BL512" s="94"/>
      <c r="BM512" s="94"/>
      <c r="BN512" s="94"/>
      <c r="BO512" s="94"/>
      <c r="BP512" s="94"/>
      <c r="BQ512" s="94"/>
      <c r="BR512" s="94">
        <v>1.0</v>
      </c>
      <c r="BS512" s="94"/>
      <c r="BT512" s="94"/>
      <c r="BU512" s="94"/>
      <c r="BV512" s="94"/>
      <c r="BW512" s="94"/>
      <c r="BX512" s="94"/>
      <c r="BY512" s="94"/>
      <c r="BZ512" s="94"/>
      <c r="CA512" s="94"/>
      <c r="CB512" s="94"/>
      <c r="CC512" s="94"/>
      <c r="CD512" s="94"/>
      <c r="CE512" s="94"/>
      <c r="CF512" s="94"/>
      <c r="CG512" s="94"/>
      <c r="CH512" s="94"/>
      <c r="CK512" s="94" t="s">
        <v>15252</v>
      </c>
      <c r="CL512" s="94" t="s">
        <v>12046</v>
      </c>
      <c r="CM512" s="94" t="s">
        <v>15253</v>
      </c>
      <c r="CO512" s="94" t="s">
        <v>12188</v>
      </c>
      <c r="CP512" s="94" t="s">
        <v>15254</v>
      </c>
      <c r="CQ512" s="94" t="s">
        <v>12032</v>
      </c>
      <c r="CR512" s="94" t="s">
        <v>12032</v>
      </c>
      <c r="CS512" s="94" t="s">
        <v>12016</v>
      </c>
      <c r="CX512" s="94" t="s">
        <v>15255</v>
      </c>
      <c r="CZ512" s="94" t="s">
        <v>12007</v>
      </c>
      <c r="DA512" s="94" t="s">
        <v>12016</v>
      </c>
      <c r="DB512" s="94" t="s">
        <v>12016</v>
      </c>
      <c r="DC512" s="94" t="s">
        <v>12016</v>
      </c>
      <c r="DD512" s="94" t="s">
        <v>12007</v>
      </c>
      <c r="DE512" s="94" t="s">
        <v>12007</v>
      </c>
      <c r="DH512" s="94" t="s">
        <v>12021</v>
      </c>
      <c r="DJ512" s="94" t="s">
        <v>12022</v>
      </c>
    </row>
    <row r="513" ht="13.5" customHeight="1">
      <c r="A513" s="94" t="s">
        <v>2107</v>
      </c>
      <c r="B513" s="94" t="s">
        <v>8639</v>
      </c>
      <c r="C513" s="94" t="str">
        <f t="shared" si="1"/>
        <v>Daniel Santos-Costa</v>
      </c>
      <c r="D513" s="94" t="s">
        <v>8640</v>
      </c>
      <c r="E513" s="94" t="s">
        <v>32</v>
      </c>
      <c r="F513" s="94" t="s">
        <v>15256</v>
      </c>
      <c r="G513" s="95" t="s">
        <v>38</v>
      </c>
      <c r="H513" s="94" t="s">
        <v>12006</v>
      </c>
      <c r="I513" s="94" t="s">
        <v>12069</v>
      </c>
      <c r="BF513" s="94"/>
      <c r="BG513" s="94"/>
      <c r="BH513" s="94"/>
      <c r="BI513" s="94"/>
      <c r="BJ513" s="94"/>
      <c r="BK513" s="94" t="s">
        <v>38</v>
      </c>
      <c r="BL513" s="94"/>
      <c r="BM513" s="94"/>
      <c r="BN513" s="94"/>
      <c r="BO513" s="94"/>
      <c r="BP513" s="94"/>
      <c r="BQ513" s="94"/>
      <c r="BR513" s="94"/>
      <c r="BS513" s="94"/>
      <c r="BT513" s="94"/>
      <c r="BU513" s="94"/>
      <c r="BV513" s="94"/>
      <c r="BW513" s="94"/>
      <c r="BX513" s="94"/>
      <c r="BY513" s="94"/>
      <c r="BZ513" s="94"/>
      <c r="CA513" s="94">
        <v>1.0</v>
      </c>
      <c r="CB513" s="94"/>
      <c r="CC513" s="94"/>
      <c r="CD513" s="94"/>
      <c r="CE513" s="94"/>
      <c r="CF513" s="94"/>
      <c r="CG513" s="94"/>
      <c r="CH513" s="94"/>
      <c r="CJ513" s="94" t="s">
        <v>12058</v>
      </c>
      <c r="CK513" s="94" t="s">
        <v>8644</v>
      </c>
      <c r="CL513" s="94" t="s">
        <v>12046</v>
      </c>
      <c r="CM513" s="94" t="s">
        <v>15257</v>
      </c>
      <c r="CN513" s="94" t="s">
        <v>13674</v>
      </c>
      <c r="CO513" s="94" t="s">
        <v>12013</v>
      </c>
      <c r="CP513" s="94" t="s">
        <v>15258</v>
      </c>
      <c r="CQ513" s="94" t="s">
        <v>12062</v>
      </c>
      <c r="CR513" s="94" t="s">
        <v>12040</v>
      </c>
      <c r="CX513" s="94" t="s">
        <v>15259</v>
      </c>
      <c r="CZ513" s="94" t="s">
        <v>12016</v>
      </c>
      <c r="DC513" s="94" t="s">
        <v>12016</v>
      </c>
      <c r="DD513" s="94" t="s">
        <v>12016</v>
      </c>
      <c r="DH513" s="94" t="s">
        <v>12021</v>
      </c>
      <c r="DJ513" s="94" t="s">
        <v>12022</v>
      </c>
    </row>
    <row r="514" ht="13.5" customHeight="1">
      <c r="A514" s="94" t="s">
        <v>2107</v>
      </c>
      <c r="B514" s="94" t="s">
        <v>2108</v>
      </c>
      <c r="C514" s="94" t="str">
        <f t="shared" si="1"/>
        <v>Daniel Villarruel</v>
      </c>
      <c r="D514" s="94" t="s">
        <v>2109</v>
      </c>
      <c r="E514" s="94" t="s">
        <v>32</v>
      </c>
      <c r="F514" s="94" t="s">
        <v>15260</v>
      </c>
      <c r="G514" s="95" t="s">
        <v>38</v>
      </c>
      <c r="H514" s="94" t="s">
        <v>12006</v>
      </c>
      <c r="I514" s="94" t="s">
        <v>12069</v>
      </c>
      <c r="BF514" s="94"/>
      <c r="BG514" s="94"/>
      <c r="BH514" s="94"/>
      <c r="BI514" s="94" t="s">
        <v>38</v>
      </c>
      <c r="BJ514" s="94"/>
      <c r="BK514" s="94"/>
      <c r="BL514" s="94"/>
      <c r="BM514" s="94"/>
      <c r="BN514" s="94"/>
      <c r="BO514" s="94"/>
      <c r="BP514" s="94"/>
      <c r="BQ514" s="94"/>
      <c r="BR514" s="94"/>
      <c r="BS514" s="94"/>
      <c r="BT514" s="94"/>
      <c r="BU514" s="94"/>
      <c r="BV514" s="94">
        <v>1.0</v>
      </c>
      <c r="BW514" s="94"/>
      <c r="BX514" s="94"/>
      <c r="BY514" s="94"/>
      <c r="BZ514" s="94"/>
      <c r="CA514" s="94"/>
      <c r="CB514" s="94"/>
      <c r="CC514" s="94"/>
      <c r="CD514" s="94"/>
      <c r="CE514" s="94"/>
      <c r="CF514" s="94"/>
      <c r="CG514" s="94"/>
      <c r="CH514" s="94"/>
      <c r="CK514" s="94" t="s">
        <v>2113</v>
      </c>
      <c r="CM514" s="94" t="s">
        <v>15261</v>
      </c>
      <c r="CO514" s="94" t="s">
        <v>12255</v>
      </c>
      <c r="CQ514" s="94" t="s">
        <v>15262</v>
      </c>
      <c r="CX514" s="94" t="s">
        <v>15263</v>
      </c>
      <c r="CZ514" s="94" t="s">
        <v>12007</v>
      </c>
      <c r="DC514" s="94" t="s">
        <v>12007</v>
      </c>
      <c r="DD514" s="94" t="s">
        <v>12016</v>
      </c>
      <c r="DH514" s="94" t="s">
        <v>12021</v>
      </c>
      <c r="DJ514" s="94" t="s">
        <v>12022</v>
      </c>
    </row>
    <row r="515" ht="13.5" customHeight="1">
      <c r="A515" s="94" t="s">
        <v>3641</v>
      </c>
      <c r="B515" s="94" t="s">
        <v>3642</v>
      </c>
      <c r="C515" s="94" t="str">
        <f t="shared" si="1"/>
        <v>Daniela Barría Díaz</v>
      </c>
      <c r="D515" s="94" t="s">
        <v>3643</v>
      </c>
      <c r="E515" s="94" t="s">
        <v>32</v>
      </c>
      <c r="F515" s="94" t="s">
        <v>15264</v>
      </c>
      <c r="G515" s="95" t="s">
        <v>33</v>
      </c>
      <c r="H515" s="94" t="s">
        <v>12006</v>
      </c>
      <c r="I515" s="94" t="s">
        <v>12069</v>
      </c>
      <c r="AP515" s="94" t="s">
        <v>12007</v>
      </c>
      <c r="BF515" s="94"/>
      <c r="BG515" s="94"/>
      <c r="BH515" s="94" t="s">
        <v>33</v>
      </c>
      <c r="BI515" s="94"/>
      <c r="BJ515" s="94"/>
      <c r="BK515" s="94"/>
      <c r="BL515" s="94"/>
      <c r="BM515" s="94"/>
      <c r="BN515" s="94"/>
      <c r="BO515" s="94"/>
      <c r="BP515" s="94"/>
      <c r="BQ515" s="94"/>
      <c r="BR515" s="94">
        <v>1.0</v>
      </c>
      <c r="BS515" s="94"/>
      <c r="BT515" s="94"/>
      <c r="BU515" s="94"/>
      <c r="BV515" s="94"/>
      <c r="BW515" s="94"/>
      <c r="BX515" s="94"/>
      <c r="BY515" s="94"/>
      <c r="BZ515" s="94"/>
      <c r="CA515" s="94"/>
      <c r="CB515" s="94"/>
      <c r="CC515" s="94"/>
      <c r="CD515" s="94"/>
      <c r="CE515" s="94"/>
      <c r="CF515" s="94"/>
      <c r="CG515" s="94"/>
      <c r="CH515" s="94"/>
      <c r="CJ515" s="94" t="s">
        <v>3680</v>
      </c>
      <c r="CK515" s="94" t="s">
        <v>15265</v>
      </c>
      <c r="CL515" s="94" t="s">
        <v>12010</v>
      </c>
      <c r="CM515" s="94" t="s">
        <v>15266</v>
      </c>
      <c r="CO515" s="94" t="s">
        <v>12116</v>
      </c>
      <c r="CP515" s="94" t="s">
        <v>12790</v>
      </c>
      <c r="CQ515" s="94" t="s">
        <v>12205</v>
      </c>
      <c r="CR515" s="94" t="s">
        <v>14962</v>
      </c>
      <c r="CS515" s="94" t="s">
        <v>12016</v>
      </c>
      <c r="CT515" s="94" t="s">
        <v>12594</v>
      </c>
      <c r="CX515" s="94" t="s">
        <v>15267</v>
      </c>
      <c r="CZ515" s="94" t="s">
        <v>12016</v>
      </c>
      <c r="DA515" s="94" t="s">
        <v>12111</v>
      </c>
      <c r="DC515" s="94" t="s">
        <v>12007</v>
      </c>
      <c r="DD515" s="94" t="s">
        <v>12016</v>
      </c>
      <c r="DE515" s="94" t="s">
        <v>12007</v>
      </c>
      <c r="DH515" s="94" t="s">
        <v>12021</v>
      </c>
      <c r="DJ515" s="94" t="s">
        <v>12022</v>
      </c>
    </row>
    <row r="516" ht="13.5" customHeight="1">
      <c r="A516" s="94" t="s">
        <v>3641</v>
      </c>
      <c r="B516" s="94" t="s">
        <v>15268</v>
      </c>
      <c r="C516" s="94" t="str">
        <f t="shared" si="1"/>
        <v>Daniela Lazzaro</v>
      </c>
      <c r="D516" s="94" t="s">
        <v>15269</v>
      </c>
      <c r="E516" s="94" t="s">
        <v>32</v>
      </c>
      <c r="F516" s="94" t="s">
        <v>15270</v>
      </c>
      <c r="G516" s="95" t="s">
        <v>33</v>
      </c>
      <c r="H516" s="94" t="s">
        <v>12006</v>
      </c>
      <c r="I516" s="94" t="s">
        <v>12381</v>
      </c>
      <c r="BF516" s="94" t="s">
        <v>33</v>
      </c>
      <c r="BG516" s="94"/>
      <c r="BH516" s="94"/>
      <c r="BI516" s="94"/>
      <c r="BJ516" s="94"/>
      <c r="BK516" s="94"/>
      <c r="BL516" s="94">
        <v>1.0</v>
      </c>
      <c r="BM516" s="94"/>
      <c r="BN516" s="94"/>
      <c r="BO516" s="94"/>
      <c r="BP516" s="94"/>
      <c r="BQ516" s="94"/>
      <c r="BR516" s="94"/>
      <c r="BS516" s="94"/>
      <c r="BT516" s="94"/>
      <c r="BU516" s="94"/>
      <c r="BV516" s="94"/>
      <c r="BW516" s="94"/>
      <c r="BX516" s="94"/>
      <c r="BY516" s="94"/>
      <c r="BZ516" s="94"/>
      <c r="CA516" s="94"/>
      <c r="CB516" s="94"/>
      <c r="CC516" s="94"/>
      <c r="CD516" s="94"/>
      <c r="CE516" s="94"/>
      <c r="CF516" s="94"/>
      <c r="CG516" s="94"/>
      <c r="CH516" s="94"/>
      <c r="CJ516" s="94" t="s">
        <v>12058</v>
      </c>
      <c r="CK516" s="94" t="s">
        <v>15271</v>
      </c>
      <c r="CL516" s="94" t="s">
        <v>12010</v>
      </c>
      <c r="CM516" s="94" t="s">
        <v>15272</v>
      </c>
      <c r="CN516" s="94" t="s">
        <v>12369</v>
      </c>
      <c r="CO516" s="94" t="s">
        <v>12116</v>
      </c>
      <c r="CP516" s="94" t="s">
        <v>12800</v>
      </c>
      <c r="CQ516" s="94" t="s">
        <v>14036</v>
      </c>
      <c r="CR516" s="94" t="s">
        <v>15273</v>
      </c>
      <c r="CS516" s="94" t="s">
        <v>12016</v>
      </c>
      <c r="CT516" s="94" t="s">
        <v>12052</v>
      </c>
      <c r="CX516" s="94" t="s">
        <v>15274</v>
      </c>
      <c r="CZ516" s="94" t="s">
        <v>12007</v>
      </c>
      <c r="DA516" s="94" t="s">
        <v>12019</v>
      </c>
      <c r="DB516" s="94" t="s">
        <v>12019</v>
      </c>
      <c r="DC516" s="94" t="s">
        <v>12007</v>
      </c>
      <c r="DD516" s="94" t="s">
        <v>12007</v>
      </c>
      <c r="DE516" s="94" t="s">
        <v>12016</v>
      </c>
      <c r="DH516" s="94" t="s">
        <v>12021</v>
      </c>
      <c r="DJ516" s="94" t="s">
        <v>12022</v>
      </c>
    </row>
    <row r="517" ht="13.5" customHeight="1">
      <c r="A517" s="94" t="s">
        <v>15275</v>
      </c>
      <c r="B517" s="94" t="s">
        <v>15276</v>
      </c>
      <c r="C517" s="94" t="str">
        <f t="shared" si="1"/>
        <v>Daniele Tagliacozzo</v>
      </c>
      <c r="D517" s="94" t="s">
        <v>15277</v>
      </c>
      <c r="E517" s="94" t="s">
        <v>5249</v>
      </c>
      <c r="F517" s="94" t="s">
        <v>15278</v>
      </c>
      <c r="G517" s="95" t="s">
        <v>1059</v>
      </c>
      <c r="H517" s="94" t="s">
        <v>12006</v>
      </c>
      <c r="I517" s="94" t="s">
        <v>12081</v>
      </c>
      <c r="BF517" s="94"/>
      <c r="BG517" s="94"/>
      <c r="BH517" s="94"/>
      <c r="BI517" s="94"/>
      <c r="BJ517" s="94"/>
      <c r="BK517" s="94"/>
      <c r="BL517" s="94"/>
      <c r="BM517" s="94"/>
      <c r="BN517" s="94"/>
      <c r="BO517" s="94"/>
      <c r="BP517" s="94"/>
      <c r="BQ517" s="94"/>
      <c r="BR517" s="94"/>
      <c r="BS517" s="94"/>
      <c r="BT517" s="94"/>
      <c r="BU517" s="94"/>
      <c r="BV517" s="94"/>
      <c r="BW517" s="94"/>
      <c r="BX517" s="94"/>
      <c r="BY517" s="94"/>
      <c r="BZ517" s="94"/>
      <c r="CA517" s="94"/>
      <c r="CB517" s="94"/>
      <c r="CC517" s="94"/>
      <c r="CD517" s="94"/>
      <c r="CE517" s="94"/>
      <c r="CF517" s="94"/>
      <c r="CG517" s="94"/>
      <c r="CH517" s="94"/>
      <c r="CJ517" s="94" t="s">
        <v>12153</v>
      </c>
      <c r="CK517" s="94" t="s">
        <v>15279</v>
      </c>
      <c r="CL517" s="94" t="s">
        <v>12046</v>
      </c>
      <c r="CM517" s="94" t="s">
        <v>15280</v>
      </c>
      <c r="CN517" s="94" t="s">
        <v>12455</v>
      </c>
      <c r="CO517" s="94" t="s">
        <v>12122</v>
      </c>
      <c r="CP517" s="94" t="s">
        <v>14958</v>
      </c>
      <c r="CQ517" s="94" t="s">
        <v>12605</v>
      </c>
      <c r="CR517" s="94" t="s">
        <v>12606</v>
      </c>
      <c r="CX517" s="94" t="s">
        <v>1879</v>
      </c>
      <c r="CZ517" s="94" t="s">
        <v>12016</v>
      </c>
      <c r="DC517" s="94" t="s">
        <v>12016</v>
      </c>
      <c r="DD517" s="94" t="s">
        <v>12016</v>
      </c>
      <c r="DH517" s="94" t="s">
        <v>12021</v>
      </c>
      <c r="DJ517" s="94" t="s">
        <v>12022</v>
      </c>
    </row>
    <row r="518" ht="13.5" customHeight="1">
      <c r="A518" s="94" t="s">
        <v>15275</v>
      </c>
      <c r="B518" s="94" t="s">
        <v>15276</v>
      </c>
      <c r="C518" s="94" t="str">
        <f t="shared" si="1"/>
        <v>Daniele Tagliacozzo</v>
      </c>
      <c r="D518" s="94" t="s">
        <v>15281</v>
      </c>
      <c r="E518" s="94" t="s">
        <v>35</v>
      </c>
      <c r="F518" s="94" t="s">
        <v>15282</v>
      </c>
      <c r="G518" s="95" t="s">
        <v>33</v>
      </c>
      <c r="H518" s="94" t="s">
        <v>12006</v>
      </c>
      <c r="I518" s="94" t="s">
        <v>12025</v>
      </c>
      <c r="BF518" s="94" t="s">
        <v>33</v>
      </c>
      <c r="BG518" s="94"/>
      <c r="BH518" s="94"/>
      <c r="BI518" s="94"/>
      <c r="BJ518" s="94"/>
      <c r="BK518" s="94"/>
      <c r="BL518" s="94"/>
      <c r="BM518" s="94">
        <v>1.0</v>
      </c>
      <c r="BN518" s="94"/>
      <c r="BO518" s="94"/>
      <c r="BP518" s="94"/>
      <c r="BQ518" s="94"/>
      <c r="BR518" s="94"/>
      <c r="BS518" s="94"/>
      <c r="BT518" s="94"/>
      <c r="BU518" s="94"/>
      <c r="BV518" s="94"/>
      <c r="BW518" s="94"/>
      <c r="BX518" s="94"/>
      <c r="BY518" s="94"/>
      <c r="BZ518" s="94"/>
      <c r="CA518" s="94"/>
      <c r="CB518" s="94"/>
      <c r="CC518" s="94"/>
      <c r="CD518" s="94"/>
      <c r="CE518" s="94"/>
      <c r="CF518" s="94"/>
      <c r="CG518" s="94"/>
      <c r="CH518" s="94"/>
      <c r="CJ518" s="94" t="s">
        <v>12153</v>
      </c>
      <c r="CK518" s="94" t="s">
        <v>15279</v>
      </c>
      <c r="CL518" s="94" t="s">
        <v>12046</v>
      </c>
      <c r="CM518" s="94" t="s">
        <v>15280</v>
      </c>
      <c r="CN518" s="94" t="s">
        <v>15283</v>
      </c>
      <c r="CO518" s="94" t="s">
        <v>12122</v>
      </c>
      <c r="CP518" s="94" t="s">
        <v>14958</v>
      </c>
      <c r="CQ518" s="94" t="s">
        <v>12605</v>
      </c>
      <c r="CR518" s="94" t="s">
        <v>12606</v>
      </c>
      <c r="CS518" s="94" t="s">
        <v>12007</v>
      </c>
      <c r="CX518" s="94" t="s">
        <v>1879</v>
      </c>
      <c r="CZ518" s="94" t="s">
        <v>12007</v>
      </c>
      <c r="DA518" s="94" t="s">
        <v>12016</v>
      </c>
      <c r="DB518" s="94" t="s">
        <v>12111</v>
      </c>
      <c r="DC518" s="94" t="s">
        <v>12007</v>
      </c>
      <c r="DD518" s="94" t="s">
        <v>12016</v>
      </c>
      <c r="DE518" s="94" t="s">
        <v>12007</v>
      </c>
      <c r="DH518" s="94" t="s">
        <v>12021</v>
      </c>
      <c r="DJ518" s="94" t="s">
        <v>12022</v>
      </c>
    </row>
    <row r="519" ht="13.5" customHeight="1">
      <c r="A519" s="94" t="s">
        <v>2648</v>
      </c>
      <c r="B519" s="94" t="s">
        <v>15284</v>
      </c>
      <c r="C519" s="94" t="str">
        <f t="shared" si="1"/>
        <v>Danielle Lucero</v>
      </c>
      <c r="D519" s="94" t="s">
        <v>15285</v>
      </c>
      <c r="E519" s="94" t="s">
        <v>32</v>
      </c>
      <c r="F519" s="94" t="s">
        <v>15286</v>
      </c>
      <c r="G519" s="95" t="s">
        <v>33</v>
      </c>
      <c r="H519" s="94" t="s">
        <v>12006</v>
      </c>
      <c r="BF519" s="94" t="s">
        <v>33</v>
      </c>
      <c r="BG519" s="94"/>
      <c r="BH519" s="94"/>
      <c r="BI519" s="94"/>
      <c r="BJ519" s="94"/>
      <c r="BK519" s="94"/>
      <c r="BL519" s="94">
        <v>1.0</v>
      </c>
      <c r="BM519" s="94"/>
      <c r="BN519" s="94"/>
      <c r="BO519" s="94"/>
      <c r="BP519" s="94"/>
      <c r="BQ519" s="94"/>
      <c r="BR519" s="94"/>
      <c r="BS519" s="94"/>
      <c r="BT519" s="94"/>
      <c r="BU519" s="94"/>
      <c r="BV519" s="94"/>
      <c r="BW519" s="94"/>
      <c r="BX519" s="94"/>
      <c r="BY519" s="94"/>
      <c r="BZ519" s="94"/>
      <c r="CA519" s="94"/>
      <c r="CB519" s="94"/>
      <c r="CC519" s="94"/>
      <c r="CD519" s="94"/>
      <c r="CE519" s="94"/>
      <c r="CF519" s="94"/>
      <c r="CG519" s="94"/>
      <c r="CH519" s="94"/>
      <c r="CJ519" s="94" t="s">
        <v>12058</v>
      </c>
      <c r="CK519" s="94" t="s">
        <v>15287</v>
      </c>
      <c r="CM519" s="94" t="s">
        <v>15288</v>
      </c>
      <c r="CQ519" s="94" t="s">
        <v>12062</v>
      </c>
      <c r="CS519" s="94" t="s">
        <v>12016</v>
      </c>
      <c r="CX519" s="94" t="s">
        <v>15289</v>
      </c>
      <c r="CZ519" s="94" t="s">
        <v>12007</v>
      </c>
      <c r="DA519" s="94" t="s">
        <v>12019</v>
      </c>
      <c r="DB519" s="94" t="s">
        <v>12019</v>
      </c>
      <c r="DC519" s="94" t="s">
        <v>12007</v>
      </c>
      <c r="DD519" s="94" t="s">
        <v>12007</v>
      </c>
      <c r="DE519" s="94" t="s">
        <v>12016</v>
      </c>
      <c r="DH519" s="94" t="s">
        <v>12021</v>
      </c>
      <c r="DJ519" s="94" t="s">
        <v>12022</v>
      </c>
    </row>
    <row r="520" ht="13.5" customHeight="1">
      <c r="A520" s="94" t="s">
        <v>2648</v>
      </c>
      <c r="B520" s="94" t="s">
        <v>15290</v>
      </c>
      <c r="C520" s="94" t="str">
        <f t="shared" si="1"/>
        <v>Danielle Rowland</v>
      </c>
      <c r="D520" s="94" t="s">
        <v>15291</v>
      </c>
      <c r="E520" s="94" t="s">
        <v>32</v>
      </c>
      <c r="F520" s="94" t="s">
        <v>15292</v>
      </c>
      <c r="G520" s="95" t="s">
        <v>33</v>
      </c>
      <c r="H520" s="94" t="s">
        <v>12006</v>
      </c>
      <c r="I520" s="94" t="s">
        <v>12069</v>
      </c>
      <c r="BF520" s="94" t="s">
        <v>33</v>
      </c>
      <c r="BG520" s="94"/>
      <c r="BH520" s="94"/>
      <c r="BI520" s="94"/>
      <c r="BJ520" s="94"/>
      <c r="BK520" s="94"/>
      <c r="BL520" s="94">
        <v>1.0</v>
      </c>
      <c r="BM520" s="94"/>
      <c r="BN520" s="94"/>
      <c r="BO520" s="94"/>
      <c r="BP520" s="94"/>
      <c r="BQ520" s="94"/>
      <c r="BR520" s="94"/>
      <c r="BS520" s="94"/>
      <c r="BT520" s="94"/>
      <c r="BU520" s="94"/>
      <c r="BV520" s="94"/>
      <c r="BW520" s="94"/>
      <c r="BX520" s="94"/>
      <c r="BY520" s="94"/>
      <c r="BZ520" s="94"/>
      <c r="CA520" s="94"/>
      <c r="CB520" s="94"/>
      <c r="CC520" s="94"/>
      <c r="CD520" s="94"/>
      <c r="CE520" s="94"/>
      <c r="CF520" s="94"/>
      <c r="CG520" s="94"/>
      <c r="CH520" s="94"/>
      <c r="CJ520" s="94" t="s">
        <v>13966</v>
      </c>
      <c r="CK520" s="94" t="s">
        <v>15293</v>
      </c>
      <c r="CL520" s="94" t="s">
        <v>12010</v>
      </c>
      <c r="CM520" s="94" t="s">
        <v>15081</v>
      </c>
      <c r="CN520" s="94" t="s">
        <v>15294</v>
      </c>
      <c r="CO520" s="94" t="s">
        <v>12116</v>
      </c>
      <c r="CP520" s="94" t="s">
        <v>13163</v>
      </c>
      <c r="CQ520" s="94" t="s">
        <v>12032</v>
      </c>
      <c r="CR520" s="94" t="s">
        <v>12752</v>
      </c>
      <c r="CS520" s="94" t="s">
        <v>12016</v>
      </c>
      <c r="CT520" s="94" t="s">
        <v>12297</v>
      </c>
      <c r="CU520" s="94" t="s">
        <v>12297</v>
      </c>
      <c r="CV520" s="94" t="s">
        <v>12225</v>
      </c>
      <c r="CX520" s="94" t="s">
        <v>15295</v>
      </c>
      <c r="CZ520" s="94" t="s">
        <v>12007</v>
      </c>
      <c r="DA520" s="94" t="s">
        <v>12019</v>
      </c>
      <c r="DB520" s="94" t="s">
        <v>12111</v>
      </c>
      <c r="DC520" s="94" t="s">
        <v>12007</v>
      </c>
      <c r="DD520" s="94" t="s">
        <v>12007</v>
      </c>
      <c r="DE520" s="94" t="s">
        <v>12007</v>
      </c>
      <c r="DH520" s="94" t="s">
        <v>12021</v>
      </c>
      <c r="DJ520" s="94" t="s">
        <v>12022</v>
      </c>
    </row>
    <row r="521" ht="13.5" customHeight="1">
      <c r="A521" s="94" t="s">
        <v>8706</v>
      </c>
      <c r="B521" s="94" t="s">
        <v>8707</v>
      </c>
      <c r="C521" s="94" t="str">
        <f t="shared" si="1"/>
        <v>Danila Makarov</v>
      </c>
      <c r="D521" s="94" t="s">
        <v>8708</v>
      </c>
      <c r="E521" s="94" t="s">
        <v>32</v>
      </c>
      <c r="F521" s="94" t="s">
        <v>15296</v>
      </c>
      <c r="G521" s="95" t="s">
        <v>33</v>
      </c>
      <c r="H521" s="94" t="s">
        <v>12006</v>
      </c>
      <c r="I521" s="94" t="s">
        <v>12069</v>
      </c>
      <c r="BF521" s="94"/>
      <c r="BG521" s="94"/>
      <c r="BH521" s="94" t="s">
        <v>33</v>
      </c>
      <c r="BI521" s="94"/>
      <c r="BJ521" s="94"/>
      <c r="BK521" s="94"/>
      <c r="BL521" s="94"/>
      <c r="BM521" s="94"/>
      <c r="BN521" s="94"/>
      <c r="BO521" s="94"/>
      <c r="BP521" s="94"/>
      <c r="BQ521" s="94"/>
      <c r="BR521" s="94"/>
      <c r="BS521" s="94">
        <v>1.0</v>
      </c>
      <c r="BT521" s="94"/>
      <c r="BU521" s="94"/>
      <c r="BV521" s="94"/>
      <c r="BW521" s="94"/>
      <c r="BX521" s="94"/>
      <c r="BY521" s="94"/>
      <c r="BZ521" s="94"/>
      <c r="CA521" s="94"/>
      <c r="CB521" s="94"/>
      <c r="CC521" s="94"/>
      <c r="CD521" s="94">
        <v>1.0</v>
      </c>
      <c r="CE521" s="94"/>
      <c r="CF521" s="94"/>
      <c r="CG521" s="94"/>
      <c r="CH521" s="94"/>
      <c r="CK521" s="94" t="s">
        <v>8712</v>
      </c>
      <c r="CL521" s="94" t="s">
        <v>12505</v>
      </c>
      <c r="CM521" s="94" t="s">
        <v>15297</v>
      </c>
      <c r="CO521" s="94" t="s">
        <v>12122</v>
      </c>
      <c r="CP521" s="94" t="s">
        <v>15298</v>
      </c>
      <c r="CQ521" s="94" t="s">
        <v>12641</v>
      </c>
      <c r="CR521" s="94" t="s">
        <v>12656</v>
      </c>
      <c r="CS521" s="94" t="s">
        <v>12016</v>
      </c>
      <c r="CX521" s="94" t="s">
        <v>15299</v>
      </c>
      <c r="CZ521" s="94" t="s">
        <v>12016</v>
      </c>
      <c r="DA521" s="94" t="s">
        <v>12016</v>
      </c>
      <c r="DB521" s="94" t="s">
        <v>12016</v>
      </c>
      <c r="DC521" s="94" t="s">
        <v>12007</v>
      </c>
      <c r="DD521" s="94" t="s">
        <v>12016</v>
      </c>
      <c r="DE521" s="94" t="s">
        <v>12007</v>
      </c>
      <c r="DH521" s="94" t="s">
        <v>12021</v>
      </c>
      <c r="DJ521" s="94" t="s">
        <v>12022</v>
      </c>
    </row>
    <row r="522" ht="13.5" customHeight="1">
      <c r="A522" s="94" t="s">
        <v>15300</v>
      </c>
      <c r="B522" s="94" t="s">
        <v>15301</v>
      </c>
      <c r="C522" s="94" t="str">
        <f t="shared" si="1"/>
        <v>Danilo Albergaria</v>
      </c>
      <c r="D522" s="94" t="s">
        <v>15302</v>
      </c>
      <c r="E522" s="94" t="s">
        <v>35</v>
      </c>
      <c r="F522" s="94" t="s">
        <v>15303</v>
      </c>
      <c r="G522" s="95" t="s">
        <v>33</v>
      </c>
      <c r="H522" s="94" t="s">
        <v>12006</v>
      </c>
      <c r="BF522" s="94" t="s">
        <v>33</v>
      </c>
      <c r="BG522" s="94"/>
      <c r="BH522" s="94"/>
      <c r="BI522" s="94"/>
      <c r="BJ522" s="94"/>
      <c r="BK522" s="94"/>
      <c r="BL522" s="94">
        <v>1.0</v>
      </c>
      <c r="BM522" s="94"/>
      <c r="BN522" s="94"/>
      <c r="BO522" s="94"/>
      <c r="BP522" s="94"/>
      <c r="BQ522" s="94"/>
      <c r="BR522" s="94"/>
      <c r="BS522" s="94"/>
      <c r="BT522" s="94"/>
      <c r="BU522" s="94"/>
      <c r="BV522" s="94"/>
      <c r="BW522" s="94"/>
      <c r="BX522" s="94"/>
      <c r="BY522" s="94"/>
      <c r="BZ522" s="94"/>
      <c r="CA522" s="94"/>
      <c r="CB522" s="94"/>
      <c r="CC522" s="94"/>
      <c r="CD522" s="94"/>
      <c r="CE522" s="94"/>
      <c r="CF522" s="94"/>
      <c r="CG522" s="94"/>
      <c r="CH522" s="94"/>
      <c r="CK522" s="94" t="s">
        <v>15304</v>
      </c>
      <c r="CM522" s="94" t="s">
        <v>15305</v>
      </c>
      <c r="CN522" s="94" t="s">
        <v>13572</v>
      </c>
      <c r="CO522" s="94" t="s">
        <v>12188</v>
      </c>
      <c r="CP522" s="94" t="s">
        <v>15306</v>
      </c>
      <c r="CQ522" s="94" t="s">
        <v>12347</v>
      </c>
      <c r="CR522" s="94" t="s">
        <v>12320</v>
      </c>
      <c r="CX522" s="94" t="s">
        <v>15307</v>
      </c>
      <c r="CZ522" s="94" t="s">
        <v>12007</v>
      </c>
      <c r="DA522" s="94" t="s">
        <v>12016</v>
      </c>
      <c r="DB522" s="94" t="s">
        <v>12016</v>
      </c>
      <c r="DC522" s="94" t="s">
        <v>12007</v>
      </c>
      <c r="DD522" s="94" t="s">
        <v>12007</v>
      </c>
      <c r="DE522" s="94" t="s">
        <v>12016</v>
      </c>
      <c r="DH522" s="94" t="s">
        <v>12021</v>
      </c>
      <c r="DJ522" s="94" t="s">
        <v>12022</v>
      </c>
    </row>
    <row r="523" ht="13.5" customHeight="1">
      <c r="A523" s="94" t="s">
        <v>7508</v>
      </c>
      <c r="B523" s="94" t="s">
        <v>15308</v>
      </c>
      <c r="C523" s="94" t="str">
        <f t="shared" si="1"/>
        <v>Danny Cox</v>
      </c>
      <c r="D523" s="94" t="s">
        <v>15309</v>
      </c>
      <c r="E523" s="94" t="s">
        <v>32</v>
      </c>
      <c r="F523" s="94" t="s">
        <v>15310</v>
      </c>
      <c r="G523" s="95" t="s">
        <v>33</v>
      </c>
      <c r="H523" s="94" t="s">
        <v>12006</v>
      </c>
      <c r="BF523" s="94" t="s">
        <v>33</v>
      </c>
      <c r="BG523" s="94"/>
      <c r="BH523" s="94"/>
      <c r="BI523" s="94"/>
      <c r="BJ523" s="94"/>
      <c r="BK523" s="94"/>
      <c r="BL523" s="94">
        <v>1.0</v>
      </c>
      <c r="BM523" s="94"/>
      <c r="BN523" s="94"/>
      <c r="BO523" s="94"/>
      <c r="BP523" s="94"/>
      <c r="BQ523" s="94"/>
      <c r="BR523" s="94"/>
      <c r="BS523" s="94"/>
      <c r="BT523" s="94"/>
      <c r="BU523" s="94"/>
      <c r="BV523" s="94"/>
      <c r="BW523" s="94"/>
      <c r="BX523" s="94"/>
      <c r="BY523" s="94"/>
      <c r="BZ523" s="94"/>
      <c r="CA523" s="94"/>
      <c r="CB523" s="94"/>
      <c r="CC523" s="94"/>
      <c r="CD523" s="94"/>
      <c r="CE523" s="94"/>
      <c r="CF523" s="94"/>
      <c r="CG523" s="94"/>
      <c r="CH523" s="94"/>
      <c r="CK523" s="94" t="s">
        <v>15311</v>
      </c>
      <c r="CM523" s="94" t="s">
        <v>15312</v>
      </c>
      <c r="CQ523" s="94" t="s">
        <v>12062</v>
      </c>
      <c r="CS523" s="94" t="s">
        <v>12007</v>
      </c>
      <c r="CX523" s="94" t="s">
        <v>15313</v>
      </c>
      <c r="CZ523" s="94" t="s">
        <v>12007</v>
      </c>
      <c r="DA523" s="94" t="s">
        <v>12016</v>
      </c>
      <c r="DB523" s="94" t="s">
        <v>12111</v>
      </c>
      <c r="DC523" s="94" t="s">
        <v>12007</v>
      </c>
      <c r="DD523" s="94" t="s">
        <v>12016</v>
      </c>
      <c r="DE523" s="94" t="s">
        <v>12007</v>
      </c>
      <c r="DH523" s="94" t="s">
        <v>12021</v>
      </c>
      <c r="DJ523" s="94" t="s">
        <v>12022</v>
      </c>
    </row>
    <row r="524" ht="13.5" customHeight="1">
      <c r="A524" s="94" t="s">
        <v>7508</v>
      </c>
      <c r="B524" s="94" t="s">
        <v>15314</v>
      </c>
      <c r="C524" s="94" t="str">
        <f t="shared" si="1"/>
        <v>Danny Horta Darrington</v>
      </c>
      <c r="D524" s="94" t="s">
        <v>15315</v>
      </c>
      <c r="E524" s="94" t="s">
        <v>35</v>
      </c>
      <c r="F524" s="94" t="s">
        <v>15316</v>
      </c>
      <c r="G524" s="95" t="s">
        <v>33</v>
      </c>
      <c r="H524" s="94" t="s">
        <v>12006</v>
      </c>
      <c r="BF524" s="94" t="s">
        <v>33</v>
      </c>
      <c r="BG524" s="94"/>
      <c r="BH524" s="94"/>
      <c r="BI524" s="94"/>
      <c r="BJ524" s="94"/>
      <c r="BK524" s="94"/>
      <c r="BL524" s="94">
        <v>1.0</v>
      </c>
      <c r="BM524" s="94"/>
      <c r="BN524" s="94"/>
      <c r="BO524" s="94"/>
      <c r="BP524" s="94"/>
      <c r="BQ524" s="94"/>
      <c r="BR524" s="94"/>
      <c r="BS524" s="94"/>
      <c r="BT524" s="94"/>
      <c r="BU524" s="94"/>
      <c r="BV524" s="94"/>
      <c r="BW524" s="94"/>
      <c r="BX524" s="94"/>
      <c r="BY524" s="94"/>
      <c r="BZ524" s="94"/>
      <c r="CA524" s="94"/>
      <c r="CB524" s="94"/>
      <c r="CC524" s="94"/>
      <c r="CD524" s="94">
        <v>1.0</v>
      </c>
      <c r="CE524" s="94"/>
      <c r="CF524" s="94"/>
      <c r="CG524" s="94"/>
      <c r="CH524" s="94"/>
      <c r="CJ524" s="94" t="s">
        <v>3680</v>
      </c>
      <c r="CK524" s="94" t="s">
        <v>15317</v>
      </c>
      <c r="CL524" s="94" t="s">
        <v>12046</v>
      </c>
      <c r="CM524" s="94" t="s">
        <v>14894</v>
      </c>
      <c r="CN524" s="94" t="s">
        <v>15318</v>
      </c>
      <c r="CO524" s="94" t="s">
        <v>12188</v>
      </c>
      <c r="CP524" s="94" t="s">
        <v>12963</v>
      </c>
      <c r="CQ524" s="94" t="s">
        <v>15319</v>
      </c>
      <c r="CR524" s="94" t="s">
        <v>15320</v>
      </c>
      <c r="CS524" s="94" t="s">
        <v>12016</v>
      </c>
      <c r="CT524" s="94" t="s">
        <v>12225</v>
      </c>
      <c r="CX524" s="94" t="s">
        <v>1687</v>
      </c>
      <c r="CZ524" s="94" t="s">
        <v>12007</v>
      </c>
      <c r="DA524" s="94" t="s">
        <v>12016</v>
      </c>
      <c r="DB524" s="94" t="s">
        <v>12016</v>
      </c>
      <c r="DC524" s="94" t="s">
        <v>12007</v>
      </c>
      <c r="DD524" s="94" t="s">
        <v>12007</v>
      </c>
      <c r="DE524" s="94" t="s">
        <v>12007</v>
      </c>
      <c r="DH524" s="94" t="s">
        <v>12021</v>
      </c>
      <c r="DJ524" s="94" t="s">
        <v>12022</v>
      </c>
    </row>
    <row r="525" ht="13.5" customHeight="1">
      <c r="A525" s="94" t="s">
        <v>7508</v>
      </c>
      <c r="B525" s="94" t="s">
        <v>7509</v>
      </c>
      <c r="C525" s="94" t="str">
        <f t="shared" si="1"/>
        <v>Danny Price</v>
      </c>
      <c r="D525" s="94" t="s">
        <v>7510</v>
      </c>
      <c r="E525" s="94" t="s">
        <v>32</v>
      </c>
      <c r="F525" s="94" t="s">
        <v>15321</v>
      </c>
      <c r="G525" s="95" t="s">
        <v>33</v>
      </c>
      <c r="H525" s="94" t="s">
        <v>12006</v>
      </c>
      <c r="I525" s="94" t="s">
        <v>12069</v>
      </c>
      <c r="BF525" s="94"/>
      <c r="BG525" s="94"/>
      <c r="BH525" s="94" t="s">
        <v>33</v>
      </c>
      <c r="BI525" s="94"/>
      <c r="BJ525" s="94"/>
      <c r="BK525" s="94"/>
      <c r="BL525" s="94"/>
      <c r="BM525" s="94"/>
      <c r="BN525" s="94"/>
      <c r="BO525" s="94"/>
      <c r="BP525" s="94"/>
      <c r="BQ525" s="94"/>
      <c r="BR525" s="94">
        <v>1.0</v>
      </c>
      <c r="BS525" s="94"/>
      <c r="BT525" s="94"/>
      <c r="BU525" s="94"/>
      <c r="BV525" s="94"/>
      <c r="BW525" s="94"/>
      <c r="BX525" s="94"/>
      <c r="BY525" s="94"/>
      <c r="BZ525" s="94"/>
      <c r="CA525" s="94"/>
      <c r="CB525" s="94"/>
      <c r="CC525" s="94"/>
      <c r="CD525" s="94">
        <v>1.0</v>
      </c>
      <c r="CE525" s="94"/>
      <c r="CF525" s="94"/>
      <c r="CG525" s="94"/>
      <c r="CH525" s="94"/>
      <c r="CJ525" s="94" t="s">
        <v>3680</v>
      </c>
      <c r="CK525" s="94" t="s">
        <v>15322</v>
      </c>
      <c r="CL525" s="94" t="s">
        <v>12046</v>
      </c>
      <c r="CM525" s="94" t="s">
        <v>13487</v>
      </c>
      <c r="CN525" s="94" t="s">
        <v>15323</v>
      </c>
      <c r="CO525" s="94" t="s">
        <v>12030</v>
      </c>
      <c r="CP525" s="94" t="s">
        <v>12073</v>
      </c>
      <c r="CQ525" s="94" t="s">
        <v>12074</v>
      </c>
      <c r="CR525" s="94" t="s">
        <v>12074</v>
      </c>
      <c r="CS525" s="94" t="s">
        <v>12016</v>
      </c>
      <c r="CX525" s="94" t="s">
        <v>15324</v>
      </c>
      <c r="CZ525" s="94" t="s">
        <v>12007</v>
      </c>
      <c r="DA525" s="94" t="s">
        <v>12111</v>
      </c>
      <c r="DB525" s="94" t="s">
        <v>12016</v>
      </c>
      <c r="DC525" s="94" t="s">
        <v>12016</v>
      </c>
      <c r="DD525" s="94" t="s">
        <v>12016</v>
      </c>
      <c r="DE525" s="94" t="s">
        <v>12016</v>
      </c>
      <c r="DH525" s="94" t="s">
        <v>12021</v>
      </c>
      <c r="DJ525" s="94" t="s">
        <v>12022</v>
      </c>
    </row>
    <row r="526" ht="13.5" customHeight="1">
      <c r="A526" s="94" t="s">
        <v>15325</v>
      </c>
      <c r="B526" s="94" t="s">
        <v>11365</v>
      </c>
      <c r="C526" s="94" t="str">
        <f t="shared" si="1"/>
        <v>Dara Norman</v>
      </c>
      <c r="D526" s="94" t="s">
        <v>15326</v>
      </c>
      <c r="E526" s="94" t="s">
        <v>32</v>
      </c>
      <c r="F526" s="94" t="s">
        <v>15327</v>
      </c>
      <c r="G526" s="95" t="s">
        <v>33</v>
      </c>
      <c r="H526" s="94" t="s">
        <v>12006</v>
      </c>
      <c r="BF526" s="94" t="s">
        <v>33</v>
      </c>
      <c r="BG526" s="94"/>
      <c r="BH526" s="94"/>
      <c r="BI526" s="94"/>
      <c r="BJ526" s="94"/>
      <c r="BK526" s="94"/>
      <c r="BL526" s="94">
        <v>1.0</v>
      </c>
      <c r="BM526" s="94"/>
      <c r="BN526" s="94"/>
      <c r="BO526" s="94"/>
      <c r="BP526" s="94"/>
      <c r="BQ526" s="94"/>
      <c r="BR526" s="94"/>
      <c r="BS526" s="94"/>
      <c r="BT526" s="94"/>
      <c r="BU526" s="94"/>
      <c r="BV526" s="94"/>
      <c r="BW526" s="94"/>
      <c r="BX526" s="94"/>
      <c r="BY526" s="94"/>
      <c r="BZ526" s="94"/>
      <c r="CA526" s="94"/>
      <c r="CB526" s="94"/>
      <c r="CC526" s="94"/>
      <c r="CD526" s="94"/>
      <c r="CE526" s="94"/>
      <c r="CF526" s="94"/>
      <c r="CG526" s="94"/>
      <c r="CH526" s="94">
        <v>1.0</v>
      </c>
      <c r="CJ526" s="94" t="s">
        <v>12980</v>
      </c>
      <c r="CK526" s="94" t="s">
        <v>15328</v>
      </c>
      <c r="CL526" s="94" t="s">
        <v>12010</v>
      </c>
      <c r="CM526" s="94" t="s">
        <v>15329</v>
      </c>
      <c r="CN526" s="94" t="s">
        <v>15330</v>
      </c>
      <c r="CO526" s="94" t="s">
        <v>12116</v>
      </c>
      <c r="CP526" s="94" t="s">
        <v>12178</v>
      </c>
      <c r="CQ526" s="94" t="s">
        <v>12032</v>
      </c>
      <c r="CR526" s="94" t="s">
        <v>12062</v>
      </c>
      <c r="CS526" s="94" t="s">
        <v>12016</v>
      </c>
      <c r="CT526" s="94" t="s">
        <v>12052</v>
      </c>
      <c r="CX526" s="94" t="s">
        <v>15331</v>
      </c>
      <c r="CZ526" s="94" t="s">
        <v>12007</v>
      </c>
      <c r="DA526" s="94" t="s">
        <v>12019</v>
      </c>
      <c r="DB526" s="94" t="s">
        <v>12019</v>
      </c>
      <c r="DC526" s="94" t="s">
        <v>12007</v>
      </c>
      <c r="DD526" s="94" t="s">
        <v>12007</v>
      </c>
      <c r="DE526" s="94" t="s">
        <v>12016</v>
      </c>
      <c r="DH526" s="94" t="s">
        <v>12021</v>
      </c>
      <c r="DJ526" s="94" t="s">
        <v>12022</v>
      </c>
    </row>
    <row r="527" ht="13.5" customHeight="1">
      <c r="A527" s="94" t="s">
        <v>15332</v>
      </c>
      <c r="B527" s="94" t="s">
        <v>6825</v>
      </c>
      <c r="C527" s="94" t="str">
        <f t="shared" si="1"/>
        <v>Dario Maccagni</v>
      </c>
      <c r="D527" s="94" t="s">
        <v>15333</v>
      </c>
      <c r="E527" s="94" t="s">
        <v>32</v>
      </c>
      <c r="F527" s="94" t="s">
        <v>15334</v>
      </c>
      <c r="G527" s="95" t="s">
        <v>33</v>
      </c>
      <c r="H527" s="94" t="s">
        <v>12006</v>
      </c>
      <c r="BF527" s="94" t="s">
        <v>33</v>
      </c>
      <c r="BG527" s="94"/>
      <c r="BH527" s="94"/>
      <c r="BI527" s="94"/>
      <c r="BJ527" s="94"/>
      <c r="BK527" s="94"/>
      <c r="BL527" s="94">
        <v>1.0</v>
      </c>
      <c r="BM527" s="94"/>
      <c r="BN527" s="94"/>
      <c r="BO527" s="94"/>
      <c r="BP527" s="94"/>
      <c r="BQ527" s="94"/>
      <c r="BR527" s="94"/>
      <c r="BS527" s="94"/>
      <c r="BT527" s="94"/>
      <c r="BU527" s="94"/>
      <c r="BV527" s="94"/>
      <c r="BW527" s="94"/>
      <c r="BX527" s="94"/>
      <c r="BY527" s="94"/>
      <c r="BZ527" s="94"/>
      <c r="CA527" s="94"/>
      <c r="CB527" s="94"/>
      <c r="CC527" s="94"/>
      <c r="CD527" s="94"/>
      <c r="CE527" s="94"/>
      <c r="CF527" s="94"/>
      <c r="CG527" s="94"/>
      <c r="CH527" s="94"/>
      <c r="CJ527" s="94" t="s">
        <v>3680</v>
      </c>
      <c r="CK527" s="94" t="s">
        <v>15335</v>
      </c>
      <c r="CL527" s="94" t="s">
        <v>12505</v>
      </c>
      <c r="CM527" s="94" t="s">
        <v>15336</v>
      </c>
      <c r="CO527" s="94" t="s">
        <v>12101</v>
      </c>
      <c r="CP527" s="94" t="s">
        <v>13362</v>
      </c>
      <c r="CQ527" s="94" t="s">
        <v>12605</v>
      </c>
      <c r="CR527" s="94" t="s">
        <v>12606</v>
      </c>
      <c r="CS527" s="94" t="s">
        <v>12016</v>
      </c>
      <c r="CX527" s="94" t="s">
        <v>15337</v>
      </c>
      <c r="CZ527" s="94" t="s">
        <v>12007</v>
      </c>
      <c r="DE527" s="94" t="s">
        <v>12007</v>
      </c>
      <c r="DH527" s="94" t="s">
        <v>12021</v>
      </c>
      <c r="DJ527" s="94" t="s">
        <v>12022</v>
      </c>
    </row>
    <row r="528" ht="13.5" customHeight="1">
      <c r="A528" s="94" t="s">
        <v>15338</v>
      </c>
      <c r="B528" s="94" t="s">
        <v>15339</v>
      </c>
      <c r="C528" s="94" t="str">
        <f t="shared" si="1"/>
        <v>Daryl Janzen</v>
      </c>
      <c r="D528" s="94" t="s">
        <v>15340</v>
      </c>
      <c r="E528" s="94" t="s">
        <v>32</v>
      </c>
      <c r="F528" s="94" t="s">
        <v>15341</v>
      </c>
      <c r="G528" s="95" t="s">
        <v>33</v>
      </c>
      <c r="H528" s="94" t="s">
        <v>12006</v>
      </c>
      <c r="I528" s="94" t="s">
        <v>12081</v>
      </c>
      <c r="BF528" s="94" t="s">
        <v>33</v>
      </c>
      <c r="BG528" s="94"/>
      <c r="BH528" s="94"/>
      <c r="BI528" s="94"/>
      <c r="BJ528" s="94"/>
      <c r="BK528" s="94"/>
      <c r="BL528" s="94">
        <v>1.0</v>
      </c>
      <c r="BM528" s="94"/>
      <c r="BN528" s="94"/>
      <c r="BO528" s="94"/>
      <c r="BP528" s="94"/>
      <c r="BQ528" s="94"/>
      <c r="BR528" s="94"/>
      <c r="BS528" s="94"/>
      <c r="BT528" s="94"/>
      <c r="BU528" s="94"/>
      <c r="BV528" s="94"/>
      <c r="BW528" s="94"/>
      <c r="BX528" s="94"/>
      <c r="BY528" s="94"/>
      <c r="BZ528" s="94"/>
      <c r="CA528" s="94"/>
      <c r="CB528" s="94"/>
      <c r="CC528" s="94"/>
      <c r="CD528" s="94">
        <v>1.0</v>
      </c>
      <c r="CE528" s="94"/>
      <c r="CF528" s="94"/>
      <c r="CG528" s="94"/>
      <c r="CH528" s="94"/>
      <c r="CK528" s="94" t="s">
        <v>15342</v>
      </c>
      <c r="CL528" s="94" t="s">
        <v>12046</v>
      </c>
      <c r="CM528" s="94" t="s">
        <v>15343</v>
      </c>
      <c r="CO528" s="94" t="s">
        <v>12030</v>
      </c>
      <c r="CP528" s="94" t="s">
        <v>15344</v>
      </c>
      <c r="CQ528" s="94" t="s">
        <v>12075</v>
      </c>
      <c r="CR528" s="94" t="s">
        <v>12465</v>
      </c>
      <c r="CS528" s="94" t="s">
        <v>12016</v>
      </c>
      <c r="CX528" s="94" t="s">
        <v>15345</v>
      </c>
      <c r="CZ528" s="94" t="s">
        <v>12007</v>
      </c>
      <c r="DA528" s="94" t="s">
        <v>12016</v>
      </c>
      <c r="DB528" s="94" t="s">
        <v>12016</v>
      </c>
      <c r="DC528" s="94" t="s">
        <v>12016</v>
      </c>
      <c r="DD528" s="94" t="s">
        <v>12007</v>
      </c>
      <c r="DE528" s="94" t="s">
        <v>12007</v>
      </c>
      <c r="DH528" s="94" t="s">
        <v>12021</v>
      </c>
      <c r="DJ528" s="94" t="s">
        <v>12022</v>
      </c>
    </row>
    <row r="529" ht="13.5" customHeight="1">
      <c r="A529" s="94" t="s">
        <v>5771</v>
      </c>
      <c r="B529" s="94" t="s">
        <v>15346</v>
      </c>
      <c r="C529" s="94" t="str">
        <f t="shared" si="1"/>
        <v>David Andrade</v>
      </c>
      <c r="D529" s="94" t="s">
        <v>15347</v>
      </c>
      <c r="E529" s="94" t="s">
        <v>2367</v>
      </c>
      <c r="F529" s="94" t="s">
        <v>15348</v>
      </c>
      <c r="G529" s="95" t="s">
        <v>33</v>
      </c>
      <c r="H529" s="94" t="s">
        <v>12006</v>
      </c>
      <c r="BF529" s="94" t="s">
        <v>33</v>
      </c>
      <c r="BG529" s="94"/>
      <c r="BH529" s="94"/>
      <c r="BI529" s="94"/>
      <c r="BJ529" s="94"/>
      <c r="BK529" s="94"/>
      <c r="BL529" s="94">
        <v>1.0</v>
      </c>
      <c r="BM529" s="94"/>
      <c r="BN529" s="94"/>
      <c r="BO529" s="94"/>
      <c r="BP529" s="94"/>
      <c r="BQ529" s="94"/>
      <c r="BR529" s="94"/>
      <c r="BS529" s="94"/>
      <c r="BT529" s="94"/>
      <c r="BU529" s="94"/>
      <c r="BV529" s="94"/>
      <c r="BW529" s="94"/>
      <c r="BX529" s="94"/>
      <c r="BY529" s="94"/>
      <c r="BZ529" s="94"/>
      <c r="CA529" s="94"/>
      <c r="CB529" s="94"/>
      <c r="CC529" s="94"/>
      <c r="CD529" s="94">
        <v>1.0</v>
      </c>
      <c r="CE529" s="94"/>
      <c r="CF529" s="94"/>
      <c r="CG529" s="94"/>
      <c r="CH529" s="94"/>
      <c r="CJ529" s="94" t="s">
        <v>15349</v>
      </c>
      <c r="CK529" s="94" t="s">
        <v>15350</v>
      </c>
      <c r="CL529" s="94" t="s">
        <v>12046</v>
      </c>
      <c r="CM529" s="94" t="s">
        <v>15261</v>
      </c>
      <c r="CN529" s="94" t="s">
        <v>12115</v>
      </c>
      <c r="CO529" s="94" t="s">
        <v>12030</v>
      </c>
      <c r="CP529" s="94" t="s">
        <v>15351</v>
      </c>
      <c r="CQ529" s="94" t="s">
        <v>15262</v>
      </c>
      <c r="CR529" s="94" t="s">
        <v>15352</v>
      </c>
      <c r="CS529" s="94" t="s">
        <v>12016</v>
      </c>
      <c r="CX529" s="94" t="s">
        <v>15353</v>
      </c>
      <c r="CZ529" s="94" t="s">
        <v>12007</v>
      </c>
      <c r="DA529" s="94" t="s">
        <v>12016</v>
      </c>
      <c r="DB529" s="94" t="s">
        <v>12016</v>
      </c>
      <c r="DC529" s="94" t="s">
        <v>12007</v>
      </c>
      <c r="DD529" s="94" t="s">
        <v>12007</v>
      </c>
      <c r="DE529" s="94" t="s">
        <v>12007</v>
      </c>
      <c r="DH529" s="94" t="s">
        <v>12021</v>
      </c>
      <c r="DJ529" s="94" t="s">
        <v>12022</v>
      </c>
    </row>
    <row r="530" ht="13.5" customHeight="1">
      <c r="A530" s="94" t="s">
        <v>5771</v>
      </c>
      <c r="B530" s="94" t="s">
        <v>15354</v>
      </c>
      <c r="C530" s="94" t="str">
        <f t="shared" si="1"/>
        <v>David Buckley</v>
      </c>
      <c r="D530" s="94" t="s">
        <v>15355</v>
      </c>
      <c r="E530" s="94" t="s">
        <v>32</v>
      </c>
      <c r="F530" s="94" t="s">
        <v>15356</v>
      </c>
      <c r="G530" s="95" t="s">
        <v>33</v>
      </c>
      <c r="H530" s="94" t="s">
        <v>12006</v>
      </c>
      <c r="BF530" s="94" t="s">
        <v>33</v>
      </c>
      <c r="BG530" s="94"/>
      <c r="BH530" s="94"/>
      <c r="BI530" s="94"/>
      <c r="BJ530" s="94"/>
      <c r="BK530" s="94"/>
      <c r="BL530" s="94">
        <v>1.0</v>
      </c>
      <c r="BM530" s="94"/>
      <c r="BN530" s="94"/>
      <c r="BO530" s="94"/>
      <c r="BP530" s="94"/>
      <c r="BQ530" s="94"/>
      <c r="BR530" s="94"/>
      <c r="BS530" s="94"/>
      <c r="BT530" s="94"/>
      <c r="BU530" s="94"/>
      <c r="BV530" s="94"/>
      <c r="BW530" s="94"/>
      <c r="BX530" s="94"/>
      <c r="BY530" s="94"/>
      <c r="BZ530" s="94"/>
      <c r="CA530" s="94"/>
      <c r="CB530" s="94"/>
      <c r="CC530" s="94"/>
      <c r="CD530" s="94"/>
      <c r="CE530" s="94"/>
      <c r="CF530" s="94"/>
      <c r="CG530" s="94"/>
      <c r="CH530" s="94"/>
      <c r="CJ530" s="94" t="s">
        <v>12082</v>
      </c>
      <c r="CK530" s="94" t="s">
        <v>15357</v>
      </c>
      <c r="CL530" s="94" t="s">
        <v>12505</v>
      </c>
      <c r="CM530" s="94" t="s">
        <v>12654</v>
      </c>
      <c r="CN530" s="94" t="s">
        <v>12507</v>
      </c>
      <c r="CO530" s="94" t="s">
        <v>12116</v>
      </c>
      <c r="CP530" s="94" t="s">
        <v>12189</v>
      </c>
      <c r="CQ530" s="94" t="s">
        <v>12015</v>
      </c>
      <c r="CR530" s="94" t="s">
        <v>12015</v>
      </c>
      <c r="CS530" s="94" t="s">
        <v>12016</v>
      </c>
      <c r="CT530" s="94" t="s">
        <v>12297</v>
      </c>
      <c r="CX530" s="94" t="s">
        <v>15358</v>
      </c>
      <c r="CZ530" s="94" t="s">
        <v>12007</v>
      </c>
      <c r="DA530" s="94" t="s">
        <v>12016</v>
      </c>
      <c r="DB530" s="94" t="s">
        <v>12016</v>
      </c>
      <c r="DC530" s="94" t="s">
        <v>12007</v>
      </c>
      <c r="DD530" s="94" t="s">
        <v>12007</v>
      </c>
      <c r="DE530" s="94" t="s">
        <v>12016</v>
      </c>
      <c r="DH530" s="94" t="s">
        <v>12021</v>
      </c>
      <c r="DJ530" s="94" t="s">
        <v>12022</v>
      </c>
    </row>
    <row r="531" ht="13.5" customHeight="1">
      <c r="A531" s="94" t="s">
        <v>5771</v>
      </c>
      <c r="B531" s="94" t="s">
        <v>15359</v>
      </c>
      <c r="C531" s="94" t="str">
        <f t="shared" si="1"/>
        <v>David Charbonneau</v>
      </c>
      <c r="D531" s="94" t="s">
        <v>15360</v>
      </c>
      <c r="E531" s="94" t="s">
        <v>32</v>
      </c>
      <c r="F531" s="94" t="s">
        <v>15361</v>
      </c>
      <c r="G531" s="95" t="s">
        <v>33</v>
      </c>
      <c r="H531" s="94" t="s">
        <v>12006</v>
      </c>
      <c r="BF531" s="94"/>
      <c r="BG531" s="94"/>
      <c r="BH531" s="94"/>
      <c r="BI531" s="94"/>
      <c r="BJ531" s="94" t="s">
        <v>33</v>
      </c>
      <c r="BK531" s="94"/>
      <c r="BL531" s="94"/>
      <c r="BM531" s="94"/>
      <c r="BN531" s="94"/>
      <c r="BO531" s="94"/>
      <c r="BP531" s="94"/>
      <c r="BQ531" s="94"/>
      <c r="BR531" s="94"/>
      <c r="BS531" s="94"/>
      <c r="BT531" s="94"/>
      <c r="BU531" s="94"/>
      <c r="BV531" s="94"/>
      <c r="BW531" s="94"/>
      <c r="BX531" s="94">
        <v>1.0</v>
      </c>
      <c r="BY531" s="94"/>
      <c r="BZ531" s="94"/>
      <c r="CA531" s="94"/>
      <c r="CB531" s="94"/>
      <c r="CC531" s="94"/>
      <c r="CD531" s="94">
        <v>1.0</v>
      </c>
      <c r="CE531" s="94"/>
      <c r="CF531" s="94"/>
      <c r="CG531" s="94"/>
      <c r="CH531" s="94"/>
      <c r="CJ531" s="94" t="s">
        <v>12082</v>
      </c>
      <c r="CK531" s="94" t="s">
        <v>15362</v>
      </c>
      <c r="CL531" s="94" t="s">
        <v>12046</v>
      </c>
      <c r="CM531" s="94" t="s">
        <v>14766</v>
      </c>
      <c r="CN531" s="94" t="s">
        <v>12029</v>
      </c>
      <c r="CO531" s="94" t="s">
        <v>12030</v>
      </c>
      <c r="CP531" s="94" t="s">
        <v>13194</v>
      </c>
      <c r="CQ531" s="94" t="s">
        <v>12032</v>
      </c>
      <c r="CR531" s="94" t="s">
        <v>15363</v>
      </c>
      <c r="CS531" s="94" t="s">
        <v>12016</v>
      </c>
      <c r="CT531" s="94" t="s">
        <v>12052</v>
      </c>
      <c r="CU531" s="94" t="s">
        <v>12052</v>
      </c>
      <c r="CV531" s="94" t="s">
        <v>12052</v>
      </c>
      <c r="CX531" s="94" t="s">
        <v>15364</v>
      </c>
      <c r="CZ531" s="94" t="s">
        <v>12016</v>
      </c>
      <c r="DA531" s="94" t="s">
        <v>12016</v>
      </c>
      <c r="DB531" s="94" t="s">
        <v>12019</v>
      </c>
      <c r="DC531" s="94" t="s">
        <v>12007</v>
      </c>
      <c r="DD531" s="94" t="s">
        <v>12007</v>
      </c>
      <c r="DE531" s="94" t="s">
        <v>12007</v>
      </c>
      <c r="DH531" s="94" t="s">
        <v>12021</v>
      </c>
      <c r="DJ531" s="94" t="s">
        <v>12022</v>
      </c>
    </row>
    <row r="532" ht="13.5" customHeight="1">
      <c r="A532" s="94" t="s">
        <v>5771</v>
      </c>
      <c r="B532" s="94" t="s">
        <v>15365</v>
      </c>
      <c r="C532" s="94" t="str">
        <f t="shared" si="1"/>
        <v>David DeBoer</v>
      </c>
      <c r="D532" s="94" t="s">
        <v>15366</v>
      </c>
      <c r="E532" s="94" t="s">
        <v>32</v>
      </c>
      <c r="F532" s="94" t="s">
        <v>15367</v>
      </c>
      <c r="G532" s="95" t="s">
        <v>33</v>
      </c>
      <c r="H532" s="94" t="s">
        <v>12006</v>
      </c>
      <c r="I532" s="94" t="s">
        <v>12069</v>
      </c>
      <c r="BF532" s="94"/>
      <c r="BG532" s="94"/>
      <c r="BH532" s="94" t="s">
        <v>33</v>
      </c>
      <c r="BI532" s="94"/>
      <c r="BJ532" s="94"/>
      <c r="BK532" s="94"/>
      <c r="BL532" s="94"/>
      <c r="BM532" s="94"/>
      <c r="BN532" s="94"/>
      <c r="BO532" s="94"/>
      <c r="BP532" s="94"/>
      <c r="BQ532" s="94"/>
      <c r="BR532" s="94">
        <v>1.0</v>
      </c>
      <c r="BS532" s="94"/>
      <c r="BT532" s="94"/>
      <c r="BU532" s="94"/>
      <c r="BV532" s="94"/>
      <c r="BW532" s="94"/>
      <c r="BX532" s="94"/>
      <c r="BY532" s="94"/>
      <c r="BZ532" s="94"/>
      <c r="CA532" s="94"/>
      <c r="CB532" s="94"/>
      <c r="CC532" s="94"/>
      <c r="CD532" s="94"/>
      <c r="CE532" s="94"/>
      <c r="CF532" s="94"/>
      <c r="CG532" s="94"/>
      <c r="CH532" s="94"/>
      <c r="CJ532" s="94" t="s">
        <v>12058</v>
      </c>
      <c r="CK532" s="94" t="s">
        <v>15368</v>
      </c>
      <c r="CM532" s="94" t="s">
        <v>15369</v>
      </c>
      <c r="CQ532" s="94" t="s">
        <v>12062</v>
      </c>
      <c r="CS532" s="94" t="s">
        <v>12016</v>
      </c>
      <c r="CX532" s="94" t="s">
        <v>15370</v>
      </c>
      <c r="CZ532" s="94" t="s">
        <v>12007</v>
      </c>
      <c r="DA532" s="94" t="s">
        <v>12016</v>
      </c>
      <c r="DB532" s="94" t="s">
        <v>12016</v>
      </c>
      <c r="DC532" s="94" t="s">
        <v>12016</v>
      </c>
      <c r="DD532" s="94" t="s">
        <v>12007</v>
      </c>
      <c r="DE532" s="94" t="s">
        <v>12016</v>
      </c>
      <c r="DH532" s="94" t="s">
        <v>12021</v>
      </c>
      <c r="DJ532" s="94" t="s">
        <v>12022</v>
      </c>
    </row>
    <row r="533" ht="13.5" customHeight="1">
      <c r="A533" s="94" t="s">
        <v>5771</v>
      </c>
      <c r="B533" s="94" t="s">
        <v>10309</v>
      </c>
      <c r="C533" s="94" t="str">
        <f t="shared" si="1"/>
        <v>David Gordon</v>
      </c>
      <c r="D533" s="94" t="s">
        <v>10310</v>
      </c>
      <c r="E533" s="94" t="s">
        <v>32</v>
      </c>
      <c r="F533" s="94" t="s">
        <v>15371</v>
      </c>
      <c r="G533" s="95" t="s">
        <v>33</v>
      </c>
      <c r="H533" s="94" t="s">
        <v>12006</v>
      </c>
      <c r="I533" s="94" t="s">
        <v>12069</v>
      </c>
      <c r="BF533" s="94"/>
      <c r="BG533" s="94"/>
      <c r="BH533" s="94"/>
      <c r="BI533" s="94"/>
      <c r="BJ533" s="94" t="s">
        <v>33</v>
      </c>
      <c r="BK533" s="94"/>
      <c r="BL533" s="94"/>
      <c r="BM533" s="94"/>
      <c r="BN533" s="94"/>
      <c r="BO533" s="94"/>
      <c r="BP533" s="94"/>
      <c r="BQ533" s="94"/>
      <c r="BR533" s="94"/>
      <c r="BS533" s="94"/>
      <c r="BT533" s="94"/>
      <c r="BU533" s="94"/>
      <c r="BV533" s="94"/>
      <c r="BW533" s="94"/>
      <c r="BX533" s="94">
        <v>1.0</v>
      </c>
      <c r="BY533" s="94"/>
      <c r="BZ533" s="94"/>
      <c r="CA533" s="94"/>
      <c r="CB533" s="94"/>
      <c r="CC533" s="94"/>
      <c r="CD533" s="94"/>
      <c r="CE533" s="94"/>
      <c r="CF533" s="94"/>
      <c r="CG533" s="94"/>
      <c r="CH533" s="94"/>
      <c r="CJ533" s="94" t="s">
        <v>12058</v>
      </c>
      <c r="CK533" s="94" t="s">
        <v>10314</v>
      </c>
      <c r="CL533" s="94" t="s">
        <v>12046</v>
      </c>
      <c r="CM533" s="94" t="s">
        <v>15372</v>
      </c>
      <c r="CN533" s="94" t="s">
        <v>15373</v>
      </c>
      <c r="CO533" s="94" t="s">
        <v>12013</v>
      </c>
      <c r="CP533" s="94" t="s">
        <v>15374</v>
      </c>
      <c r="CQ533" s="94" t="s">
        <v>12062</v>
      </c>
      <c r="CR533" s="94" t="s">
        <v>12062</v>
      </c>
      <c r="CS533" s="94" t="s">
        <v>12016</v>
      </c>
      <c r="CX533" s="94" t="s">
        <v>15375</v>
      </c>
      <c r="CZ533" s="94" t="s">
        <v>12016</v>
      </c>
      <c r="DA533" s="94" t="s">
        <v>12016</v>
      </c>
      <c r="DB533" s="94" t="s">
        <v>12016</v>
      </c>
      <c r="DC533" s="94" t="s">
        <v>12007</v>
      </c>
      <c r="DD533" s="94" t="s">
        <v>12016</v>
      </c>
      <c r="DE533" s="94" t="s">
        <v>12016</v>
      </c>
      <c r="DH533" s="94" t="s">
        <v>12021</v>
      </c>
      <c r="DJ533" s="94" t="s">
        <v>12022</v>
      </c>
    </row>
    <row r="534" ht="13.5" customHeight="1">
      <c r="A534" s="94" t="s">
        <v>5771</v>
      </c>
      <c r="B534" s="94" t="s">
        <v>15376</v>
      </c>
      <c r="C534" s="94" t="str">
        <f t="shared" si="1"/>
        <v>David Hobbs</v>
      </c>
      <c r="D534" s="94" t="s">
        <v>15377</v>
      </c>
      <c r="E534" s="94" t="s">
        <v>32</v>
      </c>
      <c r="F534" s="94" t="s">
        <v>15378</v>
      </c>
      <c r="G534" s="95" t="s">
        <v>38</v>
      </c>
      <c r="H534" s="94" t="s">
        <v>12006</v>
      </c>
      <c r="I534" s="94" t="s">
        <v>12025</v>
      </c>
      <c r="BF534" s="94"/>
      <c r="BG534" s="94"/>
      <c r="BH534" s="94"/>
      <c r="BI534" s="94" t="s">
        <v>38</v>
      </c>
      <c r="BJ534" s="94"/>
      <c r="BK534" s="94"/>
      <c r="BL534" s="94"/>
      <c r="BM534" s="94"/>
      <c r="BN534" s="94"/>
      <c r="BO534" s="94"/>
      <c r="BP534" s="94"/>
      <c r="BQ534" s="94"/>
      <c r="BR534" s="94"/>
      <c r="BS534" s="94"/>
      <c r="BT534" s="94"/>
      <c r="BU534" s="94">
        <v>1.0</v>
      </c>
      <c r="BV534" s="94"/>
      <c r="BW534" s="94"/>
      <c r="BX534" s="94"/>
      <c r="BY534" s="94"/>
      <c r="BZ534" s="94"/>
      <c r="CA534" s="94"/>
      <c r="CB534" s="94"/>
      <c r="CC534" s="94"/>
      <c r="CD534" s="94"/>
      <c r="CE534" s="94"/>
      <c r="CF534" s="94"/>
      <c r="CG534" s="94"/>
      <c r="CH534" s="94"/>
      <c r="CJ534" s="94" t="s">
        <v>12026</v>
      </c>
      <c r="CK534" s="94" t="s">
        <v>15379</v>
      </c>
      <c r="CM534" s="94" t="s">
        <v>15380</v>
      </c>
      <c r="CN534" s="94" t="s">
        <v>12115</v>
      </c>
      <c r="CO534" s="94" t="s">
        <v>12030</v>
      </c>
      <c r="CQ534" s="94" t="s">
        <v>13402</v>
      </c>
      <c r="CR534" s="94" t="s">
        <v>12051</v>
      </c>
      <c r="CX534" s="94" t="s">
        <v>15381</v>
      </c>
      <c r="CZ534" s="94" t="s">
        <v>12016</v>
      </c>
      <c r="DC534" s="94" t="s">
        <v>12016</v>
      </c>
      <c r="DD534" s="94" t="s">
        <v>12016</v>
      </c>
      <c r="DH534" s="94" t="s">
        <v>12021</v>
      </c>
      <c r="DJ534" s="94" t="s">
        <v>12022</v>
      </c>
    </row>
    <row r="535" ht="13.5" customHeight="1">
      <c r="A535" s="94" t="s">
        <v>5771</v>
      </c>
      <c r="B535" s="94" t="s">
        <v>15382</v>
      </c>
      <c r="C535" s="94" t="str">
        <f t="shared" si="1"/>
        <v>David Hosking</v>
      </c>
      <c r="D535" s="94" t="s">
        <v>15383</v>
      </c>
      <c r="E535" s="94" t="s">
        <v>32</v>
      </c>
      <c r="F535" s="94" t="s">
        <v>15384</v>
      </c>
      <c r="G535" s="95" t="s">
        <v>33</v>
      </c>
      <c r="H535" s="94" t="s">
        <v>12006</v>
      </c>
      <c r="BF535" s="94" t="s">
        <v>33</v>
      </c>
      <c r="BG535" s="94"/>
      <c r="BH535" s="94"/>
      <c r="BI535" s="94"/>
      <c r="BJ535" s="94"/>
      <c r="BK535" s="94"/>
      <c r="BL535" s="94">
        <v>1.0</v>
      </c>
      <c r="BM535" s="94"/>
      <c r="BN535" s="94"/>
      <c r="BO535" s="94"/>
      <c r="BP535" s="94"/>
      <c r="BQ535" s="94"/>
      <c r="BR535" s="94"/>
      <c r="BS535" s="94"/>
      <c r="BT535" s="94"/>
      <c r="BU535" s="94"/>
      <c r="BV535" s="94"/>
      <c r="BW535" s="94"/>
      <c r="BX535" s="94"/>
      <c r="BY535" s="94"/>
      <c r="BZ535" s="94"/>
      <c r="CA535" s="94"/>
      <c r="CB535" s="94"/>
      <c r="CC535" s="94"/>
      <c r="CD535" s="94"/>
      <c r="CE535" s="94"/>
      <c r="CF535" s="94"/>
      <c r="CG535" s="94"/>
      <c r="CH535" s="94"/>
      <c r="CJ535" s="94" t="s">
        <v>3680</v>
      </c>
      <c r="CK535" s="94" t="s">
        <v>15385</v>
      </c>
      <c r="CL535" s="94" t="s">
        <v>12046</v>
      </c>
      <c r="CM535" s="94" t="s">
        <v>15386</v>
      </c>
      <c r="CN535" s="94" t="s">
        <v>15387</v>
      </c>
      <c r="CO535" s="94" t="s">
        <v>12188</v>
      </c>
      <c r="CP535" s="94" t="s">
        <v>15388</v>
      </c>
      <c r="CQ535" s="94" t="s">
        <v>12062</v>
      </c>
      <c r="CR535" s="94" t="s">
        <v>12085</v>
      </c>
      <c r="CS535" s="94" t="s">
        <v>12016</v>
      </c>
      <c r="CT535" s="94" t="s">
        <v>15389</v>
      </c>
      <c r="CU535" s="94" t="s">
        <v>12052</v>
      </c>
      <c r="CV535" s="94" t="s">
        <v>12052</v>
      </c>
      <c r="CX535" s="94" t="s">
        <v>15390</v>
      </c>
      <c r="CZ535" s="94" t="s">
        <v>12007</v>
      </c>
      <c r="DA535" s="94" t="s">
        <v>12016</v>
      </c>
      <c r="DB535" s="94" t="s">
        <v>12016</v>
      </c>
      <c r="DC535" s="94" t="s">
        <v>12016</v>
      </c>
      <c r="DD535" s="94" t="s">
        <v>12007</v>
      </c>
      <c r="DE535" s="94" t="s">
        <v>12007</v>
      </c>
      <c r="DH535" s="94" t="s">
        <v>12021</v>
      </c>
      <c r="DJ535" s="94" t="s">
        <v>12022</v>
      </c>
    </row>
    <row r="536" ht="13.5" customHeight="1">
      <c r="A536" s="94" t="s">
        <v>5771</v>
      </c>
      <c r="B536" s="94" t="s">
        <v>7049</v>
      </c>
      <c r="C536" s="94" t="str">
        <f t="shared" si="1"/>
        <v>David Kaltenbrunner</v>
      </c>
      <c r="D536" s="94" t="s">
        <v>7050</v>
      </c>
      <c r="E536" s="94" t="s">
        <v>32</v>
      </c>
      <c r="F536" s="94" t="s">
        <v>15391</v>
      </c>
      <c r="G536" s="95" t="s">
        <v>33</v>
      </c>
      <c r="H536" s="94" t="s">
        <v>12006</v>
      </c>
      <c r="I536" s="94" t="s">
        <v>12069</v>
      </c>
      <c r="BF536" s="94"/>
      <c r="BG536" s="94"/>
      <c r="BH536" s="94" t="s">
        <v>33</v>
      </c>
      <c r="BI536" s="94"/>
      <c r="BJ536" s="94"/>
      <c r="BK536" s="94"/>
      <c r="BL536" s="94"/>
      <c r="BM536" s="94"/>
      <c r="BN536" s="94"/>
      <c r="BO536" s="94"/>
      <c r="BP536" s="94"/>
      <c r="BQ536" s="94"/>
      <c r="BR536" s="94"/>
      <c r="BS536" s="94">
        <v>1.0</v>
      </c>
      <c r="BT536" s="94"/>
      <c r="BU536" s="94"/>
      <c r="BV536" s="94"/>
      <c r="BW536" s="94"/>
      <c r="BX536" s="94"/>
      <c r="BY536" s="94"/>
      <c r="BZ536" s="94"/>
      <c r="CA536" s="94"/>
      <c r="CB536" s="94"/>
      <c r="CC536" s="94"/>
      <c r="CD536" s="94"/>
      <c r="CE536" s="94"/>
      <c r="CF536" s="94"/>
      <c r="CG536" s="94"/>
      <c r="CH536" s="94"/>
      <c r="CK536" s="94" t="s">
        <v>7054</v>
      </c>
      <c r="CL536" s="94" t="s">
        <v>12505</v>
      </c>
      <c r="CM536" s="94" t="s">
        <v>14113</v>
      </c>
      <c r="CN536" s="94" t="s">
        <v>12369</v>
      </c>
      <c r="CO536" s="94" t="s">
        <v>12122</v>
      </c>
      <c r="CP536" s="94" t="s">
        <v>12848</v>
      </c>
      <c r="CQ536" s="94" t="s">
        <v>12243</v>
      </c>
      <c r="CR536" s="94" t="s">
        <v>15083</v>
      </c>
      <c r="CS536" s="94" t="s">
        <v>12007</v>
      </c>
      <c r="CX536" s="94" t="s">
        <v>15392</v>
      </c>
      <c r="CZ536" s="94" t="s">
        <v>12007</v>
      </c>
      <c r="DA536" s="94" t="s">
        <v>12016</v>
      </c>
      <c r="DB536" s="94" t="s">
        <v>12111</v>
      </c>
      <c r="DC536" s="94" t="s">
        <v>12007</v>
      </c>
      <c r="DD536" s="94" t="s">
        <v>12016</v>
      </c>
      <c r="DE536" s="94" t="s">
        <v>12007</v>
      </c>
      <c r="DH536" s="94" t="s">
        <v>12021</v>
      </c>
      <c r="DJ536" s="94" t="s">
        <v>12022</v>
      </c>
    </row>
    <row r="537" ht="13.5" customHeight="1">
      <c r="A537" s="94" t="s">
        <v>5771</v>
      </c>
      <c r="B537" s="94" t="s">
        <v>15393</v>
      </c>
      <c r="C537" s="94" t="str">
        <f t="shared" si="1"/>
        <v>David Mayer</v>
      </c>
      <c r="D537" s="94" t="s">
        <v>15394</v>
      </c>
      <c r="E537" s="94" t="s">
        <v>32</v>
      </c>
      <c r="F537" s="94" t="s">
        <v>15395</v>
      </c>
      <c r="G537" s="95" t="s">
        <v>38</v>
      </c>
      <c r="H537" s="94" t="s">
        <v>12006</v>
      </c>
      <c r="BF537" s="94"/>
      <c r="BG537" s="94"/>
      <c r="BH537" s="94"/>
      <c r="BI537" s="94" t="s">
        <v>38</v>
      </c>
      <c r="BJ537" s="94"/>
      <c r="BK537" s="94"/>
      <c r="BL537" s="94"/>
      <c r="BM537" s="94"/>
      <c r="BN537" s="94"/>
      <c r="BO537" s="94"/>
      <c r="BP537" s="94"/>
      <c r="BQ537" s="94"/>
      <c r="BR537" s="94"/>
      <c r="BS537" s="94"/>
      <c r="BT537" s="94"/>
      <c r="BU537" s="94">
        <v>1.0</v>
      </c>
      <c r="BV537" s="94"/>
      <c r="BW537" s="94"/>
      <c r="BX537" s="94"/>
      <c r="BY537" s="94"/>
      <c r="BZ537" s="94"/>
      <c r="CA537" s="94"/>
      <c r="CB537" s="94"/>
      <c r="CC537" s="94"/>
      <c r="CD537" s="94"/>
      <c r="CE537" s="94"/>
      <c r="CF537" s="94"/>
      <c r="CG537" s="94"/>
      <c r="CH537" s="94"/>
      <c r="CJ537" s="94" t="s">
        <v>12153</v>
      </c>
      <c r="CK537" s="94" t="s">
        <v>15396</v>
      </c>
      <c r="CM537" s="94" t="s">
        <v>15397</v>
      </c>
      <c r="CN537" s="94" t="s">
        <v>15398</v>
      </c>
      <c r="CP537" s="94" t="s">
        <v>14323</v>
      </c>
      <c r="CQ537" s="94" t="s">
        <v>12062</v>
      </c>
      <c r="CX537" s="94" t="s">
        <v>15399</v>
      </c>
      <c r="CZ537" s="94" t="s">
        <v>12016</v>
      </c>
      <c r="DC537" s="94" t="s">
        <v>12016</v>
      </c>
      <c r="DD537" s="94" t="s">
        <v>12016</v>
      </c>
      <c r="DH537" s="94" t="s">
        <v>12021</v>
      </c>
      <c r="DJ537" s="94" t="s">
        <v>12022</v>
      </c>
    </row>
    <row r="538" ht="13.5" customHeight="1">
      <c r="A538" s="94" t="s">
        <v>5771</v>
      </c>
      <c r="B538" s="94" t="s">
        <v>15400</v>
      </c>
      <c r="C538" s="94" t="str">
        <f t="shared" si="1"/>
        <v>David Montes</v>
      </c>
      <c r="D538" s="94" t="s">
        <v>15401</v>
      </c>
      <c r="E538" s="94" t="s">
        <v>32</v>
      </c>
      <c r="F538" s="94" t="s">
        <v>15402</v>
      </c>
      <c r="G538" s="95" t="s">
        <v>33</v>
      </c>
      <c r="H538" s="94" t="s">
        <v>12006</v>
      </c>
      <c r="BF538" s="94"/>
      <c r="BG538" s="94"/>
      <c r="BH538" s="94" t="s">
        <v>33</v>
      </c>
      <c r="BI538" s="94"/>
      <c r="BJ538" s="94"/>
      <c r="BK538" s="94"/>
      <c r="BL538" s="94"/>
      <c r="BM538" s="94"/>
      <c r="BN538" s="94"/>
      <c r="BO538" s="94"/>
      <c r="BP538" s="94"/>
      <c r="BQ538" s="94"/>
      <c r="BR538" s="94">
        <v>1.0</v>
      </c>
      <c r="BS538" s="94"/>
      <c r="BT538" s="94"/>
      <c r="BU538" s="94"/>
      <c r="BV538" s="94"/>
      <c r="BW538" s="94"/>
      <c r="BX538" s="94"/>
      <c r="BY538" s="94"/>
      <c r="BZ538" s="94"/>
      <c r="CA538" s="94"/>
      <c r="CB538" s="94"/>
      <c r="CC538" s="94"/>
      <c r="CD538" s="94"/>
      <c r="CE538" s="94"/>
      <c r="CF538" s="94"/>
      <c r="CG538" s="94"/>
      <c r="CH538" s="94"/>
      <c r="CJ538" s="94" t="s">
        <v>12082</v>
      </c>
      <c r="CK538" s="94" t="s">
        <v>15403</v>
      </c>
      <c r="CL538" s="94" t="s">
        <v>12046</v>
      </c>
      <c r="CM538" s="94" t="s">
        <v>15404</v>
      </c>
      <c r="CO538" s="94" t="s">
        <v>12116</v>
      </c>
      <c r="CP538" s="94" t="s">
        <v>12713</v>
      </c>
      <c r="CQ538" s="94" t="s">
        <v>12549</v>
      </c>
      <c r="CR538" s="94" t="s">
        <v>12549</v>
      </c>
      <c r="CS538" s="94" t="s">
        <v>12016</v>
      </c>
      <c r="CX538" s="94" t="s">
        <v>15405</v>
      </c>
      <c r="CZ538" s="94" t="s">
        <v>12007</v>
      </c>
      <c r="DA538" s="94" t="s">
        <v>12016</v>
      </c>
      <c r="DB538" s="94" t="s">
        <v>12016</v>
      </c>
      <c r="DC538" s="94" t="s">
        <v>12007</v>
      </c>
      <c r="DE538" s="94" t="s">
        <v>12007</v>
      </c>
      <c r="DH538" s="94" t="s">
        <v>12021</v>
      </c>
      <c r="DJ538" s="94" t="s">
        <v>12022</v>
      </c>
    </row>
    <row r="539" ht="13.5" customHeight="1">
      <c r="A539" s="94" t="s">
        <v>5771</v>
      </c>
      <c r="B539" s="94" t="s">
        <v>15406</v>
      </c>
      <c r="C539" s="94" t="str">
        <f t="shared" si="1"/>
        <v>David Mota</v>
      </c>
      <c r="D539" s="94" t="s">
        <v>15407</v>
      </c>
      <c r="E539" s="94" t="s">
        <v>32</v>
      </c>
      <c r="F539" s="94" t="s">
        <v>15408</v>
      </c>
      <c r="G539" s="95" t="s">
        <v>33</v>
      </c>
      <c r="H539" s="94" t="s">
        <v>12006</v>
      </c>
      <c r="BF539" s="94" t="s">
        <v>33</v>
      </c>
      <c r="BG539" s="94"/>
      <c r="BH539" s="94"/>
      <c r="BI539" s="94"/>
      <c r="BJ539" s="94"/>
      <c r="BK539" s="94"/>
      <c r="BL539" s="94">
        <v>1.0</v>
      </c>
      <c r="BM539" s="94"/>
      <c r="BN539" s="94"/>
      <c r="BO539" s="94"/>
      <c r="BP539" s="94"/>
      <c r="BQ539" s="94"/>
      <c r="BR539" s="94"/>
      <c r="BS539" s="94"/>
      <c r="BT539" s="94"/>
      <c r="BU539" s="94"/>
      <c r="BV539" s="94"/>
      <c r="BW539" s="94"/>
      <c r="BX539" s="94"/>
      <c r="BY539" s="94"/>
      <c r="BZ539" s="94"/>
      <c r="CA539" s="94"/>
      <c r="CB539" s="94"/>
      <c r="CC539" s="94"/>
      <c r="CD539" s="94"/>
      <c r="CE539" s="94"/>
      <c r="CF539" s="94"/>
      <c r="CG539" s="94"/>
      <c r="CH539" s="94"/>
      <c r="CJ539" s="94" t="s">
        <v>12026</v>
      </c>
      <c r="CK539" s="94" t="s">
        <v>15409</v>
      </c>
      <c r="CL539" s="94" t="s">
        <v>12046</v>
      </c>
      <c r="CM539" s="94" t="s">
        <v>15410</v>
      </c>
      <c r="CN539" s="94" t="s">
        <v>12029</v>
      </c>
      <c r="CO539" s="94" t="s">
        <v>12030</v>
      </c>
      <c r="CP539" s="94" t="s">
        <v>15411</v>
      </c>
      <c r="CQ539" s="94" t="s">
        <v>15412</v>
      </c>
      <c r="CR539" s="94" t="s">
        <v>15413</v>
      </c>
      <c r="CS539" s="94" t="s">
        <v>12016</v>
      </c>
      <c r="CX539" s="94" t="s">
        <v>15414</v>
      </c>
      <c r="CZ539" s="94" t="s">
        <v>12007</v>
      </c>
      <c r="DA539" s="94" t="s">
        <v>12016</v>
      </c>
      <c r="DB539" s="94" t="s">
        <v>12019</v>
      </c>
      <c r="DC539" s="94" t="s">
        <v>12007</v>
      </c>
      <c r="DD539" s="94" t="s">
        <v>12007</v>
      </c>
      <c r="DE539" s="94" t="s">
        <v>12007</v>
      </c>
      <c r="DH539" s="94" t="s">
        <v>12021</v>
      </c>
      <c r="DJ539" s="94" t="s">
        <v>12022</v>
      </c>
    </row>
    <row r="540" ht="13.5" customHeight="1">
      <c r="A540" s="94" t="s">
        <v>5771</v>
      </c>
      <c r="B540" s="94" t="s">
        <v>15415</v>
      </c>
      <c r="C540" s="94" t="str">
        <f t="shared" si="1"/>
        <v>David Pooley</v>
      </c>
      <c r="D540" s="94" t="s">
        <v>15416</v>
      </c>
      <c r="E540" s="94" t="s">
        <v>32</v>
      </c>
      <c r="F540" s="94" t="s">
        <v>15417</v>
      </c>
      <c r="G540" s="95" t="s">
        <v>33</v>
      </c>
      <c r="H540" s="94" t="s">
        <v>12006</v>
      </c>
      <c r="BF540" s="94"/>
      <c r="BG540" s="94"/>
      <c r="BH540" s="94" t="s">
        <v>33</v>
      </c>
      <c r="BI540" s="94"/>
      <c r="BJ540" s="94"/>
      <c r="BK540" s="94"/>
      <c r="BL540" s="94"/>
      <c r="BM540" s="94"/>
      <c r="BN540" s="94"/>
      <c r="BO540" s="94"/>
      <c r="BP540" s="94"/>
      <c r="BQ540" s="94"/>
      <c r="BR540" s="94">
        <v>1.0</v>
      </c>
      <c r="BS540" s="94"/>
      <c r="BT540" s="94"/>
      <c r="BU540" s="94"/>
      <c r="BV540" s="94"/>
      <c r="BW540" s="94"/>
      <c r="BX540" s="94"/>
      <c r="BY540" s="94"/>
      <c r="BZ540" s="94"/>
      <c r="CA540" s="94"/>
      <c r="CB540" s="94"/>
      <c r="CC540" s="94"/>
      <c r="CD540" s="94"/>
      <c r="CE540" s="94"/>
      <c r="CF540" s="94"/>
      <c r="CG540" s="94"/>
      <c r="CH540" s="94"/>
      <c r="CJ540" s="94" t="s">
        <v>12029</v>
      </c>
      <c r="CK540" s="94" t="s">
        <v>15418</v>
      </c>
      <c r="CL540" s="94" t="s">
        <v>12046</v>
      </c>
      <c r="CM540" s="94" t="s">
        <v>15419</v>
      </c>
      <c r="CN540" s="94" t="s">
        <v>12029</v>
      </c>
      <c r="CO540" s="94" t="s">
        <v>12030</v>
      </c>
      <c r="CP540" s="94" t="s">
        <v>15420</v>
      </c>
      <c r="CQ540" s="94" t="s">
        <v>12422</v>
      </c>
      <c r="CR540" s="94" t="s">
        <v>12422</v>
      </c>
      <c r="CS540" s="94" t="s">
        <v>12016</v>
      </c>
      <c r="CX540" s="94" t="s">
        <v>15421</v>
      </c>
      <c r="CZ540" s="94" t="s">
        <v>12007</v>
      </c>
      <c r="DA540" s="94" t="s">
        <v>12016</v>
      </c>
      <c r="DB540" s="94" t="s">
        <v>12016</v>
      </c>
      <c r="DC540" s="94" t="s">
        <v>12007</v>
      </c>
      <c r="DD540" s="94" t="s">
        <v>12016</v>
      </c>
      <c r="DE540" s="94" t="s">
        <v>12016</v>
      </c>
      <c r="DH540" s="94" t="s">
        <v>12021</v>
      </c>
      <c r="DJ540" s="94" t="s">
        <v>12022</v>
      </c>
    </row>
    <row r="541" ht="13.5" customHeight="1">
      <c r="A541" s="94" t="s">
        <v>5771</v>
      </c>
      <c r="B541" s="94" t="s">
        <v>6205</v>
      </c>
      <c r="C541" s="94" t="str">
        <f t="shared" si="1"/>
        <v>David Rebolledo</v>
      </c>
      <c r="D541" s="94" t="s">
        <v>6206</v>
      </c>
      <c r="E541" s="94" t="s">
        <v>32</v>
      </c>
      <c r="F541" s="94" t="s">
        <v>15422</v>
      </c>
      <c r="G541" s="95" t="s">
        <v>33</v>
      </c>
      <c r="H541" s="94" t="s">
        <v>12006</v>
      </c>
      <c r="I541" s="94" t="s">
        <v>12025</v>
      </c>
      <c r="BF541" s="94"/>
      <c r="BG541" s="94"/>
      <c r="BH541" s="94" t="s">
        <v>33</v>
      </c>
      <c r="BI541" s="94"/>
      <c r="BJ541" s="94"/>
      <c r="BK541" s="94"/>
      <c r="BL541" s="94"/>
      <c r="BM541" s="94"/>
      <c r="BN541" s="94"/>
      <c r="BO541" s="94"/>
      <c r="BP541" s="94"/>
      <c r="BQ541" s="94"/>
      <c r="BR541" s="94">
        <v>1.0</v>
      </c>
      <c r="BS541" s="94"/>
      <c r="BT541" s="94"/>
      <c r="BU541" s="94"/>
      <c r="BV541" s="94"/>
      <c r="BW541" s="94"/>
      <c r="BX541" s="94"/>
      <c r="BY541" s="94"/>
      <c r="BZ541" s="94"/>
      <c r="CA541" s="94"/>
      <c r="CB541" s="94"/>
      <c r="CC541" s="94"/>
      <c r="CD541" s="94">
        <v>1.0</v>
      </c>
      <c r="CE541" s="94"/>
      <c r="CF541" s="94"/>
      <c r="CG541" s="94"/>
      <c r="CH541" s="94"/>
      <c r="CJ541" s="94" t="s">
        <v>12058</v>
      </c>
      <c r="CK541" s="94" t="s">
        <v>6210</v>
      </c>
      <c r="CL541" s="94" t="s">
        <v>12046</v>
      </c>
      <c r="CM541" s="94" t="s">
        <v>15423</v>
      </c>
      <c r="CN541" s="94" t="s">
        <v>12177</v>
      </c>
      <c r="CO541" s="94" t="s">
        <v>12030</v>
      </c>
      <c r="CP541" s="94" t="s">
        <v>11737</v>
      </c>
      <c r="CQ541" s="94" t="s">
        <v>12205</v>
      </c>
      <c r="CR541" s="94" t="s">
        <v>12205</v>
      </c>
      <c r="CS541" s="94" t="s">
        <v>12007</v>
      </c>
      <c r="CX541" s="94" t="s">
        <v>15424</v>
      </c>
      <c r="CZ541" s="94" t="s">
        <v>12007</v>
      </c>
      <c r="DD541" s="94" t="s">
        <v>12007</v>
      </c>
      <c r="DE541" s="94" t="s">
        <v>12007</v>
      </c>
      <c r="DH541" s="94" t="s">
        <v>12021</v>
      </c>
      <c r="DJ541" s="94" t="s">
        <v>12022</v>
      </c>
    </row>
    <row r="542" ht="13.5" customHeight="1">
      <c r="A542" s="94" t="s">
        <v>5771</v>
      </c>
      <c r="B542" s="94" t="s">
        <v>8006</v>
      </c>
      <c r="C542" s="94" t="str">
        <f t="shared" si="1"/>
        <v>David Silva</v>
      </c>
      <c r="D542" s="94" t="s">
        <v>15425</v>
      </c>
      <c r="E542" s="94" t="s">
        <v>32</v>
      </c>
      <c r="F542" s="94" t="s">
        <v>15426</v>
      </c>
      <c r="G542" s="95" t="s">
        <v>33</v>
      </c>
      <c r="H542" s="94" t="s">
        <v>12006</v>
      </c>
      <c r="BF542" s="94"/>
      <c r="BG542" s="94"/>
      <c r="BH542" s="94" t="s">
        <v>33</v>
      </c>
      <c r="BI542" s="94"/>
      <c r="BJ542" s="94"/>
      <c r="BK542" s="94"/>
      <c r="BL542" s="94"/>
      <c r="BM542" s="94"/>
      <c r="BN542" s="94"/>
      <c r="BO542" s="94"/>
      <c r="BP542" s="94"/>
      <c r="BQ542" s="94"/>
      <c r="BR542" s="94">
        <v>1.0</v>
      </c>
      <c r="BS542" s="94"/>
      <c r="BT542" s="94"/>
      <c r="BU542" s="94"/>
      <c r="BV542" s="94"/>
      <c r="BW542" s="94"/>
      <c r="BX542" s="94"/>
      <c r="BY542" s="94"/>
      <c r="BZ542" s="94"/>
      <c r="CA542" s="94"/>
      <c r="CB542" s="94"/>
      <c r="CC542" s="94"/>
      <c r="CD542" s="94">
        <v>1.0</v>
      </c>
      <c r="CE542" s="94"/>
      <c r="CF542" s="94">
        <v>1.0</v>
      </c>
      <c r="CG542" s="94"/>
      <c r="CH542" s="94"/>
      <c r="CJ542" s="94" t="s">
        <v>12058</v>
      </c>
      <c r="CK542" s="94" t="s">
        <v>15427</v>
      </c>
      <c r="CL542" s="94" t="s">
        <v>12046</v>
      </c>
      <c r="CM542" s="94" t="s">
        <v>15428</v>
      </c>
      <c r="CN542" s="94" t="s">
        <v>12029</v>
      </c>
      <c r="CO542" s="94" t="s">
        <v>12030</v>
      </c>
      <c r="CP542" s="94" t="s">
        <v>15429</v>
      </c>
      <c r="CQ542" s="94" t="s">
        <v>12062</v>
      </c>
      <c r="CR542" s="94" t="s">
        <v>12062</v>
      </c>
      <c r="CS542" s="94" t="s">
        <v>12016</v>
      </c>
      <c r="CT542" s="94" t="s">
        <v>12297</v>
      </c>
      <c r="CU542" s="94" t="s">
        <v>12297</v>
      </c>
      <c r="CV542" s="94" t="s">
        <v>15430</v>
      </c>
      <c r="CX542" s="94" t="s">
        <v>15431</v>
      </c>
      <c r="CZ542" s="94" t="s">
        <v>12007</v>
      </c>
      <c r="DA542" s="94" t="s">
        <v>12016</v>
      </c>
      <c r="DB542" s="94" t="s">
        <v>12016</v>
      </c>
      <c r="DC542" s="94" t="s">
        <v>12007</v>
      </c>
      <c r="DD542" s="94" t="s">
        <v>12016</v>
      </c>
      <c r="DE542" s="94" t="s">
        <v>12007</v>
      </c>
      <c r="DH542" s="94" t="s">
        <v>12021</v>
      </c>
      <c r="DJ542" s="94" t="s">
        <v>12022</v>
      </c>
    </row>
    <row r="543" ht="13.5" customHeight="1">
      <c r="A543" s="94" t="s">
        <v>5771</v>
      </c>
      <c r="B543" s="94" t="s">
        <v>15432</v>
      </c>
      <c r="C543" s="94" t="str">
        <f t="shared" si="1"/>
        <v>David Soderblom</v>
      </c>
      <c r="D543" s="94" t="s">
        <v>15433</v>
      </c>
      <c r="E543" s="94" t="s">
        <v>32</v>
      </c>
      <c r="F543" s="94" t="s">
        <v>15434</v>
      </c>
      <c r="G543" s="95" t="s">
        <v>33</v>
      </c>
      <c r="H543" s="94" t="s">
        <v>12006</v>
      </c>
      <c r="BF543" s="94"/>
      <c r="BG543" s="94"/>
      <c r="BH543" s="94" t="s">
        <v>33</v>
      </c>
      <c r="BI543" s="94"/>
      <c r="BJ543" s="94"/>
      <c r="BK543" s="94"/>
      <c r="BL543" s="94"/>
      <c r="BM543" s="94"/>
      <c r="BN543" s="94"/>
      <c r="BO543" s="94"/>
      <c r="BP543" s="94"/>
      <c r="BQ543" s="94"/>
      <c r="BR543" s="94">
        <v>1.0</v>
      </c>
      <c r="BS543" s="94"/>
      <c r="BT543" s="94"/>
      <c r="BU543" s="94"/>
      <c r="BV543" s="94"/>
      <c r="BW543" s="94"/>
      <c r="BX543" s="94"/>
      <c r="BY543" s="94"/>
      <c r="BZ543" s="94"/>
      <c r="CA543" s="94"/>
      <c r="CB543" s="94"/>
      <c r="CC543" s="94"/>
      <c r="CD543" s="94">
        <v>1.0</v>
      </c>
      <c r="CE543" s="94"/>
      <c r="CF543" s="94"/>
      <c r="CG543" s="94"/>
      <c r="CH543" s="94"/>
      <c r="CK543" s="94" t="s">
        <v>15435</v>
      </c>
      <c r="CL543" s="94" t="s">
        <v>12505</v>
      </c>
      <c r="CM543" s="94" t="s">
        <v>12579</v>
      </c>
      <c r="CN543" s="94" t="s">
        <v>15436</v>
      </c>
      <c r="CO543" s="94" t="s">
        <v>12101</v>
      </c>
      <c r="CP543" s="94" t="s">
        <v>14944</v>
      </c>
      <c r="CQ543" s="94" t="s">
        <v>12062</v>
      </c>
      <c r="CR543" s="94" t="s">
        <v>12062</v>
      </c>
      <c r="CS543" s="94" t="s">
        <v>12016</v>
      </c>
      <c r="CT543" s="94" t="s">
        <v>12297</v>
      </c>
      <c r="CU543" s="94" t="s">
        <v>12297</v>
      </c>
      <c r="CV543" s="94" t="s">
        <v>12297</v>
      </c>
      <c r="CX543" s="94" t="s">
        <v>15437</v>
      </c>
      <c r="CZ543" s="94" t="s">
        <v>12007</v>
      </c>
      <c r="DA543" s="94" t="s">
        <v>12016</v>
      </c>
      <c r="DB543" s="94" t="s">
        <v>12019</v>
      </c>
      <c r="DC543" s="94" t="s">
        <v>12007</v>
      </c>
      <c r="DD543" s="94" t="s">
        <v>12007</v>
      </c>
      <c r="DE543" s="94" t="s">
        <v>12007</v>
      </c>
      <c r="DH543" s="94" t="s">
        <v>12021</v>
      </c>
      <c r="DJ543" s="94" t="s">
        <v>12022</v>
      </c>
    </row>
    <row r="544" ht="13.5" customHeight="1">
      <c r="A544" s="94" t="s">
        <v>5771</v>
      </c>
      <c r="B544" s="94" t="s">
        <v>15438</v>
      </c>
      <c r="C544" s="94" t="str">
        <f t="shared" si="1"/>
        <v>David Tholen</v>
      </c>
      <c r="D544" s="94" t="s">
        <v>15439</v>
      </c>
      <c r="E544" s="94" t="s">
        <v>32</v>
      </c>
      <c r="F544" s="94" t="s">
        <v>15440</v>
      </c>
      <c r="G544" s="95" t="s">
        <v>33</v>
      </c>
      <c r="H544" s="94" t="s">
        <v>12006</v>
      </c>
      <c r="I544" s="94" t="s">
        <v>12069</v>
      </c>
      <c r="BF544" s="94" t="s">
        <v>33</v>
      </c>
      <c r="BG544" s="94"/>
      <c r="BH544" s="94"/>
      <c r="BI544" s="94"/>
      <c r="BJ544" s="94"/>
      <c r="BK544" s="94"/>
      <c r="BL544" s="94">
        <v>1.0</v>
      </c>
      <c r="BM544" s="94"/>
      <c r="BN544" s="94"/>
      <c r="BO544" s="94"/>
      <c r="BP544" s="94"/>
      <c r="BQ544" s="94"/>
      <c r="BR544" s="94"/>
      <c r="BS544" s="94"/>
      <c r="BT544" s="94"/>
      <c r="BU544" s="94"/>
      <c r="BV544" s="94"/>
      <c r="BW544" s="94"/>
      <c r="BX544" s="94"/>
      <c r="BY544" s="94"/>
      <c r="BZ544" s="94"/>
      <c r="CA544" s="94"/>
      <c r="CB544" s="94"/>
      <c r="CC544" s="94"/>
      <c r="CD544" s="94">
        <v>1.0</v>
      </c>
      <c r="CE544" s="94"/>
      <c r="CF544" s="94"/>
      <c r="CG544" s="94"/>
      <c r="CH544" s="94"/>
      <c r="CJ544" s="94" t="s">
        <v>12058</v>
      </c>
      <c r="CK544" s="94" t="s">
        <v>5771</v>
      </c>
      <c r="CL544" s="94" t="s">
        <v>12505</v>
      </c>
      <c r="CM544" s="94" t="s">
        <v>15441</v>
      </c>
      <c r="CN544" s="94" t="s">
        <v>12507</v>
      </c>
      <c r="CO544" s="94" t="s">
        <v>12030</v>
      </c>
      <c r="CP544" s="94" t="s">
        <v>15442</v>
      </c>
      <c r="CQ544" s="94" t="s">
        <v>12032</v>
      </c>
      <c r="CR544" s="94" t="s">
        <v>12032</v>
      </c>
      <c r="CS544" s="94" t="s">
        <v>12016</v>
      </c>
      <c r="CX544" s="94" t="s">
        <v>15443</v>
      </c>
      <c r="CZ544" s="94" t="s">
        <v>12007</v>
      </c>
      <c r="DC544" s="94" t="s">
        <v>12007</v>
      </c>
      <c r="DH544" s="94" t="s">
        <v>12021</v>
      </c>
      <c r="DJ544" s="94" t="s">
        <v>12022</v>
      </c>
    </row>
    <row r="545" ht="13.5" customHeight="1">
      <c r="A545" s="94" t="s">
        <v>7687</v>
      </c>
      <c r="B545" s="94" t="s">
        <v>4559</v>
      </c>
      <c r="C545" s="94" t="str">
        <f t="shared" si="1"/>
        <v>Dawei Xu</v>
      </c>
      <c r="D545" s="94" t="s">
        <v>7688</v>
      </c>
      <c r="E545" s="94" t="s">
        <v>32</v>
      </c>
      <c r="F545" s="94" t="s">
        <v>15444</v>
      </c>
      <c r="G545" s="95" t="s">
        <v>33</v>
      </c>
      <c r="H545" s="94" t="s">
        <v>12006</v>
      </c>
      <c r="I545" s="94" t="s">
        <v>12069</v>
      </c>
      <c r="BF545" s="94"/>
      <c r="BG545" s="94"/>
      <c r="BH545" s="94" t="s">
        <v>33</v>
      </c>
      <c r="BI545" s="94"/>
      <c r="BJ545" s="94"/>
      <c r="BK545" s="94"/>
      <c r="BL545" s="94"/>
      <c r="BM545" s="94"/>
      <c r="BN545" s="94"/>
      <c r="BO545" s="94"/>
      <c r="BP545" s="94"/>
      <c r="BQ545" s="94"/>
      <c r="BR545" s="94">
        <v>1.0</v>
      </c>
      <c r="BS545" s="94"/>
      <c r="BT545" s="94"/>
      <c r="BU545" s="94"/>
      <c r="BV545" s="94"/>
      <c r="BW545" s="94"/>
      <c r="BX545" s="94"/>
      <c r="BY545" s="94"/>
      <c r="BZ545" s="94"/>
      <c r="CA545" s="94"/>
      <c r="CB545" s="94"/>
      <c r="CC545" s="94"/>
      <c r="CD545" s="94"/>
      <c r="CE545" s="94"/>
      <c r="CF545" s="94"/>
      <c r="CG545" s="94"/>
      <c r="CH545" s="94"/>
      <c r="CJ545" s="94" t="s">
        <v>12058</v>
      </c>
      <c r="CK545" s="94" t="s">
        <v>7692</v>
      </c>
      <c r="CL545" s="94" t="s">
        <v>12010</v>
      </c>
      <c r="CM545" s="94" t="s">
        <v>14135</v>
      </c>
      <c r="CN545" s="94" t="s">
        <v>12029</v>
      </c>
      <c r="CO545" s="94" t="s">
        <v>12030</v>
      </c>
      <c r="CP545" s="94" t="s">
        <v>14136</v>
      </c>
      <c r="CQ545" s="94" t="s">
        <v>13943</v>
      </c>
      <c r="CR545" s="94" t="s">
        <v>14133</v>
      </c>
      <c r="CS545" s="94" t="s">
        <v>12007</v>
      </c>
      <c r="CX545" s="94" t="s">
        <v>15445</v>
      </c>
      <c r="CZ545" s="94" t="s">
        <v>12016</v>
      </c>
      <c r="DA545" s="94" t="s">
        <v>12111</v>
      </c>
      <c r="DB545" s="94" t="s">
        <v>12016</v>
      </c>
      <c r="DC545" s="94" t="s">
        <v>12007</v>
      </c>
      <c r="DD545" s="94" t="s">
        <v>12007</v>
      </c>
      <c r="DE545" s="94" t="s">
        <v>12007</v>
      </c>
      <c r="DH545" s="94" t="s">
        <v>12021</v>
      </c>
      <c r="DJ545" s="94" t="s">
        <v>12022</v>
      </c>
    </row>
    <row r="546" ht="13.5" customHeight="1">
      <c r="A546" s="94" t="s">
        <v>15446</v>
      </c>
      <c r="B546" s="94" t="s">
        <v>15447</v>
      </c>
      <c r="C546" s="94" t="str">
        <f t="shared" si="1"/>
        <v>Dawid Van Jaarsveldt</v>
      </c>
      <c r="D546" s="94" t="s">
        <v>15448</v>
      </c>
      <c r="E546" s="94" t="s">
        <v>32</v>
      </c>
      <c r="F546" s="94" t="s">
        <v>15449</v>
      </c>
      <c r="G546" s="95" t="s">
        <v>33</v>
      </c>
      <c r="H546" s="94" t="s">
        <v>12006</v>
      </c>
      <c r="I546" s="94" t="s">
        <v>12069</v>
      </c>
      <c r="BF546" s="94" t="s">
        <v>33</v>
      </c>
      <c r="BG546" s="94"/>
      <c r="BH546" s="94"/>
      <c r="BI546" s="94"/>
      <c r="BJ546" s="94"/>
      <c r="BK546" s="94"/>
      <c r="BL546" s="94"/>
      <c r="BM546" s="94"/>
      <c r="BN546" s="94">
        <v>1.0</v>
      </c>
      <c r="BO546" s="94"/>
      <c r="BP546" s="94"/>
      <c r="BQ546" s="94"/>
      <c r="BR546" s="94"/>
      <c r="BS546" s="94"/>
      <c r="BT546" s="94"/>
      <c r="BU546" s="94"/>
      <c r="BV546" s="94"/>
      <c r="BW546" s="94"/>
      <c r="BX546" s="94"/>
      <c r="BY546" s="94"/>
      <c r="BZ546" s="94"/>
      <c r="CA546" s="94"/>
      <c r="CB546" s="94"/>
      <c r="CC546" s="94"/>
      <c r="CD546" s="94"/>
      <c r="CE546" s="94"/>
      <c r="CF546" s="94"/>
      <c r="CG546" s="94"/>
      <c r="CH546" s="94"/>
      <c r="CJ546" s="94" t="s">
        <v>12153</v>
      </c>
      <c r="CK546" s="94" t="s">
        <v>15450</v>
      </c>
      <c r="CM546" s="94" t="s">
        <v>14382</v>
      </c>
      <c r="CN546" s="94" t="s">
        <v>12115</v>
      </c>
      <c r="CO546" s="94" t="s">
        <v>12116</v>
      </c>
      <c r="CP546" s="94" t="s">
        <v>14383</v>
      </c>
      <c r="CQ546" s="94" t="s">
        <v>12015</v>
      </c>
      <c r="CX546" s="94" t="s">
        <v>15451</v>
      </c>
      <c r="CZ546" s="94" t="s">
        <v>12016</v>
      </c>
      <c r="DC546" s="94" t="s">
        <v>12016</v>
      </c>
      <c r="DD546" s="94" t="s">
        <v>12016</v>
      </c>
      <c r="DH546" s="94" t="s">
        <v>12021</v>
      </c>
      <c r="DJ546" s="94" t="s">
        <v>12022</v>
      </c>
    </row>
    <row r="547" ht="13.5" customHeight="1">
      <c r="A547" s="94" t="s">
        <v>15452</v>
      </c>
      <c r="B547" s="94" t="s">
        <v>15453</v>
      </c>
      <c r="C547" s="94" t="str">
        <f t="shared" si="1"/>
        <v>Deanne Fisher</v>
      </c>
      <c r="D547" s="94" t="s">
        <v>15454</v>
      </c>
      <c r="E547" s="94" t="s">
        <v>32</v>
      </c>
      <c r="F547" s="94" t="s">
        <v>15455</v>
      </c>
      <c r="G547" s="95" t="s">
        <v>33</v>
      </c>
      <c r="H547" s="94" t="s">
        <v>12006</v>
      </c>
      <c r="I547" s="94" t="s">
        <v>12069</v>
      </c>
      <c r="BF547" s="94"/>
      <c r="BG547" s="94"/>
      <c r="BH547" s="94"/>
      <c r="BI547" s="94"/>
      <c r="BJ547" s="94" t="s">
        <v>33</v>
      </c>
      <c r="BK547" s="94"/>
      <c r="BL547" s="94"/>
      <c r="BM547" s="94"/>
      <c r="BN547" s="94"/>
      <c r="BO547" s="94"/>
      <c r="BP547" s="94"/>
      <c r="BQ547" s="94"/>
      <c r="BR547" s="94"/>
      <c r="BS547" s="94"/>
      <c r="BT547" s="94"/>
      <c r="BU547" s="94"/>
      <c r="BV547" s="94"/>
      <c r="BW547" s="94"/>
      <c r="BX547" s="94">
        <v>1.0</v>
      </c>
      <c r="BY547" s="94"/>
      <c r="BZ547" s="94"/>
      <c r="CA547" s="94"/>
      <c r="CB547" s="94"/>
      <c r="CC547" s="94"/>
      <c r="CD547" s="94"/>
      <c r="CE547" s="94"/>
      <c r="CF547" s="94"/>
      <c r="CG547" s="94"/>
      <c r="CH547" s="94"/>
      <c r="CJ547" s="94" t="s">
        <v>12082</v>
      </c>
      <c r="CK547" s="94" t="s">
        <v>15456</v>
      </c>
      <c r="CL547" s="94" t="s">
        <v>12010</v>
      </c>
      <c r="CM547" s="94" t="s">
        <v>15457</v>
      </c>
      <c r="CO547" s="94" t="s">
        <v>12030</v>
      </c>
      <c r="CP547" s="94" t="s">
        <v>15458</v>
      </c>
      <c r="CQ547" s="94" t="s">
        <v>12074</v>
      </c>
      <c r="CR547" s="94" t="s">
        <v>12062</v>
      </c>
      <c r="CS547" s="94" t="s">
        <v>12016</v>
      </c>
      <c r="CT547" s="94" t="s">
        <v>12594</v>
      </c>
      <c r="CX547" s="94" t="s">
        <v>15459</v>
      </c>
      <c r="CZ547" s="94" t="s">
        <v>12016</v>
      </c>
      <c r="DA547" s="94" t="s">
        <v>12019</v>
      </c>
      <c r="DB547" s="94" t="s">
        <v>12016</v>
      </c>
      <c r="DC547" s="94" t="s">
        <v>12016</v>
      </c>
      <c r="DD547" s="94" t="s">
        <v>12016</v>
      </c>
      <c r="DE547" s="94" t="s">
        <v>12007</v>
      </c>
      <c r="DH547" s="94" t="s">
        <v>12021</v>
      </c>
      <c r="DJ547" s="94" t="s">
        <v>12022</v>
      </c>
    </row>
    <row r="548" ht="13.5" customHeight="1">
      <c r="A548" s="94" t="s">
        <v>15460</v>
      </c>
      <c r="B548" s="94" t="s">
        <v>15461</v>
      </c>
      <c r="C548" s="94" t="str">
        <f t="shared" si="1"/>
        <v>DEBADRI BHATTACHARJEE</v>
      </c>
      <c r="D548" s="94" t="s">
        <v>15462</v>
      </c>
      <c r="E548" s="94" t="s">
        <v>35</v>
      </c>
      <c r="F548" s="94" t="s">
        <v>15463</v>
      </c>
      <c r="G548" s="95" t="s">
        <v>33</v>
      </c>
      <c r="H548" s="94" t="s">
        <v>12006</v>
      </c>
      <c r="I548" s="94" t="s">
        <v>12069</v>
      </c>
      <c r="BF548" s="94" t="s">
        <v>33</v>
      </c>
      <c r="BG548" s="94"/>
      <c r="BH548" s="94"/>
      <c r="BI548" s="94"/>
      <c r="BJ548" s="94"/>
      <c r="BK548" s="94"/>
      <c r="BL548" s="94"/>
      <c r="BM548" s="94">
        <v>1.0</v>
      </c>
      <c r="BN548" s="94"/>
      <c r="BO548" s="94"/>
      <c r="BP548" s="94"/>
      <c r="BQ548" s="94"/>
      <c r="BR548" s="94"/>
      <c r="BS548" s="94"/>
      <c r="BT548" s="94"/>
      <c r="BU548" s="94"/>
      <c r="BV548" s="94"/>
      <c r="BW548" s="94"/>
      <c r="BX548" s="94"/>
      <c r="BY548" s="94"/>
      <c r="BZ548" s="94"/>
      <c r="CA548" s="94"/>
      <c r="CB548" s="94"/>
      <c r="CC548" s="94"/>
      <c r="CD548" s="94">
        <v>1.0</v>
      </c>
      <c r="CE548" s="94"/>
      <c r="CF548" s="94"/>
      <c r="CG548" s="94"/>
      <c r="CH548" s="94"/>
      <c r="CJ548" s="94" t="s">
        <v>11475</v>
      </c>
      <c r="CK548" s="94" t="s">
        <v>15464</v>
      </c>
      <c r="CL548" s="94" t="s">
        <v>13040</v>
      </c>
      <c r="CM548" s="94" t="s">
        <v>15465</v>
      </c>
      <c r="CN548" s="94" t="s">
        <v>15466</v>
      </c>
      <c r="CO548" s="94" t="s">
        <v>12122</v>
      </c>
      <c r="CP548" s="94" t="s">
        <v>15467</v>
      </c>
      <c r="CQ548" s="94" t="s">
        <v>15468</v>
      </c>
      <c r="CR548" s="94" t="s">
        <v>15469</v>
      </c>
      <c r="CS548" s="94" t="s">
        <v>12007</v>
      </c>
      <c r="CX548" s="94" t="s">
        <v>15470</v>
      </c>
      <c r="CZ548" s="94" t="s">
        <v>12007</v>
      </c>
      <c r="DA548" s="94" t="s">
        <v>12016</v>
      </c>
      <c r="DB548" s="94" t="s">
        <v>12111</v>
      </c>
      <c r="DC548" s="94" t="s">
        <v>12007</v>
      </c>
      <c r="DD548" s="94" t="s">
        <v>12007</v>
      </c>
      <c r="DE548" s="94" t="s">
        <v>12007</v>
      </c>
      <c r="DH548" s="94" t="s">
        <v>12021</v>
      </c>
      <c r="DJ548" s="94" t="s">
        <v>12022</v>
      </c>
    </row>
    <row r="549" ht="13.5" customHeight="1">
      <c r="A549" s="94" t="s">
        <v>4951</v>
      </c>
      <c r="B549" s="94" t="s">
        <v>4925</v>
      </c>
      <c r="C549" s="94" t="str">
        <f t="shared" si="1"/>
        <v>Deborah Kala Perkins</v>
      </c>
      <c r="D549" s="94" t="s">
        <v>4952</v>
      </c>
      <c r="E549" s="94" t="s">
        <v>32</v>
      </c>
      <c r="F549" s="94" t="s">
        <v>15471</v>
      </c>
      <c r="G549" s="95" t="s">
        <v>33</v>
      </c>
      <c r="H549" s="94" t="s">
        <v>12006</v>
      </c>
      <c r="I549" s="94" t="s">
        <v>12069</v>
      </c>
      <c r="BF549" s="94" t="s">
        <v>33</v>
      </c>
      <c r="BG549" s="94"/>
      <c r="BH549" s="94"/>
      <c r="BI549" s="94"/>
      <c r="BJ549" s="94"/>
      <c r="BK549" s="94"/>
      <c r="BL549" s="94">
        <v>1.0</v>
      </c>
      <c r="BM549" s="94"/>
      <c r="BN549" s="94"/>
      <c r="BO549" s="94"/>
      <c r="BP549" s="94"/>
      <c r="BQ549" s="94"/>
      <c r="BR549" s="94"/>
      <c r="BS549" s="94"/>
      <c r="BT549" s="94"/>
      <c r="BU549" s="94"/>
      <c r="BV549" s="94"/>
      <c r="BW549" s="94"/>
      <c r="BX549" s="94"/>
      <c r="BY549" s="94"/>
      <c r="BZ549" s="94"/>
      <c r="CA549" s="94"/>
      <c r="CB549" s="94"/>
      <c r="CC549" s="94"/>
      <c r="CD549" s="94">
        <v>1.0</v>
      </c>
      <c r="CE549" s="94"/>
      <c r="CF549" s="94"/>
      <c r="CG549" s="94"/>
      <c r="CH549" s="94"/>
      <c r="CJ549" s="94" t="s">
        <v>12026</v>
      </c>
      <c r="CK549" s="94" t="s">
        <v>4955</v>
      </c>
      <c r="CL549" s="94" t="s">
        <v>7188</v>
      </c>
      <c r="CM549" s="94" t="s">
        <v>15472</v>
      </c>
      <c r="CN549" s="94" t="s">
        <v>12029</v>
      </c>
      <c r="CO549" s="94" t="s">
        <v>12030</v>
      </c>
      <c r="CP549" s="94" t="s">
        <v>15473</v>
      </c>
      <c r="CQ549" s="94" t="s">
        <v>12062</v>
      </c>
      <c r="CR549" s="94" t="s">
        <v>12062</v>
      </c>
      <c r="CS549" s="94" t="s">
        <v>12016</v>
      </c>
      <c r="CT549" s="94" t="s">
        <v>14982</v>
      </c>
      <c r="CX549" s="94" t="s">
        <v>15474</v>
      </c>
      <c r="CZ549" s="94" t="s">
        <v>12007</v>
      </c>
      <c r="DA549" s="94" t="s">
        <v>12019</v>
      </c>
      <c r="DB549" s="94" t="s">
        <v>12016</v>
      </c>
      <c r="DC549" s="94" t="s">
        <v>12007</v>
      </c>
      <c r="DD549" s="94" t="s">
        <v>12007</v>
      </c>
      <c r="DE549" s="94" t="s">
        <v>12007</v>
      </c>
      <c r="DH549" s="94" t="s">
        <v>12021</v>
      </c>
      <c r="DJ549" s="94" t="s">
        <v>12022</v>
      </c>
    </row>
    <row r="550" ht="13.5" customHeight="1">
      <c r="A550" s="94" t="s">
        <v>15475</v>
      </c>
      <c r="B550" s="94" t="s">
        <v>15476</v>
      </c>
      <c r="C550" s="94" t="str">
        <f t="shared" si="1"/>
        <v>Deborah Lokhorst</v>
      </c>
      <c r="D550" s="94" t="s">
        <v>15477</v>
      </c>
      <c r="E550" s="94" t="s">
        <v>32</v>
      </c>
      <c r="F550" s="94" t="s">
        <v>15478</v>
      </c>
      <c r="G550" s="95" t="s">
        <v>38</v>
      </c>
      <c r="H550" s="94" t="s">
        <v>12006</v>
      </c>
      <c r="I550" s="94" t="s">
        <v>12069</v>
      </c>
      <c r="BF550" s="94"/>
      <c r="BG550" s="94" t="s">
        <v>38</v>
      </c>
      <c r="BH550" s="94"/>
      <c r="BI550" s="94"/>
      <c r="BJ550" s="94"/>
      <c r="BK550" s="94"/>
      <c r="BL550" s="94"/>
      <c r="BM550" s="94"/>
      <c r="BN550" s="94"/>
      <c r="BO550" s="94">
        <v>1.0</v>
      </c>
      <c r="BP550" s="94"/>
      <c r="BQ550" s="94"/>
      <c r="BR550" s="94"/>
      <c r="BS550" s="94"/>
      <c r="BT550" s="94"/>
      <c r="BU550" s="94"/>
      <c r="BV550" s="94"/>
      <c r="BW550" s="94"/>
      <c r="BX550" s="94"/>
      <c r="BY550" s="94"/>
      <c r="BZ550" s="94"/>
      <c r="CA550" s="94"/>
      <c r="CB550" s="94"/>
      <c r="CC550" s="94"/>
      <c r="CD550" s="94"/>
      <c r="CE550" s="94"/>
      <c r="CF550" s="94"/>
      <c r="CG550" s="94"/>
      <c r="CH550" s="94"/>
      <c r="CJ550" s="94" t="s">
        <v>3680</v>
      </c>
      <c r="CK550" s="94" t="s">
        <v>15479</v>
      </c>
      <c r="CL550" s="94" t="s">
        <v>12010</v>
      </c>
      <c r="CM550" s="94" t="s">
        <v>15480</v>
      </c>
      <c r="CN550" s="94" t="s">
        <v>15481</v>
      </c>
      <c r="CO550" s="94" t="s">
        <v>12188</v>
      </c>
      <c r="CP550" s="94" t="s">
        <v>15482</v>
      </c>
      <c r="CQ550" s="94" t="s">
        <v>12075</v>
      </c>
      <c r="CR550" s="94" t="s">
        <v>12465</v>
      </c>
      <c r="CX550" s="94" t="s">
        <v>15483</v>
      </c>
      <c r="CZ550" s="94" t="s">
        <v>12007</v>
      </c>
      <c r="DC550" s="94" t="s">
        <v>12007</v>
      </c>
      <c r="DD550" s="94" t="s">
        <v>12007</v>
      </c>
      <c r="DH550" s="94" t="s">
        <v>12021</v>
      </c>
      <c r="DJ550" s="94" t="s">
        <v>12022</v>
      </c>
    </row>
    <row r="551" ht="13.5" customHeight="1">
      <c r="A551" s="94" t="s">
        <v>5328</v>
      </c>
      <c r="B551" s="94" t="s">
        <v>5329</v>
      </c>
      <c r="C551" s="94" t="str">
        <f t="shared" si="1"/>
        <v>Debosmita Pathak</v>
      </c>
      <c r="D551" s="94" t="s">
        <v>5330</v>
      </c>
      <c r="E551" s="94" t="s">
        <v>32</v>
      </c>
      <c r="F551" s="94" t="s">
        <v>15484</v>
      </c>
      <c r="G551" s="95" t="s">
        <v>33</v>
      </c>
      <c r="H551" s="94" t="s">
        <v>12006</v>
      </c>
      <c r="I551" s="94" t="s">
        <v>12069</v>
      </c>
      <c r="BF551" s="94"/>
      <c r="BG551" s="94"/>
      <c r="BH551" s="94" t="s">
        <v>33</v>
      </c>
      <c r="BI551" s="94"/>
      <c r="BJ551" s="94"/>
      <c r="BK551" s="94"/>
      <c r="BL551" s="94"/>
      <c r="BM551" s="94"/>
      <c r="BN551" s="94"/>
      <c r="BO551" s="94"/>
      <c r="BP551" s="94"/>
      <c r="BQ551" s="94"/>
      <c r="BR551" s="94"/>
      <c r="BS551" s="94">
        <v>1.0</v>
      </c>
      <c r="BT551" s="94"/>
      <c r="BU551" s="94"/>
      <c r="BV551" s="94"/>
      <c r="BW551" s="94"/>
      <c r="BX551" s="94"/>
      <c r="BY551" s="94"/>
      <c r="BZ551" s="94"/>
      <c r="CA551" s="94"/>
      <c r="CB551" s="94"/>
      <c r="CC551" s="94"/>
      <c r="CD551" s="94"/>
      <c r="CE551" s="94"/>
      <c r="CF551" s="94"/>
      <c r="CG551" s="94"/>
      <c r="CH551" s="94"/>
      <c r="CJ551" s="94" t="s">
        <v>15485</v>
      </c>
      <c r="CK551" s="94" t="s">
        <v>15486</v>
      </c>
      <c r="CL551" s="94" t="s">
        <v>15487</v>
      </c>
      <c r="CM551" s="94" t="s">
        <v>15488</v>
      </c>
      <c r="CN551" s="94" t="s">
        <v>15489</v>
      </c>
      <c r="CO551" s="94" t="s">
        <v>12122</v>
      </c>
      <c r="CP551" s="94" t="s">
        <v>15490</v>
      </c>
      <c r="CQ551" s="94" t="s">
        <v>12582</v>
      </c>
      <c r="CR551" s="94" t="s">
        <v>12582</v>
      </c>
      <c r="CS551" s="94" t="s">
        <v>12016</v>
      </c>
      <c r="CT551" s="94" t="s">
        <v>12498</v>
      </c>
      <c r="CU551" s="94" t="s">
        <v>12498</v>
      </c>
      <c r="CV551" s="94" t="s">
        <v>12498</v>
      </c>
      <c r="CX551" s="94" t="s">
        <v>15491</v>
      </c>
      <c r="CZ551" s="94" t="s">
        <v>12007</v>
      </c>
      <c r="DA551" s="94" t="s">
        <v>12111</v>
      </c>
      <c r="DB551" s="94" t="s">
        <v>12111</v>
      </c>
      <c r="DC551" s="94" t="s">
        <v>12007</v>
      </c>
      <c r="DD551" s="94" t="s">
        <v>12007</v>
      </c>
      <c r="DE551" s="94" t="s">
        <v>12007</v>
      </c>
      <c r="DH551" s="94" t="s">
        <v>12021</v>
      </c>
      <c r="DJ551" s="94" t="s">
        <v>12022</v>
      </c>
    </row>
    <row r="552" ht="13.5" customHeight="1">
      <c r="A552" s="94" t="s">
        <v>11316</v>
      </c>
      <c r="B552" s="94" t="s">
        <v>11317</v>
      </c>
      <c r="C552" s="94" t="str">
        <f t="shared" si="1"/>
        <v>Debra Dunham</v>
      </c>
      <c r="D552" s="94" t="s">
        <v>11318</v>
      </c>
      <c r="E552" s="94" t="s">
        <v>32</v>
      </c>
      <c r="F552" s="94" t="s">
        <v>15492</v>
      </c>
      <c r="G552" s="95" t="s">
        <v>33</v>
      </c>
      <c r="H552" s="94" t="s">
        <v>12006</v>
      </c>
      <c r="I552" s="94" t="s">
        <v>12069</v>
      </c>
      <c r="BF552" s="94" t="s">
        <v>33</v>
      </c>
      <c r="BG552" s="94"/>
      <c r="BH552" s="94"/>
      <c r="BI552" s="94"/>
      <c r="BJ552" s="94"/>
      <c r="BK552" s="94"/>
      <c r="BL552" s="94"/>
      <c r="BM552" s="94">
        <v>1.0</v>
      </c>
      <c r="BN552" s="94"/>
      <c r="BO552" s="94"/>
      <c r="BP552" s="94"/>
      <c r="BQ552" s="94"/>
      <c r="BR552" s="94"/>
      <c r="BS552" s="94"/>
      <c r="BT552" s="94"/>
      <c r="BU552" s="94"/>
      <c r="BV552" s="94"/>
      <c r="BW552" s="94"/>
      <c r="BX552" s="94"/>
      <c r="BY552" s="94"/>
      <c r="BZ552" s="94"/>
      <c r="CA552" s="94"/>
      <c r="CB552" s="94"/>
      <c r="CC552" s="94"/>
      <c r="CD552" s="94"/>
      <c r="CE552" s="94"/>
      <c r="CF552" s="94"/>
      <c r="CG552" s="94"/>
      <c r="CH552" s="94"/>
      <c r="CK552" s="94" t="s">
        <v>11322</v>
      </c>
      <c r="CL552" s="94" t="s">
        <v>12202</v>
      </c>
      <c r="CM552" s="94" t="s">
        <v>15288</v>
      </c>
      <c r="CN552" s="94" t="s">
        <v>15493</v>
      </c>
      <c r="CO552" s="94" t="s">
        <v>12122</v>
      </c>
      <c r="CP552" s="94" t="s">
        <v>15494</v>
      </c>
      <c r="CQ552" s="94" t="s">
        <v>12032</v>
      </c>
      <c r="CR552" s="94" t="s">
        <v>12752</v>
      </c>
      <c r="CS552" s="94" t="s">
        <v>12016</v>
      </c>
      <c r="CX552" s="94" t="s">
        <v>15495</v>
      </c>
      <c r="CZ552" s="94" t="s">
        <v>12007</v>
      </c>
      <c r="DA552" s="94" t="s">
        <v>12111</v>
      </c>
      <c r="DB552" s="94" t="s">
        <v>12111</v>
      </c>
      <c r="DC552" s="94" t="s">
        <v>12007</v>
      </c>
      <c r="DD552" s="94" t="s">
        <v>12016</v>
      </c>
      <c r="DE552" s="94" t="s">
        <v>12016</v>
      </c>
      <c r="DH552" s="94" t="s">
        <v>12021</v>
      </c>
      <c r="DJ552" s="94" t="s">
        <v>12022</v>
      </c>
    </row>
    <row r="553" ht="13.5" customHeight="1">
      <c r="A553" s="94" t="s">
        <v>11316</v>
      </c>
      <c r="B553" s="94" t="s">
        <v>14405</v>
      </c>
      <c r="C553" s="94" t="str">
        <f t="shared" si="1"/>
        <v>Debra Elmegreen</v>
      </c>
      <c r="D553" s="94" t="s">
        <v>15496</v>
      </c>
      <c r="E553" s="94" t="s">
        <v>32</v>
      </c>
      <c r="F553" s="94" t="s">
        <v>15497</v>
      </c>
      <c r="G553" s="95" t="s">
        <v>33</v>
      </c>
      <c r="H553" s="94" t="s">
        <v>12006</v>
      </c>
      <c r="I553" s="94" t="s">
        <v>12069</v>
      </c>
      <c r="BF553" s="94" t="s">
        <v>33</v>
      </c>
      <c r="BG553" s="94"/>
      <c r="BH553" s="94"/>
      <c r="BI553" s="94"/>
      <c r="BJ553" s="94"/>
      <c r="BK553" s="94"/>
      <c r="BL553" s="94">
        <v>1.0</v>
      </c>
      <c r="BM553" s="94"/>
      <c r="BN553" s="94"/>
      <c r="BO553" s="94"/>
      <c r="BP553" s="94"/>
      <c r="BQ553" s="94"/>
      <c r="BR553" s="94"/>
      <c r="BS553" s="94"/>
      <c r="BT553" s="94"/>
      <c r="BU553" s="94"/>
      <c r="BV553" s="94"/>
      <c r="BW553" s="94"/>
      <c r="BX553" s="94"/>
      <c r="BY553" s="94"/>
      <c r="BZ553" s="94"/>
      <c r="CA553" s="94"/>
      <c r="CB553" s="94"/>
      <c r="CC553" s="94"/>
      <c r="CD553" s="94">
        <v>1.0</v>
      </c>
      <c r="CE553" s="94"/>
      <c r="CF553" s="94"/>
      <c r="CG553" s="94"/>
      <c r="CH553" s="94"/>
      <c r="CJ553" s="94" t="s">
        <v>12082</v>
      </c>
      <c r="CK553" s="94" t="s">
        <v>15498</v>
      </c>
      <c r="CL553" s="94" t="s">
        <v>12202</v>
      </c>
      <c r="CM553" s="94" t="s">
        <v>15499</v>
      </c>
      <c r="CN553" s="94" t="s">
        <v>15500</v>
      </c>
      <c r="CO553" s="94" t="s">
        <v>12101</v>
      </c>
      <c r="CP553" s="94" t="s">
        <v>14410</v>
      </c>
      <c r="CQ553" s="94" t="s">
        <v>12062</v>
      </c>
      <c r="CR553" s="94" t="s">
        <v>12062</v>
      </c>
      <c r="CS553" s="94" t="s">
        <v>12016</v>
      </c>
      <c r="CX553" s="94" t="s">
        <v>15501</v>
      </c>
      <c r="CZ553" s="94" t="s">
        <v>12007</v>
      </c>
      <c r="DA553" s="94" t="s">
        <v>12019</v>
      </c>
      <c r="DB553" s="94" t="s">
        <v>12019</v>
      </c>
      <c r="DC553" s="94" t="s">
        <v>12007</v>
      </c>
      <c r="DD553" s="94" t="s">
        <v>12016</v>
      </c>
      <c r="DE553" s="94" t="s">
        <v>12007</v>
      </c>
      <c r="DH553" s="94" t="s">
        <v>12021</v>
      </c>
      <c r="DJ553" s="94" t="s">
        <v>12022</v>
      </c>
    </row>
    <row r="554" ht="13.5" customHeight="1">
      <c r="A554" s="94" t="s">
        <v>11316</v>
      </c>
      <c r="B554" s="94" t="s">
        <v>15502</v>
      </c>
      <c r="C554" s="94" t="str">
        <f t="shared" si="1"/>
        <v>Debra Meyer</v>
      </c>
      <c r="D554" s="94" t="s">
        <v>15503</v>
      </c>
      <c r="E554" s="94" t="s">
        <v>32</v>
      </c>
      <c r="F554" s="94" t="s">
        <v>15504</v>
      </c>
      <c r="G554" s="95" t="s">
        <v>33</v>
      </c>
      <c r="H554" s="94" t="s">
        <v>12006</v>
      </c>
      <c r="I554" s="94" t="s">
        <v>12069</v>
      </c>
      <c r="BF554" s="94" t="s">
        <v>33</v>
      </c>
      <c r="BG554" s="94"/>
      <c r="BH554" s="94"/>
      <c r="BI554" s="94"/>
      <c r="BJ554" s="94"/>
      <c r="BK554" s="94"/>
      <c r="BL554" s="94">
        <v>1.0</v>
      </c>
      <c r="BM554" s="94"/>
      <c r="BN554" s="94"/>
      <c r="BO554" s="94"/>
      <c r="BP554" s="94"/>
      <c r="BQ554" s="94"/>
      <c r="BR554" s="94"/>
      <c r="BS554" s="94"/>
      <c r="BT554" s="94"/>
      <c r="BU554" s="94"/>
      <c r="BV554" s="94"/>
      <c r="BW554" s="94"/>
      <c r="BX554" s="94"/>
      <c r="BY554" s="94"/>
      <c r="BZ554" s="94"/>
      <c r="CA554" s="94"/>
      <c r="CB554" s="94"/>
      <c r="CC554" s="94"/>
      <c r="CD554" s="94"/>
      <c r="CE554" s="94"/>
      <c r="CF554" s="94"/>
      <c r="CG554" s="94"/>
      <c r="CH554" s="94"/>
      <c r="CJ554" s="94" t="s">
        <v>12082</v>
      </c>
      <c r="CK554" s="94" t="s">
        <v>15505</v>
      </c>
      <c r="CL554" s="94" t="s">
        <v>12010</v>
      </c>
      <c r="CM554" s="94" t="s">
        <v>15506</v>
      </c>
      <c r="CN554" s="94" t="s">
        <v>15507</v>
      </c>
      <c r="CP554" s="94" t="s">
        <v>15508</v>
      </c>
      <c r="CQ554" s="94" t="s">
        <v>12015</v>
      </c>
      <c r="CR554" s="94" t="s">
        <v>13784</v>
      </c>
      <c r="CS554" s="94" t="s">
        <v>12016</v>
      </c>
      <c r="CT554" s="94" t="s">
        <v>15509</v>
      </c>
      <c r="CX554" s="94" t="s">
        <v>15510</v>
      </c>
      <c r="CZ554" s="94" t="s">
        <v>12016</v>
      </c>
      <c r="DA554" s="94" t="s">
        <v>12016</v>
      </c>
      <c r="DB554" s="94" t="s">
        <v>12016</v>
      </c>
      <c r="DC554" s="94" t="s">
        <v>12016</v>
      </c>
      <c r="DD554" s="94" t="s">
        <v>12016</v>
      </c>
      <c r="DE554" s="94" t="s">
        <v>12016</v>
      </c>
      <c r="DH554" s="94" t="s">
        <v>12021</v>
      </c>
      <c r="DJ554" s="94" t="s">
        <v>12022</v>
      </c>
    </row>
    <row r="555" ht="13.5" customHeight="1">
      <c r="A555" s="94" t="s">
        <v>11316</v>
      </c>
      <c r="B555" s="94" t="s">
        <v>15511</v>
      </c>
      <c r="C555" s="94" t="str">
        <f t="shared" si="1"/>
        <v>Debra Turley</v>
      </c>
      <c r="D555" s="94" t="s">
        <v>15512</v>
      </c>
      <c r="E555" s="94" t="s">
        <v>32</v>
      </c>
      <c r="F555" s="94" t="s">
        <v>15513</v>
      </c>
      <c r="G555" s="95" t="s">
        <v>33</v>
      </c>
      <c r="H555" s="94" t="s">
        <v>12006</v>
      </c>
      <c r="BB555" s="94" t="s">
        <v>12007</v>
      </c>
      <c r="BF555" s="94"/>
      <c r="BG555" s="94"/>
      <c r="BH555" s="94" t="s">
        <v>33</v>
      </c>
      <c r="BI555" s="94"/>
      <c r="BJ555" s="94"/>
      <c r="BK555" s="94"/>
      <c r="BL555" s="94"/>
      <c r="BM555" s="94"/>
      <c r="BN555" s="94"/>
      <c r="BO555" s="94"/>
      <c r="BP555" s="94"/>
      <c r="BQ555" s="94"/>
      <c r="BR555" s="94">
        <v>1.0</v>
      </c>
      <c r="BS555" s="94"/>
      <c r="BT555" s="94"/>
      <c r="BU555" s="94"/>
      <c r="BV555" s="94"/>
      <c r="BW555" s="94"/>
      <c r="BX555" s="94"/>
      <c r="BY555" s="94"/>
      <c r="BZ555" s="94"/>
      <c r="CA555" s="94"/>
      <c r="CB555" s="94"/>
      <c r="CC555" s="94"/>
      <c r="CD555" s="94">
        <v>1.0</v>
      </c>
      <c r="CE555" s="94"/>
      <c r="CF555" s="94"/>
      <c r="CG555" s="94"/>
      <c r="CH555" s="94"/>
      <c r="CJ555" s="94" t="s">
        <v>3680</v>
      </c>
      <c r="CK555" s="94" t="s">
        <v>15514</v>
      </c>
      <c r="CL555" s="94" t="s">
        <v>12046</v>
      </c>
      <c r="CM555" s="94" t="s">
        <v>13391</v>
      </c>
      <c r="CN555" s="94" t="s">
        <v>15515</v>
      </c>
      <c r="CO555" s="94" t="s">
        <v>12030</v>
      </c>
      <c r="CP555" s="94" t="s">
        <v>14259</v>
      </c>
      <c r="CQ555" s="94" t="s">
        <v>12263</v>
      </c>
      <c r="CR555" s="94" t="s">
        <v>12385</v>
      </c>
      <c r="CS555" s="94" t="s">
        <v>12016</v>
      </c>
      <c r="CT555" s="94" t="s">
        <v>12225</v>
      </c>
      <c r="CU555" s="94" t="s">
        <v>12225</v>
      </c>
      <c r="CV555" s="94" t="s">
        <v>12225</v>
      </c>
      <c r="CX555" s="94" t="s">
        <v>15516</v>
      </c>
      <c r="CZ555" s="94" t="s">
        <v>12007</v>
      </c>
      <c r="DA555" s="94" t="s">
        <v>12019</v>
      </c>
      <c r="DB555" s="94" t="s">
        <v>12016</v>
      </c>
      <c r="DC555" s="94" t="s">
        <v>12007</v>
      </c>
      <c r="DD555" s="94" t="s">
        <v>12007</v>
      </c>
      <c r="DE555" s="94" t="s">
        <v>12007</v>
      </c>
      <c r="DH555" s="94" t="s">
        <v>12021</v>
      </c>
      <c r="DJ555" s="94" t="s">
        <v>12022</v>
      </c>
    </row>
    <row r="556" ht="13.5" customHeight="1">
      <c r="A556" s="94" t="s">
        <v>15517</v>
      </c>
      <c r="B556" s="94" t="s">
        <v>15518</v>
      </c>
      <c r="C556" s="94" t="str">
        <f t="shared" si="1"/>
        <v>Deidre Hunter</v>
      </c>
      <c r="D556" s="94" t="s">
        <v>15519</v>
      </c>
      <c r="E556" s="94" t="s">
        <v>32</v>
      </c>
      <c r="F556" s="94" t="s">
        <v>15520</v>
      </c>
      <c r="G556" s="95" t="s">
        <v>38</v>
      </c>
      <c r="H556" s="94" t="s">
        <v>12006</v>
      </c>
      <c r="BF556" s="94"/>
      <c r="BG556" s="94" t="s">
        <v>38</v>
      </c>
      <c r="BH556" s="94"/>
      <c r="BI556" s="94"/>
      <c r="BJ556" s="94"/>
      <c r="BK556" s="94"/>
      <c r="BL556" s="94"/>
      <c r="BM556" s="94"/>
      <c r="BN556" s="94"/>
      <c r="BO556" s="94">
        <v>1.0</v>
      </c>
      <c r="BP556" s="94"/>
      <c r="BQ556" s="94"/>
      <c r="BR556" s="94"/>
      <c r="BS556" s="94"/>
      <c r="BT556" s="94"/>
      <c r="BU556" s="94"/>
      <c r="BV556" s="94"/>
      <c r="BW556" s="94"/>
      <c r="BX556" s="94"/>
      <c r="BY556" s="94"/>
      <c r="BZ556" s="94"/>
      <c r="CA556" s="94"/>
      <c r="CB556" s="94"/>
      <c r="CC556" s="94"/>
      <c r="CD556" s="94"/>
      <c r="CE556" s="94"/>
      <c r="CF556" s="94"/>
      <c r="CG556" s="94"/>
      <c r="CH556" s="94"/>
      <c r="CJ556" s="94" t="s">
        <v>12058</v>
      </c>
      <c r="CK556" s="94" t="s">
        <v>15521</v>
      </c>
      <c r="CL556" s="94" t="s">
        <v>12010</v>
      </c>
      <c r="CM556" s="94" t="s">
        <v>15522</v>
      </c>
      <c r="CN556" s="94" t="s">
        <v>12507</v>
      </c>
      <c r="CO556" s="94" t="s">
        <v>12030</v>
      </c>
      <c r="CP556" s="94" t="s">
        <v>14323</v>
      </c>
      <c r="CQ556" s="94" t="s">
        <v>12422</v>
      </c>
      <c r="CR556" s="94" t="s">
        <v>12062</v>
      </c>
      <c r="CX556" s="94" t="s">
        <v>12313</v>
      </c>
      <c r="CZ556" s="94" t="s">
        <v>12016</v>
      </c>
      <c r="DC556" s="94" t="s">
        <v>12016</v>
      </c>
      <c r="DD556" s="94" t="s">
        <v>12016</v>
      </c>
      <c r="DH556" s="94" t="s">
        <v>12021</v>
      </c>
      <c r="DJ556" s="94" t="s">
        <v>12022</v>
      </c>
    </row>
    <row r="557" ht="13.5" customHeight="1">
      <c r="A557" s="94" t="s">
        <v>5632</v>
      </c>
      <c r="B557" s="94" t="s">
        <v>5633</v>
      </c>
      <c r="C557" s="94" t="str">
        <f t="shared" si="1"/>
        <v>Dejene Woldeyes</v>
      </c>
      <c r="D557" s="94" t="s">
        <v>5634</v>
      </c>
      <c r="E557" s="94" t="s">
        <v>35</v>
      </c>
      <c r="F557" s="94" t="s">
        <v>15523</v>
      </c>
      <c r="G557" s="95" t="s">
        <v>33</v>
      </c>
      <c r="H557" s="94" t="s">
        <v>12006</v>
      </c>
      <c r="I557" s="94" t="s">
        <v>12069</v>
      </c>
      <c r="BF557" s="94"/>
      <c r="BG557" s="94"/>
      <c r="BH557" s="94" t="s">
        <v>33</v>
      </c>
      <c r="BI557" s="94"/>
      <c r="BJ557" s="94"/>
      <c r="BK557" s="94"/>
      <c r="BL557" s="94"/>
      <c r="BM557" s="94"/>
      <c r="BN557" s="94"/>
      <c r="BO557" s="94"/>
      <c r="BP557" s="94"/>
      <c r="BQ557" s="94"/>
      <c r="BR557" s="94">
        <v>1.0</v>
      </c>
      <c r="BS557" s="94"/>
      <c r="BT557" s="94"/>
      <c r="BU557" s="94"/>
      <c r="BV557" s="94"/>
      <c r="BW557" s="94"/>
      <c r="BX557" s="94"/>
      <c r="BY557" s="94"/>
      <c r="BZ557" s="94"/>
      <c r="CA557" s="94"/>
      <c r="CB557" s="94"/>
      <c r="CC557" s="94"/>
      <c r="CD557" s="94">
        <v>1.0</v>
      </c>
      <c r="CE557" s="94"/>
      <c r="CF557" s="94"/>
      <c r="CG557" s="94"/>
      <c r="CH557" s="94"/>
      <c r="CJ557" s="94" t="s">
        <v>3680</v>
      </c>
      <c r="CK557" s="94" t="s">
        <v>5637</v>
      </c>
      <c r="CL557" s="94" t="s">
        <v>12046</v>
      </c>
      <c r="CM557" s="94" t="s">
        <v>15524</v>
      </c>
      <c r="CO557" s="94" t="s">
        <v>12188</v>
      </c>
      <c r="CP557" s="94" t="s">
        <v>12282</v>
      </c>
      <c r="CQ557" s="94" t="s">
        <v>12015</v>
      </c>
      <c r="CR557" s="94" t="s">
        <v>12133</v>
      </c>
      <c r="CS557" s="94" t="s">
        <v>12016</v>
      </c>
      <c r="CT557" s="94" t="s">
        <v>14982</v>
      </c>
      <c r="CX557" s="94" t="s">
        <v>15525</v>
      </c>
      <c r="CZ557" s="94" t="s">
        <v>12007</v>
      </c>
      <c r="DB557" s="94" t="s">
        <v>12019</v>
      </c>
      <c r="DC557" s="94" t="s">
        <v>12007</v>
      </c>
      <c r="DD557" s="94" t="s">
        <v>12007</v>
      </c>
      <c r="DE557" s="94" t="s">
        <v>12007</v>
      </c>
      <c r="DH557" s="94" t="s">
        <v>12021</v>
      </c>
      <c r="DJ557" s="94" t="s">
        <v>12022</v>
      </c>
    </row>
    <row r="558" ht="13.5" customHeight="1">
      <c r="A558" s="94" t="s">
        <v>3285</v>
      </c>
      <c r="B558" s="94" t="s">
        <v>3286</v>
      </c>
      <c r="C558" s="94" t="str">
        <f t="shared" si="1"/>
        <v>Delight Namene</v>
      </c>
      <c r="D558" s="94" t="s">
        <v>3287</v>
      </c>
      <c r="E558" s="94" t="s">
        <v>32</v>
      </c>
      <c r="F558" s="94" t="s">
        <v>15526</v>
      </c>
      <c r="G558" s="95" t="s">
        <v>33</v>
      </c>
      <c r="H558" s="94" t="s">
        <v>12006</v>
      </c>
      <c r="I558" s="94" t="s">
        <v>12069</v>
      </c>
      <c r="BF558" s="94"/>
      <c r="BG558" s="94"/>
      <c r="BH558" s="94"/>
      <c r="BI558" s="94"/>
      <c r="BJ558" s="94" t="s">
        <v>33</v>
      </c>
      <c r="BK558" s="94"/>
      <c r="BL558" s="94"/>
      <c r="BM558" s="94"/>
      <c r="BN558" s="94"/>
      <c r="BO558" s="94"/>
      <c r="BP558" s="94"/>
      <c r="BQ558" s="94"/>
      <c r="BR558" s="94"/>
      <c r="BS558" s="94"/>
      <c r="BT558" s="94"/>
      <c r="BU558" s="94"/>
      <c r="BV558" s="94"/>
      <c r="BW558" s="94"/>
      <c r="BX558" s="94"/>
      <c r="BY558" s="94">
        <v>1.0</v>
      </c>
      <c r="BZ558" s="94"/>
      <c r="CA558" s="94"/>
      <c r="CB558" s="94"/>
      <c r="CC558" s="94"/>
      <c r="CD558" s="94"/>
      <c r="CE558" s="94"/>
      <c r="CF558" s="94"/>
      <c r="CG558" s="94"/>
      <c r="CH558" s="94"/>
      <c r="CJ558" s="94" t="s">
        <v>12717</v>
      </c>
      <c r="CK558" s="94" t="s">
        <v>15527</v>
      </c>
      <c r="CL558" s="94" t="s">
        <v>12010</v>
      </c>
      <c r="CM558" s="94" t="s">
        <v>15528</v>
      </c>
      <c r="CN558" s="94" t="s">
        <v>12143</v>
      </c>
      <c r="CO558" s="94" t="s">
        <v>12255</v>
      </c>
      <c r="CP558" s="94" t="s">
        <v>15529</v>
      </c>
      <c r="CQ558" s="94" t="s">
        <v>14010</v>
      </c>
      <c r="CR558" s="94" t="s">
        <v>14011</v>
      </c>
      <c r="CS558" s="94" t="s">
        <v>12016</v>
      </c>
      <c r="CX558" s="94" t="s">
        <v>13848</v>
      </c>
      <c r="CZ558" s="94" t="s">
        <v>12007</v>
      </c>
      <c r="DA558" s="94" t="s">
        <v>12111</v>
      </c>
      <c r="DB558" s="94" t="s">
        <v>12111</v>
      </c>
      <c r="DC558" s="94" t="s">
        <v>12007</v>
      </c>
      <c r="DD558" s="94" t="s">
        <v>12007</v>
      </c>
      <c r="DE558" s="94" t="s">
        <v>12007</v>
      </c>
      <c r="DH558" s="94" t="s">
        <v>12021</v>
      </c>
      <c r="DJ558" s="94" t="s">
        <v>12022</v>
      </c>
    </row>
    <row r="559" ht="13.5" customHeight="1">
      <c r="A559" s="94" t="s">
        <v>2894</v>
      </c>
      <c r="B559" s="94" t="s">
        <v>2895</v>
      </c>
      <c r="C559" s="94" t="str">
        <f t="shared" si="1"/>
        <v>Delphine Nishimwe</v>
      </c>
      <c r="D559" s="94" t="s">
        <v>15530</v>
      </c>
      <c r="E559" s="94" t="s">
        <v>32</v>
      </c>
      <c r="F559" s="94" t="s">
        <v>15531</v>
      </c>
      <c r="G559" s="95" t="s">
        <v>33</v>
      </c>
      <c r="H559" s="94" t="s">
        <v>12006</v>
      </c>
      <c r="BF559" s="94" t="s">
        <v>33</v>
      </c>
      <c r="BG559" s="94"/>
      <c r="BH559" s="94"/>
      <c r="BI559" s="94"/>
      <c r="BJ559" s="94"/>
      <c r="BK559" s="94"/>
      <c r="BL559" s="94"/>
      <c r="BM559" s="94">
        <v>1.0</v>
      </c>
      <c r="BN559" s="94"/>
      <c r="BO559" s="94"/>
      <c r="BP559" s="94"/>
      <c r="BQ559" s="94"/>
      <c r="BR559" s="94"/>
      <c r="BS559" s="94"/>
      <c r="BT559" s="94"/>
      <c r="BU559" s="94"/>
      <c r="BV559" s="94"/>
      <c r="BW559" s="94"/>
      <c r="BX559" s="94"/>
      <c r="BY559" s="94"/>
      <c r="BZ559" s="94"/>
      <c r="CA559" s="94"/>
      <c r="CB559" s="94"/>
      <c r="CC559" s="94"/>
      <c r="CD559" s="94"/>
      <c r="CE559" s="94"/>
      <c r="CF559" s="94"/>
      <c r="CG559" s="94"/>
      <c r="CH559" s="94"/>
      <c r="CJ559" s="94" t="s">
        <v>12008</v>
      </c>
      <c r="CK559" s="94" t="s">
        <v>15532</v>
      </c>
      <c r="CL559" s="94" t="s">
        <v>12202</v>
      </c>
      <c r="CM559" s="94" t="s">
        <v>15533</v>
      </c>
      <c r="CQ559" s="94" t="s">
        <v>13456</v>
      </c>
      <c r="CS559" s="94" t="s">
        <v>12007</v>
      </c>
      <c r="CT559" s="94" t="s">
        <v>12594</v>
      </c>
      <c r="CX559" s="94" t="s">
        <v>15534</v>
      </c>
      <c r="CZ559" s="94" t="s">
        <v>12007</v>
      </c>
      <c r="DA559" s="94" t="s">
        <v>12111</v>
      </c>
      <c r="DB559" s="94" t="s">
        <v>12111</v>
      </c>
      <c r="DC559" s="94" t="s">
        <v>12007</v>
      </c>
      <c r="DD559" s="94" t="s">
        <v>12007</v>
      </c>
      <c r="DE559" s="94" t="s">
        <v>12016</v>
      </c>
      <c r="DH559" s="94" t="s">
        <v>12021</v>
      </c>
      <c r="DJ559" s="94" t="s">
        <v>12022</v>
      </c>
    </row>
    <row r="560" ht="13.5" customHeight="1">
      <c r="A560" s="94" t="s">
        <v>15535</v>
      </c>
      <c r="B560" s="94" t="s">
        <v>15536</v>
      </c>
      <c r="C560" s="94" t="str">
        <f t="shared" si="1"/>
        <v>Dennis Bodewits</v>
      </c>
      <c r="D560" s="94" t="s">
        <v>15537</v>
      </c>
      <c r="E560" s="94" t="s">
        <v>32</v>
      </c>
      <c r="F560" s="94" t="s">
        <v>15538</v>
      </c>
      <c r="G560" s="95" t="s">
        <v>33</v>
      </c>
      <c r="H560" s="94" t="s">
        <v>12006</v>
      </c>
      <c r="I560" s="94" t="s">
        <v>12069</v>
      </c>
      <c r="BF560" s="94"/>
      <c r="BG560" s="94"/>
      <c r="BH560" s="94" t="s">
        <v>33</v>
      </c>
      <c r="BI560" s="94"/>
      <c r="BJ560" s="94"/>
      <c r="BK560" s="94"/>
      <c r="BL560" s="94"/>
      <c r="BM560" s="94"/>
      <c r="BN560" s="94"/>
      <c r="BO560" s="94"/>
      <c r="BP560" s="94"/>
      <c r="BQ560" s="94"/>
      <c r="BR560" s="94">
        <v>1.0</v>
      </c>
      <c r="BS560" s="94"/>
      <c r="BT560" s="94"/>
      <c r="BU560" s="94"/>
      <c r="BV560" s="94"/>
      <c r="BW560" s="94"/>
      <c r="BX560" s="94"/>
      <c r="BY560" s="94"/>
      <c r="BZ560" s="94"/>
      <c r="CA560" s="94"/>
      <c r="CB560" s="94"/>
      <c r="CC560" s="94"/>
      <c r="CD560" s="94"/>
      <c r="CE560" s="94"/>
      <c r="CF560" s="94"/>
      <c r="CG560" s="94"/>
      <c r="CH560" s="94"/>
      <c r="CJ560" s="94" t="s">
        <v>12082</v>
      </c>
      <c r="CK560" s="94" t="s">
        <v>15539</v>
      </c>
      <c r="CL560" s="94" t="s">
        <v>12046</v>
      </c>
      <c r="CM560" s="94" t="s">
        <v>15540</v>
      </c>
      <c r="CN560" s="94" t="s">
        <v>15541</v>
      </c>
      <c r="CO560" s="94" t="s">
        <v>12030</v>
      </c>
      <c r="CP560" s="94" t="s">
        <v>15542</v>
      </c>
      <c r="CQ560" s="94" t="s">
        <v>12062</v>
      </c>
      <c r="CR560" s="94" t="s">
        <v>12517</v>
      </c>
      <c r="CS560" s="94" t="s">
        <v>12016</v>
      </c>
      <c r="CT560" s="94" t="s">
        <v>12297</v>
      </c>
      <c r="CU560" s="94" t="s">
        <v>12297</v>
      </c>
      <c r="CV560" s="94" t="s">
        <v>12297</v>
      </c>
      <c r="CX560" s="94" t="s">
        <v>15543</v>
      </c>
      <c r="CZ560" s="94" t="s">
        <v>12007</v>
      </c>
      <c r="DA560" s="94" t="s">
        <v>12016</v>
      </c>
      <c r="DB560" s="94" t="s">
        <v>12016</v>
      </c>
      <c r="DC560" s="94" t="s">
        <v>12016</v>
      </c>
      <c r="DD560" s="94" t="s">
        <v>12016</v>
      </c>
      <c r="DE560" s="94" t="s">
        <v>12007</v>
      </c>
      <c r="DH560" s="94" t="s">
        <v>12021</v>
      </c>
      <c r="DJ560" s="94" t="s">
        <v>12022</v>
      </c>
    </row>
    <row r="561" ht="13.5" customHeight="1">
      <c r="A561" s="94" t="s">
        <v>6083</v>
      </c>
      <c r="B561" s="94" t="s">
        <v>6084</v>
      </c>
      <c r="C561" s="94" t="str">
        <f t="shared" si="1"/>
        <v>Deokhyeong Lee</v>
      </c>
      <c r="D561" s="94" t="s">
        <v>6085</v>
      </c>
      <c r="E561" s="94" t="s">
        <v>32</v>
      </c>
      <c r="F561" s="94" t="s">
        <v>15544</v>
      </c>
      <c r="G561" s="95" t="s">
        <v>33</v>
      </c>
      <c r="H561" s="94" t="s">
        <v>12006</v>
      </c>
      <c r="I561" s="94" t="s">
        <v>12069</v>
      </c>
      <c r="BF561" s="94"/>
      <c r="BG561" s="94"/>
      <c r="BH561" s="94" t="s">
        <v>33</v>
      </c>
      <c r="BI561" s="94"/>
      <c r="BJ561" s="94"/>
      <c r="BK561" s="94"/>
      <c r="BL561" s="94"/>
      <c r="BM561" s="94"/>
      <c r="BN561" s="94"/>
      <c r="BO561" s="94"/>
      <c r="BP561" s="94"/>
      <c r="BQ561" s="94"/>
      <c r="BR561" s="94"/>
      <c r="BS561" s="94">
        <v>1.0</v>
      </c>
      <c r="BT561" s="94"/>
      <c r="BU561" s="94"/>
      <c r="BV561" s="94"/>
      <c r="BW561" s="94"/>
      <c r="BX561" s="94"/>
      <c r="BY561" s="94"/>
      <c r="BZ561" s="94"/>
      <c r="CA561" s="94"/>
      <c r="CB561" s="94"/>
      <c r="CC561" s="94"/>
      <c r="CD561" s="94">
        <v>1.0</v>
      </c>
      <c r="CE561" s="94"/>
      <c r="CF561" s="94"/>
      <c r="CG561" s="94"/>
      <c r="CH561" s="94"/>
      <c r="CJ561" s="94" t="s">
        <v>12153</v>
      </c>
      <c r="CK561" s="94" t="s">
        <v>6089</v>
      </c>
      <c r="CL561" s="94" t="s">
        <v>12046</v>
      </c>
      <c r="CM561" s="94" t="s">
        <v>15545</v>
      </c>
      <c r="CN561" s="94" t="s">
        <v>14118</v>
      </c>
      <c r="CO561" s="94" t="s">
        <v>12217</v>
      </c>
      <c r="CP561" s="94" t="s">
        <v>15546</v>
      </c>
      <c r="CQ561" s="94" t="s">
        <v>15547</v>
      </c>
      <c r="CR561" s="94" t="s">
        <v>15547</v>
      </c>
      <c r="CS561" s="94" t="s">
        <v>12016</v>
      </c>
      <c r="CX561" s="94" t="s">
        <v>1751</v>
      </c>
      <c r="CZ561" s="94" t="s">
        <v>12007</v>
      </c>
      <c r="DA561" s="94" t="s">
        <v>12016</v>
      </c>
      <c r="DB561" s="94" t="s">
        <v>12111</v>
      </c>
      <c r="DC561" s="94" t="s">
        <v>12007</v>
      </c>
      <c r="DD561" s="94" t="s">
        <v>12016</v>
      </c>
      <c r="DE561" s="94" t="s">
        <v>12007</v>
      </c>
      <c r="DH561" s="94" t="s">
        <v>12021</v>
      </c>
      <c r="DJ561" s="94" t="s">
        <v>12022</v>
      </c>
    </row>
    <row r="562" ht="13.5" customHeight="1">
      <c r="A562" s="94" t="s">
        <v>3314</v>
      </c>
      <c r="B562" s="94" t="s">
        <v>3315</v>
      </c>
      <c r="C562" s="94" t="str">
        <f t="shared" si="1"/>
        <v>Deralaza RAFIEFERANTSOA</v>
      </c>
      <c r="D562" s="94" t="s">
        <v>3316</v>
      </c>
      <c r="E562" s="94" t="s">
        <v>35</v>
      </c>
      <c r="F562" s="94" t="s">
        <v>15548</v>
      </c>
      <c r="G562" s="95" t="s">
        <v>33</v>
      </c>
      <c r="H562" s="94" t="s">
        <v>12006</v>
      </c>
      <c r="I562" s="94" t="s">
        <v>12069</v>
      </c>
      <c r="BF562" s="94" t="s">
        <v>33</v>
      </c>
      <c r="BG562" s="94"/>
      <c r="BH562" s="94"/>
      <c r="BI562" s="94"/>
      <c r="BJ562" s="94"/>
      <c r="BK562" s="94"/>
      <c r="BL562" s="94">
        <v>1.0</v>
      </c>
      <c r="BM562" s="94"/>
      <c r="BN562" s="94"/>
      <c r="BO562" s="94"/>
      <c r="BP562" s="94"/>
      <c r="BQ562" s="94"/>
      <c r="BR562" s="94"/>
      <c r="BS562" s="94"/>
      <c r="BT562" s="94"/>
      <c r="BU562" s="94"/>
      <c r="BV562" s="94"/>
      <c r="BW562" s="94"/>
      <c r="BX562" s="94"/>
      <c r="BY562" s="94"/>
      <c r="BZ562" s="94"/>
      <c r="CA562" s="94"/>
      <c r="CB562" s="94"/>
      <c r="CC562" s="94"/>
      <c r="CD562" s="94"/>
      <c r="CE562" s="94"/>
      <c r="CF562" s="94"/>
      <c r="CG562" s="94"/>
      <c r="CH562" s="94"/>
      <c r="CJ562" s="94" t="s">
        <v>11475</v>
      </c>
      <c r="CK562" s="94" t="s">
        <v>3320</v>
      </c>
      <c r="CL562" s="94" t="s">
        <v>12505</v>
      </c>
      <c r="CM562" s="94" t="s">
        <v>15549</v>
      </c>
      <c r="CO562" s="94" t="s">
        <v>12013</v>
      </c>
      <c r="CP562" s="94" t="s">
        <v>13073</v>
      </c>
      <c r="CQ562" s="94" t="s">
        <v>12433</v>
      </c>
      <c r="CR562" s="94" t="s">
        <v>12434</v>
      </c>
      <c r="CS562" s="94" t="s">
        <v>12007</v>
      </c>
      <c r="CT562" s="94" t="s">
        <v>12498</v>
      </c>
      <c r="CX562" s="94" t="s">
        <v>13848</v>
      </c>
      <c r="CZ562" s="94" t="s">
        <v>12007</v>
      </c>
      <c r="DA562" s="94" t="s">
        <v>12019</v>
      </c>
      <c r="DB562" s="94" t="s">
        <v>12016</v>
      </c>
      <c r="DC562" s="94" t="s">
        <v>12007</v>
      </c>
      <c r="DD562" s="94" t="s">
        <v>12007</v>
      </c>
      <c r="DE562" s="94" t="s">
        <v>12016</v>
      </c>
      <c r="DH562" s="94" t="s">
        <v>12021</v>
      </c>
      <c r="DJ562" s="94" t="s">
        <v>12022</v>
      </c>
    </row>
    <row r="563" ht="13.5" customHeight="1">
      <c r="A563" s="94" t="s">
        <v>7263</v>
      </c>
      <c r="B563" s="94" t="s">
        <v>7264</v>
      </c>
      <c r="C563" s="94" t="str">
        <f t="shared" si="1"/>
        <v>Derck Smits</v>
      </c>
      <c r="D563" s="94" t="s">
        <v>7265</v>
      </c>
      <c r="E563" s="94" t="s">
        <v>32</v>
      </c>
      <c r="F563" s="94" t="s">
        <v>15550</v>
      </c>
      <c r="G563" s="95" t="s">
        <v>33</v>
      </c>
      <c r="H563" s="94" t="s">
        <v>12006</v>
      </c>
      <c r="I563" s="94" t="s">
        <v>12069</v>
      </c>
      <c r="BF563" s="94"/>
      <c r="BG563" s="94"/>
      <c r="BH563" s="94"/>
      <c r="BI563" s="94"/>
      <c r="BJ563" s="94" t="s">
        <v>33</v>
      </c>
      <c r="BK563" s="94"/>
      <c r="BL563" s="94"/>
      <c r="BM563" s="94"/>
      <c r="BN563" s="94"/>
      <c r="BO563" s="94"/>
      <c r="BP563" s="94"/>
      <c r="BQ563" s="94"/>
      <c r="BR563" s="94"/>
      <c r="BS563" s="94"/>
      <c r="BT563" s="94"/>
      <c r="BU563" s="94"/>
      <c r="BV563" s="94"/>
      <c r="BW563" s="94"/>
      <c r="BX563" s="94">
        <v>1.0</v>
      </c>
      <c r="BY563" s="94"/>
      <c r="BZ563" s="94"/>
      <c r="CA563" s="94"/>
      <c r="CB563" s="94"/>
      <c r="CC563" s="94"/>
      <c r="CD563" s="94"/>
      <c r="CE563" s="94"/>
      <c r="CF563" s="94"/>
      <c r="CG563" s="94"/>
      <c r="CH563" s="94"/>
      <c r="CJ563" s="94" t="s">
        <v>13588</v>
      </c>
      <c r="CK563" s="94" t="s">
        <v>7269</v>
      </c>
      <c r="CL563" s="94" t="s">
        <v>12046</v>
      </c>
      <c r="CM563" s="94" t="s">
        <v>13377</v>
      </c>
      <c r="CN563" s="94" t="s">
        <v>12029</v>
      </c>
      <c r="CO563" s="94" t="s">
        <v>12101</v>
      </c>
      <c r="CP563" s="94" t="s">
        <v>12306</v>
      </c>
      <c r="CQ563" s="94" t="s">
        <v>12015</v>
      </c>
      <c r="CR563" s="94" t="s">
        <v>12015</v>
      </c>
      <c r="CS563" s="94" t="s">
        <v>12016</v>
      </c>
      <c r="CT563" s="94" t="s">
        <v>12225</v>
      </c>
      <c r="CU563" s="94" t="s">
        <v>12297</v>
      </c>
      <c r="CV563" s="94" t="s">
        <v>12297</v>
      </c>
      <c r="CX563" s="94" t="s">
        <v>15551</v>
      </c>
      <c r="CZ563" s="94" t="s">
        <v>12007</v>
      </c>
      <c r="DA563" s="94" t="s">
        <v>12016</v>
      </c>
      <c r="DB563" s="94" t="s">
        <v>12016</v>
      </c>
      <c r="DC563" s="94" t="s">
        <v>12016</v>
      </c>
      <c r="DD563" s="94" t="s">
        <v>12007</v>
      </c>
      <c r="DE563" s="94" t="s">
        <v>12016</v>
      </c>
      <c r="DH563" s="94" t="s">
        <v>12021</v>
      </c>
      <c r="DJ563" s="94" t="s">
        <v>12022</v>
      </c>
    </row>
    <row r="564" ht="13.5" customHeight="1">
      <c r="A564" s="94" t="s">
        <v>15552</v>
      </c>
      <c r="B564" s="94" t="s">
        <v>15553</v>
      </c>
      <c r="C564" s="94" t="str">
        <f t="shared" si="1"/>
        <v>Dereje Wakgari</v>
      </c>
      <c r="D564" s="94" t="s">
        <v>15554</v>
      </c>
      <c r="E564" s="94" t="s">
        <v>35</v>
      </c>
      <c r="F564" s="94" t="s">
        <v>15555</v>
      </c>
      <c r="G564" s="95" t="s">
        <v>38</v>
      </c>
      <c r="H564" s="94" t="s">
        <v>12006</v>
      </c>
      <c r="I564" s="94" t="s">
        <v>12069</v>
      </c>
      <c r="BF564" s="94"/>
      <c r="BG564" s="94" t="s">
        <v>38</v>
      </c>
      <c r="BH564" s="94"/>
      <c r="BI564" s="94"/>
      <c r="BJ564" s="94"/>
      <c r="BK564" s="94"/>
      <c r="BL564" s="94"/>
      <c r="BM564" s="94"/>
      <c r="BN564" s="94"/>
      <c r="BO564" s="94"/>
      <c r="BP564" s="94">
        <v>1.0</v>
      </c>
      <c r="BQ564" s="94"/>
      <c r="BR564" s="94"/>
      <c r="BS564" s="94"/>
      <c r="BT564" s="94"/>
      <c r="BU564" s="94"/>
      <c r="BV564" s="94"/>
      <c r="BW564" s="94"/>
      <c r="BX564" s="94"/>
      <c r="BY564" s="94"/>
      <c r="BZ564" s="94"/>
      <c r="CA564" s="94"/>
      <c r="CB564" s="94"/>
      <c r="CC564" s="94"/>
      <c r="CD564" s="94"/>
      <c r="CE564" s="94"/>
      <c r="CF564" s="94"/>
      <c r="CG564" s="94"/>
      <c r="CH564" s="94"/>
      <c r="CJ564" s="94" t="s">
        <v>12153</v>
      </c>
      <c r="CK564" s="94" t="s">
        <v>15556</v>
      </c>
      <c r="CL564" s="94" t="s">
        <v>12046</v>
      </c>
      <c r="CM564" s="94" t="s">
        <v>15557</v>
      </c>
      <c r="CN564" s="94" t="s">
        <v>12115</v>
      </c>
      <c r="CO564" s="94" t="s">
        <v>12122</v>
      </c>
      <c r="CP564" s="94" t="s">
        <v>15558</v>
      </c>
      <c r="CQ564" s="94" t="s">
        <v>12132</v>
      </c>
      <c r="CR564" s="94" t="s">
        <v>12133</v>
      </c>
      <c r="CU564" s="94" t="s">
        <v>15559</v>
      </c>
      <c r="CX564" s="94" t="s">
        <v>1817</v>
      </c>
      <c r="CZ564" s="94" t="s">
        <v>12007</v>
      </c>
      <c r="DC564" s="94" t="s">
        <v>12007</v>
      </c>
      <c r="DD564" s="94" t="s">
        <v>12007</v>
      </c>
      <c r="DH564" s="94" t="s">
        <v>12021</v>
      </c>
      <c r="DJ564" s="94" t="s">
        <v>12022</v>
      </c>
    </row>
    <row r="565" ht="13.5" customHeight="1">
      <c r="A565" s="94" t="s">
        <v>9618</v>
      </c>
      <c r="B565" s="94" t="s">
        <v>9619</v>
      </c>
      <c r="C565" s="94" t="str">
        <f t="shared" si="1"/>
        <v>Derek Fish</v>
      </c>
      <c r="D565" s="94" t="s">
        <v>15560</v>
      </c>
      <c r="E565" s="94" t="s">
        <v>32</v>
      </c>
      <c r="F565" s="94" t="s">
        <v>15561</v>
      </c>
      <c r="G565" s="95" t="s">
        <v>33</v>
      </c>
      <c r="H565" s="94" t="s">
        <v>12006</v>
      </c>
      <c r="I565" s="94" t="s">
        <v>12081</v>
      </c>
      <c r="AP565" s="94" t="s">
        <v>12007</v>
      </c>
      <c r="BF565" s="94"/>
      <c r="BG565" s="94"/>
      <c r="BH565" s="94" t="s">
        <v>33</v>
      </c>
      <c r="BI565" s="94"/>
      <c r="BJ565" s="94"/>
      <c r="BK565" s="94"/>
      <c r="BL565" s="94"/>
      <c r="BM565" s="94"/>
      <c r="BN565" s="94"/>
      <c r="BO565" s="94"/>
      <c r="BP565" s="94"/>
      <c r="BQ565" s="94"/>
      <c r="BR565" s="94">
        <v>1.0</v>
      </c>
      <c r="BS565" s="94"/>
      <c r="BT565" s="94"/>
      <c r="BU565" s="94"/>
      <c r="BV565" s="94"/>
      <c r="BW565" s="94"/>
      <c r="BX565" s="94"/>
      <c r="BY565" s="94"/>
      <c r="BZ565" s="94"/>
      <c r="CA565" s="94"/>
      <c r="CB565" s="94"/>
      <c r="CC565" s="94"/>
      <c r="CD565" s="94"/>
      <c r="CE565" s="94"/>
      <c r="CF565" s="94"/>
      <c r="CG565" s="94"/>
      <c r="CH565" s="94"/>
      <c r="CJ565" s="94" t="s">
        <v>3680</v>
      </c>
      <c r="CK565" s="94" t="s">
        <v>9624</v>
      </c>
      <c r="CL565" s="94" t="s">
        <v>12046</v>
      </c>
      <c r="CM565" s="94" t="s">
        <v>15562</v>
      </c>
      <c r="CN565" s="94" t="s">
        <v>12345</v>
      </c>
      <c r="CO565" s="94" t="s">
        <v>12030</v>
      </c>
      <c r="CP565" s="94" t="s">
        <v>15563</v>
      </c>
      <c r="CQ565" s="94" t="s">
        <v>12015</v>
      </c>
      <c r="CR565" s="94" t="s">
        <v>12219</v>
      </c>
      <c r="CS565" s="94" t="s">
        <v>12016</v>
      </c>
      <c r="CT565" s="94" t="s">
        <v>12052</v>
      </c>
      <c r="CU565" s="94" t="s">
        <v>12052</v>
      </c>
      <c r="CV565" s="94" t="s">
        <v>12052</v>
      </c>
      <c r="CX565" s="94" t="s">
        <v>15564</v>
      </c>
      <c r="CZ565" s="94" t="s">
        <v>12007</v>
      </c>
      <c r="DA565" s="94" t="s">
        <v>12016</v>
      </c>
      <c r="DB565" s="94" t="s">
        <v>12019</v>
      </c>
      <c r="DC565" s="94" t="s">
        <v>12007</v>
      </c>
      <c r="DD565" s="94" t="s">
        <v>12007</v>
      </c>
      <c r="DE565" s="94" t="s">
        <v>12016</v>
      </c>
      <c r="DH565" s="94" t="s">
        <v>12021</v>
      </c>
      <c r="DJ565" s="94" t="s">
        <v>12022</v>
      </c>
    </row>
    <row r="566" ht="13.5" customHeight="1">
      <c r="A566" s="94" t="s">
        <v>5246</v>
      </c>
      <c r="B566" s="94" t="s">
        <v>5247</v>
      </c>
      <c r="C566" s="94" t="str">
        <f t="shared" si="1"/>
        <v>Deren Andreas</v>
      </c>
      <c r="D566" s="94" t="s">
        <v>5248</v>
      </c>
      <c r="E566" s="94" t="s">
        <v>5249</v>
      </c>
      <c r="F566" s="94" t="s">
        <v>15565</v>
      </c>
      <c r="G566" s="95" t="s">
        <v>1059</v>
      </c>
      <c r="H566" s="94" t="s">
        <v>12006</v>
      </c>
      <c r="I566" s="94" t="s">
        <v>12069</v>
      </c>
      <c r="BF566" s="94"/>
      <c r="BG566" s="94"/>
      <c r="BH566" s="94"/>
      <c r="BI566" s="94"/>
      <c r="BJ566" s="94"/>
      <c r="BK566" s="94"/>
      <c r="BL566" s="94"/>
      <c r="BM566" s="94"/>
      <c r="BN566" s="94"/>
      <c r="BO566" s="94"/>
      <c r="BP566" s="94"/>
      <c r="BQ566" s="94"/>
      <c r="BR566" s="94"/>
      <c r="BS566" s="94"/>
      <c r="BT566" s="94"/>
      <c r="BU566" s="94"/>
      <c r="BV566" s="94"/>
      <c r="BW566" s="94"/>
      <c r="BX566" s="94"/>
      <c r="BY566" s="94"/>
      <c r="BZ566" s="94"/>
      <c r="CA566" s="94"/>
      <c r="CB566" s="94"/>
      <c r="CC566" s="94"/>
      <c r="CD566" s="94"/>
      <c r="CE566" s="94"/>
      <c r="CF566" s="94"/>
      <c r="CG566" s="94"/>
      <c r="CH566" s="94"/>
      <c r="CJ566" s="94" t="s">
        <v>12153</v>
      </c>
      <c r="CK566" s="94" t="s">
        <v>5253</v>
      </c>
      <c r="CL566" s="94" t="s">
        <v>12046</v>
      </c>
      <c r="CM566" s="94" t="s">
        <v>15566</v>
      </c>
      <c r="CN566" s="94" t="s">
        <v>15567</v>
      </c>
      <c r="CO566" s="94" t="s">
        <v>12122</v>
      </c>
      <c r="CP566" s="94" t="s">
        <v>12998</v>
      </c>
      <c r="CQ566" s="94" t="s">
        <v>12999</v>
      </c>
      <c r="CR566" s="94" t="s">
        <v>13000</v>
      </c>
      <c r="CS566" s="94" t="s">
        <v>12007</v>
      </c>
      <c r="CT566" s="94" t="s">
        <v>12016</v>
      </c>
      <c r="CX566" s="94" t="s">
        <v>15568</v>
      </c>
      <c r="CZ566" s="94" t="s">
        <v>12007</v>
      </c>
      <c r="DA566" s="94" t="s">
        <v>12016</v>
      </c>
      <c r="DB566" s="94" t="s">
        <v>12016</v>
      </c>
      <c r="DC566" s="94" t="s">
        <v>12016</v>
      </c>
      <c r="DD566" s="94" t="s">
        <v>12007</v>
      </c>
      <c r="DE566" s="94" t="s">
        <v>12016</v>
      </c>
      <c r="DH566" s="94" t="s">
        <v>12021</v>
      </c>
      <c r="DJ566" s="94" t="s">
        <v>12022</v>
      </c>
    </row>
    <row r="567" ht="13.5" customHeight="1">
      <c r="A567" s="94" t="s">
        <v>15569</v>
      </c>
      <c r="B567" s="94" t="s">
        <v>15570</v>
      </c>
      <c r="C567" s="94" t="str">
        <f t="shared" si="1"/>
        <v>Desta Erkalo</v>
      </c>
      <c r="D567" s="94" t="s">
        <v>15571</v>
      </c>
      <c r="E567" s="94" t="s">
        <v>35</v>
      </c>
      <c r="F567" s="94" t="s">
        <v>15572</v>
      </c>
      <c r="G567" s="95" t="s">
        <v>33</v>
      </c>
      <c r="H567" s="94" t="s">
        <v>12006</v>
      </c>
      <c r="BF567" s="94" t="s">
        <v>33</v>
      </c>
      <c r="BG567" s="94"/>
      <c r="BH567" s="94"/>
      <c r="BI567" s="94"/>
      <c r="BJ567" s="94"/>
      <c r="BK567" s="94"/>
      <c r="BL567" s="94"/>
      <c r="BM567" s="94"/>
      <c r="BN567" s="94">
        <v>1.0</v>
      </c>
      <c r="BO567" s="94"/>
      <c r="BP567" s="94"/>
      <c r="BQ567" s="94"/>
      <c r="BR567" s="94"/>
      <c r="BS567" s="94"/>
      <c r="BT567" s="94"/>
      <c r="BU567" s="94"/>
      <c r="BV567" s="94"/>
      <c r="BW567" s="94"/>
      <c r="BX567" s="94"/>
      <c r="BY567" s="94"/>
      <c r="BZ567" s="94"/>
      <c r="CA567" s="94"/>
      <c r="CB567" s="94"/>
      <c r="CC567" s="94"/>
      <c r="CD567" s="94"/>
      <c r="CE567" s="94"/>
      <c r="CF567" s="94"/>
      <c r="CG567" s="94"/>
      <c r="CH567" s="94"/>
      <c r="CJ567" s="94" t="s">
        <v>12450</v>
      </c>
      <c r="CK567" s="94" t="s">
        <v>15573</v>
      </c>
      <c r="CL567" s="94" t="s">
        <v>12505</v>
      </c>
      <c r="CM567" s="94" t="s">
        <v>15574</v>
      </c>
      <c r="CN567" s="94" t="s">
        <v>12362</v>
      </c>
      <c r="CO567" s="94" t="s">
        <v>12116</v>
      </c>
      <c r="CP567" s="94" t="s">
        <v>15575</v>
      </c>
      <c r="CQ567" s="94" t="s">
        <v>12132</v>
      </c>
      <c r="CX567" s="94" t="s">
        <v>15576</v>
      </c>
      <c r="DH567" s="94" t="s">
        <v>12021</v>
      </c>
      <c r="DJ567" s="94" t="s">
        <v>12022</v>
      </c>
    </row>
    <row r="568" ht="13.5" customHeight="1">
      <c r="A568" s="94" t="s">
        <v>9464</v>
      </c>
      <c r="B568" s="94" t="s">
        <v>9465</v>
      </c>
      <c r="C568" s="94" t="str">
        <f t="shared" si="1"/>
        <v>Devaky Kunneriath</v>
      </c>
      <c r="D568" s="94" t="s">
        <v>9466</v>
      </c>
      <c r="E568" s="94" t="s">
        <v>32</v>
      </c>
      <c r="F568" s="94" t="s">
        <v>15577</v>
      </c>
      <c r="G568" s="95" t="s">
        <v>38</v>
      </c>
      <c r="H568" s="94" t="s">
        <v>12006</v>
      </c>
      <c r="I568" s="94" t="s">
        <v>12069</v>
      </c>
      <c r="BF568" s="94"/>
      <c r="BG568" s="94"/>
      <c r="BH568" s="94"/>
      <c r="BI568" s="94" t="s">
        <v>38</v>
      </c>
      <c r="BJ568" s="94"/>
      <c r="BK568" s="94"/>
      <c r="BL568" s="94"/>
      <c r="BM568" s="94"/>
      <c r="BN568" s="94"/>
      <c r="BO568" s="94"/>
      <c r="BP568" s="94"/>
      <c r="BQ568" s="94"/>
      <c r="BR568" s="94"/>
      <c r="BS568" s="94"/>
      <c r="BT568" s="94"/>
      <c r="BU568" s="94">
        <v>1.0</v>
      </c>
      <c r="BV568" s="94"/>
      <c r="BW568" s="94"/>
      <c r="BX568" s="94"/>
      <c r="BY568" s="94"/>
      <c r="BZ568" s="94"/>
      <c r="CA568" s="94"/>
      <c r="CB568" s="94"/>
      <c r="CC568" s="94"/>
      <c r="CD568" s="94"/>
      <c r="CE568" s="94"/>
      <c r="CF568" s="94"/>
      <c r="CG568" s="94"/>
      <c r="CH568" s="94"/>
      <c r="CK568" s="94" t="s">
        <v>9470</v>
      </c>
      <c r="CL568" s="94" t="s">
        <v>12010</v>
      </c>
      <c r="CM568" s="94" t="s">
        <v>15081</v>
      </c>
      <c r="CQ568" s="94" t="s">
        <v>12582</v>
      </c>
      <c r="CX568" s="94" t="s">
        <v>15578</v>
      </c>
      <c r="DH568" s="94" t="s">
        <v>12021</v>
      </c>
      <c r="DJ568" s="94" t="s">
        <v>12022</v>
      </c>
    </row>
    <row r="569" ht="13.5" customHeight="1">
      <c r="A569" s="94" t="s">
        <v>10462</v>
      </c>
      <c r="B569" s="94" t="s">
        <v>10463</v>
      </c>
      <c r="C569" s="94" t="str">
        <f t="shared" si="1"/>
        <v>Devojyoti Kansabanik</v>
      </c>
      <c r="D569" s="94" t="s">
        <v>10464</v>
      </c>
      <c r="E569" s="94" t="s">
        <v>32</v>
      </c>
      <c r="F569" s="94" t="s">
        <v>15579</v>
      </c>
      <c r="G569" s="95" t="s">
        <v>33</v>
      </c>
      <c r="H569" s="94" t="s">
        <v>12006</v>
      </c>
      <c r="I569" s="94" t="s">
        <v>12069</v>
      </c>
      <c r="BF569" s="94" t="s">
        <v>33</v>
      </c>
      <c r="BG569" s="94"/>
      <c r="BH569" s="94"/>
      <c r="BI569" s="94"/>
      <c r="BJ569" s="94"/>
      <c r="BK569" s="94"/>
      <c r="BL569" s="94">
        <v>1.0</v>
      </c>
      <c r="BM569" s="94"/>
      <c r="BN569" s="94"/>
      <c r="BO569" s="94"/>
      <c r="BP569" s="94"/>
      <c r="BQ569" s="94"/>
      <c r="BR569" s="94"/>
      <c r="BS569" s="94"/>
      <c r="BT569" s="94"/>
      <c r="BU569" s="94"/>
      <c r="BV569" s="94"/>
      <c r="BW569" s="94"/>
      <c r="BX569" s="94"/>
      <c r="BY569" s="94"/>
      <c r="BZ569" s="94"/>
      <c r="CA569" s="94"/>
      <c r="CB569" s="94"/>
      <c r="CC569" s="94"/>
      <c r="CD569" s="94"/>
      <c r="CE569" s="94"/>
      <c r="CF569" s="94"/>
      <c r="CG569" s="94"/>
      <c r="CH569" s="94"/>
      <c r="CJ569" s="94" t="s">
        <v>12058</v>
      </c>
      <c r="CK569" s="94" t="s">
        <v>15580</v>
      </c>
      <c r="CL569" s="94" t="s">
        <v>12046</v>
      </c>
      <c r="CM569" s="94" t="s">
        <v>15581</v>
      </c>
      <c r="CN569" s="94" t="s">
        <v>12187</v>
      </c>
      <c r="CO569" s="94" t="s">
        <v>12188</v>
      </c>
      <c r="CP569" s="94" t="s">
        <v>15582</v>
      </c>
      <c r="CQ569" s="94" t="s">
        <v>12582</v>
      </c>
      <c r="CR569" s="94" t="s">
        <v>12183</v>
      </c>
      <c r="CS569" s="94" t="s">
        <v>12007</v>
      </c>
      <c r="CT569" s="94" t="s">
        <v>14982</v>
      </c>
      <c r="CX569" s="94" t="s">
        <v>15583</v>
      </c>
      <c r="CZ569" s="94" t="s">
        <v>12007</v>
      </c>
      <c r="DB569" s="94" t="s">
        <v>12111</v>
      </c>
      <c r="DE569" s="94" t="s">
        <v>12007</v>
      </c>
      <c r="DH569" s="94" t="s">
        <v>12021</v>
      </c>
      <c r="DJ569" s="94" t="s">
        <v>12022</v>
      </c>
    </row>
    <row r="570" ht="13.5" customHeight="1">
      <c r="A570" s="94" t="s">
        <v>10428</v>
      </c>
      <c r="B570" s="94" t="s">
        <v>10429</v>
      </c>
      <c r="C570" s="94" t="str">
        <f t="shared" si="1"/>
        <v>Dhanesh Krishnarao</v>
      </c>
      <c r="D570" s="94" t="s">
        <v>10430</v>
      </c>
      <c r="E570" s="94" t="s">
        <v>32</v>
      </c>
      <c r="F570" s="94" t="s">
        <v>14634</v>
      </c>
      <c r="G570" s="95" t="s">
        <v>33</v>
      </c>
      <c r="H570" s="94" t="s">
        <v>12006</v>
      </c>
      <c r="I570" s="94" t="s">
        <v>12069</v>
      </c>
      <c r="BF570" s="94" t="s">
        <v>33</v>
      </c>
      <c r="BG570" s="94"/>
      <c r="BH570" s="94"/>
      <c r="BI570" s="94"/>
      <c r="BJ570" s="94"/>
      <c r="BK570" s="94"/>
      <c r="BL570" s="94">
        <v>1.0</v>
      </c>
      <c r="BM570" s="94"/>
      <c r="BN570" s="94"/>
      <c r="BO570" s="94"/>
      <c r="BP570" s="94"/>
      <c r="BQ570" s="94"/>
      <c r="BR570" s="94"/>
      <c r="BS570" s="94"/>
      <c r="BT570" s="94"/>
      <c r="BU570" s="94"/>
      <c r="BV570" s="94"/>
      <c r="BW570" s="94"/>
      <c r="BX570" s="94"/>
      <c r="BY570" s="94"/>
      <c r="BZ570" s="94"/>
      <c r="CA570" s="94"/>
      <c r="CB570" s="94"/>
      <c r="CC570" s="94"/>
      <c r="CD570" s="94">
        <v>1.0</v>
      </c>
      <c r="CE570" s="94"/>
      <c r="CF570" s="94"/>
      <c r="CG570" s="94"/>
      <c r="CH570" s="94"/>
      <c r="CJ570" s="94" t="s">
        <v>3680</v>
      </c>
      <c r="CK570" s="94" t="s">
        <v>15584</v>
      </c>
      <c r="CL570" s="94" t="s">
        <v>12046</v>
      </c>
      <c r="CM570" s="94" t="s">
        <v>14635</v>
      </c>
      <c r="CN570" s="94" t="s">
        <v>12450</v>
      </c>
      <c r="CO570" s="94" t="s">
        <v>12116</v>
      </c>
      <c r="CP570" s="94" t="s">
        <v>14637</v>
      </c>
      <c r="CQ570" s="94" t="s">
        <v>12032</v>
      </c>
      <c r="CR570" s="94" t="s">
        <v>12032</v>
      </c>
      <c r="CS570" s="94" t="s">
        <v>12016</v>
      </c>
      <c r="CT570" s="94" t="s">
        <v>12498</v>
      </c>
      <c r="CU570" s="94" t="s">
        <v>12498</v>
      </c>
      <c r="CV570" s="94" t="s">
        <v>12498</v>
      </c>
      <c r="CX570" s="94" t="s">
        <v>15585</v>
      </c>
      <c r="CZ570" s="94" t="s">
        <v>12007</v>
      </c>
      <c r="DA570" s="94" t="s">
        <v>12016</v>
      </c>
      <c r="DB570" s="94" t="s">
        <v>12019</v>
      </c>
      <c r="DC570" s="94" t="s">
        <v>12007</v>
      </c>
      <c r="DD570" s="94" t="s">
        <v>12007</v>
      </c>
      <c r="DE570" s="94" t="s">
        <v>12007</v>
      </c>
      <c r="DH570" s="94" t="s">
        <v>12021</v>
      </c>
      <c r="DJ570" s="94" t="s">
        <v>12022</v>
      </c>
    </row>
    <row r="571" ht="13.5" customHeight="1">
      <c r="A571" s="94" t="s">
        <v>10733</v>
      </c>
      <c r="B571" s="94" t="s">
        <v>10734</v>
      </c>
      <c r="C571" s="94" t="str">
        <f t="shared" si="1"/>
        <v>Dharam Lal</v>
      </c>
      <c r="D571" s="94" t="s">
        <v>10735</v>
      </c>
      <c r="E571" s="94" t="s">
        <v>32</v>
      </c>
      <c r="F571" s="94" t="s">
        <v>15586</v>
      </c>
      <c r="G571" s="95" t="s">
        <v>33</v>
      </c>
      <c r="H571" s="94" t="s">
        <v>12006</v>
      </c>
      <c r="I571" s="94" t="s">
        <v>12069</v>
      </c>
      <c r="BF571" s="94" t="s">
        <v>33</v>
      </c>
      <c r="BG571" s="94"/>
      <c r="BH571" s="94"/>
      <c r="BI571" s="94"/>
      <c r="BJ571" s="94"/>
      <c r="BK571" s="94"/>
      <c r="BL571" s="94">
        <v>1.0</v>
      </c>
      <c r="BM571" s="94"/>
      <c r="BN571" s="94"/>
      <c r="BO571" s="94"/>
      <c r="BP571" s="94"/>
      <c r="BQ571" s="94"/>
      <c r="BR571" s="94"/>
      <c r="BS571" s="94"/>
      <c r="BT571" s="94"/>
      <c r="BU571" s="94"/>
      <c r="BV571" s="94"/>
      <c r="BW571" s="94"/>
      <c r="BX571" s="94"/>
      <c r="BY571" s="94"/>
      <c r="BZ571" s="94"/>
      <c r="CA571" s="94"/>
      <c r="CB571" s="94"/>
      <c r="CC571" s="94"/>
      <c r="CD571" s="94"/>
      <c r="CE571" s="94"/>
      <c r="CF571" s="94"/>
      <c r="CG571" s="94"/>
      <c r="CH571" s="94"/>
      <c r="CJ571" s="94" t="s">
        <v>12058</v>
      </c>
      <c r="CK571" s="94" t="s">
        <v>15587</v>
      </c>
      <c r="CL571" s="94" t="s">
        <v>12046</v>
      </c>
      <c r="CM571" s="94" t="s">
        <v>15588</v>
      </c>
      <c r="CN571" s="94" t="s">
        <v>12072</v>
      </c>
      <c r="CO571" s="94" t="s">
        <v>12030</v>
      </c>
      <c r="CP571" s="94" t="s">
        <v>13281</v>
      </c>
      <c r="CQ571" s="94" t="s">
        <v>12183</v>
      </c>
      <c r="CR571" s="94" t="s">
        <v>12183</v>
      </c>
      <c r="CS571" s="94" t="s">
        <v>12007</v>
      </c>
      <c r="CT571" s="94" t="s">
        <v>12052</v>
      </c>
      <c r="CU571" s="94" t="s">
        <v>15057</v>
      </c>
      <c r="CV571" s="94" t="s">
        <v>15057</v>
      </c>
      <c r="CX571" s="94" t="s">
        <v>15589</v>
      </c>
      <c r="CZ571" s="94" t="s">
        <v>12007</v>
      </c>
      <c r="DA571" s="94" t="s">
        <v>12019</v>
      </c>
      <c r="DB571" s="94" t="s">
        <v>12019</v>
      </c>
      <c r="DC571" s="94" t="s">
        <v>12007</v>
      </c>
      <c r="DD571" s="94" t="s">
        <v>12007</v>
      </c>
      <c r="DE571" s="94" t="s">
        <v>12016</v>
      </c>
      <c r="DH571" s="94" t="s">
        <v>12021</v>
      </c>
      <c r="DJ571" s="94" t="s">
        <v>12022</v>
      </c>
    </row>
    <row r="572" ht="13.5" customHeight="1">
      <c r="A572" s="94" t="s">
        <v>10684</v>
      </c>
      <c r="B572" s="94" t="s">
        <v>4830</v>
      </c>
      <c r="C572" s="94" t="str">
        <f t="shared" si="1"/>
        <v>Di Li</v>
      </c>
      <c r="D572" s="94" t="s">
        <v>10685</v>
      </c>
      <c r="E572" s="94" t="s">
        <v>32</v>
      </c>
      <c r="F572" s="94" t="s">
        <v>15590</v>
      </c>
      <c r="G572" s="95" t="s">
        <v>33</v>
      </c>
      <c r="H572" s="94" t="s">
        <v>12006</v>
      </c>
      <c r="I572" s="94" t="s">
        <v>12069</v>
      </c>
      <c r="BF572" s="94" t="s">
        <v>33</v>
      </c>
      <c r="BG572" s="94"/>
      <c r="BH572" s="94"/>
      <c r="BI572" s="94"/>
      <c r="BJ572" s="94"/>
      <c r="BK572" s="94"/>
      <c r="BL572" s="94">
        <v>1.0</v>
      </c>
      <c r="BM572" s="94"/>
      <c r="BN572" s="94"/>
      <c r="BO572" s="94"/>
      <c r="BP572" s="94"/>
      <c r="BQ572" s="94"/>
      <c r="BR572" s="94"/>
      <c r="BS572" s="94"/>
      <c r="BT572" s="94"/>
      <c r="BU572" s="94"/>
      <c r="BV572" s="94"/>
      <c r="BW572" s="94"/>
      <c r="BX572" s="94"/>
      <c r="BY572" s="94"/>
      <c r="BZ572" s="94"/>
      <c r="CA572" s="94"/>
      <c r="CB572" s="94"/>
      <c r="CC572" s="94"/>
      <c r="CD572" s="94"/>
      <c r="CE572" s="94"/>
      <c r="CF572" s="94"/>
      <c r="CG572" s="94"/>
      <c r="CH572" s="94"/>
      <c r="CJ572" s="94" t="s">
        <v>12026</v>
      </c>
      <c r="CK572" s="94" t="s">
        <v>10688</v>
      </c>
      <c r="CL572" s="94" t="s">
        <v>12175</v>
      </c>
      <c r="CM572" s="94" t="s">
        <v>15591</v>
      </c>
      <c r="CN572" s="94" t="s">
        <v>15592</v>
      </c>
      <c r="CO572" s="94" t="s">
        <v>12030</v>
      </c>
      <c r="CQ572" s="94" t="s">
        <v>13943</v>
      </c>
      <c r="CR572" s="94" t="s">
        <v>13943</v>
      </c>
      <c r="CS572" s="94" t="s">
        <v>12007</v>
      </c>
      <c r="CX572" s="94" t="s">
        <v>15593</v>
      </c>
      <c r="CZ572" s="94" t="s">
        <v>12007</v>
      </c>
      <c r="DA572" s="94" t="s">
        <v>12016</v>
      </c>
      <c r="DB572" s="94" t="s">
        <v>12016</v>
      </c>
      <c r="DC572" s="94" t="s">
        <v>12016</v>
      </c>
      <c r="DD572" s="94" t="s">
        <v>12007</v>
      </c>
      <c r="DE572" s="94" t="s">
        <v>12016</v>
      </c>
      <c r="DH572" s="94" t="s">
        <v>12021</v>
      </c>
      <c r="DJ572" s="94" t="s">
        <v>12022</v>
      </c>
    </row>
    <row r="573" ht="13.5" customHeight="1">
      <c r="A573" s="94" t="s">
        <v>15594</v>
      </c>
      <c r="B573" s="94" t="s">
        <v>15595</v>
      </c>
      <c r="C573" s="94" t="str">
        <f t="shared" si="1"/>
        <v>Diana Worrall</v>
      </c>
      <c r="D573" s="94" t="s">
        <v>15596</v>
      </c>
      <c r="E573" s="94" t="s">
        <v>32</v>
      </c>
      <c r="F573" s="94" t="s">
        <v>15597</v>
      </c>
      <c r="G573" s="95" t="s">
        <v>33</v>
      </c>
      <c r="H573" s="94" t="s">
        <v>12006</v>
      </c>
      <c r="BF573" s="94" t="s">
        <v>33</v>
      </c>
      <c r="BG573" s="94"/>
      <c r="BH573" s="94"/>
      <c r="BI573" s="94"/>
      <c r="BJ573" s="94"/>
      <c r="BK573" s="94"/>
      <c r="BL573" s="94">
        <v>1.0</v>
      </c>
      <c r="BM573" s="94"/>
      <c r="BN573" s="94"/>
      <c r="BO573" s="94"/>
      <c r="BP573" s="94"/>
      <c r="BQ573" s="94"/>
      <c r="BR573" s="94"/>
      <c r="BS573" s="94"/>
      <c r="BT573" s="94"/>
      <c r="BU573" s="94"/>
      <c r="BV573" s="94"/>
      <c r="BW573" s="94"/>
      <c r="BX573" s="94"/>
      <c r="BY573" s="94"/>
      <c r="BZ573" s="94"/>
      <c r="CA573" s="94"/>
      <c r="CB573" s="94"/>
      <c r="CC573" s="94"/>
      <c r="CD573" s="94">
        <v>1.0</v>
      </c>
      <c r="CE573" s="94"/>
      <c r="CF573" s="94"/>
      <c r="CG573" s="94"/>
      <c r="CH573" s="94"/>
      <c r="CJ573" s="94" t="s">
        <v>12029</v>
      </c>
      <c r="CK573" s="94" t="s">
        <v>15598</v>
      </c>
      <c r="CL573" s="94" t="s">
        <v>12010</v>
      </c>
      <c r="CM573" s="94" t="s">
        <v>15599</v>
      </c>
      <c r="CN573" s="94" t="s">
        <v>15600</v>
      </c>
      <c r="CP573" s="94" t="s">
        <v>13957</v>
      </c>
      <c r="CQ573" s="94" t="s">
        <v>12263</v>
      </c>
      <c r="CR573" s="94" t="s">
        <v>15601</v>
      </c>
      <c r="CS573" s="94" t="s">
        <v>12016</v>
      </c>
      <c r="CX573" s="94" t="s">
        <v>15602</v>
      </c>
      <c r="CZ573" s="94" t="s">
        <v>12007</v>
      </c>
      <c r="DA573" s="94" t="s">
        <v>12019</v>
      </c>
      <c r="DB573" s="94" t="s">
        <v>12019</v>
      </c>
      <c r="DC573" s="94" t="s">
        <v>12007</v>
      </c>
      <c r="DD573" s="94" t="s">
        <v>12007</v>
      </c>
      <c r="DE573" s="94" t="s">
        <v>12016</v>
      </c>
      <c r="DH573" s="94" t="s">
        <v>12021</v>
      </c>
      <c r="DJ573" s="94" t="s">
        <v>12022</v>
      </c>
    </row>
    <row r="574" ht="13.5" customHeight="1">
      <c r="A574" s="94" t="s">
        <v>10698</v>
      </c>
      <c r="B574" s="94" t="s">
        <v>10699</v>
      </c>
      <c r="C574" s="94" t="str">
        <f t="shared" si="1"/>
        <v>dibya kirti mishra</v>
      </c>
      <c r="D574" s="94" t="s">
        <v>15603</v>
      </c>
      <c r="E574" s="94" t="s">
        <v>32</v>
      </c>
      <c r="F574" s="94" t="s">
        <v>15604</v>
      </c>
      <c r="G574" s="95" t="s">
        <v>33</v>
      </c>
      <c r="H574" s="94" t="s">
        <v>12006</v>
      </c>
      <c r="I574" s="94" t="s">
        <v>12081</v>
      </c>
      <c r="BF574" s="94" t="s">
        <v>33</v>
      </c>
      <c r="BG574" s="94"/>
      <c r="BH574" s="94"/>
      <c r="BI574" s="94"/>
      <c r="BJ574" s="94"/>
      <c r="BK574" s="94"/>
      <c r="BL574" s="94"/>
      <c r="BM574" s="94">
        <v>1.0</v>
      </c>
      <c r="BN574" s="94"/>
      <c r="BO574" s="94"/>
      <c r="BP574" s="94"/>
      <c r="BQ574" s="94"/>
      <c r="BR574" s="94"/>
      <c r="BS574" s="94"/>
      <c r="BT574" s="94"/>
      <c r="BU574" s="94"/>
      <c r="BV574" s="94"/>
      <c r="BW574" s="94"/>
      <c r="BX574" s="94"/>
      <c r="BY574" s="94"/>
      <c r="BZ574" s="94"/>
      <c r="CA574" s="94"/>
      <c r="CB574" s="94"/>
      <c r="CC574" s="94"/>
      <c r="CD574" s="94"/>
      <c r="CE574" s="94"/>
      <c r="CF574" s="94"/>
      <c r="CG574" s="94"/>
      <c r="CH574" s="94"/>
      <c r="CJ574" s="94" t="s">
        <v>12402</v>
      </c>
      <c r="CK574" s="94" t="s">
        <v>10704</v>
      </c>
      <c r="CL574" s="94" t="s">
        <v>12010</v>
      </c>
      <c r="CM574" s="94" t="s">
        <v>15605</v>
      </c>
      <c r="CN574" s="94" t="s">
        <v>13580</v>
      </c>
      <c r="CO574" s="94" t="s">
        <v>12122</v>
      </c>
      <c r="CP574" s="94" t="s">
        <v>15606</v>
      </c>
      <c r="CQ574" s="94" t="s">
        <v>12183</v>
      </c>
      <c r="CR574" s="94" t="s">
        <v>12195</v>
      </c>
      <c r="CS574" s="94" t="s">
        <v>12016</v>
      </c>
      <c r="CX574" s="94" t="s">
        <v>15607</v>
      </c>
      <c r="CZ574" s="94" t="s">
        <v>12007</v>
      </c>
      <c r="DA574" s="94" t="s">
        <v>12111</v>
      </c>
      <c r="DB574" s="94" t="s">
        <v>12111</v>
      </c>
      <c r="DD574" s="94" t="s">
        <v>12007</v>
      </c>
      <c r="DE574" s="94" t="s">
        <v>12007</v>
      </c>
      <c r="DH574" s="94" t="s">
        <v>12021</v>
      </c>
      <c r="DJ574" s="94" t="s">
        <v>12022</v>
      </c>
    </row>
    <row r="575" ht="13.5" customHeight="1">
      <c r="A575" s="94" t="s">
        <v>5747</v>
      </c>
      <c r="B575" s="94" t="s">
        <v>5748</v>
      </c>
      <c r="C575" s="94" t="str">
        <f t="shared" si="1"/>
        <v>Dibyendu Nandi</v>
      </c>
      <c r="D575" s="94" t="s">
        <v>5749</v>
      </c>
      <c r="E575" s="94" t="s">
        <v>32</v>
      </c>
      <c r="F575" s="94" t="s">
        <v>15608</v>
      </c>
      <c r="G575" s="95" t="s">
        <v>33</v>
      </c>
      <c r="H575" s="94" t="s">
        <v>12006</v>
      </c>
      <c r="I575" s="94" t="s">
        <v>12069</v>
      </c>
      <c r="BF575" s="94" t="s">
        <v>33</v>
      </c>
      <c r="BG575" s="94"/>
      <c r="BH575" s="94"/>
      <c r="BI575" s="94"/>
      <c r="BJ575" s="94"/>
      <c r="BK575" s="94"/>
      <c r="BL575" s="94">
        <v>1.0</v>
      </c>
      <c r="BM575" s="94"/>
      <c r="BN575" s="94"/>
      <c r="BO575" s="94"/>
      <c r="BP575" s="94"/>
      <c r="BQ575" s="94"/>
      <c r="BR575" s="94"/>
      <c r="BS575" s="94"/>
      <c r="BT575" s="94"/>
      <c r="BU575" s="94"/>
      <c r="BV575" s="94"/>
      <c r="BW575" s="94"/>
      <c r="BX575" s="94"/>
      <c r="BY575" s="94"/>
      <c r="BZ575" s="94"/>
      <c r="CA575" s="94"/>
      <c r="CB575" s="94"/>
      <c r="CC575" s="94"/>
      <c r="CD575" s="94"/>
      <c r="CE575" s="94"/>
      <c r="CF575" s="94"/>
      <c r="CG575" s="94"/>
      <c r="CH575" s="94"/>
      <c r="CJ575" s="94" t="s">
        <v>12026</v>
      </c>
      <c r="CK575" s="94" t="s">
        <v>5753</v>
      </c>
      <c r="CL575" s="94" t="s">
        <v>12046</v>
      </c>
      <c r="CM575" s="94" t="s">
        <v>15609</v>
      </c>
      <c r="CN575" s="94" t="s">
        <v>12029</v>
      </c>
      <c r="CO575" s="94" t="s">
        <v>12030</v>
      </c>
      <c r="CP575" s="94" t="s">
        <v>15610</v>
      </c>
      <c r="CQ575" s="94" t="s">
        <v>12183</v>
      </c>
      <c r="CR575" s="94" t="s">
        <v>12183</v>
      </c>
      <c r="CS575" s="94" t="s">
        <v>12007</v>
      </c>
      <c r="CT575" s="94" t="s">
        <v>15611</v>
      </c>
      <c r="CX575" s="94" t="s">
        <v>15607</v>
      </c>
      <c r="CZ575" s="94" t="s">
        <v>12007</v>
      </c>
      <c r="DC575" s="94" t="s">
        <v>12007</v>
      </c>
      <c r="DD575" s="94" t="s">
        <v>12007</v>
      </c>
      <c r="DH575" s="94" t="s">
        <v>12021</v>
      </c>
      <c r="DJ575" s="94" t="s">
        <v>12022</v>
      </c>
    </row>
    <row r="576" ht="13.5" customHeight="1">
      <c r="A576" s="94" t="s">
        <v>15612</v>
      </c>
      <c r="B576" s="94" t="s">
        <v>15613</v>
      </c>
      <c r="C576" s="94" t="str">
        <f t="shared" si="1"/>
        <v>DICKSON OKELLO</v>
      </c>
      <c r="D576" s="94" t="s">
        <v>15614</v>
      </c>
      <c r="E576" s="94" t="s">
        <v>35</v>
      </c>
      <c r="F576" s="94" t="s">
        <v>15615</v>
      </c>
      <c r="G576" s="95" t="s">
        <v>33</v>
      </c>
      <c r="H576" s="94" t="s">
        <v>12006</v>
      </c>
      <c r="BF576" s="94" t="s">
        <v>33</v>
      </c>
      <c r="BG576" s="94"/>
      <c r="BH576" s="94"/>
      <c r="BI576" s="94"/>
      <c r="BJ576" s="94"/>
      <c r="BK576" s="94"/>
      <c r="BL576" s="94"/>
      <c r="BM576" s="94">
        <v>1.0</v>
      </c>
      <c r="BN576" s="94"/>
      <c r="BO576" s="94"/>
      <c r="BP576" s="94"/>
      <c r="BQ576" s="94"/>
      <c r="BR576" s="94"/>
      <c r="BS576" s="94"/>
      <c r="BT576" s="94"/>
      <c r="BU576" s="94"/>
      <c r="BV576" s="94"/>
      <c r="BW576" s="94"/>
      <c r="BX576" s="94"/>
      <c r="BY576" s="94"/>
      <c r="BZ576" s="94"/>
      <c r="CA576" s="94"/>
      <c r="CB576" s="94"/>
      <c r="CC576" s="94"/>
      <c r="CD576" s="94"/>
      <c r="CE576" s="94"/>
      <c r="CF576" s="94"/>
      <c r="CG576" s="94"/>
      <c r="CH576" s="94"/>
      <c r="CJ576" s="94" t="s">
        <v>12153</v>
      </c>
      <c r="CK576" s="94" t="s">
        <v>15616</v>
      </c>
      <c r="CL576" s="94" t="s">
        <v>13040</v>
      </c>
      <c r="CM576" s="94" t="s">
        <v>15617</v>
      </c>
      <c r="CN576" s="94" t="s">
        <v>15618</v>
      </c>
      <c r="CO576" s="94" t="s">
        <v>12122</v>
      </c>
      <c r="CP576" s="94" t="s">
        <v>15619</v>
      </c>
      <c r="CQ576" s="94" t="s">
        <v>13660</v>
      </c>
      <c r="CR576" s="94" t="s">
        <v>13661</v>
      </c>
      <c r="CS576" s="94" t="s">
        <v>12007</v>
      </c>
      <c r="CX576" s="94" t="s">
        <v>15620</v>
      </c>
      <c r="CZ576" s="94" t="s">
        <v>12007</v>
      </c>
      <c r="DA576" s="94" t="s">
        <v>12016</v>
      </c>
      <c r="DB576" s="94" t="s">
        <v>12111</v>
      </c>
      <c r="DC576" s="94" t="s">
        <v>12007</v>
      </c>
      <c r="DD576" s="94" t="s">
        <v>12007</v>
      </c>
      <c r="DE576" s="94" t="s">
        <v>12007</v>
      </c>
      <c r="DH576" s="94" t="s">
        <v>12021</v>
      </c>
      <c r="DJ576" s="94" t="s">
        <v>12022</v>
      </c>
    </row>
    <row r="577" ht="13.5" customHeight="1">
      <c r="A577" s="94" t="s">
        <v>3307</v>
      </c>
      <c r="B577" s="94" t="s">
        <v>9476</v>
      </c>
      <c r="C577" s="94" t="str">
        <f t="shared" si="1"/>
        <v>Diego Falceta-Goncalves</v>
      </c>
      <c r="D577" s="94" t="s">
        <v>9477</v>
      </c>
      <c r="E577" s="94" t="s">
        <v>32</v>
      </c>
      <c r="F577" s="94" t="s">
        <v>15621</v>
      </c>
      <c r="G577" s="95" t="s">
        <v>33</v>
      </c>
      <c r="H577" s="94" t="s">
        <v>12006</v>
      </c>
      <c r="I577" s="94" t="s">
        <v>12069</v>
      </c>
      <c r="BF577" s="94" t="s">
        <v>33</v>
      </c>
      <c r="BG577" s="94"/>
      <c r="BH577" s="94"/>
      <c r="BI577" s="94"/>
      <c r="BJ577" s="94"/>
      <c r="BK577" s="94"/>
      <c r="BL577" s="94">
        <v>1.0</v>
      </c>
      <c r="BM577" s="94"/>
      <c r="BN577" s="94"/>
      <c r="BO577" s="94"/>
      <c r="BP577" s="94"/>
      <c r="BQ577" s="94"/>
      <c r="BR577" s="94"/>
      <c r="BS577" s="94"/>
      <c r="BT577" s="94"/>
      <c r="BU577" s="94"/>
      <c r="BV577" s="94"/>
      <c r="BW577" s="94"/>
      <c r="BX577" s="94"/>
      <c r="BY577" s="94"/>
      <c r="BZ577" s="94"/>
      <c r="CA577" s="94"/>
      <c r="CB577" s="94"/>
      <c r="CC577" s="94"/>
      <c r="CD577" s="94"/>
      <c r="CE577" s="94"/>
      <c r="CF577" s="94"/>
      <c r="CG577" s="94"/>
      <c r="CH577" s="94"/>
      <c r="CJ577" s="94" t="s">
        <v>12082</v>
      </c>
      <c r="CK577" s="94" t="s">
        <v>9480</v>
      </c>
      <c r="CL577" s="94" t="s">
        <v>12505</v>
      </c>
      <c r="CM577" s="94" t="s">
        <v>15622</v>
      </c>
      <c r="CN577" s="94" t="s">
        <v>12495</v>
      </c>
      <c r="CO577" s="94" t="s">
        <v>12030</v>
      </c>
      <c r="CP577" s="94" t="s">
        <v>12319</v>
      </c>
      <c r="CQ577" s="94" t="s">
        <v>12320</v>
      </c>
      <c r="CR577" s="94" t="s">
        <v>15623</v>
      </c>
      <c r="CS577" s="94" t="s">
        <v>12007</v>
      </c>
      <c r="CX577" s="94" t="s">
        <v>15624</v>
      </c>
      <c r="CZ577" s="94" t="s">
        <v>12007</v>
      </c>
      <c r="DA577" s="94" t="s">
        <v>12016</v>
      </c>
      <c r="DB577" s="94" t="s">
        <v>12016</v>
      </c>
      <c r="DC577" s="94" t="s">
        <v>12007</v>
      </c>
      <c r="DD577" s="94" t="s">
        <v>12016</v>
      </c>
      <c r="DE577" s="94" t="s">
        <v>12016</v>
      </c>
      <c r="DH577" s="94" t="s">
        <v>12021</v>
      </c>
      <c r="DJ577" s="94" t="s">
        <v>12022</v>
      </c>
    </row>
    <row r="578" ht="13.5" customHeight="1">
      <c r="A578" s="94" t="s">
        <v>3307</v>
      </c>
      <c r="B578" s="94" t="s">
        <v>3308</v>
      </c>
      <c r="C578" s="94" t="str">
        <f t="shared" si="1"/>
        <v>Diego Lloveras</v>
      </c>
      <c r="D578" s="94" t="s">
        <v>3309</v>
      </c>
      <c r="E578" s="94" t="s">
        <v>32</v>
      </c>
      <c r="F578" s="94" t="s">
        <v>15625</v>
      </c>
      <c r="G578" s="95" t="s">
        <v>38</v>
      </c>
      <c r="H578" s="94" t="s">
        <v>12006</v>
      </c>
      <c r="I578" s="94" t="s">
        <v>12069</v>
      </c>
      <c r="BF578" s="94"/>
      <c r="BG578" s="94" t="s">
        <v>38</v>
      </c>
      <c r="BH578" s="94"/>
      <c r="BI578" s="94"/>
      <c r="BJ578" s="94"/>
      <c r="BK578" s="94"/>
      <c r="BL578" s="94"/>
      <c r="BM578" s="94"/>
      <c r="BN578" s="94"/>
      <c r="BO578" s="94">
        <v>1.0</v>
      </c>
      <c r="BP578" s="94"/>
      <c r="BQ578" s="94"/>
      <c r="BR578" s="94"/>
      <c r="BS578" s="94"/>
      <c r="BT578" s="94"/>
      <c r="BU578" s="94"/>
      <c r="BV578" s="94"/>
      <c r="BW578" s="94"/>
      <c r="BX578" s="94"/>
      <c r="BY578" s="94"/>
      <c r="BZ578" s="94"/>
      <c r="CA578" s="94"/>
      <c r="CB578" s="94"/>
      <c r="CC578" s="94"/>
      <c r="CD578" s="94"/>
      <c r="CE578" s="94"/>
      <c r="CF578" s="94"/>
      <c r="CG578" s="94"/>
      <c r="CH578" s="94"/>
      <c r="CJ578" s="94" t="s">
        <v>12058</v>
      </c>
      <c r="CK578" s="94" t="s">
        <v>3313</v>
      </c>
      <c r="CL578" s="94" t="s">
        <v>12046</v>
      </c>
      <c r="CM578" s="94" t="s">
        <v>15626</v>
      </c>
      <c r="CN578" s="94" t="s">
        <v>15627</v>
      </c>
      <c r="CO578" s="94" t="s">
        <v>12188</v>
      </c>
      <c r="CP578" s="94" t="s">
        <v>13922</v>
      </c>
      <c r="CQ578" s="94" t="s">
        <v>12234</v>
      </c>
      <c r="CR578" s="94" t="s">
        <v>12234</v>
      </c>
      <c r="CX578" s="94" t="s">
        <v>15628</v>
      </c>
      <c r="CZ578" s="94" t="s">
        <v>12016</v>
      </c>
      <c r="DC578" s="94" t="s">
        <v>12016</v>
      </c>
      <c r="DD578" s="94" t="s">
        <v>12007</v>
      </c>
      <c r="DH578" s="94" t="s">
        <v>12021</v>
      </c>
      <c r="DJ578" s="94" t="s">
        <v>12022</v>
      </c>
    </row>
    <row r="579" ht="13.5" customHeight="1">
      <c r="A579" s="94" t="s">
        <v>15629</v>
      </c>
      <c r="B579" s="94" t="s">
        <v>15630</v>
      </c>
      <c r="C579" s="94" t="str">
        <f t="shared" si="1"/>
        <v>Dietmar Weinzinger</v>
      </c>
      <c r="D579" s="94" t="s">
        <v>15631</v>
      </c>
      <c r="E579" s="94" t="s">
        <v>32</v>
      </c>
      <c r="F579" s="94" t="s">
        <v>15632</v>
      </c>
      <c r="G579" s="95" t="s">
        <v>33</v>
      </c>
      <c r="H579" s="94" t="s">
        <v>12006</v>
      </c>
      <c r="AS579" s="94" t="s">
        <v>12007</v>
      </c>
      <c r="BF579" s="94"/>
      <c r="BG579" s="94"/>
      <c r="BH579" s="94" t="s">
        <v>33</v>
      </c>
      <c r="BI579" s="94"/>
      <c r="BJ579" s="94"/>
      <c r="BK579" s="94"/>
      <c r="BL579" s="94"/>
      <c r="BM579" s="94"/>
      <c r="BN579" s="94"/>
      <c r="BO579" s="94"/>
      <c r="BP579" s="94"/>
      <c r="BQ579" s="94"/>
      <c r="BR579" s="94">
        <v>1.0</v>
      </c>
      <c r="BS579" s="94"/>
      <c r="BT579" s="94"/>
      <c r="BU579" s="94"/>
      <c r="BV579" s="94"/>
      <c r="BW579" s="94"/>
      <c r="BX579" s="94"/>
      <c r="BY579" s="94"/>
      <c r="BZ579" s="94"/>
      <c r="CA579" s="94"/>
      <c r="CB579" s="94"/>
      <c r="CC579" s="94"/>
      <c r="CD579" s="94"/>
      <c r="CE579" s="94"/>
      <c r="CF579" s="94"/>
      <c r="CG579" s="94"/>
      <c r="CH579" s="94"/>
      <c r="CK579" s="94" t="s">
        <v>15633</v>
      </c>
      <c r="CM579" s="94" t="s">
        <v>15634</v>
      </c>
      <c r="CP579" s="94" t="s">
        <v>15635</v>
      </c>
      <c r="CQ579" s="94" t="s">
        <v>15636</v>
      </c>
      <c r="CS579" s="94" t="s">
        <v>12016</v>
      </c>
      <c r="CX579" s="94" t="s">
        <v>1774</v>
      </c>
      <c r="CZ579" s="94" t="s">
        <v>12007</v>
      </c>
      <c r="DA579" s="94" t="s">
        <v>12016</v>
      </c>
      <c r="DB579" s="94" t="s">
        <v>12016</v>
      </c>
      <c r="DC579" s="94" t="s">
        <v>12016</v>
      </c>
      <c r="DD579" s="94" t="s">
        <v>12016</v>
      </c>
      <c r="DE579" s="94" t="s">
        <v>12007</v>
      </c>
      <c r="DH579" s="94" t="s">
        <v>12021</v>
      </c>
      <c r="DJ579" s="94" t="s">
        <v>12022</v>
      </c>
    </row>
    <row r="580" ht="13.5" customHeight="1">
      <c r="A580" s="94" t="s">
        <v>3654</v>
      </c>
      <c r="B580" s="94" t="s">
        <v>3655</v>
      </c>
      <c r="C580" s="94" t="str">
        <f t="shared" si="1"/>
        <v>Dimple Panchal</v>
      </c>
      <c r="D580" s="94" t="s">
        <v>15637</v>
      </c>
      <c r="E580" s="94" t="s">
        <v>35</v>
      </c>
      <c r="F580" s="94" t="s">
        <v>15638</v>
      </c>
      <c r="G580" s="95" t="s">
        <v>33</v>
      </c>
      <c r="H580" s="94" t="s">
        <v>12006</v>
      </c>
      <c r="BF580" s="94" t="s">
        <v>33</v>
      </c>
      <c r="BG580" s="94"/>
      <c r="BH580" s="94"/>
      <c r="BI580" s="94"/>
      <c r="BJ580" s="94"/>
      <c r="BK580" s="94"/>
      <c r="BL580" s="94">
        <v>1.0</v>
      </c>
      <c r="BM580" s="94"/>
      <c r="BN580" s="94"/>
      <c r="BO580" s="94"/>
      <c r="BP580" s="94"/>
      <c r="BQ580" s="94"/>
      <c r="BR580" s="94"/>
      <c r="BS580" s="94"/>
      <c r="BT580" s="94"/>
      <c r="BU580" s="94"/>
      <c r="BV580" s="94"/>
      <c r="BW580" s="94"/>
      <c r="BX580" s="94"/>
      <c r="BY580" s="94"/>
      <c r="BZ580" s="94"/>
      <c r="CA580" s="94"/>
      <c r="CB580" s="94"/>
      <c r="CC580" s="94"/>
      <c r="CD580" s="94"/>
      <c r="CE580" s="94"/>
      <c r="CF580" s="94"/>
      <c r="CG580" s="94"/>
      <c r="CH580" s="94"/>
      <c r="CJ580" s="94" t="s">
        <v>3680</v>
      </c>
      <c r="CK580" s="94" t="s">
        <v>3654</v>
      </c>
      <c r="CL580" s="94" t="s">
        <v>12010</v>
      </c>
      <c r="CM580" s="94" t="s">
        <v>15639</v>
      </c>
      <c r="CN580" s="94" t="s">
        <v>12640</v>
      </c>
      <c r="CO580" s="94" t="s">
        <v>12188</v>
      </c>
      <c r="CP580" s="94" t="s">
        <v>13635</v>
      </c>
      <c r="CQ580" s="94" t="s">
        <v>12183</v>
      </c>
      <c r="CR580" s="94" t="s">
        <v>12183</v>
      </c>
      <c r="CS580" s="94" t="s">
        <v>12007</v>
      </c>
      <c r="CX580" s="94" t="s">
        <v>15640</v>
      </c>
      <c r="CZ580" s="94" t="s">
        <v>12007</v>
      </c>
      <c r="DA580" s="94" t="s">
        <v>12019</v>
      </c>
      <c r="DB580" s="94" t="s">
        <v>12019</v>
      </c>
      <c r="DC580" s="94" t="s">
        <v>12007</v>
      </c>
      <c r="DD580" s="94" t="s">
        <v>12007</v>
      </c>
      <c r="DE580" s="94" t="s">
        <v>12007</v>
      </c>
      <c r="DH580" s="94" t="s">
        <v>12021</v>
      </c>
      <c r="DJ580" s="94" t="s">
        <v>12022</v>
      </c>
    </row>
    <row r="581" ht="13.5" customHeight="1">
      <c r="A581" s="94" t="s">
        <v>10570</v>
      </c>
      <c r="B581" s="94" t="s">
        <v>2398</v>
      </c>
      <c r="C581" s="94" t="str">
        <f t="shared" si="1"/>
        <v>Ding Chen</v>
      </c>
      <c r="D581" s="94" t="s">
        <v>10571</v>
      </c>
      <c r="E581" s="94" t="s">
        <v>32</v>
      </c>
      <c r="F581" s="94" t="s">
        <v>15641</v>
      </c>
      <c r="G581" s="95" t="s">
        <v>33</v>
      </c>
      <c r="H581" s="94" t="s">
        <v>12006</v>
      </c>
      <c r="I581" s="94" t="s">
        <v>12287</v>
      </c>
      <c r="AG581" s="94" t="s">
        <v>12007</v>
      </c>
      <c r="BF581" s="94"/>
      <c r="BG581" s="94"/>
      <c r="BH581" s="94"/>
      <c r="BI581" s="94"/>
      <c r="BJ581" s="94" t="s">
        <v>33</v>
      </c>
      <c r="BK581" s="94"/>
      <c r="BL581" s="94"/>
      <c r="BM581" s="94"/>
      <c r="BN581" s="94"/>
      <c r="BO581" s="94"/>
      <c r="BP581" s="94"/>
      <c r="BQ581" s="94"/>
      <c r="BR581" s="94"/>
      <c r="BS581" s="94"/>
      <c r="BT581" s="94"/>
      <c r="BU581" s="94"/>
      <c r="BV581" s="94"/>
      <c r="BW581" s="94"/>
      <c r="BX581" s="94">
        <v>1.0</v>
      </c>
      <c r="BY581" s="94"/>
      <c r="BZ581" s="94"/>
      <c r="CA581" s="94"/>
      <c r="CB581" s="94"/>
      <c r="CC581" s="94"/>
      <c r="CD581" s="94"/>
      <c r="CE581" s="94"/>
      <c r="CF581" s="94"/>
      <c r="CG581" s="94"/>
      <c r="CH581" s="94"/>
      <c r="CJ581" s="94" t="s">
        <v>12058</v>
      </c>
      <c r="CK581" s="94" t="s">
        <v>15642</v>
      </c>
      <c r="CL581" s="94" t="s">
        <v>12046</v>
      </c>
      <c r="CM581" s="94" t="s">
        <v>15643</v>
      </c>
      <c r="CN581" s="94" t="s">
        <v>12369</v>
      </c>
      <c r="CO581" s="94" t="s">
        <v>12030</v>
      </c>
      <c r="CP581" s="94" t="s">
        <v>14724</v>
      </c>
      <c r="CQ581" s="94" t="s">
        <v>13943</v>
      </c>
      <c r="CR581" s="94" t="s">
        <v>13943</v>
      </c>
      <c r="CS581" s="94" t="s">
        <v>12007</v>
      </c>
      <c r="CX581" s="94" t="s">
        <v>15644</v>
      </c>
      <c r="CZ581" s="94" t="s">
        <v>12016</v>
      </c>
      <c r="DA581" s="94" t="s">
        <v>12016</v>
      </c>
      <c r="DB581" s="94" t="s">
        <v>12016</v>
      </c>
      <c r="DC581" s="94" t="s">
        <v>12007</v>
      </c>
      <c r="DD581" s="94" t="s">
        <v>12007</v>
      </c>
      <c r="DE581" s="94" t="s">
        <v>12007</v>
      </c>
      <c r="DH581" s="94" t="s">
        <v>12021</v>
      </c>
      <c r="DJ581" s="94" t="s">
        <v>12022</v>
      </c>
    </row>
    <row r="582" ht="13.5" customHeight="1">
      <c r="A582" s="94" t="s">
        <v>4900</v>
      </c>
      <c r="B582" s="94" t="s">
        <v>4901</v>
      </c>
      <c r="C582" s="94" t="str">
        <f t="shared" si="1"/>
        <v>Dionisio Candido</v>
      </c>
      <c r="D582" s="94" t="s">
        <v>4902</v>
      </c>
      <c r="E582" s="94" t="s">
        <v>32</v>
      </c>
      <c r="F582" s="94" t="s">
        <v>15645</v>
      </c>
      <c r="G582" s="95" t="s">
        <v>33</v>
      </c>
      <c r="H582" s="94" t="s">
        <v>12006</v>
      </c>
      <c r="I582" s="94" t="s">
        <v>12025</v>
      </c>
      <c r="BF582" s="94"/>
      <c r="BG582" s="94"/>
      <c r="BH582" s="94" t="s">
        <v>33</v>
      </c>
      <c r="BI582" s="94"/>
      <c r="BJ582" s="94"/>
      <c r="BK582" s="94"/>
      <c r="BL582" s="94"/>
      <c r="BM582" s="94"/>
      <c r="BN582" s="94"/>
      <c r="BO582" s="94"/>
      <c r="BP582" s="94"/>
      <c r="BQ582" s="94"/>
      <c r="BR582" s="94"/>
      <c r="BS582" s="94">
        <v>1.0</v>
      </c>
      <c r="BT582" s="94"/>
      <c r="BU582" s="94"/>
      <c r="BV582" s="94"/>
      <c r="BW582" s="94"/>
      <c r="BX582" s="94"/>
      <c r="BY582" s="94"/>
      <c r="BZ582" s="94"/>
      <c r="CA582" s="94"/>
      <c r="CB582" s="94"/>
      <c r="CC582" s="94"/>
      <c r="CD582" s="94">
        <v>1.0</v>
      </c>
      <c r="CE582" s="94"/>
      <c r="CF582" s="94"/>
      <c r="CG582" s="94"/>
      <c r="CH582" s="94"/>
      <c r="CJ582" s="94" t="s">
        <v>11475</v>
      </c>
      <c r="CK582" s="94" t="s">
        <v>15646</v>
      </c>
      <c r="CL582" s="94" t="s">
        <v>12046</v>
      </c>
      <c r="CM582" s="94" t="s">
        <v>14683</v>
      </c>
      <c r="CO582" s="94" t="s">
        <v>12217</v>
      </c>
      <c r="CP582" s="94" t="s">
        <v>15647</v>
      </c>
      <c r="CQ582" s="94" t="s">
        <v>12015</v>
      </c>
      <c r="CR582" s="94" t="s">
        <v>15648</v>
      </c>
      <c r="CS582" s="94" t="s">
        <v>12016</v>
      </c>
      <c r="CT582" s="94" t="s">
        <v>12498</v>
      </c>
      <c r="CX582" s="94" t="s">
        <v>29</v>
      </c>
      <c r="CZ582" s="94" t="s">
        <v>12007</v>
      </c>
      <c r="DA582" s="94" t="s">
        <v>12016</v>
      </c>
      <c r="DB582" s="94" t="s">
        <v>12016</v>
      </c>
      <c r="DC582" s="94" t="s">
        <v>12007</v>
      </c>
      <c r="DD582" s="94" t="s">
        <v>12007</v>
      </c>
      <c r="DE582" s="94" t="s">
        <v>12016</v>
      </c>
      <c r="DH582" s="94" t="s">
        <v>12021</v>
      </c>
      <c r="DJ582" s="94" t="s">
        <v>12022</v>
      </c>
    </row>
    <row r="583" ht="13.5" customHeight="1">
      <c r="A583" s="94" t="s">
        <v>4466</v>
      </c>
      <c r="B583" s="94" t="s">
        <v>4467</v>
      </c>
      <c r="C583" s="94" t="str">
        <f t="shared" si="1"/>
        <v>Dipankar Banerjee</v>
      </c>
      <c r="D583" s="94" t="s">
        <v>4468</v>
      </c>
      <c r="E583" s="94" t="s">
        <v>32</v>
      </c>
      <c r="F583" s="94" t="s">
        <v>15649</v>
      </c>
      <c r="G583" s="95" t="s">
        <v>33</v>
      </c>
      <c r="H583" s="94" t="s">
        <v>12006</v>
      </c>
      <c r="I583" s="94" t="s">
        <v>12025</v>
      </c>
      <c r="BF583" s="94" t="s">
        <v>33</v>
      </c>
      <c r="BG583" s="94"/>
      <c r="BH583" s="94"/>
      <c r="BI583" s="94"/>
      <c r="BJ583" s="94"/>
      <c r="BK583" s="94"/>
      <c r="BL583" s="94">
        <v>1.0</v>
      </c>
      <c r="BM583" s="94"/>
      <c r="BN583" s="94"/>
      <c r="BO583" s="94"/>
      <c r="BP583" s="94"/>
      <c r="BQ583" s="94"/>
      <c r="BR583" s="94"/>
      <c r="BS583" s="94"/>
      <c r="BT583" s="94"/>
      <c r="BU583" s="94"/>
      <c r="BV583" s="94"/>
      <c r="BW583" s="94"/>
      <c r="BX583" s="94"/>
      <c r="BY583" s="94"/>
      <c r="BZ583" s="94"/>
      <c r="CA583" s="94"/>
      <c r="CB583" s="94"/>
      <c r="CC583" s="94"/>
      <c r="CD583" s="94"/>
      <c r="CE583" s="94"/>
      <c r="CF583" s="94"/>
      <c r="CG583" s="94"/>
      <c r="CH583" s="94"/>
      <c r="CJ583" s="94" t="s">
        <v>12026</v>
      </c>
      <c r="CK583" s="94" t="s">
        <v>4471</v>
      </c>
      <c r="CL583" s="94" t="s">
        <v>12046</v>
      </c>
      <c r="CM583" s="94" t="s">
        <v>15650</v>
      </c>
      <c r="CN583" s="94" t="s">
        <v>12345</v>
      </c>
      <c r="CO583" s="94" t="s">
        <v>12116</v>
      </c>
      <c r="CP583" s="94" t="s">
        <v>15651</v>
      </c>
      <c r="CQ583" s="94" t="s">
        <v>12183</v>
      </c>
      <c r="CR583" s="94" t="s">
        <v>12195</v>
      </c>
      <c r="CS583" s="94" t="s">
        <v>12007</v>
      </c>
      <c r="CX583" s="94" t="s">
        <v>15607</v>
      </c>
      <c r="CZ583" s="94" t="s">
        <v>12007</v>
      </c>
      <c r="DC583" s="94" t="s">
        <v>12007</v>
      </c>
      <c r="DE583" s="94" t="s">
        <v>12007</v>
      </c>
      <c r="DH583" s="94" t="s">
        <v>12021</v>
      </c>
      <c r="DJ583" s="94" t="s">
        <v>12022</v>
      </c>
    </row>
    <row r="584" ht="13.5" customHeight="1">
      <c r="A584" s="94" t="s">
        <v>15652</v>
      </c>
      <c r="B584" s="94" t="s">
        <v>15653</v>
      </c>
      <c r="C584" s="94" t="str">
        <f t="shared" si="1"/>
        <v>Dirk Lorenzen</v>
      </c>
      <c r="D584" s="94" t="s">
        <v>15654</v>
      </c>
      <c r="E584" s="94" t="s">
        <v>32</v>
      </c>
      <c r="F584" s="94" t="s">
        <v>15655</v>
      </c>
      <c r="G584" s="95" t="s">
        <v>33</v>
      </c>
      <c r="H584" s="94" t="s">
        <v>12006</v>
      </c>
      <c r="O584" s="94" t="s">
        <v>12007</v>
      </c>
      <c r="BF584" s="94"/>
      <c r="BG584" s="94"/>
      <c r="BH584" s="94"/>
      <c r="BI584" s="94"/>
      <c r="BJ584" s="94" t="s">
        <v>33</v>
      </c>
      <c r="BK584" s="94"/>
      <c r="BL584" s="94"/>
      <c r="BM584" s="94"/>
      <c r="BN584" s="94"/>
      <c r="BO584" s="94"/>
      <c r="BP584" s="94"/>
      <c r="BQ584" s="94"/>
      <c r="BR584" s="94"/>
      <c r="BS584" s="94"/>
      <c r="BT584" s="94"/>
      <c r="BU584" s="94"/>
      <c r="BV584" s="94"/>
      <c r="BW584" s="94"/>
      <c r="BX584" s="94">
        <v>1.0</v>
      </c>
      <c r="BY584" s="94"/>
      <c r="BZ584" s="94"/>
      <c r="CA584" s="94"/>
      <c r="CB584" s="94"/>
      <c r="CC584" s="94"/>
      <c r="CD584" s="94"/>
      <c r="CE584" s="94"/>
      <c r="CF584" s="94"/>
      <c r="CG584" s="94"/>
      <c r="CH584" s="94"/>
      <c r="CK584" s="94" t="s">
        <v>15656</v>
      </c>
      <c r="CL584" s="94" t="s">
        <v>12505</v>
      </c>
      <c r="CM584" s="94" t="s">
        <v>15657</v>
      </c>
      <c r="CN584" s="94" t="s">
        <v>15658</v>
      </c>
      <c r="CP584" s="94" t="s">
        <v>15659</v>
      </c>
      <c r="CQ584" s="94" t="s">
        <v>12243</v>
      </c>
      <c r="CR584" s="94" t="s">
        <v>12243</v>
      </c>
      <c r="CS584" s="94" t="s">
        <v>12016</v>
      </c>
      <c r="CX584" s="94" t="s">
        <v>15660</v>
      </c>
      <c r="CZ584" s="94" t="s">
        <v>12007</v>
      </c>
      <c r="DA584" s="94" t="s">
        <v>12016</v>
      </c>
      <c r="DB584" s="94" t="s">
        <v>12016</v>
      </c>
      <c r="DC584" s="94" t="s">
        <v>12007</v>
      </c>
      <c r="DD584" s="94" t="s">
        <v>12007</v>
      </c>
      <c r="DE584" s="94" t="s">
        <v>12007</v>
      </c>
      <c r="DH584" s="94" t="s">
        <v>12021</v>
      </c>
      <c r="DJ584" s="94" t="s">
        <v>12022</v>
      </c>
    </row>
    <row r="585" ht="13.5" customHeight="1">
      <c r="A585" s="94" t="s">
        <v>15661</v>
      </c>
      <c r="B585" s="94" t="s">
        <v>15662</v>
      </c>
      <c r="C585" s="94" t="str">
        <f t="shared" si="1"/>
        <v>Disebo Dhlamini</v>
      </c>
      <c r="D585" s="94" t="s">
        <v>15663</v>
      </c>
      <c r="E585" s="94" t="s">
        <v>32</v>
      </c>
      <c r="F585" s="94" t="s">
        <v>15664</v>
      </c>
      <c r="G585" s="95" t="s">
        <v>33</v>
      </c>
      <c r="H585" s="94" t="s">
        <v>12006</v>
      </c>
      <c r="AK585" s="94" t="s">
        <v>12007</v>
      </c>
      <c r="BF585" s="94"/>
      <c r="BG585" s="94"/>
      <c r="BH585" s="94" t="s">
        <v>33</v>
      </c>
      <c r="BI585" s="94"/>
      <c r="BJ585" s="94"/>
      <c r="BK585" s="94"/>
      <c r="BL585" s="94"/>
      <c r="BM585" s="94"/>
      <c r="BN585" s="94"/>
      <c r="BO585" s="94"/>
      <c r="BP585" s="94"/>
      <c r="BQ585" s="94"/>
      <c r="BR585" s="94">
        <v>1.0</v>
      </c>
      <c r="BS585" s="94"/>
      <c r="BT585" s="94"/>
      <c r="BU585" s="94"/>
      <c r="BV585" s="94"/>
      <c r="BW585" s="94"/>
      <c r="BX585" s="94"/>
      <c r="BY585" s="94"/>
      <c r="BZ585" s="94"/>
      <c r="CA585" s="94"/>
      <c r="CB585" s="94"/>
      <c r="CC585" s="94"/>
      <c r="CD585" s="94">
        <v>1.0</v>
      </c>
      <c r="CE585" s="94"/>
      <c r="CF585" s="94"/>
      <c r="CG585" s="94"/>
      <c r="CH585" s="94"/>
      <c r="CJ585" s="94" t="s">
        <v>12717</v>
      </c>
      <c r="CK585" s="94" t="s">
        <v>15665</v>
      </c>
      <c r="CL585" s="94" t="s">
        <v>12010</v>
      </c>
      <c r="CM585" s="94" t="s">
        <v>15666</v>
      </c>
      <c r="CN585" s="94" t="s">
        <v>15667</v>
      </c>
      <c r="CO585" s="94" t="s">
        <v>12013</v>
      </c>
      <c r="CP585" s="94" t="s">
        <v>12297</v>
      </c>
      <c r="CQ585" s="94" t="s">
        <v>12015</v>
      </c>
      <c r="CR585" s="94" t="s">
        <v>12015</v>
      </c>
      <c r="CS585" s="94" t="s">
        <v>12016</v>
      </c>
      <c r="CT585" s="94" t="s">
        <v>12297</v>
      </c>
      <c r="CU585" s="94" t="s">
        <v>12297</v>
      </c>
      <c r="CV585" s="94" t="s">
        <v>12297</v>
      </c>
      <c r="CX585" s="94" t="s">
        <v>15510</v>
      </c>
      <c r="CZ585" s="94" t="s">
        <v>12007</v>
      </c>
      <c r="DA585" s="94" t="s">
        <v>12111</v>
      </c>
      <c r="DB585" s="94" t="s">
        <v>12016</v>
      </c>
      <c r="DC585" s="94" t="s">
        <v>12007</v>
      </c>
      <c r="DD585" s="94" t="s">
        <v>12016</v>
      </c>
      <c r="DE585" s="94" t="s">
        <v>12016</v>
      </c>
      <c r="DF585" s="94" t="s">
        <v>12297</v>
      </c>
      <c r="DH585" s="94" t="s">
        <v>12021</v>
      </c>
      <c r="DJ585" s="94" t="s">
        <v>12022</v>
      </c>
    </row>
    <row r="586" ht="13.5" customHeight="1">
      <c r="A586" s="94" t="s">
        <v>15668</v>
      </c>
      <c r="B586" s="94" t="s">
        <v>15669</v>
      </c>
      <c r="C586" s="94" t="str">
        <f t="shared" si="1"/>
        <v>Dismas Simiyu</v>
      </c>
      <c r="D586" s="94" t="s">
        <v>15670</v>
      </c>
      <c r="E586" s="94" t="s">
        <v>32</v>
      </c>
      <c r="F586" s="94" t="s">
        <v>15671</v>
      </c>
      <c r="G586" s="95" t="s">
        <v>33</v>
      </c>
      <c r="H586" s="94" t="s">
        <v>12006</v>
      </c>
      <c r="I586" s="94" t="s">
        <v>12069</v>
      </c>
      <c r="BF586" s="94" t="s">
        <v>33</v>
      </c>
      <c r="BG586" s="94"/>
      <c r="BH586" s="94"/>
      <c r="BI586" s="94"/>
      <c r="BJ586" s="94"/>
      <c r="BK586" s="94"/>
      <c r="BL586" s="94">
        <v>1.0</v>
      </c>
      <c r="BM586" s="94"/>
      <c r="BN586" s="94"/>
      <c r="BO586" s="94"/>
      <c r="BP586" s="94"/>
      <c r="BQ586" s="94"/>
      <c r="BR586" s="94"/>
      <c r="BS586" s="94"/>
      <c r="BT586" s="94"/>
      <c r="BU586" s="94"/>
      <c r="BV586" s="94"/>
      <c r="BW586" s="94"/>
      <c r="BX586" s="94"/>
      <c r="BY586" s="94"/>
      <c r="BZ586" s="94"/>
      <c r="CA586" s="94"/>
      <c r="CB586" s="94"/>
      <c r="CC586" s="94"/>
      <c r="CD586" s="94"/>
      <c r="CE586" s="94"/>
      <c r="CF586" s="94"/>
      <c r="CG586" s="94"/>
      <c r="CH586" s="94"/>
      <c r="CJ586" s="94" t="s">
        <v>3680</v>
      </c>
      <c r="CK586" s="94" t="s">
        <v>15672</v>
      </c>
      <c r="CL586" s="94" t="s">
        <v>15673</v>
      </c>
      <c r="CM586" s="94" t="s">
        <v>15674</v>
      </c>
      <c r="CN586" s="94" t="s">
        <v>15675</v>
      </c>
      <c r="CO586" s="94" t="s">
        <v>12116</v>
      </c>
      <c r="CP586" s="94" t="s">
        <v>15676</v>
      </c>
      <c r="CQ586" s="94" t="s">
        <v>13329</v>
      </c>
      <c r="CR586" s="94" t="s">
        <v>14290</v>
      </c>
      <c r="CS586" s="94" t="s">
        <v>12007</v>
      </c>
      <c r="CU586" s="94" t="s">
        <v>15677</v>
      </c>
      <c r="CX586" s="94" t="s">
        <v>15678</v>
      </c>
      <c r="CZ586" s="94" t="s">
        <v>12007</v>
      </c>
      <c r="DA586" s="94" t="s">
        <v>12019</v>
      </c>
      <c r="DB586" s="94" t="s">
        <v>12019</v>
      </c>
      <c r="DC586" s="94" t="s">
        <v>12007</v>
      </c>
      <c r="DD586" s="94" t="s">
        <v>12007</v>
      </c>
      <c r="DE586" s="94" t="s">
        <v>12007</v>
      </c>
      <c r="DH586" s="94" t="s">
        <v>12021</v>
      </c>
      <c r="DJ586" s="94" t="s">
        <v>12022</v>
      </c>
    </row>
    <row r="587" ht="13.5" customHeight="1">
      <c r="A587" s="94" t="s">
        <v>4804</v>
      </c>
      <c r="B587" s="94" t="s">
        <v>4805</v>
      </c>
      <c r="C587" s="94" t="str">
        <f t="shared" si="1"/>
        <v>Divya div.oberoi@gmail.com</v>
      </c>
      <c r="D587" s="94" t="s">
        <v>4805</v>
      </c>
      <c r="E587" s="94" t="s">
        <v>32</v>
      </c>
      <c r="F587" s="94" t="s">
        <v>15679</v>
      </c>
      <c r="G587" s="95" t="s">
        <v>33</v>
      </c>
      <c r="H587" s="94" t="s">
        <v>12006</v>
      </c>
      <c r="I587" s="94" t="s">
        <v>12069</v>
      </c>
      <c r="AT587" s="94" t="s">
        <v>12007</v>
      </c>
      <c r="BF587" s="94"/>
      <c r="BG587" s="94"/>
      <c r="BH587" s="94" t="s">
        <v>33</v>
      </c>
      <c r="BI587" s="94"/>
      <c r="BJ587" s="94"/>
      <c r="BK587" s="94"/>
      <c r="BL587" s="94"/>
      <c r="BM587" s="94"/>
      <c r="BN587" s="94"/>
      <c r="BO587" s="94"/>
      <c r="BP587" s="94"/>
      <c r="BQ587" s="94"/>
      <c r="BR587" s="94">
        <v>1.0</v>
      </c>
      <c r="BS587" s="94"/>
      <c r="BT587" s="94"/>
      <c r="BU587" s="94"/>
      <c r="BV587" s="94"/>
      <c r="BW587" s="94"/>
      <c r="BX587" s="94"/>
      <c r="BY587" s="94"/>
      <c r="BZ587" s="94"/>
      <c r="CA587" s="94"/>
      <c r="CB587" s="94"/>
      <c r="CC587" s="94"/>
      <c r="CD587" s="94"/>
      <c r="CE587" s="94"/>
      <c r="CF587" s="94"/>
      <c r="CG587" s="94"/>
      <c r="CH587" s="94"/>
      <c r="CJ587" s="94" t="s">
        <v>12026</v>
      </c>
      <c r="CK587" s="94" t="s">
        <v>4809</v>
      </c>
      <c r="CL587" s="94" t="s">
        <v>12046</v>
      </c>
      <c r="CM587" s="94" t="s">
        <v>15680</v>
      </c>
      <c r="CN587" s="94" t="s">
        <v>12072</v>
      </c>
      <c r="CO587" s="94" t="s">
        <v>12030</v>
      </c>
      <c r="CP587" s="94" t="s">
        <v>13281</v>
      </c>
      <c r="CQ587" s="94" t="s">
        <v>12183</v>
      </c>
      <c r="CR587" s="94" t="s">
        <v>12195</v>
      </c>
      <c r="CS587" s="94" t="s">
        <v>12007</v>
      </c>
      <c r="CT587" s="94" t="s">
        <v>12271</v>
      </c>
      <c r="CX587" s="94" t="s">
        <v>15681</v>
      </c>
      <c r="CZ587" s="94" t="s">
        <v>12007</v>
      </c>
      <c r="DA587" s="94" t="s">
        <v>12016</v>
      </c>
      <c r="DB587" s="94" t="s">
        <v>12019</v>
      </c>
      <c r="DC587" s="94" t="s">
        <v>12007</v>
      </c>
      <c r="DD587" s="94" t="s">
        <v>12007</v>
      </c>
      <c r="DE587" s="94" t="s">
        <v>12007</v>
      </c>
      <c r="DH587" s="94" t="s">
        <v>12021</v>
      </c>
      <c r="DJ587" s="94" t="s">
        <v>12022</v>
      </c>
    </row>
    <row r="588" ht="13.5" customHeight="1">
      <c r="A588" s="94" t="s">
        <v>3814</v>
      </c>
      <c r="B588" s="94" t="s">
        <v>3815</v>
      </c>
      <c r="C588" s="94" t="str">
        <f t="shared" si="1"/>
        <v>Dmitrii Vavilov</v>
      </c>
      <c r="D588" s="94" t="s">
        <v>3816</v>
      </c>
      <c r="E588" s="94" t="s">
        <v>35</v>
      </c>
      <c r="F588" s="94" t="s">
        <v>15682</v>
      </c>
      <c r="G588" s="95" t="s">
        <v>33</v>
      </c>
      <c r="H588" s="94" t="s">
        <v>12006</v>
      </c>
      <c r="I588" s="94" t="s">
        <v>12069</v>
      </c>
      <c r="BF588" s="94"/>
      <c r="BG588" s="94"/>
      <c r="BH588" s="94" t="s">
        <v>33</v>
      </c>
      <c r="BI588" s="94"/>
      <c r="BJ588" s="94"/>
      <c r="BK588" s="94"/>
      <c r="BL588" s="94"/>
      <c r="BM588" s="94"/>
      <c r="BN588" s="94"/>
      <c r="BO588" s="94"/>
      <c r="BP588" s="94"/>
      <c r="BQ588" s="94"/>
      <c r="BR588" s="94">
        <v>1.0</v>
      </c>
      <c r="BS588" s="94"/>
      <c r="BT588" s="94"/>
      <c r="BU588" s="94"/>
      <c r="BV588" s="94"/>
      <c r="BW588" s="94"/>
      <c r="BX588" s="94"/>
      <c r="BY588" s="94"/>
      <c r="BZ588" s="94"/>
      <c r="CA588" s="94"/>
      <c r="CB588" s="94"/>
      <c r="CC588" s="94"/>
      <c r="CD588" s="94">
        <v>1.0</v>
      </c>
      <c r="CE588" s="94"/>
      <c r="CF588" s="94"/>
      <c r="CG588" s="94"/>
      <c r="CH588" s="94"/>
      <c r="CJ588" s="94" t="s">
        <v>3680</v>
      </c>
      <c r="CK588" s="94" t="s">
        <v>3820</v>
      </c>
      <c r="CM588" s="94" t="s">
        <v>15683</v>
      </c>
      <c r="CO588" s="94" t="s">
        <v>12188</v>
      </c>
      <c r="CP588" s="94" t="s">
        <v>12508</v>
      </c>
      <c r="CQ588" s="94" t="s">
        <v>12040</v>
      </c>
      <c r="CR588" s="94" t="s">
        <v>12656</v>
      </c>
      <c r="CX588" s="94" t="s">
        <v>15684</v>
      </c>
      <c r="CZ588" s="94" t="s">
        <v>12007</v>
      </c>
      <c r="DA588" s="94" t="s">
        <v>12016</v>
      </c>
      <c r="DB588" s="94" t="s">
        <v>12111</v>
      </c>
      <c r="DC588" s="94" t="s">
        <v>12007</v>
      </c>
      <c r="DD588" s="94" t="s">
        <v>12016</v>
      </c>
      <c r="DE588" s="94" t="s">
        <v>12007</v>
      </c>
      <c r="DH588" s="94" t="s">
        <v>12021</v>
      </c>
      <c r="DJ588" s="94" t="s">
        <v>12022</v>
      </c>
    </row>
    <row r="589" ht="13.5" customHeight="1">
      <c r="A589" s="94" t="s">
        <v>15685</v>
      </c>
      <c r="B589" s="94" t="s">
        <v>15686</v>
      </c>
      <c r="C589" s="94" t="str">
        <f t="shared" si="1"/>
        <v>Dmitrij Semionov</v>
      </c>
      <c r="D589" s="94" t="s">
        <v>15687</v>
      </c>
      <c r="E589" s="94" t="s">
        <v>32</v>
      </c>
      <c r="F589" s="94" t="s">
        <v>15688</v>
      </c>
      <c r="G589" s="95" t="s">
        <v>33</v>
      </c>
      <c r="H589" s="94" t="s">
        <v>12006</v>
      </c>
      <c r="I589" s="94" t="s">
        <v>12081</v>
      </c>
      <c r="BF589" s="94" t="s">
        <v>33</v>
      </c>
      <c r="BG589" s="94"/>
      <c r="BH589" s="94"/>
      <c r="BI589" s="94"/>
      <c r="BJ589" s="94"/>
      <c r="BK589" s="94"/>
      <c r="BL589" s="94">
        <v>1.0</v>
      </c>
      <c r="BM589" s="94"/>
      <c r="BN589" s="94"/>
      <c r="BO589" s="94"/>
      <c r="BP589" s="94"/>
      <c r="BQ589" s="94"/>
      <c r="BR589" s="94"/>
      <c r="BS589" s="94"/>
      <c r="BT589" s="94"/>
      <c r="BU589" s="94"/>
      <c r="BV589" s="94"/>
      <c r="BW589" s="94"/>
      <c r="BX589" s="94"/>
      <c r="BY589" s="94"/>
      <c r="BZ589" s="94"/>
      <c r="CA589" s="94"/>
      <c r="CB589" s="94"/>
      <c r="CC589" s="94"/>
      <c r="CD589" s="94"/>
      <c r="CE589" s="94"/>
      <c r="CF589" s="94"/>
      <c r="CG589" s="94"/>
      <c r="CH589" s="94"/>
      <c r="CJ589" s="94" t="s">
        <v>12058</v>
      </c>
      <c r="CK589" s="94" t="s">
        <v>7792</v>
      </c>
      <c r="CL589" s="94" t="s">
        <v>12505</v>
      </c>
      <c r="CM589" s="94" t="s">
        <v>14541</v>
      </c>
      <c r="CN589" s="94" t="s">
        <v>12666</v>
      </c>
      <c r="CO589" s="94" t="s">
        <v>12030</v>
      </c>
      <c r="CP589" s="94" t="s">
        <v>14542</v>
      </c>
      <c r="CQ589" s="94" t="s">
        <v>14543</v>
      </c>
      <c r="CR589" s="94" t="s">
        <v>15689</v>
      </c>
      <c r="CS589" s="94" t="s">
        <v>12007</v>
      </c>
      <c r="CT589" s="94" t="s">
        <v>12297</v>
      </c>
      <c r="CX589" s="94" t="s">
        <v>15690</v>
      </c>
      <c r="DH589" s="94" t="s">
        <v>12021</v>
      </c>
      <c r="DJ589" s="94" t="s">
        <v>12022</v>
      </c>
    </row>
    <row r="590" ht="13.5" customHeight="1">
      <c r="A590" s="94" t="s">
        <v>3535</v>
      </c>
      <c r="B590" s="94" t="s">
        <v>3536</v>
      </c>
      <c r="C590" s="94" t="str">
        <f t="shared" si="1"/>
        <v>Domenica N. Garzon</v>
      </c>
      <c r="D590" s="94" t="s">
        <v>3537</v>
      </c>
      <c r="E590" s="94" t="s">
        <v>35</v>
      </c>
      <c r="F590" s="94" t="s">
        <v>15691</v>
      </c>
      <c r="G590" s="95" t="s">
        <v>33</v>
      </c>
      <c r="H590" s="94" t="s">
        <v>12006</v>
      </c>
      <c r="I590" s="94" t="s">
        <v>12025</v>
      </c>
      <c r="BF590" s="94" t="s">
        <v>33</v>
      </c>
      <c r="BG590" s="94"/>
      <c r="BH590" s="94"/>
      <c r="BI590" s="94"/>
      <c r="BJ590" s="94"/>
      <c r="BK590" s="94"/>
      <c r="BL590" s="94"/>
      <c r="BM590" s="94">
        <v>1.0</v>
      </c>
      <c r="BN590" s="94"/>
      <c r="BO590" s="94"/>
      <c r="BP590" s="94"/>
      <c r="BQ590" s="94"/>
      <c r="BR590" s="94"/>
      <c r="BS590" s="94"/>
      <c r="BT590" s="94"/>
      <c r="BU590" s="94"/>
      <c r="BV590" s="94"/>
      <c r="BW590" s="94"/>
      <c r="BX590" s="94"/>
      <c r="BY590" s="94"/>
      <c r="BZ590" s="94"/>
      <c r="CA590" s="94"/>
      <c r="CB590" s="94"/>
      <c r="CC590" s="94"/>
      <c r="CD590" s="94"/>
      <c r="CE590" s="94"/>
      <c r="CF590" s="94"/>
      <c r="CG590" s="94"/>
      <c r="CH590" s="94"/>
      <c r="CK590" s="94" t="s">
        <v>3541</v>
      </c>
      <c r="CL590" s="94" t="s">
        <v>15692</v>
      </c>
      <c r="CM590" s="94" t="s">
        <v>15693</v>
      </c>
      <c r="CO590" s="94" t="s">
        <v>12217</v>
      </c>
      <c r="CP590" s="94" t="s">
        <v>15694</v>
      </c>
      <c r="CQ590" s="94" t="s">
        <v>15695</v>
      </c>
      <c r="CR590" s="94" t="s">
        <v>15262</v>
      </c>
      <c r="CS590" s="94" t="s">
        <v>12007</v>
      </c>
      <c r="CX590" s="94" t="s">
        <v>15696</v>
      </c>
      <c r="CZ590" s="94" t="s">
        <v>12007</v>
      </c>
      <c r="DA590" s="94" t="s">
        <v>12111</v>
      </c>
      <c r="DB590" s="94" t="s">
        <v>12111</v>
      </c>
      <c r="DC590" s="94" t="s">
        <v>12007</v>
      </c>
      <c r="DD590" s="94" t="s">
        <v>12007</v>
      </c>
      <c r="DE590" s="94" t="s">
        <v>12007</v>
      </c>
      <c r="DH590" s="94" t="s">
        <v>12021</v>
      </c>
      <c r="DJ590" s="94" t="s">
        <v>12022</v>
      </c>
    </row>
    <row r="591" ht="13.5" customHeight="1">
      <c r="A591" s="94" t="s">
        <v>4852</v>
      </c>
      <c r="B591" s="94" t="s">
        <v>8726</v>
      </c>
      <c r="C591" s="94" t="str">
        <f t="shared" si="1"/>
        <v>Dominic Chang</v>
      </c>
      <c r="D591" s="94" t="s">
        <v>8727</v>
      </c>
      <c r="E591" s="94" t="s">
        <v>32</v>
      </c>
      <c r="F591" s="94" t="s">
        <v>15697</v>
      </c>
      <c r="G591" s="95" t="s">
        <v>33</v>
      </c>
      <c r="H591" s="94" t="s">
        <v>12006</v>
      </c>
      <c r="I591" s="94" t="s">
        <v>12025</v>
      </c>
      <c r="BF591" s="94" t="s">
        <v>33</v>
      </c>
      <c r="BG591" s="94"/>
      <c r="BH591" s="94"/>
      <c r="BI591" s="94"/>
      <c r="BJ591" s="94"/>
      <c r="BK591" s="94"/>
      <c r="BL591" s="94"/>
      <c r="BM591" s="94">
        <v>1.0</v>
      </c>
      <c r="BN591" s="94"/>
      <c r="BO591" s="94"/>
      <c r="BP591" s="94"/>
      <c r="BQ591" s="94"/>
      <c r="BR591" s="94"/>
      <c r="BS591" s="94"/>
      <c r="BT591" s="94"/>
      <c r="BU591" s="94"/>
      <c r="BV591" s="94"/>
      <c r="BW591" s="94"/>
      <c r="BX591" s="94"/>
      <c r="BY591" s="94"/>
      <c r="BZ591" s="94"/>
      <c r="CA591" s="94"/>
      <c r="CB591" s="94"/>
      <c r="CC591" s="94"/>
      <c r="CD591" s="94">
        <v>1.0</v>
      </c>
      <c r="CE591" s="94"/>
      <c r="CF591" s="94"/>
      <c r="CG591" s="94"/>
      <c r="CH591" s="94"/>
      <c r="CK591" s="94" t="s">
        <v>8731</v>
      </c>
      <c r="CL591" s="94" t="s">
        <v>12046</v>
      </c>
      <c r="CM591" s="94" t="s">
        <v>14766</v>
      </c>
      <c r="CN591" s="94" t="s">
        <v>12375</v>
      </c>
      <c r="CO591" s="94" t="s">
        <v>12122</v>
      </c>
      <c r="CP591" s="94" t="s">
        <v>13194</v>
      </c>
      <c r="CQ591" s="94" t="s">
        <v>15698</v>
      </c>
      <c r="CR591" s="94" t="s">
        <v>15699</v>
      </c>
      <c r="CS591" s="94" t="s">
        <v>12007</v>
      </c>
      <c r="CX591" s="94" t="s">
        <v>15700</v>
      </c>
      <c r="CZ591" s="94" t="s">
        <v>12007</v>
      </c>
      <c r="DA591" s="94" t="s">
        <v>12016</v>
      </c>
      <c r="DB591" s="94" t="s">
        <v>12111</v>
      </c>
      <c r="DC591" s="94" t="s">
        <v>12007</v>
      </c>
      <c r="DD591" s="94" t="s">
        <v>12007</v>
      </c>
      <c r="DE591" s="94" t="s">
        <v>12007</v>
      </c>
      <c r="DH591" s="94" t="s">
        <v>12021</v>
      </c>
      <c r="DJ591" s="94" t="s">
        <v>12022</v>
      </c>
    </row>
    <row r="592" ht="13.5" customHeight="1">
      <c r="A592" s="94" t="s">
        <v>4852</v>
      </c>
      <c r="B592" s="94" t="s">
        <v>4853</v>
      </c>
      <c r="C592" s="94" t="str">
        <f t="shared" si="1"/>
        <v>Dominic Vertue</v>
      </c>
      <c r="D592" s="94" t="s">
        <v>4854</v>
      </c>
      <c r="E592" s="94" t="s">
        <v>35</v>
      </c>
      <c r="F592" s="94" t="s">
        <v>15701</v>
      </c>
      <c r="G592" s="95" t="s">
        <v>33</v>
      </c>
      <c r="H592" s="94" t="s">
        <v>12006</v>
      </c>
      <c r="I592" s="94" t="s">
        <v>12069</v>
      </c>
      <c r="BF592" s="94" t="s">
        <v>33</v>
      </c>
      <c r="BG592" s="94"/>
      <c r="BH592" s="94"/>
      <c r="BI592" s="94"/>
      <c r="BJ592" s="94"/>
      <c r="BK592" s="94"/>
      <c r="BL592" s="94">
        <v>1.0</v>
      </c>
      <c r="BM592" s="94"/>
      <c r="BN592" s="94"/>
      <c r="BO592" s="94"/>
      <c r="BP592" s="94"/>
      <c r="BQ592" s="94"/>
      <c r="BR592" s="94"/>
      <c r="BS592" s="94"/>
      <c r="BT592" s="94"/>
      <c r="BU592" s="94"/>
      <c r="BV592" s="94"/>
      <c r="BW592" s="94"/>
      <c r="BX592" s="94"/>
      <c r="BY592" s="94"/>
      <c r="BZ592" s="94"/>
      <c r="CA592" s="94"/>
      <c r="CB592" s="94"/>
      <c r="CC592" s="94"/>
      <c r="CD592" s="94">
        <v>1.0</v>
      </c>
      <c r="CE592" s="94"/>
      <c r="CF592" s="94"/>
      <c r="CG592" s="94">
        <v>3.0</v>
      </c>
      <c r="CH592" s="94"/>
      <c r="CJ592" s="94" t="s">
        <v>11475</v>
      </c>
      <c r="CK592" s="94" t="s">
        <v>15702</v>
      </c>
      <c r="CL592" s="94" t="s">
        <v>12046</v>
      </c>
      <c r="CM592" s="94" t="s">
        <v>15703</v>
      </c>
      <c r="CN592" s="94" t="s">
        <v>15704</v>
      </c>
      <c r="CO592" s="94" t="s">
        <v>12013</v>
      </c>
      <c r="CP592" s="94" t="s">
        <v>15705</v>
      </c>
      <c r="CQ592" s="94" t="s">
        <v>12015</v>
      </c>
      <c r="CR592" s="94" t="s">
        <v>12219</v>
      </c>
      <c r="CS592" s="94" t="s">
        <v>12016</v>
      </c>
      <c r="CT592" s="94" t="s">
        <v>12052</v>
      </c>
      <c r="CU592" s="94" t="s">
        <v>12052</v>
      </c>
      <c r="CV592" s="94" t="s">
        <v>15706</v>
      </c>
      <c r="CX592" s="94" t="s">
        <v>15707</v>
      </c>
      <c r="CZ592" s="94" t="s">
        <v>12007</v>
      </c>
      <c r="DC592" s="94" t="s">
        <v>12007</v>
      </c>
      <c r="DD592" s="94" t="s">
        <v>12007</v>
      </c>
      <c r="DE592" s="94" t="s">
        <v>12007</v>
      </c>
      <c r="DF592" s="94" t="s">
        <v>12052</v>
      </c>
      <c r="DH592" s="94" t="s">
        <v>12021</v>
      </c>
      <c r="DJ592" s="94" t="s">
        <v>12022</v>
      </c>
    </row>
    <row r="593" ht="13.5" customHeight="1">
      <c r="A593" s="94" t="s">
        <v>15708</v>
      </c>
      <c r="B593" s="94" t="s">
        <v>15709</v>
      </c>
      <c r="C593" s="94" t="str">
        <f t="shared" si="1"/>
        <v>Dominique Petit dit de la Roche</v>
      </c>
      <c r="D593" s="94" t="s">
        <v>15710</v>
      </c>
      <c r="E593" s="94" t="s">
        <v>32</v>
      </c>
      <c r="F593" s="94" t="s">
        <v>15711</v>
      </c>
      <c r="G593" s="95" t="s">
        <v>33</v>
      </c>
      <c r="H593" s="94" t="s">
        <v>12006</v>
      </c>
      <c r="I593" s="94" t="s">
        <v>12069</v>
      </c>
      <c r="BF593" s="94"/>
      <c r="BG593" s="94"/>
      <c r="BH593" s="94" t="s">
        <v>33</v>
      </c>
      <c r="BI593" s="94"/>
      <c r="BJ593" s="94"/>
      <c r="BK593" s="94"/>
      <c r="BL593" s="94"/>
      <c r="BM593" s="94"/>
      <c r="BN593" s="94"/>
      <c r="BO593" s="94"/>
      <c r="BP593" s="94"/>
      <c r="BQ593" s="94"/>
      <c r="BR593" s="94">
        <v>1.0</v>
      </c>
      <c r="BS593" s="94"/>
      <c r="BT593" s="94"/>
      <c r="BU593" s="94"/>
      <c r="BV593" s="94"/>
      <c r="BW593" s="94"/>
      <c r="BX593" s="94"/>
      <c r="BY593" s="94"/>
      <c r="BZ593" s="94"/>
      <c r="CA593" s="94"/>
      <c r="CB593" s="94"/>
      <c r="CC593" s="94"/>
      <c r="CD593" s="94">
        <v>1.0</v>
      </c>
      <c r="CE593" s="94"/>
      <c r="CF593" s="94"/>
      <c r="CG593" s="94"/>
      <c r="CH593" s="94"/>
      <c r="CJ593" s="94" t="s">
        <v>3680</v>
      </c>
      <c r="CK593" s="94" t="s">
        <v>15712</v>
      </c>
      <c r="CM593" s="94" t="s">
        <v>14802</v>
      </c>
      <c r="CO593" s="94" t="s">
        <v>12188</v>
      </c>
      <c r="CP593" s="94" t="s">
        <v>13105</v>
      </c>
      <c r="CQ593" s="94" t="s">
        <v>13106</v>
      </c>
      <c r="CR593" s="94" t="s">
        <v>12517</v>
      </c>
      <c r="CS593" s="94" t="s">
        <v>12016</v>
      </c>
      <c r="CX593" s="94" t="s">
        <v>15713</v>
      </c>
      <c r="CZ593" s="94" t="s">
        <v>12016</v>
      </c>
      <c r="DA593" s="94" t="s">
        <v>12016</v>
      </c>
      <c r="DB593" s="94" t="s">
        <v>12016</v>
      </c>
      <c r="DC593" s="94" t="s">
        <v>12007</v>
      </c>
      <c r="DD593" s="94" t="s">
        <v>12007</v>
      </c>
      <c r="DE593" s="94" t="s">
        <v>12007</v>
      </c>
      <c r="DH593" s="94" t="s">
        <v>12021</v>
      </c>
      <c r="DJ593" s="94" t="s">
        <v>12022</v>
      </c>
    </row>
    <row r="594" ht="13.5" customHeight="1">
      <c r="A594" s="94" t="s">
        <v>15714</v>
      </c>
      <c r="B594" s="94" t="s">
        <v>15715</v>
      </c>
      <c r="C594" s="94" t="str">
        <f t="shared" si="1"/>
        <v>Don Hassler</v>
      </c>
      <c r="D594" s="94" t="s">
        <v>15716</v>
      </c>
      <c r="E594" s="94" t="s">
        <v>32</v>
      </c>
      <c r="F594" s="94" t="s">
        <v>15717</v>
      </c>
      <c r="G594" s="95" t="s">
        <v>33</v>
      </c>
      <c r="H594" s="94" t="s">
        <v>12006</v>
      </c>
      <c r="I594" s="94" t="s">
        <v>12069</v>
      </c>
      <c r="BF594" s="94"/>
      <c r="BG594" s="94"/>
      <c r="BH594" s="94" t="s">
        <v>33</v>
      </c>
      <c r="BI594" s="94"/>
      <c r="BJ594" s="94"/>
      <c r="BK594" s="94"/>
      <c r="BL594" s="94"/>
      <c r="BM594" s="94"/>
      <c r="BN594" s="94"/>
      <c r="BO594" s="94"/>
      <c r="BP594" s="94"/>
      <c r="BQ594" s="94"/>
      <c r="BR594" s="94">
        <v>1.0</v>
      </c>
      <c r="BS594" s="94"/>
      <c r="BT594" s="94"/>
      <c r="BU594" s="94"/>
      <c r="BV594" s="94"/>
      <c r="BW594" s="94"/>
      <c r="BX594" s="94"/>
      <c r="BY594" s="94"/>
      <c r="BZ594" s="94"/>
      <c r="CA594" s="94"/>
      <c r="CB594" s="94"/>
      <c r="CC594" s="94"/>
      <c r="CD594" s="94"/>
      <c r="CE594" s="94"/>
      <c r="CF594" s="94"/>
      <c r="CG594" s="94"/>
      <c r="CH594" s="94"/>
      <c r="CJ594" s="94" t="s">
        <v>12058</v>
      </c>
      <c r="CK594" s="94" t="s">
        <v>15718</v>
      </c>
      <c r="CM594" s="94" t="s">
        <v>15257</v>
      </c>
      <c r="CQ594" s="94" t="s">
        <v>12422</v>
      </c>
      <c r="CR594" s="94" t="s">
        <v>12422</v>
      </c>
      <c r="CS594" s="94" t="s">
        <v>12016</v>
      </c>
      <c r="CX594" s="94" t="s">
        <v>15607</v>
      </c>
      <c r="CZ594" s="94" t="s">
        <v>12007</v>
      </c>
      <c r="DA594" s="94" t="s">
        <v>12016</v>
      </c>
      <c r="DB594" s="94" t="s">
        <v>12016</v>
      </c>
      <c r="DC594" s="94" t="s">
        <v>12007</v>
      </c>
      <c r="DD594" s="94" t="s">
        <v>12007</v>
      </c>
      <c r="DE594" s="94" t="s">
        <v>12016</v>
      </c>
      <c r="DH594" s="94" t="s">
        <v>12021</v>
      </c>
      <c r="DJ594" s="94" t="s">
        <v>12022</v>
      </c>
    </row>
    <row r="595" ht="13.5" customHeight="1">
      <c r="A595" s="94" t="s">
        <v>15714</v>
      </c>
      <c r="B595" s="94" t="s">
        <v>15719</v>
      </c>
      <c r="C595" s="94" t="str">
        <f t="shared" si="1"/>
        <v>Don Woodraska</v>
      </c>
      <c r="D595" s="94" t="s">
        <v>15720</v>
      </c>
      <c r="E595" s="94" t="s">
        <v>32</v>
      </c>
      <c r="F595" s="94" t="s">
        <v>15721</v>
      </c>
      <c r="G595" s="95" t="s">
        <v>33</v>
      </c>
      <c r="H595" s="94" t="s">
        <v>12006</v>
      </c>
      <c r="I595" s="94" t="s">
        <v>12381</v>
      </c>
      <c r="BF595" s="94" t="s">
        <v>33</v>
      </c>
      <c r="BG595" s="94"/>
      <c r="BH595" s="94"/>
      <c r="BI595" s="94"/>
      <c r="BJ595" s="94"/>
      <c r="BK595" s="94"/>
      <c r="BL595" s="94">
        <v>1.0</v>
      </c>
      <c r="BM595" s="94"/>
      <c r="BN595" s="94"/>
      <c r="BO595" s="94"/>
      <c r="BP595" s="94"/>
      <c r="BQ595" s="94"/>
      <c r="BR595" s="94"/>
      <c r="BS595" s="94"/>
      <c r="BT595" s="94"/>
      <c r="BU595" s="94"/>
      <c r="BV595" s="94"/>
      <c r="BW595" s="94"/>
      <c r="BX595" s="94"/>
      <c r="BY595" s="94"/>
      <c r="BZ595" s="94"/>
      <c r="CA595" s="94"/>
      <c r="CB595" s="94"/>
      <c r="CC595" s="94"/>
      <c r="CD595" s="94"/>
      <c r="CE595" s="94"/>
      <c r="CF595" s="94"/>
      <c r="CG595" s="94"/>
      <c r="CH595" s="94"/>
      <c r="CJ595" s="94" t="s">
        <v>3680</v>
      </c>
      <c r="CK595" s="94" t="s">
        <v>15722</v>
      </c>
      <c r="CL595" s="94" t="s">
        <v>12046</v>
      </c>
      <c r="CM595" s="94" t="s">
        <v>15723</v>
      </c>
      <c r="CO595" s="94" t="s">
        <v>12116</v>
      </c>
      <c r="CP595" s="94" t="s">
        <v>15724</v>
      </c>
      <c r="CQ595" s="94" t="s">
        <v>12062</v>
      </c>
      <c r="CR595" s="94" t="s">
        <v>12062</v>
      </c>
      <c r="CS595" s="94" t="s">
        <v>12016</v>
      </c>
      <c r="CX595" s="94" t="s">
        <v>3222</v>
      </c>
      <c r="CZ595" s="94" t="s">
        <v>12007</v>
      </c>
      <c r="DA595" s="94" t="s">
        <v>12016</v>
      </c>
      <c r="DB595" s="94" t="s">
        <v>12016</v>
      </c>
      <c r="DC595" s="94" t="s">
        <v>12016</v>
      </c>
      <c r="DD595" s="94" t="s">
        <v>12016</v>
      </c>
      <c r="DE595" s="94" t="s">
        <v>12016</v>
      </c>
      <c r="DH595" s="94" t="s">
        <v>12021</v>
      </c>
      <c r="DJ595" s="94" t="s">
        <v>12022</v>
      </c>
    </row>
    <row r="596" ht="13.5" customHeight="1">
      <c r="A596" s="94" t="s">
        <v>4073</v>
      </c>
      <c r="B596" s="94" t="s">
        <v>4074</v>
      </c>
      <c r="C596" s="94" t="str">
        <f t="shared" si="1"/>
        <v>Dong Lai</v>
      </c>
      <c r="D596" s="94" t="s">
        <v>15725</v>
      </c>
      <c r="E596" s="94" t="s">
        <v>35</v>
      </c>
      <c r="F596" s="94" t="s">
        <v>15726</v>
      </c>
      <c r="G596" s="95" t="s">
        <v>33</v>
      </c>
      <c r="H596" s="94" t="s">
        <v>12006</v>
      </c>
      <c r="BF596" s="94" t="s">
        <v>33</v>
      </c>
      <c r="BG596" s="94"/>
      <c r="BH596" s="94"/>
      <c r="BI596" s="94"/>
      <c r="BJ596" s="94"/>
      <c r="BK596" s="94"/>
      <c r="BL596" s="94">
        <v>1.0</v>
      </c>
      <c r="BM596" s="94"/>
      <c r="BN596" s="94"/>
      <c r="BO596" s="94"/>
      <c r="BP596" s="94"/>
      <c r="BQ596" s="94"/>
      <c r="BR596" s="94"/>
      <c r="BS596" s="94"/>
      <c r="BT596" s="94"/>
      <c r="BU596" s="94"/>
      <c r="BV596" s="94"/>
      <c r="BW596" s="94"/>
      <c r="BX596" s="94"/>
      <c r="BY596" s="94"/>
      <c r="BZ596" s="94"/>
      <c r="CA596" s="94"/>
      <c r="CB596" s="94"/>
      <c r="CC596" s="94"/>
      <c r="CD596" s="94"/>
      <c r="CE596" s="94"/>
      <c r="CF596" s="94"/>
      <c r="CG596" s="94"/>
      <c r="CH596" s="94"/>
      <c r="CJ596" s="94" t="s">
        <v>12026</v>
      </c>
      <c r="CK596" s="94" t="s">
        <v>4079</v>
      </c>
      <c r="CL596" s="94" t="s">
        <v>12175</v>
      </c>
      <c r="CM596" s="94" t="s">
        <v>15727</v>
      </c>
      <c r="CN596" s="94" t="s">
        <v>12029</v>
      </c>
      <c r="CO596" s="94" t="s">
        <v>12030</v>
      </c>
      <c r="CP596" s="94" t="s">
        <v>15728</v>
      </c>
      <c r="CQ596" s="94" t="s">
        <v>12032</v>
      </c>
      <c r="CR596" s="94" t="s">
        <v>12062</v>
      </c>
      <c r="CS596" s="94" t="s">
        <v>12016</v>
      </c>
      <c r="CX596" s="94" t="s">
        <v>15729</v>
      </c>
      <c r="CZ596" s="94" t="s">
        <v>12007</v>
      </c>
      <c r="DA596" s="94" t="s">
        <v>12016</v>
      </c>
      <c r="DB596" s="94" t="s">
        <v>12016</v>
      </c>
      <c r="DC596" s="94" t="s">
        <v>12007</v>
      </c>
      <c r="DD596" s="94" t="s">
        <v>12016</v>
      </c>
      <c r="DE596" s="94" t="s">
        <v>12016</v>
      </c>
      <c r="DH596" s="94" t="s">
        <v>12021</v>
      </c>
      <c r="DJ596" s="94" t="s">
        <v>12022</v>
      </c>
    </row>
    <row r="597" ht="13.5" customHeight="1">
      <c r="A597" s="94" t="s">
        <v>9754</v>
      </c>
      <c r="B597" s="94" t="s">
        <v>1782</v>
      </c>
      <c r="C597" s="94" t="str">
        <f t="shared" si="1"/>
        <v>Dong-Woo Kim</v>
      </c>
      <c r="D597" s="94" t="s">
        <v>9755</v>
      </c>
      <c r="E597" s="94" t="s">
        <v>32</v>
      </c>
      <c r="F597" s="94" t="s">
        <v>15730</v>
      </c>
      <c r="G597" s="95" t="s">
        <v>33</v>
      </c>
      <c r="H597" s="94" t="s">
        <v>12006</v>
      </c>
      <c r="I597" s="94" t="s">
        <v>12025</v>
      </c>
      <c r="BF597" s="94"/>
      <c r="BG597" s="94"/>
      <c r="BH597" s="94" t="s">
        <v>33</v>
      </c>
      <c r="BI597" s="94"/>
      <c r="BJ597" s="94"/>
      <c r="BK597" s="94"/>
      <c r="BL597" s="94"/>
      <c r="BM597" s="94"/>
      <c r="BN597" s="94"/>
      <c r="BO597" s="94"/>
      <c r="BP597" s="94"/>
      <c r="BQ597" s="94"/>
      <c r="BR597" s="94">
        <v>1.0</v>
      </c>
      <c r="BS597" s="94"/>
      <c r="BT597" s="94"/>
      <c r="BU597" s="94"/>
      <c r="BV597" s="94"/>
      <c r="BW597" s="94"/>
      <c r="BX597" s="94"/>
      <c r="BY597" s="94"/>
      <c r="BZ597" s="94"/>
      <c r="CA597" s="94"/>
      <c r="CB597" s="94"/>
      <c r="CC597" s="94"/>
      <c r="CD597" s="94"/>
      <c r="CE597" s="94"/>
      <c r="CF597" s="94"/>
      <c r="CG597" s="94"/>
      <c r="CH597" s="94"/>
      <c r="CJ597" s="94" t="s">
        <v>3680</v>
      </c>
      <c r="CK597" s="94" t="s">
        <v>9758</v>
      </c>
      <c r="CL597" s="94" t="s">
        <v>12175</v>
      </c>
      <c r="CM597" s="94" t="s">
        <v>12765</v>
      </c>
      <c r="CP597" s="94" t="s">
        <v>15235</v>
      </c>
      <c r="CQ597" s="94" t="s">
        <v>12062</v>
      </c>
      <c r="CX597" s="94" t="s">
        <v>15731</v>
      </c>
      <c r="CZ597" s="94" t="s">
        <v>12016</v>
      </c>
      <c r="DA597" s="94" t="s">
        <v>12016</v>
      </c>
      <c r="DB597" s="94" t="s">
        <v>12016</v>
      </c>
      <c r="DC597" s="94" t="s">
        <v>12016</v>
      </c>
      <c r="DD597" s="94" t="s">
        <v>12007</v>
      </c>
      <c r="DE597" s="94" t="s">
        <v>12007</v>
      </c>
      <c r="DH597" s="94" t="s">
        <v>12021</v>
      </c>
      <c r="DJ597" s="94" t="s">
        <v>12022</v>
      </c>
    </row>
    <row r="598" ht="13.5" customHeight="1">
      <c r="A598" s="94" t="s">
        <v>8174</v>
      </c>
      <c r="B598" s="94" t="s">
        <v>8175</v>
      </c>
      <c r="C598" s="94" t="str">
        <f t="shared" si="1"/>
        <v>Donggeun Tak</v>
      </c>
      <c r="D598" s="94" t="s">
        <v>8176</v>
      </c>
      <c r="E598" s="94" t="s">
        <v>32</v>
      </c>
      <c r="F598" s="94" t="s">
        <v>15732</v>
      </c>
      <c r="G598" s="95" t="s">
        <v>33</v>
      </c>
      <c r="H598" s="94" t="s">
        <v>12006</v>
      </c>
      <c r="I598" s="94" t="s">
        <v>12025</v>
      </c>
      <c r="BF598" s="94"/>
      <c r="BG598" s="94"/>
      <c r="BH598" s="94" t="s">
        <v>33</v>
      </c>
      <c r="BI598" s="94"/>
      <c r="BJ598" s="94"/>
      <c r="BK598" s="94"/>
      <c r="BL598" s="94"/>
      <c r="BM598" s="94"/>
      <c r="BN598" s="94"/>
      <c r="BO598" s="94"/>
      <c r="BP598" s="94"/>
      <c r="BQ598" s="94"/>
      <c r="BR598" s="94">
        <v>1.0</v>
      </c>
      <c r="BS598" s="94"/>
      <c r="BT598" s="94"/>
      <c r="BU598" s="94"/>
      <c r="BV598" s="94"/>
      <c r="BW598" s="94"/>
      <c r="BX598" s="94"/>
      <c r="BY598" s="94"/>
      <c r="BZ598" s="94"/>
      <c r="CA598" s="94"/>
      <c r="CB598" s="94"/>
      <c r="CC598" s="94"/>
      <c r="CD598" s="94">
        <v>1.0</v>
      </c>
      <c r="CE598" s="94"/>
      <c r="CF598" s="94"/>
      <c r="CG598" s="94"/>
      <c r="CH598" s="94"/>
      <c r="CJ598" s="94" t="s">
        <v>3680</v>
      </c>
      <c r="CK598" s="94" t="s">
        <v>8180</v>
      </c>
      <c r="CL598" s="94" t="s">
        <v>12046</v>
      </c>
      <c r="CM598" s="94" t="s">
        <v>15733</v>
      </c>
      <c r="CN598" s="94" t="s">
        <v>12369</v>
      </c>
      <c r="CO598" s="94" t="s">
        <v>12188</v>
      </c>
      <c r="CQ598" s="94" t="s">
        <v>13585</v>
      </c>
      <c r="CS598" s="94" t="s">
        <v>12016</v>
      </c>
      <c r="CX598" s="94" t="s">
        <v>15734</v>
      </c>
      <c r="CZ598" s="94" t="s">
        <v>12007</v>
      </c>
      <c r="DA598" s="94" t="s">
        <v>12016</v>
      </c>
      <c r="DB598" s="94" t="s">
        <v>12016</v>
      </c>
      <c r="DC598" s="94" t="s">
        <v>12007</v>
      </c>
      <c r="DD598" s="94" t="s">
        <v>12007</v>
      </c>
      <c r="DE598" s="94" t="s">
        <v>12007</v>
      </c>
      <c r="DH598" s="94" t="s">
        <v>12021</v>
      </c>
      <c r="DJ598" s="94" t="s">
        <v>12022</v>
      </c>
    </row>
    <row r="599" ht="13.5" customHeight="1">
      <c r="A599" s="94" t="s">
        <v>15735</v>
      </c>
      <c r="B599" s="94" t="s">
        <v>15736</v>
      </c>
      <c r="C599" s="94" t="str">
        <f t="shared" si="1"/>
        <v>DONGSHENG ZHAI</v>
      </c>
      <c r="D599" s="94" t="s">
        <v>15737</v>
      </c>
      <c r="E599" s="94" t="s">
        <v>32</v>
      </c>
      <c r="F599" s="94" t="s">
        <v>15738</v>
      </c>
      <c r="G599" s="95" t="s">
        <v>33</v>
      </c>
      <c r="H599" s="94" t="s">
        <v>12006</v>
      </c>
      <c r="BF599" s="94"/>
      <c r="BG599" s="94"/>
      <c r="BH599" s="94" t="s">
        <v>33</v>
      </c>
      <c r="BI599" s="94"/>
      <c r="BJ599" s="94"/>
      <c r="BK599" s="94"/>
      <c r="BL599" s="94"/>
      <c r="BM599" s="94"/>
      <c r="BN599" s="94"/>
      <c r="BO599" s="94"/>
      <c r="BP599" s="94"/>
      <c r="BQ599" s="94"/>
      <c r="BR599" s="94">
        <v>1.0</v>
      </c>
      <c r="BS599" s="94"/>
      <c r="BT599" s="94"/>
      <c r="BU599" s="94"/>
      <c r="BV599" s="94"/>
      <c r="BW599" s="94"/>
      <c r="BX599" s="94"/>
      <c r="BY599" s="94"/>
      <c r="BZ599" s="94"/>
      <c r="CA599" s="94"/>
      <c r="CB599" s="94"/>
      <c r="CC599" s="94"/>
      <c r="CD599" s="94"/>
      <c r="CE599" s="94"/>
      <c r="CF599" s="94"/>
      <c r="CG599" s="94"/>
      <c r="CH599" s="94"/>
      <c r="CJ599" s="94" t="s">
        <v>3680</v>
      </c>
      <c r="CK599" s="94" t="s">
        <v>15739</v>
      </c>
      <c r="CL599" s="94" t="s">
        <v>12505</v>
      </c>
      <c r="CM599" s="94" t="s">
        <v>15740</v>
      </c>
      <c r="CN599" s="94" t="s">
        <v>3680</v>
      </c>
      <c r="CO599" s="94" t="s">
        <v>12116</v>
      </c>
      <c r="CP599" s="94" t="s">
        <v>14203</v>
      </c>
      <c r="CQ599" s="94" t="s">
        <v>13943</v>
      </c>
      <c r="CR599" s="94" t="s">
        <v>14133</v>
      </c>
      <c r="CS599" s="94" t="s">
        <v>12007</v>
      </c>
      <c r="CT599" s="94" t="s">
        <v>14494</v>
      </c>
      <c r="CX599" s="94" t="s">
        <v>15741</v>
      </c>
      <c r="CZ599" s="94" t="s">
        <v>12007</v>
      </c>
      <c r="DA599" s="94" t="s">
        <v>12016</v>
      </c>
      <c r="DB599" s="94" t="s">
        <v>12016</v>
      </c>
      <c r="DC599" s="94" t="s">
        <v>12016</v>
      </c>
      <c r="DD599" s="94" t="s">
        <v>12007</v>
      </c>
      <c r="DE599" s="94" t="s">
        <v>12007</v>
      </c>
      <c r="DF599" s="94" t="s">
        <v>14494</v>
      </c>
      <c r="DH599" s="94" t="s">
        <v>12021</v>
      </c>
      <c r="DJ599" s="94" t="s">
        <v>12022</v>
      </c>
    </row>
    <row r="600" ht="13.5" customHeight="1">
      <c r="A600" s="94" t="s">
        <v>9100</v>
      </c>
      <c r="B600" s="94" t="s">
        <v>9101</v>
      </c>
      <c r="C600" s="94" t="str">
        <f t="shared" si="1"/>
        <v>Dongsu Ryu</v>
      </c>
      <c r="D600" s="94" t="s">
        <v>9102</v>
      </c>
      <c r="E600" s="94" t="s">
        <v>32</v>
      </c>
      <c r="F600" s="94" t="s">
        <v>15742</v>
      </c>
      <c r="G600" s="95" t="s">
        <v>33</v>
      </c>
      <c r="H600" s="94" t="s">
        <v>12006</v>
      </c>
      <c r="I600" s="94" t="s">
        <v>12069</v>
      </c>
      <c r="BF600" s="94" t="s">
        <v>33</v>
      </c>
      <c r="BG600" s="94"/>
      <c r="BH600" s="94"/>
      <c r="BI600" s="94"/>
      <c r="BJ600" s="94"/>
      <c r="BK600" s="94"/>
      <c r="BL600" s="94">
        <v>1.0</v>
      </c>
      <c r="BM600" s="94"/>
      <c r="BN600" s="94"/>
      <c r="BO600" s="94"/>
      <c r="BP600" s="94"/>
      <c r="BQ600" s="94"/>
      <c r="BR600" s="94"/>
      <c r="BS600" s="94"/>
      <c r="BT600" s="94"/>
      <c r="BU600" s="94"/>
      <c r="BV600" s="94"/>
      <c r="BW600" s="94"/>
      <c r="BX600" s="94"/>
      <c r="BY600" s="94"/>
      <c r="BZ600" s="94"/>
      <c r="CA600" s="94"/>
      <c r="CB600" s="94"/>
      <c r="CC600" s="94"/>
      <c r="CD600" s="94">
        <v>1.0</v>
      </c>
      <c r="CE600" s="94"/>
      <c r="CF600" s="94"/>
      <c r="CG600" s="94"/>
      <c r="CH600" s="94"/>
      <c r="CJ600" s="94" t="s">
        <v>12082</v>
      </c>
      <c r="CK600" s="94" t="s">
        <v>9106</v>
      </c>
      <c r="CL600" s="94" t="s">
        <v>12046</v>
      </c>
      <c r="CM600" s="94" t="s">
        <v>15743</v>
      </c>
      <c r="CN600" s="94" t="s">
        <v>12029</v>
      </c>
      <c r="CO600" s="94" t="s">
        <v>12030</v>
      </c>
      <c r="CP600" s="94" t="s">
        <v>15744</v>
      </c>
      <c r="CQ600" s="94" t="s">
        <v>13585</v>
      </c>
      <c r="CR600" s="94" t="s">
        <v>13585</v>
      </c>
      <c r="CS600" s="94" t="s">
        <v>12016</v>
      </c>
      <c r="CX600" s="94" t="s">
        <v>15745</v>
      </c>
      <c r="CZ600" s="94" t="s">
        <v>12007</v>
      </c>
      <c r="DA600" s="94" t="s">
        <v>12016</v>
      </c>
      <c r="DB600" s="94" t="s">
        <v>12016</v>
      </c>
      <c r="DC600" s="94" t="s">
        <v>12007</v>
      </c>
      <c r="DD600" s="94" t="s">
        <v>12016</v>
      </c>
      <c r="DE600" s="94" t="s">
        <v>12007</v>
      </c>
      <c r="DH600" s="94" t="s">
        <v>12021</v>
      </c>
      <c r="DJ600" s="94" t="s">
        <v>12022</v>
      </c>
    </row>
    <row r="601" ht="13.5" customHeight="1">
      <c r="A601" s="94" t="s">
        <v>2301</v>
      </c>
      <c r="B601" s="94" t="s">
        <v>2302</v>
      </c>
      <c r="C601" s="94" t="str">
        <f t="shared" si="1"/>
        <v>Dooseok Jung</v>
      </c>
      <c r="D601" s="94" t="s">
        <v>2303</v>
      </c>
      <c r="E601" s="94" t="s">
        <v>32</v>
      </c>
      <c r="F601" s="94" t="s">
        <v>15746</v>
      </c>
      <c r="G601" s="95" t="s">
        <v>33</v>
      </c>
      <c r="H601" s="94" t="s">
        <v>12006</v>
      </c>
      <c r="I601" s="94" t="s">
        <v>12069</v>
      </c>
      <c r="BF601" s="94" t="s">
        <v>33</v>
      </c>
      <c r="BG601" s="94"/>
      <c r="BH601" s="94"/>
      <c r="BI601" s="94"/>
      <c r="BJ601" s="94"/>
      <c r="BK601" s="94"/>
      <c r="BL601" s="94"/>
      <c r="BM601" s="94">
        <v>1.0</v>
      </c>
      <c r="BN601" s="94"/>
      <c r="BO601" s="94"/>
      <c r="BP601" s="94"/>
      <c r="BQ601" s="94"/>
      <c r="BR601" s="94"/>
      <c r="BS601" s="94"/>
      <c r="BT601" s="94"/>
      <c r="BU601" s="94"/>
      <c r="BV601" s="94"/>
      <c r="BW601" s="94"/>
      <c r="BX601" s="94"/>
      <c r="BY601" s="94"/>
      <c r="BZ601" s="94"/>
      <c r="CA601" s="94"/>
      <c r="CB601" s="94"/>
      <c r="CC601" s="94"/>
      <c r="CD601" s="94">
        <v>1.0</v>
      </c>
      <c r="CE601" s="94"/>
      <c r="CF601" s="94"/>
      <c r="CG601" s="94"/>
      <c r="CH601" s="94"/>
      <c r="CK601" s="94" t="s">
        <v>2307</v>
      </c>
      <c r="CL601" s="94" t="s">
        <v>12046</v>
      </c>
      <c r="CM601" s="94" t="s">
        <v>12374</v>
      </c>
      <c r="CO601" s="94" t="s">
        <v>12122</v>
      </c>
      <c r="CQ601" s="94" t="s">
        <v>12582</v>
      </c>
      <c r="CR601" s="94" t="s">
        <v>15747</v>
      </c>
      <c r="CS601" s="94" t="s">
        <v>12007</v>
      </c>
      <c r="CX601" s="94" t="s">
        <v>15748</v>
      </c>
      <c r="CZ601" s="94" t="s">
        <v>12007</v>
      </c>
      <c r="DA601" s="94" t="s">
        <v>12019</v>
      </c>
      <c r="DB601" s="94" t="s">
        <v>12019</v>
      </c>
      <c r="DC601" s="94" t="s">
        <v>12007</v>
      </c>
      <c r="DD601" s="94" t="s">
        <v>12007</v>
      </c>
      <c r="DE601" s="94" t="s">
        <v>12007</v>
      </c>
      <c r="DH601" s="94" t="s">
        <v>12021</v>
      </c>
      <c r="DJ601" s="94" t="s">
        <v>12022</v>
      </c>
    </row>
    <row r="602" ht="13.5" customHeight="1">
      <c r="A602" s="94" t="s">
        <v>10958</v>
      </c>
      <c r="B602" s="94" t="s">
        <v>10959</v>
      </c>
      <c r="C602" s="94" t="str">
        <f t="shared" si="1"/>
        <v>DORCUS MULUMBA</v>
      </c>
      <c r="D602" s="94" t="s">
        <v>10960</v>
      </c>
      <c r="E602" s="94" t="s">
        <v>32</v>
      </c>
      <c r="F602" s="94" t="s">
        <v>15749</v>
      </c>
      <c r="G602" s="95" t="s">
        <v>33</v>
      </c>
      <c r="H602" s="94" t="s">
        <v>12006</v>
      </c>
      <c r="I602" s="94" t="s">
        <v>12069</v>
      </c>
      <c r="BF602" s="94" t="s">
        <v>33</v>
      </c>
      <c r="BG602" s="94"/>
      <c r="BH602" s="94"/>
      <c r="BI602" s="94"/>
      <c r="BJ602" s="94"/>
      <c r="BK602" s="94"/>
      <c r="BL602" s="94"/>
      <c r="BM602" s="94">
        <v>1.0</v>
      </c>
      <c r="BN602" s="94"/>
      <c r="BO602" s="94"/>
      <c r="BP602" s="94"/>
      <c r="BQ602" s="94"/>
      <c r="BR602" s="94"/>
      <c r="BS602" s="94"/>
      <c r="BT602" s="94"/>
      <c r="BU602" s="94"/>
      <c r="BV602" s="94"/>
      <c r="BW602" s="94"/>
      <c r="BX602" s="94"/>
      <c r="BY602" s="94"/>
      <c r="BZ602" s="94"/>
      <c r="CA602" s="94"/>
      <c r="CB602" s="94"/>
      <c r="CC602" s="94"/>
      <c r="CD602" s="94"/>
      <c r="CE602" s="94"/>
      <c r="CF602" s="94"/>
      <c r="CG602" s="94"/>
      <c r="CH602" s="94"/>
      <c r="CJ602" s="94" t="s">
        <v>12008</v>
      </c>
      <c r="CK602" s="94" t="s">
        <v>15750</v>
      </c>
      <c r="CL602" s="94" t="s">
        <v>12010</v>
      </c>
      <c r="CM602" s="94" t="s">
        <v>15751</v>
      </c>
      <c r="CN602" s="94" t="s">
        <v>12345</v>
      </c>
      <c r="CO602" s="94" t="s">
        <v>12122</v>
      </c>
      <c r="CP602" s="94" t="s">
        <v>14289</v>
      </c>
      <c r="CQ602" s="94" t="s">
        <v>15752</v>
      </c>
      <c r="CR602" s="94" t="s">
        <v>13329</v>
      </c>
      <c r="CS602" s="94" t="s">
        <v>12007</v>
      </c>
      <c r="CT602" s="94" t="s">
        <v>14296</v>
      </c>
      <c r="CU602" s="94" t="s">
        <v>12498</v>
      </c>
      <c r="CV602" s="94" t="s">
        <v>12498</v>
      </c>
      <c r="CX602" s="94" t="s">
        <v>15753</v>
      </c>
      <c r="CZ602" s="94" t="s">
        <v>12007</v>
      </c>
      <c r="DA602" s="94" t="s">
        <v>12111</v>
      </c>
      <c r="DB602" s="94" t="s">
        <v>12019</v>
      </c>
      <c r="DC602" s="94" t="s">
        <v>12007</v>
      </c>
      <c r="DD602" s="94" t="s">
        <v>12007</v>
      </c>
      <c r="DE602" s="94" t="s">
        <v>12016</v>
      </c>
      <c r="DF602" s="94" t="s">
        <v>12498</v>
      </c>
      <c r="DH602" s="94" t="s">
        <v>12021</v>
      </c>
      <c r="DJ602" s="94" t="s">
        <v>12022</v>
      </c>
    </row>
    <row r="603" ht="13.5" customHeight="1">
      <c r="A603" s="94" t="s">
        <v>10970</v>
      </c>
      <c r="B603" s="94" t="s">
        <v>10971</v>
      </c>
      <c r="C603" s="94" t="str">
        <f t="shared" si="1"/>
        <v>Doris Daou</v>
      </c>
      <c r="D603" s="94" t="s">
        <v>10972</v>
      </c>
      <c r="E603" s="94" t="s">
        <v>32</v>
      </c>
      <c r="F603" s="94" t="s">
        <v>15754</v>
      </c>
      <c r="G603" s="95" t="s">
        <v>33</v>
      </c>
      <c r="H603" s="94" t="s">
        <v>12006</v>
      </c>
      <c r="I603" s="94" t="s">
        <v>12069</v>
      </c>
      <c r="BF603" s="94"/>
      <c r="BG603" s="94"/>
      <c r="BH603" s="94" t="s">
        <v>33</v>
      </c>
      <c r="BI603" s="94"/>
      <c r="BJ603" s="94"/>
      <c r="BK603" s="94"/>
      <c r="BL603" s="94"/>
      <c r="BM603" s="94"/>
      <c r="BN603" s="94"/>
      <c r="BO603" s="94"/>
      <c r="BP603" s="94"/>
      <c r="BQ603" s="94"/>
      <c r="BR603" s="94">
        <v>1.0</v>
      </c>
      <c r="BS603" s="94"/>
      <c r="BT603" s="94"/>
      <c r="BU603" s="94"/>
      <c r="BV603" s="94"/>
      <c r="BW603" s="94"/>
      <c r="BX603" s="94"/>
      <c r="BY603" s="94"/>
      <c r="BZ603" s="94"/>
      <c r="CA603" s="94"/>
      <c r="CB603" s="94"/>
      <c r="CC603" s="94"/>
      <c r="CD603" s="94"/>
      <c r="CE603" s="94"/>
      <c r="CF603" s="94"/>
      <c r="CG603" s="94"/>
      <c r="CH603" s="94"/>
      <c r="CJ603" s="94" t="s">
        <v>15755</v>
      </c>
      <c r="CK603" s="94" t="s">
        <v>10976</v>
      </c>
      <c r="CL603" s="94" t="s">
        <v>7188</v>
      </c>
      <c r="CM603" s="94" t="s">
        <v>15756</v>
      </c>
      <c r="CN603" s="94" t="s">
        <v>15757</v>
      </c>
      <c r="CO603" s="94" t="s">
        <v>12116</v>
      </c>
      <c r="CP603" s="94" t="s">
        <v>15758</v>
      </c>
      <c r="CQ603" s="94" t="s">
        <v>12062</v>
      </c>
      <c r="CR603" s="94" t="s">
        <v>12062</v>
      </c>
      <c r="CS603" s="94" t="s">
        <v>12016</v>
      </c>
      <c r="CT603" s="94" t="s">
        <v>15759</v>
      </c>
      <c r="CX603" s="94" t="s">
        <v>15760</v>
      </c>
      <c r="CZ603" s="94" t="s">
        <v>12007</v>
      </c>
      <c r="DA603" s="94" t="s">
        <v>12016</v>
      </c>
      <c r="DB603" s="94" t="s">
        <v>12019</v>
      </c>
      <c r="DC603" s="94" t="s">
        <v>12007</v>
      </c>
      <c r="DD603" s="94" t="s">
        <v>12007</v>
      </c>
      <c r="DE603" s="94" t="s">
        <v>12016</v>
      </c>
      <c r="DH603" s="94" t="s">
        <v>12021</v>
      </c>
      <c r="DJ603" s="94" t="s">
        <v>12022</v>
      </c>
    </row>
    <row r="604" ht="13.5" customHeight="1">
      <c r="A604" s="94" t="s">
        <v>11791</v>
      </c>
      <c r="B604" s="94" t="s">
        <v>11792</v>
      </c>
      <c r="C604" s="94" t="str">
        <f t="shared" si="1"/>
        <v>dorothy mlambo</v>
      </c>
      <c r="D604" s="94" t="s">
        <v>11793</v>
      </c>
      <c r="E604" s="94" t="s">
        <v>32</v>
      </c>
      <c r="F604" s="94" t="s">
        <v>15761</v>
      </c>
      <c r="G604" s="95" t="s">
        <v>33</v>
      </c>
      <c r="H604" s="94" t="s">
        <v>12006</v>
      </c>
      <c r="I604" s="94" t="s">
        <v>12069</v>
      </c>
      <c r="BF604" s="94" t="s">
        <v>33</v>
      </c>
      <c r="BG604" s="94"/>
      <c r="BH604" s="94"/>
      <c r="BI604" s="94"/>
      <c r="BJ604" s="94"/>
      <c r="BK604" s="94"/>
      <c r="BL604" s="94">
        <v>1.0</v>
      </c>
      <c r="BM604" s="94"/>
      <c r="BN604" s="94"/>
      <c r="BO604" s="94"/>
      <c r="BP604" s="94"/>
      <c r="BQ604" s="94"/>
      <c r="BR604" s="94"/>
      <c r="BS604" s="94"/>
      <c r="BT604" s="94"/>
      <c r="BU604" s="94"/>
      <c r="BV604" s="94"/>
      <c r="BW604" s="94"/>
      <c r="BX604" s="94"/>
      <c r="BY604" s="94"/>
      <c r="BZ604" s="94"/>
      <c r="CA604" s="94"/>
      <c r="CB604" s="94"/>
      <c r="CC604" s="94"/>
      <c r="CD604" s="94"/>
      <c r="CE604" s="94"/>
      <c r="CF604" s="94"/>
      <c r="CG604" s="94"/>
      <c r="CH604" s="94"/>
      <c r="CJ604" s="94" t="s">
        <v>15762</v>
      </c>
      <c r="CK604" s="94" t="s">
        <v>11796</v>
      </c>
      <c r="CL604" s="94" t="s">
        <v>12010</v>
      </c>
      <c r="CM604" s="94" t="s">
        <v>15763</v>
      </c>
      <c r="CN604" s="94" t="s">
        <v>13891</v>
      </c>
      <c r="CO604" s="94" t="s">
        <v>12217</v>
      </c>
      <c r="CQ604" s="94" t="s">
        <v>12015</v>
      </c>
      <c r="CR604" s="94" t="s">
        <v>13690</v>
      </c>
      <c r="CS604" s="94" t="s">
        <v>12016</v>
      </c>
      <c r="CT604" s="94" t="s">
        <v>12297</v>
      </c>
      <c r="CU604" s="94" t="s">
        <v>15764</v>
      </c>
      <c r="CV604" s="94" t="s">
        <v>15765</v>
      </c>
      <c r="CX604" s="94" t="s">
        <v>15766</v>
      </c>
      <c r="CZ604" s="94" t="s">
        <v>12007</v>
      </c>
      <c r="DA604" s="94" t="s">
        <v>12111</v>
      </c>
      <c r="DB604" s="94" t="s">
        <v>12016</v>
      </c>
      <c r="DD604" s="94" t="s">
        <v>12007</v>
      </c>
      <c r="DE604" s="94" t="s">
        <v>12007</v>
      </c>
      <c r="DH604" s="94" t="s">
        <v>12021</v>
      </c>
      <c r="DJ604" s="94" t="s">
        <v>12022</v>
      </c>
    </row>
    <row r="605" ht="13.5" customHeight="1">
      <c r="A605" s="94" t="s">
        <v>7931</v>
      </c>
      <c r="B605" s="94" t="s">
        <v>7932</v>
      </c>
      <c r="C605" s="94" t="str">
        <f t="shared" si="1"/>
        <v>Dorothy Museo</v>
      </c>
      <c r="D605" s="94" t="s">
        <v>7933</v>
      </c>
      <c r="E605" s="94" t="s">
        <v>32</v>
      </c>
      <c r="F605" s="94" t="s">
        <v>15767</v>
      </c>
      <c r="G605" s="95" t="s">
        <v>33</v>
      </c>
      <c r="H605" s="94" t="s">
        <v>12006</v>
      </c>
      <c r="I605" s="94" t="s">
        <v>12069</v>
      </c>
      <c r="BF605" s="94" t="s">
        <v>33</v>
      </c>
      <c r="BG605" s="94"/>
      <c r="BH605" s="94"/>
      <c r="BI605" s="94"/>
      <c r="BJ605" s="94"/>
      <c r="BK605" s="94"/>
      <c r="BL605" s="94"/>
      <c r="BM605" s="94">
        <v>1.0</v>
      </c>
      <c r="BN605" s="94"/>
      <c r="BO605" s="94"/>
      <c r="BP605" s="94"/>
      <c r="BQ605" s="94"/>
      <c r="BR605" s="94"/>
      <c r="BS605" s="94"/>
      <c r="BT605" s="94"/>
      <c r="BU605" s="94"/>
      <c r="BV605" s="94"/>
      <c r="BW605" s="94"/>
      <c r="BX605" s="94"/>
      <c r="BY605" s="94"/>
      <c r="BZ605" s="94"/>
      <c r="CA605" s="94"/>
      <c r="CB605" s="94"/>
      <c r="CC605" s="94"/>
      <c r="CD605" s="94"/>
      <c r="CE605" s="94"/>
      <c r="CF605" s="94"/>
      <c r="CG605" s="94"/>
      <c r="CH605" s="94"/>
      <c r="CJ605" s="94" t="s">
        <v>12402</v>
      </c>
      <c r="CK605" s="94" t="s">
        <v>15768</v>
      </c>
      <c r="CL605" s="94" t="s">
        <v>12010</v>
      </c>
      <c r="CM605" s="94" t="s">
        <v>14288</v>
      </c>
      <c r="CO605" s="94" t="s">
        <v>12122</v>
      </c>
      <c r="CP605" s="94" t="s">
        <v>15769</v>
      </c>
      <c r="CQ605" s="94" t="s">
        <v>13329</v>
      </c>
      <c r="CR605" s="94" t="s">
        <v>13329</v>
      </c>
      <c r="CS605" s="94" t="s">
        <v>12007</v>
      </c>
      <c r="CX605" s="94" t="s">
        <v>15770</v>
      </c>
      <c r="CZ605" s="94" t="s">
        <v>12007</v>
      </c>
      <c r="DA605" s="94" t="s">
        <v>12111</v>
      </c>
      <c r="DB605" s="94" t="s">
        <v>12111</v>
      </c>
      <c r="DC605" s="94" t="s">
        <v>12007</v>
      </c>
      <c r="DD605" s="94" t="s">
        <v>12007</v>
      </c>
      <c r="DE605" s="94" t="s">
        <v>12007</v>
      </c>
      <c r="DH605" s="94" t="s">
        <v>12021</v>
      </c>
      <c r="DJ605" s="94" t="s">
        <v>12022</v>
      </c>
    </row>
    <row r="606" ht="13.5" customHeight="1">
      <c r="A606" s="94" t="s">
        <v>15771</v>
      </c>
      <c r="B606" s="94" t="s">
        <v>15772</v>
      </c>
      <c r="C606" s="94" t="str">
        <f t="shared" si="1"/>
        <v>Douglas Bock</v>
      </c>
      <c r="D606" s="94" t="s">
        <v>15773</v>
      </c>
      <c r="E606" s="94" t="s">
        <v>32</v>
      </c>
      <c r="F606" s="94" t="s">
        <v>15774</v>
      </c>
      <c r="G606" s="95" t="s">
        <v>33</v>
      </c>
      <c r="H606" s="94" t="s">
        <v>12006</v>
      </c>
      <c r="I606" s="94" t="s">
        <v>12069</v>
      </c>
      <c r="BF606" s="94"/>
      <c r="BG606" s="94"/>
      <c r="BH606" s="94" t="s">
        <v>33</v>
      </c>
      <c r="BI606" s="94"/>
      <c r="BJ606" s="94"/>
      <c r="BK606" s="94"/>
      <c r="BL606" s="94"/>
      <c r="BM606" s="94"/>
      <c r="BN606" s="94"/>
      <c r="BO606" s="94"/>
      <c r="BP606" s="94"/>
      <c r="BQ606" s="94"/>
      <c r="BR606" s="94">
        <v>1.0</v>
      </c>
      <c r="BS606" s="94"/>
      <c r="BT606" s="94"/>
      <c r="BU606" s="94"/>
      <c r="BV606" s="94"/>
      <c r="BW606" s="94"/>
      <c r="BX606" s="94"/>
      <c r="BY606" s="94"/>
      <c r="BZ606" s="94"/>
      <c r="CA606" s="94"/>
      <c r="CB606" s="94"/>
      <c r="CC606" s="94"/>
      <c r="CD606" s="94">
        <v>1.0</v>
      </c>
      <c r="CE606" s="94"/>
      <c r="CF606" s="94"/>
      <c r="CG606" s="94"/>
      <c r="CH606" s="94"/>
      <c r="CJ606" s="94" t="s">
        <v>3680</v>
      </c>
      <c r="CK606" s="94" t="s">
        <v>15775</v>
      </c>
      <c r="CL606" s="94" t="s">
        <v>12046</v>
      </c>
      <c r="CM606" s="94" t="s">
        <v>15776</v>
      </c>
      <c r="CN606" s="94" t="s">
        <v>12345</v>
      </c>
      <c r="CO606" s="94" t="s">
        <v>12013</v>
      </c>
      <c r="CP606" s="94" t="s">
        <v>12296</v>
      </c>
      <c r="CQ606" s="94" t="s">
        <v>12074</v>
      </c>
      <c r="CR606" s="94" t="s">
        <v>12074</v>
      </c>
      <c r="CS606" s="94" t="s">
        <v>12016</v>
      </c>
      <c r="CX606" s="94" t="s">
        <v>15777</v>
      </c>
      <c r="CZ606" s="94" t="s">
        <v>12007</v>
      </c>
      <c r="DA606" s="94" t="s">
        <v>12016</v>
      </c>
      <c r="DB606" s="94" t="s">
        <v>12016</v>
      </c>
      <c r="DC606" s="94" t="s">
        <v>12016</v>
      </c>
      <c r="DD606" s="94" t="s">
        <v>12016</v>
      </c>
      <c r="DE606" s="94" t="s">
        <v>12016</v>
      </c>
      <c r="DH606" s="94" t="s">
        <v>12021</v>
      </c>
      <c r="DJ606" s="94" t="s">
        <v>12022</v>
      </c>
    </row>
    <row r="607" ht="13.5" customHeight="1">
      <c r="A607" s="94" t="s">
        <v>3680</v>
      </c>
      <c r="B607" s="94" t="s">
        <v>10885</v>
      </c>
      <c r="C607" s="94" t="str">
        <f t="shared" si="1"/>
        <v>Dr Proven-Adzri</v>
      </c>
      <c r="D607" s="94" t="s">
        <v>10886</v>
      </c>
      <c r="E607" s="94" t="s">
        <v>32</v>
      </c>
      <c r="F607" s="94" t="s">
        <v>15778</v>
      </c>
      <c r="G607" s="95" t="s">
        <v>33</v>
      </c>
      <c r="H607" s="94" t="s">
        <v>12006</v>
      </c>
      <c r="I607" s="94" t="s">
        <v>12069</v>
      </c>
      <c r="BF607" s="94" t="s">
        <v>33</v>
      </c>
      <c r="BG607" s="94"/>
      <c r="BH607" s="94"/>
      <c r="BI607" s="94"/>
      <c r="BJ607" s="94"/>
      <c r="BK607" s="94"/>
      <c r="BL607" s="94">
        <v>1.0</v>
      </c>
      <c r="BM607" s="94"/>
      <c r="BN607" s="94"/>
      <c r="BO607" s="94"/>
      <c r="BP607" s="94"/>
      <c r="BQ607" s="94"/>
      <c r="BR607" s="94"/>
      <c r="BS607" s="94"/>
      <c r="BT607" s="94"/>
      <c r="BU607" s="94"/>
      <c r="BV607" s="94"/>
      <c r="BW607" s="94"/>
      <c r="BX607" s="94"/>
      <c r="BY607" s="94"/>
      <c r="BZ607" s="94"/>
      <c r="CA607" s="94"/>
      <c r="CB607" s="94"/>
      <c r="CC607" s="94"/>
      <c r="CD607" s="94"/>
      <c r="CE607" s="94"/>
      <c r="CF607" s="94"/>
      <c r="CG607" s="94"/>
      <c r="CH607" s="94"/>
      <c r="CJ607" s="94" t="s">
        <v>12058</v>
      </c>
      <c r="CK607" s="94" t="s">
        <v>15779</v>
      </c>
      <c r="CL607" s="94" t="s">
        <v>12046</v>
      </c>
      <c r="CM607" s="94" t="s">
        <v>15780</v>
      </c>
      <c r="CN607" s="94" t="s">
        <v>12177</v>
      </c>
      <c r="CO607" s="94" t="s">
        <v>12116</v>
      </c>
      <c r="CP607" s="94" t="s">
        <v>15781</v>
      </c>
      <c r="CQ607" s="94" t="s">
        <v>15782</v>
      </c>
      <c r="CR607" s="94" t="s">
        <v>15783</v>
      </c>
      <c r="CS607" s="94" t="s">
        <v>12016</v>
      </c>
      <c r="CX607" s="94" t="s">
        <v>15784</v>
      </c>
      <c r="CZ607" s="94" t="s">
        <v>12007</v>
      </c>
      <c r="DB607" s="94" t="s">
        <v>12111</v>
      </c>
      <c r="DC607" s="94" t="s">
        <v>12007</v>
      </c>
      <c r="DD607" s="94" t="s">
        <v>12007</v>
      </c>
      <c r="DE607" s="94" t="s">
        <v>12007</v>
      </c>
      <c r="DH607" s="94" t="s">
        <v>12021</v>
      </c>
      <c r="DJ607" s="94" t="s">
        <v>12022</v>
      </c>
    </row>
    <row r="608" ht="13.5" customHeight="1">
      <c r="A608" s="94" t="s">
        <v>15785</v>
      </c>
      <c r="B608" s="94" t="s">
        <v>15786</v>
      </c>
      <c r="C608" s="94" t="str">
        <f t="shared" si="1"/>
        <v>Dr. Bidya Binay Karak</v>
      </c>
      <c r="D608" s="94" t="s">
        <v>15787</v>
      </c>
      <c r="E608" s="94" t="s">
        <v>32</v>
      </c>
      <c r="F608" s="94" t="s">
        <v>15788</v>
      </c>
      <c r="G608" s="95" t="s">
        <v>38</v>
      </c>
      <c r="H608" s="94" t="s">
        <v>12006</v>
      </c>
      <c r="I608" s="94" t="s">
        <v>12025</v>
      </c>
      <c r="BF608" s="94"/>
      <c r="BG608" s="94" t="s">
        <v>38</v>
      </c>
      <c r="BH608" s="94"/>
      <c r="BI608" s="94"/>
      <c r="BJ608" s="94"/>
      <c r="BK608" s="94"/>
      <c r="BL608" s="94"/>
      <c r="BM608" s="94"/>
      <c r="BN608" s="94"/>
      <c r="BO608" s="94">
        <v>1.0</v>
      </c>
      <c r="BP608" s="94"/>
      <c r="BQ608" s="94"/>
      <c r="BR608" s="94"/>
      <c r="BS608" s="94"/>
      <c r="BT608" s="94"/>
      <c r="BU608" s="94"/>
      <c r="BV608" s="94"/>
      <c r="BW608" s="94"/>
      <c r="BX608" s="94"/>
      <c r="BY608" s="94"/>
      <c r="BZ608" s="94"/>
      <c r="CA608" s="94"/>
      <c r="CB608" s="94"/>
      <c r="CC608" s="94"/>
      <c r="CD608" s="94"/>
      <c r="CE608" s="94"/>
      <c r="CF608" s="94"/>
      <c r="CG608" s="94"/>
      <c r="CH608" s="94"/>
      <c r="CJ608" s="94" t="s">
        <v>12058</v>
      </c>
      <c r="CK608" s="94" t="s">
        <v>15789</v>
      </c>
      <c r="CL608" s="94" t="s">
        <v>12046</v>
      </c>
      <c r="CM608" s="94" t="s">
        <v>13511</v>
      </c>
      <c r="CN608" s="94" t="s">
        <v>12450</v>
      </c>
      <c r="CO608" s="94" t="s">
        <v>12116</v>
      </c>
      <c r="CP608" s="94" t="s">
        <v>15790</v>
      </c>
      <c r="CQ608" s="94" t="s">
        <v>12183</v>
      </c>
      <c r="CR608" s="94" t="s">
        <v>12195</v>
      </c>
      <c r="CS608" s="94" t="s">
        <v>12007</v>
      </c>
      <c r="CX608" s="94" t="s">
        <v>15791</v>
      </c>
      <c r="CZ608" s="94" t="s">
        <v>12007</v>
      </c>
      <c r="DA608" s="94" t="s">
        <v>12016</v>
      </c>
      <c r="DB608" s="94" t="s">
        <v>12019</v>
      </c>
      <c r="DC608" s="94" t="s">
        <v>12016</v>
      </c>
      <c r="DD608" s="94" t="s">
        <v>12016</v>
      </c>
      <c r="DE608" s="94" t="s">
        <v>12007</v>
      </c>
      <c r="DH608" s="94" t="s">
        <v>12021</v>
      </c>
      <c r="DJ608" s="94" t="s">
        <v>12022</v>
      </c>
    </row>
    <row r="609" ht="13.5" customHeight="1">
      <c r="A609" s="94" t="s">
        <v>15792</v>
      </c>
      <c r="B609" s="94" t="s">
        <v>15793</v>
      </c>
      <c r="C609" s="94" t="str">
        <f t="shared" si="1"/>
        <v>Dr. Cecilia Scorza</v>
      </c>
      <c r="D609" s="94" t="s">
        <v>15794</v>
      </c>
      <c r="E609" s="94" t="s">
        <v>32</v>
      </c>
      <c r="F609" s="94" t="s">
        <v>15795</v>
      </c>
      <c r="G609" s="95" t="s">
        <v>38</v>
      </c>
      <c r="H609" s="94" t="s">
        <v>12006</v>
      </c>
      <c r="BF609" s="94"/>
      <c r="BG609" s="94"/>
      <c r="BH609" s="94"/>
      <c r="BI609" s="94" t="s">
        <v>38</v>
      </c>
      <c r="BJ609" s="94"/>
      <c r="BK609" s="94"/>
      <c r="BL609" s="94"/>
      <c r="BM609" s="94"/>
      <c r="BN609" s="94"/>
      <c r="BO609" s="94"/>
      <c r="BP609" s="94"/>
      <c r="BQ609" s="94"/>
      <c r="BR609" s="94"/>
      <c r="BS609" s="94"/>
      <c r="BT609" s="94"/>
      <c r="BU609" s="94">
        <v>1.0</v>
      </c>
      <c r="BV609" s="94"/>
      <c r="BW609" s="94"/>
      <c r="BX609" s="94"/>
      <c r="BY609" s="94"/>
      <c r="BZ609" s="94"/>
      <c r="CA609" s="94"/>
      <c r="CB609" s="94"/>
      <c r="CC609" s="94"/>
      <c r="CD609" s="94"/>
      <c r="CE609" s="94"/>
      <c r="CF609" s="94"/>
      <c r="CG609" s="94"/>
      <c r="CH609" s="94"/>
      <c r="CJ609" s="94" t="s">
        <v>12058</v>
      </c>
      <c r="CK609" s="94" t="s">
        <v>15796</v>
      </c>
      <c r="CL609" s="94" t="s">
        <v>15692</v>
      </c>
      <c r="CM609" s="94" t="s">
        <v>15797</v>
      </c>
      <c r="CN609" s="94" t="s">
        <v>15798</v>
      </c>
      <c r="CO609" s="94" t="s">
        <v>12116</v>
      </c>
      <c r="CP609" s="94" t="s">
        <v>12291</v>
      </c>
      <c r="CQ609" s="94" t="s">
        <v>12243</v>
      </c>
      <c r="CR609" s="94" t="s">
        <v>15799</v>
      </c>
      <c r="CX609" s="94" t="s">
        <v>15800</v>
      </c>
      <c r="CZ609" s="94" t="s">
        <v>12007</v>
      </c>
      <c r="DC609" s="94" t="s">
        <v>12007</v>
      </c>
      <c r="DD609" s="94" t="s">
        <v>12007</v>
      </c>
      <c r="DH609" s="94" t="s">
        <v>12021</v>
      </c>
      <c r="DJ609" s="94" t="s">
        <v>12022</v>
      </c>
    </row>
    <row r="610" ht="13.5" customHeight="1">
      <c r="A610" s="94" t="s">
        <v>2032</v>
      </c>
      <c r="B610" s="94" t="s">
        <v>2033</v>
      </c>
      <c r="C610" s="94" t="str">
        <f t="shared" si="1"/>
        <v>Duduzile Kubheka</v>
      </c>
      <c r="D610" s="94" t="s">
        <v>2034</v>
      </c>
      <c r="E610" s="94" t="s">
        <v>32</v>
      </c>
      <c r="F610" s="94" t="s">
        <v>15801</v>
      </c>
      <c r="G610" s="95" t="s">
        <v>33</v>
      </c>
      <c r="H610" s="94" t="s">
        <v>12006</v>
      </c>
      <c r="I610" s="94" t="s">
        <v>12069</v>
      </c>
      <c r="BF610" s="94" t="s">
        <v>33</v>
      </c>
      <c r="BG610" s="94"/>
      <c r="BH610" s="94"/>
      <c r="BI610" s="94"/>
      <c r="BJ610" s="94"/>
      <c r="BK610" s="94"/>
      <c r="BL610" s="94">
        <v>1.0</v>
      </c>
      <c r="BM610" s="94"/>
      <c r="BN610" s="94"/>
      <c r="BO610" s="94"/>
      <c r="BP610" s="94"/>
      <c r="BQ610" s="94"/>
      <c r="BR610" s="94"/>
      <c r="BS610" s="94"/>
      <c r="BT610" s="94"/>
      <c r="BU610" s="94"/>
      <c r="BV610" s="94"/>
      <c r="BW610" s="94"/>
      <c r="BX610" s="94"/>
      <c r="BY610" s="94"/>
      <c r="BZ610" s="94"/>
      <c r="CA610" s="94"/>
      <c r="CB610" s="94"/>
      <c r="CC610" s="94"/>
      <c r="CD610" s="94">
        <v>1.0</v>
      </c>
      <c r="CE610" s="94"/>
      <c r="CF610" s="94"/>
      <c r="CG610" s="94">
        <v>1.0</v>
      </c>
      <c r="CH610" s="94"/>
      <c r="CJ610" s="94" t="s">
        <v>12717</v>
      </c>
      <c r="CK610" s="94" t="s">
        <v>2037</v>
      </c>
      <c r="CL610" s="94" t="s">
        <v>12010</v>
      </c>
      <c r="CM610" s="94" t="s">
        <v>15802</v>
      </c>
      <c r="CQ610" s="94" t="s">
        <v>12015</v>
      </c>
      <c r="CS610" s="94" t="s">
        <v>12016</v>
      </c>
      <c r="CT610" s="94" t="s">
        <v>12052</v>
      </c>
      <c r="CV610" s="94" t="s">
        <v>15803</v>
      </c>
      <c r="CX610" s="94" t="s">
        <v>15804</v>
      </c>
      <c r="CZ610" s="94" t="s">
        <v>12007</v>
      </c>
      <c r="DA610" s="94" t="s">
        <v>12111</v>
      </c>
      <c r="DB610" s="94" t="s">
        <v>12016</v>
      </c>
      <c r="DC610" s="94" t="s">
        <v>12007</v>
      </c>
      <c r="DD610" s="94" t="s">
        <v>12007</v>
      </c>
      <c r="DE610" s="94" t="s">
        <v>12007</v>
      </c>
      <c r="DH610" s="94" t="s">
        <v>12021</v>
      </c>
      <c r="DJ610" s="94" t="s">
        <v>12022</v>
      </c>
    </row>
    <row r="611" ht="13.5" customHeight="1">
      <c r="A611" s="94" t="s">
        <v>1781</v>
      </c>
      <c r="B611" s="94" t="s">
        <v>1782</v>
      </c>
      <c r="C611" s="94" t="str">
        <f t="shared" si="1"/>
        <v>Duho Kim</v>
      </c>
      <c r="D611" s="94" t="s">
        <v>1783</v>
      </c>
      <c r="E611" s="94" t="s">
        <v>32</v>
      </c>
      <c r="F611" s="94" t="s">
        <v>15805</v>
      </c>
      <c r="G611" s="95" t="s">
        <v>33</v>
      </c>
      <c r="H611" s="94" t="s">
        <v>12006</v>
      </c>
      <c r="I611" s="94" t="s">
        <v>12069</v>
      </c>
      <c r="BF611" s="94"/>
      <c r="BG611" s="94"/>
      <c r="BH611" s="94" t="s">
        <v>33</v>
      </c>
      <c r="BI611" s="94"/>
      <c r="BJ611" s="94"/>
      <c r="BK611" s="94"/>
      <c r="BL611" s="94"/>
      <c r="BM611" s="94"/>
      <c r="BN611" s="94"/>
      <c r="BO611" s="94"/>
      <c r="BP611" s="94"/>
      <c r="BQ611" s="94"/>
      <c r="BR611" s="94">
        <v>1.0</v>
      </c>
      <c r="BS611" s="94"/>
      <c r="BT611" s="94"/>
      <c r="BU611" s="94"/>
      <c r="BV611" s="94"/>
      <c r="BW611" s="94"/>
      <c r="BX611" s="94"/>
      <c r="BY611" s="94"/>
      <c r="BZ611" s="94"/>
      <c r="CA611" s="94"/>
      <c r="CB611" s="94"/>
      <c r="CC611" s="94"/>
      <c r="CD611" s="94"/>
      <c r="CE611" s="94"/>
      <c r="CF611" s="94"/>
      <c r="CG611" s="94"/>
      <c r="CH611" s="94"/>
      <c r="CJ611" s="94" t="s">
        <v>12058</v>
      </c>
      <c r="CK611" s="94" t="s">
        <v>1786</v>
      </c>
      <c r="CL611" s="94" t="s">
        <v>12046</v>
      </c>
      <c r="CM611" s="94" t="s">
        <v>15806</v>
      </c>
      <c r="CN611" s="94" t="s">
        <v>12188</v>
      </c>
      <c r="CO611" s="94" t="s">
        <v>12188</v>
      </c>
      <c r="CP611" s="94" t="s">
        <v>13584</v>
      </c>
      <c r="CQ611" s="94" t="s">
        <v>13585</v>
      </c>
      <c r="CR611" s="94" t="s">
        <v>13585</v>
      </c>
      <c r="CS611" s="94" t="s">
        <v>12007</v>
      </c>
      <c r="CX611" s="94" t="s">
        <v>15337</v>
      </c>
      <c r="CZ611" s="94" t="s">
        <v>12016</v>
      </c>
      <c r="DA611" s="94" t="s">
        <v>12016</v>
      </c>
      <c r="DB611" s="94" t="s">
        <v>12016</v>
      </c>
      <c r="DC611" s="94" t="s">
        <v>12016</v>
      </c>
      <c r="DD611" s="94" t="s">
        <v>12016</v>
      </c>
      <c r="DE611" s="94" t="s">
        <v>12016</v>
      </c>
      <c r="DH611" s="94" t="s">
        <v>12021</v>
      </c>
      <c r="DJ611" s="94" t="s">
        <v>12022</v>
      </c>
    </row>
    <row r="612" ht="13.5" customHeight="1">
      <c r="A612" s="94" t="s">
        <v>3731</v>
      </c>
      <c r="B612" s="94" t="s">
        <v>3732</v>
      </c>
      <c r="C612" s="94" t="str">
        <f t="shared" si="1"/>
        <v>Duncan Austin</v>
      </c>
      <c r="D612" s="94" t="s">
        <v>3733</v>
      </c>
      <c r="E612" s="94" t="s">
        <v>35</v>
      </c>
      <c r="F612" s="94" t="s">
        <v>15807</v>
      </c>
      <c r="G612" s="95" t="s">
        <v>33</v>
      </c>
      <c r="H612" s="94" t="s">
        <v>12006</v>
      </c>
      <c r="I612" s="94" t="s">
        <v>12069</v>
      </c>
      <c r="BF612" s="94" t="s">
        <v>33</v>
      </c>
      <c r="BG612" s="94"/>
      <c r="BH612" s="94"/>
      <c r="BI612" s="94"/>
      <c r="BJ612" s="94"/>
      <c r="BK612" s="94"/>
      <c r="BL612" s="94"/>
      <c r="BM612" s="94">
        <v>1.0</v>
      </c>
      <c r="BN612" s="94"/>
      <c r="BO612" s="94"/>
      <c r="BP612" s="94"/>
      <c r="BQ612" s="94"/>
      <c r="BR612" s="94"/>
      <c r="BS612" s="94"/>
      <c r="BT612" s="94"/>
      <c r="BU612" s="94"/>
      <c r="BV612" s="94"/>
      <c r="BW612" s="94"/>
      <c r="BX612" s="94"/>
      <c r="BY612" s="94"/>
      <c r="BZ612" s="94"/>
      <c r="CA612" s="94"/>
      <c r="CB612" s="94"/>
      <c r="CC612" s="94"/>
      <c r="CD612" s="94">
        <v>1.0</v>
      </c>
      <c r="CE612" s="94"/>
      <c r="CF612" s="94"/>
      <c r="CG612" s="94"/>
      <c r="CH612" s="94"/>
      <c r="CJ612" s="94" t="s">
        <v>11475</v>
      </c>
      <c r="CK612" s="94" t="s">
        <v>3736</v>
      </c>
      <c r="CL612" s="94" t="s">
        <v>12046</v>
      </c>
      <c r="CM612" s="94" t="s">
        <v>15808</v>
      </c>
      <c r="CN612" s="94" t="s">
        <v>12121</v>
      </c>
      <c r="CO612" s="94" t="s">
        <v>12122</v>
      </c>
      <c r="CP612" s="94" t="s">
        <v>13489</v>
      </c>
      <c r="CQ612" s="94" t="s">
        <v>12263</v>
      </c>
      <c r="CR612" s="94" t="s">
        <v>12085</v>
      </c>
      <c r="CS612" s="94" t="s">
        <v>12016</v>
      </c>
      <c r="CT612" s="94" t="s">
        <v>12052</v>
      </c>
      <c r="CX612" s="94" t="s">
        <v>15809</v>
      </c>
      <c r="CZ612" s="94" t="s">
        <v>12007</v>
      </c>
      <c r="DA612" s="94" t="s">
        <v>12016</v>
      </c>
      <c r="DB612" s="94" t="s">
        <v>12111</v>
      </c>
      <c r="DC612" s="94" t="s">
        <v>12016</v>
      </c>
      <c r="DE612" s="94" t="s">
        <v>12007</v>
      </c>
      <c r="DH612" s="94" t="s">
        <v>12021</v>
      </c>
      <c r="DJ612" s="94" t="s">
        <v>12022</v>
      </c>
    </row>
    <row r="613" ht="13.5" customHeight="1">
      <c r="A613" s="94" t="s">
        <v>3731</v>
      </c>
      <c r="B613" s="94" t="s">
        <v>15810</v>
      </c>
      <c r="C613" s="94" t="str">
        <f t="shared" si="1"/>
        <v>Duncan Lorimer</v>
      </c>
      <c r="D613" s="94" t="s">
        <v>15811</v>
      </c>
      <c r="E613" s="94" t="s">
        <v>32</v>
      </c>
      <c r="F613" s="94" t="s">
        <v>15812</v>
      </c>
      <c r="G613" s="95" t="s">
        <v>33</v>
      </c>
      <c r="H613" s="94" t="s">
        <v>12006</v>
      </c>
      <c r="BF613" s="94"/>
      <c r="BG613" s="94"/>
      <c r="BH613" s="94"/>
      <c r="BI613" s="94"/>
      <c r="BJ613" s="94" t="s">
        <v>33</v>
      </c>
      <c r="BK613" s="94"/>
      <c r="BL613" s="94"/>
      <c r="BM613" s="94"/>
      <c r="BN613" s="94"/>
      <c r="BO613" s="94"/>
      <c r="BP613" s="94"/>
      <c r="BQ613" s="94"/>
      <c r="BR613" s="94"/>
      <c r="BS613" s="94"/>
      <c r="BT613" s="94"/>
      <c r="BU613" s="94"/>
      <c r="BV613" s="94"/>
      <c r="BW613" s="94"/>
      <c r="BX613" s="94">
        <v>1.0</v>
      </c>
      <c r="BY613" s="94"/>
      <c r="BZ613" s="94"/>
      <c r="CA613" s="94"/>
      <c r="CB613" s="94"/>
      <c r="CC613" s="94"/>
      <c r="CD613" s="94"/>
      <c r="CE613" s="94"/>
      <c r="CF613" s="94"/>
      <c r="CG613" s="94"/>
      <c r="CH613" s="94"/>
      <c r="CJ613" s="94" t="s">
        <v>12082</v>
      </c>
      <c r="CK613" s="94" t="s">
        <v>15813</v>
      </c>
      <c r="CL613" s="94" t="s">
        <v>12046</v>
      </c>
      <c r="CM613" s="94" t="s">
        <v>15814</v>
      </c>
      <c r="CN613" s="94" t="s">
        <v>15815</v>
      </c>
      <c r="CO613" s="94" t="s">
        <v>12030</v>
      </c>
      <c r="CP613" s="94" t="s">
        <v>15816</v>
      </c>
      <c r="CQ613" s="94" t="s">
        <v>12062</v>
      </c>
      <c r="CR613" s="94" t="s">
        <v>12062</v>
      </c>
      <c r="CS613" s="94" t="s">
        <v>12016</v>
      </c>
      <c r="CT613" s="94" t="s">
        <v>14023</v>
      </c>
      <c r="CX613" s="94" t="s">
        <v>15817</v>
      </c>
      <c r="CZ613" s="94" t="s">
        <v>12016</v>
      </c>
      <c r="DA613" s="94" t="s">
        <v>12016</v>
      </c>
      <c r="DB613" s="94" t="s">
        <v>12019</v>
      </c>
      <c r="DC613" s="94" t="s">
        <v>12016</v>
      </c>
      <c r="DD613" s="94" t="s">
        <v>12016</v>
      </c>
      <c r="DE613" s="94" t="s">
        <v>12016</v>
      </c>
      <c r="DH613" s="94" t="s">
        <v>12021</v>
      </c>
      <c r="DJ613" s="94" t="s">
        <v>12022</v>
      </c>
    </row>
    <row r="614" ht="13.5" customHeight="1">
      <c r="A614" s="94" t="s">
        <v>10739</v>
      </c>
      <c r="B614" s="94" t="s">
        <v>5302</v>
      </c>
      <c r="C614" s="94" t="str">
        <f t="shared" si="1"/>
        <v>Durgesh Tripathi</v>
      </c>
      <c r="D614" s="94" t="s">
        <v>10740</v>
      </c>
      <c r="E614" s="94" t="s">
        <v>35</v>
      </c>
      <c r="F614" s="94" t="s">
        <v>15818</v>
      </c>
      <c r="G614" s="95" t="s">
        <v>33</v>
      </c>
      <c r="H614" s="94" t="s">
        <v>12006</v>
      </c>
      <c r="I614" s="94" t="s">
        <v>12069</v>
      </c>
      <c r="BF614" s="94" t="s">
        <v>33</v>
      </c>
      <c r="BG614" s="94"/>
      <c r="BH614" s="94"/>
      <c r="BI614" s="94"/>
      <c r="BJ614" s="94"/>
      <c r="BK614" s="94"/>
      <c r="BL614" s="94">
        <v>1.0</v>
      </c>
      <c r="BM614" s="94"/>
      <c r="BN614" s="94"/>
      <c r="BO614" s="94"/>
      <c r="BP614" s="94"/>
      <c r="BQ614" s="94"/>
      <c r="BR614" s="94"/>
      <c r="BS614" s="94"/>
      <c r="BT614" s="94"/>
      <c r="BU614" s="94"/>
      <c r="BV614" s="94"/>
      <c r="BW614" s="94"/>
      <c r="BX614" s="94"/>
      <c r="BY614" s="94"/>
      <c r="BZ614" s="94"/>
      <c r="CA614" s="94"/>
      <c r="CB614" s="94"/>
      <c r="CC614" s="94"/>
      <c r="CD614" s="94"/>
      <c r="CE614" s="94"/>
      <c r="CF614" s="94"/>
      <c r="CG614" s="94"/>
      <c r="CH614" s="94"/>
      <c r="CJ614" s="94" t="s">
        <v>12082</v>
      </c>
      <c r="CK614" s="94" t="s">
        <v>15819</v>
      </c>
      <c r="CL614" s="94" t="s">
        <v>12046</v>
      </c>
      <c r="CM614" s="94" t="s">
        <v>15820</v>
      </c>
      <c r="CN614" s="94" t="s">
        <v>12029</v>
      </c>
      <c r="CO614" s="94" t="s">
        <v>12030</v>
      </c>
      <c r="CP614" s="94" t="s">
        <v>13281</v>
      </c>
      <c r="CQ614" s="94" t="s">
        <v>12183</v>
      </c>
      <c r="CR614" s="94" t="s">
        <v>12195</v>
      </c>
      <c r="CS614" s="94" t="s">
        <v>12007</v>
      </c>
      <c r="CX614" s="94" t="s">
        <v>15607</v>
      </c>
      <c r="CZ614" s="94" t="s">
        <v>12007</v>
      </c>
      <c r="DH614" s="94" t="s">
        <v>12021</v>
      </c>
      <c r="DJ614" s="94" t="s">
        <v>12022</v>
      </c>
    </row>
    <row r="615" ht="13.5" customHeight="1">
      <c r="A615" s="94" t="s">
        <v>2364</v>
      </c>
      <c r="B615" s="94" t="s">
        <v>2365</v>
      </c>
      <c r="C615" s="94" t="str">
        <f t="shared" si="1"/>
        <v>DURRUTY JESUS DE ALBA MARTINEZ</v>
      </c>
      <c r="D615" s="94" t="s">
        <v>2366</v>
      </c>
      <c r="E615" s="94" t="s">
        <v>2367</v>
      </c>
      <c r="F615" s="94" t="s">
        <v>15821</v>
      </c>
      <c r="G615" s="95" t="s">
        <v>33</v>
      </c>
      <c r="H615" s="94" t="s">
        <v>12006</v>
      </c>
      <c r="I615" s="94" t="s">
        <v>12025</v>
      </c>
      <c r="BF615" s="94"/>
      <c r="BG615" s="94"/>
      <c r="BH615" s="94" t="s">
        <v>33</v>
      </c>
      <c r="BI615" s="94"/>
      <c r="BJ615" s="94"/>
      <c r="BK615" s="94"/>
      <c r="BL615" s="94"/>
      <c r="BM615" s="94"/>
      <c r="BN615" s="94"/>
      <c r="BO615" s="94"/>
      <c r="BP615" s="94"/>
      <c r="BQ615" s="94"/>
      <c r="BR615" s="94">
        <v>1.0</v>
      </c>
      <c r="BS615" s="94"/>
      <c r="BT615" s="94"/>
      <c r="BU615" s="94"/>
      <c r="BV615" s="94"/>
      <c r="BW615" s="94"/>
      <c r="BX615" s="94"/>
      <c r="BY615" s="94"/>
      <c r="BZ615" s="94"/>
      <c r="CA615" s="94"/>
      <c r="CB615" s="94"/>
      <c r="CC615" s="94"/>
      <c r="CD615" s="94">
        <v>2.0</v>
      </c>
      <c r="CE615" s="94"/>
      <c r="CF615" s="94"/>
      <c r="CG615" s="94"/>
      <c r="CH615" s="94"/>
      <c r="CJ615" s="94" t="s">
        <v>15822</v>
      </c>
      <c r="CK615" s="94" t="s">
        <v>2371</v>
      </c>
      <c r="CL615" s="94" t="s">
        <v>12505</v>
      </c>
      <c r="CM615" s="94" t="s">
        <v>15823</v>
      </c>
      <c r="CN615" s="94" t="s">
        <v>15824</v>
      </c>
      <c r="CO615" s="94" t="s">
        <v>12030</v>
      </c>
      <c r="CP615" s="94" t="s">
        <v>14930</v>
      </c>
      <c r="CQ615" s="94" t="s">
        <v>12973</v>
      </c>
      <c r="CR615" s="94" t="s">
        <v>12312</v>
      </c>
      <c r="CS615" s="94" t="s">
        <v>12007</v>
      </c>
      <c r="CX615" s="94" t="s">
        <v>15825</v>
      </c>
      <c r="CZ615" s="94" t="s">
        <v>12007</v>
      </c>
      <c r="DA615" s="94" t="s">
        <v>12019</v>
      </c>
      <c r="DB615" s="94" t="s">
        <v>12019</v>
      </c>
      <c r="DC615" s="94" t="s">
        <v>12007</v>
      </c>
      <c r="DD615" s="94" t="s">
        <v>12007</v>
      </c>
      <c r="DE615" s="94" t="s">
        <v>12007</v>
      </c>
      <c r="DH615" s="94" t="s">
        <v>12021</v>
      </c>
      <c r="DJ615" s="94" t="s">
        <v>12022</v>
      </c>
    </row>
    <row r="616" ht="13.5" customHeight="1">
      <c r="A616" s="94" t="s">
        <v>15826</v>
      </c>
      <c r="B616" s="94" t="s">
        <v>15827</v>
      </c>
      <c r="C616" s="94" t="str">
        <f t="shared" si="1"/>
        <v>Dusan Marceta</v>
      </c>
      <c r="D616" s="94" t="s">
        <v>15828</v>
      </c>
      <c r="E616" s="94" t="s">
        <v>32</v>
      </c>
      <c r="F616" s="94" t="s">
        <v>15829</v>
      </c>
      <c r="G616" s="95" t="s">
        <v>33</v>
      </c>
      <c r="H616" s="94" t="s">
        <v>12006</v>
      </c>
      <c r="I616" s="94" t="s">
        <v>12069</v>
      </c>
      <c r="BF616" s="94" t="s">
        <v>33</v>
      </c>
      <c r="BG616" s="94"/>
      <c r="BH616" s="94"/>
      <c r="BI616" s="94"/>
      <c r="BJ616" s="94"/>
      <c r="BK616" s="94"/>
      <c r="BL616" s="94">
        <v>1.0</v>
      </c>
      <c r="BM616" s="94"/>
      <c r="BN616" s="94"/>
      <c r="BO616" s="94"/>
      <c r="BP616" s="94"/>
      <c r="BQ616" s="94"/>
      <c r="BR616" s="94"/>
      <c r="BS616" s="94"/>
      <c r="BT616" s="94"/>
      <c r="BU616" s="94"/>
      <c r="BV616" s="94"/>
      <c r="BW616" s="94"/>
      <c r="BX616" s="94"/>
      <c r="BY616" s="94"/>
      <c r="BZ616" s="94"/>
      <c r="CA616" s="94"/>
      <c r="CB616" s="94"/>
      <c r="CC616" s="94"/>
      <c r="CD616" s="94"/>
      <c r="CE616" s="94"/>
      <c r="CF616" s="94"/>
      <c r="CG616" s="94"/>
      <c r="CH616" s="94"/>
      <c r="CJ616" s="94" t="s">
        <v>3680</v>
      </c>
      <c r="CK616" s="94" t="s">
        <v>15830</v>
      </c>
      <c r="CL616" s="94" t="s">
        <v>12046</v>
      </c>
      <c r="CM616" s="94" t="s">
        <v>15831</v>
      </c>
      <c r="CN616" s="94" t="s">
        <v>14050</v>
      </c>
      <c r="CO616" s="94" t="s">
        <v>12030</v>
      </c>
      <c r="CP616" s="94" t="s">
        <v>15832</v>
      </c>
      <c r="CQ616" s="94" t="s">
        <v>13738</v>
      </c>
      <c r="CR616" s="94" t="s">
        <v>13738</v>
      </c>
      <c r="CS616" s="94" t="s">
        <v>12007</v>
      </c>
      <c r="CX616" s="94" t="s">
        <v>15833</v>
      </c>
      <c r="CZ616" s="94" t="s">
        <v>12007</v>
      </c>
      <c r="DA616" s="94" t="s">
        <v>12016</v>
      </c>
      <c r="DB616" s="94" t="s">
        <v>12016</v>
      </c>
      <c r="DE616" s="94" t="s">
        <v>12007</v>
      </c>
      <c r="DH616" s="94" t="s">
        <v>12021</v>
      </c>
      <c r="DJ616" s="94" t="s">
        <v>12022</v>
      </c>
    </row>
    <row r="617" ht="13.5" customHeight="1">
      <c r="A617" s="94" t="s">
        <v>15834</v>
      </c>
      <c r="B617" s="94" t="s">
        <v>15835</v>
      </c>
      <c r="C617" s="94" t="str">
        <f t="shared" si="1"/>
        <v>Dusán Tubín Arenas</v>
      </c>
      <c r="D617" s="94" t="s">
        <v>15836</v>
      </c>
      <c r="E617" s="94" t="s">
        <v>32</v>
      </c>
      <c r="F617" s="94" t="s">
        <v>15837</v>
      </c>
      <c r="G617" s="95" t="s">
        <v>38</v>
      </c>
      <c r="H617" s="94" t="s">
        <v>12006</v>
      </c>
      <c r="BF617" s="94"/>
      <c r="BG617" s="94"/>
      <c r="BH617" s="94"/>
      <c r="BI617" s="94" t="s">
        <v>38</v>
      </c>
      <c r="BJ617" s="94"/>
      <c r="BK617" s="94"/>
      <c r="BL617" s="94"/>
      <c r="BM617" s="94"/>
      <c r="BN617" s="94"/>
      <c r="BO617" s="94"/>
      <c r="BP617" s="94"/>
      <c r="BQ617" s="94"/>
      <c r="BR617" s="94"/>
      <c r="BS617" s="94"/>
      <c r="BT617" s="94"/>
      <c r="BU617" s="94">
        <v>1.0</v>
      </c>
      <c r="BV617" s="94"/>
      <c r="BW617" s="94"/>
      <c r="BX617" s="94"/>
      <c r="BY617" s="94"/>
      <c r="BZ617" s="94"/>
      <c r="CA617" s="94"/>
      <c r="CB617" s="94"/>
      <c r="CC617" s="94"/>
      <c r="CD617" s="94"/>
      <c r="CE617" s="94"/>
      <c r="CF617" s="94"/>
      <c r="CG617" s="94"/>
      <c r="CH617" s="94"/>
      <c r="CK617" s="94" t="s">
        <v>15838</v>
      </c>
      <c r="CM617" s="94" t="s">
        <v>15839</v>
      </c>
      <c r="CO617" s="94" t="s">
        <v>12122</v>
      </c>
      <c r="CP617" s="94" t="s">
        <v>12412</v>
      </c>
      <c r="CQ617" s="94" t="s">
        <v>12243</v>
      </c>
      <c r="CR617" s="94" t="s">
        <v>14962</v>
      </c>
      <c r="CX617" s="94" t="s">
        <v>15840</v>
      </c>
      <c r="CZ617" s="94" t="s">
        <v>12016</v>
      </c>
      <c r="DC617" s="94" t="s">
        <v>12016</v>
      </c>
      <c r="DD617" s="94" t="s">
        <v>12016</v>
      </c>
      <c r="DH617" s="94" t="s">
        <v>12021</v>
      </c>
      <c r="DJ617" s="94" t="s">
        <v>12022</v>
      </c>
    </row>
    <row r="618" ht="13.5" customHeight="1">
      <c r="A618" s="94" t="s">
        <v>15841</v>
      </c>
      <c r="B618" s="94" t="s">
        <v>15842</v>
      </c>
      <c r="C618" s="94" t="str">
        <f t="shared" si="1"/>
        <v>Dylan Nelson</v>
      </c>
      <c r="D618" s="94" t="s">
        <v>15843</v>
      </c>
      <c r="E618" s="94" t="s">
        <v>32</v>
      </c>
      <c r="F618" s="94" t="s">
        <v>15844</v>
      </c>
      <c r="G618" s="95" t="s">
        <v>38</v>
      </c>
      <c r="H618" s="94" t="s">
        <v>12006</v>
      </c>
      <c r="I618" s="94" t="s">
        <v>12025</v>
      </c>
      <c r="BF618" s="94"/>
      <c r="BG618" s="94" t="s">
        <v>38</v>
      </c>
      <c r="BH618" s="94"/>
      <c r="BI618" s="94"/>
      <c r="BJ618" s="94"/>
      <c r="BK618" s="94"/>
      <c r="BL618" s="94"/>
      <c r="BM618" s="94"/>
      <c r="BN618" s="94"/>
      <c r="BO618" s="94"/>
      <c r="BP618" s="94"/>
      <c r="BQ618" s="94">
        <v>1.0</v>
      </c>
      <c r="BR618" s="94"/>
      <c r="BS618" s="94"/>
      <c r="BT618" s="94"/>
      <c r="BU618" s="94"/>
      <c r="BV618" s="94"/>
      <c r="BW618" s="94"/>
      <c r="BX618" s="94"/>
      <c r="BY618" s="94"/>
      <c r="BZ618" s="94"/>
      <c r="CA618" s="94"/>
      <c r="CB618" s="94"/>
      <c r="CC618" s="94"/>
      <c r="CD618" s="94"/>
      <c r="CE618" s="94"/>
      <c r="CF618" s="94"/>
      <c r="CG618" s="94"/>
      <c r="CH618" s="94"/>
      <c r="CJ618" s="94" t="s">
        <v>3680</v>
      </c>
      <c r="CK618" s="94" t="s">
        <v>15845</v>
      </c>
      <c r="CM618" s="94" t="s">
        <v>13336</v>
      </c>
      <c r="CQ618" s="94" t="s">
        <v>12243</v>
      </c>
      <c r="CX618" s="94" t="s">
        <v>1751</v>
      </c>
      <c r="DH618" s="94" t="s">
        <v>12021</v>
      </c>
      <c r="DJ618" s="94" t="s">
        <v>12022</v>
      </c>
    </row>
    <row r="619" ht="13.5" customHeight="1">
      <c r="A619" s="94" t="s">
        <v>4358</v>
      </c>
      <c r="B619" s="94" t="s">
        <v>4359</v>
      </c>
      <c r="C619" s="94" t="str">
        <f t="shared" si="1"/>
        <v>Dyna Ibrahim</v>
      </c>
      <c r="D619" s="94" t="s">
        <v>4360</v>
      </c>
      <c r="E619" s="94" t="s">
        <v>32</v>
      </c>
      <c r="F619" s="94" t="s">
        <v>15846</v>
      </c>
      <c r="G619" s="95" t="s">
        <v>33</v>
      </c>
      <c r="H619" s="94" t="s">
        <v>12006</v>
      </c>
      <c r="I619" s="94" t="s">
        <v>12025</v>
      </c>
      <c r="BF619" s="94" t="s">
        <v>33</v>
      </c>
      <c r="BG619" s="94"/>
      <c r="BH619" s="94"/>
      <c r="BI619" s="94"/>
      <c r="BJ619" s="94"/>
      <c r="BK619" s="94"/>
      <c r="BL619" s="94"/>
      <c r="BM619" s="94">
        <v>1.0</v>
      </c>
      <c r="BN619" s="94"/>
      <c r="BO619" s="94"/>
      <c r="BP619" s="94"/>
      <c r="BQ619" s="94"/>
      <c r="BR619" s="94"/>
      <c r="BS619" s="94"/>
      <c r="BT619" s="94"/>
      <c r="BU619" s="94"/>
      <c r="BV619" s="94"/>
      <c r="BW619" s="94"/>
      <c r="BX619" s="94"/>
      <c r="BY619" s="94"/>
      <c r="BZ619" s="94"/>
      <c r="CA619" s="94"/>
      <c r="CB619" s="94"/>
      <c r="CC619" s="94"/>
      <c r="CD619" s="94">
        <v>1.0</v>
      </c>
      <c r="CE619" s="94"/>
      <c r="CF619" s="94"/>
      <c r="CG619" s="94"/>
      <c r="CH619" s="94"/>
      <c r="CK619" s="94" t="s">
        <v>4363</v>
      </c>
      <c r="CM619" s="94" t="s">
        <v>15847</v>
      </c>
      <c r="CO619" s="94" t="s">
        <v>12122</v>
      </c>
      <c r="CQ619" s="94" t="s">
        <v>12263</v>
      </c>
      <c r="CR619" s="94" t="s">
        <v>12880</v>
      </c>
      <c r="CS619" s="94" t="s">
        <v>12007</v>
      </c>
      <c r="CX619" s="94" t="s">
        <v>15848</v>
      </c>
      <c r="CZ619" s="94" t="s">
        <v>12007</v>
      </c>
      <c r="DA619" s="94" t="s">
        <v>12016</v>
      </c>
      <c r="DB619" s="94" t="s">
        <v>12016</v>
      </c>
      <c r="DC619" s="94" t="s">
        <v>12007</v>
      </c>
      <c r="DD619" s="94" t="s">
        <v>12007</v>
      </c>
      <c r="DE619" s="94" t="s">
        <v>12007</v>
      </c>
      <c r="DH619" s="94" t="s">
        <v>12021</v>
      </c>
      <c r="DJ619" s="94" t="s">
        <v>12022</v>
      </c>
    </row>
    <row r="620" ht="13.5" customHeight="1">
      <c r="A620" s="94" t="s">
        <v>10496</v>
      </c>
      <c r="B620" s="94" t="s">
        <v>10497</v>
      </c>
      <c r="C620" s="94" t="str">
        <f t="shared" si="1"/>
        <v>E. d.T.</v>
      </c>
      <c r="D620" s="94" t="s">
        <v>10498</v>
      </c>
      <c r="E620" s="94" t="s">
        <v>32</v>
      </c>
      <c r="F620" s="94" t="s">
        <v>15849</v>
      </c>
      <c r="G620" s="95" t="s">
        <v>33</v>
      </c>
      <c r="H620" s="94" t="s">
        <v>12006</v>
      </c>
      <c r="I620" s="94" t="s">
        <v>12025</v>
      </c>
      <c r="BF620" s="94"/>
      <c r="BG620" s="94"/>
      <c r="BH620" s="94" t="s">
        <v>33</v>
      </c>
      <c r="BI620" s="94"/>
      <c r="BJ620" s="94"/>
      <c r="BK620" s="94"/>
      <c r="BL620" s="94"/>
      <c r="BM620" s="94"/>
      <c r="BN620" s="94"/>
      <c r="BO620" s="94"/>
      <c r="BP620" s="94"/>
      <c r="BQ620" s="94"/>
      <c r="BR620" s="94">
        <v>1.0</v>
      </c>
      <c r="BS620" s="94"/>
      <c r="BT620" s="94"/>
      <c r="BU620" s="94"/>
      <c r="BV620" s="94"/>
      <c r="BW620" s="94"/>
      <c r="BX620" s="94"/>
      <c r="BY620" s="94"/>
      <c r="BZ620" s="94"/>
      <c r="CA620" s="94"/>
      <c r="CB620" s="94"/>
      <c r="CC620" s="94"/>
      <c r="CD620" s="94"/>
      <c r="CE620" s="94"/>
      <c r="CF620" s="94"/>
      <c r="CG620" s="94"/>
      <c r="CH620" s="94"/>
      <c r="CK620" s="94" t="s">
        <v>10502</v>
      </c>
      <c r="CM620" s="94" t="s">
        <v>15850</v>
      </c>
      <c r="CO620" s="94" t="s">
        <v>12030</v>
      </c>
      <c r="CQ620" s="94" t="s">
        <v>12605</v>
      </c>
      <c r="CS620" s="94" t="s">
        <v>12007</v>
      </c>
      <c r="CX620" s="94" t="s">
        <v>15851</v>
      </c>
      <c r="CZ620" s="94" t="s">
        <v>12007</v>
      </c>
      <c r="DA620" s="94" t="s">
        <v>12016</v>
      </c>
      <c r="DB620" s="94" t="s">
        <v>12016</v>
      </c>
      <c r="DC620" s="94" t="s">
        <v>12007</v>
      </c>
      <c r="DD620" s="94" t="s">
        <v>12007</v>
      </c>
      <c r="DE620" s="94" t="s">
        <v>12007</v>
      </c>
      <c r="DH620" s="94" t="s">
        <v>12021</v>
      </c>
      <c r="DJ620" s="94" t="s">
        <v>12022</v>
      </c>
    </row>
    <row r="621" ht="13.5" customHeight="1">
      <c r="A621" s="94" t="s">
        <v>15852</v>
      </c>
      <c r="B621" s="94" t="s">
        <v>15853</v>
      </c>
      <c r="C621" s="94" t="str">
        <f t="shared" si="1"/>
        <v>Eckhard Sturm</v>
      </c>
      <c r="D621" s="94" t="s">
        <v>15854</v>
      </c>
      <c r="E621" s="94" t="s">
        <v>32</v>
      </c>
      <c r="F621" s="94" t="s">
        <v>15855</v>
      </c>
      <c r="G621" s="95" t="s">
        <v>33</v>
      </c>
      <c r="H621" s="94" t="s">
        <v>12006</v>
      </c>
      <c r="I621" s="94" t="s">
        <v>12069</v>
      </c>
      <c r="BF621" s="94"/>
      <c r="BG621" s="94"/>
      <c r="BH621" s="94" t="s">
        <v>33</v>
      </c>
      <c r="BI621" s="94"/>
      <c r="BJ621" s="94"/>
      <c r="BK621" s="94"/>
      <c r="BL621" s="94"/>
      <c r="BM621" s="94"/>
      <c r="BN621" s="94"/>
      <c r="BO621" s="94"/>
      <c r="BP621" s="94"/>
      <c r="BQ621" s="94"/>
      <c r="BR621" s="94">
        <v>1.0</v>
      </c>
      <c r="BS621" s="94"/>
      <c r="BT621" s="94"/>
      <c r="BU621" s="94"/>
      <c r="BV621" s="94"/>
      <c r="BW621" s="94"/>
      <c r="BX621" s="94"/>
      <c r="BY621" s="94"/>
      <c r="BZ621" s="94"/>
      <c r="CA621" s="94"/>
      <c r="CB621" s="94"/>
      <c r="CC621" s="94"/>
      <c r="CD621" s="94"/>
      <c r="CE621" s="94"/>
      <c r="CF621" s="94"/>
      <c r="CG621" s="94"/>
      <c r="CH621" s="94"/>
      <c r="CJ621" s="94" t="s">
        <v>12058</v>
      </c>
      <c r="CK621" s="94" t="s">
        <v>15856</v>
      </c>
      <c r="CL621" s="94" t="s">
        <v>12505</v>
      </c>
      <c r="CM621" s="94" t="s">
        <v>15857</v>
      </c>
      <c r="CO621" s="94" t="s">
        <v>12030</v>
      </c>
      <c r="CP621" s="94" t="s">
        <v>12848</v>
      </c>
      <c r="CQ621" s="94" t="s">
        <v>12243</v>
      </c>
      <c r="CR621" s="94" t="s">
        <v>13100</v>
      </c>
      <c r="CS621" s="94" t="s">
        <v>12016</v>
      </c>
      <c r="CT621" s="94" t="s">
        <v>12297</v>
      </c>
      <c r="CU621" s="94" t="s">
        <v>12297</v>
      </c>
      <c r="CV621" s="94" t="s">
        <v>12297</v>
      </c>
      <c r="CX621" s="94" t="s">
        <v>15858</v>
      </c>
      <c r="CZ621" s="94" t="s">
        <v>12016</v>
      </c>
      <c r="DA621" s="94" t="s">
        <v>12016</v>
      </c>
      <c r="DB621" s="94" t="s">
        <v>12016</v>
      </c>
      <c r="DC621" s="94" t="s">
        <v>12016</v>
      </c>
      <c r="DD621" s="94" t="s">
        <v>12016</v>
      </c>
      <c r="DE621" s="94" t="s">
        <v>12007</v>
      </c>
      <c r="DH621" s="94" t="s">
        <v>12021</v>
      </c>
      <c r="DJ621" s="94" t="s">
        <v>12022</v>
      </c>
    </row>
    <row r="622" ht="13.5" customHeight="1">
      <c r="A622" s="94" t="s">
        <v>10638</v>
      </c>
      <c r="B622" s="94" t="s">
        <v>10639</v>
      </c>
      <c r="C622" s="94" t="str">
        <f t="shared" si="1"/>
        <v>Ed Elson</v>
      </c>
      <c r="D622" s="94" t="s">
        <v>10640</v>
      </c>
      <c r="E622" s="94" t="s">
        <v>32</v>
      </c>
      <c r="F622" s="94" t="s">
        <v>15859</v>
      </c>
      <c r="G622" s="95" t="s">
        <v>33</v>
      </c>
      <c r="H622" s="94" t="s">
        <v>12006</v>
      </c>
      <c r="I622" s="94" t="s">
        <v>12069</v>
      </c>
      <c r="BF622" s="94" t="s">
        <v>33</v>
      </c>
      <c r="BG622" s="94"/>
      <c r="BH622" s="94"/>
      <c r="BI622" s="94"/>
      <c r="BJ622" s="94"/>
      <c r="BK622" s="94"/>
      <c r="BL622" s="94">
        <v>1.0</v>
      </c>
      <c r="BM622" s="94"/>
      <c r="BN622" s="94"/>
      <c r="BO622" s="94"/>
      <c r="BP622" s="94"/>
      <c r="BQ622" s="94"/>
      <c r="BR622" s="94"/>
      <c r="BS622" s="94"/>
      <c r="BT622" s="94"/>
      <c r="BU622" s="94"/>
      <c r="BV622" s="94"/>
      <c r="BW622" s="94"/>
      <c r="BX622" s="94"/>
      <c r="BY622" s="94"/>
      <c r="BZ622" s="94"/>
      <c r="CA622" s="94"/>
      <c r="CB622" s="94"/>
      <c r="CC622" s="94"/>
      <c r="CD622" s="94">
        <v>2.0</v>
      </c>
      <c r="CE622" s="94"/>
      <c r="CF622" s="94"/>
      <c r="CG622" s="94"/>
      <c r="CH622" s="94"/>
      <c r="CJ622" s="94" t="s">
        <v>12082</v>
      </c>
      <c r="CK622" s="94" t="s">
        <v>15860</v>
      </c>
      <c r="CL622" s="94" t="s">
        <v>12046</v>
      </c>
      <c r="CM622" s="94" t="s">
        <v>15091</v>
      </c>
      <c r="CN622" s="94" t="s">
        <v>12072</v>
      </c>
      <c r="CO622" s="94" t="s">
        <v>12030</v>
      </c>
      <c r="CP622" s="94" t="s">
        <v>12189</v>
      </c>
      <c r="CQ622" s="94" t="s">
        <v>12015</v>
      </c>
      <c r="CR622" s="94" t="s">
        <v>12015</v>
      </c>
      <c r="CS622" s="94" t="s">
        <v>12016</v>
      </c>
      <c r="CT622" s="94" t="s">
        <v>12052</v>
      </c>
      <c r="CU622" s="94" t="s">
        <v>12052</v>
      </c>
      <c r="CV622" s="94" t="s">
        <v>12052</v>
      </c>
      <c r="CX622" s="94" t="s">
        <v>15861</v>
      </c>
      <c r="CZ622" s="94" t="s">
        <v>12007</v>
      </c>
      <c r="DA622" s="94" t="s">
        <v>12016</v>
      </c>
      <c r="DB622" s="94" t="s">
        <v>12016</v>
      </c>
      <c r="DC622" s="94" t="s">
        <v>12007</v>
      </c>
      <c r="DD622" s="94" t="s">
        <v>12016</v>
      </c>
      <c r="DE622" s="94" t="s">
        <v>12016</v>
      </c>
      <c r="DF622" s="94" t="s">
        <v>14862</v>
      </c>
      <c r="DH622" s="94" t="s">
        <v>12021</v>
      </c>
      <c r="DJ622" s="94" t="s">
        <v>12022</v>
      </c>
    </row>
    <row r="623" ht="13.5" customHeight="1">
      <c r="A623" s="94" t="s">
        <v>15862</v>
      </c>
      <c r="B623" s="94" t="s">
        <v>15863</v>
      </c>
      <c r="C623" s="94" t="str">
        <f t="shared" si="1"/>
        <v>Eddy Nijeboer</v>
      </c>
      <c r="D623" s="94" t="s">
        <v>15864</v>
      </c>
      <c r="E623" s="94" t="s">
        <v>32</v>
      </c>
      <c r="F623" s="94" t="s">
        <v>15865</v>
      </c>
      <c r="G623" s="95" t="s">
        <v>33</v>
      </c>
      <c r="H623" s="94" t="s">
        <v>12006</v>
      </c>
      <c r="AB623" s="94" t="s">
        <v>12007</v>
      </c>
      <c r="BF623" s="94"/>
      <c r="BG623" s="94"/>
      <c r="BH623" s="94"/>
      <c r="BI623" s="94"/>
      <c r="BJ623" s="94" t="s">
        <v>33</v>
      </c>
      <c r="BK623" s="94"/>
      <c r="BL623" s="94"/>
      <c r="BM623" s="94"/>
      <c r="BN623" s="94"/>
      <c r="BO623" s="94"/>
      <c r="BP623" s="94"/>
      <c r="BQ623" s="94"/>
      <c r="BR623" s="94"/>
      <c r="BS623" s="94"/>
      <c r="BT623" s="94"/>
      <c r="BU623" s="94"/>
      <c r="BV623" s="94"/>
      <c r="BW623" s="94"/>
      <c r="BX623" s="94">
        <v>1.0</v>
      </c>
      <c r="BY623" s="94"/>
      <c r="BZ623" s="94"/>
      <c r="CA623" s="94"/>
      <c r="CB623" s="94"/>
      <c r="CC623" s="94"/>
      <c r="CD623" s="94"/>
      <c r="CE623" s="94"/>
      <c r="CF623" s="94"/>
      <c r="CG623" s="94"/>
      <c r="CH623" s="94"/>
      <c r="CJ623" s="94" t="s">
        <v>11475</v>
      </c>
      <c r="CK623" s="94" t="s">
        <v>15866</v>
      </c>
      <c r="CL623" s="94" t="s">
        <v>12046</v>
      </c>
      <c r="CM623" s="94" t="s">
        <v>15867</v>
      </c>
      <c r="CN623" s="94" t="s">
        <v>15868</v>
      </c>
      <c r="CO623" s="94" t="s">
        <v>12013</v>
      </c>
      <c r="CQ623" s="94" t="s">
        <v>12015</v>
      </c>
      <c r="CS623" s="94" t="s">
        <v>12016</v>
      </c>
      <c r="CT623" s="94" t="s">
        <v>15869</v>
      </c>
      <c r="CU623" s="94" t="s">
        <v>12052</v>
      </c>
      <c r="CV623" s="94" t="s">
        <v>12052</v>
      </c>
      <c r="CX623" s="94" t="s">
        <v>15870</v>
      </c>
      <c r="CZ623" s="94" t="s">
        <v>12007</v>
      </c>
      <c r="DA623" s="94" t="s">
        <v>12016</v>
      </c>
      <c r="DB623" s="94" t="s">
        <v>12016</v>
      </c>
      <c r="DC623" s="94" t="s">
        <v>12007</v>
      </c>
      <c r="DD623" s="94" t="s">
        <v>12007</v>
      </c>
      <c r="DE623" s="94" t="s">
        <v>12016</v>
      </c>
      <c r="DH623" s="94" t="s">
        <v>12021</v>
      </c>
      <c r="DJ623" s="94" t="s">
        <v>12022</v>
      </c>
    </row>
    <row r="624" ht="13.5" customHeight="1">
      <c r="A624" s="94" t="s">
        <v>15871</v>
      </c>
      <c r="B624" s="94" t="s">
        <v>15872</v>
      </c>
      <c r="C624" s="94" t="str">
        <f t="shared" si="1"/>
        <v>ededias musonda</v>
      </c>
      <c r="D624" s="94" t="s">
        <v>15873</v>
      </c>
      <c r="E624" s="94" t="s">
        <v>32</v>
      </c>
      <c r="F624" s="94" t="s">
        <v>15874</v>
      </c>
      <c r="G624" s="95" t="s">
        <v>33</v>
      </c>
      <c r="H624" s="94" t="s">
        <v>12006</v>
      </c>
      <c r="AB624" s="94" t="s">
        <v>12007</v>
      </c>
      <c r="BF624" s="94"/>
      <c r="BG624" s="94"/>
      <c r="BH624" s="94"/>
      <c r="BI624" s="94"/>
      <c r="BJ624" s="94" t="s">
        <v>33</v>
      </c>
      <c r="BK624" s="94"/>
      <c r="BL624" s="94"/>
      <c r="BM624" s="94"/>
      <c r="BN624" s="94"/>
      <c r="BO624" s="94"/>
      <c r="BP624" s="94"/>
      <c r="BQ624" s="94"/>
      <c r="BR624" s="94"/>
      <c r="BS624" s="94"/>
      <c r="BT624" s="94"/>
      <c r="BU624" s="94"/>
      <c r="BV624" s="94"/>
      <c r="BW624" s="94"/>
      <c r="BX624" s="94"/>
      <c r="BY624" s="94">
        <v>1.0</v>
      </c>
      <c r="BZ624" s="94"/>
      <c r="CA624" s="94"/>
      <c r="CB624" s="94"/>
      <c r="CC624" s="94"/>
      <c r="CD624" s="94"/>
      <c r="CE624" s="94"/>
      <c r="CF624" s="94"/>
      <c r="CG624" s="94"/>
      <c r="CH624" s="94"/>
      <c r="CJ624" s="94" t="s">
        <v>12153</v>
      </c>
      <c r="CK624" s="94" t="s">
        <v>15875</v>
      </c>
      <c r="CL624" s="94" t="s">
        <v>12046</v>
      </c>
      <c r="CM624" s="94" t="s">
        <v>15876</v>
      </c>
      <c r="CN624" s="94" t="s">
        <v>15877</v>
      </c>
      <c r="CO624" s="94" t="s">
        <v>12122</v>
      </c>
      <c r="CQ624" s="94" t="s">
        <v>12860</v>
      </c>
      <c r="CR624" s="94" t="s">
        <v>15878</v>
      </c>
      <c r="CS624" s="94" t="s">
        <v>12016</v>
      </c>
      <c r="CX624" s="94" t="s">
        <v>12134</v>
      </c>
      <c r="CZ624" s="94" t="s">
        <v>12007</v>
      </c>
      <c r="DA624" s="94" t="s">
        <v>12111</v>
      </c>
      <c r="DB624" s="94" t="s">
        <v>12019</v>
      </c>
      <c r="DC624" s="94" t="s">
        <v>12007</v>
      </c>
      <c r="DD624" s="94" t="s">
        <v>12007</v>
      </c>
      <c r="DE624" s="94" t="s">
        <v>12007</v>
      </c>
      <c r="DH624" s="94" t="s">
        <v>12021</v>
      </c>
      <c r="DJ624" s="94" t="s">
        <v>12022</v>
      </c>
    </row>
    <row r="625" ht="13.5" customHeight="1">
      <c r="A625" s="94" t="s">
        <v>15879</v>
      </c>
      <c r="B625" s="94" t="s">
        <v>15880</v>
      </c>
      <c r="C625" s="94" t="str">
        <f t="shared" si="1"/>
        <v>Edita Stonkute</v>
      </c>
      <c r="D625" s="94" t="s">
        <v>15881</v>
      </c>
      <c r="E625" s="94" t="s">
        <v>35</v>
      </c>
      <c r="F625" s="94" t="s">
        <v>15882</v>
      </c>
      <c r="G625" s="95" t="s">
        <v>33</v>
      </c>
      <c r="H625" s="94" t="s">
        <v>12006</v>
      </c>
      <c r="BF625" s="94" t="s">
        <v>33</v>
      </c>
      <c r="BG625" s="94"/>
      <c r="BH625" s="94"/>
      <c r="BI625" s="94"/>
      <c r="BJ625" s="94"/>
      <c r="BK625" s="94"/>
      <c r="BL625" s="94">
        <v>1.0</v>
      </c>
      <c r="BM625" s="94"/>
      <c r="BN625" s="94"/>
      <c r="BO625" s="94"/>
      <c r="BP625" s="94"/>
      <c r="BQ625" s="94"/>
      <c r="BR625" s="94"/>
      <c r="BS625" s="94"/>
      <c r="BT625" s="94"/>
      <c r="BU625" s="94"/>
      <c r="BV625" s="94"/>
      <c r="BW625" s="94"/>
      <c r="BX625" s="94"/>
      <c r="BY625" s="94"/>
      <c r="BZ625" s="94"/>
      <c r="CA625" s="94"/>
      <c r="CB625" s="94"/>
      <c r="CC625" s="94"/>
      <c r="CD625" s="94"/>
      <c r="CE625" s="94"/>
      <c r="CF625" s="94"/>
      <c r="CG625" s="94"/>
      <c r="CH625" s="94"/>
      <c r="CJ625" s="94" t="s">
        <v>3680</v>
      </c>
      <c r="CK625" s="94" t="s">
        <v>15879</v>
      </c>
      <c r="CM625" s="94" t="s">
        <v>15883</v>
      </c>
      <c r="CN625" s="94" t="s">
        <v>14994</v>
      </c>
      <c r="CO625" s="94" t="s">
        <v>12030</v>
      </c>
      <c r="CP625" s="94" t="s">
        <v>14542</v>
      </c>
      <c r="CQ625" s="94" t="s">
        <v>14543</v>
      </c>
      <c r="CR625" s="94" t="s">
        <v>15689</v>
      </c>
      <c r="CS625" s="94" t="s">
        <v>12007</v>
      </c>
      <c r="CT625" s="94" t="s">
        <v>15884</v>
      </c>
      <c r="CU625" s="94" t="s">
        <v>15884</v>
      </c>
      <c r="CV625" s="94" t="s">
        <v>15884</v>
      </c>
      <c r="CX625" s="94" t="s">
        <v>15885</v>
      </c>
      <c r="CZ625" s="94" t="s">
        <v>12007</v>
      </c>
      <c r="DA625" s="94" t="s">
        <v>12019</v>
      </c>
      <c r="DB625" s="94" t="s">
        <v>12019</v>
      </c>
      <c r="DC625" s="94" t="s">
        <v>12007</v>
      </c>
      <c r="DD625" s="94" t="s">
        <v>12007</v>
      </c>
      <c r="DE625" s="94" t="s">
        <v>12007</v>
      </c>
      <c r="DH625" s="94" t="s">
        <v>12021</v>
      </c>
      <c r="DJ625" s="94" t="s">
        <v>12022</v>
      </c>
    </row>
    <row r="626" ht="13.5" customHeight="1">
      <c r="A626" s="94" t="s">
        <v>10671</v>
      </c>
      <c r="B626" s="94" t="s">
        <v>10672</v>
      </c>
      <c r="C626" s="94" t="str">
        <f t="shared" si="1"/>
        <v>Eduard Kuznetsov</v>
      </c>
      <c r="D626" s="94" t="s">
        <v>10673</v>
      </c>
      <c r="E626" s="94" t="s">
        <v>32</v>
      </c>
      <c r="F626" s="94" t="s">
        <v>15886</v>
      </c>
      <c r="G626" s="95" t="s">
        <v>33</v>
      </c>
      <c r="H626" s="94" t="s">
        <v>12006</v>
      </c>
      <c r="I626" s="94" t="s">
        <v>12025</v>
      </c>
      <c r="BF626" s="94" t="s">
        <v>33</v>
      </c>
      <c r="BG626" s="94"/>
      <c r="BH626" s="94"/>
      <c r="BI626" s="94"/>
      <c r="BJ626" s="94"/>
      <c r="BK626" s="94"/>
      <c r="BL626" s="94">
        <v>1.0</v>
      </c>
      <c r="BM626" s="94"/>
      <c r="BN626" s="94"/>
      <c r="BO626" s="94"/>
      <c r="BP626" s="94"/>
      <c r="BQ626" s="94"/>
      <c r="BR626" s="94"/>
      <c r="BS626" s="94"/>
      <c r="BT626" s="94"/>
      <c r="BU626" s="94"/>
      <c r="BV626" s="94"/>
      <c r="BW626" s="94"/>
      <c r="BX626" s="94"/>
      <c r="BY626" s="94"/>
      <c r="BZ626" s="94"/>
      <c r="CA626" s="94"/>
      <c r="CB626" s="94"/>
      <c r="CC626" s="94"/>
      <c r="CD626" s="94"/>
      <c r="CE626" s="94"/>
      <c r="CF626" s="94"/>
      <c r="CG626" s="94"/>
      <c r="CH626" s="94"/>
      <c r="CJ626" s="94" t="s">
        <v>12082</v>
      </c>
      <c r="CK626" s="94" t="s">
        <v>10677</v>
      </c>
      <c r="CL626" s="94" t="s">
        <v>12046</v>
      </c>
      <c r="CM626" s="94" t="s">
        <v>15887</v>
      </c>
      <c r="CN626" s="94" t="s">
        <v>15888</v>
      </c>
      <c r="CO626" s="94" t="s">
        <v>12116</v>
      </c>
      <c r="CP626" s="94" t="s">
        <v>15889</v>
      </c>
      <c r="CQ626" s="94" t="s">
        <v>12641</v>
      </c>
      <c r="CR626" s="94" t="s">
        <v>15890</v>
      </c>
      <c r="CX626" s="94" t="s">
        <v>15891</v>
      </c>
      <c r="CZ626" s="94" t="s">
        <v>12007</v>
      </c>
      <c r="DA626" s="94" t="s">
        <v>12016</v>
      </c>
      <c r="DB626" s="94" t="s">
        <v>12016</v>
      </c>
      <c r="DC626" s="94" t="s">
        <v>12007</v>
      </c>
      <c r="DD626" s="94" t="s">
        <v>12016</v>
      </c>
      <c r="DE626" s="94" t="s">
        <v>12007</v>
      </c>
      <c r="DH626" s="94" t="s">
        <v>12021</v>
      </c>
      <c r="DJ626" s="94" t="s">
        <v>12022</v>
      </c>
    </row>
    <row r="627" ht="13.5" customHeight="1">
      <c r="A627" s="94" t="s">
        <v>3764</v>
      </c>
      <c r="B627" s="94" t="s">
        <v>3765</v>
      </c>
      <c r="C627" s="94" t="str">
        <f t="shared" si="1"/>
        <v>Eduardo Penteado</v>
      </c>
      <c r="D627" s="94" t="s">
        <v>3766</v>
      </c>
      <c r="E627" s="94" t="s">
        <v>32</v>
      </c>
      <c r="F627" s="94" t="s">
        <v>15892</v>
      </c>
      <c r="G627" s="95" t="s">
        <v>33</v>
      </c>
      <c r="H627" s="94" t="s">
        <v>12006</v>
      </c>
      <c r="I627" s="94" t="s">
        <v>12069</v>
      </c>
      <c r="BF627" s="94" t="s">
        <v>33</v>
      </c>
      <c r="BG627" s="94"/>
      <c r="BH627" s="94"/>
      <c r="BI627" s="94"/>
      <c r="BJ627" s="94"/>
      <c r="BK627" s="94"/>
      <c r="BL627" s="94">
        <v>1.0</v>
      </c>
      <c r="BM627" s="94"/>
      <c r="BN627" s="94"/>
      <c r="BO627" s="94"/>
      <c r="BP627" s="94"/>
      <c r="BQ627" s="94"/>
      <c r="BR627" s="94"/>
      <c r="BS627" s="94"/>
      <c r="BT627" s="94"/>
      <c r="BU627" s="94"/>
      <c r="BV627" s="94"/>
      <c r="BW627" s="94"/>
      <c r="BX627" s="94"/>
      <c r="BY627" s="94"/>
      <c r="BZ627" s="94"/>
      <c r="CA627" s="94"/>
      <c r="CB627" s="94"/>
      <c r="CC627" s="94"/>
      <c r="CD627" s="94">
        <v>1.0</v>
      </c>
      <c r="CE627" s="94"/>
      <c r="CF627" s="94"/>
      <c r="CG627" s="94"/>
      <c r="CH627" s="94"/>
      <c r="CJ627" s="94" t="s">
        <v>3680</v>
      </c>
      <c r="CK627" s="94" t="s">
        <v>15893</v>
      </c>
      <c r="CL627" s="94" t="s">
        <v>12046</v>
      </c>
      <c r="CM627" s="94" t="s">
        <v>15894</v>
      </c>
      <c r="CN627" s="94" t="s">
        <v>15895</v>
      </c>
      <c r="CO627" s="94" t="s">
        <v>12013</v>
      </c>
      <c r="CP627" s="94" t="s">
        <v>15896</v>
      </c>
      <c r="CQ627" s="94" t="s">
        <v>12320</v>
      </c>
      <c r="CR627" s="94" t="s">
        <v>12321</v>
      </c>
      <c r="CS627" s="94" t="s">
        <v>12016</v>
      </c>
      <c r="CX627" s="94" t="s">
        <v>15897</v>
      </c>
      <c r="CZ627" s="94" t="s">
        <v>12007</v>
      </c>
      <c r="DC627" s="94" t="s">
        <v>12007</v>
      </c>
      <c r="DD627" s="94" t="s">
        <v>12007</v>
      </c>
      <c r="DE627" s="94" t="s">
        <v>12007</v>
      </c>
      <c r="DH627" s="94" t="s">
        <v>12021</v>
      </c>
      <c r="DJ627" s="94" t="s">
        <v>12022</v>
      </c>
    </row>
    <row r="628" ht="13.5" customHeight="1">
      <c r="A628" s="94" t="s">
        <v>15898</v>
      </c>
      <c r="B628" s="94" t="s">
        <v>15899</v>
      </c>
      <c r="C628" s="94" t="str">
        <f t="shared" si="1"/>
        <v>Edvige Corbelli</v>
      </c>
      <c r="D628" s="94" t="s">
        <v>15900</v>
      </c>
      <c r="E628" s="94" t="s">
        <v>32</v>
      </c>
      <c r="F628" s="94" t="s">
        <v>15901</v>
      </c>
      <c r="G628" s="95" t="s">
        <v>33</v>
      </c>
      <c r="H628" s="94" t="s">
        <v>12006</v>
      </c>
      <c r="I628" s="94" t="s">
        <v>12069</v>
      </c>
      <c r="BF628" s="94" t="s">
        <v>33</v>
      </c>
      <c r="BG628" s="94"/>
      <c r="BH628" s="94"/>
      <c r="BI628" s="94"/>
      <c r="BJ628" s="94"/>
      <c r="BK628" s="94"/>
      <c r="BL628" s="94">
        <v>1.0</v>
      </c>
      <c r="BM628" s="94"/>
      <c r="BN628" s="94"/>
      <c r="BO628" s="94"/>
      <c r="BP628" s="94"/>
      <c r="BQ628" s="94"/>
      <c r="BR628" s="94"/>
      <c r="BS628" s="94"/>
      <c r="BT628" s="94"/>
      <c r="BU628" s="94"/>
      <c r="BV628" s="94"/>
      <c r="BW628" s="94"/>
      <c r="BX628" s="94"/>
      <c r="BY628" s="94"/>
      <c r="BZ628" s="94"/>
      <c r="CA628" s="94"/>
      <c r="CB628" s="94"/>
      <c r="CC628" s="94"/>
      <c r="CD628" s="94"/>
      <c r="CE628" s="94"/>
      <c r="CF628" s="94"/>
      <c r="CG628" s="94"/>
      <c r="CH628" s="94"/>
      <c r="CJ628" s="94" t="s">
        <v>12058</v>
      </c>
      <c r="CK628" s="94" t="s">
        <v>15902</v>
      </c>
      <c r="CL628" s="94" t="s">
        <v>12010</v>
      </c>
      <c r="CM628" s="94" t="s">
        <v>15903</v>
      </c>
      <c r="CN628" s="94" t="s">
        <v>12507</v>
      </c>
      <c r="CO628" s="94" t="s">
        <v>12030</v>
      </c>
      <c r="CP628" s="94" t="s">
        <v>15904</v>
      </c>
      <c r="CQ628" s="94" t="s">
        <v>12605</v>
      </c>
      <c r="CR628" s="94" t="s">
        <v>12606</v>
      </c>
      <c r="CS628" s="94" t="s">
        <v>12016</v>
      </c>
      <c r="CX628" s="94" t="s">
        <v>15905</v>
      </c>
      <c r="CZ628" s="94" t="s">
        <v>12007</v>
      </c>
      <c r="DA628" s="94" t="s">
        <v>12111</v>
      </c>
      <c r="DB628" s="94" t="s">
        <v>12016</v>
      </c>
      <c r="DC628" s="94" t="s">
        <v>12016</v>
      </c>
      <c r="DD628" s="94" t="s">
        <v>12016</v>
      </c>
      <c r="DE628" s="94" t="s">
        <v>12007</v>
      </c>
      <c r="DH628" s="94" t="s">
        <v>12021</v>
      </c>
      <c r="DJ628" s="94" t="s">
        <v>12022</v>
      </c>
    </row>
    <row r="629" ht="13.5" customHeight="1">
      <c r="A629" s="94" t="s">
        <v>7951</v>
      </c>
      <c r="B629" s="94" t="s">
        <v>15906</v>
      </c>
      <c r="C629" s="94" t="str">
        <f t="shared" si="1"/>
        <v>Edward Gluszak</v>
      </c>
      <c r="D629" s="94" t="s">
        <v>15907</v>
      </c>
      <c r="E629" s="94" t="s">
        <v>32</v>
      </c>
      <c r="F629" s="94" t="s">
        <v>15908</v>
      </c>
      <c r="G629" s="95" t="s">
        <v>33</v>
      </c>
      <c r="H629" s="94" t="s">
        <v>12006</v>
      </c>
      <c r="BF629" s="94"/>
      <c r="BG629" s="94"/>
      <c r="BH629" s="94" t="s">
        <v>33</v>
      </c>
      <c r="BI629" s="94"/>
      <c r="BJ629" s="94"/>
      <c r="BK629" s="94"/>
      <c r="BL629" s="94"/>
      <c r="BM629" s="94"/>
      <c r="BN629" s="94"/>
      <c r="BO629" s="94"/>
      <c r="BP629" s="94"/>
      <c r="BQ629" s="94"/>
      <c r="BR629" s="94">
        <v>1.0</v>
      </c>
      <c r="BS629" s="94"/>
      <c r="BT629" s="94"/>
      <c r="BU629" s="94"/>
      <c r="BV629" s="94"/>
      <c r="BW629" s="94"/>
      <c r="BX629" s="94"/>
      <c r="BY629" s="94"/>
      <c r="BZ629" s="94"/>
      <c r="CA629" s="94"/>
      <c r="CB629" s="94"/>
      <c r="CC629" s="94"/>
      <c r="CD629" s="94">
        <v>1.0</v>
      </c>
      <c r="CE629" s="94"/>
      <c r="CF629" s="94"/>
      <c r="CG629" s="94"/>
      <c r="CH629" s="94"/>
      <c r="CJ629" s="94" t="s">
        <v>3680</v>
      </c>
      <c r="CK629" s="94" t="s">
        <v>5312</v>
      </c>
      <c r="CL629" s="94" t="s">
        <v>12046</v>
      </c>
      <c r="CM629" s="94" t="s">
        <v>15909</v>
      </c>
      <c r="CN629" s="94" t="s">
        <v>15910</v>
      </c>
      <c r="CO629" s="94" t="s">
        <v>12188</v>
      </c>
      <c r="CP629" s="94" t="s">
        <v>15911</v>
      </c>
      <c r="CQ629" s="94" t="s">
        <v>12074</v>
      </c>
      <c r="CR629" s="94" t="s">
        <v>12074</v>
      </c>
      <c r="CS629" s="94" t="s">
        <v>12007</v>
      </c>
      <c r="CX629" s="94" t="s">
        <v>15912</v>
      </c>
      <c r="CZ629" s="94" t="s">
        <v>12007</v>
      </c>
      <c r="DA629" s="94" t="s">
        <v>12016</v>
      </c>
      <c r="DB629" s="94" t="s">
        <v>12016</v>
      </c>
      <c r="DC629" s="94" t="s">
        <v>12007</v>
      </c>
      <c r="DD629" s="94" t="s">
        <v>12016</v>
      </c>
      <c r="DE629" s="94" t="s">
        <v>12007</v>
      </c>
      <c r="DH629" s="94" t="s">
        <v>12021</v>
      </c>
      <c r="DJ629" s="94" t="s">
        <v>12022</v>
      </c>
    </row>
    <row r="630" ht="13.5" customHeight="1">
      <c r="A630" s="94" t="s">
        <v>7951</v>
      </c>
      <c r="B630" s="94" t="s">
        <v>15913</v>
      </c>
      <c r="C630" s="94" t="str">
        <f t="shared" si="1"/>
        <v>Edward Gomez</v>
      </c>
      <c r="D630" s="94" t="s">
        <v>15914</v>
      </c>
      <c r="E630" s="94" t="s">
        <v>32</v>
      </c>
      <c r="F630" s="94" t="s">
        <v>15915</v>
      </c>
      <c r="G630" s="95" t="s">
        <v>33</v>
      </c>
      <c r="H630" s="94" t="s">
        <v>12006</v>
      </c>
      <c r="I630" s="94" t="s">
        <v>12069</v>
      </c>
      <c r="BF630" s="94" t="s">
        <v>33</v>
      </c>
      <c r="BG630" s="94"/>
      <c r="BH630" s="94"/>
      <c r="BI630" s="94"/>
      <c r="BJ630" s="94"/>
      <c r="BK630" s="94"/>
      <c r="BL630" s="94">
        <v>1.0</v>
      </c>
      <c r="BM630" s="94"/>
      <c r="BN630" s="94"/>
      <c r="BO630" s="94"/>
      <c r="BP630" s="94"/>
      <c r="BQ630" s="94"/>
      <c r="BR630" s="94"/>
      <c r="BS630" s="94"/>
      <c r="BT630" s="94"/>
      <c r="BU630" s="94"/>
      <c r="BV630" s="94"/>
      <c r="BW630" s="94"/>
      <c r="BX630" s="94"/>
      <c r="BY630" s="94"/>
      <c r="BZ630" s="94"/>
      <c r="CA630" s="94"/>
      <c r="CB630" s="94"/>
      <c r="CC630" s="94"/>
      <c r="CD630" s="94"/>
      <c r="CE630" s="94"/>
      <c r="CF630" s="94"/>
      <c r="CG630" s="94">
        <v>2.0</v>
      </c>
      <c r="CH630" s="94"/>
      <c r="CJ630" s="94" t="s">
        <v>3680</v>
      </c>
      <c r="CK630" s="94" t="s">
        <v>15916</v>
      </c>
      <c r="CL630" s="94" t="s">
        <v>12046</v>
      </c>
      <c r="CM630" s="94" t="s">
        <v>15917</v>
      </c>
      <c r="CN630" s="94" t="s">
        <v>15918</v>
      </c>
      <c r="CO630" s="94" t="s">
        <v>12030</v>
      </c>
      <c r="CQ630" s="94" t="s">
        <v>13125</v>
      </c>
      <c r="CR630" s="94" t="s">
        <v>12085</v>
      </c>
      <c r="CS630" s="94" t="s">
        <v>12016</v>
      </c>
      <c r="CV630" s="94" t="s">
        <v>15919</v>
      </c>
      <c r="CX630" s="94" t="s">
        <v>15920</v>
      </c>
      <c r="CZ630" s="94" t="s">
        <v>12007</v>
      </c>
      <c r="DA630" s="94" t="s">
        <v>12016</v>
      </c>
      <c r="DB630" s="94" t="s">
        <v>12016</v>
      </c>
      <c r="DC630" s="94" t="s">
        <v>12007</v>
      </c>
      <c r="DD630" s="94" t="s">
        <v>12007</v>
      </c>
      <c r="DE630" s="94" t="s">
        <v>12016</v>
      </c>
      <c r="DH630" s="94" t="s">
        <v>12021</v>
      </c>
      <c r="DJ630" s="94" t="s">
        <v>12022</v>
      </c>
    </row>
    <row r="631" ht="13.5" customHeight="1">
      <c r="A631" s="94" t="s">
        <v>7951</v>
      </c>
      <c r="B631" s="94" t="s">
        <v>4859</v>
      </c>
      <c r="C631" s="94" t="str">
        <f t="shared" si="1"/>
        <v>Edward Graham</v>
      </c>
      <c r="D631" s="94" t="s">
        <v>15921</v>
      </c>
      <c r="E631" s="94" t="s">
        <v>35</v>
      </c>
      <c r="F631" s="94" t="s">
        <v>15922</v>
      </c>
      <c r="G631" s="95" t="s">
        <v>33</v>
      </c>
      <c r="H631" s="94" t="s">
        <v>12006</v>
      </c>
      <c r="I631" s="94" t="s">
        <v>12069</v>
      </c>
      <c r="BF631" s="94"/>
      <c r="BG631" s="94"/>
      <c r="BH631" s="94" t="s">
        <v>33</v>
      </c>
      <c r="BI631" s="94"/>
      <c r="BJ631" s="94"/>
      <c r="BK631" s="94"/>
      <c r="BL631" s="94"/>
      <c r="BM631" s="94"/>
      <c r="BN631" s="94"/>
      <c r="BO631" s="94"/>
      <c r="BP631" s="94"/>
      <c r="BQ631" s="94"/>
      <c r="BR631" s="94">
        <v>1.0</v>
      </c>
      <c r="BS631" s="94"/>
      <c r="BT631" s="94"/>
      <c r="BU631" s="94"/>
      <c r="BV631" s="94"/>
      <c r="BW631" s="94"/>
      <c r="BX631" s="94"/>
      <c r="BY631" s="94"/>
      <c r="BZ631" s="94"/>
      <c r="CA631" s="94"/>
      <c r="CB631" s="94"/>
      <c r="CC631" s="94"/>
      <c r="CD631" s="94"/>
      <c r="CE631" s="94"/>
      <c r="CF631" s="94"/>
      <c r="CG631" s="94"/>
      <c r="CH631" s="94"/>
      <c r="CJ631" s="94" t="s">
        <v>12058</v>
      </c>
      <c r="CK631" s="94" t="s">
        <v>15923</v>
      </c>
      <c r="CL631" s="94" t="s">
        <v>12046</v>
      </c>
      <c r="CM631" s="94" t="s">
        <v>15924</v>
      </c>
      <c r="CN631" s="94" t="s">
        <v>15925</v>
      </c>
      <c r="CO631" s="94" t="s">
        <v>12030</v>
      </c>
      <c r="CP631" s="94" t="s">
        <v>15926</v>
      </c>
      <c r="CQ631" s="94" t="s">
        <v>12263</v>
      </c>
      <c r="CR631" s="94" t="s">
        <v>12051</v>
      </c>
      <c r="CS631" s="94" t="s">
        <v>12016</v>
      </c>
      <c r="CT631" s="94" t="s">
        <v>12052</v>
      </c>
      <c r="CU631" s="94" t="s">
        <v>12225</v>
      </c>
      <c r="CV631" s="94" t="s">
        <v>12225</v>
      </c>
      <c r="CX631" s="94" t="s">
        <v>15927</v>
      </c>
      <c r="CZ631" s="94" t="s">
        <v>12007</v>
      </c>
      <c r="DB631" s="94" t="s">
        <v>12019</v>
      </c>
      <c r="DC631" s="94" t="s">
        <v>12007</v>
      </c>
      <c r="DD631" s="94" t="s">
        <v>12007</v>
      </c>
      <c r="DE631" s="94" t="s">
        <v>12016</v>
      </c>
      <c r="DH631" s="94" t="s">
        <v>12021</v>
      </c>
      <c r="DJ631" s="94" t="s">
        <v>12022</v>
      </c>
    </row>
    <row r="632" ht="13.5" customHeight="1">
      <c r="A632" s="94" t="s">
        <v>7951</v>
      </c>
      <c r="B632" s="94" t="s">
        <v>7952</v>
      </c>
      <c r="C632" s="94" t="str">
        <f t="shared" si="1"/>
        <v>Edward Jurua</v>
      </c>
      <c r="D632" s="94" t="s">
        <v>7953</v>
      </c>
      <c r="E632" s="94" t="s">
        <v>32</v>
      </c>
      <c r="F632" s="94" t="s">
        <v>15928</v>
      </c>
      <c r="G632" s="95" t="s">
        <v>33</v>
      </c>
      <c r="H632" s="94" t="s">
        <v>12006</v>
      </c>
      <c r="I632" s="94" t="s">
        <v>12069</v>
      </c>
      <c r="BF632" s="94" t="s">
        <v>33</v>
      </c>
      <c r="BG632" s="94"/>
      <c r="BH632" s="94"/>
      <c r="BI632" s="94"/>
      <c r="BJ632" s="94"/>
      <c r="BK632" s="94"/>
      <c r="BL632" s="94">
        <v>1.0</v>
      </c>
      <c r="BM632" s="94"/>
      <c r="BN632" s="94"/>
      <c r="BO632" s="94"/>
      <c r="BP632" s="94"/>
      <c r="BQ632" s="94"/>
      <c r="BR632" s="94"/>
      <c r="BS632" s="94"/>
      <c r="BT632" s="94"/>
      <c r="BU632" s="94"/>
      <c r="BV632" s="94"/>
      <c r="BW632" s="94"/>
      <c r="BX632" s="94"/>
      <c r="BY632" s="94"/>
      <c r="BZ632" s="94"/>
      <c r="CA632" s="94"/>
      <c r="CB632" s="94"/>
      <c r="CC632" s="94"/>
      <c r="CD632" s="94"/>
      <c r="CE632" s="94"/>
      <c r="CF632" s="94"/>
      <c r="CG632" s="94"/>
      <c r="CH632" s="94"/>
      <c r="CJ632" s="94" t="s">
        <v>12058</v>
      </c>
      <c r="CK632" s="94" t="s">
        <v>7956</v>
      </c>
      <c r="CL632" s="94" t="s">
        <v>12046</v>
      </c>
      <c r="CM632" s="94" t="s">
        <v>15929</v>
      </c>
      <c r="CN632" s="94" t="s">
        <v>12115</v>
      </c>
      <c r="CO632" s="94" t="s">
        <v>12116</v>
      </c>
      <c r="CP632" s="94" t="s">
        <v>15087</v>
      </c>
      <c r="CQ632" s="94" t="s">
        <v>13048</v>
      </c>
      <c r="CR632" s="94" t="s">
        <v>13049</v>
      </c>
      <c r="CS632" s="94" t="s">
        <v>12007</v>
      </c>
      <c r="CT632" s="94" t="s">
        <v>12052</v>
      </c>
      <c r="CU632" s="94" t="s">
        <v>12052</v>
      </c>
      <c r="CV632" s="94" t="s">
        <v>12052</v>
      </c>
      <c r="CX632" s="94" t="s">
        <v>15930</v>
      </c>
      <c r="CZ632" s="94" t="s">
        <v>12007</v>
      </c>
      <c r="DA632" s="94" t="s">
        <v>12016</v>
      </c>
      <c r="DB632" s="94" t="s">
        <v>12019</v>
      </c>
      <c r="DC632" s="94" t="s">
        <v>12007</v>
      </c>
      <c r="DD632" s="94" t="s">
        <v>12007</v>
      </c>
      <c r="DE632" s="94" t="s">
        <v>12007</v>
      </c>
      <c r="DH632" s="94" t="s">
        <v>12021</v>
      </c>
      <c r="DJ632" s="94" t="s">
        <v>12022</v>
      </c>
    </row>
    <row r="633" ht="13.5" customHeight="1">
      <c r="A633" s="94" t="s">
        <v>11263</v>
      </c>
      <c r="B633" s="94" t="s">
        <v>11264</v>
      </c>
      <c r="C633" s="94" t="str">
        <f t="shared" si="1"/>
        <v>Edwin Beshel Ayabie</v>
      </c>
      <c r="D633" s="94" t="s">
        <v>11265</v>
      </c>
      <c r="E633" s="94" t="s">
        <v>32</v>
      </c>
      <c r="F633" s="94" t="s">
        <v>15931</v>
      </c>
      <c r="G633" s="95" t="s">
        <v>33</v>
      </c>
      <c r="H633" s="94" t="s">
        <v>12006</v>
      </c>
      <c r="I633" s="94" t="s">
        <v>12069</v>
      </c>
      <c r="BF633" s="94"/>
      <c r="BG633" s="94"/>
      <c r="BH633" s="94"/>
      <c r="BI633" s="94"/>
      <c r="BJ633" s="94" t="s">
        <v>33</v>
      </c>
      <c r="BK633" s="94"/>
      <c r="BL633" s="94"/>
      <c r="BM633" s="94"/>
      <c r="BN633" s="94"/>
      <c r="BO633" s="94"/>
      <c r="BP633" s="94"/>
      <c r="BQ633" s="94"/>
      <c r="BR633" s="94"/>
      <c r="BS633" s="94"/>
      <c r="BT633" s="94"/>
      <c r="BU633" s="94"/>
      <c r="BV633" s="94"/>
      <c r="BW633" s="94"/>
      <c r="BX633" s="94">
        <v>1.0</v>
      </c>
      <c r="BY633" s="94"/>
      <c r="BZ633" s="94"/>
      <c r="CA633" s="94"/>
      <c r="CB633" s="94"/>
      <c r="CC633" s="94"/>
      <c r="CD633" s="94"/>
      <c r="CE633" s="94"/>
      <c r="CF633" s="94"/>
      <c r="CG633" s="94"/>
      <c r="CH633" s="94"/>
      <c r="CJ633" s="94" t="s">
        <v>11475</v>
      </c>
      <c r="CK633" s="94" t="s">
        <v>15932</v>
      </c>
      <c r="CL633" s="94" t="s">
        <v>12046</v>
      </c>
      <c r="CM633" s="94" t="s">
        <v>15933</v>
      </c>
      <c r="CN633" s="94" t="s">
        <v>15934</v>
      </c>
      <c r="CO633" s="94" t="s">
        <v>12217</v>
      </c>
      <c r="CP633" s="94" t="s">
        <v>15935</v>
      </c>
      <c r="CQ633" s="94" t="s">
        <v>12158</v>
      </c>
      <c r="CR633" s="94" t="s">
        <v>12159</v>
      </c>
      <c r="CS633" s="94" t="s">
        <v>12007</v>
      </c>
      <c r="CT633" s="94" t="s">
        <v>12052</v>
      </c>
      <c r="CX633" s="94" t="s">
        <v>15936</v>
      </c>
      <c r="CZ633" s="94" t="s">
        <v>12007</v>
      </c>
      <c r="DA633" s="94" t="s">
        <v>12016</v>
      </c>
      <c r="DB633" s="94" t="s">
        <v>12111</v>
      </c>
      <c r="DC633" s="94" t="s">
        <v>12007</v>
      </c>
      <c r="DD633" s="94" t="s">
        <v>12007</v>
      </c>
      <c r="DE633" s="94" t="s">
        <v>12007</v>
      </c>
      <c r="DH633" s="94" t="s">
        <v>12021</v>
      </c>
      <c r="DJ633" s="94" t="s">
        <v>12022</v>
      </c>
    </row>
    <row r="634" ht="13.5" customHeight="1">
      <c r="A634" s="94" t="s">
        <v>11399</v>
      </c>
      <c r="B634" s="94" t="s">
        <v>11400</v>
      </c>
      <c r="C634" s="94" t="str">
        <f t="shared" si="1"/>
        <v>Egbuim Timothy C.</v>
      </c>
      <c r="D634" s="94" t="s">
        <v>11401</v>
      </c>
      <c r="E634" s="94" t="s">
        <v>32</v>
      </c>
      <c r="F634" s="94" t="s">
        <v>15937</v>
      </c>
      <c r="G634" s="95" t="s">
        <v>33</v>
      </c>
      <c r="H634" s="94" t="s">
        <v>12006</v>
      </c>
      <c r="I634" s="94" t="s">
        <v>12069</v>
      </c>
      <c r="BF634" s="94"/>
      <c r="BG634" s="94"/>
      <c r="BH634" s="94"/>
      <c r="BI634" s="94"/>
      <c r="BJ634" s="94" t="s">
        <v>33</v>
      </c>
      <c r="BK634" s="94"/>
      <c r="BL634" s="94"/>
      <c r="BM634" s="94"/>
      <c r="BN634" s="94"/>
      <c r="BO634" s="94"/>
      <c r="BP634" s="94"/>
      <c r="BQ634" s="94"/>
      <c r="BR634" s="94"/>
      <c r="BS634" s="94"/>
      <c r="BT634" s="94"/>
      <c r="BU634" s="94"/>
      <c r="BV634" s="94"/>
      <c r="BW634" s="94"/>
      <c r="BX634" s="94">
        <v>1.0</v>
      </c>
      <c r="BY634" s="94"/>
      <c r="BZ634" s="94"/>
      <c r="CA634" s="94"/>
      <c r="CB634" s="94"/>
      <c r="CC634" s="94"/>
      <c r="CD634" s="94"/>
      <c r="CE634" s="94"/>
      <c r="CF634" s="94"/>
      <c r="CG634" s="94"/>
      <c r="CH634" s="94"/>
      <c r="CK634" s="94" t="s">
        <v>15938</v>
      </c>
      <c r="CL634" s="94" t="s">
        <v>12046</v>
      </c>
      <c r="CM634" s="94" t="s">
        <v>15939</v>
      </c>
      <c r="CN634" s="94" t="s">
        <v>13674</v>
      </c>
      <c r="CO634" s="94" t="s">
        <v>12030</v>
      </c>
      <c r="CP634" s="94" t="s">
        <v>15940</v>
      </c>
      <c r="CQ634" s="94" t="s">
        <v>12158</v>
      </c>
      <c r="CR634" s="94" t="s">
        <v>12158</v>
      </c>
      <c r="CS634" s="94" t="s">
        <v>12016</v>
      </c>
      <c r="CX634" s="94" t="s">
        <v>15941</v>
      </c>
      <c r="CZ634" s="94" t="s">
        <v>12007</v>
      </c>
      <c r="DC634" s="94" t="s">
        <v>12007</v>
      </c>
      <c r="DD634" s="94" t="s">
        <v>12007</v>
      </c>
      <c r="DE634" s="94" t="s">
        <v>12007</v>
      </c>
      <c r="DH634" s="94" t="s">
        <v>12021</v>
      </c>
      <c r="DJ634" s="94" t="s">
        <v>12022</v>
      </c>
    </row>
    <row r="635" ht="13.5" customHeight="1">
      <c r="A635" s="94" t="s">
        <v>15942</v>
      </c>
      <c r="B635" s="94" t="s">
        <v>11006</v>
      </c>
      <c r="C635" s="94" t="str">
        <f t="shared" si="1"/>
        <v>El jariri Youssef</v>
      </c>
      <c r="D635" s="94" t="s">
        <v>15943</v>
      </c>
      <c r="E635" s="94" t="s">
        <v>35</v>
      </c>
      <c r="F635" s="94" t="s">
        <v>15944</v>
      </c>
      <c r="G635" s="95" t="s">
        <v>33</v>
      </c>
      <c r="H635" s="94" t="s">
        <v>12006</v>
      </c>
      <c r="I635" s="94" t="s">
        <v>12287</v>
      </c>
      <c r="BF635" s="94" t="s">
        <v>33</v>
      </c>
      <c r="BG635" s="94"/>
      <c r="BH635" s="94"/>
      <c r="BI635" s="94"/>
      <c r="BJ635" s="94"/>
      <c r="BK635" s="94"/>
      <c r="BL635" s="94">
        <v>1.0</v>
      </c>
      <c r="BM635" s="94"/>
      <c r="BN635" s="94"/>
      <c r="BO635" s="94"/>
      <c r="BP635" s="94"/>
      <c r="BQ635" s="94"/>
      <c r="BR635" s="94"/>
      <c r="BS635" s="94"/>
      <c r="BT635" s="94"/>
      <c r="BU635" s="94"/>
      <c r="BV635" s="94"/>
      <c r="BW635" s="94"/>
      <c r="BX635" s="94"/>
      <c r="BY635" s="94"/>
      <c r="BZ635" s="94"/>
      <c r="CA635" s="94"/>
      <c r="CB635" s="94"/>
      <c r="CC635" s="94"/>
      <c r="CD635" s="94"/>
      <c r="CE635" s="94"/>
      <c r="CF635" s="94"/>
      <c r="CG635" s="94"/>
      <c r="CH635" s="94"/>
      <c r="CJ635" s="94" t="s">
        <v>3680</v>
      </c>
      <c r="CK635" s="94" t="s">
        <v>15945</v>
      </c>
      <c r="CL635" s="94" t="s">
        <v>12046</v>
      </c>
      <c r="CM635" s="94" t="s">
        <v>15946</v>
      </c>
      <c r="CP635" s="94" t="s">
        <v>13822</v>
      </c>
      <c r="CQ635" s="94" t="s">
        <v>12109</v>
      </c>
      <c r="CR635" s="94" t="s">
        <v>12796</v>
      </c>
      <c r="CX635" s="94" t="s">
        <v>1657</v>
      </c>
      <c r="DH635" s="94" t="s">
        <v>12021</v>
      </c>
      <c r="DJ635" s="94" t="s">
        <v>12022</v>
      </c>
    </row>
    <row r="636" ht="13.5" customHeight="1">
      <c r="A636" s="94" t="s">
        <v>5892</v>
      </c>
      <c r="B636" s="94" t="s">
        <v>5893</v>
      </c>
      <c r="C636" s="94" t="str">
        <f t="shared" si="1"/>
        <v>Elaine Sadler</v>
      </c>
      <c r="D636" s="94" t="s">
        <v>5894</v>
      </c>
      <c r="E636" s="94" t="s">
        <v>32</v>
      </c>
      <c r="F636" s="94" t="s">
        <v>15947</v>
      </c>
      <c r="G636" s="95" t="s">
        <v>38</v>
      </c>
      <c r="H636" s="94" t="s">
        <v>12006</v>
      </c>
      <c r="I636" s="94" t="s">
        <v>12069</v>
      </c>
      <c r="BF636" s="94"/>
      <c r="BG636" s="94"/>
      <c r="BH636" s="94"/>
      <c r="BI636" s="94" t="s">
        <v>38</v>
      </c>
      <c r="BJ636" s="94"/>
      <c r="BK636" s="94"/>
      <c r="BL636" s="94"/>
      <c r="BM636" s="94"/>
      <c r="BN636" s="94"/>
      <c r="BO636" s="94"/>
      <c r="BP636" s="94"/>
      <c r="BQ636" s="94"/>
      <c r="BR636" s="94"/>
      <c r="BS636" s="94"/>
      <c r="BT636" s="94"/>
      <c r="BU636" s="94">
        <v>1.0</v>
      </c>
      <c r="BV636" s="94"/>
      <c r="BW636" s="94"/>
      <c r="BX636" s="94"/>
      <c r="BY636" s="94"/>
      <c r="BZ636" s="94"/>
      <c r="CA636" s="94"/>
      <c r="CB636" s="94"/>
      <c r="CC636" s="94"/>
      <c r="CD636" s="94"/>
      <c r="CE636" s="94"/>
      <c r="CF636" s="94"/>
      <c r="CG636" s="94"/>
      <c r="CH636" s="94"/>
      <c r="CJ636" s="94" t="s">
        <v>12026</v>
      </c>
      <c r="CK636" s="94" t="s">
        <v>5898</v>
      </c>
      <c r="CL636" s="94" t="s">
        <v>12010</v>
      </c>
      <c r="CM636" s="94" t="s">
        <v>15948</v>
      </c>
      <c r="CN636" s="94" t="s">
        <v>15949</v>
      </c>
      <c r="CO636" s="94" t="s">
        <v>12030</v>
      </c>
      <c r="CP636" s="94" t="s">
        <v>12296</v>
      </c>
      <c r="CQ636" s="94" t="s">
        <v>12074</v>
      </c>
      <c r="CR636" s="94" t="s">
        <v>12385</v>
      </c>
      <c r="CX636" s="94" t="s">
        <v>15950</v>
      </c>
      <c r="CZ636" s="94" t="s">
        <v>12007</v>
      </c>
      <c r="DC636" s="94" t="s">
        <v>12007</v>
      </c>
      <c r="DD636" s="94" t="s">
        <v>12016</v>
      </c>
      <c r="DH636" s="94" t="s">
        <v>12021</v>
      </c>
      <c r="DJ636" s="94" t="s">
        <v>12022</v>
      </c>
    </row>
    <row r="637" ht="13.5" customHeight="1">
      <c r="A637" s="94" t="s">
        <v>5460</v>
      </c>
      <c r="B637" s="94" t="s">
        <v>6494</v>
      </c>
      <c r="C637" s="94" t="str">
        <f t="shared" si="1"/>
        <v>Elena Dzifcakova</v>
      </c>
      <c r="D637" s="94" t="s">
        <v>6495</v>
      </c>
      <c r="E637" s="94" t="s">
        <v>32</v>
      </c>
      <c r="F637" s="94" t="s">
        <v>15951</v>
      </c>
      <c r="G637" s="95" t="s">
        <v>33</v>
      </c>
      <c r="H637" s="94" t="s">
        <v>12006</v>
      </c>
      <c r="I637" s="94" t="s">
        <v>12069</v>
      </c>
      <c r="BF637" s="94" t="s">
        <v>33</v>
      </c>
      <c r="BG637" s="94"/>
      <c r="BH637" s="94"/>
      <c r="BI637" s="94"/>
      <c r="BJ637" s="94"/>
      <c r="BK637" s="94"/>
      <c r="BL637" s="94">
        <v>1.0</v>
      </c>
      <c r="BM637" s="94"/>
      <c r="BN637" s="94"/>
      <c r="BO637" s="94"/>
      <c r="BP637" s="94"/>
      <c r="BQ637" s="94"/>
      <c r="BR637" s="94"/>
      <c r="BS637" s="94"/>
      <c r="BT637" s="94"/>
      <c r="BU637" s="94"/>
      <c r="BV637" s="94"/>
      <c r="BW637" s="94"/>
      <c r="BX637" s="94"/>
      <c r="BY637" s="94"/>
      <c r="BZ637" s="94"/>
      <c r="CA637" s="94"/>
      <c r="CB637" s="94"/>
      <c r="CC637" s="94"/>
      <c r="CD637" s="94"/>
      <c r="CE637" s="94"/>
      <c r="CF637" s="94"/>
      <c r="CG637" s="94"/>
      <c r="CH637" s="94"/>
      <c r="CJ637" s="94" t="s">
        <v>12980</v>
      </c>
      <c r="CK637" s="94" t="s">
        <v>6499</v>
      </c>
      <c r="CL637" s="94" t="s">
        <v>12202</v>
      </c>
      <c r="CM637" s="94" t="s">
        <v>15952</v>
      </c>
      <c r="CN637" s="94" t="s">
        <v>15953</v>
      </c>
      <c r="CO637" s="94" t="s">
        <v>12013</v>
      </c>
      <c r="CP637" s="94" t="s">
        <v>14848</v>
      </c>
      <c r="CQ637" s="94" t="s">
        <v>15954</v>
      </c>
      <c r="CS637" s="94" t="s">
        <v>12007</v>
      </c>
      <c r="CX637" s="94" t="s">
        <v>15955</v>
      </c>
      <c r="CZ637" s="94" t="s">
        <v>12007</v>
      </c>
      <c r="DA637" s="94" t="s">
        <v>12016</v>
      </c>
      <c r="DB637" s="94" t="s">
        <v>12016</v>
      </c>
      <c r="DC637" s="94" t="s">
        <v>12007</v>
      </c>
      <c r="DE637" s="94" t="s">
        <v>12007</v>
      </c>
      <c r="DH637" s="94" t="s">
        <v>12021</v>
      </c>
      <c r="DJ637" s="94" t="s">
        <v>12022</v>
      </c>
    </row>
    <row r="638" ht="13.5" customHeight="1">
      <c r="A638" s="94" t="s">
        <v>5460</v>
      </c>
      <c r="B638" s="94" t="s">
        <v>15956</v>
      </c>
      <c r="C638" s="94" t="str">
        <f t="shared" si="1"/>
        <v>Elena Nokhrina</v>
      </c>
      <c r="D638" s="94" t="s">
        <v>15957</v>
      </c>
      <c r="E638" s="94" t="s">
        <v>32</v>
      </c>
      <c r="F638" s="94" t="s">
        <v>15958</v>
      </c>
      <c r="G638" s="95" t="s">
        <v>33</v>
      </c>
      <c r="H638" s="94" t="s">
        <v>12006</v>
      </c>
      <c r="I638" s="94" t="s">
        <v>12069</v>
      </c>
      <c r="BF638" s="94" t="s">
        <v>33</v>
      </c>
      <c r="BG638" s="94"/>
      <c r="BH638" s="94"/>
      <c r="BI638" s="94"/>
      <c r="BJ638" s="94"/>
      <c r="BK638" s="94"/>
      <c r="BL638" s="94">
        <v>1.0</v>
      </c>
      <c r="BM638" s="94"/>
      <c r="BN638" s="94"/>
      <c r="BO638" s="94"/>
      <c r="BP638" s="94"/>
      <c r="BQ638" s="94"/>
      <c r="BR638" s="94"/>
      <c r="BS638" s="94"/>
      <c r="BT638" s="94"/>
      <c r="BU638" s="94"/>
      <c r="BV638" s="94"/>
      <c r="BW638" s="94"/>
      <c r="BX638" s="94"/>
      <c r="BY638" s="94"/>
      <c r="BZ638" s="94"/>
      <c r="CA638" s="94"/>
      <c r="CB638" s="94"/>
      <c r="CC638" s="94"/>
      <c r="CD638" s="94"/>
      <c r="CE638" s="94"/>
      <c r="CF638" s="94"/>
      <c r="CG638" s="94"/>
      <c r="CH638" s="94"/>
      <c r="CJ638" s="94" t="s">
        <v>3680</v>
      </c>
      <c r="CK638" s="94" t="s">
        <v>15959</v>
      </c>
      <c r="CL638" s="94" t="s">
        <v>12202</v>
      </c>
      <c r="CM638" s="94" t="s">
        <v>15960</v>
      </c>
      <c r="CN638" s="94" t="s">
        <v>15961</v>
      </c>
      <c r="CO638" s="94" t="s">
        <v>12116</v>
      </c>
      <c r="CP638" s="94" t="s">
        <v>12667</v>
      </c>
      <c r="CQ638" s="94" t="s">
        <v>12641</v>
      </c>
      <c r="CR638" s="94" t="s">
        <v>12641</v>
      </c>
      <c r="CS638" s="94" t="s">
        <v>12016</v>
      </c>
      <c r="CT638" s="94" t="s">
        <v>12117</v>
      </c>
      <c r="CX638" s="94" t="s">
        <v>1751</v>
      </c>
      <c r="CZ638" s="94" t="s">
        <v>12016</v>
      </c>
      <c r="DA638" s="94" t="s">
        <v>12016</v>
      </c>
      <c r="DB638" s="94" t="s">
        <v>12016</v>
      </c>
      <c r="DC638" s="94" t="s">
        <v>12007</v>
      </c>
      <c r="DD638" s="94" t="s">
        <v>12016</v>
      </c>
      <c r="DE638" s="94" t="s">
        <v>12016</v>
      </c>
      <c r="DH638" s="94" t="s">
        <v>12021</v>
      </c>
      <c r="DJ638" s="94" t="s">
        <v>12022</v>
      </c>
    </row>
    <row r="639" ht="13.5" customHeight="1">
      <c r="A639" s="94" t="s">
        <v>5460</v>
      </c>
      <c r="B639" s="94" t="s">
        <v>15962</v>
      </c>
      <c r="C639" s="94" t="str">
        <f t="shared" si="1"/>
        <v>Elena Shablovinskaia</v>
      </c>
      <c r="D639" s="94" t="s">
        <v>15963</v>
      </c>
      <c r="E639" s="94" t="s">
        <v>35</v>
      </c>
      <c r="F639" s="94" t="s">
        <v>15964</v>
      </c>
      <c r="G639" s="95" t="s">
        <v>33</v>
      </c>
      <c r="H639" s="94" t="s">
        <v>12006</v>
      </c>
      <c r="I639" s="94" t="s">
        <v>12069</v>
      </c>
      <c r="BF639" s="94" t="s">
        <v>33</v>
      </c>
      <c r="BG639" s="94"/>
      <c r="BH639" s="94"/>
      <c r="BI639" s="94"/>
      <c r="BJ639" s="94"/>
      <c r="BK639" s="94"/>
      <c r="BL639" s="94">
        <v>1.0</v>
      </c>
      <c r="BM639" s="94"/>
      <c r="BN639" s="94"/>
      <c r="BO639" s="94"/>
      <c r="BP639" s="94"/>
      <c r="BQ639" s="94"/>
      <c r="BR639" s="94"/>
      <c r="BS639" s="94"/>
      <c r="BT639" s="94"/>
      <c r="BU639" s="94"/>
      <c r="BV639" s="94"/>
      <c r="BW639" s="94"/>
      <c r="BX639" s="94"/>
      <c r="BY639" s="94"/>
      <c r="BZ639" s="94"/>
      <c r="CA639" s="94"/>
      <c r="CB639" s="94"/>
      <c r="CC639" s="94"/>
      <c r="CD639" s="94"/>
      <c r="CE639" s="94"/>
      <c r="CF639" s="94"/>
      <c r="CG639" s="94"/>
      <c r="CH639" s="94"/>
      <c r="CJ639" s="94" t="s">
        <v>3680</v>
      </c>
      <c r="CK639" s="94" t="s">
        <v>15965</v>
      </c>
      <c r="CL639" s="94" t="s">
        <v>12202</v>
      </c>
      <c r="CM639" s="94" t="s">
        <v>15966</v>
      </c>
      <c r="CO639" s="94" t="s">
        <v>12188</v>
      </c>
      <c r="CP639" s="94" t="s">
        <v>11737</v>
      </c>
      <c r="CQ639" s="94" t="s">
        <v>12205</v>
      </c>
      <c r="CR639" s="94" t="s">
        <v>12656</v>
      </c>
      <c r="CS639" s="94" t="s">
        <v>12016</v>
      </c>
      <c r="CX639" s="94" t="s">
        <v>15967</v>
      </c>
      <c r="CZ639" s="94" t="s">
        <v>12016</v>
      </c>
      <c r="DA639" s="94" t="s">
        <v>12016</v>
      </c>
      <c r="DB639" s="94" t="s">
        <v>12016</v>
      </c>
      <c r="DC639" s="94" t="s">
        <v>12016</v>
      </c>
      <c r="DD639" s="94" t="s">
        <v>12016</v>
      </c>
      <c r="DE639" s="94" t="s">
        <v>12007</v>
      </c>
      <c r="DH639" s="94" t="s">
        <v>12021</v>
      </c>
      <c r="DJ639" s="94" t="s">
        <v>12022</v>
      </c>
    </row>
    <row r="640" ht="13.5" customHeight="1">
      <c r="A640" s="94" t="s">
        <v>15968</v>
      </c>
      <c r="B640" s="94" t="s">
        <v>15969</v>
      </c>
      <c r="C640" s="94" t="str">
        <f t="shared" si="1"/>
        <v>Eli Djomekou</v>
      </c>
      <c r="D640" s="94" t="s">
        <v>15970</v>
      </c>
      <c r="E640" s="94" t="s">
        <v>32</v>
      </c>
      <c r="F640" s="94" t="s">
        <v>15971</v>
      </c>
      <c r="G640" s="95" t="s">
        <v>38</v>
      </c>
      <c r="H640" s="94" t="s">
        <v>12006</v>
      </c>
      <c r="BF640" s="94"/>
      <c r="BG640" s="94"/>
      <c r="BH640" s="94"/>
      <c r="BI640" s="94" t="s">
        <v>38</v>
      </c>
      <c r="BJ640" s="94"/>
      <c r="BK640" s="94"/>
      <c r="BL640" s="94"/>
      <c r="BM640" s="94"/>
      <c r="BN640" s="94"/>
      <c r="BO640" s="94"/>
      <c r="BP640" s="94"/>
      <c r="BQ640" s="94"/>
      <c r="BR640" s="94"/>
      <c r="BS640" s="94"/>
      <c r="BT640" s="94"/>
      <c r="BU640" s="94"/>
      <c r="BV640" s="94">
        <v>1.0</v>
      </c>
      <c r="BW640" s="94"/>
      <c r="BX640" s="94"/>
      <c r="BY640" s="94"/>
      <c r="BZ640" s="94"/>
      <c r="CA640" s="94"/>
      <c r="CB640" s="94"/>
      <c r="CC640" s="94"/>
      <c r="CD640" s="94"/>
      <c r="CE640" s="94"/>
      <c r="CF640" s="94"/>
      <c r="CG640" s="94"/>
      <c r="CH640" s="94"/>
      <c r="CJ640" s="94" t="s">
        <v>12153</v>
      </c>
      <c r="CK640" s="94" t="s">
        <v>15972</v>
      </c>
      <c r="CL640" s="94" t="s">
        <v>12505</v>
      </c>
      <c r="CM640" s="94" t="s">
        <v>15973</v>
      </c>
      <c r="CN640" s="94" t="s">
        <v>15974</v>
      </c>
      <c r="CO640" s="94" t="s">
        <v>12217</v>
      </c>
      <c r="CP640" s="94" t="s">
        <v>15975</v>
      </c>
      <c r="CQ640" s="94" t="s">
        <v>12605</v>
      </c>
      <c r="CR640" s="94" t="s">
        <v>15976</v>
      </c>
      <c r="CU640" s="94" t="s">
        <v>15977</v>
      </c>
      <c r="CX640" s="94" t="s">
        <v>15978</v>
      </c>
      <c r="CZ640" s="94" t="s">
        <v>12007</v>
      </c>
      <c r="DC640" s="94" t="s">
        <v>12007</v>
      </c>
      <c r="DD640" s="94" t="s">
        <v>12007</v>
      </c>
      <c r="DH640" s="94" t="s">
        <v>12021</v>
      </c>
      <c r="DJ640" s="94" t="s">
        <v>12022</v>
      </c>
    </row>
    <row r="641" ht="13.5" customHeight="1">
      <c r="A641" s="94" t="s">
        <v>15968</v>
      </c>
      <c r="B641" s="94" t="s">
        <v>15979</v>
      </c>
      <c r="C641" s="94" t="str">
        <f t="shared" si="1"/>
        <v>Eli Kasai</v>
      </c>
      <c r="D641" s="94" t="s">
        <v>15980</v>
      </c>
      <c r="E641" s="94" t="s">
        <v>32</v>
      </c>
      <c r="F641" s="94" t="s">
        <v>15981</v>
      </c>
      <c r="G641" s="95" t="s">
        <v>33</v>
      </c>
      <c r="H641" s="94" t="s">
        <v>12006</v>
      </c>
      <c r="I641" s="94" t="s">
        <v>12025</v>
      </c>
      <c r="BF641" s="94" t="s">
        <v>33</v>
      </c>
      <c r="BG641" s="94"/>
      <c r="BH641" s="94"/>
      <c r="BI641" s="94"/>
      <c r="BJ641" s="94"/>
      <c r="BK641" s="94"/>
      <c r="BL641" s="94">
        <v>1.0</v>
      </c>
      <c r="BM641" s="94"/>
      <c r="BN641" s="94"/>
      <c r="BO641" s="94"/>
      <c r="BP641" s="94"/>
      <c r="BQ641" s="94"/>
      <c r="BR641" s="94"/>
      <c r="BS641" s="94"/>
      <c r="BT641" s="94"/>
      <c r="BU641" s="94"/>
      <c r="BV641" s="94"/>
      <c r="BW641" s="94"/>
      <c r="BX641" s="94"/>
      <c r="BY641" s="94"/>
      <c r="BZ641" s="94"/>
      <c r="CA641" s="94"/>
      <c r="CB641" s="94"/>
      <c r="CC641" s="94"/>
      <c r="CD641" s="94"/>
      <c r="CE641" s="94"/>
      <c r="CF641" s="94"/>
      <c r="CG641" s="94"/>
      <c r="CH641" s="94"/>
      <c r="CJ641" s="94" t="s">
        <v>3680</v>
      </c>
      <c r="CK641" s="94" t="s">
        <v>15982</v>
      </c>
      <c r="CL641" s="94" t="s">
        <v>12046</v>
      </c>
      <c r="CM641" s="94" t="s">
        <v>15983</v>
      </c>
      <c r="CN641" s="94" t="s">
        <v>12115</v>
      </c>
      <c r="CO641" s="94" t="s">
        <v>12030</v>
      </c>
      <c r="CP641" s="94" t="s">
        <v>14009</v>
      </c>
      <c r="CQ641" s="94" t="s">
        <v>14010</v>
      </c>
      <c r="CR641" s="94" t="s">
        <v>14011</v>
      </c>
      <c r="CS641" s="94" t="s">
        <v>12016</v>
      </c>
      <c r="CT641" s="94" t="s">
        <v>12052</v>
      </c>
      <c r="CX641" s="94" t="s">
        <v>15984</v>
      </c>
      <c r="CZ641" s="94" t="s">
        <v>12007</v>
      </c>
      <c r="DB641" s="94" t="s">
        <v>12016</v>
      </c>
      <c r="DC641" s="94" t="s">
        <v>12007</v>
      </c>
      <c r="DD641" s="94" t="s">
        <v>12007</v>
      </c>
      <c r="DE641" s="94" t="s">
        <v>12016</v>
      </c>
      <c r="DF641" s="94" t="s">
        <v>15985</v>
      </c>
      <c r="DH641" s="94" t="s">
        <v>12021</v>
      </c>
      <c r="DJ641" s="94" t="s">
        <v>12022</v>
      </c>
    </row>
    <row r="642" ht="13.5" customHeight="1">
      <c r="A642" s="94" t="s">
        <v>6551</v>
      </c>
      <c r="B642" s="94" t="s">
        <v>6552</v>
      </c>
      <c r="C642" s="94" t="str">
        <f t="shared" si="1"/>
        <v>Eliab Tokelo D Malefahlo</v>
      </c>
      <c r="D642" s="94" t="s">
        <v>6553</v>
      </c>
      <c r="E642" s="94" t="s">
        <v>32</v>
      </c>
      <c r="F642" s="94" t="s">
        <v>15986</v>
      </c>
      <c r="G642" s="95" t="s">
        <v>33</v>
      </c>
      <c r="H642" s="94" t="s">
        <v>12006</v>
      </c>
      <c r="I642" s="94" t="s">
        <v>12025</v>
      </c>
      <c r="BF642" s="94" t="s">
        <v>33</v>
      </c>
      <c r="BG642" s="94"/>
      <c r="BH642" s="94"/>
      <c r="BI642" s="94"/>
      <c r="BJ642" s="94"/>
      <c r="BK642" s="94"/>
      <c r="BL642" s="94">
        <v>1.0</v>
      </c>
      <c r="BM642" s="94"/>
      <c r="BN642" s="94"/>
      <c r="BO642" s="94"/>
      <c r="BP642" s="94"/>
      <c r="BQ642" s="94"/>
      <c r="BR642" s="94"/>
      <c r="BS642" s="94"/>
      <c r="BT642" s="94"/>
      <c r="BU642" s="94"/>
      <c r="BV642" s="94"/>
      <c r="BW642" s="94"/>
      <c r="BX642" s="94"/>
      <c r="BY642" s="94"/>
      <c r="BZ642" s="94"/>
      <c r="CA642" s="94"/>
      <c r="CB642" s="94"/>
      <c r="CC642" s="94"/>
      <c r="CD642" s="94"/>
      <c r="CE642" s="94"/>
      <c r="CF642" s="94"/>
      <c r="CG642" s="94"/>
      <c r="CH642" s="94"/>
      <c r="CJ642" s="94" t="s">
        <v>3680</v>
      </c>
      <c r="CK642" s="94" t="s">
        <v>6556</v>
      </c>
      <c r="CL642" s="94" t="s">
        <v>12046</v>
      </c>
      <c r="CM642" s="94" t="s">
        <v>15091</v>
      </c>
      <c r="CN642" s="94" t="s">
        <v>15987</v>
      </c>
      <c r="CO642" s="94" t="s">
        <v>12188</v>
      </c>
      <c r="CP642" s="94" t="s">
        <v>12189</v>
      </c>
      <c r="CQ642" s="94" t="s">
        <v>12015</v>
      </c>
      <c r="CR642" s="94" t="s">
        <v>12219</v>
      </c>
      <c r="CS642" s="94" t="s">
        <v>12007</v>
      </c>
      <c r="CT642" s="94" t="s">
        <v>15988</v>
      </c>
      <c r="CX642" s="94" t="s">
        <v>15989</v>
      </c>
      <c r="CZ642" s="94" t="s">
        <v>12007</v>
      </c>
      <c r="DA642" s="94" t="s">
        <v>12016</v>
      </c>
      <c r="DB642" s="94" t="s">
        <v>12111</v>
      </c>
      <c r="DC642" s="94" t="s">
        <v>12007</v>
      </c>
      <c r="DD642" s="94" t="s">
        <v>12007</v>
      </c>
      <c r="DE642" s="94" t="s">
        <v>12016</v>
      </c>
      <c r="DH642" s="94" t="s">
        <v>12021</v>
      </c>
      <c r="DJ642" s="94" t="s">
        <v>12022</v>
      </c>
    </row>
    <row r="643" ht="13.5" customHeight="1">
      <c r="A643" s="94" t="s">
        <v>11284</v>
      </c>
      <c r="B643" s="94" t="s">
        <v>11285</v>
      </c>
      <c r="C643" s="94" t="str">
        <f t="shared" si="1"/>
        <v>ELINEEMA NASSARI</v>
      </c>
      <c r="D643" s="94" t="s">
        <v>11286</v>
      </c>
      <c r="E643" s="94" t="s">
        <v>32</v>
      </c>
      <c r="F643" s="94" t="s">
        <v>15990</v>
      </c>
      <c r="G643" s="95" t="s">
        <v>38</v>
      </c>
      <c r="H643" s="94" t="s">
        <v>12006</v>
      </c>
      <c r="I643" s="94" t="s">
        <v>12069</v>
      </c>
      <c r="AR643" s="94" t="s">
        <v>12007</v>
      </c>
      <c r="BF643" s="94"/>
      <c r="BG643" s="94"/>
      <c r="BH643" s="94"/>
      <c r="BI643" s="94" t="s">
        <v>38</v>
      </c>
      <c r="BJ643" s="94"/>
      <c r="BK643" s="94"/>
      <c r="BL643" s="94"/>
      <c r="BM643" s="94"/>
      <c r="BN643" s="94"/>
      <c r="BO643" s="94"/>
      <c r="BP643" s="94"/>
      <c r="BQ643" s="94"/>
      <c r="BR643" s="94"/>
      <c r="BS643" s="94"/>
      <c r="BT643" s="94"/>
      <c r="BU643" s="94"/>
      <c r="BV643" s="94"/>
      <c r="BW643" s="94">
        <v>1.0</v>
      </c>
      <c r="BX643" s="94"/>
      <c r="BY643" s="94"/>
      <c r="BZ643" s="94"/>
      <c r="CA643" s="94"/>
      <c r="CB643" s="94"/>
      <c r="CC643" s="94"/>
      <c r="CD643" s="94"/>
      <c r="CE643" s="94"/>
      <c r="CF643" s="94"/>
      <c r="CG643" s="94"/>
      <c r="CH643" s="94"/>
      <c r="CJ643" s="94" t="s">
        <v>15991</v>
      </c>
      <c r="CK643" s="94" t="s">
        <v>15992</v>
      </c>
      <c r="CL643" s="94" t="s">
        <v>12289</v>
      </c>
      <c r="CM643" s="94" t="s">
        <v>15993</v>
      </c>
      <c r="CN643" s="94" t="s">
        <v>12143</v>
      </c>
      <c r="CO643" s="94" t="s">
        <v>12217</v>
      </c>
      <c r="CP643" s="94" t="s">
        <v>15994</v>
      </c>
      <c r="CQ643" s="94" t="s">
        <v>15995</v>
      </c>
      <c r="CR643" s="94" t="s">
        <v>15996</v>
      </c>
      <c r="CU643" s="94" t="s">
        <v>15997</v>
      </c>
      <c r="CX643" s="94" t="s">
        <v>1642</v>
      </c>
      <c r="DC643" s="94" t="s">
        <v>12007</v>
      </c>
      <c r="DD643" s="94" t="s">
        <v>12016</v>
      </c>
      <c r="DF643" s="94" t="s">
        <v>15998</v>
      </c>
      <c r="DH643" s="94" t="s">
        <v>12021</v>
      </c>
      <c r="DJ643" s="94" t="s">
        <v>12022</v>
      </c>
    </row>
    <row r="644" ht="13.5" customHeight="1">
      <c r="A644" s="94" t="s">
        <v>6173</v>
      </c>
      <c r="B644" s="94" t="s">
        <v>6174</v>
      </c>
      <c r="C644" s="94" t="str">
        <f t="shared" si="1"/>
        <v>Elis Cristina Silva Sales</v>
      </c>
      <c r="D644" s="94" t="s">
        <v>6175</v>
      </c>
      <c r="E644" s="94" t="s">
        <v>35</v>
      </c>
      <c r="F644" s="94" t="s">
        <v>15999</v>
      </c>
      <c r="G644" s="95" t="s">
        <v>33</v>
      </c>
      <c r="H644" s="94" t="s">
        <v>12006</v>
      </c>
      <c r="I644" s="94" t="s">
        <v>12069</v>
      </c>
      <c r="BF644" s="94" t="s">
        <v>33</v>
      </c>
      <c r="BG644" s="94"/>
      <c r="BH644" s="94"/>
      <c r="BI644" s="94"/>
      <c r="BJ644" s="94"/>
      <c r="BK644" s="94"/>
      <c r="BL644" s="94"/>
      <c r="BM644" s="94">
        <v>1.0</v>
      </c>
      <c r="BN644" s="94"/>
      <c r="BO644" s="94"/>
      <c r="BP644" s="94"/>
      <c r="BQ644" s="94"/>
      <c r="BR644" s="94"/>
      <c r="BS644" s="94"/>
      <c r="BT644" s="94"/>
      <c r="BU644" s="94"/>
      <c r="BV644" s="94"/>
      <c r="BW644" s="94"/>
      <c r="BX644" s="94"/>
      <c r="BY644" s="94"/>
      <c r="BZ644" s="94"/>
      <c r="CA644" s="94"/>
      <c r="CB644" s="94"/>
      <c r="CC644" s="94"/>
      <c r="CD644" s="94">
        <v>1.0</v>
      </c>
      <c r="CE644" s="94"/>
      <c r="CF644" s="94"/>
      <c r="CG644" s="94"/>
      <c r="CH644" s="94"/>
      <c r="CK644" s="94" t="s">
        <v>6179</v>
      </c>
      <c r="CL644" s="94" t="s">
        <v>12010</v>
      </c>
      <c r="CM644" s="94" t="s">
        <v>13770</v>
      </c>
      <c r="CO644" s="94" t="s">
        <v>12217</v>
      </c>
      <c r="CP644" s="94" t="s">
        <v>13054</v>
      </c>
      <c r="CQ644" s="94" t="s">
        <v>12320</v>
      </c>
      <c r="CR644" s="94" t="s">
        <v>12321</v>
      </c>
      <c r="CS644" s="94" t="s">
        <v>12007</v>
      </c>
      <c r="CX644" s="94" t="s">
        <v>16000</v>
      </c>
      <c r="CZ644" s="94" t="s">
        <v>12007</v>
      </c>
      <c r="DA644" s="94" t="s">
        <v>12111</v>
      </c>
      <c r="DB644" s="94" t="s">
        <v>12111</v>
      </c>
      <c r="DC644" s="94" t="s">
        <v>12007</v>
      </c>
      <c r="DD644" s="94" t="s">
        <v>12016</v>
      </c>
      <c r="DE644" s="94" t="s">
        <v>12007</v>
      </c>
      <c r="DH644" s="94" t="s">
        <v>12021</v>
      </c>
      <c r="DJ644" s="94" t="s">
        <v>12022</v>
      </c>
    </row>
    <row r="645" ht="13.5" customHeight="1">
      <c r="A645" s="94" t="s">
        <v>6459</v>
      </c>
      <c r="B645" s="94" t="s">
        <v>6460</v>
      </c>
      <c r="C645" s="94" t="str">
        <f t="shared" si="1"/>
        <v>Elisa Schösser</v>
      </c>
      <c r="D645" s="94" t="s">
        <v>6461</v>
      </c>
      <c r="E645" s="94" t="s">
        <v>32</v>
      </c>
      <c r="F645" s="94" t="s">
        <v>16001</v>
      </c>
      <c r="G645" s="95" t="s">
        <v>33</v>
      </c>
      <c r="H645" s="94" t="s">
        <v>12006</v>
      </c>
      <c r="I645" s="94" t="s">
        <v>12069</v>
      </c>
      <c r="BF645" s="94" t="s">
        <v>33</v>
      </c>
      <c r="BG645" s="94"/>
      <c r="BH645" s="94"/>
      <c r="BI645" s="94"/>
      <c r="BJ645" s="94"/>
      <c r="BK645" s="94"/>
      <c r="BL645" s="94"/>
      <c r="BM645" s="94">
        <v>1.0</v>
      </c>
      <c r="BN645" s="94"/>
      <c r="BO645" s="94"/>
      <c r="BP645" s="94"/>
      <c r="BQ645" s="94"/>
      <c r="BR645" s="94"/>
      <c r="BS645" s="94"/>
      <c r="BT645" s="94"/>
      <c r="BU645" s="94"/>
      <c r="BV645" s="94"/>
      <c r="BW645" s="94"/>
      <c r="BX645" s="94"/>
      <c r="BY645" s="94"/>
      <c r="BZ645" s="94"/>
      <c r="CA645" s="94"/>
      <c r="CB645" s="94"/>
      <c r="CC645" s="94"/>
      <c r="CD645" s="94"/>
      <c r="CE645" s="94"/>
      <c r="CF645" s="94"/>
      <c r="CG645" s="94"/>
      <c r="CH645" s="94"/>
      <c r="CK645" s="94" t="s">
        <v>6464</v>
      </c>
      <c r="CL645" s="94" t="s">
        <v>12202</v>
      </c>
      <c r="CM645" s="94" t="s">
        <v>16002</v>
      </c>
      <c r="CO645" s="94" t="s">
        <v>12122</v>
      </c>
      <c r="CP645" s="94" t="s">
        <v>12242</v>
      </c>
      <c r="CQ645" s="94" t="s">
        <v>12243</v>
      </c>
      <c r="CR645" s="94" t="s">
        <v>13100</v>
      </c>
      <c r="CS645" s="94" t="s">
        <v>12016</v>
      </c>
      <c r="CT645" s="94" t="s">
        <v>16003</v>
      </c>
      <c r="CX645" s="94" t="s">
        <v>16004</v>
      </c>
      <c r="CZ645" s="94" t="s">
        <v>12007</v>
      </c>
      <c r="DA645" s="94" t="s">
        <v>12111</v>
      </c>
      <c r="DB645" s="94" t="s">
        <v>12111</v>
      </c>
      <c r="DC645" s="94" t="s">
        <v>12016</v>
      </c>
      <c r="DD645" s="94" t="s">
        <v>12016</v>
      </c>
      <c r="DE645" s="94" t="s">
        <v>12007</v>
      </c>
      <c r="DH645" s="94" t="s">
        <v>12021</v>
      </c>
      <c r="DJ645" s="94" t="s">
        <v>12022</v>
      </c>
    </row>
    <row r="646" ht="13.5" customHeight="1">
      <c r="A646" s="94" t="s">
        <v>10796</v>
      </c>
      <c r="B646" s="94" t="s">
        <v>10797</v>
      </c>
      <c r="C646" s="94" t="str">
        <f t="shared" si="1"/>
        <v>Elisabeta Ana Naghi</v>
      </c>
      <c r="D646" s="94" t="s">
        <v>10798</v>
      </c>
      <c r="E646" s="94" t="s">
        <v>32</v>
      </c>
      <c r="F646" s="94" t="s">
        <v>16005</v>
      </c>
      <c r="G646" s="95" t="s">
        <v>33</v>
      </c>
      <c r="H646" s="94" t="s">
        <v>12006</v>
      </c>
      <c r="I646" s="94" t="s">
        <v>12069</v>
      </c>
      <c r="AP646" s="94" t="s">
        <v>12007</v>
      </c>
      <c r="BF646" s="94"/>
      <c r="BG646" s="94"/>
      <c r="BH646" s="94" t="s">
        <v>33</v>
      </c>
      <c r="BI646" s="94"/>
      <c r="BJ646" s="94"/>
      <c r="BK646" s="94"/>
      <c r="BL646" s="94"/>
      <c r="BM646" s="94"/>
      <c r="BN646" s="94"/>
      <c r="BO646" s="94"/>
      <c r="BP646" s="94"/>
      <c r="BQ646" s="94"/>
      <c r="BR646" s="94">
        <v>1.0</v>
      </c>
      <c r="BS646" s="94"/>
      <c r="BT646" s="94"/>
      <c r="BU646" s="94"/>
      <c r="BV646" s="94"/>
      <c r="BW646" s="94"/>
      <c r="BX646" s="94"/>
      <c r="BY646" s="94"/>
      <c r="BZ646" s="94"/>
      <c r="CA646" s="94"/>
      <c r="CB646" s="94"/>
      <c r="CC646" s="94"/>
      <c r="CD646" s="94"/>
      <c r="CE646" s="94"/>
      <c r="CF646" s="94"/>
      <c r="CG646" s="94"/>
      <c r="CH646" s="94"/>
      <c r="CJ646" s="94" t="s">
        <v>16006</v>
      </c>
      <c r="CK646" s="94" t="s">
        <v>16007</v>
      </c>
      <c r="CL646" s="94" t="s">
        <v>13656</v>
      </c>
      <c r="CM646" s="94" t="s">
        <v>16008</v>
      </c>
      <c r="CN646" s="94" t="s">
        <v>16009</v>
      </c>
      <c r="CO646" s="94" t="s">
        <v>12013</v>
      </c>
      <c r="CP646" s="94" t="s">
        <v>16010</v>
      </c>
      <c r="CQ646" s="94" t="s">
        <v>16011</v>
      </c>
      <c r="CR646" s="94" t="s">
        <v>16012</v>
      </c>
      <c r="CS646" s="94" t="s">
        <v>12007</v>
      </c>
      <c r="CX646" s="94" t="s">
        <v>16013</v>
      </c>
      <c r="CZ646" s="94" t="s">
        <v>12007</v>
      </c>
      <c r="DA646" s="94" t="s">
        <v>12111</v>
      </c>
      <c r="DB646" s="94" t="s">
        <v>12016</v>
      </c>
      <c r="DC646" s="94" t="s">
        <v>12016</v>
      </c>
      <c r="DD646" s="94" t="s">
        <v>12007</v>
      </c>
      <c r="DE646" s="94" t="s">
        <v>12007</v>
      </c>
      <c r="DH646" s="94" t="s">
        <v>12021</v>
      </c>
      <c r="DJ646" s="94" t="s">
        <v>12022</v>
      </c>
    </row>
    <row r="647" ht="13.5" customHeight="1">
      <c r="A647" s="94" t="s">
        <v>16014</v>
      </c>
      <c r="B647" s="94" t="s">
        <v>16015</v>
      </c>
      <c r="C647" s="94" t="str">
        <f t="shared" si="1"/>
        <v>Elisep Mogapi</v>
      </c>
      <c r="D647" s="94" t="s">
        <v>16016</v>
      </c>
      <c r="E647" s="94" t="s">
        <v>32</v>
      </c>
      <c r="F647" s="94" t="s">
        <v>16017</v>
      </c>
      <c r="G647" s="95" t="s">
        <v>33</v>
      </c>
      <c r="H647" s="94" t="s">
        <v>12006</v>
      </c>
      <c r="BF647" s="94"/>
      <c r="BG647" s="94"/>
      <c r="BH647" s="94" t="s">
        <v>33</v>
      </c>
      <c r="BI647" s="94"/>
      <c r="BJ647" s="94"/>
      <c r="BK647" s="94"/>
      <c r="BL647" s="94"/>
      <c r="BM647" s="94"/>
      <c r="BN647" s="94"/>
      <c r="BO647" s="94"/>
      <c r="BP647" s="94"/>
      <c r="BQ647" s="94"/>
      <c r="BR647" s="94"/>
      <c r="BS647" s="94">
        <v>1.0</v>
      </c>
      <c r="BT647" s="94"/>
      <c r="BU647" s="94"/>
      <c r="BV647" s="94"/>
      <c r="BW647" s="94"/>
      <c r="BX647" s="94"/>
      <c r="BY647" s="94"/>
      <c r="BZ647" s="94"/>
      <c r="CA647" s="94"/>
      <c r="CB647" s="94"/>
      <c r="CC647" s="94"/>
      <c r="CD647" s="94"/>
      <c r="CE647" s="94"/>
      <c r="CF647" s="94"/>
      <c r="CG647" s="94"/>
      <c r="CH647" s="94"/>
      <c r="CJ647" s="94" t="s">
        <v>12717</v>
      </c>
      <c r="CK647" s="94" t="s">
        <v>16018</v>
      </c>
      <c r="CL647" s="94" t="s">
        <v>12010</v>
      </c>
      <c r="CM647" s="94" t="s">
        <v>15876</v>
      </c>
      <c r="CN647" s="94" t="s">
        <v>12143</v>
      </c>
      <c r="CO647" s="94" t="s">
        <v>12217</v>
      </c>
      <c r="CP647" s="94" t="s">
        <v>12014</v>
      </c>
      <c r="CQ647" s="94" t="s">
        <v>12015</v>
      </c>
      <c r="CR647" s="94" t="s">
        <v>12219</v>
      </c>
      <c r="CS647" s="94" t="s">
        <v>12016</v>
      </c>
      <c r="CT647" s="94" t="s">
        <v>12052</v>
      </c>
      <c r="CU647" s="94" t="s">
        <v>16019</v>
      </c>
      <c r="CV647" s="94" t="s">
        <v>16020</v>
      </c>
      <c r="CX647" s="94" t="s">
        <v>16021</v>
      </c>
      <c r="CZ647" s="94" t="s">
        <v>12007</v>
      </c>
      <c r="DA647" s="94" t="s">
        <v>12111</v>
      </c>
      <c r="DB647" s="94" t="s">
        <v>12111</v>
      </c>
      <c r="DC647" s="94" t="s">
        <v>12007</v>
      </c>
      <c r="DD647" s="94" t="s">
        <v>12007</v>
      </c>
      <c r="DE647" s="94" t="s">
        <v>12007</v>
      </c>
      <c r="DF647" s="94" t="s">
        <v>16022</v>
      </c>
      <c r="DH647" s="94" t="s">
        <v>12021</v>
      </c>
      <c r="DJ647" s="94" t="s">
        <v>12022</v>
      </c>
    </row>
    <row r="648" ht="13.5" customHeight="1">
      <c r="A648" s="94" t="s">
        <v>5908</v>
      </c>
      <c r="B648" s="94" t="s">
        <v>5909</v>
      </c>
      <c r="C648" s="94" t="str">
        <f t="shared" si="1"/>
        <v>Elismar Lösch</v>
      </c>
      <c r="D648" s="94" t="s">
        <v>5910</v>
      </c>
      <c r="E648" s="94" t="s">
        <v>35</v>
      </c>
      <c r="F648" s="94" t="s">
        <v>16023</v>
      </c>
      <c r="G648" s="95" t="s">
        <v>33</v>
      </c>
      <c r="H648" s="94" t="s">
        <v>12006</v>
      </c>
      <c r="I648" s="94" t="s">
        <v>12069</v>
      </c>
      <c r="BF648" s="94" t="s">
        <v>33</v>
      </c>
      <c r="BG648" s="94"/>
      <c r="BH648" s="94"/>
      <c r="BI648" s="94"/>
      <c r="BJ648" s="94"/>
      <c r="BK648" s="94"/>
      <c r="BL648" s="94"/>
      <c r="BM648" s="94">
        <v>1.0</v>
      </c>
      <c r="BN648" s="94"/>
      <c r="BO648" s="94"/>
      <c r="BP648" s="94"/>
      <c r="BQ648" s="94"/>
      <c r="BR648" s="94"/>
      <c r="BS648" s="94"/>
      <c r="BT648" s="94"/>
      <c r="BU648" s="94"/>
      <c r="BV648" s="94"/>
      <c r="BW648" s="94"/>
      <c r="BX648" s="94"/>
      <c r="BY648" s="94"/>
      <c r="BZ648" s="94"/>
      <c r="CA648" s="94"/>
      <c r="CB648" s="94"/>
      <c r="CC648" s="94"/>
      <c r="CD648" s="94"/>
      <c r="CE648" s="94"/>
      <c r="CF648" s="94"/>
      <c r="CG648" s="94"/>
      <c r="CH648" s="94"/>
      <c r="CK648" s="94" t="s">
        <v>5914</v>
      </c>
      <c r="CL648" s="94" t="s">
        <v>12046</v>
      </c>
      <c r="CM648" s="94" t="s">
        <v>16024</v>
      </c>
      <c r="CN648" s="94" t="s">
        <v>16025</v>
      </c>
      <c r="CO648" s="94" t="s">
        <v>12217</v>
      </c>
      <c r="CP648" s="94" t="s">
        <v>13054</v>
      </c>
      <c r="CQ648" s="94" t="s">
        <v>12320</v>
      </c>
      <c r="CR648" s="94" t="s">
        <v>12321</v>
      </c>
      <c r="CX648" s="94" t="s">
        <v>16026</v>
      </c>
      <c r="CZ648" s="94" t="s">
        <v>12007</v>
      </c>
      <c r="DB648" s="94" t="s">
        <v>12111</v>
      </c>
      <c r="DC648" s="94" t="s">
        <v>12007</v>
      </c>
      <c r="DE648" s="94" t="s">
        <v>12007</v>
      </c>
      <c r="DH648" s="94" t="s">
        <v>12021</v>
      </c>
      <c r="DJ648" s="94" t="s">
        <v>12022</v>
      </c>
    </row>
    <row r="649" ht="13.5" customHeight="1">
      <c r="A649" s="94" t="s">
        <v>4512</v>
      </c>
      <c r="B649" s="94" t="s">
        <v>2737</v>
      </c>
      <c r="C649" s="94" t="str">
        <f t="shared" si="1"/>
        <v>Elizabeth Adams</v>
      </c>
      <c r="D649" s="94" t="s">
        <v>16027</v>
      </c>
      <c r="E649" s="94" t="s">
        <v>32</v>
      </c>
      <c r="F649" s="94" t="s">
        <v>16028</v>
      </c>
      <c r="G649" s="95" t="s">
        <v>33</v>
      </c>
      <c r="H649" s="94" t="s">
        <v>12006</v>
      </c>
      <c r="I649" s="94" t="s">
        <v>12287</v>
      </c>
      <c r="BF649" s="94" t="s">
        <v>33</v>
      </c>
      <c r="BG649" s="94"/>
      <c r="BH649" s="94"/>
      <c r="BI649" s="94"/>
      <c r="BJ649" s="94"/>
      <c r="BK649" s="94"/>
      <c r="BL649" s="94">
        <v>1.0</v>
      </c>
      <c r="BM649" s="94"/>
      <c r="BN649" s="94"/>
      <c r="BO649" s="94"/>
      <c r="BP649" s="94"/>
      <c r="BQ649" s="94"/>
      <c r="BR649" s="94"/>
      <c r="BS649" s="94"/>
      <c r="BT649" s="94"/>
      <c r="BU649" s="94"/>
      <c r="BV649" s="94"/>
      <c r="BW649" s="94"/>
      <c r="BX649" s="94"/>
      <c r="BY649" s="94"/>
      <c r="BZ649" s="94"/>
      <c r="CA649" s="94"/>
      <c r="CB649" s="94"/>
      <c r="CC649" s="94"/>
      <c r="CD649" s="94">
        <v>1.0</v>
      </c>
      <c r="CE649" s="94"/>
      <c r="CF649" s="94"/>
      <c r="CG649" s="94"/>
      <c r="CH649" s="94"/>
      <c r="CJ649" s="94" t="s">
        <v>3680</v>
      </c>
      <c r="CK649" s="94" t="s">
        <v>16029</v>
      </c>
      <c r="CL649" s="94" t="s">
        <v>12202</v>
      </c>
      <c r="CM649" s="94" t="s">
        <v>15194</v>
      </c>
      <c r="CN649" s="94" t="s">
        <v>16030</v>
      </c>
      <c r="CO649" s="94" t="s">
        <v>12030</v>
      </c>
      <c r="CP649" s="94" t="s">
        <v>14649</v>
      </c>
      <c r="CQ649" s="94" t="s">
        <v>12347</v>
      </c>
      <c r="CR649" s="94" t="s">
        <v>12582</v>
      </c>
      <c r="CS649" s="94" t="s">
        <v>12016</v>
      </c>
      <c r="CT649" s="94" t="s">
        <v>12594</v>
      </c>
      <c r="CX649" s="94" t="s">
        <v>16031</v>
      </c>
      <c r="CZ649" s="94" t="s">
        <v>12007</v>
      </c>
      <c r="DA649" s="94" t="s">
        <v>12019</v>
      </c>
      <c r="DB649" s="94" t="s">
        <v>12016</v>
      </c>
      <c r="DC649" s="94" t="s">
        <v>12007</v>
      </c>
      <c r="DD649" s="94" t="s">
        <v>12007</v>
      </c>
      <c r="DE649" s="94" t="s">
        <v>12007</v>
      </c>
      <c r="DH649" s="94" t="s">
        <v>12021</v>
      </c>
      <c r="DJ649" s="94" t="s">
        <v>12022</v>
      </c>
    </row>
    <row r="650" ht="13.5" customHeight="1">
      <c r="A650" s="94" t="s">
        <v>4512</v>
      </c>
      <c r="B650" s="94" t="s">
        <v>4513</v>
      </c>
      <c r="C650" s="94" t="str">
        <f t="shared" si="1"/>
        <v>Elizabeth Artur de la Villarmois</v>
      </c>
      <c r="D650" s="94" t="s">
        <v>4514</v>
      </c>
      <c r="E650" s="94" t="s">
        <v>32</v>
      </c>
      <c r="F650" s="94" t="s">
        <v>16032</v>
      </c>
      <c r="G650" s="95" t="s">
        <v>33</v>
      </c>
      <c r="H650" s="94" t="s">
        <v>12006</v>
      </c>
      <c r="I650" s="94" t="s">
        <v>12069</v>
      </c>
      <c r="BF650" s="94" t="s">
        <v>33</v>
      </c>
      <c r="BG650" s="94"/>
      <c r="BH650" s="94"/>
      <c r="BI650" s="94"/>
      <c r="BJ650" s="94"/>
      <c r="BK650" s="94"/>
      <c r="BL650" s="94">
        <v>1.0</v>
      </c>
      <c r="BM650" s="94"/>
      <c r="BN650" s="94"/>
      <c r="BO650" s="94"/>
      <c r="BP650" s="94"/>
      <c r="BQ650" s="94"/>
      <c r="BR650" s="94"/>
      <c r="BS650" s="94"/>
      <c r="BT650" s="94"/>
      <c r="BU650" s="94"/>
      <c r="BV650" s="94"/>
      <c r="BW650" s="94"/>
      <c r="BX650" s="94"/>
      <c r="BY650" s="94"/>
      <c r="BZ650" s="94"/>
      <c r="CA650" s="94"/>
      <c r="CB650" s="94"/>
      <c r="CC650" s="94"/>
      <c r="CD650" s="94"/>
      <c r="CE650" s="94"/>
      <c r="CF650" s="94"/>
      <c r="CG650" s="94"/>
      <c r="CH650" s="94"/>
      <c r="CJ650" s="94" t="s">
        <v>12058</v>
      </c>
      <c r="CK650" s="94" t="s">
        <v>4517</v>
      </c>
      <c r="CL650" s="94" t="s">
        <v>12010</v>
      </c>
      <c r="CM650" s="94" t="s">
        <v>16033</v>
      </c>
      <c r="CO650" s="94" t="s">
        <v>12188</v>
      </c>
      <c r="CP650" s="94" t="s">
        <v>16034</v>
      </c>
      <c r="CQ650" s="94" t="s">
        <v>12205</v>
      </c>
      <c r="CR650" s="94" t="s">
        <v>12234</v>
      </c>
      <c r="CS650" s="94" t="s">
        <v>12016</v>
      </c>
      <c r="CT650" s="94" t="s">
        <v>12052</v>
      </c>
      <c r="CX650" s="94" t="s">
        <v>16035</v>
      </c>
      <c r="CZ650" s="94" t="s">
        <v>12016</v>
      </c>
      <c r="DA650" s="94" t="s">
        <v>12016</v>
      </c>
      <c r="DB650" s="94" t="s">
        <v>12111</v>
      </c>
      <c r="DC650" s="94" t="s">
        <v>12007</v>
      </c>
      <c r="DD650" s="94" t="s">
        <v>12016</v>
      </c>
      <c r="DE650" s="94" t="s">
        <v>12007</v>
      </c>
      <c r="DH650" s="94" t="s">
        <v>12021</v>
      </c>
      <c r="DJ650" s="94" t="s">
        <v>12022</v>
      </c>
    </row>
    <row r="651" ht="13.5" customHeight="1">
      <c r="A651" s="94" t="s">
        <v>4512</v>
      </c>
      <c r="B651" s="94" t="s">
        <v>16036</v>
      </c>
      <c r="C651" s="94" t="str">
        <f t="shared" si="1"/>
        <v>Elizabeth Carruthers</v>
      </c>
      <c r="D651" s="94" t="s">
        <v>16037</v>
      </c>
      <c r="E651" s="94" t="s">
        <v>32</v>
      </c>
      <c r="F651" s="94" t="s">
        <v>16038</v>
      </c>
      <c r="G651" s="95" t="s">
        <v>38</v>
      </c>
      <c r="H651" s="94" t="s">
        <v>12006</v>
      </c>
      <c r="I651" s="94" t="s">
        <v>12069</v>
      </c>
      <c r="BF651" s="94"/>
      <c r="BG651" s="94" t="s">
        <v>38</v>
      </c>
      <c r="BH651" s="94"/>
      <c r="BI651" s="94"/>
      <c r="BJ651" s="94"/>
      <c r="BK651" s="94"/>
      <c r="BL651" s="94"/>
      <c r="BM651" s="94"/>
      <c r="BN651" s="94"/>
      <c r="BO651" s="94">
        <v>1.0</v>
      </c>
      <c r="BP651" s="94"/>
      <c r="BQ651" s="94"/>
      <c r="BR651" s="94"/>
      <c r="BS651" s="94"/>
      <c r="BT651" s="94"/>
      <c r="BU651" s="94"/>
      <c r="BV651" s="94"/>
      <c r="BW651" s="94"/>
      <c r="BX651" s="94"/>
      <c r="BY651" s="94"/>
      <c r="BZ651" s="94"/>
      <c r="CA651" s="94"/>
      <c r="CB651" s="94"/>
      <c r="CC651" s="94"/>
      <c r="CD651" s="94"/>
      <c r="CE651" s="94"/>
      <c r="CF651" s="94"/>
      <c r="CG651" s="94"/>
      <c r="CH651" s="94"/>
      <c r="CK651" s="94" t="s">
        <v>16039</v>
      </c>
      <c r="CL651" s="94" t="s">
        <v>12202</v>
      </c>
      <c r="CM651" s="94" t="s">
        <v>13377</v>
      </c>
      <c r="CN651" s="94" t="s">
        <v>12029</v>
      </c>
      <c r="CO651" s="94" t="s">
        <v>12101</v>
      </c>
      <c r="CP651" s="94" t="s">
        <v>12306</v>
      </c>
      <c r="CQ651" s="94" t="s">
        <v>12015</v>
      </c>
      <c r="CR651" s="94" t="s">
        <v>12219</v>
      </c>
      <c r="CS651" s="94" t="s">
        <v>12016</v>
      </c>
      <c r="CT651" s="94" t="s">
        <v>12052</v>
      </c>
      <c r="CU651" s="94" t="s">
        <v>12052</v>
      </c>
      <c r="CV651" s="94" t="s">
        <v>12052</v>
      </c>
      <c r="CX651" s="94" t="s">
        <v>15451</v>
      </c>
      <c r="CZ651" s="94" t="s">
        <v>12016</v>
      </c>
      <c r="DA651" s="94" t="s">
        <v>12016</v>
      </c>
      <c r="DB651" s="94" t="s">
        <v>12016</v>
      </c>
      <c r="DC651" s="94" t="s">
        <v>12016</v>
      </c>
      <c r="DD651" s="94" t="s">
        <v>12007</v>
      </c>
      <c r="DE651" s="94" t="s">
        <v>12016</v>
      </c>
      <c r="DH651" s="94" t="s">
        <v>12021</v>
      </c>
      <c r="DJ651" s="94" t="s">
        <v>12022</v>
      </c>
    </row>
    <row r="652" ht="13.5" customHeight="1">
      <c r="A652" s="94" t="s">
        <v>4512</v>
      </c>
      <c r="B652" s="94" t="s">
        <v>16040</v>
      </c>
      <c r="C652" s="94" t="str">
        <f t="shared" si="1"/>
        <v>Elizabeth Gibney</v>
      </c>
      <c r="D652" s="94" t="s">
        <v>16041</v>
      </c>
      <c r="E652" s="94" t="s">
        <v>32</v>
      </c>
      <c r="F652" s="94" t="s">
        <v>16042</v>
      </c>
      <c r="G652" s="95" t="s">
        <v>38</v>
      </c>
      <c r="H652" s="94" t="s">
        <v>12006</v>
      </c>
      <c r="O652" s="94" t="s">
        <v>12007</v>
      </c>
      <c r="BF652" s="94"/>
      <c r="BG652" s="94"/>
      <c r="BH652" s="94"/>
      <c r="BI652" s="94"/>
      <c r="BJ652" s="94"/>
      <c r="BK652" s="94" t="s">
        <v>38</v>
      </c>
      <c r="BL652" s="94"/>
      <c r="BM652" s="94"/>
      <c r="BN652" s="94"/>
      <c r="BO652" s="94"/>
      <c r="BP652" s="94"/>
      <c r="BQ652" s="94"/>
      <c r="BR652" s="94"/>
      <c r="BS652" s="94"/>
      <c r="BT652" s="94"/>
      <c r="BU652" s="94"/>
      <c r="BV652" s="94"/>
      <c r="BW652" s="94"/>
      <c r="BX652" s="94"/>
      <c r="BY652" s="94"/>
      <c r="BZ652" s="94"/>
      <c r="CA652" s="94">
        <v>1.0</v>
      </c>
      <c r="CB652" s="94"/>
      <c r="CC652" s="94"/>
      <c r="CD652" s="94"/>
      <c r="CE652" s="94"/>
      <c r="CF652" s="94"/>
      <c r="CG652" s="94"/>
      <c r="CH652" s="94"/>
      <c r="CJ652" s="94" t="s">
        <v>12717</v>
      </c>
      <c r="CK652" s="94" t="s">
        <v>16043</v>
      </c>
      <c r="CL652" s="94" t="s">
        <v>12010</v>
      </c>
      <c r="CM652" s="94" t="s">
        <v>16044</v>
      </c>
      <c r="CN652" s="94" t="s">
        <v>16045</v>
      </c>
      <c r="CP652" s="94" t="s">
        <v>12682</v>
      </c>
      <c r="CQ652" s="94" t="s">
        <v>13125</v>
      </c>
      <c r="CR652" s="94" t="s">
        <v>12085</v>
      </c>
      <c r="CX652" s="94" t="s">
        <v>16046</v>
      </c>
      <c r="CZ652" s="94" t="s">
        <v>12016</v>
      </c>
      <c r="DC652" s="94" t="s">
        <v>12016</v>
      </c>
      <c r="DD652" s="94" t="s">
        <v>12016</v>
      </c>
      <c r="DH652" s="94" t="s">
        <v>12021</v>
      </c>
      <c r="DJ652" s="94" t="s">
        <v>12022</v>
      </c>
    </row>
    <row r="653" ht="13.5" customHeight="1">
      <c r="A653" s="94" t="s">
        <v>4512</v>
      </c>
      <c r="B653" s="94" t="s">
        <v>7292</v>
      </c>
      <c r="C653" s="94" t="str">
        <f t="shared" si="1"/>
        <v>Elizabeth Kamau</v>
      </c>
      <c r="D653" s="94" t="s">
        <v>7293</v>
      </c>
      <c r="E653" s="94" t="s">
        <v>32</v>
      </c>
      <c r="F653" s="94" t="s">
        <v>16047</v>
      </c>
      <c r="G653" s="95" t="s">
        <v>33</v>
      </c>
      <c r="H653" s="94" t="s">
        <v>12006</v>
      </c>
      <c r="I653" s="94" t="s">
        <v>12069</v>
      </c>
      <c r="BF653" s="94" t="s">
        <v>33</v>
      </c>
      <c r="BG653" s="94"/>
      <c r="BH653" s="94"/>
      <c r="BI653" s="94"/>
      <c r="BJ653" s="94"/>
      <c r="BK653" s="94"/>
      <c r="BL653" s="94"/>
      <c r="BM653" s="94">
        <v>1.0</v>
      </c>
      <c r="BN653" s="94"/>
      <c r="BO653" s="94"/>
      <c r="BP653" s="94"/>
      <c r="BQ653" s="94"/>
      <c r="BR653" s="94"/>
      <c r="BS653" s="94"/>
      <c r="BT653" s="94"/>
      <c r="BU653" s="94"/>
      <c r="BV653" s="94"/>
      <c r="BW653" s="94"/>
      <c r="BX653" s="94"/>
      <c r="BY653" s="94"/>
      <c r="BZ653" s="94"/>
      <c r="CA653" s="94"/>
      <c r="CB653" s="94"/>
      <c r="CC653" s="94"/>
      <c r="CD653" s="94"/>
      <c r="CE653" s="94"/>
      <c r="CF653" s="94"/>
      <c r="CG653" s="94"/>
      <c r="CH653" s="94"/>
      <c r="CJ653" s="94" t="s">
        <v>12717</v>
      </c>
      <c r="CK653" s="94" t="s">
        <v>7296</v>
      </c>
      <c r="CL653" s="94" t="s">
        <v>12010</v>
      </c>
      <c r="CM653" s="94" t="s">
        <v>13218</v>
      </c>
      <c r="CN653" s="94" t="s">
        <v>12143</v>
      </c>
      <c r="CO653" s="94" t="s">
        <v>12217</v>
      </c>
      <c r="CP653" s="94" t="s">
        <v>14289</v>
      </c>
      <c r="CQ653" s="94" t="s">
        <v>13329</v>
      </c>
      <c r="CR653" s="94" t="s">
        <v>14290</v>
      </c>
      <c r="CS653" s="94" t="s">
        <v>12016</v>
      </c>
      <c r="CT653" s="94" t="s">
        <v>12297</v>
      </c>
      <c r="CX653" s="94" t="s">
        <v>16048</v>
      </c>
      <c r="CZ653" s="94" t="s">
        <v>12007</v>
      </c>
      <c r="DA653" s="94" t="s">
        <v>12111</v>
      </c>
      <c r="DB653" s="94" t="s">
        <v>12111</v>
      </c>
      <c r="DC653" s="94" t="s">
        <v>12016</v>
      </c>
      <c r="DD653" s="94" t="s">
        <v>12007</v>
      </c>
      <c r="DE653" s="94" t="s">
        <v>12007</v>
      </c>
      <c r="DH653" s="94" t="s">
        <v>12021</v>
      </c>
      <c r="DJ653" s="94" t="s">
        <v>12022</v>
      </c>
    </row>
    <row r="654" ht="13.5" customHeight="1">
      <c r="A654" s="94" t="s">
        <v>4512</v>
      </c>
      <c r="B654" s="94" t="s">
        <v>10618</v>
      </c>
      <c r="C654" s="94" t="str">
        <f t="shared" si="1"/>
        <v>Elizabeth Naluminsa</v>
      </c>
      <c r="D654" s="94" t="s">
        <v>10619</v>
      </c>
      <c r="E654" s="94" t="s">
        <v>32</v>
      </c>
      <c r="F654" s="94" t="s">
        <v>16049</v>
      </c>
      <c r="G654" s="95" t="s">
        <v>38</v>
      </c>
      <c r="H654" s="94" t="s">
        <v>12006</v>
      </c>
      <c r="I654" s="94" t="s">
        <v>12069</v>
      </c>
      <c r="BF654" s="94"/>
      <c r="BG654" s="94" t="s">
        <v>38</v>
      </c>
      <c r="BH654" s="94"/>
      <c r="BI654" s="94"/>
      <c r="BJ654" s="94"/>
      <c r="BK654" s="94"/>
      <c r="BL654" s="94"/>
      <c r="BM654" s="94"/>
      <c r="BN654" s="94"/>
      <c r="BO654" s="94">
        <v>1.0</v>
      </c>
      <c r="BP654" s="94"/>
      <c r="BQ654" s="94"/>
      <c r="BR654" s="94"/>
      <c r="BS654" s="94"/>
      <c r="BT654" s="94"/>
      <c r="BU654" s="94"/>
      <c r="BV654" s="94"/>
      <c r="BW654" s="94"/>
      <c r="BX654" s="94"/>
      <c r="BY654" s="94"/>
      <c r="BZ654" s="94"/>
      <c r="CA654" s="94"/>
      <c r="CB654" s="94"/>
      <c r="CC654" s="94"/>
      <c r="CD654" s="94"/>
      <c r="CE654" s="94"/>
      <c r="CF654" s="94"/>
      <c r="CG654" s="94"/>
      <c r="CH654" s="94"/>
      <c r="CJ654" s="94" t="s">
        <v>3680</v>
      </c>
      <c r="CK654" s="94" t="s">
        <v>10623</v>
      </c>
      <c r="CL654" s="94" t="s">
        <v>12010</v>
      </c>
      <c r="CM654" s="94" t="s">
        <v>14262</v>
      </c>
      <c r="CN654" s="94" t="s">
        <v>12115</v>
      </c>
      <c r="CO654" s="94" t="s">
        <v>12030</v>
      </c>
      <c r="CP654" s="94" t="s">
        <v>13970</v>
      </c>
      <c r="CQ654" s="94" t="s">
        <v>13048</v>
      </c>
      <c r="CR654" s="94" t="s">
        <v>13049</v>
      </c>
      <c r="CU654" s="94" t="s">
        <v>12498</v>
      </c>
      <c r="CX654" s="94" t="s">
        <v>16050</v>
      </c>
      <c r="CZ654" s="94" t="s">
        <v>12007</v>
      </c>
      <c r="DC654" s="94" t="s">
        <v>12007</v>
      </c>
      <c r="DD654" s="94" t="s">
        <v>12007</v>
      </c>
      <c r="DH654" s="94" t="s">
        <v>12021</v>
      </c>
      <c r="DJ654" s="94" t="s">
        <v>12022</v>
      </c>
    </row>
    <row r="655" ht="13.5" customHeight="1">
      <c r="A655" s="94" t="s">
        <v>4512</v>
      </c>
      <c r="B655" s="94" t="s">
        <v>8343</v>
      </c>
      <c r="C655" s="94" t="str">
        <f t="shared" si="1"/>
        <v>Elizabeth Tasker</v>
      </c>
      <c r="D655" s="94" t="s">
        <v>16051</v>
      </c>
      <c r="E655" s="94" t="s">
        <v>32</v>
      </c>
      <c r="F655" s="94" t="s">
        <v>16052</v>
      </c>
      <c r="G655" s="95" t="s">
        <v>33</v>
      </c>
      <c r="H655" s="94" t="s">
        <v>12006</v>
      </c>
      <c r="BF655" s="94"/>
      <c r="BG655" s="94"/>
      <c r="BH655" s="94" t="s">
        <v>33</v>
      </c>
      <c r="BI655" s="94"/>
      <c r="BJ655" s="94"/>
      <c r="BK655" s="94"/>
      <c r="BL655" s="94"/>
      <c r="BM655" s="94"/>
      <c r="BN655" s="94"/>
      <c r="BO655" s="94"/>
      <c r="BP655" s="94"/>
      <c r="BQ655" s="94"/>
      <c r="BR655" s="94">
        <v>1.0</v>
      </c>
      <c r="BS655" s="94"/>
      <c r="BT655" s="94"/>
      <c r="BU655" s="94"/>
      <c r="BV655" s="94"/>
      <c r="BW655" s="94"/>
      <c r="BX655" s="94"/>
      <c r="BY655" s="94"/>
      <c r="BZ655" s="94"/>
      <c r="CA655" s="94"/>
      <c r="CB655" s="94"/>
      <c r="CC655" s="94"/>
      <c r="CD655" s="94"/>
      <c r="CE655" s="94"/>
      <c r="CF655" s="94"/>
      <c r="CG655" s="94"/>
      <c r="CH655" s="94"/>
      <c r="CJ655" s="94" t="s">
        <v>3680</v>
      </c>
      <c r="CK655" s="94" t="s">
        <v>8348</v>
      </c>
      <c r="CL655" s="94" t="s">
        <v>12010</v>
      </c>
      <c r="CM655" s="94" t="s">
        <v>16053</v>
      </c>
      <c r="CN655" s="94" t="s">
        <v>12072</v>
      </c>
      <c r="CO655" s="94" t="s">
        <v>12030</v>
      </c>
      <c r="CP655" s="94" t="s">
        <v>16054</v>
      </c>
      <c r="CQ655" s="94" t="s">
        <v>12497</v>
      </c>
      <c r="CR655" s="94" t="s">
        <v>13125</v>
      </c>
      <c r="CS655" s="94" t="s">
        <v>12016</v>
      </c>
      <c r="CX655" s="94" t="s">
        <v>16055</v>
      </c>
      <c r="CZ655" s="94" t="s">
        <v>12007</v>
      </c>
      <c r="DA655" s="94" t="s">
        <v>12016</v>
      </c>
      <c r="DB655" s="94" t="s">
        <v>12016</v>
      </c>
      <c r="DC655" s="94" t="s">
        <v>12007</v>
      </c>
      <c r="DD655" s="94" t="s">
        <v>12007</v>
      </c>
      <c r="DE655" s="94" t="s">
        <v>12007</v>
      </c>
      <c r="DH655" s="94" t="s">
        <v>12021</v>
      </c>
      <c r="DJ655" s="94" t="s">
        <v>12022</v>
      </c>
    </row>
    <row r="656" ht="13.5" customHeight="1">
      <c r="A656" s="94" t="s">
        <v>11244</v>
      </c>
      <c r="B656" s="94" t="s">
        <v>11245</v>
      </c>
      <c r="C656" s="94" t="str">
        <f t="shared" si="1"/>
        <v>Elnaz Bakhshi</v>
      </c>
      <c r="D656" s="94" t="s">
        <v>11246</v>
      </c>
      <c r="E656" s="94" t="s">
        <v>35</v>
      </c>
      <c r="F656" s="94" t="s">
        <v>16056</v>
      </c>
      <c r="G656" s="95" t="s">
        <v>33</v>
      </c>
      <c r="H656" s="94" t="s">
        <v>12006</v>
      </c>
      <c r="I656" s="94" t="s">
        <v>12069</v>
      </c>
      <c r="BF656" s="94" t="s">
        <v>33</v>
      </c>
      <c r="BG656" s="94"/>
      <c r="BH656" s="94"/>
      <c r="BI656" s="94"/>
      <c r="BJ656" s="94"/>
      <c r="BK656" s="94"/>
      <c r="BL656" s="94"/>
      <c r="BM656" s="94">
        <v>1.0</v>
      </c>
      <c r="BN656" s="94"/>
      <c r="BO656" s="94"/>
      <c r="BP656" s="94"/>
      <c r="BQ656" s="94"/>
      <c r="BR656" s="94"/>
      <c r="BS656" s="94"/>
      <c r="BT656" s="94"/>
      <c r="BU656" s="94"/>
      <c r="BV656" s="94"/>
      <c r="BW656" s="94"/>
      <c r="BX656" s="94"/>
      <c r="BY656" s="94"/>
      <c r="BZ656" s="94"/>
      <c r="CA656" s="94"/>
      <c r="CB656" s="94"/>
      <c r="CC656" s="94"/>
      <c r="CD656" s="94">
        <v>2.0</v>
      </c>
      <c r="CE656" s="94"/>
      <c r="CF656" s="94"/>
      <c r="CG656" s="94"/>
      <c r="CH656" s="94"/>
      <c r="CK656" s="94" t="s">
        <v>11249</v>
      </c>
      <c r="CL656" s="94" t="s">
        <v>12010</v>
      </c>
      <c r="CM656" s="94" t="s">
        <v>16057</v>
      </c>
      <c r="CO656" s="94" t="s">
        <v>12217</v>
      </c>
      <c r="CP656" s="94" t="s">
        <v>16058</v>
      </c>
      <c r="CQ656" s="94" t="s">
        <v>12405</v>
      </c>
      <c r="CR656" s="94" t="s">
        <v>12406</v>
      </c>
      <c r="CS656" s="94" t="s">
        <v>12007</v>
      </c>
      <c r="CX656" s="94" t="s">
        <v>16059</v>
      </c>
      <c r="CZ656" s="94" t="s">
        <v>12007</v>
      </c>
      <c r="DA656" s="94" t="s">
        <v>12111</v>
      </c>
      <c r="DB656" s="94" t="s">
        <v>12111</v>
      </c>
      <c r="DC656" s="94" t="s">
        <v>12007</v>
      </c>
      <c r="DD656" s="94" t="s">
        <v>12016</v>
      </c>
      <c r="DE656" s="94" t="s">
        <v>12007</v>
      </c>
      <c r="DH656" s="94" t="s">
        <v>12021</v>
      </c>
      <c r="DJ656" s="94" t="s">
        <v>12022</v>
      </c>
    </row>
    <row r="657" ht="13.5" customHeight="1">
      <c r="A657" s="94" t="s">
        <v>16060</v>
      </c>
      <c r="B657" s="94" t="s">
        <v>16061</v>
      </c>
      <c r="C657" s="94" t="str">
        <f t="shared" si="1"/>
        <v>Elsabe Brits</v>
      </c>
      <c r="D657" s="94" t="s">
        <v>16062</v>
      </c>
      <c r="E657" s="94" t="s">
        <v>32</v>
      </c>
      <c r="F657" s="94" t="s">
        <v>16063</v>
      </c>
      <c r="G657" s="95" t="s">
        <v>33</v>
      </c>
      <c r="H657" s="94" t="s">
        <v>12006</v>
      </c>
      <c r="O657" s="94" t="s">
        <v>12007</v>
      </c>
      <c r="BF657" s="94"/>
      <c r="BG657" s="94"/>
      <c r="BH657" s="94" t="s">
        <v>33</v>
      </c>
      <c r="BI657" s="94"/>
      <c r="BJ657" s="94"/>
      <c r="BK657" s="94"/>
      <c r="BL657" s="94"/>
      <c r="BM657" s="94"/>
      <c r="BN657" s="94"/>
      <c r="BO657" s="94"/>
      <c r="BP657" s="94"/>
      <c r="BQ657" s="94"/>
      <c r="BR657" s="94">
        <v>1.0</v>
      </c>
      <c r="BS657" s="94"/>
      <c r="BT657" s="94"/>
      <c r="BU657" s="94"/>
      <c r="BV657" s="94"/>
      <c r="BW657" s="94"/>
      <c r="BX657" s="94"/>
      <c r="BY657" s="94"/>
      <c r="BZ657" s="94"/>
      <c r="CA657" s="94"/>
      <c r="CB657" s="94"/>
      <c r="CC657" s="94"/>
      <c r="CD657" s="94"/>
      <c r="CE657" s="94"/>
      <c r="CF657" s="94"/>
      <c r="CG657" s="94"/>
      <c r="CH657" s="94"/>
      <c r="CJ657" s="94" t="s">
        <v>12717</v>
      </c>
      <c r="CK657" s="94" t="s">
        <v>16064</v>
      </c>
      <c r="CL657" s="94" t="s">
        <v>12010</v>
      </c>
      <c r="CM657" s="94" t="s">
        <v>16065</v>
      </c>
      <c r="CN657" s="94" t="s">
        <v>16066</v>
      </c>
      <c r="CP657" s="94" t="s">
        <v>12189</v>
      </c>
      <c r="CQ657" s="94" t="s">
        <v>12015</v>
      </c>
      <c r="CR657" s="94" t="s">
        <v>12219</v>
      </c>
      <c r="CS657" s="94" t="s">
        <v>12016</v>
      </c>
      <c r="CX657" s="94" t="s">
        <v>16067</v>
      </c>
      <c r="CZ657" s="94" t="s">
        <v>12016</v>
      </c>
      <c r="DA657" s="94" t="s">
        <v>12016</v>
      </c>
      <c r="DB657" s="94" t="s">
        <v>12016</v>
      </c>
      <c r="DC657" s="94" t="s">
        <v>12016</v>
      </c>
      <c r="DD657" s="94" t="s">
        <v>12007</v>
      </c>
      <c r="DE657" s="94" t="s">
        <v>12007</v>
      </c>
      <c r="DH657" s="94" t="s">
        <v>12021</v>
      </c>
      <c r="DJ657" s="94" t="s">
        <v>12022</v>
      </c>
    </row>
    <row r="658" ht="13.5" customHeight="1">
      <c r="A658" s="94" t="s">
        <v>11682</v>
      </c>
      <c r="B658" s="94" t="s">
        <v>11683</v>
      </c>
      <c r="C658" s="94" t="str">
        <f t="shared" si="1"/>
        <v>Ely Cheikh Ould Mohamed Navee</v>
      </c>
      <c r="D658" s="94" t="s">
        <v>11684</v>
      </c>
      <c r="E658" s="94" t="s">
        <v>32</v>
      </c>
      <c r="F658" s="94" t="s">
        <v>16068</v>
      </c>
      <c r="G658" s="95" t="s">
        <v>33</v>
      </c>
      <c r="H658" s="94" t="s">
        <v>12006</v>
      </c>
      <c r="I658" s="94" t="s">
        <v>12069</v>
      </c>
      <c r="BF658" s="94" t="s">
        <v>33</v>
      </c>
      <c r="BG658" s="94"/>
      <c r="BH658" s="94"/>
      <c r="BI658" s="94"/>
      <c r="BJ658" s="94"/>
      <c r="BK658" s="94"/>
      <c r="BL658" s="94">
        <v>1.0</v>
      </c>
      <c r="BM658" s="94"/>
      <c r="BN658" s="94"/>
      <c r="BO658" s="94"/>
      <c r="BP658" s="94"/>
      <c r="BQ658" s="94"/>
      <c r="BR658" s="94"/>
      <c r="BS658" s="94"/>
      <c r="BT658" s="94"/>
      <c r="BU658" s="94"/>
      <c r="BV658" s="94"/>
      <c r="BW658" s="94"/>
      <c r="BX658" s="94"/>
      <c r="BY658" s="94"/>
      <c r="BZ658" s="94"/>
      <c r="CA658" s="94"/>
      <c r="CB658" s="94"/>
      <c r="CC658" s="94"/>
      <c r="CD658" s="94"/>
      <c r="CE658" s="94"/>
      <c r="CF658" s="94"/>
      <c r="CG658" s="94"/>
      <c r="CH658" s="94"/>
      <c r="CJ658" s="94" t="s">
        <v>16069</v>
      </c>
      <c r="CK658" s="94" t="s">
        <v>16070</v>
      </c>
      <c r="CM658" s="94" t="s">
        <v>16071</v>
      </c>
      <c r="CN658" s="94" t="s">
        <v>13891</v>
      </c>
      <c r="CO658" s="94" t="s">
        <v>12122</v>
      </c>
      <c r="CP658" s="94" t="s">
        <v>16072</v>
      </c>
      <c r="CQ658" s="94" t="s">
        <v>16073</v>
      </c>
      <c r="CR658" s="94" t="s">
        <v>16073</v>
      </c>
      <c r="CS658" s="94" t="s">
        <v>12007</v>
      </c>
      <c r="CT658" s="94" t="s">
        <v>12117</v>
      </c>
      <c r="CU658" s="94" t="s">
        <v>16074</v>
      </c>
      <c r="CV658" s="94" t="s">
        <v>16074</v>
      </c>
      <c r="CX658" s="94" t="s">
        <v>16075</v>
      </c>
      <c r="CZ658" s="94" t="s">
        <v>12007</v>
      </c>
      <c r="DA658" s="94" t="s">
        <v>12019</v>
      </c>
      <c r="DB658" s="94" t="s">
        <v>12019</v>
      </c>
      <c r="DC658" s="94" t="s">
        <v>12007</v>
      </c>
      <c r="DD658" s="94" t="s">
        <v>12007</v>
      </c>
      <c r="DE658" s="94" t="s">
        <v>12007</v>
      </c>
      <c r="DF658" s="94" t="s">
        <v>16076</v>
      </c>
      <c r="DH658" s="94" t="s">
        <v>12021</v>
      </c>
      <c r="DJ658" s="94" t="s">
        <v>12022</v>
      </c>
    </row>
    <row r="659" ht="13.5" customHeight="1">
      <c r="A659" s="94" t="s">
        <v>16077</v>
      </c>
      <c r="B659" s="94" t="s">
        <v>16078</v>
      </c>
      <c r="C659" s="94" t="str">
        <f t="shared" si="1"/>
        <v>Emilia Kilpua</v>
      </c>
      <c r="D659" s="94" t="s">
        <v>16079</v>
      </c>
      <c r="E659" s="94" t="s">
        <v>35</v>
      </c>
      <c r="F659" s="94" t="s">
        <v>16080</v>
      </c>
      <c r="G659" s="95" t="s">
        <v>38</v>
      </c>
      <c r="H659" s="94" t="s">
        <v>12006</v>
      </c>
      <c r="I659" s="94" t="s">
        <v>12069</v>
      </c>
      <c r="BF659" s="94"/>
      <c r="BG659" s="94"/>
      <c r="BH659" s="94"/>
      <c r="BI659" s="94" t="s">
        <v>38</v>
      </c>
      <c r="BJ659" s="94"/>
      <c r="BK659" s="94"/>
      <c r="BL659" s="94"/>
      <c r="BM659" s="94"/>
      <c r="BN659" s="94"/>
      <c r="BO659" s="94"/>
      <c r="BP659" s="94"/>
      <c r="BQ659" s="94"/>
      <c r="BR659" s="94"/>
      <c r="BS659" s="94"/>
      <c r="BT659" s="94"/>
      <c r="BU659" s="94"/>
      <c r="BV659" s="94"/>
      <c r="BW659" s="94">
        <v>1.0</v>
      </c>
      <c r="BX659" s="94"/>
      <c r="BY659" s="94"/>
      <c r="BZ659" s="94"/>
      <c r="CA659" s="94"/>
      <c r="CB659" s="94"/>
      <c r="CC659" s="94"/>
      <c r="CD659" s="94"/>
      <c r="CE659" s="94"/>
      <c r="CF659" s="94"/>
      <c r="CG659" s="94"/>
      <c r="CH659" s="94"/>
      <c r="CJ659" s="94" t="s">
        <v>16081</v>
      </c>
      <c r="CK659" s="94" t="s">
        <v>16082</v>
      </c>
      <c r="CL659" s="94" t="s">
        <v>12010</v>
      </c>
      <c r="CM659" s="94" t="s">
        <v>16083</v>
      </c>
      <c r="CP659" s="94" t="s">
        <v>16084</v>
      </c>
      <c r="CQ659" s="94" t="s">
        <v>14843</v>
      </c>
      <c r="CX659" s="94" t="s">
        <v>3222</v>
      </c>
      <c r="CZ659" s="94" t="s">
        <v>12016</v>
      </c>
      <c r="DC659" s="94" t="s">
        <v>12016</v>
      </c>
      <c r="DD659" s="94" t="s">
        <v>12016</v>
      </c>
      <c r="DH659" s="94" t="s">
        <v>12021</v>
      </c>
      <c r="DJ659" s="94" t="s">
        <v>12022</v>
      </c>
    </row>
    <row r="660" ht="13.5" customHeight="1">
      <c r="A660" s="94" t="s">
        <v>16085</v>
      </c>
      <c r="B660" s="94" t="s">
        <v>16086</v>
      </c>
      <c r="C660" s="94" t="str">
        <f t="shared" si="1"/>
        <v>Emilio Falco</v>
      </c>
      <c r="D660" s="94" t="s">
        <v>16087</v>
      </c>
      <c r="E660" s="94" t="s">
        <v>35</v>
      </c>
      <c r="F660" s="94" t="s">
        <v>16088</v>
      </c>
      <c r="G660" s="95" t="s">
        <v>16089</v>
      </c>
      <c r="H660" s="94" t="s">
        <v>12006</v>
      </c>
      <c r="I660" s="94" t="s">
        <v>12381</v>
      </c>
      <c r="BF660" s="94">
        <v>2.0</v>
      </c>
      <c r="BG660" s="94"/>
      <c r="BH660" s="94"/>
      <c r="BI660" s="94"/>
      <c r="BJ660" s="94"/>
      <c r="BK660" s="94"/>
      <c r="BL660" s="94">
        <v>1.0</v>
      </c>
      <c r="BM660" s="94"/>
      <c r="BN660" s="94">
        <v>1.0</v>
      </c>
      <c r="BO660" s="94"/>
      <c r="BP660" s="94"/>
      <c r="BQ660" s="94"/>
      <c r="BR660" s="94"/>
      <c r="BS660" s="94"/>
      <c r="BT660" s="94"/>
      <c r="BU660" s="94"/>
      <c r="BV660" s="94"/>
      <c r="BW660" s="94"/>
      <c r="BX660" s="94"/>
      <c r="BY660" s="94"/>
      <c r="BZ660" s="94"/>
      <c r="CA660" s="94"/>
      <c r="CB660" s="94"/>
      <c r="CC660" s="94"/>
      <c r="CD660" s="94"/>
      <c r="CE660" s="94"/>
      <c r="CF660" s="94"/>
      <c r="CG660" s="94"/>
      <c r="CH660" s="94"/>
      <c r="CJ660" s="94" t="s">
        <v>3680</v>
      </c>
      <c r="CK660" s="94" t="s">
        <v>16090</v>
      </c>
      <c r="CL660" s="94" t="s">
        <v>12175</v>
      </c>
      <c r="CM660" s="94" t="s">
        <v>16091</v>
      </c>
      <c r="CN660" s="94" t="s">
        <v>12681</v>
      </c>
      <c r="CO660" s="94" t="s">
        <v>12013</v>
      </c>
      <c r="CP660" s="94" t="s">
        <v>12178</v>
      </c>
      <c r="CQ660" s="94" t="s">
        <v>12032</v>
      </c>
      <c r="CR660" s="94" t="s">
        <v>12032</v>
      </c>
      <c r="CS660" s="94" t="s">
        <v>12016</v>
      </c>
      <c r="CX660" s="94" t="s">
        <v>16092</v>
      </c>
      <c r="CZ660" s="94" t="s">
        <v>12016</v>
      </c>
      <c r="DA660" s="94" t="s">
        <v>12016</v>
      </c>
      <c r="DB660" s="94" t="s">
        <v>12016</v>
      </c>
      <c r="DC660" s="94" t="s">
        <v>12016</v>
      </c>
      <c r="DD660" s="94" t="s">
        <v>12007</v>
      </c>
      <c r="DE660" s="94" t="s">
        <v>12007</v>
      </c>
      <c r="DH660" s="94" t="s">
        <v>12021</v>
      </c>
      <c r="DJ660" s="94" t="s">
        <v>12022</v>
      </c>
    </row>
    <row r="661" ht="13.5" customHeight="1">
      <c r="A661" s="94" t="s">
        <v>16085</v>
      </c>
      <c r="B661" s="94" t="s">
        <v>16086</v>
      </c>
      <c r="C661" s="94" t="str">
        <f t="shared" si="1"/>
        <v>Emilio Falco</v>
      </c>
      <c r="D661" s="94" t="s">
        <v>16087</v>
      </c>
      <c r="E661" s="94" t="s">
        <v>35</v>
      </c>
      <c r="F661" s="94" t="s">
        <v>16093</v>
      </c>
      <c r="G661" s="95" t="s">
        <v>33</v>
      </c>
      <c r="H661" s="94" t="s">
        <v>12006</v>
      </c>
      <c r="I661" s="94" t="s">
        <v>12381</v>
      </c>
      <c r="BF661" s="94" t="s">
        <v>33</v>
      </c>
      <c r="BG661" s="94"/>
      <c r="BH661" s="94"/>
      <c r="BI661" s="94"/>
      <c r="BJ661" s="94"/>
      <c r="BK661" s="94"/>
      <c r="BL661" s="94">
        <v>1.0</v>
      </c>
      <c r="BM661" s="94"/>
      <c r="BN661" s="94"/>
      <c r="BO661" s="94"/>
      <c r="BP661" s="94"/>
      <c r="BQ661" s="94"/>
      <c r="BR661" s="94"/>
      <c r="BS661" s="94"/>
      <c r="BT661" s="94"/>
      <c r="BU661" s="94"/>
      <c r="BV661" s="94"/>
      <c r="BW661" s="94"/>
      <c r="BX661" s="94"/>
      <c r="BY661" s="94"/>
      <c r="BZ661" s="94"/>
      <c r="CA661" s="94"/>
      <c r="CB661" s="94"/>
      <c r="CC661" s="94"/>
      <c r="CD661" s="94">
        <v>1.0</v>
      </c>
      <c r="CE661" s="94"/>
      <c r="CF661" s="94"/>
      <c r="CG661" s="94"/>
      <c r="CH661" s="94"/>
      <c r="CJ661" s="94" t="s">
        <v>3680</v>
      </c>
      <c r="CK661" s="94" t="s">
        <v>16090</v>
      </c>
      <c r="CL661" s="94" t="s">
        <v>12175</v>
      </c>
      <c r="CM661" s="94" t="s">
        <v>16091</v>
      </c>
      <c r="CN661" s="94" t="s">
        <v>12681</v>
      </c>
      <c r="CO661" s="94" t="s">
        <v>12013</v>
      </c>
      <c r="CP661" s="94" t="s">
        <v>16094</v>
      </c>
      <c r="CQ661" s="94" t="s">
        <v>12032</v>
      </c>
      <c r="CR661" s="94" t="s">
        <v>12422</v>
      </c>
      <c r="CS661" s="94" t="s">
        <v>12016</v>
      </c>
      <c r="CX661" s="94" t="s">
        <v>16095</v>
      </c>
      <c r="CZ661" s="94" t="s">
        <v>12007</v>
      </c>
      <c r="DA661" s="94" t="s">
        <v>12016</v>
      </c>
      <c r="DB661" s="94" t="s">
        <v>12016</v>
      </c>
      <c r="DC661" s="94" t="s">
        <v>12016</v>
      </c>
      <c r="DD661" s="94" t="s">
        <v>12007</v>
      </c>
      <c r="DE661" s="94" t="s">
        <v>12007</v>
      </c>
      <c r="DH661" s="94" t="s">
        <v>12021</v>
      </c>
      <c r="DJ661" s="94" t="s">
        <v>12022</v>
      </c>
    </row>
    <row r="662" ht="13.5" customHeight="1">
      <c r="A662" s="94" t="s">
        <v>6064</v>
      </c>
      <c r="B662" s="94" t="s">
        <v>6065</v>
      </c>
      <c r="C662" s="94" t="str">
        <f t="shared" si="1"/>
        <v>Emily Kerrison</v>
      </c>
      <c r="D662" s="94" t="s">
        <v>6066</v>
      </c>
      <c r="E662" s="94" t="s">
        <v>32</v>
      </c>
      <c r="F662" s="94" t="s">
        <v>16096</v>
      </c>
      <c r="G662" s="95" t="s">
        <v>33</v>
      </c>
      <c r="H662" s="94" t="s">
        <v>12006</v>
      </c>
      <c r="I662" s="94" t="s">
        <v>12069</v>
      </c>
      <c r="BF662" s="94"/>
      <c r="BG662" s="94"/>
      <c r="BH662" s="94" t="s">
        <v>33</v>
      </c>
      <c r="BI662" s="94"/>
      <c r="BJ662" s="94"/>
      <c r="BK662" s="94"/>
      <c r="BL662" s="94"/>
      <c r="BM662" s="94"/>
      <c r="BN662" s="94"/>
      <c r="BO662" s="94"/>
      <c r="BP662" s="94"/>
      <c r="BQ662" s="94"/>
      <c r="BR662" s="94"/>
      <c r="BS662" s="94">
        <v>1.0</v>
      </c>
      <c r="BT662" s="94"/>
      <c r="BU662" s="94"/>
      <c r="BV662" s="94"/>
      <c r="BW662" s="94"/>
      <c r="BX662" s="94"/>
      <c r="BY662" s="94"/>
      <c r="BZ662" s="94"/>
      <c r="CA662" s="94"/>
      <c r="CB662" s="94"/>
      <c r="CC662" s="94"/>
      <c r="CD662" s="94">
        <v>1.0</v>
      </c>
      <c r="CE662" s="94"/>
      <c r="CF662" s="94"/>
      <c r="CG662" s="94"/>
      <c r="CH662" s="94"/>
      <c r="CJ662" s="94" t="s">
        <v>12717</v>
      </c>
      <c r="CK662" s="94" t="s">
        <v>16097</v>
      </c>
      <c r="CL662" s="94" t="s">
        <v>12010</v>
      </c>
      <c r="CM662" s="94" t="s">
        <v>16098</v>
      </c>
      <c r="CN662" s="94" t="s">
        <v>12719</v>
      </c>
      <c r="CO662" s="94" t="s">
        <v>12122</v>
      </c>
      <c r="CP662" s="94" t="s">
        <v>12296</v>
      </c>
      <c r="CQ662" s="94" t="s">
        <v>12074</v>
      </c>
      <c r="CR662" s="94" t="s">
        <v>12385</v>
      </c>
      <c r="CS662" s="94" t="s">
        <v>12007</v>
      </c>
      <c r="CT662" s="94" t="s">
        <v>14744</v>
      </c>
      <c r="CX662" s="94" t="s">
        <v>16099</v>
      </c>
      <c r="CZ662" s="94" t="s">
        <v>12007</v>
      </c>
      <c r="DA662" s="94" t="s">
        <v>12111</v>
      </c>
      <c r="DB662" s="94" t="s">
        <v>12111</v>
      </c>
      <c r="DC662" s="94" t="s">
        <v>12007</v>
      </c>
      <c r="DD662" s="94" t="s">
        <v>12007</v>
      </c>
      <c r="DE662" s="94" t="s">
        <v>12007</v>
      </c>
      <c r="DH662" s="94" t="s">
        <v>12021</v>
      </c>
      <c r="DJ662" s="94" t="s">
        <v>12022</v>
      </c>
    </row>
    <row r="663" ht="13.5" customHeight="1">
      <c r="A663" s="94" t="s">
        <v>6064</v>
      </c>
      <c r="B663" s="94" t="s">
        <v>11192</v>
      </c>
      <c r="C663" s="94" t="str">
        <f t="shared" si="1"/>
        <v>Emily L</v>
      </c>
      <c r="D663" s="94" t="s">
        <v>16100</v>
      </c>
      <c r="E663" s="94" t="s">
        <v>32</v>
      </c>
      <c r="F663" s="94" t="s">
        <v>16101</v>
      </c>
      <c r="G663" s="95" t="s">
        <v>33</v>
      </c>
      <c r="H663" s="94" t="s">
        <v>12006</v>
      </c>
      <c r="BF663" s="94"/>
      <c r="BG663" s="94"/>
      <c r="BH663" s="94" t="s">
        <v>33</v>
      </c>
      <c r="BI663" s="94"/>
      <c r="BJ663" s="94"/>
      <c r="BK663" s="94"/>
      <c r="BL663" s="94"/>
      <c r="BM663" s="94"/>
      <c r="BN663" s="94"/>
      <c r="BO663" s="94"/>
      <c r="BP663" s="94"/>
      <c r="BQ663" s="94"/>
      <c r="BR663" s="94"/>
      <c r="BS663" s="94"/>
      <c r="BT663" s="94">
        <v>1.0</v>
      </c>
      <c r="BU663" s="94"/>
      <c r="BV663" s="94"/>
      <c r="BW663" s="94"/>
      <c r="BX663" s="94"/>
      <c r="BY663" s="94"/>
      <c r="BZ663" s="94"/>
      <c r="CA663" s="94"/>
      <c r="CB663" s="94"/>
      <c r="CC663" s="94"/>
      <c r="CD663" s="94"/>
      <c r="CE663" s="94"/>
      <c r="CF663" s="94"/>
      <c r="CG663" s="94"/>
      <c r="CH663" s="94"/>
      <c r="CK663" s="94" t="s">
        <v>16102</v>
      </c>
      <c r="CM663" s="94" t="s">
        <v>16103</v>
      </c>
      <c r="CQ663" s="94" t="s">
        <v>12032</v>
      </c>
      <c r="CX663" s="94" t="s">
        <v>16104</v>
      </c>
      <c r="DH663" s="94" t="s">
        <v>12021</v>
      </c>
      <c r="DJ663" s="94" t="s">
        <v>12022</v>
      </c>
    </row>
    <row r="664" ht="13.5" customHeight="1">
      <c r="A664" s="94" t="s">
        <v>6064</v>
      </c>
      <c r="B664" s="94" t="s">
        <v>16105</v>
      </c>
      <c r="C664" s="94" t="str">
        <f t="shared" si="1"/>
        <v>Emily Peavy</v>
      </c>
      <c r="D664" s="94" t="s">
        <v>16106</v>
      </c>
      <c r="E664" s="94" t="s">
        <v>32</v>
      </c>
      <c r="F664" s="94" t="s">
        <v>16107</v>
      </c>
      <c r="G664" s="95" t="s">
        <v>33</v>
      </c>
      <c r="H664" s="94" t="s">
        <v>12006</v>
      </c>
      <c r="BF664" s="94"/>
      <c r="BG664" s="94"/>
      <c r="BH664" s="94" t="s">
        <v>33</v>
      </c>
      <c r="BI664" s="94"/>
      <c r="BJ664" s="94"/>
      <c r="BK664" s="94"/>
      <c r="BL664" s="94"/>
      <c r="BM664" s="94"/>
      <c r="BN664" s="94"/>
      <c r="BO664" s="94"/>
      <c r="BP664" s="94"/>
      <c r="BQ664" s="94"/>
      <c r="BR664" s="94">
        <v>1.0</v>
      </c>
      <c r="BS664" s="94"/>
      <c r="BT664" s="94"/>
      <c r="BU664" s="94"/>
      <c r="BV664" s="94"/>
      <c r="BW664" s="94"/>
      <c r="BX664" s="94"/>
      <c r="BY664" s="94"/>
      <c r="BZ664" s="94"/>
      <c r="CA664" s="94"/>
      <c r="CB664" s="94"/>
      <c r="CC664" s="94"/>
      <c r="CD664" s="94">
        <v>1.0</v>
      </c>
      <c r="CE664" s="94"/>
      <c r="CF664" s="94"/>
      <c r="CG664" s="94"/>
      <c r="CH664" s="94"/>
      <c r="CK664" s="94" t="s">
        <v>16108</v>
      </c>
      <c r="CM664" s="94" t="s">
        <v>16109</v>
      </c>
      <c r="CN664" s="94" t="s">
        <v>16110</v>
      </c>
      <c r="CP664" s="94" t="s">
        <v>13749</v>
      </c>
      <c r="CQ664" s="94" t="s">
        <v>16111</v>
      </c>
      <c r="CS664" s="94" t="s">
        <v>12016</v>
      </c>
      <c r="CX664" s="94" t="s">
        <v>16112</v>
      </c>
      <c r="DD664" s="94" t="s">
        <v>12007</v>
      </c>
      <c r="DH664" s="94" t="s">
        <v>12021</v>
      </c>
      <c r="DJ664" s="94" t="s">
        <v>12022</v>
      </c>
    </row>
    <row r="665" ht="13.5" customHeight="1">
      <c r="A665" s="94" t="s">
        <v>4784</v>
      </c>
      <c r="B665" s="94" t="s">
        <v>16113</v>
      </c>
      <c r="C665" s="94" t="str">
        <f t="shared" si="1"/>
        <v>Emma Beasor</v>
      </c>
      <c r="D665" s="94" t="s">
        <v>16114</v>
      </c>
      <c r="E665" s="94" t="s">
        <v>35</v>
      </c>
      <c r="F665" s="94" t="s">
        <v>16115</v>
      </c>
      <c r="G665" s="95" t="s">
        <v>38</v>
      </c>
      <c r="H665" s="94" t="s">
        <v>12006</v>
      </c>
      <c r="I665" s="94" t="s">
        <v>12025</v>
      </c>
      <c r="BF665" s="94"/>
      <c r="BG665" s="94"/>
      <c r="BH665" s="94"/>
      <c r="BI665" s="94"/>
      <c r="BJ665" s="94"/>
      <c r="BK665" s="94" t="s">
        <v>38</v>
      </c>
      <c r="BL665" s="94"/>
      <c r="BM665" s="94"/>
      <c r="BN665" s="94"/>
      <c r="BO665" s="94"/>
      <c r="BP665" s="94"/>
      <c r="BQ665" s="94"/>
      <c r="BR665" s="94"/>
      <c r="BS665" s="94"/>
      <c r="BT665" s="94"/>
      <c r="BU665" s="94"/>
      <c r="BV665" s="94"/>
      <c r="BW665" s="94"/>
      <c r="BX665" s="94"/>
      <c r="BY665" s="94"/>
      <c r="BZ665" s="94"/>
      <c r="CA665" s="94">
        <v>1.0</v>
      </c>
      <c r="CB665" s="94"/>
      <c r="CC665" s="94"/>
      <c r="CD665" s="94"/>
      <c r="CE665" s="94"/>
      <c r="CF665" s="94"/>
      <c r="CG665" s="94"/>
      <c r="CH665" s="94"/>
      <c r="CJ665" s="94" t="s">
        <v>3680</v>
      </c>
      <c r="CK665" s="94" t="s">
        <v>16116</v>
      </c>
      <c r="CM665" s="94" t="s">
        <v>14806</v>
      </c>
      <c r="CN665" s="94" t="s">
        <v>16117</v>
      </c>
      <c r="CO665" s="94" t="s">
        <v>12188</v>
      </c>
      <c r="CQ665" s="94" t="s">
        <v>12032</v>
      </c>
      <c r="CR665" s="94" t="s">
        <v>12085</v>
      </c>
      <c r="CX665" s="94" t="s">
        <v>16118</v>
      </c>
      <c r="CZ665" s="94" t="s">
        <v>12016</v>
      </c>
      <c r="DC665" s="94" t="s">
        <v>12016</v>
      </c>
      <c r="DD665" s="94" t="s">
        <v>12016</v>
      </c>
      <c r="DH665" s="94" t="s">
        <v>12021</v>
      </c>
      <c r="DJ665" s="94" t="s">
        <v>12022</v>
      </c>
    </row>
    <row r="666" ht="13.5" customHeight="1">
      <c r="A666" s="94" t="s">
        <v>4784</v>
      </c>
      <c r="B666" s="94" t="s">
        <v>16119</v>
      </c>
      <c r="C666" s="94" t="str">
        <f t="shared" si="1"/>
        <v>Emma Esparza-Borges</v>
      </c>
      <c r="D666" s="94" t="s">
        <v>16120</v>
      </c>
      <c r="E666" s="94" t="s">
        <v>32</v>
      </c>
      <c r="F666" s="94" t="s">
        <v>16121</v>
      </c>
      <c r="G666" s="95" t="s">
        <v>33</v>
      </c>
      <c r="H666" s="94" t="s">
        <v>12006</v>
      </c>
      <c r="I666" s="94" t="s">
        <v>12069</v>
      </c>
      <c r="BF666" s="94" t="s">
        <v>33</v>
      </c>
      <c r="BG666" s="94"/>
      <c r="BH666" s="94"/>
      <c r="BI666" s="94"/>
      <c r="BJ666" s="94"/>
      <c r="BK666" s="94"/>
      <c r="BL666" s="94"/>
      <c r="BM666" s="94">
        <v>1.0</v>
      </c>
      <c r="BN666" s="94"/>
      <c r="BO666" s="94"/>
      <c r="BP666" s="94"/>
      <c r="BQ666" s="94"/>
      <c r="BR666" s="94"/>
      <c r="BS666" s="94"/>
      <c r="BT666" s="94"/>
      <c r="BU666" s="94"/>
      <c r="BV666" s="94"/>
      <c r="BW666" s="94"/>
      <c r="BX666" s="94"/>
      <c r="BY666" s="94"/>
      <c r="BZ666" s="94"/>
      <c r="CA666" s="94"/>
      <c r="CB666" s="94"/>
      <c r="CC666" s="94"/>
      <c r="CD666" s="94"/>
      <c r="CE666" s="94"/>
      <c r="CF666" s="94"/>
      <c r="CG666" s="94"/>
      <c r="CH666" s="94"/>
      <c r="CJ666" s="94" t="s">
        <v>12213</v>
      </c>
      <c r="CK666" s="94" t="s">
        <v>16122</v>
      </c>
      <c r="CM666" s="94" t="s">
        <v>16123</v>
      </c>
      <c r="CN666" s="94" t="s">
        <v>16124</v>
      </c>
      <c r="CO666" s="94" t="s">
        <v>12122</v>
      </c>
      <c r="CP666" s="94" t="s">
        <v>16125</v>
      </c>
      <c r="CQ666" s="94" t="s">
        <v>12549</v>
      </c>
      <c r="CR666" s="94" t="s">
        <v>12550</v>
      </c>
      <c r="CS666" s="94" t="s">
        <v>12007</v>
      </c>
      <c r="CT666" s="94" t="s">
        <v>16126</v>
      </c>
      <c r="CX666" s="94" t="s">
        <v>16127</v>
      </c>
      <c r="CZ666" s="94" t="s">
        <v>12007</v>
      </c>
      <c r="DA666" s="94" t="s">
        <v>12111</v>
      </c>
      <c r="DB666" s="94" t="s">
        <v>12111</v>
      </c>
      <c r="DC666" s="94" t="s">
        <v>12007</v>
      </c>
      <c r="DD666" s="94" t="s">
        <v>12007</v>
      </c>
      <c r="DE666" s="94" t="s">
        <v>12007</v>
      </c>
      <c r="DH666" s="94" t="s">
        <v>12021</v>
      </c>
      <c r="DJ666" s="94" t="s">
        <v>12022</v>
      </c>
    </row>
    <row r="667" ht="13.5" customHeight="1">
      <c r="A667" s="94" t="s">
        <v>10819</v>
      </c>
      <c r="B667" s="94" t="s">
        <v>10820</v>
      </c>
      <c r="C667" s="94" t="str">
        <f t="shared" si="1"/>
        <v>Emma M. Louden</v>
      </c>
      <c r="D667" s="94" t="s">
        <v>10821</v>
      </c>
      <c r="E667" s="94" t="s">
        <v>32</v>
      </c>
      <c r="F667" s="94" t="s">
        <v>16128</v>
      </c>
      <c r="G667" s="95" t="s">
        <v>38</v>
      </c>
      <c r="H667" s="94" t="s">
        <v>12006</v>
      </c>
      <c r="I667" s="94" t="s">
        <v>12025</v>
      </c>
      <c r="BF667" s="94"/>
      <c r="BG667" s="94"/>
      <c r="BH667" s="94"/>
      <c r="BI667" s="94" t="s">
        <v>38</v>
      </c>
      <c r="BJ667" s="94"/>
      <c r="BK667" s="94"/>
      <c r="BL667" s="94"/>
      <c r="BM667" s="94"/>
      <c r="BN667" s="94"/>
      <c r="BO667" s="94"/>
      <c r="BP667" s="94"/>
      <c r="BQ667" s="94"/>
      <c r="BR667" s="94"/>
      <c r="BS667" s="94"/>
      <c r="BT667" s="94"/>
      <c r="BU667" s="94"/>
      <c r="BV667" s="94">
        <v>1.0</v>
      </c>
      <c r="BW667" s="94"/>
      <c r="BX667" s="94"/>
      <c r="BY667" s="94"/>
      <c r="BZ667" s="94"/>
      <c r="CA667" s="94"/>
      <c r="CB667" s="94"/>
      <c r="CC667" s="94"/>
      <c r="CD667" s="94"/>
      <c r="CE667" s="94"/>
      <c r="CF667" s="94"/>
      <c r="CG667" s="94"/>
      <c r="CH667" s="94"/>
      <c r="CK667" s="94" t="s">
        <v>10824</v>
      </c>
      <c r="CL667" s="94" t="s">
        <v>12010</v>
      </c>
      <c r="CM667" s="94" t="s">
        <v>13507</v>
      </c>
      <c r="CN667" s="94" t="s">
        <v>12886</v>
      </c>
      <c r="CP667" s="94" t="s">
        <v>13508</v>
      </c>
      <c r="CQ667" s="94" t="s">
        <v>12062</v>
      </c>
      <c r="CR667" s="94" t="s">
        <v>12422</v>
      </c>
      <c r="CX667" s="94" t="s">
        <v>16129</v>
      </c>
      <c r="CZ667" s="94" t="s">
        <v>12007</v>
      </c>
      <c r="DC667" s="94" t="s">
        <v>12007</v>
      </c>
      <c r="DD667" s="94" t="s">
        <v>12016</v>
      </c>
      <c r="DH667" s="94" t="s">
        <v>12021</v>
      </c>
      <c r="DJ667" s="94" t="s">
        <v>12022</v>
      </c>
    </row>
    <row r="668" ht="13.5" customHeight="1">
      <c r="A668" s="94" t="s">
        <v>4784</v>
      </c>
      <c r="B668" s="94" t="s">
        <v>16130</v>
      </c>
      <c r="C668" s="94" t="str">
        <f t="shared" si="1"/>
        <v>Emma Mphahlele </v>
      </c>
      <c r="D668" s="94" t="s">
        <v>16131</v>
      </c>
      <c r="E668" s="94" t="s">
        <v>32</v>
      </c>
      <c r="F668" s="94" t="s">
        <v>16132</v>
      </c>
      <c r="G668" s="95" t="s">
        <v>33</v>
      </c>
      <c r="H668" s="94" t="s">
        <v>12006</v>
      </c>
      <c r="BF668" s="94"/>
      <c r="BG668" s="94"/>
      <c r="BH668" s="94"/>
      <c r="BI668" s="94"/>
      <c r="BJ668" s="94" t="s">
        <v>33</v>
      </c>
      <c r="BK668" s="94"/>
      <c r="BL668" s="94"/>
      <c r="BM668" s="94"/>
      <c r="BN668" s="94"/>
      <c r="BO668" s="94"/>
      <c r="BP668" s="94"/>
      <c r="BQ668" s="94"/>
      <c r="BR668" s="94"/>
      <c r="BS668" s="94"/>
      <c r="BT668" s="94"/>
      <c r="BU668" s="94"/>
      <c r="BV668" s="94"/>
      <c r="BW668" s="94"/>
      <c r="BX668" s="94">
        <v>1.0</v>
      </c>
      <c r="BY668" s="94"/>
      <c r="BZ668" s="94"/>
      <c r="CA668" s="94"/>
      <c r="CB668" s="94"/>
      <c r="CC668" s="94"/>
      <c r="CD668" s="94"/>
      <c r="CE668" s="94"/>
      <c r="CF668" s="94"/>
      <c r="CG668" s="94"/>
      <c r="CH668" s="94"/>
      <c r="CJ668" s="94" t="s">
        <v>12402</v>
      </c>
      <c r="CK668" s="94" t="s">
        <v>16133</v>
      </c>
      <c r="CL668" s="94" t="s">
        <v>12010</v>
      </c>
      <c r="CM668" s="94" t="s">
        <v>16134</v>
      </c>
      <c r="CN668" s="94" t="s">
        <v>16135</v>
      </c>
      <c r="CO668" s="94" t="s">
        <v>12013</v>
      </c>
      <c r="CP668" s="94" t="s">
        <v>12859</v>
      </c>
      <c r="CQ668" s="94" t="s">
        <v>12860</v>
      </c>
      <c r="CR668" s="94" t="s">
        <v>12861</v>
      </c>
      <c r="CS668" s="94" t="s">
        <v>12016</v>
      </c>
      <c r="CX668" s="94" t="s">
        <v>16136</v>
      </c>
      <c r="CZ668" s="94" t="s">
        <v>12007</v>
      </c>
      <c r="DA668" s="94" t="s">
        <v>12111</v>
      </c>
      <c r="DC668" s="94" t="s">
        <v>12007</v>
      </c>
      <c r="DD668" s="94" t="s">
        <v>12007</v>
      </c>
      <c r="DE668" s="94" t="s">
        <v>12007</v>
      </c>
      <c r="DH668" s="94" t="s">
        <v>12021</v>
      </c>
      <c r="DJ668" s="94" t="s">
        <v>12022</v>
      </c>
    </row>
    <row r="669" ht="13.5" customHeight="1">
      <c r="A669" s="94" t="s">
        <v>4784</v>
      </c>
      <c r="B669" s="94" t="s">
        <v>16137</v>
      </c>
      <c r="C669" s="94" t="str">
        <f t="shared" si="1"/>
        <v>Emma Perracchione</v>
      </c>
      <c r="D669" s="94" t="s">
        <v>16138</v>
      </c>
      <c r="E669" s="94" t="s">
        <v>32</v>
      </c>
      <c r="F669" s="94" t="s">
        <v>16139</v>
      </c>
      <c r="G669" s="95" t="s">
        <v>33</v>
      </c>
      <c r="H669" s="94" t="s">
        <v>12006</v>
      </c>
      <c r="I669" s="94" t="s">
        <v>12069</v>
      </c>
      <c r="BF669" s="94"/>
      <c r="BG669" s="94"/>
      <c r="BH669" s="94" t="s">
        <v>33</v>
      </c>
      <c r="BI669" s="94"/>
      <c r="BJ669" s="94"/>
      <c r="BK669" s="94"/>
      <c r="BL669" s="94"/>
      <c r="BM669" s="94"/>
      <c r="BN669" s="94"/>
      <c r="BO669" s="94"/>
      <c r="BP669" s="94"/>
      <c r="BQ669" s="94"/>
      <c r="BR669" s="94">
        <v>1.0</v>
      </c>
      <c r="BS669" s="94"/>
      <c r="BT669" s="94"/>
      <c r="BU669" s="94"/>
      <c r="BV669" s="94"/>
      <c r="BW669" s="94"/>
      <c r="BX669" s="94"/>
      <c r="BY669" s="94"/>
      <c r="BZ669" s="94"/>
      <c r="CA669" s="94"/>
      <c r="CB669" s="94"/>
      <c r="CC669" s="94"/>
      <c r="CD669" s="94"/>
      <c r="CE669" s="94"/>
      <c r="CF669" s="94"/>
      <c r="CG669" s="94"/>
      <c r="CH669" s="94"/>
      <c r="CJ669" s="94" t="s">
        <v>3680</v>
      </c>
      <c r="CK669" s="94" t="s">
        <v>16140</v>
      </c>
      <c r="CL669" s="94" t="s">
        <v>12010</v>
      </c>
      <c r="CM669" s="94" t="s">
        <v>16141</v>
      </c>
      <c r="CN669" s="94" t="s">
        <v>12029</v>
      </c>
      <c r="CO669" s="94" t="s">
        <v>12030</v>
      </c>
      <c r="CP669" s="94" t="s">
        <v>12605</v>
      </c>
      <c r="CQ669" s="94" t="s">
        <v>12605</v>
      </c>
      <c r="CR669" s="94" t="s">
        <v>12606</v>
      </c>
      <c r="CS669" s="94" t="s">
        <v>12016</v>
      </c>
      <c r="CX669" s="94" t="s">
        <v>1965</v>
      </c>
      <c r="CZ669" s="94" t="s">
        <v>12007</v>
      </c>
      <c r="DA669" s="94" t="s">
        <v>12016</v>
      </c>
      <c r="DB669" s="94" t="s">
        <v>12019</v>
      </c>
      <c r="DC669" s="94" t="s">
        <v>12016</v>
      </c>
      <c r="DD669" s="94" t="s">
        <v>12016</v>
      </c>
      <c r="DE669" s="94" t="s">
        <v>12016</v>
      </c>
      <c r="DH669" s="94" t="s">
        <v>12021</v>
      </c>
      <c r="DJ669" s="94" t="s">
        <v>12022</v>
      </c>
    </row>
    <row r="670" ht="13.5" customHeight="1">
      <c r="A670" s="94" t="s">
        <v>4784</v>
      </c>
      <c r="B670" s="94" t="s">
        <v>16142</v>
      </c>
      <c r="C670" s="94" t="str">
        <f t="shared" si="1"/>
        <v>Emma Smith</v>
      </c>
      <c r="D670" s="94" t="s">
        <v>16143</v>
      </c>
      <c r="E670" s="94" t="s">
        <v>32</v>
      </c>
      <c r="F670" s="94" t="s">
        <v>16144</v>
      </c>
      <c r="G670" s="95" t="s">
        <v>33</v>
      </c>
      <c r="H670" s="94" t="s">
        <v>12006</v>
      </c>
      <c r="AY670" s="94" t="s">
        <v>12007</v>
      </c>
      <c r="BF670" s="94"/>
      <c r="BG670" s="94"/>
      <c r="BH670" s="94" t="s">
        <v>33</v>
      </c>
      <c r="BI670" s="94"/>
      <c r="BJ670" s="94"/>
      <c r="BK670" s="94"/>
      <c r="BL670" s="94"/>
      <c r="BM670" s="94"/>
      <c r="BN670" s="94"/>
      <c r="BO670" s="94"/>
      <c r="BP670" s="94"/>
      <c r="BQ670" s="94"/>
      <c r="BR670" s="94">
        <v>1.0</v>
      </c>
      <c r="BS670" s="94"/>
      <c r="BT670" s="94"/>
      <c r="BU670" s="94"/>
      <c r="BV670" s="94"/>
      <c r="BW670" s="94"/>
      <c r="BX670" s="94"/>
      <c r="BY670" s="94"/>
      <c r="BZ670" s="94"/>
      <c r="CA670" s="94"/>
      <c r="CB670" s="94"/>
      <c r="CC670" s="94"/>
      <c r="CD670" s="94">
        <v>1.0</v>
      </c>
      <c r="CE670" s="94"/>
      <c r="CF670" s="94"/>
      <c r="CG670" s="94"/>
      <c r="CH670" s="94"/>
      <c r="CJ670" s="94" t="s">
        <v>3680</v>
      </c>
      <c r="CK670" s="94" t="s">
        <v>16145</v>
      </c>
      <c r="CL670" s="94" t="s">
        <v>12807</v>
      </c>
      <c r="CM670" s="94" t="s">
        <v>16146</v>
      </c>
      <c r="CN670" s="94" t="s">
        <v>16147</v>
      </c>
      <c r="CO670" s="94" t="s">
        <v>12116</v>
      </c>
      <c r="CP670" s="94" t="s">
        <v>16148</v>
      </c>
      <c r="CQ670" s="94" t="s">
        <v>13125</v>
      </c>
      <c r="CR670" s="94" t="s">
        <v>12085</v>
      </c>
      <c r="CS670" s="94" t="s">
        <v>12016</v>
      </c>
      <c r="CX670" s="94" t="s">
        <v>16149</v>
      </c>
      <c r="CZ670" s="94" t="s">
        <v>12016</v>
      </c>
      <c r="DA670" s="94" t="s">
        <v>12016</v>
      </c>
      <c r="DB670" s="94" t="s">
        <v>12016</v>
      </c>
      <c r="DC670" s="94" t="s">
        <v>12007</v>
      </c>
      <c r="DD670" s="94" t="s">
        <v>12016</v>
      </c>
      <c r="DE670" s="94" t="s">
        <v>12007</v>
      </c>
      <c r="DH670" s="94" t="s">
        <v>12021</v>
      </c>
      <c r="DJ670" s="94" t="s">
        <v>12022</v>
      </c>
    </row>
    <row r="671" ht="13.5" customHeight="1">
      <c r="A671" s="94" t="s">
        <v>4784</v>
      </c>
      <c r="B671" s="94" t="s">
        <v>4785</v>
      </c>
      <c r="C671" s="94" t="str">
        <f t="shared" si="1"/>
        <v>Emma Tolley</v>
      </c>
      <c r="D671" s="94" t="s">
        <v>4786</v>
      </c>
      <c r="E671" s="94" t="s">
        <v>32</v>
      </c>
      <c r="F671" s="94" t="s">
        <v>16150</v>
      </c>
      <c r="G671" s="95" t="s">
        <v>33</v>
      </c>
      <c r="H671" s="94" t="s">
        <v>12006</v>
      </c>
      <c r="I671" s="94" t="s">
        <v>12069</v>
      </c>
      <c r="BF671" s="94"/>
      <c r="BG671" s="94"/>
      <c r="BH671" s="94" t="s">
        <v>33</v>
      </c>
      <c r="BI671" s="94"/>
      <c r="BJ671" s="94"/>
      <c r="BK671" s="94"/>
      <c r="BL671" s="94"/>
      <c r="BM671" s="94"/>
      <c r="BN671" s="94"/>
      <c r="BO671" s="94"/>
      <c r="BP671" s="94"/>
      <c r="BQ671" s="94"/>
      <c r="BR671" s="94">
        <v>1.0</v>
      </c>
      <c r="BS671" s="94"/>
      <c r="BT671" s="94"/>
      <c r="BU671" s="94"/>
      <c r="BV671" s="94"/>
      <c r="BW671" s="94"/>
      <c r="BX671" s="94"/>
      <c r="BY671" s="94"/>
      <c r="BZ671" s="94"/>
      <c r="CA671" s="94"/>
      <c r="CB671" s="94"/>
      <c r="CC671" s="94"/>
      <c r="CD671" s="94">
        <v>1.0</v>
      </c>
      <c r="CE671" s="94"/>
      <c r="CF671" s="94"/>
      <c r="CG671" s="94"/>
      <c r="CH671" s="94"/>
      <c r="CJ671" s="94" t="s">
        <v>3680</v>
      </c>
      <c r="CK671" s="94" t="s">
        <v>4789</v>
      </c>
      <c r="CM671" s="94" t="s">
        <v>14584</v>
      </c>
      <c r="CQ671" s="94" t="s">
        <v>13106</v>
      </c>
      <c r="CR671" s="94" t="s">
        <v>12062</v>
      </c>
      <c r="CS671" s="94" t="s">
        <v>12016</v>
      </c>
      <c r="CX671" s="94" t="s">
        <v>16151</v>
      </c>
      <c r="CZ671" s="94" t="s">
        <v>12007</v>
      </c>
      <c r="DA671" s="94" t="s">
        <v>12016</v>
      </c>
      <c r="DB671" s="94" t="s">
        <v>12016</v>
      </c>
      <c r="DC671" s="94" t="s">
        <v>12007</v>
      </c>
      <c r="DD671" s="94" t="s">
        <v>12007</v>
      </c>
      <c r="DE671" s="94" t="s">
        <v>12007</v>
      </c>
      <c r="DH671" s="94" t="s">
        <v>12021</v>
      </c>
      <c r="DJ671" s="94" t="s">
        <v>12022</v>
      </c>
    </row>
    <row r="672" ht="13.5" customHeight="1">
      <c r="A672" s="94" t="s">
        <v>1600</v>
      </c>
      <c r="B672" s="94" t="s">
        <v>1601</v>
      </c>
      <c r="C672" s="94" t="str">
        <f t="shared" si="1"/>
        <v>Emmanuel Eseyin</v>
      </c>
      <c r="D672" s="94" t="s">
        <v>1602</v>
      </c>
      <c r="E672" s="94" t="s">
        <v>32</v>
      </c>
      <c r="F672" s="94" t="s">
        <v>16152</v>
      </c>
      <c r="G672" s="95" t="s">
        <v>33</v>
      </c>
      <c r="H672" s="94" t="s">
        <v>12006</v>
      </c>
      <c r="I672" s="94" t="s">
        <v>12069</v>
      </c>
      <c r="BF672" s="94"/>
      <c r="BG672" s="94"/>
      <c r="BH672" s="94"/>
      <c r="BI672" s="94"/>
      <c r="BJ672" s="94" t="s">
        <v>33</v>
      </c>
      <c r="BK672" s="94"/>
      <c r="BL672" s="94"/>
      <c r="BM672" s="94"/>
      <c r="BN672" s="94"/>
      <c r="BO672" s="94"/>
      <c r="BP672" s="94"/>
      <c r="BQ672" s="94"/>
      <c r="BR672" s="94"/>
      <c r="BS672" s="94"/>
      <c r="BT672" s="94"/>
      <c r="BU672" s="94"/>
      <c r="BV672" s="94"/>
      <c r="BW672" s="94"/>
      <c r="BX672" s="94">
        <v>1.0</v>
      </c>
      <c r="BY672" s="94"/>
      <c r="BZ672" s="94"/>
      <c r="CA672" s="94"/>
      <c r="CB672" s="94"/>
      <c r="CC672" s="94"/>
      <c r="CD672" s="94"/>
      <c r="CE672" s="94"/>
      <c r="CF672" s="94"/>
      <c r="CG672" s="94"/>
      <c r="CH672" s="94"/>
      <c r="CJ672" s="94" t="s">
        <v>3680</v>
      </c>
      <c r="CK672" s="94" t="s">
        <v>16153</v>
      </c>
      <c r="CL672" s="94" t="s">
        <v>12046</v>
      </c>
      <c r="CM672" s="94" t="s">
        <v>16154</v>
      </c>
      <c r="CN672" s="94" t="s">
        <v>13612</v>
      </c>
      <c r="CO672" s="94" t="s">
        <v>12116</v>
      </c>
      <c r="CP672" s="94" t="s">
        <v>16155</v>
      </c>
      <c r="CQ672" s="94" t="s">
        <v>12158</v>
      </c>
      <c r="CR672" s="94" t="s">
        <v>12159</v>
      </c>
      <c r="CS672" s="94" t="s">
        <v>12007</v>
      </c>
      <c r="CX672" s="94" t="s">
        <v>1642</v>
      </c>
      <c r="CZ672" s="94" t="s">
        <v>12007</v>
      </c>
      <c r="DA672" s="94" t="s">
        <v>12016</v>
      </c>
      <c r="DB672" s="94" t="s">
        <v>12016</v>
      </c>
      <c r="DC672" s="94" t="s">
        <v>12007</v>
      </c>
      <c r="DD672" s="94" t="s">
        <v>12007</v>
      </c>
      <c r="DE672" s="94" t="s">
        <v>12007</v>
      </c>
      <c r="DH672" s="94" t="s">
        <v>12021</v>
      </c>
      <c r="DJ672" s="94" t="s">
        <v>12022</v>
      </c>
    </row>
    <row r="673" ht="13.5" customHeight="1">
      <c r="A673" s="94" t="s">
        <v>1600</v>
      </c>
      <c r="B673" s="94" t="s">
        <v>16156</v>
      </c>
      <c r="C673" s="94" t="str">
        <f t="shared" si="1"/>
        <v>Emmanuel Rollinde</v>
      </c>
      <c r="D673" s="94" t="s">
        <v>16157</v>
      </c>
      <c r="E673" s="94" t="s">
        <v>32</v>
      </c>
      <c r="F673" s="94" t="s">
        <v>16158</v>
      </c>
      <c r="G673" s="95" t="s">
        <v>38</v>
      </c>
      <c r="H673" s="94" t="s">
        <v>12006</v>
      </c>
      <c r="I673" s="94" t="s">
        <v>12069</v>
      </c>
      <c r="BF673" s="94"/>
      <c r="BG673" s="94" t="s">
        <v>38</v>
      </c>
      <c r="BH673" s="94"/>
      <c r="BI673" s="94"/>
      <c r="BJ673" s="94"/>
      <c r="BK673" s="94"/>
      <c r="BL673" s="94"/>
      <c r="BM673" s="94"/>
      <c r="BN673" s="94"/>
      <c r="BO673" s="94">
        <v>1.0</v>
      </c>
      <c r="BP673" s="94"/>
      <c r="BQ673" s="94"/>
      <c r="BR673" s="94"/>
      <c r="BS673" s="94"/>
      <c r="BT673" s="94"/>
      <c r="BU673" s="94"/>
      <c r="BV673" s="94"/>
      <c r="BW673" s="94"/>
      <c r="BX673" s="94"/>
      <c r="BY673" s="94"/>
      <c r="BZ673" s="94"/>
      <c r="CA673" s="94"/>
      <c r="CB673" s="94"/>
      <c r="CC673" s="94"/>
      <c r="CD673" s="94"/>
      <c r="CE673" s="94"/>
      <c r="CF673" s="94"/>
      <c r="CG673" s="94"/>
      <c r="CH673" s="94"/>
      <c r="CJ673" s="94" t="s">
        <v>16159</v>
      </c>
      <c r="CK673" s="94" t="s">
        <v>16160</v>
      </c>
      <c r="CL673" s="94" t="s">
        <v>12046</v>
      </c>
      <c r="CM673" s="94" t="s">
        <v>16161</v>
      </c>
      <c r="CN673" s="94" t="s">
        <v>16162</v>
      </c>
      <c r="CO673" s="94" t="s">
        <v>12030</v>
      </c>
      <c r="CP673" s="94" t="s">
        <v>12508</v>
      </c>
      <c r="CQ673" s="94" t="s">
        <v>12040</v>
      </c>
      <c r="CR673" s="94" t="s">
        <v>12040</v>
      </c>
      <c r="CX673" s="94" t="s">
        <v>1894</v>
      </c>
      <c r="CZ673" s="94" t="s">
        <v>12016</v>
      </c>
      <c r="DC673" s="94" t="s">
        <v>12016</v>
      </c>
      <c r="DD673" s="94" t="s">
        <v>12016</v>
      </c>
      <c r="DH673" s="94" t="s">
        <v>12021</v>
      </c>
      <c r="DJ673" s="94" t="s">
        <v>12022</v>
      </c>
    </row>
    <row r="674" ht="13.5" customHeight="1">
      <c r="A674" s="94" t="s">
        <v>16163</v>
      </c>
      <c r="B674" s="94" t="s">
        <v>16164</v>
      </c>
      <c r="C674" s="94" t="str">
        <f t="shared" si="1"/>
        <v>emmy iiyambo</v>
      </c>
      <c r="D674" s="94" t="s">
        <v>16165</v>
      </c>
      <c r="E674" s="94" t="s">
        <v>32</v>
      </c>
      <c r="F674" s="94" t="s">
        <v>16166</v>
      </c>
      <c r="G674" s="95" t="s">
        <v>33</v>
      </c>
      <c r="H674" s="94" t="s">
        <v>12006</v>
      </c>
      <c r="I674" s="94" t="s">
        <v>12069</v>
      </c>
      <c r="BF674" s="94" t="s">
        <v>33</v>
      </c>
      <c r="BG674" s="94"/>
      <c r="BH674" s="94"/>
      <c r="BI674" s="94"/>
      <c r="BJ674" s="94"/>
      <c r="BK674" s="94"/>
      <c r="BL674" s="94"/>
      <c r="BM674" s="94">
        <v>1.0</v>
      </c>
      <c r="BN674" s="94"/>
      <c r="BO674" s="94"/>
      <c r="BP674" s="94"/>
      <c r="BQ674" s="94"/>
      <c r="BR674" s="94"/>
      <c r="BS674" s="94"/>
      <c r="BT674" s="94"/>
      <c r="BU674" s="94"/>
      <c r="BV674" s="94"/>
      <c r="BW674" s="94"/>
      <c r="BX674" s="94"/>
      <c r="BY674" s="94"/>
      <c r="BZ674" s="94"/>
      <c r="CA674" s="94"/>
      <c r="CB674" s="94"/>
      <c r="CC674" s="94"/>
      <c r="CD674" s="94"/>
      <c r="CE674" s="94"/>
      <c r="CF674" s="94"/>
      <c r="CG674" s="94"/>
      <c r="CH674" s="94"/>
      <c r="CJ674" s="94" t="s">
        <v>15755</v>
      </c>
      <c r="CK674" s="94" t="s">
        <v>16167</v>
      </c>
      <c r="CL674" s="94" t="s">
        <v>12856</v>
      </c>
      <c r="CM674" s="94" t="s">
        <v>15528</v>
      </c>
      <c r="CN674" s="94" t="s">
        <v>12216</v>
      </c>
      <c r="CO674" s="94" t="s">
        <v>12217</v>
      </c>
      <c r="CP674" s="94" t="s">
        <v>15529</v>
      </c>
      <c r="CQ674" s="94" t="s">
        <v>14010</v>
      </c>
      <c r="CR674" s="94" t="s">
        <v>14011</v>
      </c>
      <c r="CS674" s="94" t="s">
        <v>12016</v>
      </c>
      <c r="CX674" s="94" t="s">
        <v>1855</v>
      </c>
      <c r="CZ674" s="94" t="s">
        <v>12007</v>
      </c>
      <c r="DA674" s="94" t="s">
        <v>12111</v>
      </c>
      <c r="DB674" s="94" t="s">
        <v>12111</v>
      </c>
      <c r="DC674" s="94" t="s">
        <v>12007</v>
      </c>
      <c r="DD674" s="94" t="s">
        <v>12007</v>
      </c>
      <c r="DE674" s="94" t="s">
        <v>12007</v>
      </c>
      <c r="DH674" s="94" t="s">
        <v>12021</v>
      </c>
      <c r="DJ674" s="94" t="s">
        <v>12022</v>
      </c>
    </row>
    <row r="675" ht="13.5" customHeight="1">
      <c r="A675" s="94" t="s">
        <v>16168</v>
      </c>
      <c r="B675" s="94" t="s">
        <v>16169</v>
      </c>
      <c r="C675" s="94" t="str">
        <f t="shared" si="1"/>
        <v>Encarni Romero Colmenero</v>
      </c>
      <c r="D675" s="94" t="s">
        <v>16170</v>
      </c>
      <c r="E675" s="94" t="s">
        <v>32</v>
      </c>
      <c r="F675" s="94" t="s">
        <v>16171</v>
      </c>
      <c r="G675" s="95" t="s">
        <v>33</v>
      </c>
      <c r="H675" s="94" t="s">
        <v>12006</v>
      </c>
      <c r="I675" s="94" t="s">
        <v>12069</v>
      </c>
      <c r="BF675" s="94" t="s">
        <v>33</v>
      </c>
      <c r="BG675" s="94"/>
      <c r="BH675" s="94"/>
      <c r="BI675" s="94"/>
      <c r="BJ675" s="94"/>
      <c r="BK675" s="94"/>
      <c r="BL675" s="94">
        <v>1.0</v>
      </c>
      <c r="BM675" s="94"/>
      <c r="BN675" s="94"/>
      <c r="BO675" s="94"/>
      <c r="BP675" s="94"/>
      <c r="BQ675" s="94"/>
      <c r="BR675" s="94"/>
      <c r="BS675" s="94"/>
      <c r="BT675" s="94"/>
      <c r="BU675" s="94"/>
      <c r="BV675" s="94"/>
      <c r="BW675" s="94"/>
      <c r="BX675" s="94"/>
      <c r="BY675" s="94"/>
      <c r="BZ675" s="94"/>
      <c r="CA675" s="94"/>
      <c r="CB675" s="94"/>
      <c r="CC675" s="94"/>
      <c r="CD675" s="94">
        <v>1.0</v>
      </c>
      <c r="CE675" s="94"/>
      <c r="CF675" s="94"/>
      <c r="CG675" s="94"/>
      <c r="CH675" s="94"/>
      <c r="CJ675" s="94" t="s">
        <v>3680</v>
      </c>
      <c r="CK675" s="94" t="s">
        <v>16172</v>
      </c>
      <c r="CL675" s="94" t="s">
        <v>12010</v>
      </c>
      <c r="CM675" s="94" t="s">
        <v>15222</v>
      </c>
      <c r="CN675" s="94" t="s">
        <v>16173</v>
      </c>
      <c r="CP675" s="94" t="s">
        <v>12189</v>
      </c>
      <c r="CQ675" s="94" t="s">
        <v>12015</v>
      </c>
      <c r="CR675" s="94" t="s">
        <v>12550</v>
      </c>
      <c r="CS675" s="94" t="s">
        <v>12016</v>
      </c>
      <c r="CX675" s="94" t="s">
        <v>16174</v>
      </c>
      <c r="CZ675" s="94" t="s">
        <v>12007</v>
      </c>
      <c r="DA675" s="94" t="s">
        <v>12016</v>
      </c>
      <c r="DB675" s="94" t="s">
        <v>12016</v>
      </c>
      <c r="DC675" s="94" t="s">
        <v>12007</v>
      </c>
      <c r="DD675" s="94" t="s">
        <v>12007</v>
      </c>
      <c r="DE675" s="94" t="s">
        <v>12016</v>
      </c>
      <c r="DH675" s="94" t="s">
        <v>12021</v>
      </c>
      <c r="DJ675" s="94" t="s">
        <v>12022</v>
      </c>
    </row>
    <row r="676" ht="13.5" customHeight="1">
      <c r="A676" s="94" t="s">
        <v>16175</v>
      </c>
      <c r="B676" s="94" t="s">
        <v>16176</v>
      </c>
      <c r="C676" s="94" t="str">
        <f t="shared" si="1"/>
        <v>Encieh Erfani</v>
      </c>
      <c r="D676" s="94" t="s">
        <v>16177</v>
      </c>
      <c r="E676" s="94" t="s">
        <v>35</v>
      </c>
      <c r="F676" s="94" t="s">
        <v>16178</v>
      </c>
      <c r="G676" s="95" t="s">
        <v>33</v>
      </c>
      <c r="H676" s="94" t="s">
        <v>12006</v>
      </c>
      <c r="BF676" s="94" t="s">
        <v>33</v>
      </c>
      <c r="BG676" s="94"/>
      <c r="BH676" s="94"/>
      <c r="BI676" s="94"/>
      <c r="BJ676" s="94"/>
      <c r="BK676" s="94"/>
      <c r="BL676" s="94">
        <v>1.0</v>
      </c>
      <c r="BM676" s="94"/>
      <c r="BN676" s="94"/>
      <c r="BO676" s="94"/>
      <c r="BP676" s="94"/>
      <c r="BQ676" s="94"/>
      <c r="BR676" s="94"/>
      <c r="BS676" s="94"/>
      <c r="BT676" s="94"/>
      <c r="BU676" s="94"/>
      <c r="BV676" s="94"/>
      <c r="BW676" s="94"/>
      <c r="BX676" s="94"/>
      <c r="BY676" s="94"/>
      <c r="BZ676" s="94"/>
      <c r="CA676" s="94"/>
      <c r="CB676" s="94"/>
      <c r="CC676" s="94"/>
      <c r="CD676" s="94"/>
      <c r="CE676" s="94"/>
      <c r="CF676" s="94"/>
      <c r="CG676" s="94"/>
      <c r="CH676" s="94"/>
      <c r="CJ676" s="94" t="s">
        <v>12980</v>
      </c>
      <c r="CK676" s="94" t="s">
        <v>16179</v>
      </c>
      <c r="CL676" s="94" t="s">
        <v>7188</v>
      </c>
      <c r="CM676" s="94" t="s">
        <v>16180</v>
      </c>
      <c r="CN676" s="94" t="s">
        <v>12369</v>
      </c>
      <c r="CO676" s="94" t="s">
        <v>12188</v>
      </c>
      <c r="CP676" s="94" t="s">
        <v>16181</v>
      </c>
      <c r="CQ676" s="94" t="s">
        <v>12243</v>
      </c>
      <c r="CR676" s="94" t="s">
        <v>16182</v>
      </c>
      <c r="CS676" s="94" t="s">
        <v>12007</v>
      </c>
      <c r="CX676" s="94" t="s">
        <v>16183</v>
      </c>
      <c r="CZ676" s="94" t="s">
        <v>12007</v>
      </c>
      <c r="DA676" s="94" t="s">
        <v>12019</v>
      </c>
      <c r="DC676" s="94" t="s">
        <v>12007</v>
      </c>
      <c r="DD676" s="94" t="s">
        <v>12007</v>
      </c>
      <c r="DE676" s="94" t="s">
        <v>12007</v>
      </c>
      <c r="DH676" s="94" t="s">
        <v>12021</v>
      </c>
      <c r="DJ676" s="94" t="s">
        <v>12022</v>
      </c>
    </row>
    <row r="677" ht="13.5" customHeight="1">
      <c r="A677" s="94" t="s">
        <v>16184</v>
      </c>
      <c r="B677" s="94" t="s">
        <v>16185</v>
      </c>
      <c r="C677" s="94" t="str">
        <f t="shared" si="1"/>
        <v>Engela Duvenage</v>
      </c>
      <c r="D677" s="94" t="s">
        <v>16186</v>
      </c>
      <c r="E677" s="94" t="s">
        <v>32</v>
      </c>
      <c r="F677" s="94" t="s">
        <v>16187</v>
      </c>
      <c r="G677" s="95" t="s">
        <v>33</v>
      </c>
      <c r="H677" s="94" t="s">
        <v>12006</v>
      </c>
      <c r="O677" s="94" t="s">
        <v>12007</v>
      </c>
      <c r="BF677" s="94"/>
      <c r="BG677" s="94"/>
      <c r="BH677" s="94" t="s">
        <v>33</v>
      </c>
      <c r="BI677" s="94"/>
      <c r="BJ677" s="94"/>
      <c r="BK677" s="94"/>
      <c r="BL677" s="94"/>
      <c r="BM677" s="94"/>
      <c r="BN677" s="94"/>
      <c r="BO677" s="94"/>
      <c r="BP677" s="94"/>
      <c r="BQ677" s="94"/>
      <c r="BR677" s="94">
        <v>1.0</v>
      </c>
      <c r="BS677" s="94"/>
      <c r="BT677" s="94"/>
      <c r="BU677" s="94"/>
      <c r="BV677" s="94"/>
      <c r="BW677" s="94"/>
      <c r="BX677" s="94"/>
      <c r="BY677" s="94"/>
      <c r="BZ677" s="94"/>
      <c r="CA677" s="94"/>
      <c r="CB677" s="94"/>
      <c r="CC677" s="94"/>
      <c r="CD677" s="94"/>
      <c r="CE677" s="94"/>
      <c r="CF677" s="94"/>
      <c r="CG677" s="94"/>
      <c r="CH677" s="94"/>
      <c r="CJ677" s="94" t="s">
        <v>12717</v>
      </c>
      <c r="CK677" s="94" t="s">
        <v>16188</v>
      </c>
      <c r="CL677" s="94" t="s">
        <v>7188</v>
      </c>
      <c r="CM677" s="94" t="s">
        <v>16189</v>
      </c>
      <c r="CN677" s="94" t="s">
        <v>16190</v>
      </c>
      <c r="CP677" s="94" t="s">
        <v>16191</v>
      </c>
      <c r="CQ677" s="94" t="s">
        <v>12015</v>
      </c>
      <c r="CS677" s="94" t="s">
        <v>12016</v>
      </c>
      <c r="CX677" s="94" t="s">
        <v>16192</v>
      </c>
      <c r="CZ677" s="94" t="s">
        <v>12007</v>
      </c>
      <c r="DD677" s="94" t="s">
        <v>12007</v>
      </c>
      <c r="DE677" s="94" t="s">
        <v>12007</v>
      </c>
      <c r="DH677" s="94" t="s">
        <v>12021</v>
      </c>
      <c r="DJ677" s="94" t="s">
        <v>12022</v>
      </c>
    </row>
    <row r="678" ht="13.5" customHeight="1">
      <c r="A678" s="94" t="s">
        <v>16193</v>
      </c>
      <c r="B678" s="94" t="s">
        <v>16194</v>
      </c>
      <c r="C678" s="94" t="str">
        <f t="shared" si="1"/>
        <v>Engin Keles</v>
      </c>
      <c r="D678" s="94" t="s">
        <v>16195</v>
      </c>
      <c r="E678" s="94" t="s">
        <v>32</v>
      </c>
      <c r="F678" s="94" t="s">
        <v>16196</v>
      </c>
      <c r="G678" s="95" t="s">
        <v>33</v>
      </c>
      <c r="H678" s="94" t="s">
        <v>12006</v>
      </c>
      <c r="I678" s="94" t="s">
        <v>12069</v>
      </c>
      <c r="BF678" s="94" t="s">
        <v>33</v>
      </c>
      <c r="BG678" s="94"/>
      <c r="BH678" s="94"/>
      <c r="BI678" s="94"/>
      <c r="BJ678" s="94"/>
      <c r="BK678" s="94"/>
      <c r="BL678" s="94">
        <v>1.0</v>
      </c>
      <c r="BM678" s="94"/>
      <c r="BN678" s="94"/>
      <c r="BO678" s="94"/>
      <c r="BP678" s="94"/>
      <c r="BQ678" s="94"/>
      <c r="BR678" s="94"/>
      <c r="BS678" s="94"/>
      <c r="BT678" s="94"/>
      <c r="BU678" s="94"/>
      <c r="BV678" s="94"/>
      <c r="BW678" s="94"/>
      <c r="BX678" s="94"/>
      <c r="BY678" s="94"/>
      <c r="BZ678" s="94"/>
      <c r="CA678" s="94"/>
      <c r="CB678" s="94"/>
      <c r="CC678" s="94"/>
      <c r="CD678" s="94"/>
      <c r="CE678" s="94"/>
      <c r="CF678" s="94"/>
      <c r="CG678" s="94"/>
      <c r="CH678" s="94"/>
      <c r="CJ678" s="94" t="s">
        <v>3680</v>
      </c>
      <c r="CK678" s="94" t="s">
        <v>16197</v>
      </c>
      <c r="CL678" s="94" t="s">
        <v>12046</v>
      </c>
      <c r="CM678" s="94" t="s">
        <v>16198</v>
      </c>
      <c r="CN678" s="94" t="s">
        <v>12188</v>
      </c>
      <c r="CO678" s="94" t="s">
        <v>12188</v>
      </c>
      <c r="CP678" s="94" t="s">
        <v>16199</v>
      </c>
      <c r="CQ678" s="94" t="s">
        <v>12243</v>
      </c>
      <c r="CR678" s="94" t="s">
        <v>13100</v>
      </c>
      <c r="CS678" s="94" t="s">
        <v>12016</v>
      </c>
      <c r="CT678" s="94" t="s">
        <v>16200</v>
      </c>
      <c r="CX678" s="94" t="s">
        <v>16201</v>
      </c>
      <c r="CZ678" s="94" t="s">
        <v>12016</v>
      </c>
      <c r="DA678" s="94" t="s">
        <v>12016</v>
      </c>
      <c r="DB678" s="94" t="s">
        <v>12016</v>
      </c>
      <c r="DC678" s="94" t="s">
        <v>12016</v>
      </c>
      <c r="DD678" s="94" t="s">
        <v>12016</v>
      </c>
      <c r="DE678" s="94" t="s">
        <v>12007</v>
      </c>
      <c r="DH678" s="94" t="s">
        <v>12021</v>
      </c>
      <c r="DJ678" s="94" t="s">
        <v>12022</v>
      </c>
    </row>
    <row r="679" ht="13.5" customHeight="1">
      <c r="A679" s="94" t="s">
        <v>16202</v>
      </c>
      <c r="B679" s="94" t="s">
        <v>16203</v>
      </c>
      <c r="C679" s="94" t="str">
        <f t="shared" si="1"/>
        <v>Enikő Pichler</v>
      </c>
      <c r="D679" s="94" t="s">
        <v>16204</v>
      </c>
      <c r="E679" s="94" t="s">
        <v>35</v>
      </c>
      <c r="F679" s="94" t="s">
        <v>16205</v>
      </c>
      <c r="G679" s="95" t="s">
        <v>38</v>
      </c>
      <c r="H679" s="94" t="s">
        <v>12006</v>
      </c>
      <c r="I679" s="94" t="s">
        <v>12381</v>
      </c>
      <c r="BF679" s="94"/>
      <c r="BG679" s="94" t="s">
        <v>38</v>
      </c>
      <c r="BH679" s="94"/>
      <c r="BI679" s="94"/>
      <c r="BJ679" s="94"/>
      <c r="BK679" s="94"/>
      <c r="BL679" s="94"/>
      <c r="BM679" s="94"/>
      <c r="BN679" s="94"/>
      <c r="BO679" s="94"/>
      <c r="BP679" s="94">
        <v>1.0</v>
      </c>
      <c r="BQ679" s="94"/>
      <c r="BR679" s="94"/>
      <c r="BS679" s="94"/>
      <c r="BT679" s="94"/>
      <c r="BU679" s="94"/>
      <c r="BV679" s="94"/>
      <c r="BW679" s="94"/>
      <c r="BX679" s="94"/>
      <c r="BY679" s="94"/>
      <c r="BZ679" s="94"/>
      <c r="CA679" s="94"/>
      <c r="CB679" s="94"/>
      <c r="CC679" s="94"/>
      <c r="CD679" s="94"/>
      <c r="CE679" s="94"/>
      <c r="CF679" s="94"/>
      <c r="CG679" s="94"/>
      <c r="CH679" s="94"/>
      <c r="CK679" s="94" t="s">
        <v>16206</v>
      </c>
      <c r="CM679" s="94" t="s">
        <v>16207</v>
      </c>
      <c r="CO679" s="94" t="s">
        <v>12255</v>
      </c>
      <c r="CQ679" s="94" t="s">
        <v>13078</v>
      </c>
      <c r="CX679" s="94" t="s">
        <v>16208</v>
      </c>
      <c r="CZ679" s="94" t="s">
        <v>12016</v>
      </c>
      <c r="DC679" s="94" t="s">
        <v>12016</v>
      </c>
      <c r="DD679" s="94" t="s">
        <v>12016</v>
      </c>
      <c r="DH679" s="94" t="s">
        <v>12021</v>
      </c>
      <c r="DJ679" s="94" t="s">
        <v>12022</v>
      </c>
    </row>
    <row r="680" ht="13.5" customHeight="1">
      <c r="A680" s="94" t="s">
        <v>16209</v>
      </c>
      <c r="B680" s="94" t="s">
        <v>16210</v>
      </c>
      <c r="C680" s="94" t="str">
        <f t="shared" si="1"/>
        <v>Enrico Gerlach</v>
      </c>
      <c r="D680" s="94" t="s">
        <v>16211</v>
      </c>
      <c r="E680" s="94" t="s">
        <v>32</v>
      </c>
      <c r="F680" s="94" t="s">
        <v>16212</v>
      </c>
      <c r="G680" s="95" t="s">
        <v>38</v>
      </c>
      <c r="H680" s="94" t="s">
        <v>12006</v>
      </c>
      <c r="BF680" s="94"/>
      <c r="BG680" s="94" t="s">
        <v>38</v>
      </c>
      <c r="BH680" s="94"/>
      <c r="BI680" s="94"/>
      <c r="BJ680" s="94"/>
      <c r="BK680" s="94"/>
      <c r="BL680" s="94"/>
      <c r="BM680" s="94"/>
      <c r="BN680" s="94"/>
      <c r="BO680" s="94">
        <v>1.0</v>
      </c>
      <c r="BP680" s="94"/>
      <c r="BQ680" s="94"/>
      <c r="BR680" s="94"/>
      <c r="BS680" s="94"/>
      <c r="BT680" s="94"/>
      <c r="BU680" s="94"/>
      <c r="BV680" s="94"/>
      <c r="BW680" s="94"/>
      <c r="BX680" s="94"/>
      <c r="BY680" s="94"/>
      <c r="BZ680" s="94"/>
      <c r="CA680" s="94"/>
      <c r="CB680" s="94"/>
      <c r="CC680" s="94"/>
      <c r="CD680" s="94"/>
      <c r="CE680" s="94"/>
      <c r="CF680" s="94"/>
      <c r="CG680" s="94"/>
      <c r="CH680" s="94"/>
      <c r="CJ680" s="94" t="s">
        <v>3680</v>
      </c>
      <c r="CK680" s="94" t="s">
        <v>16213</v>
      </c>
      <c r="CL680" s="94" t="s">
        <v>12505</v>
      </c>
      <c r="CM680" s="94" t="s">
        <v>16214</v>
      </c>
      <c r="CO680" s="94" t="s">
        <v>12116</v>
      </c>
      <c r="CP680" s="94" t="s">
        <v>16215</v>
      </c>
      <c r="CQ680" s="94" t="s">
        <v>12243</v>
      </c>
      <c r="CR680" s="94" t="s">
        <v>13100</v>
      </c>
      <c r="CX680" s="94" t="s">
        <v>16216</v>
      </c>
      <c r="CZ680" s="94" t="s">
        <v>12016</v>
      </c>
      <c r="DC680" s="94" t="s">
        <v>12016</v>
      </c>
      <c r="DD680" s="94" t="s">
        <v>12016</v>
      </c>
      <c r="DH680" s="94" t="s">
        <v>12021</v>
      </c>
      <c r="DJ680" s="94" t="s">
        <v>12022</v>
      </c>
    </row>
    <row r="681" ht="13.5" customHeight="1">
      <c r="A681" s="94" t="s">
        <v>4472</v>
      </c>
      <c r="B681" s="94" t="s">
        <v>4473</v>
      </c>
      <c r="C681" s="94" t="str">
        <f t="shared" si="1"/>
        <v>Ephrem Tesfaye</v>
      </c>
      <c r="D681" s="94" t="s">
        <v>4474</v>
      </c>
      <c r="E681" s="94" t="s">
        <v>32</v>
      </c>
      <c r="F681" s="94" t="s">
        <v>16217</v>
      </c>
      <c r="G681" s="95" t="s">
        <v>33</v>
      </c>
      <c r="H681" s="94" t="s">
        <v>12006</v>
      </c>
      <c r="I681" s="94" t="s">
        <v>12025</v>
      </c>
      <c r="BF681" s="94"/>
      <c r="BG681" s="94"/>
      <c r="BH681" s="94"/>
      <c r="BI681" s="94"/>
      <c r="BJ681" s="94" t="s">
        <v>33</v>
      </c>
      <c r="BK681" s="94"/>
      <c r="BL681" s="94"/>
      <c r="BM681" s="94"/>
      <c r="BN681" s="94"/>
      <c r="BO681" s="94"/>
      <c r="BP681" s="94"/>
      <c r="BQ681" s="94"/>
      <c r="BR681" s="94"/>
      <c r="BS681" s="94"/>
      <c r="BT681" s="94"/>
      <c r="BU681" s="94"/>
      <c r="BV681" s="94"/>
      <c r="BW681" s="94"/>
      <c r="BX681" s="94">
        <v>1.0</v>
      </c>
      <c r="BY681" s="94"/>
      <c r="BZ681" s="94"/>
      <c r="CA681" s="94"/>
      <c r="CB681" s="94"/>
      <c r="CC681" s="94"/>
      <c r="CD681" s="94"/>
      <c r="CE681" s="94"/>
      <c r="CF681" s="94"/>
      <c r="CG681" s="94"/>
      <c r="CH681" s="94"/>
      <c r="CJ681" s="94" t="s">
        <v>3680</v>
      </c>
      <c r="CK681" s="94" t="s">
        <v>4478</v>
      </c>
      <c r="CL681" s="94" t="s">
        <v>12175</v>
      </c>
      <c r="CM681" s="94" t="s">
        <v>16218</v>
      </c>
      <c r="CN681" s="94" t="s">
        <v>16219</v>
      </c>
      <c r="CO681" s="94" t="s">
        <v>12188</v>
      </c>
      <c r="CP681" s="94" t="s">
        <v>13880</v>
      </c>
      <c r="CQ681" s="94" t="s">
        <v>12015</v>
      </c>
      <c r="CR681" s="94" t="s">
        <v>12132</v>
      </c>
      <c r="CS681" s="94" t="s">
        <v>12016</v>
      </c>
      <c r="CX681" s="94" t="s">
        <v>12235</v>
      </c>
      <c r="CZ681" s="94" t="s">
        <v>12007</v>
      </c>
      <c r="DA681" s="94" t="s">
        <v>12016</v>
      </c>
      <c r="DB681" s="94" t="s">
        <v>12016</v>
      </c>
      <c r="DC681" s="94" t="s">
        <v>12007</v>
      </c>
      <c r="DD681" s="94" t="s">
        <v>12016</v>
      </c>
      <c r="DE681" s="94" t="s">
        <v>12016</v>
      </c>
      <c r="DH681" s="94" t="s">
        <v>12021</v>
      </c>
      <c r="DJ681" s="94" t="s">
        <v>12022</v>
      </c>
    </row>
    <row r="682" ht="13.5" customHeight="1">
      <c r="A682" s="94" t="s">
        <v>16220</v>
      </c>
      <c r="B682" s="94" t="s">
        <v>16221</v>
      </c>
      <c r="C682" s="94" t="str">
        <f t="shared" si="1"/>
        <v>Erandi Chavez</v>
      </c>
      <c r="D682" s="94" t="s">
        <v>16222</v>
      </c>
      <c r="E682" s="94" t="s">
        <v>32</v>
      </c>
      <c r="F682" s="94" t="s">
        <v>16223</v>
      </c>
      <c r="G682" s="95" t="s">
        <v>33</v>
      </c>
      <c r="H682" s="94" t="s">
        <v>12006</v>
      </c>
      <c r="I682" s="94" t="s">
        <v>12069</v>
      </c>
      <c r="BF682" s="94"/>
      <c r="BG682" s="94"/>
      <c r="BH682" s="94" t="s">
        <v>33</v>
      </c>
      <c r="BI682" s="94"/>
      <c r="BJ682" s="94"/>
      <c r="BK682" s="94"/>
      <c r="BL682" s="94"/>
      <c r="BM682" s="94"/>
      <c r="BN682" s="94"/>
      <c r="BO682" s="94"/>
      <c r="BP682" s="94"/>
      <c r="BQ682" s="94"/>
      <c r="BR682" s="94"/>
      <c r="BS682" s="94">
        <v>1.0</v>
      </c>
      <c r="BT682" s="94"/>
      <c r="BU682" s="94"/>
      <c r="BV682" s="94"/>
      <c r="BW682" s="94"/>
      <c r="BX682" s="94"/>
      <c r="BY682" s="94"/>
      <c r="BZ682" s="94"/>
      <c r="CA682" s="94"/>
      <c r="CB682" s="94"/>
      <c r="CC682" s="94"/>
      <c r="CD682" s="94"/>
      <c r="CE682" s="94"/>
      <c r="CF682" s="94"/>
      <c r="CG682" s="94"/>
      <c r="CH682" s="94"/>
      <c r="CK682" s="94" t="s">
        <v>16224</v>
      </c>
      <c r="CM682" s="94" t="s">
        <v>14766</v>
      </c>
      <c r="CO682" s="94" t="s">
        <v>12122</v>
      </c>
      <c r="CQ682" s="94" t="s">
        <v>12582</v>
      </c>
      <c r="CS682" s="94" t="s">
        <v>12016</v>
      </c>
      <c r="CX682" s="94" t="s">
        <v>16225</v>
      </c>
      <c r="CZ682" s="94" t="s">
        <v>12007</v>
      </c>
      <c r="DE682" s="94" t="s">
        <v>12007</v>
      </c>
      <c r="DH682" s="94" t="s">
        <v>12021</v>
      </c>
      <c r="DJ682" s="94" t="s">
        <v>12022</v>
      </c>
    </row>
    <row r="683" ht="13.5" customHeight="1">
      <c r="A683" s="94" t="s">
        <v>8805</v>
      </c>
      <c r="B683" s="94" t="s">
        <v>8806</v>
      </c>
      <c r="C683" s="94" t="str">
        <f t="shared" si="1"/>
        <v>Erez Zimmerman</v>
      </c>
      <c r="D683" s="94" t="s">
        <v>8807</v>
      </c>
      <c r="E683" s="94" t="s">
        <v>32</v>
      </c>
      <c r="F683" s="94" t="s">
        <v>16226</v>
      </c>
      <c r="G683" s="95" t="s">
        <v>38</v>
      </c>
      <c r="H683" s="94" t="s">
        <v>12006</v>
      </c>
      <c r="I683" s="94" t="s">
        <v>12069</v>
      </c>
      <c r="BF683" s="94"/>
      <c r="BG683" s="94" t="s">
        <v>38</v>
      </c>
      <c r="BH683" s="94"/>
      <c r="BI683" s="94"/>
      <c r="BJ683" s="94"/>
      <c r="BK683" s="94"/>
      <c r="BL683" s="94"/>
      <c r="BM683" s="94"/>
      <c r="BN683" s="94"/>
      <c r="BO683" s="94"/>
      <c r="BP683" s="94">
        <v>1.0</v>
      </c>
      <c r="BQ683" s="94"/>
      <c r="BR683" s="94"/>
      <c r="BS683" s="94"/>
      <c r="BT683" s="94"/>
      <c r="BU683" s="94"/>
      <c r="BV683" s="94"/>
      <c r="BW683" s="94"/>
      <c r="BX683" s="94"/>
      <c r="BY683" s="94"/>
      <c r="BZ683" s="94"/>
      <c r="CA683" s="94"/>
      <c r="CB683" s="94"/>
      <c r="CC683" s="94"/>
      <c r="CD683" s="94"/>
      <c r="CE683" s="94"/>
      <c r="CF683" s="94"/>
      <c r="CG683" s="94"/>
      <c r="CH683" s="94"/>
      <c r="CK683" s="94" t="s">
        <v>8811</v>
      </c>
      <c r="CL683" s="94" t="s">
        <v>12046</v>
      </c>
      <c r="CM683" s="94" t="s">
        <v>16227</v>
      </c>
      <c r="CO683" s="94" t="s">
        <v>12122</v>
      </c>
      <c r="CP683" s="94" t="s">
        <v>16228</v>
      </c>
      <c r="CQ683" s="94" t="s">
        <v>12574</v>
      </c>
      <c r="CR683" s="94" t="s">
        <v>16229</v>
      </c>
      <c r="CX683" s="94" t="s">
        <v>1770</v>
      </c>
      <c r="CZ683" s="94" t="s">
        <v>12016</v>
      </c>
      <c r="DC683" s="94" t="s">
        <v>12016</v>
      </c>
      <c r="DD683" s="94" t="s">
        <v>12007</v>
      </c>
      <c r="DH683" s="94" t="s">
        <v>12021</v>
      </c>
      <c r="DJ683" s="94" t="s">
        <v>12022</v>
      </c>
    </row>
    <row r="684" ht="13.5" customHeight="1">
      <c r="A684" s="94" t="s">
        <v>16230</v>
      </c>
      <c r="B684" s="94" t="s">
        <v>16231</v>
      </c>
      <c r="C684" s="94" t="str">
        <f t="shared" si="1"/>
        <v>Eric Kamau Maina</v>
      </c>
      <c r="D684" s="94" t="s">
        <v>16232</v>
      </c>
      <c r="E684" s="94" t="s">
        <v>35</v>
      </c>
      <c r="F684" s="94" t="s">
        <v>16233</v>
      </c>
      <c r="G684" s="95" t="s">
        <v>33</v>
      </c>
      <c r="H684" s="94" t="s">
        <v>12006</v>
      </c>
      <c r="BF684" s="94"/>
      <c r="BG684" s="94"/>
      <c r="BH684" s="94"/>
      <c r="BI684" s="94"/>
      <c r="BJ684" s="94" t="s">
        <v>33</v>
      </c>
      <c r="BK684" s="94"/>
      <c r="BL684" s="94"/>
      <c r="BM684" s="94"/>
      <c r="BN684" s="94"/>
      <c r="BO684" s="94"/>
      <c r="BP684" s="94"/>
      <c r="BQ684" s="94"/>
      <c r="BR684" s="94"/>
      <c r="BS684" s="94"/>
      <c r="BT684" s="94"/>
      <c r="BU684" s="94"/>
      <c r="BV684" s="94"/>
      <c r="BW684" s="94"/>
      <c r="BX684" s="94"/>
      <c r="BY684" s="94">
        <v>1.0</v>
      </c>
      <c r="BZ684" s="94"/>
      <c r="CA684" s="94"/>
      <c r="CB684" s="94"/>
      <c r="CC684" s="94"/>
      <c r="CD684" s="94">
        <v>1.0</v>
      </c>
      <c r="CE684" s="94"/>
      <c r="CF684" s="94"/>
      <c r="CG684" s="94"/>
      <c r="CH684" s="94"/>
      <c r="CK684" s="94" t="s">
        <v>16234</v>
      </c>
      <c r="CL684" s="94" t="s">
        <v>12046</v>
      </c>
      <c r="CM684" s="94" t="s">
        <v>13218</v>
      </c>
      <c r="CO684" s="94" t="s">
        <v>12122</v>
      </c>
      <c r="CP684" s="94" t="s">
        <v>16235</v>
      </c>
      <c r="CQ684" s="94" t="s">
        <v>12015</v>
      </c>
      <c r="CS684" s="94" t="s">
        <v>12016</v>
      </c>
      <c r="CX684" s="94" t="s">
        <v>16236</v>
      </c>
      <c r="CZ684" s="94" t="s">
        <v>12007</v>
      </c>
      <c r="DA684" s="94" t="s">
        <v>12016</v>
      </c>
      <c r="DB684" s="94" t="s">
        <v>12111</v>
      </c>
      <c r="DC684" s="94" t="s">
        <v>12007</v>
      </c>
      <c r="DD684" s="94" t="s">
        <v>12007</v>
      </c>
      <c r="DE684" s="94" t="s">
        <v>12007</v>
      </c>
      <c r="DH684" s="94" t="s">
        <v>12021</v>
      </c>
      <c r="DJ684" s="94" t="s">
        <v>12022</v>
      </c>
    </row>
    <row r="685" ht="13.5" customHeight="1">
      <c r="A685" s="94" t="s">
        <v>4154</v>
      </c>
      <c r="B685" s="94" t="s">
        <v>5681</v>
      </c>
      <c r="C685" s="94" t="str">
        <f t="shared" si="1"/>
        <v>Eric Koch</v>
      </c>
      <c r="D685" s="94" t="s">
        <v>5682</v>
      </c>
      <c r="E685" s="94" t="s">
        <v>32</v>
      </c>
      <c r="F685" s="94" t="s">
        <v>16237</v>
      </c>
      <c r="G685" s="95" t="s">
        <v>38</v>
      </c>
      <c r="H685" s="94" t="s">
        <v>12006</v>
      </c>
      <c r="I685" s="94" t="s">
        <v>12069</v>
      </c>
      <c r="BF685" s="94"/>
      <c r="BG685" s="94"/>
      <c r="BH685" s="94"/>
      <c r="BI685" s="94" t="s">
        <v>38</v>
      </c>
      <c r="BJ685" s="94"/>
      <c r="BK685" s="94"/>
      <c r="BL685" s="94"/>
      <c r="BM685" s="94"/>
      <c r="BN685" s="94"/>
      <c r="BO685" s="94"/>
      <c r="BP685" s="94"/>
      <c r="BQ685" s="94"/>
      <c r="BR685" s="94"/>
      <c r="BS685" s="94"/>
      <c r="BT685" s="94"/>
      <c r="BU685" s="94">
        <v>1.0</v>
      </c>
      <c r="BV685" s="94"/>
      <c r="BW685" s="94"/>
      <c r="BX685" s="94"/>
      <c r="BY685" s="94"/>
      <c r="BZ685" s="94"/>
      <c r="CA685" s="94"/>
      <c r="CB685" s="94"/>
      <c r="CC685" s="94"/>
      <c r="CD685" s="94"/>
      <c r="CE685" s="94"/>
      <c r="CF685" s="94"/>
      <c r="CG685" s="94"/>
      <c r="CH685" s="94"/>
      <c r="CJ685" s="94" t="s">
        <v>3680</v>
      </c>
      <c r="CK685" s="94" t="s">
        <v>5685</v>
      </c>
      <c r="CL685" s="94" t="s">
        <v>12175</v>
      </c>
      <c r="CM685" s="94" t="s">
        <v>12765</v>
      </c>
      <c r="CN685" s="94" t="s">
        <v>16238</v>
      </c>
      <c r="CO685" s="94" t="s">
        <v>12188</v>
      </c>
      <c r="CP685" s="94" t="s">
        <v>16239</v>
      </c>
      <c r="CQ685" s="94" t="s">
        <v>12062</v>
      </c>
      <c r="CR685" s="94" t="s">
        <v>12075</v>
      </c>
      <c r="CX685" s="94" t="s">
        <v>16240</v>
      </c>
      <c r="CZ685" s="94" t="s">
        <v>12016</v>
      </c>
      <c r="DC685" s="94" t="s">
        <v>12016</v>
      </c>
      <c r="DD685" s="94" t="s">
        <v>12007</v>
      </c>
      <c r="DH685" s="94" t="s">
        <v>12021</v>
      </c>
      <c r="DJ685" s="94" t="s">
        <v>12022</v>
      </c>
    </row>
    <row r="686" ht="13.5" customHeight="1">
      <c r="A686" s="94" t="s">
        <v>4154</v>
      </c>
      <c r="B686" s="94" t="s">
        <v>3026</v>
      </c>
      <c r="C686" s="94" t="str">
        <f t="shared" si="1"/>
        <v>Eric Murphy</v>
      </c>
      <c r="D686" s="94" t="s">
        <v>16241</v>
      </c>
      <c r="E686" s="94" t="s">
        <v>32</v>
      </c>
      <c r="F686" s="94" t="s">
        <v>16242</v>
      </c>
      <c r="G686" s="95" t="s">
        <v>33</v>
      </c>
      <c r="H686" s="94" t="s">
        <v>12006</v>
      </c>
      <c r="I686" s="94" t="s">
        <v>12381</v>
      </c>
      <c r="BF686" s="94" t="s">
        <v>33</v>
      </c>
      <c r="BG686" s="94"/>
      <c r="BH686" s="94"/>
      <c r="BI686" s="94"/>
      <c r="BJ686" s="94"/>
      <c r="BK686" s="94"/>
      <c r="BL686" s="94">
        <v>1.0</v>
      </c>
      <c r="BM686" s="94"/>
      <c r="BN686" s="94"/>
      <c r="BO686" s="94"/>
      <c r="BP686" s="94"/>
      <c r="BQ686" s="94"/>
      <c r="BR686" s="94"/>
      <c r="BS686" s="94"/>
      <c r="BT686" s="94"/>
      <c r="BU686" s="94"/>
      <c r="BV686" s="94"/>
      <c r="BW686" s="94"/>
      <c r="BX686" s="94"/>
      <c r="BY686" s="94"/>
      <c r="BZ686" s="94"/>
      <c r="CA686" s="94"/>
      <c r="CB686" s="94"/>
      <c r="CC686" s="94"/>
      <c r="CD686" s="94"/>
      <c r="CE686" s="94"/>
      <c r="CF686" s="94"/>
      <c r="CG686" s="94"/>
      <c r="CH686" s="94"/>
      <c r="CJ686" s="94" t="s">
        <v>12058</v>
      </c>
      <c r="CK686" s="94" t="s">
        <v>16243</v>
      </c>
      <c r="CL686" s="94" t="s">
        <v>12046</v>
      </c>
      <c r="CM686" s="94" t="s">
        <v>16244</v>
      </c>
      <c r="CN686" s="94" t="s">
        <v>12177</v>
      </c>
      <c r="CO686" s="94" t="s">
        <v>12030</v>
      </c>
      <c r="CP686" s="94" t="s">
        <v>16245</v>
      </c>
      <c r="CQ686" s="94" t="s">
        <v>12062</v>
      </c>
      <c r="CR686" s="94" t="s">
        <v>12062</v>
      </c>
      <c r="CX686" s="94" t="s">
        <v>16246</v>
      </c>
      <c r="CZ686" s="94" t="s">
        <v>12007</v>
      </c>
      <c r="DA686" s="94" t="s">
        <v>12016</v>
      </c>
      <c r="DB686" s="94" t="s">
        <v>12016</v>
      </c>
      <c r="DC686" s="94" t="s">
        <v>12007</v>
      </c>
      <c r="DD686" s="94" t="s">
        <v>12016</v>
      </c>
      <c r="DE686" s="94" t="s">
        <v>12016</v>
      </c>
      <c r="DH686" s="94" t="s">
        <v>12021</v>
      </c>
      <c r="DJ686" s="94" t="s">
        <v>12022</v>
      </c>
    </row>
    <row r="687" ht="13.5" customHeight="1">
      <c r="A687" s="94" t="s">
        <v>4154</v>
      </c>
      <c r="B687" s="94" t="s">
        <v>16142</v>
      </c>
      <c r="C687" s="94" t="str">
        <f t="shared" si="1"/>
        <v>Eric Smith</v>
      </c>
      <c r="D687" s="94" t="s">
        <v>16247</v>
      </c>
      <c r="E687" s="94" t="s">
        <v>32</v>
      </c>
      <c r="F687" s="94" t="s">
        <v>16248</v>
      </c>
      <c r="G687" s="95" t="s">
        <v>33</v>
      </c>
      <c r="H687" s="94" t="s">
        <v>12006</v>
      </c>
      <c r="BF687" s="94"/>
      <c r="BG687" s="94"/>
      <c r="BH687" s="94" t="s">
        <v>33</v>
      </c>
      <c r="BI687" s="94"/>
      <c r="BJ687" s="94"/>
      <c r="BK687" s="94"/>
      <c r="BL687" s="94"/>
      <c r="BM687" s="94"/>
      <c r="BN687" s="94"/>
      <c r="BO687" s="94"/>
      <c r="BP687" s="94"/>
      <c r="BQ687" s="94"/>
      <c r="BR687" s="94">
        <v>1.0</v>
      </c>
      <c r="BS687" s="94"/>
      <c r="BT687" s="94"/>
      <c r="BU687" s="94"/>
      <c r="BV687" s="94"/>
      <c r="BW687" s="94"/>
      <c r="BX687" s="94"/>
      <c r="BY687" s="94"/>
      <c r="BZ687" s="94"/>
      <c r="CA687" s="94"/>
      <c r="CB687" s="94"/>
      <c r="CC687" s="94"/>
      <c r="CD687" s="94"/>
      <c r="CE687" s="94"/>
      <c r="CF687" s="94"/>
      <c r="CG687" s="94"/>
      <c r="CH687" s="94"/>
      <c r="CK687" s="94" t="s">
        <v>16249</v>
      </c>
      <c r="CM687" s="94" t="s">
        <v>12946</v>
      </c>
      <c r="CQ687" s="94" t="s">
        <v>12062</v>
      </c>
      <c r="CX687" s="94" t="s">
        <v>16250</v>
      </c>
      <c r="CZ687" s="94" t="s">
        <v>12007</v>
      </c>
      <c r="DA687" s="94" t="s">
        <v>12016</v>
      </c>
      <c r="DB687" s="94" t="s">
        <v>12016</v>
      </c>
      <c r="DC687" s="94" t="s">
        <v>12007</v>
      </c>
      <c r="DD687" s="94" t="s">
        <v>12016</v>
      </c>
      <c r="DE687" s="94" t="s">
        <v>12016</v>
      </c>
      <c r="DH687" s="94" t="s">
        <v>12021</v>
      </c>
      <c r="DJ687" s="94" t="s">
        <v>12022</v>
      </c>
    </row>
    <row r="688" ht="13.5" customHeight="1">
      <c r="A688" s="94" t="s">
        <v>4154</v>
      </c>
      <c r="B688" s="94" t="s">
        <v>16251</v>
      </c>
      <c r="C688" s="94" t="str">
        <f t="shared" si="1"/>
        <v>Eric Wilcots</v>
      </c>
      <c r="D688" s="94" t="s">
        <v>16252</v>
      </c>
      <c r="E688" s="94" t="s">
        <v>35</v>
      </c>
      <c r="F688" s="94" t="s">
        <v>16253</v>
      </c>
      <c r="G688" s="95" t="s">
        <v>33</v>
      </c>
      <c r="H688" s="94" t="s">
        <v>12006</v>
      </c>
      <c r="BF688" s="94"/>
      <c r="BG688" s="94"/>
      <c r="BH688" s="94" t="s">
        <v>33</v>
      </c>
      <c r="BI688" s="94"/>
      <c r="BJ688" s="94"/>
      <c r="BK688" s="94"/>
      <c r="BL688" s="94"/>
      <c r="BM688" s="94"/>
      <c r="BN688" s="94"/>
      <c r="BO688" s="94"/>
      <c r="BP688" s="94"/>
      <c r="BQ688" s="94"/>
      <c r="BR688" s="94">
        <v>1.0</v>
      </c>
      <c r="BS688" s="94"/>
      <c r="BT688" s="94"/>
      <c r="BU688" s="94"/>
      <c r="BV688" s="94"/>
      <c r="BW688" s="94"/>
      <c r="BX688" s="94"/>
      <c r="BY688" s="94"/>
      <c r="BZ688" s="94"/>
      <c r="CA688" s="94"/>
      <c r="CB688" s="94"/>
      <c r="CC688" s="94"/>
      <c r="CD688" s="94"/>
      <c r="CE688" s="94"/>
      <c r="CF688" s="94"/>
      <c r="CG688" s="94"/>
      <c r="CH688" s="94"/>
      <c r="CJ688" s="94" t="s">
        <v>12082</v>
      </c>
      <c r="CK688" s="94" t="s">
        <v>16254</v>
      </c>
      <c r="CL688" s="94" t="s">
        <v>12505</v>
      </c>
      <c r="CM688" s="94" t="s">
        <v>15253</v>
      </c>
      <c r="CN688" s="94" t="s">
        <v>16255</v>
      </c>
      <c r="CO688" s="94" t="s">
        <v>12030</v>
      </c>
      <c r="CP688" s="94" t="s">
        <v>15254</v>
      </c>
      <c r="CQ688" s="94" t="s">
        <v>12032</v>
      </c>
      <c r="CR688" s="94" t="s">
        <v>12062</v>
      </c>
      <c r="CS688" s="94" t="s">
        <v>12016</v>
      </c>
      <c r="CX688" s="94" t="s">
        <v>16256</v>
      </c>
      <c r="CZ688" s="94" t="s">
        <v>12016</v>
      </c>
      <c r="DA688" s="94" t="s">
        <v>12016</v>
      </c>
      <c r="DB688" s="94" t="s">
        <v>12016</v>
      </c>
      <c r="DC688" s="94" t="s">
        <v>12016</v>
      </c>
      <c r="DD688" s="94" t="s">
        <v>12016</v>
      </c>
      <c r="DE688" s="94" t="s">
        <v>12016</v>
      </c>
      <c r="DH688" s="94" t="s">
        <v>12021</v>
      </c>
      <c r="DJ688" s="94" t="s">
        <v>12022</v>
      </c>
    </row>
    <row r="689" ht="13.5" customHeight="1">
      <c r="A689" s="94" t="s">
        <v>16257</v>
      </c>
      <c r="B689" s="94" t="s">
        <v>8904</v>
      </c>
      <c r="C689" s="94" t="str">
        <f t="shared" si="1"/>
        <v>Ericson  Lopez</v>
      </c>
      <c r="D689" s="94" t="s">
        <v>16258</v>
      </c>
      <c r="E689" s="94" t="s">
        <v>32</v>
      </c>
      <c r="F689" s="94" t="s">
        <v>16259</v>
      </c>
      <c r="G689" s="95" t="s">
        <v>33</v>
      </c>
      <c r="H689" s="94" t="s">
        <v>12006</v>
      </c>
      <c r="I689" s="94" t="s">
        <v>12081</v>
      </c>
      <c r="BF689" s="94" t="s">
        <v>33</v>
      </c>
      <c r="BG689" s="94"/>
      <c r="BH689" s="94"/>
      <c r="BI689" s="94"/>
      <c r="BJ689" s="94"/>
      <c r="BK689" s="94"/>
      <c r="BL689" s="94">
        <v>1.0</v>
      </c>
      <c r="BM689" s="94"/>
      <c r="BN689" s="94"/>
      <c r="BO689" s="94"/>
      <c r="BP689" s="94"/>
      <c r="BQ689" s="94"/>
      <c r="BR689" s="94"/>
      <c r="BS689" s="94"/>
      <c r="BT689" s="94"/>
      <c r="BU689" s="94"/>
      <c r="BV689" s="94"/>
      <c r="BW689" s="94"/>
      <c r="BX689" s="94"/>
      <c r="BY689" s="94"/>
      <c r="BZ689" s="94"/>
      <c r="CA689" s="94"/>
      <c r="CB689" s="94"/>
      <c r="CC689" s="94"/>
      <c r="CD689" s="94"/>
      <c r="CE689" s="94"/>
      <c r="CF689" s="94"/>
      <c r="CG689" s="94"/>
      <c r="CH689" s="94"/>
      <c r="CJ689" s="94" t="s">
        <v>12026</v>
      </c>
      <c r="CK689" s="94" t="s">
        <v>11196</v>
      </c>
      <c r="CL689" s="94" t="s">
        <v>12046</v>
      </c>
      <c r="CM689" s="94" t="s">
        <v>16260</v>
      </c>
      <c r="CN689" s="94" t="s">
        <v>12345</v>
      </c>
      <c r="CP689" s="94" t="s">
        <v>16261</v>
      </c>
      <c r="CQ689" s="94" t="s">
        <v>15262</v>
      </c>
      <c r="CR689" s="94" t="s">
        <v>16262</v>
      </c>
      <c r="CS689" s="94" t="s">
        <v>12007</v>
      </c>
      <c r="CX689" s="94" t="s">
        <v>16263</v>
      </c>
      <c r="CZ689" s="94" t="s">
        <v>12007</v>
      </c>
      <c r="DA689" s="94" t="s">
        <v>12016</v>
      </c>
      <c r="DB689" s="94" t="s">
        <v>12016</v>
      </c>
      <c r="DC689" s="94" t="s">
        <v>12007</v>
      </c>
      <c r="DD689" s="94" t="s">
        <v>12016</v>
      </c>
      <c r="DE689" s="94" t="s">
        <v>12016</v>
      </c>
      <c r="DH689" s="94" t="s">
        <v>12021</v>
      </c>
      <c r="DJ689" s="94" t="s">
        <v>12022</v>
      </c>
    </row>
    <row r="690" ht="13.5" customHeight="1">
      <c r="A690" s="94" t="s">
        <v>6810</v>
      </c>
      <c r="B690" s="94" t="s">
        <v>6811</v>
      </c>
      <c r="C690" s="94" t="str">
        <f t="shared" si="1"/>
        <v>Erik Lima</v>
      </c>
      <c r="D690" s="94" t="s">
        <v>6812</v>
      </c>
      <c r="E690" s="94" t="s">
        <v>35</v>
      </c>
      <c r="F690" s="94" t="s">
        <v>16264</v>
      </c>
      <c r="G690" s="95" t="s">
        <v>33</v>
      </c>
      <c r="H690" s="94" t="s">
        <v>12006</v>
      </c>
      <c r="I690" s="94" t="s">
        <v>12069</v>
      </c>
      <c r="BF690" s="94" t="s">
        <v>33</v>
      </c>
      <c r="BG690" s="94"/>
      <c r="BH690" s="94"/>
      <c r="BI690" s="94"/>
      <c r="BJ690" s="94"/>
      <c r="BK690" s="94"/>
      <c r="BL690" s="94"/>
      <c r="BM690" s="94">
        <v>1.0</v>
      </c>
      <c r="BN690" s="94"/>
      <c r="BO690" s="94"/>
      <c r="BP690" s="94"/>
      <c r="BQ690" s="94"/>
      <c r="BR690" s="94"/>
      <c r="BS690" s="94"/>
      <c r="BT690" s="94"/>
      <c r="BU690" s="94"/>
      <c r="BV690" s="94"/>
      <c r="BW690" s="94"/>
      <c r="BX690" s="94"/>
      <c r="BY690" s="94"/>
      <c r="BZ690" s="94"/>
      <c r="CA690" s="94"/>
      <c r="CB690" s="94"/>
      <c r="CC690" s="94"/>
      <c r="CD690" s="94"/>
      <c r="CE690" s="94"/>
      <c r="CF690" s="94"/>
      <c r="CG690" s="94"/>
      <c r="CH690" s="94"/>
      <c r="CJ690" s="94" t="s">
        <v>16265</v>
      </c>
      <c r="CK690" s="94" t="s">
        <v>16266</v>
      </c>
      <c r="CL690" s="94" t="s">
        <v>12046</v>
      </c>
      <c r="CM690" s="94" t="s">
        <v>16267</v>
      </c>
      <c r="CN690" s="94" t="s">
        <v>12886</v>
      </c>
      <c r="CO690" s="94" t="s">
        <v>12122</v>
      </c>
      <c r="CP690" s="94" t="s">
        <v>13054</v>
      </c>
      <c r="CQ690" s="94" t="s">
        <v>12320</v>
      </c>
      <c r="CR690" s="94" t="s">
        <v>12321</v>
      </c>
      <c r="CS690" s="94" t="s">
        <v>12007</v>
      </c>
      <c r="CX690" s="94" t="s">
        <v>16268</v>
      </c>
      <c r="CZ690" s="94" t="s">
        <v>12007</v>
      </c>
      <c r="DA690" s="94" t="s">
        <v>12016</v>
      </c>
      <c r="DB690" s="94" t="s">
        <v>12016</v>
      </c>
      <c r="DC690" s="94" t="s">
        <v>12007</v>
      </c>
      <c r="DD690" s="94" t="s">
        <v>12007</v>
      </c>
      <c r="DE690" s="94" t="s">
        <v>12007</v>
      </c>
      <c r="DH690" s="94" t="s">
        <v>12021</v>
      </c>
      <c r="DJ690" s="94" t="s">
        <v>12022</v>
      </c>
    </row>
    <row r="691" ht="13.5" customHeight="1">
      <c r="A691" s="94" t="s">
        <v>6810</v>
      </c>
      <c r="B691" s="94" t="s">
        <v>16269</v>
      </c>
      <c r="C691" s="94" t="str">
        <f t="shared" si="1"/>
        <v>Erik Tollerud</v>
      </c>
      <c r="D691" s="94" t="s">
        <v>16270</v>
      </c>
      <c r="E691" s="94" t="s">
        <v>32</v>
      </c>
      <c r="F691" s="94" t="s">
        <v>16271</v>
      </c>
      <c r="G691" s="95" t="s">
        <v>33</v>
      </c>
      <c r="H691" s="94" t="s">
        <v>12006</v>
      </c>
      <c r="BF691" s="94"/>
      <c r="BG691" s="94"/>
      <c r="BH691" s="94"/>
      <c r="BI691" s="94"/>
      <c r="BJ691" s="94" t="s">
        <v>33</v>
      </c>
      <c r="BK691" s="94"/>
      <c r="BL691" s="94"/>
      <c r="BM691" s="94"/>
      <c r="BN691" s="94"/>
      <c r="BO691" s="94"/>
      <c r="BP691" s="94"/>
      <c r="BQ691" s="94"/>
      <c r="BR691" s="94"/>
      <c r="BS691" s="94"/>
      <c r="BT691" s="94"/>
      <c r="BU691" s="94"/>
      <c r="BV691" s="94"/>
      <c r="BW691" s="94"/>
      <c r="BX691" s="94">
        <v>1.0</v>
      </c>
      <c r="BY691" s="94"/>
      <c r="BZ691" s="94"/>
      <c r="CA691" s="94"/>
      <c r="CB691" s="94"/>
      <c r="CC691" s="94"/>
      <c r="CD691" s="94"/>
      <c r="CE691" s="94"/>
      <c r="CF691" s="94"/>
      <c r="CG691" s="94"/>
      <c r="CH691" s="94"/>
      <c r="CJ691" s="94" t="s">
        <v>3680</v>
      </c>
      <c r="CK691" s="94" t="s">
        <v>6810</v>
      </c>
      <c r="CL691" s="94" t="s">
        <v>12046</v>
      </c>
      <c r="CM691" s="94" t="s">
        <v>12579</v>
      </c>
      <c r="CO691" s="94" t="s">
        <v>12030</v>
      </c>
      <c r="CP691" s="94" t="s">
        <v>14944</v>
      </c>
      <c r="CQ691" s="94" t="s">
        <v>12062</v>
      </c>
      <c r="CR691" s="94" t="s">
        <v>12062</v>
      </c>
      <c r="CS691" s="94" t="s">
        <v>12016</v>
      </c>
      <c r="CX691" s="94" t="s">
        <v>16272</v>
      </c>
      <c r="CZ691" s="94" t="s">
        <v>12007</v>
      </c>
      <c r="DA691" s="94" t="s">
        <v>12016</v>
      </c>
      <c r="DB691" s="94" t="s">
        <v>12016</v>
      </c>
      <c r="DC691" s="94" t="s">
        <v>12007</v>
      </c>
      <c r="DD691" s="94" t="s">
        <v>12007</v>
      </c>
      <c r="DE691" s="94" t="s">
        <v>12007</v>
      </c>
      <c r="DH691" s="94" t="s">
        <v>12021</v>
      </c>
      <c r="DJ691" s="94" t="s">
        <v>12022</v>
      </c>
    </row>
    <row r="692" ht="13.5" customHeight="1">
      <c r="A692" s="94" t="s">
        <v>6810</v>
      </c>
      <c r="B692" s="94" t="s">
        <v>16273</v>
      </c>
      <c r="C692" s="94" t="str">
        <f t="shared" si="1"/>
        <v>Erik Weiss</v>
      </c>
      <c r="D692" s="94" t="s">
        <v>16274</v>
      </c>
      <c r="E692" s="94" t="s">
        <v>32</v>
      </c>
      <c r="F692" s="94" t="s">
        <v>16275</v>
      </c>
      <c r="G692" s="95" t="s">
        <v>38</v>
      </c>
      <c r="H692" s="94" t="s">
        <v>12006</v>
      </c>
      <c r="BF692" s="94"/>
      <c r="BG692" s="94"/>
      <c r="BH692" s="94"/>
      <c r="BI692" s="94" t="s">
        <v>38</v>
      </c>
      <c r="BJ692" s="94"/>
      <c r="BK692" s="94"/>
      <c r="BL692" s="94"/>
      <c r="BM692" s="94"/>
      <c r="BN692" s="94"/>
      <c r="BO692" s="94"/>
      <c r="BP692" s="94"/>
      <c r="BQ692" s="94"/>
      <c r="BR692" s="94"/>
      <c r="BS692" s="94"/>
      <c r="BT692" s="94"/>
      <c r="BU692" s="94"/>
      <c r="BV692" s="94">
        <v>1.0</v>
      </c>
      <c r="BW692" s="94"/>
      <c r="BX692" s="94"/>
      <c r="BY692" s="94"/>
      <c r="BZ692" s="94"/>
      <c r="CA692" s="94"/>
      <c r="CB692" s="94"/>
      <c r="CC692" s="94"/>
      <c r="CD692" s="94"/>
      <c r="CE692" s="94"/>
      <c r="CF692" s="94"/>
      <c r="CG692" s="94"/>
      <c r="CH692" s="94"/>
      <c r="CK692" s="94" t="s">
        <v>16276</v>
      </c>
      <c r="CM692" s="94" t="s">
        <v>16277</v>
      </c>
      <c r="CO692" s="94" t="s">
        <v>12122</v>
      </c>
      <c r="CQ692" s="94" t="s">
        <v>12075</v>
      </c>
      <c r="CR692" s="94" t="s">
        <v>12075</v>
      </c>
      <c r="CX692" s="94" t="s">
        <v>16278</v>
      </c>
      <c r="CZ692" s="94" t="s">
        <v>12016</v>
      </c>
      <c r="DC692" s="94" t="s">
        <v>12016</v>
      </c>
      <c r="DD692" s="94" t="s">
        <v>12016</v>
      </c>
      <c r="DH692" s="94" t="s">
        <v>12021</v>
      </c>
      <c r="DJ692" s="94" t="s">
        <v>12022</v>
      </c>
    </row>
    <row r="693" ht="13.5" customHeight="1">
      <c r="A693" s="94" t="s">
        <v>3321</v>
      </c>
      <c r="B693" s="94" t="s">
        <v>3322</v>
      </c>
      <c r="C693" s="94" t="str">
        <f t="shared" si="1"/>
        <v>Erika Hornecker</v>
      </c>
      <c r="D693" s="94" t="s">
        <v>3323</v>
      </c>
      <c r="E693" s="94" t="s">
        <v>32</v>
      </c>
      <c r="F693" s="94" t="s">
        <v>16279</v>
      </c>
      <c r="G693" s="95" t="s">
        <v>38</v>
      </c>
      <c r="H693" s="94" t="s">
        <v>12006</v>
      </c>
      <c r="I693" s="94" t="s">
        <v>12069</v>
      </c>
      <c r="BF693" s="94"/>
      <c r="BG693" s="94"/>
      <c r="BH693" s="94"/>
      <c r="BI693" s="94" t="s">
        <v>38</v>
      </c>
      <c r="BJ693" s="94"/>
      <c r="BK693" s="94"/>
      <c r="BL693" s="94"/>
      <c r="BM693" s="94"/>
      <c r="BN693" s="94"/>
      <c r="BO693" s="94"/>
      <c r="BP693" s="94"/>
      <c r="BQ693" s="94"/>
      <c r="BR693" s="94"/>
      <c r="BS693" s="94"/>
      <c r="BT693" s="94"/>
      <c r="BU693" s="94"/>
      <c r="BV693" s="94">
        <v>1.0</v>
      </c>
      <c r="BW693" s="94"/>
      <c r="BX693" s="94"/>
      <c r="BY693" s="94"/>
      <c r="BZ693" s="94"/>
      <c r="CA693" s="94"/>
      <c r="CB693" s="94"/>
      <c r="CC693" s="94"/>
      <c r="CD693" s="94"/>
      <c r="CE693" s="94"/>
      <c r="CF693" s="94"/>
      <c r="CG693" s="94"/>
      <c r="CH693" s="94"/>
      <c r="CK693" s="94" t="s">
        <v>3327</v>
      </c>
      <c r="CL693" s="94" t="s">
        <v>15692</v>
      </c>
      <c r="CM693" s="94" t="s">
        <v>16280</v>
      </c>
      <c r="CO693" s="94" t="s">
        <v>12122</v>
      </c>
      <c r="CQ693" s="94" t="s">
        <v>12075</v>
      </c>
      <c r="CR693" s="94" t="s">
        <v>12040</v>
      </c>
      <c r="CX693" s="94" t="s">
        <v>16281</v>
      </c>
      <c r="CZ693" s="94" t="s">
        <v>12016</v>
      </c>
      <c r="DC693" s="94" t="s">
        <v>12016</v>
      </c>
      <c r="DD693" s="94" t="s">
        <v>12016</v>
      </c>
      <c r="DH693" s="94" t="s">
        <v>12021</v>
      </c>
      <c r="DJ693" s="94" t="s">
        <v>12022</v>
      </c>
    </row>
    <row r="694" ht="13.5" customHeight="1">
      <c r="A694" s="94" t="s">
        <v>16282</v>
      </c>
      <c r="B694" s="94" t="s">
        <v>16283</v>
      </c>
      <c r="C694" s="94" t="str">
        <f t="shared" si="1"/>
        <v>Erwin de Blok</v>
      </c>
      <c r="D694" s="94" t="s">
        <v>16284</v>
      </c>
      <c r="E694" s="94" t="s">
        <v>32</v>
      </c>
      <c r="F694" s="94" t="s">
        <v>16285</v>
      </c>
      <c r="G694" s="95" t="s">
        <v>33</v>
      </c>
      <c r="H694" s="94" t="s">
        <v>12006</v>
      </c>
      <c r="I694" s="94" t="s">
        <v>12069</v>
      </c>
      <c r="BF694" s="94" t="s">
        <v>33</v>
      </c>
      <c r="BG694" s="94"/>
      <c r="BH694" s="94"/>
      <c r="BI694" s="94"/>
      <c r="BJ694" s="94"/>
      <c r="BK694" s="94"/>
      <c r="BL694" s="94">
        <v>1.0</v>
      </c>
      <c r="BM694" s="94"/>
      <c r="BN694" s="94"/>
      <c r="BO694" s="94"/>
      <c r="BP694" s="94"/>
      <c r="BQ694" s="94"/>
      <c r="BR694" s="94"/>
      <c r="BS694" s="94"/>
      <c r="BT694" s="94"/>
      <c r="BU694" s="94"/>
      <c r="BV694" s="94"/>
      <c r="BW694" s="94"/>
      <c r="BX694" s="94"/>
      <c r="BY694" s="94"/>
      <c r="BZ694" s="94"/>
      <c r="CA694" s="94"/>
      <c r="CB694" s="94"/>
      <c r="CC694" s="94"/>
      <c r="CD694" s="94">
        <v>1.0</v>
      </c>
      <c r="CE694" s="94"/>
      <c r="CF694" s="94"/>
      <c r="CG694" s="94"/>
      <c r="CH694" s="94"/>
      <c r="CJ694" s="94" t="s">
        <v>12082</v>
      </c>
      <c r="CK694" s="94" t="s">
        <v>16286</v>
      </c>
      <c r="CL694" s="94" t="s">
        <v>12175</v>
      </c>
      <c r="CM694" s="94" t="s">
        <v>16287</v>
      </c>
      <c r="CN694" s="94" t="s">
        <v>16288</v>
      </c>
      <c r="CO694" s="94" t="s">
        <v>12030</v>
      </c>
      <c r="CP694" s="94" t="s">
        <v>12346</v>
      </c>
      <c r="CQ694" s="94" t="s">
        <v>12347</v>
      </c>
      <c r="CR694" s="94" t="s">
        <v>12517</v>
      </c>
      <c r="CS694" s="94" t="s">
        <v>12016</v>
      </c>
      <c r="CX694" s="94" t="s">
        <v>16289</v>
      </c>
      <c r="CZ694" s="94" t="s">
        <v>12007</v>
      </c>
      <c r="DA694" s="94" t="s">
        <v>12016</v>
      </c>
      <c r="DB694" s="94" t="s">
        <v>12016</v>
      </c>
      <c r="DC694" s="94" t="s">
        <v>12007</v>
      </c>
      <c r="DD694" s="94" t="s">
        <v>12007</v>
      </c>
      <c r="DE694" s="94" t="s">
        <v>12007</v>
      </c>
      <c r="DH694" s="94" t="s">
        <v>12021</v>
      </c>
      <c r="DJ694" s="94" t="s">
        <v>12022</v>
      </c>
    </row>
    <row r="695" ht="13.5" customHeight="1">
      <c r="A695" s="94" t="s">
        <v>16290</v>
      </c>
      <c r="B695" s="94" t="s">
        <v>16291</v>
      </c>
      <c r="C695" s="94" t="str">
        <f t="shared" si="1"/>
        <v>Êšãŷâš Ěřšŭmŏ</v>
      </c>
      <c r="D695" s="94" t="s">
        <v>16292</v>
      </c>
      <c r="E695" s="94" t="s">
        <v>35</v>
      </c>
      <c r="F695" s="94" t="s">
        <v>16293</v>
      </c>
      <c r="G695" s="95" t="s">
        <v>33</v>
      </c>
      <c r="H695" s="94" t="s">
        <v>12006</v>
      </c>
      <c r="BF695" s="94"/>
      <c r="BG695" s="94"/>
      <c r="BH695" s="94" t="s">
        <v>33</v>
      </c>
      <c r="BI695" s="94"/>
      <c r="BJ695" s="94"/>
      <c r="BK695" s="94"/>
      <c r="BL695" s="94"/>
      <c r="BM695" s="94"/>
      <c r="BN695" s="94"/>
      <c r="BO695" s="94"/>
      <c r="BP695" s="94"/>
      <c r="BQ695" s="94"/>
      <c r="BR695" s="94"/>
      <c r="BS695" s="94"/>
      <c r="BT695" s="94">
        <v>1.0</v>
      </c>
      <c r="BU695" s="94"/>
      <c r="BV695" s="94"/>
      <c r="BW695" s="94"/>
      <c r="BX695" s="94"/>
      <c r="BY695" s="94"/>
      <c r="BZ695" s="94"/>
      <c r="CA695" s="94"/>
      <c r="CB695" s="94"/>
      <c r="CC695" s="94"/>
      <c r="CD695" s="94"/>
      <c r="CE695" s="94"/>
      <c r="CF695" s="94"/>
      <c r="CG695" s="94"/>
      <c r="CH695" s="94"/>
      <c r="CJ695" s="94" t="s">
        <v>16069</v>
      </c>
      <c r="CK695" s="94" t="s">
        <v>16294</v>
      </c>
      <c r="CL695" s="94" t="s">
        <v>12046</v>
      </c>
      <c r="CM695" s="94" t="s">
        <v>16295</v>
      </c>
      <c r="CN695" s="94" t="s">
        <v>12058</v>
      </c>
      <c r="CO695" s="94" t="s">
        <v>12255</v>
      </c>
      <c r="CP695" s="94" t="s">
        <v>16296</v>
      </c>
      <c r="CQ695" s="94" t="s">
        <v>16297</v>
      </c>
      <c r="CR695" s="94" t="s">
        <v>12168</v>
      </c>
      <c r="CS695" s="94" t="s">
        <v>12007</v>
      </c>
      <c r="CT695" s="94" t="s">
        <v>16298</v>
      </c>
      <c r="CU695" s="94" t="s">
        <v>16299</v>
      </c>
      <c r="CX695" s="94" t="s">
        <v>16300</v>
      </c>
      <c r="DA695" s="94" t="s">
        <v>12019</v>
      </c>
      <c r="DB695" s="94" t="s">
        <v>12019</v>
      </c>
      <c r="DC695" s="94" t="s">
        <v>12007</v>
      </c>
      <c r="DD695" s="94" t="s">
        <v>12016</v>
      </c>
      <c r="DE695" s="94" t="s">
        <v>12016</v>
      </c>
      <c r="DH695" s="94" t="s">
        <v>12021</v>
      </c>
      <c r="DJ695" s="94" t="s">
        <v>12022</v>
      </c>
    </row>
    <row r="696" ht="13.5" customHeight="1">
      <c r="A696" s="94" t="s">
        <v>6769</v>
      </c>
      <c r="B696" s="94" t="s">
        <v>6770</v>
      </c>
      <c r="C696" s="94" t="str">
        <f t="shared" si="1"/>
        <v>Eslam Elhosseiny</v>
      </c>
      <c r="D696" s="94" t="s">
        <v>6771</v>
      </c>
      <c r="E696" s="94" t="s">
        <v>32</v>
      </c>
      <c r="F696" s="94" t="s">
        <v>16301</v>
      </c>
      <c r="G696" s="95" t="s">
        <v>33</v>
      </c>
      <c r="H696" s="94" t="s">
        <v>12006</v>
      </c>
      <c r="I696" s="94" t="s">
        <v>12025</v>
      </c>
      <c r="BF696" s="94"/>
      <c r="BG696" s="94"/>
      <c r="BH696" s="94" t="s">
        <v>33</v>
      </c>
      <c r="BI696" s="94"/>
      <c r="BJ696" s="94"/>
      <c r="BK696" s="94"/>
      <c r="BL696" s="94"/>
      <c r="BM696" s="94"/>
      <c r="BN696" s="94"/>
      <c r="BO696" s="94"/>
      <c r="BP696" s="94"/>
      <c r="BQ696" s="94"/>
      <c r="BR696" s="94"/>
      <c r="BS696" s="94">
        <v>1.0</v>
      </c>
      <c r="BT696" s="94"/>
      <c r="BU696" s="94"/>
      <c r="BV696" s="94"/>
      <c r="BW696" s="94"/>
      <c r="BX696" s="94"/>
      <c r="BY696" s="94"/>
      <c r="BZ696" s="94"/>
      <c r="CA696" s="94"/>
      <c r="CB696" s="94"/>
      <c r="CC696" s="94"/>
      <c r="CD696" s="94"/>
      <c r="CE696" s="94"/>
      <c r="CF696" s="94"/>
      <c r="CG696" s="94"/>
      <c r="CH696" s="94"/>
      <c r="CJ696" s="94" t="s">
        <v>11475</v>
      </c>
      <c r="CK696" s="94" t="s">
        <v>16302</v>
      </c>
      <c r="CL696" s="94" t="s">
        <v>12289</v>
      </c>
      <c r="CM696" s="94" t="s">
        <v>16303</v>
      </c>
      <c r="CN696" s="94" t="s">
        <v>16304</v>
      </c>
      <c r="CO696" s="94" t="s">
        <v>12122</v>
      </c>
      <c r="CP696" s="94" t="s">
        <v>12778</v>
      </c>
      <c r="CQ696" s="94" t="s">
        <v>12370</v>
      </c>
      <c r="CR696" s="94" t="s">
        <v>12370</v>
      </c>
      <c r="CS696" s="94" t="s">
        <v>12007</v>
      </c>
      <c r="CT696" s="94" t="s">
        <v>16305</v>
      </c>
      <c r="CX696" s="94" t="s">
        <v>16306</v>
      </c>
      <c r="CZ696" s="94" t="s">
        <v>12007</v>
      </c>
      <c r="DA696" s="94" t="s">
        <v>12016</v>
      </c>
      <c r="DB696" s="94" t="s">
        <v>12111</v>
      </c>
      <c r="DC696" s="94" t="s">
        <v>12007</v>
      </c>
      <c r="DD696" s="94" t="s">
        <v>12007</v>
      </c>
      <c r="DE696" s="94" t="s">
        <v>12007</v>
      </c>
      <c r="DH696" s="94" t="s">
        <v>12021</v>
      </c>
      <c r="DJ696" s="94" t="s">
        <v>12022</v>
      </c>
    </row>
    <row r="697" ht="13.5" customHeight="1">
      <c r="A697" s="94" t="s">
        <v>6769</v>
      </c>
      <c r="B697" s="94" t="s">
        <v>16307</v>
      </c>
      <c r="C697" s="94" t="str">
        <f t="shared" si="1"/>
        <v>Eslam Hussein</v>
      </c>
      <c r="D697" s="94" t="s">
        <v>16308</v>
      </c>
      <c r="E697" s="94" t="s">
        <v>32</v>
      </c>
      <c r="F697" s="94" t="s">
        <v>16309</v>
      </c>
      <c r="G697" s="95" t="s">
        <v>33</v>
      </c>
      <c r="H697" s="94" t="s">
        <v>12006</v>
      </c>
      <c r="I697" s="94" t="s">
        <v>12069</v>
      </c>
      <c r="BF697" s="94" t="s">
        <v>33</v>
      </c>
      <c r="BG697" s="94"/>
      <c r="BH697" s="94"/>
      <c r="BI697" s="94"/>
      <c r="BJ697" s="94"/>
      <c r="BK697" s="94"/>
      <c r="BL697" s="94">
        <v>1.0</v>
      </c>
      <c r="BM697" s="94"/>
      <c r="BN697" s="94"/>
      <c r="BO697" s="94"/>
      <c r="BP697" s="94"/>
      <c r="BQ697" s="94"/>
      <c r="BR697" s="94"/>
      <c r="BS697" s="94"/>
      <c r="BT697" s="94"/>
      <c r="BU697" s="94"/>
      <c r="BV697" s="94"/>
      <c r="BW697" s="94"/>
      <c r="BX697" s="94"/>
      <c r="BY697" s="94"/>
      <c r="BZ697" s="94"/>
      <c r="CA697" s="94"/>
      <c r="CB697" s="94"/>
      <c r="CC697" s="94"/>
      <c r="CD697" s="94"/>
      <c r="CE697" s="94"/>
      <c r="CF697" s="94"/>
      <c r="CG697" s="94"/>
      <c r="CH697" s="94"/>
      <c r="CK697" s="94" t="s">
        <v>16310</v>
      </c>
      <c r="CL697" s="94" t="s">
        <v>12046</v>
      </c>
      <c r="CM697" s="94" t="s">
        <v>16311</v>
      </c>
      <c r="CN697" s="94" t="s">
        <v>16312</v>
      </c>
      <c r="CO697" s="94" t="s">
        <v>12116</v>
      </c>
      <c r="CP697" s="94" t="s">
        <v>12189</v>
      </c>
      <c r="CQ697" s="94" t="s">
        <v>12015</v>
      </c>
      <c r="CR697" s="94" t="s">
        <v>12104</v>
      </c>
      <c r="CS697" s="94" t="s">
        <v>12016</v>
      </c>
      <c r="CT697" s="94" t="s">
        <v>12123</v>
      </c>
      <c r="CX697" s="94" t="s">
        <v>16313</v>
      </c>
      <c r="CZ697" s="94" t="s">
        <v>12007</v>
      </c>
      <c r="DA697" s="94" t="s">
        <v>12016</v>
      </c>
      <c r="DB697" s="94" t="s">
        <v>12111</v>
      </c>
      <c r="DC697" s="94" t="s">
        <v>12007</v>
      </c>
      <c r="DD697" s="94" t="s">
        <v>12007</v>
      </c>
      <c r="DE697" s="94" t="s">
        <v>12007</v>
      </c>
      <c r="DF697" s="94" t="s">
        <v>16314</v>
      </c>
      <c r="DH697" s="94" t="s">
        <v>12021</v>
      </c>
      <c r="DJ697" s="94" t="s">
        <v>12022</v>
      </c>
    </row>
    <row r="698" ht="13.5" customHeight="1">
      <c r="A698" s="94" t="s">
        <v>9439</v>
      </c>
      <c r="B698" s="94" t="s">
        <v>9440</v>
      </c>
      <c r="C698" s="94" t="str">
        <f t="shared" si="1"/>
        <v>Esteban Cárdenas</v>
      </c>
      <c r="D698" s="94" t="s">
        <v>9441</v>
      </c>
      <c r="E698" s="94" t="s">
        <v>32</v>
      </c>
      <c r="F698" s="94" t="s">
        <v>16315</v>
      </c>
      <c r="G698" s="95" t="s">
        <v>33</v>
      </c>
      <c r="H698" s="94" t="s">
        <v>12006</v>
      </c>
      <c r="I698" s="94" t="s">
        <v>12069</v>
      </c>
      <c r="BF698" s="94" t="s">
        <v>33</v>
      </c>
      <c r="BG698" s="94"/>
      <c r="BH698" s="94"/>
      <c r="BI698" s="94"/>
      <c r="BJ698" s="94"/>
      <c r="BK698" s="94"/>
      <c r="BL698" s="94"/>
      <c r="BM698" s="94">
        <v>1.0</v>
      </c>
      <c r="BN698" s="94"/>
      <c r="BO698" s="94"/>
      <c r="BP698" s="94"/>
      <c r="BQ698" s="94"/>
      <c r="BR698" s="94"/>
      <c r="BS698" s="94"/>
      <c r="BT698" s="94"/>
      <c r="BU698" s="94"/>
      <c r="BV698" s="94"/>
      <c r="BW698" s="94"/>
      <c r="BX698" s="94"/>
      <c r="BY698" s="94"/>
      <c r="BZ698" s="94"/>
      <c r="CA698" s="94"/>
      <c r="CB698" s="94"/>
      <c r="CC698" s="94"/>
      <c r="CD698" s="94"/>
      <c r="CE698" s="94"/>
      <c r="CF698" s="94"/>
      <c r="CG698" s="94"/>
      <c r="CH698" s="94"/>
      <c r="CJ698" s="94" t="s">
        <v>11475</v>
      </c>
      <c r="CK698" s="94" t="s">
        <v>9445</v>
      </c>
      <c r="CL698" s="94" t="s">
        <v>12046</v>
      </c>
      <c r="CM698" s="94" t="s">
        <v>16316</v>
      </c>
      <c r="CN698" s="94" t="s">
        <v>12143</v>
      </c>
      <c r="CO698" s="94" t="s">
        <v>12255</v>
      </c>
      <c r="CP698" s="94" t="s">
        <v>16261</v>
      </c>
      <c r="CQ698" s="94" t="s">
        <v>15262</v>
      </c>
      <c r="CR698" s="94" t="s">
        <v>16262</v>
      </c>
      <c r="CS698" s="94" t="s">
        <v>12007</v>
      </c>
      <c r="CX698" s="94" t="s">
        <v>16317</v>
      </c>
      <c r="CZ698" s="94" t="s">
        <v>12007</v>
      </c>
      <c r="DA698" s="94" t="s">
        <v>12016</v>
      </c>
      <c r="DB698" s="94" t="s">
        <v>12111</v>
      </c>
      <c r="DC698" s="94" t="s">
        <v>12007</v>
      </c>
      <c r="DD698" s="94" t="s">
        <v>12007</v>
      </c>
      <c r="DE698" s="94" t="s">
        <v>12007</v>
      </c>
      <c r="DH698" s="94" t="s">
        <v>12021</v>
      </c>
      <c r="DJ698" s="94" t="s">
        <v>12022</v>
      </c>
    </row>
    <row r="699" ht="13.5" customHeight="1">
      <c r="A699" s="94" t="s">
        <v>16318</v>
      </c>
      <c r="B699" s="94" t="s">
        <v>16319</v>
      </c>
      <c r="C699" s="94" t="str">
        <f t="shared" si="1"/>
        <v>Estela Fernandez Valenzuela</v>
      </c>
      <c r="D699" s="94" t="s">
        <v>16320</v>
      </c>
      <c r="E699" s="94" t="s">
        <v>32</v>
      </c>
      <c r="F699" s="94" t="s">
        <v>16321</v>
      </c>
      <c r="G699" s="95" t="s">
        <v>33</v>
      </c>
      <c r="H699" s="94" t="s">
        <v>12006</v>
      </c>
      <c r="I699" s="94" t="s">
        <v>12381</v>
      </c>
      <c r="BF699" s="94" t="s">
        <v>33</v>
      </c>
      <c r="BG699" s="94"/>
      <c r="BH699" s="94"/>
      <c r="BI699" s="94"/>
      <c r="BJ699" s="94"/>
      <c r="BK699" s="94"/>
      <c r="BL699" s="94">
        <v>1.0</v>
      </c>
      <c r="BM699" s="94"/>
      <c r="BN699" s="94"/>
      <c r="BO699" s="94"/>
      <c r="BP699" s="94"/>
      <c r="BQ699" s="94"/>
      <c r="BR699" s="94"/>
      <c r="BS699" s="94"/>
      <c r="BT699" s="94"/>
      <c r="BU699" s="94"/>
      <c r="BV699" s="94"/>
      <c r="BW699" s="94"/>
      <c r="BX699" s="94"/>
      <c r="BY699" s="94"/>
      <c r="BZ699" s="94"/>
      <c r="CA699" s="94"/>
      <c r="CB699" s="94"/>
      <c r="CC699" s="94"/>
      <c r="CD699" s="94">
        <v>1.0</v>
      </c>
      <c r="CE699" s="94"/>
      <c r="CF699" s="94"/>
      <c r="CG699" s="94"/>
      <c r="CH699" s="94"/>
      <c r="CJ699" s="94" t="s">
        <v>3680</v>
      </c>
      <c r="CK699" s="94" t="s">
        <v>16322</v>
      </c>
      <c r="CL699" s="94" t="s">
        <v>12010</v>
      </c>
      <c r="CM699" s="94" t="s">
        <v>16323</v>
      </c>
      <c r="CN699" s="94" t="s">
        <v>16324</v>
      </c>
      <c r="CO699" s="94" t="s">
        <v>12116</v>
      </c>
      <c r="CP699" s="94" t="s">
        <v>16325</v>
      </c>
      <c r="CQ699" s="94" t="s">
        <v>12549</v>
      </c>
      <c r="CR699" s="94" t="s">
        <v>12549</v>
      </c>
      <c r="CS699" s="94" t="s">
        <v>12016</v>
      </c>
      <c r="CX699" s="94" t="s">
        <v>16326</v>
      </c>
      <c r="CZ699" s="94" t="s">
        <v>12007</v>
      </c>
      <c r="DA699" s="94" t="s">
        <v>12111</v>
      </c>
      <c r="DC699" s="94" t="s">
        <v>12007</v>
      </c>
      <c r="DD699" s="94" t="s">
        <v>12007</v>
      </c>
      <c r="DE699" s="94" t="s">
        <v>12007</v>
      </c>
      <c r="DH699" s="94" t="s">
        <v>12021</v>
      </c>
      <c r="DJ699" s="94" t="s">
        <v>12022</v>
      </c>
    </row>
    <row r="700" ht="13.5" customHeight="1">
      <c r="A700" s="94" t="s">
        <v>9069</v>
      </c>
      <c r="B700" s="94" t="s">
        <v>16327</v>
      </c>
      <c r="C700" s="94" t="str">
        <f t="shared" si="1"/>
        <v>Ethan Vishniac</v>
      </c>
      <c r="D700" s="94" t="s">
        <v>16328</v>
      </c>
      <c r="E700" s="94" t="s">
        <v>32</v>
      </c>
      <c r="F700" s="94" t="s">
        <v>16329</v>
      </c>
      <c r="G700" s="95" t="s">
        <v>33</v>
      </c>
      <c r="H700" s="94" t="s">
        <v>12006</v>
      </c>
      <c r="BF700" s="94" t="s">
        <v>33</v>
      </c>
      <c r="BG700" s="94"/>
      <c r="BH700" s="94"/>
      <c r="BI700" s="94"/>
      <c r="BJ700" s="94"/>
      <c r="BK700" s="94"/>
      <c r="BL700" s="94">
        <v>1.0</v>
      </c>
      <c r="BM700" s="94"/>
      <c r="BN700" s="94"/>
      <c r="BO700" s="94"/>
      <c r="BP700" s="94"/>
      <c r="BQ700" s="94"/>
      <c r="BR700" s="94"/>
      <c r="BS700" s="94"/>
      <c r="BT700" s="94"/>
      <c r="BU700" s="94"/>
      <c r="BV700" s="94"/>
      <c r="BW700" s="94"/>
      <c r="BX700" s="94"/>
      <c r="BY700" s="94"/>
      <c r="BZ700" s="94"/>
      <c r="CA700" s="94"/>
      <c r="CB700" s="94"/>
      <c r="CC700" s="94"/>
      <c r="CD700" s="94"/>
      <c r="CE700" s="94"/>
      <c r="CF700" s="94"/>
      <c r="CG700" s="94"/>
      <c r="CH700" s="94"/>
      <c r="CJ700" s="94" t="s">
        <v>12026</v>
      </c>
      <c r="CK700" s="94" t="s">
        <v>16330</v>
      </c>
      <c r="CL700" s="94" t="s">
        <v>12175</v>
      </c>
      <c r="CM700" s="94" t="s">
        <v>16331</v>
      </c>
      <c r="CN700" s="94" t="s">
        <v>16332</v>
      </c>
      <c r="CP700" s="94" t="s">
        <v>14944</v>
      </c>
      <c r="CQ700" s="94" t="s">
        <v>12062</v>
      </c>
      <c r="CR700" s="94" t="s">
        <v>12062</v>
      </c>
      <c r="CX700" s="94" t="s">
        <v>16333</v>
      </c>
      <c r="CZ700" s="94" t="s">
        <v>12007</v>
      </c>
      <c r="DB700" s="94" t="s">
        <v>12019</v>
      </c>
      <c r="DC700" s="94" t="s">
        <v>12007</v>
      </c>
      <c r="DE700" s="94" t="s">
        <v>12007</v>
      </c>
      <c r="DH700" s="94" t="s">
        <v>12021</v>
      </c>
      <c r="DJ700" s="94" t="s">
        <v>12022</v>
      </c>
    </row>
    <row r="701" ht="13.5" customHeight="1">
      <c r="A701" s="94" t="s">
        <v>9069</v>
      </c>
      <c r="B701" s="94" t="s">
        <v>9070</v>
      </c>
      <c r="C701" s="94" t="str">
        <f t="shared" si="1"/>
        <v>Ethan Winch</v>
      </c>
      <c r="D701" s="94" t="s">
        <v>9071</v>
      </c>
      <c r="E701" s="94" t="s">
        <v>32</v>
      </c>
      <c r="F701" s="94" t="s">
        <v>16334</v>
      </c>
      <c r="G701" s="95" t="s">
        <v>33</v>
      </c>
      <c r="H701" s="94" t="s">
        <v>12006</v>
      </c>
      <c r="I701" s="94" t="s">
        <v>12069</v>
      </c>
      <c r="BF701" s="94" t="s">
        <v>33</v>
      </c>
      <c r="BG701" s="94"/>
      <c r="BH701" s="94"/>
      <c r="BI701" s="94"/>
      <c r="BJ701" s="94"/>
      <c r="BK701" s="94"/>
      <c r="BL701" s="94"/>
      <c r="BM701" s="94">
        <v>1.0</v>
      </c>
      <c r="BN701" s="94"/>
      <c r="BO701" s="94"/>
      <c r="BP701" s="94"/>
      <c r="BQ701" s="94"/>
      <c r="BR701" s="94"/>
      <c r="BS701" s="94"/>
      <c r="BT701" s="94"/>
      <c r="BU701" s="94"/>
      <c r="BV701" s="94"/>
      <c r="BW701" s="94"/>
      <c r="BX701" s="94"/>
      <c r="BY701" s="94"/>
      <c r="BZ701" s="94"/>
      <c r="CA701" s="94"/>
      <c r="CB701" s="94"/>
      <c r="CC701" s="94"/>
      <c r="CD701" s="94"/>
      <c r="CE701" s="94"/>
      <c r="CF701" s="94"/>
      <c r="CG701" s="94"/>
      <c r="CH701" s="94"/>
      <c r="CJ701" s="94" t="s">
        <v>12153</v>
      </c>
      <c r="CK701" s="94" t="s">
        <v>9075</v>
      </c>
      <c r="CL701" s="94" t="s">
        <v>12046</v>
      </c>
      <c r="CM701" s="94" t="s">
        <v>16335</v>
      </c>
      <c r="CN701" s="94" t="s">
        <v>12455</v>
      </c>
      <c r="CO701" s="94" t="s">
        <v>12122</v>
      </c>
      <c r="CP701" s="94" t="s">
        <v>16336</v>
      </c>
      <c r="CQ701" s="94" t="s">
        <v>12263</v>
      </c>
      <c r="CR701" s="94" t="s">
        <v>12085</v>
      </c>
      <c r="CS701" s="94" t="s">
        <v>12016</v>
      </c>
      <c r="CT701" s="94" t="s">
        <v>12052</v>
      </c>
      <c r="CU701" s="94" t="s">
        <v>12052</v>
      </c>
      <c r="CV701" s="94" t="s">
        <v>12052</v>
      </c>
      <c r="CX701" s="94" t="s">
        <v>16337</v>
      </c>
      <c r="CZ701" s="94" t="s">
        <v>12007</v>
      </c>
      <c r="DA701" s="94" t="s">
        <v>12016</v>
      </c>
      <c r="DB701" s="94" t="s">
        <v>12111</v>
      </c>
      <c r="DC701" s="94" t="s">
        <v>12016</v>
      </c>
      <c r="DD701" s="94" t="s">
        <v>12016</v>
      </c>
      <c r="DE701" s="94" t="s">
        <v>12007</v>
      </c>
      <c r="DH701" s="94" t="s">
        <v>12021</v>
      </c>
      <c r="DJ701" s="94" t="s">
        <v>12022</v>
      </c>
    </row>
    <row r="702" ht="13.5" customHeight="1">
      <c r="A702" s="94" t="s">
        <v>16338</v>
      </c>
      <c r="B702" s="94" t="s">
        <v>16339</v>
      </c>
      <c r="C702" s="94" t="str">
        <f t="shared" si="1"/>
        <v>Etienne Bonnassieux</v>
      </c>
      <c r="D702" s="94" t="s">
        <v>16340</v>
      </c>
      <c r="E702" s="94" t="s">
        <v>35</v>
      </c>
      <c r="F702" s="94" t="s">
        <v>16341</v>
      </c>
      <c r="G702" s="95" t="s">
        <v>33</v>
      </c>
      <c r="H702" s="94" t="s">
        <v>12006</v>
      </c>
      <c r="I702" s="94" t="s">
        <v>12381</v>
      </c>
      <c r="BF702" s="94" t="s">
        <v>33</v>
      </c>
      <c r="BG702" s="94"/>
      <c r="BH702" s="94"/>
      <c r="BI702" s="94"/>
      <c r="BJ702" s="94"/>
      <c r="BK702" s="94"/>
      <c r="BL702" s="94">
        <v>1.0</v>
      </c>
      <c r="BM702" s="94"/>
      <c r="BN702" s="94"/>
      <c r="BO702" s="94"/>
      <c r="BP702" s="94"/>
      <c r="BQ702" s="94"/>
      <c r="BR702" s="94"/>
      <c r="BS702" s="94"/>
      <c r="BT702" s="94"/>
      <c r="BU702" s="94"/>
      <c r="BV702" s="94"/>
      <c r="BW702" s="94"/>
      <c r="BX702" s="94"/>
      <c r="BY702" s="94"/>
      <c r="BZ702" s="94"/>
      <c r="CA702" s="94"/>
      <c r="CB702" s="94"/>
      <c r="CC702" s="94"/>
      <c r="CD702" s="94">
        <v>1.0</v>
      </c>
      <c r="CE702" s="94"/>
      <c r="CF702" s="94"/>
      <c r="CG702" s="94"/>
      <c r="CH702" s="94"/>
      <c r="CJ702" s="94" t="s">
        <v>3680</v>
      </c>
      <c r="CK702" s="94" t="s">
        <v>16342</v>
      </c>
      <c r="CL702" s="94" t="s">
        <v>12046</v>
      </c>
      <c r="CM702" s="94" t="s">
        <v>16343</v>
      </c>
      <c r="CN702" s="94" t="s">
        <v>16344</v>
      </c>
      <c r="CO702" s="94" t="s">
        <v>12188</v>
      </c>
      <c r="CP702" s="94" t="s">
        <v>16345</v>
      </c>
      <c r="CQ702" s="94" t="s">
        <v>12243</v>
      </c>
      <c r="CR702" s="94" t="s">
        <v>12331</v>
      </c>
      <c r="CS702" s="94" t="s">
        <v>12016</v>
      </c>
      <c r="CT702" s="94" t="s">
        <v>12052</v>
      </c>
      <c r="CU702" s="94" t="s">
        <v>12225</v>
      </c>
      <c r="CV702" s="94" t="s">
        <v>12225</v>
      </c>
      <c r="CX702" s="94" t="s">
        <v>16346</v>
      </c>
      <c r="CZ702" s="94" t="s">
        <v>12007</v>
      </c>
      <c r="DA702" s="94" t="s">
        <v>12016</v>
      </c>
      <c r="DB702" s="94" t="s">
        <v>12111</v>
      </c>
      <c r="DC702" s="94" t="s">
        <v>12007</v>
      </c>
      <c r="DD702" s="94" t="s">
        <v>12007</v>
      </c>
      <c r="DE702" s="94" t="s">
        <v>12007</v>
      </c>
      <c r="DH702" s="94" t="s">
        <v>12021</v>
      </c>
      <c r="DJ702" s="94" t="s">
        <v>12022</v>
      </c>
    </row>
    <row r="703" ht="13.5" customHeight="1">
      <c r="A703" s="94" t="s">
        <v>8761</v>
      </c>
      <c r="B703" s="94" t="s">
        <v>8762</v>
      </c>
      <c r="C703" s="94" t="str">
        <f t="shared" si="1"/>
        <v>Eugene Malygin</v>
      </c>
      <c r="D703" s="94" t="s">
        <v>8763</v>
      </c>
      <c r="E703" s="94" t="s">
        <v>32</v>
      </c>
      <c r="F703" s="94" t="s">
        <v>16347</v>
      </c>
      <c r="G703" s="95" t="s">
        <v>38</v>
      </c>
      <c r="H703" s="94" t="s">
        <v>12006</v>
      </c>
      <c r="I703" s="94" t="s">
        <v>12025</v>
      </c>
      <c r="L703" s="94" t="s">
        <v>12007</v>
      </c>
      <c r="BF703" s="94"/>
      <c r="BG703" s="94"/>
      <c r="BH703" s="94"/>
      <c r="BI703" s="94"/>
      <c r="BJ703" s="94"/>
      <c r="BK703" s="94" t="s">
        <v>38</v>
      </c>
      <c r="BL703" s="94"/>
      <c r="BM703" s="94"/>
      <c r="BN703" s="94"/>
      <c r="BO703" s="94"/>
      <c r="BP703" s="94"/>
      <c r="BQ703" s="94"/>
      <c r="BR703" s="94"/>
      <c r="BS703" s="94"/>
      <c r="BT703" s="94"/>
      <c r="BU703" s="94"/>
      <c r="BV703" s="94"/>
      <c r="BW703" s="94"/>
      <c r="BX703" s="94"/>
      <c r="BY703" s="94"/>
      <c r="BZ703" s="94"/>
      <c r="CA703" s="94">
        <v>1.0</v>
      </c>
      <c r="CB703" s="94"/>
      <c r="CC703" s="94"/>
      <c r="CD703" s="94"/>
      <c r="CE703" s="94"/>
      <c r="CF703" s="94"/>
      <c r="CG703" s="94"/>
      <c r="CH703" s="94"/>
      <c r="CK703" s="94" t="s">
        <v>8767</v>
      </c>
      <c r="CL703" s="94" t="s">
        <v>12505</v>
      </c>
      <c r="CM703" s="94" t="s">
        <v>16348</v>
      </c>
      <c r="CO703" s="94" t="s">
        <v>12188</v>
      </c>
      <c r="CQ703" s="94" t="s">
        <v>12205</v>
      </c>
      <c r="CR703" s="94" t="s">
        <v>12656</v>
      </c>
      <c r="CX703" s="94" t="s">
        <v>1751</v>
      </c>
      <c r="CZ703" s="94" t="s">
        <v>12016</v>
      </c>
      <c r="DC703" s="94" t="s">
        <v>12016</v>
      </c>
      <c r="DD703" s="94" t="s">
        <v>12016</v>
      </c>
      <c r="DH703" s="94" t="s">
        <v>12021</v>
      </c>
      <c r="DJ703" s="94" t="s">
        <v>12022</v>
      </c>
    </row>
    <row r="704" ht="13.5" customHeight="1">
      <c r="A704" s="94" t="s">
        <v>8761</v>
      </c>
      <c r="B704" s="94" t="s">
        <v>8762</v>
      </c>
      <c r="C704" s="94" t="str">
        <f t="shared" si="1"/>
        <v>Eugene Malygin</v>
      </c>
      <c r="D704" s="94" t="s">
        <v>8763</v>
      </c>
      <c r="E704" s="94" t="s">
        <v>35</v>
      </c>
      <c r="F704" s="94" t="s">
        <v>16349</v>
      </c>
      <c r="G704" s="95" t="s">
        <v>33</v>
      </c>
      <c r="H704" s="94" t="s">
        <v>12006</v>
      </c>
      <c r="I704" s="94" t="s">
        <v>12025</v>
      </c>
      <c r="BF704" s="94" t="s">
        <v>33</v>
      </c>
      <c r="BG704" s="94"/>
      <c r="BH704" s="94"/>
      <c r="BI704" s="94"/>
      <c r="BJ704" s="94"/>
      <c r="BK704" s="94"/>
      <c r="BL704" s="94">
        <v>1.0</v>
      </c>
      <c r="BM704" s="94"/>
      <c r="BN704" s="94"/>
      <c r="BO704" s="94"/>
      <c r="BP704" s="94"/>
      <c r="BQ704" s="94"/>
      <c r="BR704" s="94"/>
      <c r="BS704" s="94"/>
      <c r="BT704" s="94"/>
      <c r="BU704" s="94"/>
      <c r="BV704" s="94"/>
      <c r="BW704" s="94"/>
      <c r="BX704" s="94"/>
      <c r="BY704" s="94"/>
      <c r="BZ704" s="94"/>
      <c r="CA704" s="94"/>
      <c r="CB704" s="94"/>
      <c r="CC704" s="94"/>
      <c r="CD704" s="94">
        <v>1.0</v>
      </c>
      <c r="CE704" s="94"/>
      <c r="CF704" s="94"/>
      <c r="CG704" s="94"/>
      <c r="CH704" s="94"/>
      <c r="CK704" s="94" t="s">
        <v>8767</v>
      </c>
      <c r="CL704" s="94" t="s">
        <v>12505</v>
      </c>
      <c r="CM704" s="94" t="s">
        <v>16348</v>
      </c>
      <c r="CN704" s="94" t="s">
        <v>16350</v>
      </c>
      <c r="CO704" s="94" t="s">
        <v>12188</v>
      </c>
      <c r="CP704" s="94" t="s">
        <v>11737</v>
      </c>
      <c r="CQ704" s="94" t="s">
        <v>12205</v>
      </c>
      <c r="CR704" s="94" t="s">
        <v>12656</v>
      </c>
      <c r="CS704" s="94" t="s">
        <v>12016</v>
      </c>
      <c r="CX704" s="94" t="s">
        <v>16351</v>
      </c>
      <c r="CZ704" s="94" t="s">
        <v>12016</v>
      </c>
      <c r="DA704" s="94" t="s">
        <v>12016</v>
      </c>
      <c r="DC704" s="94" t="s">
        <v>12016</v>
      </c>
      <c r="DD704" s="94" t="s">
        <v>12016</v>
      </c>
      <c r="DE704" s="94" t="s">
        <v>12016</v>
      </c>
      <c r="DH704" s="94" t="s">
        <v>12021</v>
      </c>
      <c r="DJ704" s="94" t="s">
        <v>12022</v>
      </c>
    </row>
    <row r="705" ht="13.5" customHeight="1">
      <c r="A705" s="94" t="s">
        <v>8761</v>
      </c>
      <c r="B705" s="94" t="s">
        <v>16352</v>
      </c>
      <c r="C705" s="94" t="str">
        <f t="shared" si="1"/>
        <v>Eugene Milone</v>
      </c>
      <c r="D705" s="94" t="s">
        <v>16353</v>
      </c>
      <c r="E705" s="94" t="s">
        <v>32</v>
      </c>
      <c r="F705" s="94" t="s">
        <v>16354</v>
      </c>
      <c r="G705" s="95" t="s">
        <v>38</v>
      </c>
      <c r="H705" s="94" t="s">
        <v>12006</v>
      </c>
      <c r="BF705" s="94"/>
      <c r="BG705" s="94" t="s">
        <v>38</v>
      </c>
      <c r="BH705" s="94"/>
      <c r="BI705" s="94"/>
      <c r="BJ705" s="94"/>
      <c r="BK705" s="94"/>
      <c r="BL705" s="94"/>
      <c r="BM705" s="94"/>
      <c r="BN705" s="94"/>
      <c r="BO705" s="94">
        <v>1.0</v>
      </c>
      <c r="BP705" s="94"/>
      <c r="BQ705" s="94"/>
      <c r="BR705" s="94"/>
      <c r="BS705" s="94"/>
      <c r="BT705" s="94"/>
      <c r="BU705" s="94"/>
      <c r="BV705" s="94"/>
      <c r="BW705" s="94"/>
      <c r="BX705" s="94"/>
      <c r="BY705" s="94"/>
      <c r="BZ705" s="94"/>
      <c r="CA705" s="94"/>
      <c r="CB705" s="94"/>
      <c r="CC705" s="94"/>
      <c r="CD705" s="94"/>
      <c r="CE705" s="94"/>
      <c r="CF705" s="94"/>
      <c r="CG705" s="94"/>
      <c r="CH705" s="94"/>
      <c r="CJ705" s="94" t="s">
        <v>12026</v>
      </c>
      <c r="CK705" s="94" t="s">
        <v>16355</v>
      </c>
      <c r="CL705" s="94" t="s">
        <v>12505</v>
      </c>
      <c r="CM705" s="94" t="s">
        <v>16356</v>
      </c>
      <c r="CN705" s="94" t="s">
        <v>16357</v>
      </c>
      <c r="CO705" s="94" t="s">
        <v>12101</v>
      </c>
      <c r="CP705" s="94" t="s">
        <v>16358</v>
      </c>
      <c r="CQ705" s="94" t="s">
        <v>12075</v>
      </c>
      <c r="CR705" s="94" t="s">
        <v>16359</v>
      </c>
      <c r="CX705" s="94" t="s">
        <v>16360</v>
      </c>
      <c r="CZ705" s="94" t="s">
        <v>12007</v>
      </c>
      <c r="DC705" s="94" t="s">
        <v>12007</v>
      </c>
      <c r="DD705" s="94" t="s">
        <v>12007</v>
      </c>
      <c r="DF705" s="94" t="s">
        <v>16361</v>
      </c>
      <c r="DH705" s="94" t="s">
        <v>12021</v>
      </c>
      <c r="DJ705" s="94" t="s">
        <v>12022</v>
      </c>
    </row>
    <row r="706" ht="13.5" customHeight="1">
      <c r="A706" s="94" t="s">
        <v>8620</v>
      </c>
      <c r="B706" s="94" t="s">
        <v>8621</v>
      </c>
      <c r="C706" s="94" t="str">
        <f t="shared" si="1"/>
        <v>Eva Juliana Mendez Robayo</v>
      </c>
      <c r="D706" s="94" t="s">
        <v>8622</v>
      </c>
      <c r="E706" s="94" t="s">
        <v>32</v>
      </c>
      <c r="F706" s="94" t="s">
        <v>16362</v>
      </c>
      <c r="G706" s="95" t="s">
        <v>38</v>
      </c>
      <c r="H706" s="94" t="s">
        <v>12006</v>
      </c>
      <c r="I706" s="94" t="s">
        <v>12069</v>
      </c>
      <c r="AR706" s="94" t="s">
        <v>12007</v>
      </c>
      <c r="BF706" s="94"/>
      <c r="BG706" s="94"/>
      <c r="BH706" s="94"/>
      <c r="BI706" s="94" t="s">
        <v>38</v>
      </c>
      <c r="BJ706" s="94"/>
      <c r="BK706" s="94"/>
      <c r="BL706" s="94"/>
      <c r="BM706" s="94"/>
      <c r="BN706" s="94"/>
      <c r="BO706" s="94"/>
      <c r="BP706" s="94"/>
      <c r="BQ706" s="94"/>
      <c r="BR706" s="94"/>
      <c r="BS706" s="94"/>
      <c r="BT706" s="94"/>
      <c r="BU706" s="94"/>
      <c r="BV706" s="94"/>
      <c r="BW706" s="94">
        <v>1.0</v>
      </c>
      <c r="BX706" s="94"/>
      <c r="BY706" s="94"/>
      <c r="BZ706" s="94"/>
      <c r="CA706" s="94"/>
      <c r="CB706" s="94"/>
      <c r="CC706" s="94"/>
      <c r="CD706" s="94"/>
      <c r="CE706" s="94"/>
      <c r="CF706" s="94"/>
      <c r="CG706" s="94"/>
      <c r="CH706" s="94"/>
      <c r="CJ706" s="94" t="s">
        <v>16363</v>
      </c>
      <c r="CK706" s="94" t="s">
        <v>16364</v>
      </c>
      <c r="CL706" s="94" t="s">
        <v>12010</v>
      </c>
      <c r="CM706" s="94" t="s">
        <v>16365</v>
      </c>
      <c r="CO706" s="94" t="s">
        <v>12217</v>
      </c>
      <c r="CP706" s="94" t="s">
        <v>14492</v>
      </c>
      <c r="CQ706" s="94" t="s">
        <v>2585</v>
      </c>
      <c r="CR706" s="94" t="s">
        <v>14493</v>
      </c>
      <c r="CX706" s="94" t="s">
        <v>16366</v>
      </c>
      <c r="CZ706" s="94" t="s">
        <v>12016</v>
      </c>
      <c r="DC706" s="94" t="s">
        <v>12016</v>
      </c>
      <c r="DD706" s="94" t="s">
        <v>12016</v>
      </c>
      <c r="DH706" s="94" t="s">
        <v>12021</v>
      </c>
      <c r="DJ706" s="94" t="s">
        <v>12022</v>
      </c>
    </row>
    <row r="707" ht="13.5" customHeight="1">
      <c r="A707" s="94" t="s">
        <v>4273</v>
      </c>
      <c r="B707" s="94" t="s">
        <v>4647</v>
      </c>
      <c r="C707" s="94" t="str">
        <f t="shared" si="1"/>
        <v>Eva Schinnerer</v>
      </c>
      <c r="D707" s="94" t="s">
        <v>4648</v>
      </c>
      <c r="E707" s="94" t="s">
        <v>32</v>
      </c>
      <c r="F707" s="94" t="s">
        <v>16367</v>
      </c>
      <c r="G707" s="95" t="s">
        <v>33</v>
      </c>
      <c r="H707" s="94" t="s">
        <v>12006</v>
      </c>
      <c r="I707" s="94" t="s">
        <v>12025</v>
      </c>
      <c r="BF707" s="94" t="s">
        <v>33</v>
      </c>
      <c r="BG707" s="94"/>
      <c r="BH707" s="94"/>
      <c r="BI707" s="94"/>
      <c r="BJ707" s="94"/>
      <c r="BK707" s="94"/>
      <c r="BL707" s="94">
        <v>1.0</v>
      </c>
      <c r="BM707" s="94"/>
      <c r="BN707" s="94"/>
      <c r="BO707" s="94"/>
      <c r="BP707" s="94"/>
      <c r="BQ707" s="94"/>
      <c r="BR707" s="94"/>
      <c r="BS707" s="94"/>
      <c r="BT707" s="94"/>
      <c r="BU707" s="94"/>
      <c r="BV707" s="94"/>
      <c r="BW707" s="94"/>
      <c r="BX707" s="94"/>
      <c r="BY707" s="94"/>
      <c r="BZ707" s="94"/>
      <c r="CA707" s="94"/>
      <c r="CB707" s="94"/>
      <c r="CC707" s="94"/>
      <c r="CD707" s="94"/>
      <c r="CE707" s="94"/>
      <c r="CF707" s="94"/>
      <c r="CG707" s="94"/>
      <c r="CH707" s="94"/>
      <c r="CJ707" s="94" t="s">
        <v>12058</v>
      </c>
      <c r="CK707" s="94" t="s">
        <v>4651</v>
      </c>
      <c r="CM707" s="94" t="s">
        <v>16368</v>
      </c>
      <c r="CQ707" s="94" t="s">
        <v>12243</v>
      </c>
      <c r="CS707" s="94" t="s">
        <v>12016</v>
      </c>
      <c r="CX707" s="94" t="s">
        <v>16369</v>
      </c>
      <c r="CZ707" s="94" t="s">
        <v>12007</v>
      </c>
      <c r="DA707" s="94" t="s">
        <v>12016</v>
      </c>
      <c r="DB707" s="94" t="s">
        <v>12016</v>
      </c>
      <c r="DC707" s="94" t="s">
        <v>12007</v>
      </c>
      <c r="DH707" s="94" t="s">
        <v>12021</v>
      </c>
      <c r="DJ707" s="94" t="s">
        <v>12022</v>
      </c>
    </row>
    <row r="708" ht="13.5" customHeight="1">
      <c r="A708" s="94" t="s">
        <v>16370</v>
      </c>
      <c r="B708" s="94" t="s">
        <v>12480</v>
      </c>
      <c r="C708" s="94" t="str">
        <f t="shared" si="1"/>
        <v>Evan I Akbar</v>
      </c>
      <c r="D708" s="94" t="s">
        <v>16371</v>
      </c>
      <c r="E708" s="94" t="s">
        <v>35</v>
      </c>
      <c r="F708" s="94" t="s">
        <v>16372</v>
      </c>
      <c r="G708" s="95" t="s">
        <v>38</v>
      </c>
      <c r="H708" s="94" t="s">
        <v>12006</v>
      </c>
      <c r="BF708" s="94"/>
      <c r="BG708" s="94"/>
      <c r="BH708" s="94"/>
      <c r="BI708" s="94"/>
      <c r="BJ708" s="94"/>
      <c r="BK708" s="94" t="s">
        <v>38</v>
      </c>
      <c r="BL708" s="94"/>
      <c r="BM708" s="94"/>
      <c r="BN708" s="94"/>
      <c r="BO708" s="94"/>
      <c r="BP708" s="94"/>
      <c r="BQ708" s="94"/>
      <c r="BR708" s="94"/>
      <c r="BS708" s="94"/>
      <c r="BT708" s="94"/>
      <c r="BU708" s="94"/>
      <c r="BV708" s="94"/>
      <c r="BW708" s="94"/>
      <c r="BX708" s="94"/>
      <c r="BY708" s="94"/>
      <c r="BZ708" s="94"/>
      <c r="CA708" s="94"/>
      <c r="CB708" s="94">
        <v>1.0</v>
      </c>
      <c r="CC708" s="94"/>
      <c r="CD708" s="94"/>
      <c r="CE708" s="94"/>
      <c r="CF708" s="94"/>
      <c r="CG708" s="94"/>
      <c r="CH708" s="94"/>
      <c r="CK708" s="94" t="s">
        <v>16373</v>
      </c>
      <c r="CL708" s="94" t="s">
        <v>12046</v>
      </c>
      <c r="CM708" s="94" t="s">
        <v>16374</v>
      </c>
      <c r="CN708" s="94" t="s">
        <v>12143</v>
      </c>
      <c r="CO708" s="94" t="s">
        <v>12122</v>
      </c>
      <c r="CP708" s="94" t="s">
        <v>13795</v>
      </c>
      <c r="CQ708" s="94" t="s">
        <v>13796</v>
      </c>
      <c r="CR708" s="94" t="s">
        <v>13796</v>
      </c>
      <c r="CX708" s="94" t="s">
        <v>13848</v>
      </c>
      <c r="CZ708" s="94" t="s">
        <v>12007</v>
      </c>
      <c r="DC708" s="94" t="s">
        <v>12007</v>
      </c>
      <c r="DD708" s="94" t="s">
        <v>12016</v>
      </c>
      <c r="DH708" s="94" t="s">
        <v>12021</v>
      </c>
      <c r="DJ708" s="94" t="s">
        <v>12022</v>
      </c>
    </row>
    <row r="709" ht="13.5" customHeight="1">
      <c r="A709" s="94" t="s">
        <v>8672</v>
      </c>
      <c r="B709" s="94" t="s">
        <v>8673</v>
      </c>
      <c r="C709" s="94" t="str">
        <f t="shared" si="1"/>
        <v>EVARISTUS IYIDA</v>
      </c>
      <c r="D709" s="94" t="s">
        <v>8674</v>
      </c>
      <c r="E709" s="94" t="s">
        <v>32</v>
      </c>
      <c r="F709" s="94" t="s">
        <v>16375</v>
      </c>
      <c r="G709" s="95" t="s">
        <v>33</v>
      </c>
      <c r="H709" s="94" t="s">
        <v>12006</v>
      </c>
      <c r="I709" s="94" t="s">
        <v>12069</v>
      </c>
      <c r="BF709" s="94" t="s">
        <v>33</v>
      </c>
      <c r="BG709" s="94"/>
      <c r="BH709" s="94"/>
      <c r="BI709" s="94"/>
      <c r="BJ709" s="94"/>
      <c r="BK709" s="94"/>
      <c r="BL709" s="94">
        <v>1.0</v>
      </c>
      <c r="BM709" s="94"/>
      <c r="BN709" s="94"/>
      <c r="BO709" s="94"/>
      <c r="BP709" s="94"/>
      <c r="BQ709" s="94"/>
      <c r="BR709" s="94"/>
      <c r="BS709" s="94"/>
      <c r="BT709" s="94"/>
      <c r="BU709" s="94"/>
      <c r="BV709" s="94"/>
      <c r="BW709" s="94"/>
      <c r="BX709" s="94"/>
      <c r="BY709" s="94"/>
      <c r="BZ709" s="94"/>
      <c r="CA709" s="94"/>
      <c r="CB709" s="94"/>
      <c r="CC709" s="94"/>
      <c r="CD709" s="94"/>
      <c r="CE709" s="94"/>
      <c r="CF709" s="94"/>
      <c r="CG709" s="94"/>
      <c r="CH709" s="94"/>
      <c r="CJ709" s="94" t="s">
        <v>3680</v>
      </c>
      <c r="CK709" s="94" t="s">
        <v>16376</v>
      </c>
      <c r="CL709" s="94" t="s">
        <v>12046</v>
      </c>
      <c r="CM709" s="94" t="s">
        <v>16377</v>
      </c>
      <c r="CN709" s="94" t="s">
        <v>12115</v>
      </c>
      <c r="CO709" s="94" t="s">
        <v>12188</v>
      </c>
      <c r="CP709" s="94" t="s">
        <v>16378</v>
      </c>
      <c r="CQ709" s="94" t="s">
        <v>12158</v>
      </c>
      <c r="CR709" s="94" t="s">
        <v>12158</v>
      </c>
      <c r="CS709" s="94" t="s">
        <v>12007</v>
      </c>
      <c r="CT709" s="94" t="s">
        <v>12758</v>
      </c>
      <c r="CU709" s="94" t="s">
        <v>16379</v>
      </c>
      <c r="CV709" s="94" t="s">
        <v>12758</v>
      </c>
      <c r="CX709" s="94" t="s">
        <v>1965</v>
      </c>
      <c r="CZ709" s="94" t="s">
        <v>12007</v>
      </c>
      <c r="DA709" s="94" t="s">
        <v>12016</v>
      </c>
      <c r="DB709" s="94" t="s">
        <v>12016</v>
      </c>
      <c r="DC709" s="94" t="s">
        <v>12007</v>
      </c>
      <c r="DD709" s="94" t="s">
        <v>12007</v>
      </c>
      <c r="DE709" s="94" t="s">
        <v>12007</v>
      </c>
      <c r="DF709" s="94" t="s">
        <v>16380</v>
      </c>
      <c r="DH709" s="94" t="s">
        <v>12021</v>
      </c>
      <c r="DJ709" s="94" t="s">
        <v>12022</v>
      </c>
    </row>
    <row r="710" ht="13.5" customHeight="1">
      <c r="A710" s="94" t="s">
        <v>10275</v>
      </c>
      <c r="B710" s="94" t="s">
        <v>10276</v>
      </c>
      <c r="C710" s="94" t="str">
        <f t="shared" si="1"/>
        <v>Evgeni Semkov</v>
      </c>
      <c r="D710" s="94" t="s">
        <v>10277</v>
      </c>
      <c r="E710" s="94" t="s">
        <v>32</v>
      </c>
      <c r="F710" s="94" t="s">
        <v>16381</v>
      </c>
      <c r="G710" s="95" t="s">
        <v>33</v>
      </c>
      <c r="H710" s="94" t="s">
        <v>12006</v>
      </c>
      <c r="I710" s="94" t="s">
        <v>12069</v>
      </c>
      <c r="BF710" s="94"/>
      <c r="BG710" s="94"/>
      <c r="BH710" s="94" t="s">
        <v>33</v>
      </c>
      <c r="BI710" s="94"/>
      <c r="BJ710" s="94"/>
      <c r="BK710" s="94"/>
      <c r="BL710" s="94"/>
      <c r="BM710" s="94"/>
      <c r="BN710" s="94"/>
      <c r="BO710" s="94"/>
      <c r="BP710" s="94"/>
      <c r="BQ710" s="94"/>
      <c r="BR710" s="94">
        <v>1.0</v>
      </c>
      <c r="BS710" s="94"/>
      <c r="BT710" s="94"/>
      <c r="BU710" s="94"/>
      <c r="BV710" s="94"/>
      <c r="BW710" s="94"/>
      <c r="BX710" s="94"/>
      <c r="BY710" s="94"/>
      <c r="BZ710" s="94"/>
      <c r="CA710" s="94"/>
      <c r="CB710" s="94"/>
      <c r="CC710" s="94"/>
      <c r="CD710" s="94">
        <v>2.0</v>
      </c>
      <c r="CE710" s="94"/>
      <c r="CF710" s="94">
        <v>1.0</v>
      </c>
      <c r="CG710" s="94"/>
      <c r="CH710" s="94"/>
      <c r="CJ710" s="94" t="s">
        <v>12026</v>
      </c>
      <c r="CK710" s="94" t="s">
        <v>10280</v>
      </c>
      <c r="CL710" s="94" t="s">
        <v>12505</v>
      </c>
      <c r="CM710" s="94" t="s">
        <v>16382</v>
      </c>
      <c r="CN710" s="94" t="s">
        <v>16383</v>
      </c>
      <c r="CO710" s="94" t="s">
        <v>12116</v>
      </c>
      <c r="CP710" s="94" t="s">
        <v>16384</v>
      </c>
      <c r="CQ710" s="94" t="s">
        <v>16385</v>
      </c>
      <c r="CR710" s="94" t="s">
        <v>16386</v>
      </c>
      <c r="CS710" s="94" t="s">
        <v>12007</v>
      </c>
      <c r="CT710" s="94" t="s">
        <v>12117</v>
      </c>
      <c r="CX710" s="94" t="s">
        <v>16387</v>
      </c>
      <c r="CZ710" s="94" t="s">
        <v>12007</v>
      </c>
      <c r="DA710" s="94" t="s">
        <v>12016</v>
      </c>
      <c r="DB710" s="94" t="s">
        <v>12016</v>
      </c>
      <c r="DC710" s="94" t="s">
        <v>12007</v>
      </c>
      <c r="DD710" s="94" t="s">
        <v>12016</v>
      </c>
      <c r="DE710" s="94" t="s">
        <v>12007</v>
      </c>
      <c r="DH710" s="94" t="s">
        <v>12021</v>
      </c>
      <c r="DJ710" s="94" t="s">
        <v>12022</v>
      </c>
    </row>
    <row r="711" ht="13.5" customHeight="1">
      <c r="A711" s="94" t="s">
        <v>3505</v>
      </c>
      <c r="B711" s="94" t="s">
        <v>3506</v>
      </c>
      <c r="C711" s="94" t="str">
        <f t="shared" si="1"/>
        <v>Evgenii Rubtsov</v>
      </c>
      <c r="D711" s="94" t="s">
        <v>3507</v>
      </c>
      <c r="E711" s="94" t="s">
        <v>32</v>
      </c>
      <c r="F711" s="94" t="s">
        <v>16388</v>
      </c>
      <c r="G711" s="95" t="s">
        <v>33</v>
      </c>
      <c r="H711" s="94" t="s">
        <v>12006</v>
      </c>
      <c r="I711" s="94" t="s">
        <v>12069</v>
      </c>
      <c r="BF711" s="94" t="s">
        <v>33</v>
      </c>
      <c r="BG711" s="94"/>
      <c r="BH711" s="94"/>
      <c r="BI711" s="94"/>
      <c r="BJ711" s="94"/>
      <c r="BK711" s="94"/>
      <c r="BL711" s="94"/>
      <c r="BM711" s="94">
        <v>1.0</v>
      </c>
      <c r="BN711" s="94"/>
      <c r="BO711" s="94"/>
      <c r="BP711" s="94"/>
      <c r="BQ711" s="94"/>
      <c r="BR711" s="94"/>
      <c r="BS711" s="94"/>
      <c r="BT711" s="94"/>
      <c r="BU711" s="94"/>
      <c r="BV711" s="94"/>
      <c r="BW711" s="94"/>
      <c r="BX711" s="94"/>
      <c r="BY711" s="94"/>
      <c r="BZ711" s="94"/>
      <c r="CA711" s="94"/>
      <c r="CB711" s="94"/>
      <c r="CC711" s="94"/>
      <c r="CD711" s="94"/>
      <c r="CE711" s="94"/>
      <c r="CF711" s="94"/>
      <c r="CG711" s="94"/>
      <c r="CH711" s="94"/>
      <c r="CK711" s="94" t="s">
        <v>3511</v>
      </c>
      <c r="CM711" s="94" t="s">
        <v>16389</v>
      </c>
      <c r="CQ711" s="94" t="s">
        <v>12641</v>
      </c>
      <c r="CS711" s="94" t="s">
        <v>12007</v>
      </c>
      <c r="CX711" s="94" t="s">
        <v>16390</v>
      </c>
      <c r="CZ711" s="94" t="s">
        <v>12007</v>
      </c>
      <c r="DA711" s="94" t="s">
        <v>12016</v>
      </c>
      <c r="DB711" s="94" t="s">
        <v>12111</v>
      </c>
      <c r="DC711" s="94" t="s">
        <v>12007</v>
      </c>
      <c r="DD711" s="94" t="s">
        <v>12016</v>
      </c>
      <c r="DE711" s="94" t="s">
        <v>12016</v>
      </c>
      <c r="DH711" s="94" t="s">
        <v>12021</v>
      </c>
      <c r="DJ711" s="94" t="s">
        <v>12022</v>
      </c>
    </row>
    <row r="712" ht="13.5" customHeight="1">
      <c r="A712" s="94" t="s">
        <v>16391</v>
      </c>
      <c r="B712" s="94" t="s">
        <v>16392</v>
      </c>
      <c r="C712" s="94" t="str">
        <f t="shared" si="1"/>
        <v>Ewine van Dishoeck</v>
      </c>
      <c r="D712" s="94" t="s">
        <v>16393</v>
      </c>
      <c r="E712" s="94" t="s">
        <v>32</v>
      </c>
      <c r="F712" s="94" t="s">
        <v>16394</v>
      </c>
      <c r="G712" s="95" t="s">
        <v>33</v>
      </c>
      <c r="H712" s="94" t="s">
        <v>12006</v>
      </c>
      <c r="I712" s="94" t="s">
        <v>12069</v>
      </c>
      <c r="BF712" s="94" t="s">
        <v>33</v>
      </c>
      <c r="BG712" s="94"/>
      <c r="BH712" s="94"/>
      <c r="BI712" s="94"/>
      <c r="BJ712" s="94"/>
      <c r="BK712" s="94"/>
      <c r="BL712" s="94">
        <v>1.0</v>
      </c>
      <c r="BM712" s="94"/>
      <c r="BN712" s="94"/>
      <c r="BO712" s="94"/>
      <c r="BP712" s="94"/>
      <c r="BQ712" s="94"/>
      <c r="BR712" s="94"/>
      <c r="BS712" s="94"/>
      <c r="BT712" s="94"/>
      <c r="BU712" s="94"/>
      <c r="BV712" s="94"/>
      <c r="BW712" s="94"/>
      <c r="BX712" s="94"/>
      <c r="BY712" s="94"/>
      <c r="BZ712" s="94"/>
      <c r="CA712" s="94"/>
      <c r="CB712" s="94"/>
      <c r="CC712" s="94"/>
      <c r="CD712" s="94">
        <v>1.0</v>
      </c>
      <c r="CE712" s="94"/>
      <c r="CF712" s="94"/>
      <c r="CG712" s="94"/>
      <c r="CH712" s="94"/>
      <c r="CJ712" s="94" t="s">
        <v>12026</v>
      </c>
      <c r="CK712" s="94" t="s">
        <v>16395</v>
      </c>
      <c r="CL712" s="94" t="s">
        <v>12010</v>
      </c>
      <c r="CM712" s="94" t="s">
        <v>16396</v>
      </c>
      <c r="CN712" s="94" t="s">
        <v>12495</v>
      </c>
      <c r="CO712" s="94" t="s">
        <v>12030</v>
      </c>
      <c r="CP712" s="94" t="s">
        <v>15306</v>
      </c>
      <c r="CQ712" s="94" t="s">
        <v>12811</v>
      </c>
      <c r="CR712" s="94" t="s">
        <v>12811</v>
      </c>
      <c r="CS712" s="94" t="s">
        <v>12016</v>
      </c>
      <c r="CX712" s="94" t="s">
        <v>16397</v>
      </c>
      <c r="CZ712" s="94" t="s">
        <v>12007</v>
      </c>
      <c r="DA712" s="94" t="s">
        <v>12019</v>
      </c>
      <c r="DB712" s="94" t="s">
        <v>12019</v>
      </c>
      <c r="DC712" s="94" t="s">
        <v>12007</v>
      </c>
      <c r="DD712" s="94" t="s">
        <v>12007</v>
      </c>
      <c r="DE712" s="94" t="s">
        <v>12016</v>
      </c>
      <c r="DH712" s="94" t="s">
        <v>12021</v>
      </c>
      <c r="DJ712" s="94" t="s">
        <v>12022</v>
      </c>
    </row>
    <row r="713" ht="13.5" customHeight="1">
      <c r="A713" s="94" t="s">
        <v>16398</v>
      </c>
      <c r="B713" s="94" t="s">
        <v>16399</v>
      </c>
      <c r="C713" s="94" t="str">
        <f t="shared" si="1"/>
        <v>Ezequiel Treister</v>
      </c>
      <c r="D713" s="94" t="s">
        <v>16400</v>
      </c>
      <c r="E713" s="94" t="s">
        <v>35</v>
      </c>
      <c r="F713" s="94" t="s">
        <v>16401</v>
      </c>
      <c r="G713" s="95" t="s">
        <v>33</v>
      </c>
      <c r="H713" s="94" t="s">
        <v>12006</v>
      </c>
      <c r="I713" s="94" t="s">
        <v>12025</v>
      </c>
      <c r="BF713" s="94"/>
      <c r="BG713" s="94"/>
      <c r="BH713" s="94" t="s">
        <v>33</v>
      </c>
      <c r="BI713" s="94"/>
      <c r="BJ713" s="94"/>
      <c r="BK713" s="94"/>
      <c r="BL713" s="94"/>
      <c r="BM713" s="94"/>
      <c r="BN713" s="94"/>
      <c r="BO713" s="94"/>
      <c r="BP713" s="94"/>
      <c r="BQ713" s="94"/>
      <c r="BR713" s="94">
        <v>1.0</v>
      </c>
      <c r="BS713" s="94"/>
      <c r="BT713" s="94"/>
      <c r="BU713" s="94"/>
      <c r="BV713" s="94"/>
      <c r="BW713" s="94"/>
      <c r="BX713" s="94"/>
      <c r="BY713" s="94"/>
      <c r="BZ713" s="94"/>
      <c r="CA713" s="94"/>
      <c r="CB713" s="94"/>
      <c r="CC713" s="94"/>
      <c r="CD713" s="94"/>
      <c r="CE713" s="94"/>
      <c r="CF713" s="94"/>
      <c r="CG713" s="94"/>
      <c r="CH713" s="94"/>
      <c r="CJ713" s="94" t="s">
        <v>12082</v>
      </c>
      <c r="CK713" s="94" t="s">
        <v>16402</v>
      </c>
      <c r="CL713" s="94" t="s">
        <v>12046</v>
      </c>
      <c r="CM713" s="94" t="s">
        <v>14961</v>
      </c>
      <c r="CN713" s="94" t="s">
        <v>12029</v>
      </c>
      <c r="CO713" s="94" t="s">
        <v>12030</v>
      </c>
      <c r="CP713" s="94" t="s">
        <v>11737</v>
      </c>
      <c r="CQ713" s="94" t="s">
        <v>12205</v>
      </c>
      <c r="CR713" s="94" t="s">
        <v>12234</v>
      </c>
      <c r="CS713" s="94" t="s">
        <v>12016</v>
      </c>
      <c r="CT713" s="94" t="s">
        <v>12594</v>
      </c>
      <c r="CX713" s="94" t="s">
        <v>16403</v>
      </c>
      <c r="CZ713" s="94" t="s">
        <v>12007</v>
      </c>
      <c r="DA713" s="94" t="s">
        <v>12016</v>
      </c>
      <c r="DB713" s="94" t="s">
        <v>12016</v>
      </c>
      <c r="DC713" s="94" t="s">
        <v>12016</v>
      </c>
      <c r="DD713" s="94" t="s">
        <v>12007</v>
      </c>
      <c r="DE713" s="94" t="s">
        <v>12016</v>
      </c>
      <c r="DH713" s="94" t="s">
        <v>12021</v>
      </c>
      <c r="DJ713" s="94" t="s">
        <v>12022</v>
      </c>
    </row>
    <row r="714" ht="13.5" customHeight="1">
      <c r="A714" s="94" t="s">
        <v>4592</v>
      </c>
      <c r="B714" s="94" t="s">
        <v>16404</v>
      </c>
      <c r="C714" s="94" t="str">
        <f t="shared" si="1"/>
        <v>Fabian Schneider</v>
      </c>
      <c r="D714" s="94" t="s">
        <v>16405</v>
      </c>
      <c r="E714" s="94" t="s">
        <v>32</v>
      </c>
      <c r="F714" s="94" t="s">
        <v>16406</v>
      </c>
      <c r="G714" s="95" t="s">
        <v>38</v>
      </c>
      <c r="H714" s="94" t="s">
        <v>12006</v>
      </c>
      <c r="I714" s="94" t="s">
        <v>12069</v>
      </c>
      <c r="BF714" s="94"/>
      <c r="BG714" s="94"/>
      <c r="BH714" s="94"/>
      <c r="BI714" s="94" t="s">
        <v>38</v>
      </c>
      <c r="BJ714" s="94"/>
      <c r="BK714" s="94"/>
      <c r="BL714" s="94"/>
      <c r="BM714" s="94"/>
      <c r="BN714" s="94"/>
      <c r="BO714" s="94"/>
      <c r="BP714" s="94"/>
      <c r="BQ714" s="94"/>
      <c r="BR714" s="94"/>
      <c r="BS714" s="94"/>
      <c r="BT714" s="94"/>
      <c r="BU714" s="94">
        <v>1.0</v>
      </c>
      <c r="BV714" s="94"/>
      <c r="BW714" s="94"/>
      <c r="BX714" s="94"/>
      <c r="BY714" s="94"/>
      <c r="BZ714" s="94"/>
      <c r="CA714" s="94"/>
      <c r="CB714" s="94"/>
      <c r="CC714" s="94"/>
      <c r="CD714" s="94"/>
      <c r="CE714" s="94"/>
      <c r="CF714" s="94"/>
      <c r="CG714" s="94"/>
      <c r="CH714" s="94"/>
      <c r="CJ714" s="94" t="s">
        <v>3680</v>
      </c>
      <c r="CK714" s="94" t="s">
        <v>16407</v>
      </c>
      <c r="CL714" s="94" t="s">
        <v>12046</v>
      </c>
      <c r="CM714" s="94" t="s">
        <v>16408</v>
      </c>
      <c r="CN714" s="94" t="s">
        <v>16409</v>
      </c>
      <c r="CO714" s="94" t="s">
        <v>12116</v>
      </c>
      <c r="CP714" s="94" t="s">
        <v>12242</v>
      </c>
      <c r="CQ714" s="94" t="s">
        <v>12243</v>
      </c>
      <c r="CR714" s="94" t="s">
        <v>13100</v>
      </c>
      <c r="CX714" s="94" t="s">
        <v>16410</v>
      </c>
      <c r="CZ714" s="94" t="s">
        <v>12007</v>
      </c>
      <c r="DC714" s="94" t="s">
        <v>12007</v>
      </c>
      <c r="DD714" s="94" t="s">
        <v>12016</v>
      </c>
      <c r="DH714" s="94" t="s">
        <v>12021</v>
      </c>
      <c r="DJ714" s="94" t="s">
        <v>12022</v>
      </c>
    </row>
    <row r="715" ht="13.5" customHeight="1">
      <c r="A715" s="94" t="s">
        <v>4592</v>
      </c>
      <c r="B715" s="94" t="s">
        <v>4593</v>
      </c>
      <c r="C715" s="94" t="str">
        <f t="shared" si="1"/>
        <v>Fabian Walter</v>
      </c>
      <c r="D715" s="94" t="s">
        <v>4594</v>
      </c>
      <c r="E715" s="94" t="s">
        <v>32</v>
      </c>
      <c r="F715" s="94" t="s">
        <v>16411</v>
      </c>
      <c r="G715" s="95" t="s">
        <v>33</v>
      </c>
      <c r="H715" s="94" t="s">
        <v>12006</v>
      </c>
      <c r="I715" s="94" t="s">
        <v>12069</v>
      </c>
      <c r="BF715" s="94"/>
      <c r="BG715" s="94"/>
      <c r="BH715" s="94" t="s">
        <v>33</v>
      </c>
      <c r="BI715" s="94"/>
      <c r="BJ715" s="94"/>
      <c r="BK715" s="94"/>
      <c r="BL715" s="94"/>
      <c r="BM715" s="94"/>
      <c r="BN715" s="94"/>
      <c r="BO715" s="94"/>
      <c r="BP715" s="94"/>
      <c r="BQ715" s="94"/>
      <c r="BR715" s="94">
        <v>1.0</v>
      </c>
      <c r="BS715" s="94"/>
      <c r="BT715" s="94"/>
      <c r="BU715" s="94"/>
      <c r="BV715" s="94"/>
      <c r="BW715" s="94"/>
      <c r="BX715" s="94"/>
      <c r="BY715" s="94"/>
      <c r="BZ715" s="94"/>
      <c r="CA715" s="94"/>
      <c r="CB715" s="94"/>
      <c r="CC715" s="94"/>
      <c r="CD715" s="94"/>
      <c r="CE715" s="94">
        <v>1.0</v>
      </c>
      <c r="CF715" s="94"/>
      <c r="CG715" s="94"/>
      <c r="CH715" s="94"/>
      <c r="CK715" s="94" t="s">
        <v>4598</v>
      </c>
      <c r="CM715" s="94" t="s">
        <v>16412</v>
      </c>
      <c r="CQ715" s="94" t="s">
        <v>12243</v>
      </c>
      <c r="CS715" s="94" t="s">
        <v>12016</v>
      </c>
      <c r="CX715" s="94" t="s">
        <v>16413</v>
      </c>
      <c r="CZ715" s="94" t="s">
        <v>12007</v>
      </c>
      <c r="DC715" s="94" t="s">
        <v>12007</v>
      </c>
      <c r="DH715" s="94" t="s">
        <v>12021</v>
      </c>
      <c r="DJ715" s="94" t="s">
        <v>12022</v>
      </c>
    </row>
    <row r="716" ht="13.5" customHeight="1">
      <c r="A716" s="94" t="s">
        <v>8935</v>
      </c>
      <c r="B716" s="94" t="s">
        <v>16414</v>
      </c>
      <c r="C716" s="94" t="str">
        <f t="shared" si="1"/>
        <v>Fabio Crameri</v>
      </c>
      <c r="D716" s="94" t="s">
        <v>16415</v>
      </c>
      <c r="E716" s="94" t="s">
        <v>32</v>
      </c>
      <c r="F716" s="94" t="s">
        <v>16416</v>
      </c>
      <c r="G716" s="95" t="s">
        <v>33</v>
      </c>
      <c r="H716" s="94" t="s">
        <v>12006</v>
      </c>
      <c r="AN716" s="94" t="s">
        <v>12007</v>
      </c>
      <c r="BF716" s="94"/>
      <c r="BG716" s="94"/>
      <c r="BH716" s="94" t="s">
        <v>33</v>
      </c>
      <c r="BI716" s="94"/>
      <c r="BJ716" s="94"/>
      <c r="BK716" s="94"/>
      <c r="BL716" s="94"/>
      <c r="BM716" s="94"/>
      <c r="BN716" s="94"/>
      <c r="BO716" s="94"/>
      <c r="BP716" s="94"/>
      <c r="BQ716" s="94"/>
      <c r="BR716" s="94">
        <v>1.0</v>
      </c>
      <c r="BS716" s="94"/>
      <c r="BT716" s="94"/>
      <c r="BU716" s="94"/>
      <c r="BV716" s="94"/>
      <c r="BW716" s="94"/>
      <c r="BX716" s="94"/>
      <c r="BY716" s="94"/>
      <c r="BZ716" s="94"/>
      <c r="CA716" s="94"/>
      <c r="CB716" s="94"/>
      <c r="CC716" s="94"/>
      <c r="CD716" s="94"/>
      <c r="CE716" s="94"/>
      <c r="CF716" s="94"/>
      <c r="CG716" s="94"/>
      <c r="CH716" s="94"/>
      <c r="CJ716" s="94" t="s">
        <v>3680</v>
      </c>
      <c r="CK716" s="94" t="s">
        <v>16417</v>
      </c>
      <c r="CL716" s="94" t="s">
        <v>16418</v>
      </c>
      <c r="CM716" s="94" t="s">
        <v>16419</v>
      </c>
      <c r="CN716" s="94" t="s">
        <v>16420</v>
      </c>
      <c r="CO716" s="94" t="s">
        <v>12116</v>
      </c>
      <c r="CP716" s="94" t="s">
        <v>13467</v>
      </c>
      <c r="CQ716" s="94" t="s">
        <v>13106</v>
      </c>
      <c r="CR716" s="94" t="s">
        <v>13605</v>
      </c>
      <c r="CS716" s="94" t="s">
        <v>12016</v>
      </c>
      <c r="CT716" s="94" t="s">
        <v>12271</v>
      </c>
      <c r="CX716" s="94" t="s">
        <v>16421</v>
      </c>
      <c r="CZ716" s="94" t="s">
        <v>12007</v>
      </c>
      <c r="DA716" s="94" t="s">
        <v>12016</v>
      </c>
      <c r="DB716" s="94" t="s">
        <v>12016</v>
      </c>
      <c r="DC716" s="94" t="s">
        <v>12007</v>
      </c>
      <c r="DD716" s="94" t="s">
        <v>12007</v>
      </c>
      <c r="DE716" s="94" t="s">
        <v>12016</v>
      </c>
      <c r="DH716" s="94" t="s">
        <v>12021</v>
      </c>
      <c r="DJ716" s="94" t="s">
        <v>12022</v>
      </c>
    </row>
    <row r="717" ht="13.5" customHeight="1">
      <c r="A717" s="94" t="s">
        <v>8935</v>
      </c>
      <c r="B717" s="94" t="s">
        <v>8936</v>
      </c>
      <c r="C717" s="94" t="str">
        <f t="shared" si="1"/>
        <v>Fabio Luchsinger</v>
      </c>
      <c r="D717" s="94" t="s">
        <v>8937</v>
      </c>
      <c r="E717" s="94" t="s">
        <v>32</v>
      </c>
      <c r="F717" s="94" t="s">
        <v>16422</v>
      </c>
      <c r="G717" s="95" t="s">
        <v>33</v>
      </c>
      <c r="H717" s="94" t="s">
        <v>12006</v>
      </c>
      <c r="I717" s="94" t="s">
        <v>12025</v>
      </c>
      <c r="BF717" s="94" t="s">
        <v>33</v>
      </c>
      <c r="BG717" s="94"/>
      <c r="BH717" s="94"/>
      <c r="BI717" s="94"/>
      <c r="BJ717" s="94"/>
      <c r="BK717" s="94"/>
      <c r="BL717" s="94"/>
      <c r="BM717" s="94">
        <v>1.0</v>
      </c>
      <c r="BN717" s="94"/>
      <c r="BO717" s="94"/>
      <c r="BP717" s="94"/>
      <c r="BQ717" s="94"/>
      <c r="BR717" s="94"/>
      <c r="BS717" s="94"/>
      <c r="BT717" s="94"/>
      <c r="BU717" s="94"/>
      <c r="BV717" s="94"/>
      <c r="BW717" s="94"/>
      <c r="BX717" s="94"/>
      <c r="BY717" s="94"/>
      <c r="BZ717" s="94"/>
      <c r="CA717" s="94"/>
      <c r="CB717" s="94"/>
      <c r="CC717" s="94"/>
      <c r="CD717" s="94"/>
      <c r="CE717" s="94"/>
      <c r="CF717" s="94"/>
      <c r="CG717" s="94"/>
      <c r="CH717" s="94"/>
      <c r="CJ717" s="94" t="s">
        <v>12153</v>
      </c>
      <c r="CK717" s="94" t="s">
        <v>8940</v>
      </c>
      <c r="CL717" s="94" t="s">
        <v>16423</v>
      </c>
      <c r="CM717" s="94" t="s">
        <v>16424</v>
      </c>
      <c r="CN717" s="94" t="s">
        <v>16425</v>
      </c>
      <c r="CO717" s="94" t="s">
        <v>12122</v>
      </c>
      <c r="CP717" s="94" t="s">
        <v>12189</v>
      </c>
      <c r="CQ717" s="94" t="s">
        <v>12015</v>
      </c>
      <c r="CR717" s="94" t="s">
        <v>13605</v>
      </c>
      <c r="CS717" s="94" t="s">
        <v>12016</v>
      </c>
      <c r="CT717" s="94" t="s">
        <v>12271</v>
      </c>
      <c r="CX717" s="94" t="s">
        <v>16426</v>
      </c>
      <c r="CZ717" s="94" t="s">
        <v>12007</v>
      </c>
      <c r="DA717" s="94" t="s">
        <v>12016</v>
      </c>
      <c r="DB717" s="94" t="s">
        <v>12016</v>
      </c>
      <c r="DC717" s="94" t="s">
        <v>12007</v>
      </c>
      <c r="DD717" s="94" t="s">
        <v>12016</v>
      </c>
      <c r="DE717" s="94" t="s">
        <v>12007</v>
      </c>
      <c r="DH717" s="94" t="s">
        <v>12021</v>
      </c>
      <c r="DJ717" s="94" t="s">
        <v>12022</v>
      </c>
    </row>
    <row r="718" ht="13.5" customHeight="1">
      <c r="A718" s="94" t="s">
        <v>8935</v>
      </c>
      <c r="B718" s="94" t="s">
        <v>16427</v>
      </c>
      <c r="C718" s="94" t="str">
        <f t="shared" si="1"/>
        <v>Fabio Santos</v>
      </c>
      <c r="D718" s="94" t="s">
        <v>16428</v>
      </c>
      <c r="E718" s="94" t="s">
        <v>32</v>
      </c>
      <c r="F718" s="94" t="s">
        <v>16429</v>
      </c>
      <c r="G718" s="95" t="s">
        <v>33</v>
      </c>
      <c r="H718" s="94" t="s">
        <v>12006</v>
      </c>
      <c r="BD718" s="94" t="s">
        <v>12007</v>
      </c>
      <c r="BF718" s="94"/>
      <c r="BG718" s="94"/>
      <c r="BH718" s="94" t="s">
        <v>33</v>
      </c>
      <c r="BI718" s="94"/>
      <c r="BJ718" s="94"/>
      <c r="BK718" s="94"/>
      <c r="BL718" s="94"/>
      <c r="BM718" s="94"/>
      <c r="BN718" s="94"/>
      <c r="BO718" s="94"/>
      <c r="BP718" s="94"/>
      <c r="BQ718" s="94"/>
      <c r="BR718" s="94">
        <v>1.0</v>
      </c>
      <c r="BS718" s="94"/>
      <c r="BT718" s="94"/>
      <c r="BU718" s="94"/>
      <c r="BV718" s="94"/>
      <c r="BW718" s="94"/>
      <c r="BX718" s="94"/>
      <c r="BY718" s="94"/>
      <c r="BZ718" s="94"/>
      <c r="CA718" s="94"/>
      <c r="CB718" s="94"/>
      <c r="CC718" s="94"/>
      <c r="CD718" s="94"/>
      <c r="CE718" s="94"/>
      <c r="CF718" s="94"/>
      <c r="CG718" s="94"/>
      <c r="CH718" s="94"/>
      <c r="CJ718" s="94" t="s">
        <v>3680</v>
      </c>
      <c r="CK718" s="94" t="s">
        <v>16430</v>
      </c>
      <c r="CM718" s="94" t="s">
        <v>14870</v>
      </c>
      <c r="CN718" s="94" t="s">
        <v>16431</v>
      </c>
      <c r="CQ718" s="94" t="s">
        <v>12243</v>
      </c>
      <c r="CX718" s="94" t="s">
        <v>1751</v>
      </c>
      <c r="DH718" s="94" t="s">
        <v>12021</v>
      </c>
      <c r="DJ718" s="94" t="s">
        <v>12022</v>
      </c>
    </row>
    <row r="719" ht="13.5" customHeight="1">
      <c r="A719" s="94" t="s">
        <v>5414</v>
      </c>
      <c r="B719" s="94" t="s">
        <v>16432</v>
      </c>
      <c r="C719" s="94" t="str">
        <f t="shared" si="1"/>
        <v>Fabrizio Bernardi</v>
      </c>
      <c r="D719" s="94" t="s">
        <v>16433</v>
      </c>
      <c r="E719" s="94" t="s">
        <v>32</v>
      </c>
      <c r="F719" s="94" t="s">
        <v>16434</v>
      </c>
      <c r="G719" s="95" t="s">
        <v>38</v>
      </c>
      <c r="H719" s="94" t="s">
        <v>12006</v>
      </c>
      <c r="BF719" s="94"/>
      <c r="BG719" s="94"/>
      <c r="BH719" s="94"/>
      <c r="BI719" s="94" t="s">
        <v>38</v>
      </c>
      <c r="BJ719" s="94"/>
      <c r="BK719" s="94"/>
      <c r="BL719" s="94"/>
      <c r="BM719" s="94"/>
      <c r="BN719" s="94"/>
      <c r="BO719" s="94"/>
      <c r="BP719" s="94"/>
      <c r="BQ719" s="94"/>
      <c r="BR719" s="94"/>
      <c r="BS719" s="94"/>
      <c r="BT719" s="94"/>
      <c r="BU719" s="94">
        <v>1.0</v>
      </c>
      <c r="BV719" s="94"/>
      <c r="BW719" s="94"/>
      <c r="BX719" s="94"/>
      <c r="BY719" s="94"/>
      <c r="BZ719" s="94"/>
      <c r="CA719" s="94"/>
      <c r="CB719" s="94"/>
      <c r="CC719" s="94"/>
      <c r="CD719" s="94"/>
      <c r="CE719" s="94"/>
      <c r="CF719" s="94"/>
      <c r="CG719" s="94"/>
      <c r="CH719" s="94"/>
      <c r="CJ719" s="94" t="s">
        <v>3680</v>
      </c>
      <c r="CK719" s="94" t="s">
        <v>16435</v>
      </c>
      <c r="CL719" s="94" t="s">
        <v>12505</v>
      </c>
      <c r="CM719" s="94" t="s">
        <v>16436</v>
      </c>
      <c r="CQ719" s="94" t="s">
        <v>12605</v>
      </c>
      <c r="CX719" s="94" t="s">
        <v>16437</v>
      </c>
      <c r="CZ719" s="94" t="s">
        <v>12016</v>
      </c>
      <c r="DC719" s="94" t="s">
        <v>12016</v>
      </c>
      <c r="DD719" s="94" t="s">
        <v>12016</v>
      </c>
      <c r="DH719" s="94" t="s">
        <v>12021</v>
      </c>
      <c r="DJ719" s="94" t="s">
        <v>12022</v>
      </c>
    </row>
    <row r="720" ht="13.5" customHeight="1">
      <c r="A720" s="94" t="s">
        <v>5414</v>
      </c>
      <c r="B720" s="94" t="s">
        <v>5415</v>
      </c>
      <c r="C720" s="94" t="str">
        <f t="shared" si="1"/>
        <v>Fabrizio Bocchino</v>
      </c>
      <c r="D720" s="94" t="s">
        <v>5416</v>
      </c>
      <c r="E720" s="94" t="s">
        <v>32</v>
      </c>
      <c r="F720" s="94" t="s">
        <v>16438</v>
      </c>
      <c r="G720" s="95" t="s">
        <v>33</v>
      </c>
      <c r="H720" s="94" t="s">
        <v>12006</v>
      </c>
      <c r="I720" s="94" t="s">
        <v>12069</v>
      </c>
      <c r="BF720" s="94"/>
      <c r="BG720" s="94"/>
      <c r="BH720" s="94" t="s">
        <v>33</v>
      </c>
      <c r="BI720" s="94"/>
      <c r="BJ720" s="94"/>
      <c r="BK720" s="94"/>
      <c r="BL720" s="94"/>
      <c r="BM720" s="94"/>
      <c r="BN720" s="94"/>
      <c r="BO720" s="94"/>
      <c r="BP720" s="94"/>
      <c r="BQ720" s="94"/>
      <c r="BR720" s="94">
        <v>1.0</v>
      </c>
      <c r="BS720" s="94"/>
      <c r="BT720" s="94"/>
      <c r="BU720" s="94"/>
      <c r="BV720" s="94"/>
      <c r="BW720" s="94"/>
      <c r="BX720" s="94"/>
      <c r="BY720" s="94"/>
      <c r="BZ720" s="94"/>
      <c r="CA720" s="94"/>
      <c r="CB720" s="94"/>
      <c r="CC720" s="94"/>
      <c r="CD720" s="94"/>
      <c r="CE720" s="94"/>
      <c r="CF720" s="94"/>
      <c r="CG720" s="94"/>
      <c r="CH720" s="94"/>
      <c r="CK720" s="94" t="s">
        <v>5420</v>
      </c>
      <c r="CL720" s="94" t="s">
        <v>12046</v>
      </c>
      <c r="CM720" s="94" t="s">
        <v>16439</v>
      </c>
      <c r="CN720" s="94" t="s">
        <v>12369</v>
      </c>
      <c r="CQ720" s="94" t="s">
        <v>12605</v>
      </c>
      <c r="CR720" s="94" t="s">
        <v>12605</v>
      </c>
      <c r="CS720" s="94" t="s">
        <v>12016</v>
      </c>
      <c r="CX720" s="94" t="s">
        <v>16440</v>
      </c>
      <c r="CZ720" s="94" t="s">
        <v>12016</v>
      </c>
      <c r="DA720" s="94" t="s">
        <v>12016</v>
      </c>
      <c r="DB720" s="94" t="s">
        <v>12016</v>
      </c>
      <c r="DD720" s="94" t="s">
        <v>12007</v>
      </c>
      <c r="DE720" s="94" t="s">
        <v>12007</v>
      </c>
      <c r="DH720" s="94" t="s">
        <v>12021</v>
      </c>
      <c r="DJ720" s="94" t="s">
        <v>12022</v>
      </c>
    </row>
    <row r="721" ht="13.5" customHeight="1">
      <c r="A721" s="94" t="s">
        <v>16441</v>
      </c>
      <c r="B721" s="94" t="s">
        <v>16442</v>
      </c>
      <c r="C721" s="94" t="str">
        <f t="shared" si="1"/>
        <v>Faiber Rosas</v>
      </c>
      <c r="D721" s="94" t="s">
        <v>16443</v>
      </c>
      <c r="E721" s="94" t="s">
        <v>35</v>
      </c>
      <c r="F721" s="94" t="s">
        <v>16444</v>
      </c>
      <c r="G721" s="95" t="s">
        <v>33</v>
      </c>
      <c r="H721" s="94" t="s">
        <v>12006</v>
      </c>
      <c r="I721" s="94" t="s">
        <v>12069</v>
      </c>
      <c r="BF721" s="94"/>
      <c r="BG721" s="94"/>
      <c r="BH721" s="94" t="s">
        <v>33</v>
      </c>
      <c r="BI721" s="94"/>
      <c r="BJ721" s="94"/>
      <c r="BK721" s="94"/>
      <c r="BL721" s="94"/>
      <c r="BM721" s="94"/>
      <c r="BN721" s="94"/>
      <c r="BO721" s="94"/>
      <c r="BP721" s="94"/>
      <c r="BQ721" s="94"/>
      <c r="BR721" s="94">
        <v>1.0</v>
      </c>
      <c r="BS721" s="94"/>
      <c r="BT721" s="94"/>
      <c r="BU721" s="94"/>
      <c r="BV721" s="94"/>
      <c r="BW721" s="94"/>
      <c r="BX721" s="94"/>
      <c r="BY721" s="94"/>
      <c r="BZ721" s="94"/>
      <c r="CA721" s="94"/>
      <c r="CB721" s="94"/>
      <c r="CC721" s="94"/>
      <c r="CD721" s="94">
        <v>1.0</v>
      </c>
      <c r="CE721" s="94"/>
      <c r="CF721" s="94"/>
      <c r="CG721" s="94"/>
      <c r="CH721" s="94"/>
      <c r="CJ721" s="94" t="s">
        <v>12058</v>
      </c>
      <c r="CK721" s="94" t="s">
        <v>16445</v>
      </c>
      <c r="CL721" s="94" t="s">
        <v>12046</v>
      </c>
      <c r="CM721" s="94" t="s">
        <v>16446</v>
      </c>
      <c r="CN721" s="94" t="s">
        <v>16447</v>
      </c>
      <c r="CO721" s="94" t="s">
        <v>12188</v>
      </c>
      <c r="CP721" s="94" t="s">
        <v>16448</v>
      </c>
      <c r="CQ721" s="94" t="s">
        <v>16449</v>
      </c>
      <c r="CR721" s="94" t="s">
        <v>14493</v>
      </c>
      <c r="CS721" s="94" t="s">
        <v>12007</v>
      </c>
      <c r="CX721" s="94" t="s">
        <v>16450</v>
      </c>
      <c r="CZ721" s="94" t="s">
        <v>12007</v>
      </c>
      <c r="DA721" s="94" t="s">
        <v>12016</v>
      </c>
      <c r="DB721" s="94" t="s">
        <v>12016</v>
      </c>
      <c r="DC721" s="94" t="s">
        <v>12007</v>
      </c>
      <c r="DD721" s="94" t="s">
        <v>12007</v>
      </c>
      <c r="DE721" s="94" t="s">
        <v>12007</v>
      </c>
      <c r="DH721" s="94" t="s">
        <v>12021</v>
      </c>
      <c r="DJ721" s="94" t="s">
        <v>12022</v>
      </c>
    </row>
    <row r="722" ht="13.5" customHeight="1">
      <c r="A722" s="94" t="s">
        <v>10177</v>
      </c>
      <c r="B722" s="94" t="s">
        <v>10178</v>
      </c>
      <c r="C722" s="94" t="str">
        <f t="shared" si="1"/>
        <v>Famenontsoa Rakotondrainy</v>
      </c>
      <c r="D722" s="94" t="s">
        <v>10179</v>
      </c>
      <c r="E722" s="94" t="s">
        <v>32</v>
      </c>
      <c r="F722" s="94" t="s">
        <v>16451</v>
      </c>
      <c r="G722" s="95" t="s">
        <v>33</v>
      </c>
      <c r="H722" s="94" t="s">
        <v>12006</v>
      </c>
      <c r="I722" s="94" t="s">
        <v>12069</v>
      </c>
      <c r="BF722" s="94" t="s">
        <v>33</v>
      </c>
      <c r="BG722" s="94"/>
      <c r="BH722" s="94"/>
      <c r="BI722" s="94"/>
      <c r="BJ722" s="94"/>
      <c r="BK722" s="94"/>
      <c r="BL722" s="94"/>
      <c r="BM722" s="94">
        <v>1.0</v>
      </c>
      <c r="BN722" s="94"/>
      <c r="BO722" s="94"/>
      <c r="BP722" s="94"/>
      <c r="BQ722" s="94"/>
      <c r="BR722" s="94"/>
      <c r="BS722" s="94"/>
      <c r="BT722" s="94"/>
      <c r="BU722" s="94"/>
      <c r="BV722" s="94"/>
      <c r="BW722" s="94"/>
      <c r="BX722" s="94"/>
      <c r="BY722" s="94"/>
      <c r="BZ722" s="94"/>
      <c r="CA722" s="94"/>
      <c r="CB722" s="94"/>
      <c r="CC722" s="94"/>
      <c r="CD722" s="94"/>
      <c r="CE722" s="94"/>
      <c r="CF722" s="94"/>
      <c r="CG722" s="94"/>
      <c r="CH722" s="94"/>
      <c r="CK722" s="94" t="s">
        <v>16452</v>
      </c>
      <c r="CL722" s="94" t="s">
        <v>12010</v>
      </c>
      <c r="CM722" s="94" t="s">
        <v>16453</v>
      </c>
      <c r="CN722" s="94" t="s">
        <v>12143</v>
      </c>
      <c r="CO722" s="94" t="s">
        <v>12217</v>
      </c>
      <c r="CP722" s="94" t="s">
        <v>13073</v>
      </c>
      <c r="CQ722" s="94" t="s">
        <v>12433</v>
      </c>
      <c r="CR722" s="94" t="s">
        <v>12434</v>
      </c>
      <c r="CS722" s="94" t="s">
        <v>12007</v>
      </c>
      <c r="CX722" s="94" t="s">
        <v>16454</v>
      </c>
      <c r="CZ722" s="94" t="s">
        <v>12007</v>
      </c>
      <c r="DA722" s="94" t="s">
        <v>12111</v>
      </c>
      <c r="DB722" s="94" t="s">
        <v>12111</v>
      </c>
      <c r="DC722" s="94" t="s">
        <v>12007</v>
      </c>
      <c r="DD722" s="94" t="s">
        <v>12007</v>
      </c>
      <c r="DE722" s="94" t="s">
        <v>12007</v>
      </c>
      <c r="DH722" s="94" t="s">
        <v>12021</v>
      </c>
      <c r="DJ722" s="94" t="s">
        <v>12022</v>
      </c>
    </row>
    <row r="723" ht="13.5" customHeight="1">
      <c r="A723" s="94" t="s">
        <v>16455</v>
      </c>
      <c r="B723" s="94" t="s">
        <v>16456</v>
      </c>
      <c r="C723" s="94" t="str">
        <f t="shared" si="1"/>
        <v>Fangxia An</v>
      </c>
      <c r="D723" s="94" t="s">
        <v>16457</v>
      </c>
      <c r="E723" s="94" t="s">
        <v>32</v>
      </c>
      <c r="F723" s="94" t="s">
        <v>16458</v>
      </c>
      <c r="G723" s="95" t="s">
        <v>33</v>
      </c>
      <c r="H723" s="94" t="s">
        <v>12006</v>
      </c>
      <c r="I723" s="94" t="s">
        <v>12069</v>
      </c>
      <c r="BF723" s="94" t="s">
        <v>33</v>
      </c>
      <c r="BG723" s="94"/>
      <c r="BH723" s="94"/>
      <c r="BI723" s="94"/>
      <c r="BJ723" s="94"/>
      <c r="BK723" s="94"/>
      <c r="BL723" s="94">
        <v>1.0</v>
      </c>
      <c r="BM723" s="94"/>
      <c r="BN723" s="94"/>
      <c r="BO723" s="94"/>
      <c r="BP723" s="94"/>
      <c r="BQ723" s="94"/>
      <c r="BR723" s="94"/>
      <c r="BS723" s="94"/>
      <c r="BT723" s="94"/>
      <c r="BU723" s="94"/>
      <c r="BV723" s="94"/>
      <c r="BW723" s="94"/>
      <c r="BX723" s="94"/>
      <c r="BY723" s="94"/>
      <c r="BZ723" s="94"/>
      <c r="CA723" s="94"/>
      <c r="CB723" s="94"/>
      <c r="CC723" s="94"/>
      <c r="CD723" s="94"/>
      <c r="CE723" s="94"/>
      <c r="CF723" s="94"/>
      <c r="CG723" s="94"/>
      <c r="CH723" s="94"/>
      <c r="CJ723" s="94" t="s">
        <v>3680</v>
      </c>
      <c r="CK723" s="94" t="s">
        <v>16459</v>
      </c>
      <c r="CL723" s="94" t="s">
        <v>12856</v>
      </c>
      <c r="CM723" s="94" t="s">
        <v>13941</v>
      </c>
      <c r="CN723" s="94" t="s">
        <v>12188</v>
      </c>
      <c r="CO723" s="94" t="s">
        <v>12188</v>
      </c>
      <c r="CP723" s="94" t="s">
        <v>13942</v>
      </c>
      <c r="CQ723" s="94" t="s">
        <v>13943</v>
      </c>
      <c r="CR723" s="94" t="s">
        <v>14133</v>
      </c>
      <c r="CS723" s="94" t="s">
        <v>12007</v>
      </c>
      <c r="CV723" s="94" t="s">
        <v>16460</v>
      </c>
      <c r="CX723" s="94" t="s">
        <v>16461</v>
      </c>
      <c r="CZ723" s="94" t="s">
        <v>12007</v>
      </c>
      <c r="DA723" s="94" t="s">
        <v>12111</v>
      </c>
      <c r="DB723" s="94" t="s">
        <v>12111</v>
      </c>
      <c r="DC723" s="94" t="s">
        <v>12007</v>
      </c>
      <c r="DD723" s="94" t="s">
        <v>12007</v>
      </c>
      <c r="DE723" s="94" t="s">
        <v>12016</v>
      </c>
      <c r="DH723" s="94" t="s">
        <v>12021</v>
      </c>
      <c r="DJ723" s="94" t="s">
        <v>12022</v>
      </c>
    </row>
    <row r="724" ht="13.5" customHeight="1">
      <c r="A724" s="94" t="s">
        <v>16462</v>
      </c>
      <c r="B724" s="94" t="s">
        <v>16463</v>
      </c>
      <c r="C724" s="94" t="str">
        <f t="shared" si="1"/>
        <v>Fanie van den Heever</v>
      </c>
      <c r="D724" s="94" t="s">
        <v>16464</v>
      </c>
      <c r="E724" s="94" t="s">
        <v>32</v>
      </c>
      <c r="F724" s="94" t="s">
        <v>16465</v>
      </c>
      <c r="G724" s="95" t="s">
        <v>33</v>
      </c>
      <c r="H724" s="94" t="s">
        <v>12006</v>
      </c>
      <c r="BF724" s="94"/>
      <c r="BG724" s="94"/>
      <c r="BH724" s="94" t="s">
        <v>33</v>
      </c>
      <c r="BI724" s="94"/>
      <c r="BJ724" s="94"/>
      <c r="BK724" s="94"/>
      <c r="BL724" s="94"/>
      <c r="BM724" s="94"/>
      <c r="BN724" s="94"/>
      <c r="BO724" s="94"/>
      <c r="BP724" s="94"/>
      <c r="BQ724" s="94"/>
      <c r="BR724" s="94">
        <v>1.0</v>
      </c>
      <c r="BS724" s="94"/>
      <c r="BT724" s="94"/>
      <c r="BU724" s="94"/>
      <c r="BV724" s="94"/>
      <c r="BW724" s="94"/>
      <c r="BX724" s="94"/>
      <c r="BY724" s="94"/>
      <c r="BZ724" s="94"/>
      <c r="CA724" s="94"/>
      <c r="CB724" s="94"/>
      <c r="CC724" s="94"/>
      <c r="CD724" s="94">
        <v>1.0</v>
      </c>
      <c r="CE724" s="94"/>
      <c r="CF724" s="94"/>
      <c r="CG724" s="94"/>
      <c r="CH724" s="94"/>
      <c r="CJ724" s="94" t="s">
        <v>3680</v>
      </c>
      <c r="CK724" s="94" t="s">
        <v>16466</v>
      </c>
      <c r="CL724" s="94" t="s">
        <v>12046</v>
      </c>
      <c r="CM724" s="94" t="s">
        <v>16467</v>
      </c>
      <c r="CN724" s="94" t="s">
        <v>16468</v>
      </c>
      <c r="CO724" s="94" t="s">
        <v>12030</v>
      </c>
      <c r="CP724" s="94" t="s">
        <v>12306</v>
      </c>
      <c r="CQ724" s="94" t="s">
        <v>12015</v>
      </c>
      <c r="CR724" s="94" t="s">
        <v>12219</v>
      </c>
      <c r="CS724" s="94" t="s">
        <v>12016</v>
      </c>
      <c r="CT724" s="94" t="s">
        <v>12498</v>
      </c>
      <c r="CX724" s="94" t="s">
        <v>16469</v>
      </c>
      <c r="CZ724" s="94" t="s">
        <v>12007</v>
      </c>
      <c r="DA724" s="94" t="s">
        <v>12016</v>
      </c>
      <c r="DB724" s="94" t="s">
        <v>12016</v>
      </c>
      <c r="DC724" s="94" t="s">
        <v>12007</v>
      </c>
      <c r="DD724" s="94" t="s">
        <v>12016</v>
      </c>
      <c r="DE724" s="94" t="s">
        <v>12007</v>
      </c>
      <c r="DH724" s="94" t="s">
        <v>12021</v>
      </c>
      <c r="DJ724" s="94" t="s">
        <v>12022</v>
      </c>
    </row>
    <row r="725" ht="13.5" customHeight="1">
      <c r="A725" s="94" t="s">
        <v>11485</v>
      </c>
      <c r="B725" s="94" t="s">
        <v>11486</v>
      </c>
      <c r="C725" s="94" t="str">
        <f t="shared" si="1"/>
        <v>Farideh Mazoochi</v>
      </c>
      <c r="D725" s="94" t="s">
        <v>11487</v>
      </c>
      <c r="E725" s="94" t="s">
        <v>32</v>
      </c>
      <c r="F725" s="94" t="s">
        <v>16470</v>
      </c>
      <c r="G725" s="95" t="s">
        <v>38</v>
      </c>
      <c r="H725" s="94" t="s">
        <v>12006</v>
      </c>
      <c r="I725" s="94" t="s">
        <v>12025</v>
      </c>
      <c r="BF725" s="94"/>
      <c r="BG725" s="94" t="s">
        <v>38</v>
      </c>
      <c r="BH725" s="94"/>
      <c r="BI725" s="94"/>
      <c r="BJ725" s="94"/>
      <c r="BK725" s="94"/>
      <c r="BL725" s="94"/>
      <c r="BM725" s="94"/>
      <c r="BN725" s="94"/>
      <c r="BO725" s="94"/>
      <c r="BP725" s="94">
        <v>1.0</v>
      </c>
      <c r="BQ725" s="94"/>
      <c r="BR725" s="94"/>
      <c r="BS725" s="94"/>
      <c r="BT725" s="94"/>
      <c r="BU725" s="94"/>
      <c r="BV725" s="94"/>
      <c r="BW725" s="94"/>
      <c r="BX725" s="94"/>
      <c r="BY725" s="94"/>
      <c r="BZ725" s="94"/>
      <c r="CA725" s="94"/>
      <c r="CB725" s="94"/>
      <c r="CC725" s="94"/>
      <c r="CD725" s="94"/>
      <c r="CE725" s="94"/>
      <c r="CF725" s="94"/>
      <c r="CG725" s="94"/>
      <c r="CH725" s="94"/>
      <c r="CJ725" s="94" t="s">
        <v>12213</v>
      </c>
      <c r="CK725" s="94" t="s">
        <v>11491</v>
      </c>
      <c r="CL725" s="94" t="s">
        <v>12010</v>
      </c>
      <c r="CM725" s="94" t="s">
        <v>16471</v>
      </c>
      <c r="CN725" s="94" t="s">
        <v>12143</v>
      </c>
      <c r="CO725" s="94" t="s">
        <v>12122</v>
      </c>
      <c r="CP725" s="94" t="s">
        <v>12487</v>
      </c>
      <c r="CQ725" s="94" t="s">
        <v>12405</v>
      </c>
      <c r="CR725" s="94" t="s">
        <v>12406</v>
      </c>
      <c r="CS725" s="94" t="s">
        <v>12007</v>
      </c>
      <c r="CX725" s="94" t="s">
        <v>16472</v>
      </c>
      <c r="CZ725" s="94" t="s">
        <v>12007</v>
      </c>
      <c r="DA725" s="94" t="s">
        <v>12016</v>
      </c>
      <c r="DB725" s="94" t="s">
        <v>12111</v>
      </c>
      <c r="DC725" s="94" t="s">
        <v>12007</v>
      </c>
      <c r="DD725" s="94" t="s">
        <v>12016</v>
      </c>
      <c r="DE725" s="94" t="s">
        <v>12007</v>
      </c>
      <c r="DH725" s="94" t="s">
        <v>12021</v>
      </c>
      <c r="DJ725" s="94" t="s">
        <v>12022</v>
      </c>
    </row>
    <row r="726" ht="13.5" customHeight="1">
      <c r="A726" s="94" t="s">
        <v>8018</v>
      </c>
      <c r="B726" s="94" t="s">
        <v>8019</v>
      </c>
      <c r="C726" s="94" t="str">
        <f t="shared" si="1"/>
        <v>fateme fatemehasheminasab2000</v>
      </c>
      <c r="D726" s="94" t="s">
        <v>8020</v>
      </c>
      <c r="E726" s="94" t="s">
        <v>35</v>
      </c>
      <c r="F726" s="94" t="s">
        <v>16473</v>
      </c>
      <c r="G726" s="95" t="s">
        <v>33</v>
      </c>
      <c r="H726" s="94" t="s">
        <v>12006</v>
      </c>
      <c r="I726" s="94" t="s">
        <v>12069</v>
      </c>
      <c r="BF726" s="94" t="s">
        <v>33</v>
      </c>
      <c r="BG726" s="94"/>
      <c r="BH726" s="94"/>
      <c r="BI726" s="94"/>
      <c r="BJ726" s="94"/>
      <c r="BK726" s="94"/>
      <c r="BL726" s="94"/>
      <c r="BM726" s="94">
        <v>1.0</v>
      </c>
      <c r="BN726" s="94"/>
      <c r="BO726" s="94"/>
      <c r="BP726" s="94"/>
      <c r="BQ726" s="94"/>
      <c r="BR726" s="94"/>
      <c r="BS726" s="94"/>
      <c r="BT726" s="94"/>
      <c r="BU726" s="94"/>
      <c r="BV726" s="94"/>
      <c r="BW726" s="94"/>
      <c r="BX726" s="94"/>
      <c r="BY726" s="94"/>
      <c r="BZ726" s="94"/>
      <c r="CA726" s="94"/>
      <c r="CB726" s="94"/>
      <c r="CC726" s="94"/>
      <c r="CD726" s="94">
        <v>1.0</v>
      </c>
      <c r="CE726" s="94"/>
      <c r="CF726" s="94"/>
      <c r="CG726" s="94"/>
      <c r="CH726" s="94"/>
      <c r="CK726" s="94" t="s">
        <v>16474</v>
      </c>
      <c r="CL726" s="94" t="s">
        <v>12202</v>
      </c>
      <c r="CM726" s="94" t="s">
        <v>16475</v>
      </c>
      <c r="CQ726" s="94" t="s">
        <v>12405</v>
      </c>
      <c r="CR726" s="94" t="s">
        <v>12406</v>
      </c>
      <c r="CS726" s="94" t="s">
        <v>12007</v>
      </c>
      <c r="CX726" s="94" t="s">
        <v>16476</v>
      </c>
      <c r="CZ726" s="94" t="s">
        <v>12007</v>
      </c>
      <c r="DA726" s="94" t="s">
        <v>12111</v>
      </c>
      <c r="DB726" s="94" t="s">
        <v>12111</v>
      </c>
      <c r="DC726" s="94" t="s">
        <v>12007</v>
      </c>
      <c r="DD726" s="94" t="s">
        <v>12007</v>
      </c>
      <c r="DE726" s="94" t="s">
        <v>12007</v>
      </c>
      <c r="DH726" s="94" t="s">
        <v>12021</v>
      </c>
      <c r="DJ726" s="94" t="s">
        <v>12022</v>
      </c>
    </row>
    <row r="727" ht="13.5" customHeight="1">
      <c r="A727" s="94" t="s">
        <v>8018</v>
      </c>
      <c r="B727" s="94" t="s">
        <v>8019</v>
      </c>
      <c r="C727" s="94" t="str">
        <f t="shared" si="1"/>
        <v>fateme fatemehasheminasab2000</v>
      </c>
      <c r="D727" s="94" t="s">
        <v>8020</v>
      </c>
      <c r="E727" s="94" t="s">
        <v>35</v>
      </c>
      <c r="F727" s="94" t="s">
        <v>16477</v>
      </c>
      <c r="G727" s="95" t="s">
        <v>33</v>
      </c>
      <c r="H727" s="94" t="s">
        <v>12006</v>
      </c>
      <c r="I727" s="94" t="s">
        <v>12069</v>
      </c>
      <c r="BF727" s="94" t="s">
        <v>33</v>
      </c>
      <c r="BG727" s="94"/>
      <c r="BH727" s="94"/>
      <c r="BI727" s="94"/>
      <c r="BJ727" s="94"/>
      <c r="BK727" s="94"/>
      <c r="BL727" s="94">
        <v>1.0</v>
      </c>
      <c r="BM727" s="94"/>
      <c r="BN727" s="94"/>
      <c r="BO727" s="94"/>
      <c r="BP727" s="94"/>
      <c r="BQ727" s="94"/>
      <c r="BR727" s="94"/>
      <c r="BS727" s="94"/>
      <c r="BT727" s="94"/>
      <c r="BU727" s="94"/>
      <c r="BV727" s="94"/>
      <c r="BW727" s="94"/>
      <c r="BX727" s="94"/>
      <c r="BY727" s="94"/>
      <c r="BZ727" s="94"/>
      <c r="CA727" s="94"/>
      <c r="CB727" s="94"/>
      <c r="CC727" s="94"/>
      <c r="CD727" s="94"/>
      <c r="CE727" s="94"/>
      <c r="CF727" s="94"/>
      <c r="CG727" s="94"/>
      <c r="CH727" s="94"/>
      <c r="CK727" s="94" t="s">
        <v>16474</v>
      </c>
      <c r="CL727" s="94" t="s">
        <v>12202</v>
      </c>
      <c r="CM727" s="94" t="s">
        <v>16478</v>
      </c>
      <c r="CQ727" s="94" t="s">
        <v>12405</v>
      </c>
      <c r="CR727" s="94" t="s">
        <v>12406</v>
      </c>
      <c r="CS727" s="94" t="s">
        <v>12007</v>
      </c>
      <c r="CX727" s="94" t="s">
        <v>16479</v>
      </c>
      <c r="CZ727" s="94" t="s">
        <v>12007</v>
      </c>
      <c r="DA727" s="94" t="s">
        <v>12111</v>
      </c>
      <c r="DB727" s="94" t="s">
        <v>12111</v>
      </c>
      <c r="DC727" s="94" t="s">
        <v>12007</v>
      </c>
      <c r="DD727" s="94" t="s">
        <v>12007</v>
      </c>
      <c r="DE727" s="94" t="s">
        <v>12007</v>
      </c>
      <c r="DH727" s="94" t="s">
        <v>12021</v>
      </c>
      <c r="DJ727" s="94" t="s">
        <v>12022</v>
      </c>
    </row>
    <row r="728" ht="13.5" customHeight="1">
      <c r="A728" s="94" t="s">
        <v>8018</v>
      </c>
      <c r="B728" s="94" t="s">
        <v>16480</v>
      </c>
      <c r="C728" s="94" t="str">
        <f t="shared" si="1"/>
        <v>fateme hasheminasab</v>
      </c>
      <c r="D728" s="94" t="s">
        <v>16481</v>
      </c>
      <c r="E728" s="94" t="s">
        <v>35</v>
      </c>
      <c r="F728" s="94" t="s">
        <v>16482</v>
      </c>
      <c r="G728" s="95" t="s">
        <v>33</v>
      </c>
      <c r="H728" s="94" t="s">
        <v>12006</v>
      </c>
      <c r="BF728" s="94" t="s">
        <v>33</v>
      </c>
      <c r="BG728" s="94"/>
      <c r="BH728" s="94"/>
      <c r="BI728" s="94"/>
      <c r="BJ728" s="94"/>
      <c r="BK728" s="94"/>
      <c r="BL728" s="94"/>
      <c r="BM728" s="94">
        <v>1.0</v>
      </c>
      <c r="BN728" s="94"/>
      <c r="BO728" s="94"/>
      <c r="BP728" s="94"/>
      <c r="BQ728" s="94"/>
      <c r="BR728" s="94"/>
      <c r="BS728" s="94"/>
      <c r="BT728" s="94"/>
      <c r="BU728" s="94"/>
      <c r="BV728" s="94"/>
      <c r="BW728" s="94"/>
      <c r="BX728" s="94"/>
      <c r="BY728" s="94"/>
      <c r="BZ728" s="94"/>
      <c r="CA728" s="94"/>
      <c r="CB728" s="94"/>
      <c r="CC728" s="94"/>
      <c r="CD728" s="94">
        <v>1.0</v>
      </c>
      <c r="CE728" s="94"/>
      <c r="CF728" s="94"/>
      <c r="CG728" s="94"/>
      <c r="CH728" s="94"/>
      <c r="CK728" s="94" t="s">
        <v>16483</v>
      </c>
      <c r="CM728" s="94" t="s">
        <v>16475</v>
      </c>
      <c r="CQ728" s="94" t="s">
        <v>12405</v>
      </c>
      <c r="CR728" s="94" t="s">
        <v>12406</v>
      </c>
      <c r="CS728" s="94" t="s">
        <v>12007</v>
      </c>
      <c r="CX728" s="94" t="s">
        <v>16484</v>
      </c>
      <c r="CZ728" s="94" t="s">
        <v>12007</v>
      </c>
      <c r="DA728" s="94" t="s">
        <v>12111</v>
      </c>
      <c r="DB728" s="94" t="s">
        <v>12111</v>
      </c>
      <c r="DC728" s="94" t="s">
        <v>12007</v>
      </c>
      <c r="DH728" s="94" t="s">
        <v>12021</v>
      </c>
      <c r="DJ728" s="94" t="s">
        <v>12022</v>
      </c>
    </row>
    <row r="729" ht="13.5" customHeight="1">
      <c r="A729" s="94" t="s">
        <v>1832</v>
      </c>
      <c r="B729" s="94" t="s">
        <v>1833</v>
      </c>
      <c r="C729" s="94" t="str">
        <f t="shared" si="1"/>
        <v>Fatemeh Bonyadi</v>
      </c>
      <c r="D729" s="94" t="s">
        <v>1834</v>
      </c>
      <c r="E729" s="94" t="s">
        <v>32</v>
      </c>
      <c r="F729" s="94" t="s">
        <v>16485</v>
      </c>
      <c r="G729" s="95" t="s">
        <v>33</v>
      </c>
      <c r="H729" s="94" t="s">
        <v>12006</v>
      </c>
      <c r="I729" s="94" t="s">
        <v>12069</v>
      </c>
      <c r="BF729" s="94" t="s">
        <v>33</v>
      </c>
      <c r="BG729" s="94"/>
      <c r="BH729" s="94"/>
      <c r="BI729" s="94"/>
      <c r="BJ729" s="94"/>
      <c r="BK729" s="94"/>
      <c r="BL729" s="94">
        <v>1.0</v>
      </c>
      <c r="BM729" s="94"/>
      <c r="BN729" s="94"/>
      <c r="BO729" s="94"/>
      <c r="BP729" s="94"/>
      <c r="BQ729" s="94"/>
      <c r="BR729" s="94"/>
      <c r="BS729" s="94"/>
      <c r="BT729" s="94"/>
      <c r="BU729" s="94"/>
      <c r="BV729" s="94"/>
      <c r="BW729" s="94"/>
      <c r="BX729" s="94"/>
      <c r="BY729" s="94"/>
      <c r="BZ729" s="94"/>
      <c r="CA729" s="94"/>
      <c r="CB729" s="94"/>
      <c r="CC729" s="94"/>
      <c r="CD729" s="94">
        <v>1.0</v>
      </c>
      <c r="CE729" s="94"/>
      <c r="CF729" s="94"/>
      <c r="CG729" s="94"/>
      <c r="CH729" s="94"/>
      <c r="CK729" s="94" t="s">
        <v>1837</v>
      </c>
      <c r="CL729" s="94" t="s">
        <v>12010</v>
      </c>
      <c r="CM729" s="94" t="s">
        <v>16486</v>
      </c>
      <c r="CP729" s="94" t="s">
        <v>12487</v>
      </c>
      <c r="CQ729" s="94" t="s">
        <v>12405</v>
      </c>
      <c r="CR729" s="94" t="s">
        <v>12405</v>
      </c>
      <c r="CS729" s="94" t="s">
        <v>12007</v>
      </c>
      <c r="CT729" s="94" t="s">
        <v>12123</v>
      </c>
      <c r="CX729" s="94" t="s">
        <v>16487</v>
      </c>
      <c r="CZ729" s="94" t="s">
        <v>12007</v>
      </c>
      <c r="DA729" s="94" t="s">
        <v>12111</v>
      </c>
      <c r="DC729" s="94" t="s">
        <v>12007</v>
      </c>
      <c r="DD729" s="94" t="s">
        <v>12007</v>
      </c>
      <c r="DE729" s="94" t="s">
        <v>12007</v>
      </c>
      <c r="DH729" s="94" t="s">
        <v>12021</v>
      </c>
      <c r="DJ729" s="94" t="s">
        <v>12022</v>
      </c>
    </row>
    <row r="730" ht="13.5" customHeight="1">
      <c r="A730" s="94" t="s">
        <v>1832</v>
      </c>
      <c r="B730" s="94" t="s">
        <v>16488</v>
      </c>
      <c r="C730" s="94" t="str">
        <f t="shared" si="1"/>
        <v>Fatemeh Sadeghi</v>
      </c>
      <c r="D730" s="94" t="s">
        <v>16489</v>
      </c>
      <c r="E730" s="94" t="s">
        <v>35</v>
      </c>
      <c r="F730" s="94" t="s">
        <v>16490</v>
      </c>
      <c r="G730" s="95" t="s">
        <v>33</v>
      </c>
      <c r="H730" s="94" t="s">
        <v>12006</v>
      </c>
      <c r="I730" s="94" t="s">
        <v>12381</v>
      </c>
      <c r="BF730" s="94"/>
      <c r="BG730" s="94"/>
      <c r="BH730" s="94" t="s">
        <v>33</v>
      </c>
      <c r="BI730" s="94"/>
      <c r="BJ730" s="94"/>
      <c r="BK730" s="94"/>
      <c r="BL730" s="94"/>
      <c r="BM730" s="94"/>
      <c r="BN730" s="94"/>
      <c r="BO730" s="94"/>
      <c r="BP730" s="94"/>
      <c r="BQ730" s="94"/>
      <c r="BR730" s="94"/>
      <c r="BS730" s="94">
        <v>1.0</v>
      </c>
      <c r="BT730" s="94"/>
      <c r="BU730" s="94"/>
      <c r="BV730" s="94"/>
      <c r="BW730" s="94"/>
      <c r="BX730" s="94"/>
      <c r="BY730" s="94"/>
      <c r="BZ730" s="94"/>
      <c r="CA730" s="94"/>
      <c r="CB730" s="94"/>
      <c r="CC730" s="94"/>
      <c r="CD730" s="94">
        <v>1.0</v>
      </c>
      <c r="CE730" s="94"/>
      <c r="CF730" s="94"/>
      <c r="CG730" s="94"/>
      <c r="CH730" s="94"/>
      <c r="CJ730" s="94" t="s">
        <v>16491</v>
      </c>
      <c r="CK730" s="94" t="s">
        <v>16492</v>
      </c>
      <c r="CL730" s="94" t="s">
        <v>12010</v>
      </c>
      <c r="CM730" s="94" t="s">
        <v>16493</v>
      </c>
      <c r="CN730" s="94" t="s">
        <v>16494</v>
      </c>
      <c r="CO730" s="94" t="s">
        <v>12255</v>
      </c>
      <c r="CP730" s="94" t="s">
        <v>12487</v>
      </c>
      <c r="CQ730" s="94" t="s">
        <v>12405</v>
      </c>
      <c r="CR730" s="94" t="s">
        <v>12406</v>
      </c>
      <c r="CS730" s="94" t="s">
        <v>12007</v>
      </c>
      <c r="CX730" s="94" t="s">
        <v>16495</v>
      </c>
      <c r="CZ730" s="94" t="s">
        <v>12007</v>
      </c>
      <c r="DA730" s="94" t="s">
        <v>12111</v>
      </c>
      <c r="DB730" s="94" t="s">
        <v>12111</v>
      </c>
      <c r="DC730" s="94" t="s">
        <v>12007</v>
      </c>
      <c r="DD730" s="94" t="s">
        <v>12007</v>
      </c>
      <c r="DE730" s="94" t="s">
        <v>12007</v>
      </c>
      <c r="DH730" s="94" t="s">
        <v>12021</v>
      </c>
      <c r="DJ730" s="94" t="s">
        <v>12022</v>
      </c>
    </row>
    <row r="731" ht="13.5" customHeight="1">
      <c r="A731" s="94" t="s">
        <v>7100</v>
      </c>
      <c r="B731" s="94" t="s">
        <v>7101</v>
      </c>
      <c r="C731" s="94" t="str">
        <f t="shared" si="1"/>
        <v>Fatma Shaban</v>
      </c>
      <c r="D731" s="94" t="s">
        <v>7102</v>
      </c>
      <c r="E731" s="94" t="s">
        <v>35</v>
      </c>
      <c r="F731" s="94" t="s">
        <v>16496</v>
      </c>
      <c r="G731" s="95" t="s">
        <v>38</v>
      </c>
      <c r="H731" s="94" t="s">
        <v>12006</v>
      </c>
      <c r="I731" s="94" t="s">
        <v>12069</v>
      </c>
      <c r="BF731" s="94"/>
      <c r="BG731" s="94" t="s">
        <v>38</v>
      </c>
      <c r="BH731" s="94"/>
      <c r="BI731" s="94"/>
      <c r="BJ731" s="94"/>
      <c r="BK731" s="94"/>
      <c r="BL731" s="94"/>
      <c r="BM731" s="94"/>
      <c r="BN731" s="94"/>
      <c r="BO731" s="94"/>
      <c r="BP731" s="94">
        <v>1.0</v>
      </c>
      <c r="BQ731" s="94"/>
      <c r="BR731" s="94"/>
      <c r="BS731" s="94"/>
      <c r="BT731" s="94"/>
      <c r="BU731" s="94"/>
      <c r="BV731" s="94"/>
      <c r="BW731" s="94"/>
      <c r="BX731" s="94"/>
      <c r="BY731" s="94"/>
      <c r="BZ731" s="94"/>
      <c r="CA731" s="94"/>
      <c r="CB731" s="94"/>
      <c r="CC731" s="94"/>
      <c r="CD731" s="94"/>
      <c r="CE731" s="94"/>
      <c r="CF731" s="94"/>
      <c r="CG731" s="94"/>
      <c r="CH731" s="94"/>
      <c r="CJ731" s="94" t="s">
        <v>12717</v>
      </c>
      <c r="CK731" s="94" t="s">
        <v>16497</v>
      </c>
      <c r="CL731" s="94" t="s">
        <v>12010</v>
      </c>
      <c r="CM731" s="94" t="s">
        <v>16498</v>
      </c>
      <c r="CN731" s="94" t="s">
        <v>16499</v>
      </c>
      <c r="CO731" s="94" t="s">
        <v>12122</v>
      </c>
      <c r="CP731" s="94" t="s">
        <v>16500</v>
      </c>
      <c r="CQ731" s="94" t="s">
        <v>12370</v>
      </c>
      <c r="CR731" s="94" t="s">
        <v>12779</v>
      </c>
      <c r="CS731" s="94" t="s">
        <v>12007</v>
      </c>
      <c r="CT731" s="94" t="s">
        <v>16305</v>
      </c>
      <c r="CX731" s="94" t="s">
        <v>16501</v>
      </c>
      <c r="CZ731" s="94" t="s">
        <v>12007</v>
      </c>
      <c r="DA731" s="94" t="s">
        <v>12111</v>
      </c>
      <c r="DB731" s="94" t="s">
        <v>12019</v>
      </c>
      <c r="DC731" s="94" t="s">
        <v>12007</v>
      </c>
      <c r="DD731" s="94" t="s">
        <v>12007</v>
      </c>
      <c r="DE731" s="94" t="s">
        <v>12007</v>
      </c>
      <c r="DH731" s="94" t="s">
        <v>12021</v>
      </c>
      <c r="DJ731" s="94" t="s">
        <v>12022</v>
      </c>
    </row>
    <row r="732" ht="13.5" customHeight="1">
      <c r="A732" s="94" t="s">
        <v>16502</v>
      </c>
      <c r="B732" s="94" t="s">
        <v>16503</v>
      </c>
      <c r="C732" s="94" t="str">
        <f t="shared" si="1"/>
        <v>Fatoumata Kebe</v>
      </c>
      <c r="D732" s="94" t="s">
        <v>16504</v>
      </c>
      <c r="E732" s="94" t="s">
        <v>32</v>
      </c>
      <c r="F732" s="94" t="s">
        <v>16107</v>
      </c>
      <c r="G732" s="95" t="s">
        <v>33</v>
      </c>
      <c r="H732" s="94" t="s">
        <v>13264</v>
      </c>
      <c r="BF732" s="94"/>
      <c r="BG732" s="94"/>
      <c r="BH732" s="94" t="s">
        <v>33</v>
      </c>
      <c r="BI732" s="94"/>
      <c r="BJ732" s="94"/>
      <c r="BK732" s="94"/>
      <c r="BL732" s="94"/>
      <c r="BM732" s="94"/>
      <c r="BN732" s="94"/>
      <c r="BO732" s="94"/>
      <c r="BP732" s="94"/>
      <c r="BQ732" s="94"/>
      <c r="BR732" s="94">
        <v>1.0</v>
      </c>
      <c r="BS732" s="94"/>
      <c r="BT732" s="94"/>
      <c r="BU732" s="94"/>
      <c r="BV732" s="94"/>
      <c r="BW732" s="94"/>
      <c r="BX732" s="94"/>
      <c r="BY732" s="94"/>
      <c r="BZ732" s="94"/>
      <c r="CA732" s="94"/>
      <c r="CB732" s="94"/>
      <c r="CC732" s="94"/>
      <c r="CD732" s="94">
        <v>1.0</v>
      </c>
      <c r="CE732" s="94"/>
      <c r="CF732" s="94"/>
      <c r="CG732" s="94"/>
      <c r="CH732" s="94"/>
    </row>
    <row r="733" ht="13.5" customHeight="1">
      <c r="A733" s="94" t="s">
        <v>1908</v>
      </c>
      <c r="B733" s="94" t="s">
        <v>1909</v>
      </c>
      <c r="C733" s="94" t="str">
        <f t="shared" si="1"/>
        <v>federica bianco</v>
      </c>
      <c r="D733" s="94" t="s">
        <v>1910</v>
      </c>
      <c r="E733" s="94" t="s">
        <v>32</v>
      </c>
      <c r="F733" s="94" t="s">
        <v>16505</v>
      </c>
      <c r="G733" s="95" t="s">
        <v>33</v>
      </c>
      <c r="H733" s="94" t="s">
        <v>12006</v>
      </c>
      <c r="I733" s="94" t="s">
        <v>12069</v>
      </c>
      <c r="BF733" s="94" t="s">
        <v>33</v>
      </c>
      <c r="BG733" s="94"/>
      <c r="BH733" s="94"/>
      <c r="BI733" s="94"/>
      <c r="BJ733" s="94"/>
      <c r="BK733" s="94"/>
      <c r="BL733" s="94">
        <v>1.0</v>
      </c>
      <c r="BM733" s="94"/>
      <c r="BN733" s="94"/>
      <c r="BO733" s="94"/>
      <c r="BP733" s="94"/>
      <c r="BQ733" s="94"/>
      <c r="BR733" s="94"/>
      <c r="BS733" s="94"/>
      <c r="BT733" s="94"/>
      <c r="BU733" s="94"/>
      <c r="BV733" s="94"/>
      <c r="BW733" s="94"/>
      <c r="BX733" s="94"/>
      <c r="BY733" s="94"/>
      <c r="BZ733" s="94"/>
      <c r="CA733" s="94"/>
      <c r="CB733" s="94"/>
      <c r="CC733" s="94"/>
      <c r="CD733" s="94">
        <v>1.0</v>
      </c>
      <c r="CE733" s="94"/>
      <c r="CF733" s="94"/>
      <c r="CG733" s="94"/>
      <c r="CH733" s="94"/>
      <c r="CJ733" s="94" t="s">
        <v>3680</v>
      </c>
      <c r="CK733" s="94" t="s">
        <v>1913</v>
      </c>
      <c r="CL733" s="94" t="s">
        <v>16506</v>
      </c>
      <c r="CM733" s="94" t="s">
        <v>16507</v>
      </c>
      <c r="CN733" s="94" t="s">
        <v>12072</v>
      </c>
      <c r="CO733" s="94" t="s">
        <v>12030</v>
      </c>
      <c r="CP733" s="94" t="s">
        <v>16508</v>
      </c>
      <c r="CQ733" s="94" t="s">
        <v>12062</v>
      </c>
      <c r="CR733" s="94" t="s">
        <v>16509</v>
      </c>
      <c r="CS733" s="94" t="s">
        <v>12016</v>
      </c>
      <c r="CT733" s="94" t="s">
        <v>16510</v>
      </c>
      <c r="CX733" s="94" t="s">
        <v>16511</v>
      </c>
      <c r="CZ733" s="94" t="s">
        <v>12007</v>
      </c>
      <c r="DA733" s="94" t="s">
        <v>12019</v>
      </c>
      <c r="DB733" s="94" t="s">
        <v>12016</v>
      </c>
      <c r="DC733" s="94" t="s">
        <v>12007</v>
      </c>
      <c r="DD733" s="94" t="s">
        <v>12007</v>
      </c>
      <c r="DE733" s="94" t="s">
        <v>12007</v>
      </c>
      <c r="DH733" s="94" t="s">
        <v>12021</v>
      </c>
      <c r="DJ733" s="94" t="s">
        <v>12022</v>
      </c>
    </row>
    <row r="734" ht="13.5" customHeight="1">
      <c r="A734" s="94" t="s">
        <v>16506</v>
      </c>
      <c r="B734" s="94" t="s">
        <v>16512</v>
      </c>
      <c r="C734" s="94" t="str">
        <f t="shared" si="1"/>
        <v>Federica Spoto</v>
      </c>
      <c r="D734" s="94" t="s">
        <v>16513</v>
      </c>
      <c r="E734" s="94" t="s">
        <v>32</v>
      </c>
      <c r="F734" s="94" t="s">
        <v>16514</v>
      </c>
      <c r="G734" s="95" t="s">
        <v>33</v>
      </c>
      <c r="H734" s="94" t="s">
        <v>12006</v>
      </c>
      <c r="I734" s="94" t="s">
        <v>12025</v>
      </c>
      <c r="BF734" s="94"/>
      <c r="BG734" s="94"/>
      <c r="BH734" s="94" t="s">
        <v>33</v>
      </c>
      <c r="BI734" s="94"/>
      <c r="BJ734" s="94"/>
      <c r="BK734" s="94"/>
      <c r="BL734" s="94"/>
      <c r="BM734" s="94"/>
      <c r="BN734" s="94"/>
      <c r="BO734" s="94"/>
      <c r="BP734" s="94"/>
      <c r="BQ734" s="94"/>
      <c r="BR734" s="94">
        <v>1.0</v>
      </c>
      <c r="BS734" s="94"/>
      <c r="BT734" s="94"/>
      <c r="BU734" s="94"/>
      <c r="BV734" s="94"/>
      <c r="BW734" s="94"/>
      <c r="BX734" s="94"/>
      <c r="BY734" s="94"/>
      <c r="BZ734" s="94"/>
      <c r="CA734" s="94"/>
      <c r="CB734" s="94"/>
      <c r="CC734" s="94"/>
      <c r="CD734" s="94"/>
      <c r="CE734" s="94"/>
      <c r="CF734" s="94"/>
      <c r="CG734" s="94"/>
      <c r="CH734" s="94"/>
      <c r="CK734" s="94" t="s">
        <v>16515</v>
      </c>
      <c r="CL734" s="94" t="s">
        <v>12010</v>
      </c>
      <c r="CM734" s="94" t="s">
        <v>16516</v>
      </c>
      <c r="CN734" s="94" t="s">
        <v>12774</v>
      </c>
      <c r="CO734" s="94" t="s">
        <v>12116</v>
      </c>
      <c r="CP734" s="94" t="s">
        <v>16517</v>
      </c>
      <c r="CQ734" s="94" t="s">
        <v>12032</v>
      </c>
      <c r="CR734" s="94" t="s">
        <v>12606</v>
      </c>
      <c r="CS734" s="94" t="s">
        <v>12016</v>
      </c>
      <c r="CX734" s="94" t="s">
        <v>16518</v>
      </c>
      <c r="CZ734" s="94" t="s">
        <v>12007</v>
      </c>
      <c r="DA734" s="94" t="s">
        <v>12019</v>
      </c>
      <c r="DB734" s="94" t="s">
        <v>12016</v>
      </c>
      <c r="DC734" s="94" t="s">
        <v>12007</v>
      </c>
      <c r="DD734" s="94" t="s">
        <v>12007</v>
      </c>
      <c r="DE734" s="94" t="s">
        <v>12007</v>
      </c>
      <c r="DH734" s="94" t="s">
        <v>12021</v>
      </c>
      <c r="DJ734" s="94" t="s">
        <v>12022</v>
      </c>
    </row>
    <row r="735" ht="13.5" customHeight="1">
      <c r="A735" s="94" t="s">
        <v>3719</v>
      </c>
      <c r="B735" s="94" t="s">
        <v>6290</v>
      </c>
      <c r="C735" s="94" t="str">
        <f t="shared" si="1"/>
        <v>Federico Di Giacomo</v>
      </c>
      <c r="D735" s="94" t="s">
        <v>6291</v>
      </c>
      <c r="E735" s="94" t="s">
        <v>32</v>
      </c>
      <c r="F735" s="94" t="s">
        <v>16519</v>
      </c>
      <c r="G735" s="95" t="s">
        <v>33</v>
      </c>
      <c r="H735" s="94" t="s">
        <v>12006</v>
      </c>
      <c r="I735" s="94" t="s">
        <v>12069</v>
      </c>
      <c r="BF735" s="94"/>
      <c r="BG735" s="94"/>
      <c r="BH735" s="94" t="s">
        <v>33</v>
      </c>
      <c r="BI735" s="94"/>
      <c r="BJ735" s="94"/>
      <c r="BK735" s="94"/>
      <c r="BL735" s="94"/>
      <c r="BM735" s="94"/>
      <c r="BN735" s="94"/>
      <c r="BO735" s="94"/>
      <c r="BP735" s="94"/>
      <c r="BQ735" s="94"/>
      <c r="BR735" s="94">
        <v>1.0</v>
      </c>
      <c r="BS735" s="94"/>
      <c r="BT735" s="94"/>
      <c r="BU735" s="94"/>
      <c r="BV735" s="94"/>
      <c r="BW735" s="94"/>
      <c r="BX735" s="94"/>
      <c r="BY735" s="94"/>
      <c r="BZ735" s="94"/>
      <c r="CA735" s="94"/>
      <c r="CB735" s="94"/>
      <c r="CC735" s="94"/>
      <c r="CD735" s="94">
        <v>1.0</v>
      </c>
      <c r="CE735" s="94"/>
      <c r="CF735" s="94"/>
      <c r="CG735" s="94"/>
      <c r="CH735" s="94"/>
      <c r="CK735" s="94" t="s">
        <v>5260</v>
      </c>
      <c r="CL735" s="94" t="s">
        <v>12046</v>
      </c>
      <c r="CM735" s="94" t="s">
        <v>16520</v>
      </c>
      <c r="CO735" s="94" t="s">
        <v>12030</v>
      </c>
      <c r="CP735" s="94" t="s">
        <v>14170</v>
      </c>
      <c r="CQ735" s="94" t="s">
        <v>12605</v>
      </c>
      <c r="CR735" s="94" t="s">
        <v>12606</v>
      </c>
      <c r="CS735" s="94" t="s">
        <v>12007</v>
      </c>
      <c r="CT735" s="94" t="s">
        <v>12297</v>
      </c>
      <c r="CX735" s="94" t="s">
        <v>16521</v>
      </c>
      <c r="CZ735" s="94" t="s">
        <v>12007</v>
      </c>
      <c r="DH735" s="94" t="s">
        <v>12021</v>
      </c>
      <c r="DJ735" s="94" t="s">
        <v>12022</v>
      </c>
    </row>
    <row r="736" ht="13.5" customHeight="1">
      <c r="A736" s="94" t="s">
        <v>3719</v>
      </c>
      <c r="B736" s="94" t="s">
        <v>6849</v>
      </c>
      <c r="C736" s="94" t="str">
        <f t="shared" si="1"/>
        <v>Federico Di Vruno</v>
      </c>
      <c r="D736" s="94" t="s">
        <v>6850</v>
      </c>
      <c r="E736" s="94" t="s">
        <v>32</v>
      </c>
      <c r="F736" s="94" t="s">
        <v>16522</v>
      </c>
      <c r="G736" s="95" t="s">
        <v>33</v>
      </c>
      <c r="H736" s="94" t="s">
        <v>12006</v>
      </c>
      <c r="I736" s="94" t="s">
        <v>12069</v>
      </c>
      <c r="BB736" s="94" t="s">
        <v>12007</v>
      </c>
      <c r="BF736" s="94"/>
      <c r="BG736" s="94"/>
      <c r="BH736" s="94" t="s">
        <v>33</v>
      </c>
      <c r="BI736" s="94"/>
      <c r="BJ736" s="94"/>
      <c r="BK736" s="94"/>
      <c r="BL736" s="94"/>
      <c r="BM736" s="94"/>
      <c r="BN736" s="94"/>
      <c r="BO736" s="94"/>
      <c r="BP736" s="94"/>
      <c r="BQ736" s="94"/>
      <c r="BR736" s="94">
        <v>1.0</v>
      </c>
      <c r="BS736" s="94"/>
      <c r="BT736" s="94"/>
      <c r="BU736" s="94"/>
      <c r="BV736" s="94"/>
      <c r="BW736" s="94"/>
      <c r="BX736" s="94"/>
      <c r="BY736" s="94"/>
      <c r="BZ736" s="94"/>
      <c r="CA736" s="94"/>
      <c r="CB736" s="94"/>
      <c r="CC736" s="94"/>
      <c r="CD736" s="94">
        <v>1.0</v>
      </c>
      <c r="CE736" s="94"/>
      <c r="CF736" s="94"/>
      <c r="CG736" s="94"/>
      <c r="CH736" s="94"/>
      <c r="CJ736" s="94" t="s">
        <v>11475</v>
      </c>
      <c r="CK736" s="94" t="s">
        <v>6853</v>
      </c>
      <c r="CL736" s="94" t="s">
        <v>12046</v>
      </c>
      <c r="CM736" s="94" t="s">
        <v>13391</v>
      </c>
      <c r="CN736" s="94" t="s">
        <v>16523</v>
      </c>
      <c r="CO736" s="94" t="s">
        <v>12030</v>
      </c>
      <c r="CP736" s="94" t="s">
        <v>14259</v>
      </c>
      <c r="CQ736" s="94" t="s">
        <v>12263</v>
      </c>
      <c r="CR736" s="94" t="s">
        <v>12234</v>
      </c>
      <c r="CS736" s="94" t="s">
        <v>12016</v>
      </c>
      <c r="CT736" s="94" t="s">
        <v>12271</v>
      </c>
      <c r="CX736" s="94" t="s">
        <v>16524</v>
      </c>
      <c r="CZ736" s="94" t="s">
        <v>12007</v>
      </c>
      <c r="DA736" s="94" t="s">
        <v>12016</v>
      </c>
      <c r="DB736" s="94" t="s">
        <v>12016</v>
      </c>
      <c r="DC736" s="94" t="s">
        <v>12007</v>
      </c>
      <c r="DD736" s="94" t="s">
        <v>12007</v>
      </c>
      <c r="DE736" s="94" t="s">
        <v>12007</v>
      </c>
      <c r="DH736" s="94" t="s">
        <v>12021</v>
      </c>
      <c r="DJ736" s="94" t="s">
        <v>12022</v>
      </c>
    </row>
    <row r="737" ht="13.5" customHeight="1">
      <c r="A737" s="94" t="s">
        <v>3719</v>
      </c>
      <c r="B737" s="94" t="s">
        <v>16525</v>
      </c>
      <c r="C737" s="94" t="str">
        <f t="shared" si="1"/>
        <v>Federico Ferrini</v>
      </c>
      <c r="D737" s="94" t="s">
        <v>16526</v>
      </c>
      <c r="E737" s="94" t="s">
        <v>32</v>
      </c>
      <c r="F737" s="94" t="s">
        <v>16527</v>
      </c>
      <c r="G737" s="95" t="s">
        <v>38</v>
      </c>
      <c r="H737" s="94" t="s">
        <v>12006</v>
      </c>
      <c r="BF737" s="94"/>
      <c r="BG737" s="94" t="s">
        <v>38</v>
      </c>
      <c r="BH737" s="94"/>
      <c r="BI737" s="94"/>
      <c r="BJ737" s="94"/>
      <c r="BK737" s="94"/>
      <c r="BL737" s="94"/>
      <c r="BM737" s="94"/>
      <c r="BN737" s="94"/>
      <c r="BO737" s="94">
        <v>1.0</v>
      </c>
      <c r="BP737" s="94"/>
      <c r="BQ737" s="94"/>
      <c r="BR737" s="94"/>
      <c r="BS737" s="94"/>
      <c r="BT737" s="94"/>
      <c r="BU737" s="94"/>
      <c r="BV737" s="94"/>
      <c r="BW737" s="94"/>
      <c r="BX737" s="94"/>
      <c r="BY737" s="94"/>
      <c r="BZ737" s="94"/>
      <c r="CA737" s="94"/>
      <c r="CB737" s="94"/>
      <c r="CC737" s="94"/>
      <c r="CD737" s="94"/>
      <c r="CE737" s="94"/>
      <c r="CF737" s="94"/>
      <c r="CG737" s="94"/>
      <c r="CH737" s="94"/>
      <c r="CJ737" s="94" t="s">
        <v>12026</v>
      </c>
      <c r="CK737" s="94" t="s">
        <v>16528</v>
      </c>
      <c r="CL737" s="94" t="s">
        <v>12046</v>
      </c>
      <c r="CM737" s="94" t="s">
        <v>16529</v>
      </c>
      <c r="CN737" s="94" t="s">
        <v>12345</v>
      </c>
      <c r="CO737" s="94" t="s">
        <v>12030</v>
      </c>
      <c r="CP737" s="94" t="s">
        <v>14170</v>
      </c>
      <c r="CQ737" s="94" t="s">
        <v>12605</v>
      </c>
      <c r="CR737" s="94" t="s">
        <v>12606</v>
      </c>
      <c r="CS737" s="94" t="s">
        <v>12016</v>
      </c>
      <c r="CX737" s="94" t="s">
        <v>16530</v>
      </c>
      <c r="CZ737" s="94" t="s">
        <v>12007</v>
      </c>
      <c r="DC737" s="94" t="s">
        <v>12007</v>
      </c>
      <c r="DD737" s="94" t="s">
        <v>12007</v>
      </c>
      <c r="DE737" s="94" t="s">
        <v>12016</v>
      </c>
      <c r="DH737" s="94" t="s">
        <v>12021</v>
      </c>
      <c r="DJ737" s="94" t="s">
        <v>12022</v>
      </c>
    </row>
    <row r="738" ht="13.5" customHeight="1">
      <c r="A738" s="94" t="s">
        <v>3719</v>
      </c>
      <c r="B738" s="94" t="s">
        <v>3720</v>
      </c>
      <c r="C738" s="94" t="str">
        <f t="shared" si="1"/>
        <v>Federico Lelli</v>
      </c>
      <c r="D738" s="94" t="s">
        <v>3721</v>
      </c>
      <c r="E738" s="94" t="s">
        <v>32</v>
      </c>
      <c r="F738" s="94" t="s">
        <v>16531</v>
      </c>
      <c r="G738" s="95" t="s">
        <v>33</v>
      </c>
      <c r="H738" s="94" t="s">
        <v>12006</v>
      </c>
      <c r="I738" s="94" t="s">
        <v>12069</v>
      </c>
      <c r="BF738" s="94" t="s">
        <v>33</v>
      </c>
      <c r="BG738" s="94"/>
      <c r="BH738" s="94"/>
      <c r="BI738" s="94"/>
      <c r="BJ738" s="94"/>
      <c r="BK738" s="94"/>
      <c r="BL738" s="94">
        <v>1.0</v>
      </c>
      <c r="BM738" s="94"/>
      <c r="BN738" s="94"/>
      <c r="BO738" s="94"/>
      <c r="BP738" s="94"/>
      <c r="BQ738" s="94"/>
      <c r="BR738" s="94"/>
      <c r="BS738" s="94"/>
      <c r="BT738" s="94"/>
      <c r="BU738" s="94"/>
      <c r="BV738" s="94"/>
      <c r="BW738" s="94"/>
      <c r="BX738" s="94"/>
      <c r="BY738" s="94"/>
      <c r="BZ738" s="94"/>
      <c r="CA738" s="94"/>
      <c r="CB738" s="94"/>
      <c r="CC738" s="94"/>
      <c r="CD738" s="94"/>
      <c r="CE738" s="94"/>
      <c r="CF738" s="94"/>
      <c r="CG738" s="94"/>
      <c r="CH738" s="94"/>
      <c r="CJ738" s="94" t="s">
        <v>3680</v>
      </c>
      <c r="CK738" s="94" t="s">
        <v>3724</v>
      </c>
      <c r="CL738" s="94" t="s">
        <v>12046</v>
      </c>
      <c r="CM738" s="94" t="s">
        <v>16532</v>
      </c>
      <c r="CN738" s="94" t="s">
        <v>16533</v>
      </c>
      <c r="CO738" s="94" t="s">
        <v>12030</v>
      </c>
      <c r="CP738" s="94" t="s">
        <v>16534</v>
      </c>
      <c r="CQ738" s="94" t="s">
        <v>12605</v>
      </c>
      <c r="CR738" s="94" t="s">
        <v>12606</v>
      </c>
      <c r="CS738" s="94" t="s">
        <v>12016</v>
      </c>
      <c r="CT738" s="94" t="s">
        <v>12052</v>
      </c>
      <c r="CU738" s="94" t="s">
        <v>15057</v>
      </c>
      <c r="CV738" s="94" t="s">
        <v>15057</v>
      </c>
      <c r="CX738" s="94" t="s">
        <v>16535</v>
      </c>
      <c r="CZ738" s="94" t="s">
        <v>12007</v>
      </c>
      <c r="DA738" s="94" t="s">
        <v>12016</v>
      </c>
      <c r="DB738" s="94" t="s">
        <v>12019</v>
      </c>
      <c r="DC738" s="94" t="s">
        <v>12016</v>
      </c>
      <c r="DD738" s="94" t="s">
        <v>12007</v>
      </c>
      <c r="DE738" s="94" t="s">
        <v>12007</v>
      </c>
      <c r="DH738" s="94" t="s">
        <v>12021</v>
      </c>
      <c r="DJ738" s="94" t="s">
        <v>12022</v>
      </c>
    </row>
    <row r="739" ht="13.5" customHeight="1">
      <c r="A739" s="94" t="s">
        <v>16536</v>
      </c>
      <c r="B739" s="94" t="s">
        <v>16537</v>
      </c>
      <c r="C739" s="94" t="str">
        <f t="shared" si="1"/>
        <v>Fei Xie</v>
      </c>
      <c r="D739" s="94" t="s">
        <v>16538</v>
      </c>
      <c r="E739" s="94" t="s">
        <v>32</v>
      </c>
      <c r="F739" s="94" t="s">
        <v>16539</v>
      </c>
      <c r="G739" s="95" t="s">
        <v>33</v>
      </c>
      <c r="H739" s="94" t="s">
        <v>12006</v>
      </c>
      <c r="I739" s="94" t="s">
        <v>12025</v>
      </c>
      <c r="BF739" s="94"/>
      <c r="BG739" s="94"/>
      <c r="BH739" s="94" t="s">
        <v>33</v>
      </c>
      <c r="BI739" s="94"/>
      <c r="BJ739" s="94"/>
      <c r="BK739" s="94"/>
      <c r="BL739" s="94"/>
      <c r="BM739" s="94"/>
      <c r="BN739" s="94"/>
      <c r="BO739" s="94"/>
      <c r="BP739" s="94"/>
      <c r="BQ739" s="94"/>
      <c r="BR739" s="94">
        <v>1.0</v>
      </c>
      <c r="BS739" s="94"/>
      <c r="BT739" s="94"/>
      <c r="BU739" s="94"/>
      <c r="BV739" s="94"/>
      <c r="BW739" s="94"/>
      <c r="BX739" s="94"/>
      <c r="BY739" s="94"/>
      <c r="BZ739" s="94"/>
      <c r="CA739" s="94"/>
      <c r="CB739" s="94"/>
      <c r="CC739" s="94"/>
      <c r="CD739" s="94">
        <v>1.0</v>
      </c>
      <c r="CE739" s="94"/>
      <c r="CF739" s="94"/>
      <c r="CG739" s="94"/>
      <c r="CH739" s="94"/>
      <c r="CJ739" s="94" t="s">
        <v>12058</v>
      </c>
      <c r="CK739" s="94" t="s">
        <v>16540</v>
      </c>
      <c r="CL739" s="94" t="s">
        <v>12010</v>
      </c>
      <c r="CM739" s="94" t="s">
        <v>16541</v>
      </c>
      <c r="CO739" s="94" t="s">
        <v>12116</v>
      </c>
      <c r="CP739" s="94" t="s">
        <v>16542</v>
      </c>
      <c r="CQ739" s="94" t="s">
        <v>13943</v>
      </c>
      <c r="CR739" s="94" t="s">
        <v>14133</v>
      </c>
      <c r="CS739" s="94" t="s">
        <v>12007</v>
      </c>
      <c r="CT739" s="94" t="s">
        <v>12016</v>
      </c>
      <c r="CU739" s="94" t="s">
        <v>12016</v>
      </c>
      <c r="CV739" s="94" t="s">
        <v>12016</v>
      </c>
      <c r="CX739" s="94" t="s">
        <v>16543</v>
      </c>
      <c r="CZ739" s="94" t="s">
        <v>12007</v>
      </c>
      <c r="DA739" s="94" t="s">
        <v>12111</v>
      </c>
      <c r="DB739" s="94" t="s">
        <v>12016</v>
      </c>
      <c r="DC739" s="94" t="s">
        <v>12016</v>
      </c>
      <c r="DD739" s="94" t="s">
        <v>12016</v>
      </c>
      <c r="DE739" s="94" t="s">
        <v>12007</v>
      </c>
      <c r="DH739" s="94" t="s">
        <v>12021</v>
      </c>
      <c r="DJ739" s="94" t="s">
        <v>12022</v>
      </c>
    </row>
    <row r="740" ht="13.5" customHeight="1">
      <c r="A740" s="94" t="s">
        <v>6334</v>
      </c>
      <c r="B740" s="94" t="s">
        <v>16544</v>
      </c>
      <c r="C740" s="94" t="str">
        <f t="shared" si="1"/>
        <v>felicia calmuc</v>
      </c>
      <c r="D740" s="94" t="s">
        <v>16545</v>
      </c>
      <c r="E740" s="94" t="s">
        <v>32</v>
      </c>
      <c r="F740" s="94" t="s">
        <v>16546</v>
      </c>
      <c r="G740" s="95" t="s">
        <v>33</v>
      </c>
      <c r="H740" s="94" t="s">
        <v>12006</v>
      </c>
      <c r="I740" s="94" t="s">
        <v>12069</v>
      </c>
      <c r="BF740" s="94" t="s">
        <v>33</v>
      </c>
      <c r="BG740" s="94"/>
      <c r="BH740" s="94"/>
      <c r="BI740" s="94"/>
      <c r="BJ740" s="94"/>
      <c r="BK740" s="94"/>
      <c r="BL740" s="94">
        <v>1.0</v>
      </c>
      <c r="BM740" s="94"/>
      <c r="BN740" s="94"/>
      <c r="BO740" s="94"/>
      <c r="BP740" s="94"/>
      <c r="BQ740" s="94"/>
      <c r="BR740" s="94"/>
      <c r="BS740" s="94"/>
      <c r="BT740" s="94"/>
      <c r="BU740" s="94"/>
      <c r="BV740" s="94"/>
      <c r="BW740" s="94"/>
      <c r="BX740" s="94"/>
      <c r="BY740" s="94"/>
      <c r="BZ740" s="94"/>
      <c r="CA740" s="94"/>
      <c r="CB740" s="94"/>
      <c r="CC740" s="94"/>
      <c r="CD740" s="94"/>
      <c r="CE740" s="94"/>
      <c r="CF740" s="94">
        <v>1.0</v>
      </c>
      <c r="CG740" s="94"/>
      <c r="CH740" s="94"/>
      <c r="CJ740" s="94" t="s">
        <v>16547</v>
      </c>
      <c r="CK740" s="94" t="s">
        <v>16548</v>
      </c>
      <c r="CL740" s="94" t="s">
        <v>13656</v>
      </c>
      <c r="CM740" s="94" t="s">
        <v>16549</v>
      </c>
      <c r="CN740" s="94" t="s">
        <v>16550</v>
      </c>
      <c r="CO740" s="94" t="s">
        <v>12013</v>
      </c>
      <c r="CP740" s="94" t="s">
        <v>16551</v>
      </c>
      <c r="CQ740" s="94" t="s">
        <v>16011</v>
      </c>
      <c r="CR740" s="94" t="s">
        <v>16552</v>
      </c>
      <c r="CS740" s="94" t="s">
        <v>12007</v>
      </c>
      <c r="CT740" s="94" t="s">
        <v>14494</v>
      </c>
      <c r="CU740" s="94" t="s">
        <v>14494</v>
      </c>
      <c r="CV740" s="94" t="s">
        <v>14494</v>
      </c>
      <c r="CX740" s="94" t="s">
        <v>16553</v>
      </c>
      <c r="CZ740" s="94" t="s">
        <v>12007</v>
      </c>
      <c r="DA740" s="94" t="s">
        <v>12111</v>
      </c>
      <c r="DB740" s="94" t="s">
        <v>12016</v>
      </c>
      <c r="DC740" s="94" t="s">
        <v>12016</v>
      </c>
      <c r="DD740" s="94" t="s">
        <v>12007</v>
      </c>
      <c r="DE740" s="94" t="s">
        <v>12007</v>
      </c>
      <c r="DH740" s="94" t="s">
        <v>12021</v>
      </c>
      <c r="DJ740" s="94" t="s">
        <v>12022</v>
      </c>
    </row>
    <row r="741" ht="13.5" customHeight="1">
      <c r="A741" s="94" t="s">
        <v>6334</v>
      </c>
      <c r="B741" s="94" t="s">
        <v>6335</v>
      </c>
      <c r="C741" s="94" t="str">
        <f t="shared" si="1"/>
        <v>felicia letuku</v>
      </c>
      <c r="D741" s="94" t="s">
        <v>6336</v>
      </c>
      <c r="E741" s="94" t="s">
        <v>32</v>
      </c>
      <c r="F741" s="94" t="s">
        <v>16554</v>
      </c>
      <c r="G741" s="95" t="s">
        <v>33</v>
      </c>
      <c r="H741" s="94" t="s">
        <v>12006</v>
      </c>
      <c r="I741" s="94" t="s">
        <v>12069</v>
      </c>
      <c r="BF741" s="94" t="s">
        <v>33</v>
      </c>
      <c r="BG741" s="94"/>
      <c r="BH741" s="94"/>
      <c r="BI741" s="94"/>
      <c r="BJ741" s="94"/>
      <c r="BK741" s="94"/>
      <c r="BL741" s="94"/>
      <c r="BM741" s="94">
        <v>1.0</v>
      </c>
      <c r="BN741" s="94"/>
      <c r="BO741" s="94"/>
      <c r="BP741" s="94"/>
      <c r="BQ741" s="94"/>
      <c r="BR741" s="94"/>
      <c r="BS741" s="94"/>
      <c r="BT741" s="94"/>
      <c r="BU741" s="94"/>
      <c r="BV741" s="94"/>
      <c r="BW741" s="94"/>
      <c r="BX741" s="94"/>
      <c r="BY741" s="94"/>
      <c r="BZ741" s="94"/>
      <c r="CA741" s="94"/>
      <c r="CB741" s="94"/>
      <c r="CC741" s="94"/>
      <c r="CD741" s="94"/>
      <c r="CE741" s="94"/>
      <c r="CF741" s="94"/>
      <c r="CG741" s="94"/>
      <c r="CH741" s="94"/>
      <c r="CJ741" s="94" t="s">
        <v>12717</v>
      </c>
      <c r="CK741" s="94" t="s">
        <v>6339</v>
      </c>
      <c r="CL741" s="94" t="s">
        <v>12010</v>
      </c>
      <c r="CM741" s="94" t="s">
        <v>15091</v>
      </c>
      <c r="CN741" s="94" t="s">
        <v>12719</v>
      </c>
      <c r="CO741" s="94" t="s">
        <v>12217</v>
      </c>
      <c r="CP741" s="94" t="s">
        <v>12189</v>
      </c>
      <c r="CQ741" s="94" t="s">
        <v>12015</v>
      </c>
      <c r="CR741" s="94" t="s">
        <v>12219</v>
      </c>
      <c r="CS741" s="94" t="s">
        <v>12016</v>
      </c>
      <c r="CT741" s="94" t="s">
        <v>12052</v>
      </c>
      <c r="CX741" s="94" t="s">
        <v>16555</v>
      </c>
      <c r="CZ741" s="94" t="s">
        <v>12007</v>
      </c>
      <c r="DA741" s="94" t="s">
        <v>12111</v>
      </c>
      <c r="DB741" s="94" t="s">
        <v>12111</v>
      </c>
      <c r="DC741" s="94" t="s">
        <v>12007</v>
      </c>
      <c r="DD741" s="94" t="s">
        <v>12007</v>
      </c>
      <c r="DE741" s="94" t="s">
        <v>12007</v>
      </c>
      <c r="DH741" s="94" t="s">
        <v>12021</v>
      </c>
      <c r="DJ741" s="94" t="s">
        <v>12022</v>
      </c>
    </row>
    <row r="742" ht="13.5" customHeight="1">
      <c r="A742" s="94" t="s">
        <v>16556</v>
      </c>
      <c r="B742" s="94" t="s">
        <v>16557</v>
      </c>
      <c r="C742" s="94" t="str">
        <f t="shared" si="1"/>
        <v>Felix Lockman</v>
      </c>
      <c r="D742" s="94" t="s">
        <v>16558</v>
      </c>
      <c r="E742" s="94" t="s">
        <v>32</v>
      </c>
      <c r="F742" s="94" t="s">
        <v>16559</v>
      </c>
      <c r="G742" s="95" t="s">
        <v>38</v>
      </c>
      <c r="H742" s="94" t="s">
        <v>12006</v>
      </c>
      <c r="BF742" s="94"/>
      <c r="BG742" s="94"/>
      <c r="BH742" s="94"/>
      <c r="BI742" s="94" t="s">
        <v>38</v>
      </c>
      <c r="BJ742" s="94"/>
      <c r="BK742" s="94"/>
      <c r="BL742" s="94"/>
      <c r="BM742" s="94"/>
      <c r="BN742" s="94"/>
      <c r="BO742" s="94"/>
      <c r="BP742" s="94"/>
      <c r="BQ742" s="94"/>
      <c r="BR742" s="94"/>
      <c r="BS742" s="94"/>
      <c r="BT742" s="94"/>
      <c r="BU742" s="94">
        <v>1.0</v>
      </c>
      <c r="BV742" s="94"/>
      <c r="BW742" s="94"/>
      <c r="BX742" s="94"/>
      <c r="BY742" s="94"/>
      <c r="BZ742" s="94"/>
      <c r="CA742" s="94"/>
      <c r="CB742" s="94"/>
      <c r="CC742" s="94"/>
      <c r="CD742" s="94"/>
      <c r="CE742" s="94"/>
      <c r="CF742" s="94"/>
      <c r="CG742" s="94"/>
      <c r="CH742" s="94"/>
      <c r="CJ742" s="94" t="s">
        <v>12058</v>
      </c>
      <c r="CK742" s="94" t="s">
        <v>16560</v>
      </c>
      <c r="CL742" s="94" t="s">
        <v>12046</v>
      </c>
      <c r="CM742" s="94" t="s">
        <v>16561</v>
      </c>
      <c r="CN742" s="94" t="s">
        <v>12177</v>
      </c>
      <c r="CO742" s="94" t="s">
        <v>12030</v>
      </c>
      <c r="CP742" s="94" t="s">
        <v>16562</v>
      </c>
      <c r="CQ742" s="94" t="s">
        <v>12062</v>
      </c>
      <c r="CR742" s="94" t="s">
        <v>12062</v>
      </c>
      <c r="CU742" s="94" t="s">
        <v>12498</v>
      </c>
      <c r="CX742" s="94" t="s">
        <v>16563</v>
      </c>
      <c r="CZ742" s="94" t="s">
        <v>12016</v>
      </c>
      <c r="DC742" s="94" t="s">
        <v>12016</v>
      </c>
      <c r="DD742" s="94" t="s">
        <v>12016</v>
      </c>
      <c r="DH742" s="94" t="s">
        <v>12021</v>
      </c>
      <c r="DJ742" s="94" t="s">
        <v>12022</v>
      </c>
    </row>
    <row r="743" ht="13.5" customHeight="1">
      <c r="A743" s="94" t="s">
        <v>2430</v>
      </c>
      <c r="B743" s="94" t="s">
        <v>2431</v>
      </c>
      <c r="C743" s="94" t="str">
        <f t="shared" si="1"/>
        <v>Feng-Yuan Liu</v>
      </c>
      <c r="D743" s="94" t="s">
        <v>2432</v>
      </c>
      <c r="E743" s="94" t="s">
        <v>32</v>
      </c>
      <c r="F743" s="94" t="s">
        <v>16564</v>
      </c>
      <c r="G743" s="95" t="s">
        <v>33</v>
      </c>
      <c r="H743" s="94" t="s">
        <v>12006</v>
      </c>
      <c r="I743" s="94" t="s">
        <v>12069</v>
      </c>
      <c r="BF743" s="94"/>
      <c r="BG743" s="94"/>
      <c r="BH743" s="94" t="s">
        <v>33</v>
      </c>
      <c r="BI743" s="94"/>
      <c r="BJ743" s="94"/>
      <c r="BK743" s="94"/>
      <c r="BL743" s="94"/>
      <c r="BM743" s="94"/>
      <c r="BN743" s="94"/>
      <c r="BO743" s="94"/>
      <c r="BP743" s="94"/>
      <c r="BQ743" s="94"/>
      <c r="BR743" s="94"/>
      <c r="BS743" s="94">
        <v>1.0</v>
      </c>
      <c r="BT743" s="94"/>
      <c r="BU743" s="94"/>
      <c r="BV743" s="94"/>
      <c r="BW743" s="94"/>
      <c r="BX743" s="94"/>
      <c r="BY743" s="94"/>
      <c r="BZ743" s="94"/>
      <c r="CA743" s="94"/>
      <c r="CB743" s="94"/>
      <c r="CC743" s="94"/>
      <c r="CD743" s="94">
        <v>1.0</v>
      </c>
      <c r="CE743" s="94"/>
      <c r="CF743" s="94"/>
      <c r="CG743" s="94"/>
      <c r="CH743" s="94"/>
      <c r="CJ743" s="94" t="s">
        <v>12153</v>
      </c>
      <c r="CK743" s="94" t="s">
        <v>16565</v>
      </c>
      <c r="CL743" s="94" t="s">
        <v>12505</v>
      </c>
      <c r="CM743" s="94" t="s">
        <v>15128</v>
      </c>
      <c r="CN743" s="94" t="s">
        <v>12121</v>
      </c>
      <c r="CO743" s="94" t="s">
        <v>12122</v>
      </c>
      <c r="CP743" s="94" t="s">
        <v>14185</v>
      </c>
      <c r="CQ743" s="94" t="s">
        <v>12263</v>
      </c>
      <c r="CR743" s="94" t="s">
        <v>13943</v>
      </c>
      <c r="CS743" s="94" t="s">
        <v>12007</v>
      </c>
      <c r="CT743" s="94" t="s">
        <v>12052</v>
      </c>
      <c r="CU743" s="94" t="s">
        <v>12052</v>
      </c>
      <c r="CV743" s="94" t="s">
        <v>12052</v>
      </c>
      <c r="CX743" s="94" t="s">
        <v>16566</v>
      </c>
      <c r="CZ743" s="94" t="s">
        <v>12007</v>
      </c>
      <c r="DA743" s="94" t="s">
        <v>12016</v>
      </c>
      <c r="DB743" s="94" t="s">
        <v>12111</v>
      </c>
      <c r="DC743" s="94" t="s">
        <v>12007</v>
      </c>
      <c r="DD743" s="94" t="s">
        <v>12007</v>
      </c>
      <c r="DE743" s="94" t="s">
        <v>12007</v>
      </c>
      <c r="DH743" s="94" t="s">
        <v>12021</v>
      </c>
      <c r="DJ743" s="94" t="s">
        <v>12022</v>
      </c>
    </row>
    <row r="744" ht="13.5" customHeight="1">
      <c r="A744" s="94" t="s">
        <v>2346</v>
      </c>
      <c r="B744" s="94" t="s">
        <v>1666</v>
      </c>
      <c r="C744" s="94" t="str">
        <f t="shared" si="1"/>
        <v>Fengquan Wu</v>
      </c>
      <c r="D744" s="94" t="s">
        <v>2347</v>
      </c>
      <c r="E744" s="94" t="s">
        <v>35</v>
      </c>
      <c r="F744" s="94" t="s">
        <v>16567</v>
      </c>
      <c r="G744" s="95" t="s">
        <v>33</v>
      </c>
      <c r="H744" s="94" t="s">
        <v>12006</v>
      </c>
      <c r="I744" s="94" t="s">
        <v>12287</v>
      </c>
      <c r="BF744" s="94" t="s">
        <v>33</v>
      </c>
      <c r="BG744" s="94"/>
      <c r="BH744" s="94"/>
      <c r="BI744" s="94"/>
      <c r="BJ744" s="94"/>
      <c r="BK744" s="94"/>
      <c r="BL744" s="94">
        <v>1.0</v>
      </c>
      <c r="BM744" s="94"/>
      <c r="BN744" s="94"/>
      <c r="BO744" s="94"/>
      <c r="BP744" s="94"/>
      <c r="BQ744" s="94"/>
      <c r="BR744" s="94"/>
      <c r="BS744" s="94"/>
      <c r="BT744" s="94"/>
      <c r="BU744" s="94"/>
      <c r="BV744" s="94"/>
      <c r="BW744" s="94"/>
      <c r="BX744" s="94"/>
      <c r="BY744" s="94"/>
      <c r="BZ744" s="94"/>
      <c r="CA744" s="94"/>
      <c r="CB744" s="94"/>
      <c r="CC744" s="94"/>
      <c r="CD744" s="94">
        <v>1.0</v>
      </c>
      <c r="CE744" s="94"/>
      <c r="CF744" s="94"/>
      <c r="CG744" s="94"/>
      <c r="CH744" s="94"/>
      <c r="CJ744" s="94" t="s">
        <v>3680</v>
      </c>
      <c r="CK744" s="94" t="s">
        <v>2351</v>
      </c>
      <c r="CL744" s="94" t="s">
        <v>12046</v>
      </c>
      <c r="CM744" s="94" t="s">
        <v>16568</v>
      </c>
      <c r="CN744" s="94" t="s">
        <v>12156</v>
      </c>
      <c r="CO744" s="94" t="s">
        <v>12116</v>
      </c>
      <c r="CP744" s="94" t="s">
        <v>14136</v>
      </c>
      <c r="CQ744" s="94" t="s">
        <v>13943</v>
      </c>
      <c r="CR744" s="94" t="s">
        <v>14133</v>
      </c>
      <c r="CS744" s="94" t="s">
        <v>12007</v>
      </c>
      <c r="CX744" s="94" t="s">
        <v>1851</v>
      </c>
      <c r="CZ744" s="94" t="s">
        <v>12007</v>
      </c>
      <c r="DA744" s="94" t="s">
        <v>12016</v>
      </c>
      <c r="DB744" s="94" t="s">
        <v>12016</v>
      </c>
      <c r="DC744" s="94" t="s">
        <v>12007</v>
      </c>
      <c r="DD744" s="94" t="s">
        <v>12016</v>
      </c>
      <c r="DE744" s="94" t="s">
        <v>12007</v>
      </c>
      <c r="DH744" s="94" t="s">
        <v>12021</v>
      </c>
      <c r="DJ744" s="94" t="s">
        <v>12022</v>
      </c>
    </row>
    <row r="745" ht="13.5" customHeight="1">
      <c r="A745" s="94" t="s">
        <v>2773</v>
      </c>
      <c r="B745" s="94" t="s">
        <v>2774</v>
      </c>
      <c r="C745" s="94" t="str">
        <f t="shared" si="1"/>
        <v>Fengwu Sun</v>
      </c>
      <c r="D745" s="94" t="s">
        <v>2775</v>
      </c>
      <c r="E745" s="94" t="s">
        <v>32</v>
      </c>
      <c r="F745" s="94" t="s">
        <v>16569</v>
      </c>
      <c r="G745" s="95" t="s">
        <v>33</v>
      </c>
      <c r="H745" s="94" t="s">
        <v>12006</v>
      </c>
      <c r="I745" s="94" t="s">
        <v>12069</v>
      </c>
      <c r="BF745" s="94"/>
      <c r="BG745" s="94"/>
      <c r="BH745" s="94" t="s">
        <v>33</v>
      </c>
      <c r="BI745" s="94"/>
      <c r="BJ745" s="94"/>
      <c r="BK745" s="94"/>
      <c r="BL745" s="94"/>
      <c r="BM745" s="94"/>
      <c r="BN745" s="94"/>
      <c r="BO745" s="94"/>
      <c r="BP745" s="94"/>
      <c r="BQ745" s="94"/>
      <c r="BR745" s="94">
        <v>1.0</v>
      </c>
      <c r="BS745" s="94"/>
      <c r="BT745" s="94"/>
      <c r="BU745" s="94"/>
      <c r="BV745" s="94"/>
      <c r="BW745" s="94"/>
      <c r="BX745" s="94"/>
      <c r="BY745" s="94"/>
      <c r="BZ745" s="94"/>
      <c r="CA745" s="94"/>
      <c r="CB745" s="94"/>
      <c r="CC745" s="94"/>
      <c r="CD745" s="94"/>
      <c r="CE745" s="94"/>
      <c r="CF745" s="94"/>
      <c r="CG745" s="94"/>
      <c r="CH745" s="94"/>
      <c r="CJ745" s="94" t="s">
        <v>12058</v>
      </c>
      <c r="CK745" s="94" t="s">
        <v>2778</v>
      </c>
      <c r="CL745" s="94" t="s">
        <v>12046</v>
      </c>
      <c r="CM745" s="94" t="s">
        <v>14766</v>
      </c>
      <c r="CO745" s="94" t="s">
        <v>12188</v>
      </c>
      <c r="CQ745" s="94" t="s">
        <v>12032</v>
      </c>
      <c r="CR745" s="94" t="s">
        <v>14133</v>
      </c>
      <c r="CS745" s="94" t="s">
        <v>12007</v>
      </c>
      <c r="CX745" s="94" t="s">
        <v>2154</v>
      </c>
      <c r="CZ745" s="94" t="s">
        <v>12007</v>
      </c>
      <c r="DA745" s="94" t="s">
        <v>12016</v>
      </c>
      <c r="DB745" s="94" t="s">
        <v>12016</v>
      </c>
      <c r="DC745" s="94" t="s">
        <v>12016</v>
      </c>
      <c r="DD745" s="94" t="s">
        <v>12016</v>
      </c>
      <c r="DE745" s="94" t="s">
        <v>12016</v>
      </c>
      <c r="DH745" s="94" t="s">
        <v>12021</v>
      </c>
      <c r="DJ745" s="94" t="s">
        <v>12022</v>
      </c>
    </row>
    <row r="746" ht="13.5" customHeight="1">
      <c r="A746" s="94" t="s">
        <v>16570</v>
      </c>
      <c r="B746" s="94" t="s">
        <v>16571</v>
      </c>
      <c r="C746" s="94" t="str">
        <f t="shared" si="1"/>
        <v>Fergus Cullen</v>
      </c>
      <c r="D746" s="94" t="s">
        <v>16572</v>
      </c>
      <c r="E746" s="94" t="s">
        <v>32</v>
      </c>
      <c r="F746" s="94" t="s">
        <v>16573</v>
      </c>
      <c r="G746" s="95" t="s">
        <v>33</v>
      </c>
      <c r="H746" s="94" t="s">
        <v>12006</v>
      </c>
      <c r="I746" s="94" t="s">
        <v>12025</v>
      </c>
      <c r="BF746" s="94"/>
      <c r="BG746" s="94"/>
      <c r="BH746" s="94" t="s">
        <v>33</v>
      </c>
      <c r="BI746" s="94"/>
      <c r="BJ746" s="94"/>
      <c r="BK746" s="94"/>
      <c r="BL746" s="94"/>
      <c r="BM746" s="94"/>
      <c r="BN746" s="94"/>
      <c r="BO746" s="94"/>
      <c r="BP746" s="94"/>
      <c r="BQ746" s="94"/>
      <c r="BR746" s="94">
        <v>1.0</v>
      </c>
      <c r="BS746" s="94"/>
      <c r="BT746" s="94"/>
      <c r="BU746" s="94"/>
      <c r="BV746" s="94"/>
      <c r="BW746" s="94"/>
      <c r="BX746" s="94"/>
      <c r="BY746" s="94"/>
      <c r="BZ746" s="94"/>
      <c r="CA746" s="94"/>
      <c r="CB746" s="94"/>
      <c r="CC746" s="94"/>
      <c r="CD746" s="94"/>
      <c r="CE746" s="94"/>
      <c r="CF746" s="94"/>
      <c r="CG746" s="94"/>
      <c r="CH746" s="94"/>
      <c r="CJ746" s="94" t="s">
        <v>3680</v>
      </c>
      <c r="CK746" s="94" t="s">
        <v>16574</v>
      </c>
      <c r="CL746" s="94" t="s">
        <v>12046</v>
      </c>
      <c r="CM746" s="94" t="s">
        <v>15128</v>
      </c>
      <c r="CN746" s="94" t="s">
        <v>15129</v>
      </c>
      <c r="CO746" s="94" t="s">
        <v>12030</v>
      </c>
      <c r="CP746" s="94" t="s">
        <v>14185</v>
      </c>
      <c r="CQ746" s="94" t="s">
        <v>13125</v>
      </c>
      <c r="CR746" s="94" t="s">
        <v>13125</v>
      </c>
      <c r="CS746" s="94" t="s">
        <v>12016</v>
      </c>
      <c r="CT746" s="94" t="s">
        <v>12052</v>
      </c>
      <c r="CU746" s="94" t="s">
        <v>12498</v>
      </c>
      <c r="CV746" s="94" t="s">
        <v>12498</v>
      </c>
      <c r="CX746" s="94" t="s">
        <v>2154</v>
      </c>
      <c r="CZ746" s="94" t="s">
        <v>12007</v>
      </c>
      <c r="DA746" s="94" t="s">
        <v>12016</v>
      </c>
      <c r="DB746" s="94" t="s">
        <v>12016</v>
      </c>
      <c r="DC746" s="94" t="s">
        <v>12016</v>
      </c>
      <c r="DD746" s="94" t="s">
        <v>12016</v>
      </c>
      <c r="DE746" s="94" t="s">
        <v>12016</v>
      </c>
      <c r="DH746" s="94" t="s">
        <v>12021</v>
      </c>
      <c r="DJ746" s="94" t="s">
        <v>12022</v>
      </c>
    </row>
    <row r="747" ht="13.5" customHeight="1">
      <c r="A747" s="94" t="s">
        <v>16575</v>
      </c>
      <c r="B747" s="94" t="s">
        <v>2654</v>
      </c>
      <c r="C747" s="94" t="str">
        <f t="shared" si="1"/>
        <v>Fernando Camilo</v>
      </c>
      <c r="D747" s="94" t="s">
        <v>16576</v>
      </c>
      <c r="E747" s="94" t="s">
        <v>32</v>
      </c>
      <c r="F747" s="94" t="s">
        <v>16577</v>
      </c>
      <c r="G747" s="95" t="s">
        <v>33</v>
      </c>
      <c r="H747" s="94" t="s">
        <v>12006</v>
      </c>
      <c r="BF747" s="94" t="s">
        <v>33</v>
      </c>
      <c r="BG747" s="94"/>
      <c r="BH747" s="94"/>
      <c r="BI747" s="94"/>
      <c r="BJ747" s="94"/>
      <c r="BK747" s="94"/>
      <c r="BL747" s="94">
        <v>1.0</v>
      </c>
      <c r="BM747" s="94"/>
      <c r="BN747" s="94"/>
      <c r="BO747" s="94"/>
      <c r="BP747" s="94"/>
      <c r="BQ747" s="94"/>
      <c r="BR747" s="94"/>
      <c r="BS747" s="94"/>
      <c r="BT747" s="94"/>
      <c r="BU747" s="94"/>
      <c r="BV747" s="94"/>
      <c r="BW747" s="94"/>
      <c r="BX747" s="94"/>
      <c r="BY747" s="94"/>
      <c r="BZ747" s="94"/>
      <c r="CA747" s="94"/>
      <c r="CB747" s="94"/>
      <c r="CC747" s="94"/>
      <c r="CD747" s="94"/>
      <c r="CE747" s="94"/>
      <c r="CF747" s="94"/>
      <c r="CG747" s="94"/>
      <c r="CH747" s="94"/>
      <c r="CK747" s="94" t="s">
        <v>16578</v>
      </c>
      <c r="CL747" s="94" t="s">
        <v>12046</v>
      </c>
      <c r="CM747" s="94" t="s">
        <v>16467</v>
      </c>
      <c r="CN747" s="94" t="s">
        <v>16579</v>
      </c>
      <c r="CO747" s="94" t="s">
        <v>12030</v>
      </c>
      <c r="CP747" s="94" t="s">
        <v>12189</v>
      </c>
      <c r="CQ747" s="94" t="s">
        <v>12015</v>
      </c>
      <c r="CR747" s="94" t="s">
        <v>12062</v>
      </c>
      <c r="CS747" s="94" t="s">
        <v>12016</v>
      </c>
      <c r="CT747" s="94" t="s">
        <v>12498</v>
      </c>
      <c r="CU747" s="94" t="s">
        <v>12498</v>
      </c>
      <c r="CV747" s="94" t="s">
        <v>12498</v>
      </c>
      <c r="CX747" s="94" t="s">
        <v>16580</v>
      </c>
      <c r="CZ747" s="94" t="s">
        <v>12007</v>
      </c>
      <c r="DA747" s="94" t="s">
        <v>12016</v>
      </c>
      <c r="DB747" s="94" t="s">
        <v>12016</v>
      </c>
      <c r="DC747" s="94" t="s">
        <v>12007</v>
      </c>
      <c r="DD747" s="94" t="s">
        <v>12016</v>
      </c>
      <c r="DE747" s="94" t="s">
        <v>12016</v>
      </c>
      <c r="DF747" s="94" t="s">
        <v>12498</v>
      </c>
      <c r="DH747" s="94" t="s">
        <v>12021</v>
      </c>
      <c r="DJ747" s="94" t="s">
        <v>12022</v>
      </c>
    </row>
    <row r="748" ht="13.5" customHeight="1">
      <c r="A748" s="94" t="s">
        <v>16575</v>
      </c>
      <c r="B748" s="94" t="s">
        <v>8904</v>
      </c>
      <c r="C748" s="94" t="str">
        <f t="shared" si="1"/>
        <v>Fernando Lopez</v>
      </c>
      <c r="D748" s="94" t="s">
        <v>16581</v>
      </c>
      <c r="E748" s="94" t="s">
        <v>35</v>
      </c>
      <c r="F748" s="94" t="s">
        <v>16582</v>
      </c>
      <c r="G748" s="95" t="s">
        <v>38</v>
      </c>
      <c r="H748" s="94" t="s">
        <v>12006</v>
      </c>
      <c r="BF748" s="94"/>
      <c r="BG748" s="94" t="s">
        <v>38</v>
      </c>
      <c r="BH748" s="94"/>
      <c r="BI748" s="94"/>
      <c r="BJ748" s="94"/>
      <c r="BK748" s="94"/>
      <c r="BL748" s="94"/>
      <c r="BM748" s="94"/>
      <c r="BN748" s="94"/>
      <c r="BO748" s="94">
        <v>1.0</v>
      </c>
      <c r="BP748" s="94"/>
      <c r="BQ748" s="94"/>
      <c r="BR748" s="94"/>
      <c r="BS748" s="94"/>
      <c r="BT748" s="94"/>
      <c r="BU748" s="94"/>
      <c r="BV748" s="94"/>
      <c r="BW748" s="94"/>
      <c r="BX748" s="94"/>
      <c r="BY748" s="94"/>
      <c r="BZ748" s="94"/>
      <c r="CA748" s="94"/>
      <c r="CB748" s="94"/>
      <c r="CC748" s="94"/>
      <c r="CD748" s="94"/>
      <c r="CE748" s="94"/>
      <c r="CF748" s="94"/>
      <c r="CG748" s="94"/>
      <c r="CH748" s="94"/>
      <c r="CJ748" s="94" t="s">
        <v>3680</v>
      </c>
      <c r="CK748" s="94" t="s">
        <v>16583</v>
      </c>
      <c r="CL748" s="94" t="s">
        <v>12046</v>
      </c>
      <c r="CM748" s="94" t="s">
        <v>16584</v>
      </c>
      <c r="CO748" s="94" t="s">
        <v>12116</v>
      </c>
      <c r="CP748" s="94" t="s">
        <v>13922</v>
      </c>
      <c r="CQ748" s="94" t="s">
        <v>12234</v>
      </c>
      <c r="CR748" s="94" t="s">
        <v>16585</v>
      </c>
      <c r="CX748" s="94" t="s">
        <v>1965</v>
      </c>
      <c r="CZ748" s="94" t="s">
        <v>12016</v>
      </c>
      <c r="DC748" s="94" t="s">
        <v>12016</v>
      </c>
      <c r="DD748" s="94" t="s">
        <v>12016</v>
      </c>
      <c r="DH748" s="94" t="s">
        <v>12021</v>
      </c>
      <c r="DJ748" s="94" t="s">
        <v>12022</v>
      </c>
    </row>
    <row r="749" ht="13.5" customHeight="1">
      <c r="A749" s="94" t="s">
        <v>16575</v>
      </c>
      <c r="B749" s="94" t="s">
        <v>16586</v>
      </c>
      <c r="C749" s="94" t="str">
        <f t="shared" si="1"/>
        <v>Fernando Ventura</v>
      </c>
      <c r="D749" s="94" t="s">
        <v>16587</v>
      </c>
      <c r="E749" s="94" t="s">
        <v>32</v>
      </c>
      <c r="F749" s="94" t="s">
        <v>16588</v>
      </c>
      <c r="G749" s="95" t="s">
        <v>33</v>
      </c>
      <c r="H749" s="94" t="s">
        <v>12006</v>
      </c>
      <c r="I749" s="94" t="s">
        <v>12069</v>
      </c>
      <c r="BF749" s="94" t="s">
        <v>33</v>
      </c>
      <c r="BG749" s="94"/>
      <c r="BH749" s="94"/>
      <c r="BI749" s="94"/>
      <c r="BJ749" s="94"/>
      <c r="BK749" s="94"/>
      <c r="BL749" s="94"/>
      <c r="BM749" s="94">
        <v>1.0</v>
      </c>
      <c r="BN749" s="94"/>
      <c r="BO749" s="94"/>
      <c r="BP749" s="94"/>
      <c r="BQ749" s="94"/>
      <c r="BR749" s="94"/>
      <c r="BS749" s="94"/>
      <c r="BT749" s="94"/>
      <c r="BU749" s="94"/>
      <c r="BV749" s="94"/>
      <c r="BW749" s="94"/>
      <c r="BX749" s="94"/>
      <c r="BY749" s="94"/>
      <c r="BZ749" s="94"/>
      <c r="CA749" s="94"/>
      <c r="CB749" s="94"/>
      <c r="CC749" s="94"/>
      <c r="CD749" s="94">
        <v>1.0</v>
      </c>
      <c r="CE749" s="94"/>
      <c r="CF749" s="94"/>
      <c r="CG749" s="94"/>
      <c r="CH749" s="94"/>
      <c r="CJ749" s="94" t="s">
        <v>11475</v>
      </c>
      <c r="CK749" s="94" t="s">
        <v>16589</v>
      </c>
      <c r="CL749" s="94" t="s">
        <v>12046</v>
      </c>
      <c r="CM749" s="94" t="s">
        <v>14683</v>
      </c>
      <c r="CN749" s="94" t="s">
        <v>12455</v>
      </c>
      <c r="CO749" s="94" t="s">
        <v>12122</v>
      </c>
      <c r="CP749" s="94" t="s">
        <v>12014</v>
      </c>
      <c r="CQ749" s="94" t="s">
        <v>12015</v>
      </c>
      <c r="CR749" s="94" t="s">
        <v>12219</v>
      </c>
      <c r="CS749" s="94" t="s">
        <v>12016</v>
      </c>
      <c r="CX749" s="94" t="s">
        <v>16590</v>
      </c>
      <c r="CZ749" s="94" t="s">
        <v>12007</v>
      </c>
      <c r="DA749" s="94" t="s">
        <v>12016</v>
      </c>
      <c r="DB749" s="94" t="s">
        <v>12016</v>
      </c>
      <c r="DC749" s="94" t="s">
        <v>12007</v>
      </c>
      <c r="DD749" s="94" t="s">
        <v>12016</v>
      </c>
      <c r="DE749" s="94" t="s">
        <v>12007</v>
      </c>
      <c r="DH749" s="94" t="s">
        <v>12021</v>
      </c>
      <c r="DJ749" s="94" t="s">
        <v>12022</v>
      </c>
    </row>
    <row r="750" ht="13.5" customHeight="1">
      <c r="A750" s="94" t="s">
        <v>16591</v>
      </c>
      <c r="B750" s="94" t="s">
        <v>16592</v>
      </c>
      <c r="C750" s="94" t="str">
        <f t="shared" si="1"/>
        <v>Feven M. Hunde</v>
      </c>
      <c r="D750" s="94" t="s">
        <v>16593</v>
      </c>
      <c r="E750" s="94" t="s">
        <v>35</v>
      </c>
      <c r="F750" s="94" t="s">
        <v>16594</v>
      </c>
      <c r="G750" s="95" t="s">
        <v>33</v>
      </c>
      <c r="H750" s="94" t="s">
        <v>12006</v>
      </c>
      <c r="BF750" s="94" t="s">
        <v>33</v>
      </c>
      <c r="BG750" s="94"/>
      <c r="BH750" s="94"/>
      <c r="BI750" s="94"/>
      <c r="BJ750" s="94"/>
      <c r="BK750" s="94"/>
      <c r="BL750" s="94"/>
      <c r="BM750" s="94">
        <v>1.0</v>
      </c>
      <c r="BN750" s="94"/>
      <c r="BO750" s="94"/>
      <c r="BP750" s="94"/>
      <c r="BQ750" s="94"/>
      <c r="BR750" s="94"/>
      <c r="BS750" s="94"/>
      <c r="BT750" s="94"/>
      <c r="BU750" s="94"/>
      <c r="BV750" s="94"/>
      <c r="BW750" s="94"/>
      <c r="BX750" s="94"/>
      <c r="BY750" s="94"/>
      <c r="BZ750" s="94"/>
      <c r="CA750" s="94"/>
      <c r="CB750" s="94"/>
      <c r="CC750" s="94"/>
      <c r="CD750" s="94"/>
      <c r="CE750" s="94"/>
      <c r="CF750" s="94"/>
      <c r="CG750" s="94"/>
      <c r="CH750" s="94"/>
      <c r="CK750" s="94" t="s">
        <v>16595</v>
      </c>
      <c r="CL750" s="94" t="s">
        <v>12010</v>
      </c>
      <c r="CM750" s="94" t="s">
        <v>16596</v>
      </c>
      <c r="CO750" s="94" t="s">
        <v>12122</v>
      </c>
      <c r="CP750" s="94" t="s">
        <v>12335</v>
      </c>
      <c r="CQ750" s="94" t="s">
        <v>12336</v>
      </c>
      <c r="CR750" s="94" t="s">
        <v>12132</v>
      </c>
      <c r="CS750" s="94" t="s">
        <v>12007</v>
      </c>
      <c r="CT750" s="94" t="s">
        <v>12594</v>
      </c>
      <c r="CX750" s="94" t="s">
        <v>16597</v>
      </c>
      <c r="DA750" s="94" t="s">
        <v>12111</v>
      </c>
      <c r="DB750" s="94" t="s">
        <v>12111</v>
      </c>
      <c r="DE750" s="94" t="s">
        <v>12016</v>
      </c>
      <c r="DH750" s="94" t="s">
        <v>12021</v>
      </c>
      <c r="DJ750" s="94" t="s">
        <v>12022</v>
      </c>
    </row>
    <row r="751" ht="13.5" customHeight="1">
      <c r="A751" s="94" t="s">
        <v>16598</v>
      </c>
      <c r="B751" s="94" t="s">
        <v>16592</v>
      </c>
      <c r="C751" s="94" t="str">
        <f t="shared" si="1"/>
        <v>Feven Markos Hunde</v>
      </c>
      <c r="D751" s="94" t="s">
        <v>16599</v>
      </c>
      <c r="E751" s="94" t="s">
        <v>32</v>
      </c>
      <c r="F751" s="94" t="s">
        <v>16600</v>
      </c>
      <c r="G751" s="95" t="s">
        <v>38</v>
      </c>
      <c r="H751" s="94" t="s">
        <v>12006</v>
      </c>
      <c r="BF751" s="94"/>
      <c r="BG751" s="94"/>
      <c r="BH751" s="94"/>
      <c r="BI751" s="94"/>
      <c r="BJ751" s="94"/>
      <c r="BK751" s="94" t="s">
        <v>38</v>
      </c>
      <c r="BL751" s="94"/>
      <c r="BM751" s="94"/>
      <c r="BN751" s="94"/>
      <c r="BO751" s="94"/>
      <c r="BP751" s="94"/>
      <c r="BQ751" s="94"/>
      <c r="BR751" s="94"/>
      <c r="BS751" s="94"/>
      <c r="BT751" s="94"/>
      <c r="BU751" s="94"/>
      <c r="BV751" s="94"/>
      <c r="BW751" s="94"/>
      <c r="BX751" s="94"/>
      <c r="BY751" s="94"/>
      <c r="BZ751" s="94"/>
      <c r="CA751" s="94"/>
      <c r="CB751" s="94">
        <v>1.0</v>
      </c>
      <c r="CC751" s="94"/>
      <c r="CD751" s="94"/>
      <c r="CE751" s="94"/>
      <c r="CF751" s="94"/>
      <c r="CG751" s="94"/>
      <c r="CH751" s="94"/>
      <c r="CK751" s="94" t="s">
        <v>16595</v>
      </c>
      <c r="CM751" s="94" t="s">
        <v>16601</v>
      </c>
      <c r="CO751" s="94" t="s">
        <v>12122</v>
      </c>
      <c r="CP751" s="94" t="s">
        <v>12335</v>
      </c>
      <c r="CQ751" s="94" t="s">
        <v>12336</v>
      </c>
      <c r="CR751" s="94" t="s">
        <v>12133</v>
      </c>
      <c r="CX751" s="94" t="s">
        <v>16602</v>
      </c>
      <c r="DH751" s="94" t="s">
        <v>12021</v>
      </c>
      <c r="DJ751" s="94" t="s">
        <v>12022</v>
      </c>
    </row>
    <row r="752" ht="13.5" customHeight="1">
      <c r="A752" s="94" t="s">
        <v>16603</v>
      </c>
      <c r="B752" s="94" t="s">
        <v>16604</v>
      </c>
      <c r="C752" s="94" t="str">
        <f t="shared" si="1"/>
        <v>fhumulani makungo</v>
      </c>
      <c r="D752" s="94" t="s">
        <v>16605</v>
      </c>
      <c r="E752" s="94" t="s">
        <v>35</v>
      </c>
      <c r="F752" s="94" t="s">
        <v>16606</v>
      </c>
      <c r="G752" s="95" t="s">
        <v>33</v>
      </c>
      <c r="H752" s="94" t="s">
        <v>12006</v>
      </c>
      <c r="BF752" s="94"/>
      <c r="BG752" s="94"/>
      <c r="BH752" s="94" t="s">
        <v>33</v>
      </c>
      <c r="BI752" s="94"/>
      <c r="BJ752" s="94"/>
      <c r="BK752" s="94"/>
      <c r="BL752" s="94"/>
      <c r="BM752" s="94"/>
      <c r="BN752" s="94"/>
      <c r="BO752" s="94"/>
      <c r="BP752" s="94"/>
      <c r="BQ752" s="94"/>
      <c r="BR752" s="94">
        <v>1.0</v>
      </c>
      <c r="BS752" s="94"/>
      <c r="BT752" s="94"/>
      <c r="BU752" s="94"/>
      <c r="BV752" s="94"/>
      <c r="BW752" s="94"/>
      <c r="BX752" s="94"/>
      <c r="BY752" s="94"/>
      <c r="BZ752" s="94"/>
      <c r="CA752" s="94"/>
      <c r="CB752" s="94"/>
      <c r="CC752" s="94"/>
      <c r="CD752" s="94"/>
      <c r="CE752" s="94"/>
      <c r="CF752" s="94"/>
      <c r="CG752" s="94"/>
      <c r="CH752" s="94"/>
      <c r="CJ752" s="94" t="s">
        <v>11475</v>
      </c>
      <c r="CK752" s="94" t="s">
        <v>16607</v>
      </c>
      <c r="CL752" s="94" t="s">
        <v>12430</v>
      </c>
      <c r="CM752" s="94" t="s">
        <v>15159</v>
      </c>
      <c r="CN752" s="94" t="s">
        <v>16608</v>
      </c>
      <c r="CO752" s="94" t="s">
        <v>12255</v>
      </c>
      <c r="CQ752" s="94" t="s">
        <v>12189</v>
      </c>
      <c r="CR752" s="94" t="s">
        <v>12861</v>
      </c>
      <c r="CS752" s="94" t="s">
        <v>12016</v>
      </c>
      <c r="CT752" s="94" t="s">
        <v>12498</v>
      </c>
      <c r="CU752" s="94" t="s">
        <v>12498</v>
      </c>
      <c r="CV752" s="94" t="s">
        <v>12498</v>
      </c>
      <c r="CX752" s="94" t="s">
        <v>16609</v>
      </c>
      <c r="CZ752" s="94" t="s">
        <v>12007</v>
      </c>
      <c r="DA752" s="94" t="s">
        <v>12016</v>
      </c>
      <c r="DB752" s="94" t="s">
        <v>12016</v>
      </c>
      <c r="DC752" s="94" t="s">
        <v>12007</v>
      </c>
      <c r="DD752" s="94" t="s">
        <v>12016</v>
      </c>
      <c r="DE752" s="94" t="s">
        <v>12016</v>
      </c>
      <c r="DF752" s="94" t="s">
        <v>12498</v>
      </c>
      <c r="DH752" s="94" t="s">
        <v>12021</v>
      </c>
      <c r="DJ752" s="94" t="s">
        <v>12022</v>
      </c>
    </row>
    <row r="753" ht="13.5" customHeight="1">
      <c r="A753" s="94" t="s">
        <v>16610</v>
      </c>
      <c r="B753" s="94" t="s">
        <v>16611</v>
      </c>
      <c r="C753" s="94" t="str">
        <f t="shared" si="1"/>
        <v>Filippo Bradaschia</v>
      </c>
      <c r="D753" s="94" t="s">
        <v>16612</v>
      </c>
      <c r="E753" s="94" t="s">
        <v>32</v>
      </c>
      <c r="F753" s="94" t="s">
        <v>16613</v>
      </c>
      <c r="G753" s="95" t="s">
        <v>33</v>
      </c>
      <c r="H753" s="94" t="s">
        <v>12006</v>
      </c>
      <c r="V753" s="94" t="s">
        <v>12007</v>
      </c>
      <c r="BF753" s="94"/>
      <c r="BG753" s="94"/>
      <c r="BH753" s="94"/>
      <c r="BI753" s="94"/>
      <c r="BJ753" s="94" t="s">
        <v>33</v>
      </c>
      <c r="BK753" s="94"/>
      <c r="BL753" s="94"/>
      <c r="BM753" s="94"/>
      <c r="BN753" s="94"/>
      <c r="BO753" s="94"/>
      <c r="BP753" s="94"/>
      <c r="BQ753" s="94"/>
      <c r="BR753" s="94"/>
      <c r="BS753" s="94"/>
      <c r="BT753" s="94"/>
      <c r="BU753" s="94"/>
      <c r="BV753" s="94"/>
      <c r="BW753" s="94"/>
      <c r="BX753" s="94">
        <v>1.0</v>
      </c>
      <c r="BY753" s="94"/>
      <c r="BZ753" s="94"/>
      <c r="CA753" s="94"/>
      <c r="CB753" s="94"/>
      <c r="CC753" s="94"/>
      <c r="CD753" s="94"/>
      <c r="CE753" s="94"/>
      <c r="CF753" s="94"/>
      <c r="CG753" s="94"/>
      <c r="CH753" s="94"/>
      <c r="CJ753" s="94" t="s">
        <v>16614</v>
      </c>
      <c r="CK753" s="94" t="s">
        <v>16615</v>
      </c>
      <c r="CL753" s="94" t="s">
        <v>12505</v>
      </c>
      <c r="CM753" s="94" t="s">
        <v>16616</v>
      </c>
      <c r="CN753" s="94" t="s">
        <v>12269</v>
      </c>
      <c r="CP753" s="94" t="s">
        <v>16617</v>
      </c>
      <c r="CQ753" s="94" t="s">
        <v>12605</v>
      </c>
      <c r="CR753" s="94" t="s">
        <v>12606</v>
      </c>
      <c r="CS753" s="94" t="s">
        <v>12016</v>
      </c>
      <c r="CT753" s="94" t="s">
        <v>16618</v>
      </c>
      <c r="CX753" s="94" t="s">
        <v>16619</v>
      </c>
      <c r="CZ753" s="94" t="s">
        <v>12007</v>
      </c>
      <c r="DA753" s="94" t="s">
        <v>12016</v>
      </c>
      <c r="DB753" s="94" t="s">
        <v>12016</v>
      </c>
      <c r="DC753" s="94" t="s">
        <v>12016</v>
      </c>
      <c r="DD753" s="94" t="s">
        <v>12016</v>
      </c>
      <c r="DE753" s="94" t="s">
        <v>12016</v>
      </c>
      <c r="DH753" s="94" t="s">
        <v>12021</v>
      </c>
      <c r="DJ753" s="94" t="s">
        <v>12022</v>
      </c>
    </row>
    <row r="754" ht="13.5" customHeight="1">
      <c r="A754" s="94" t="s">
        <v>6824</v>
      </c>
      <c r="B754" s="94" t="s">
        <v>6825</v>
      </c>
      <c r="C754" s="94" t="str">
        <f t="shared" si="1"/>
        <v>Filippo Marcello Maccagni</v>
      </c>
      <c r="D754" s="94" t="s">
        <v>6826</v>
      </c>
      <c r="E754" s="94" t="s">
        <v>32</v>
      </c>
      <c r="F754" s="94" t="s">
        <v>16620</v>
      </c>
      <c r="G754" s="95" t="s">
        <v>33</v>
      </c>
      <c r="H754" s="94" t="s">
        <v>12006</v>
      </c>
      <c r="I754" s="94" t="s">
        <v>12069</v>
      </c>
      <c r="BF754" s="94"/>
      <c r="BG754" s="94"/>
      <c r="BH754" s="94" t="s">
        <v>33</v>
      </c>
      <c r="BI754" s="94"/>
      <c r="BJ754" s="94"/>
      <c r="BK754" s="94"/>
      <c r="BL754" s="94"/>
      <c r="BM754" s="94"/>
      <c r="BN754" s="94"/>
      <c r="BO754" s="94"/>
      <c r="BP754" s="94"/>
      <c r="BQ754" s="94"/>
      <c r="BR754" s="94">
        <v>1.0</v>
      </c>
      <c r="BS754" s="94"/>
      <c r="BT754" s="94"/>
      <c r="BU754" s="94"/>
      <c r="BV754" s="94"/>
      <c r="BW754" s="94"/>
      <c r="BX754" s="94"/>
      <c r="BY754" s="94"/>
      <c r="BZ754" s="94"/>
      <c r="CA754" s="94"/>
      <c r="CB754" s="94"/>
      <c r="CC754" s="94"/>
      <c r="CD754" s="94"/>
      <c r="CE754" s="94"/>
      <c r="CF754" s="94"/>
      <c r="CG754" s="94"/>
      <c r="CH754" s="94"/>
      <c r="CJ754" s="94" t="s">
        <v>3680</v>
      </c>
      <c r="CK754" s="94" t="s">
        <v>6829</v>
      </c>
      <c r="CL754" s="94" t="s">
        <v>12046</v>
      </c>
      <c r="CM754" s="94" t="s">
        <v>16621</v>
      </c>
      <c r="CN754" s="94" t="s">
        <v>12188</v>
      </c>
      <c r="CO754" s="94" t="s">
        <v>12188</v>
      </c>
      <c r="CP754" s="94" t="s">
        <v>16622</v>
      </c>
      <c r="CQ754" s="94" t="s">
        <v>12605</v>
      </c>
      <c r="CR754" s="94" t="s">
        <v>12605</v>
      </c>
      <c r="CS754" s="94" t="s">
        <v>12016</v>
      </c>
      <c r="CT754" s="94" t="s">
        <v>12297</v>
      </c>
      <c r="CU754" s="94" t="s">
        <v>12297</v>
      </c>
      <c r="CV754" s="94" t="s">
        <v>12297</v>
      </c>
      <c r="CX754" s="94" t="s">
        <v>16623</v>
      </c>
      <c r="CZ754" s="94" t="s">
        <v>12007</v>
      </c>
      <c r="DA754" s="94" t="s">
        <v>12016</v>
      </c>
      <c r="DB754" s="94" t="s">
        <v>12019</v>
      </c>
      <c r="DC754" s="94" t="s">
        <v>12007</v>
      </c>
      <c r="DD754" s="94" t="s">
        <v>12016</v>
      </c>
      <c r="DE754" s="94" t="s">
        <v>12007</v>
      </c>
      <c r="DF754" s="94" t="s">
        <v>16624</v>
      </c>
      <c r="DH754" s="94" t="s">
        <v>12021</v>
      </c>
      <c r="DJ754" s="94" t="s">
        <v>12022</v>
      </c>
    </row>
    <row r="755" ht="13.5" customHeight="1">
      <c r="A755" s="94" t="s">
        <v>16625</v>
      </c>
      <c r="B755" s="94" t="s">
        <v>16626</v>
      </c>
      <c r="C755" s="94" t="str">
        <f t="shared" si="1"/>
        <v>Firew Meka Menteso</v>
      </c>
      <c r="D755" s="94" t="s">
        <v>16627</v>
      </c>
      <c r="E755" s="94" t="s">
        <v>32</v>
      </c>
      <c r="F755" s="94" t="s">
        <v>16628</v>
      </c>
      <c r="G755" s="95" t="s">
        <v>38</v>
      </c>
      <c r="H755" s="94" t="s">
        <v>12006</v>
      </c>
      <c r="BF755" s="94"/>
      <c r="BG755" s="94"/>
      <c r="BH755" s="94"/>
      <c r="BI755" s="94"/>
      <c r="BJ755" s="94"/>
      <c r="BK755" s="94" t="s">
        <v>38</v>
      </c>
      <c r="BL755" s="94"/>
      <c r="BM755" s="94"/>
      <c r="BN755" s="94"/>
      <c r="BO755" s="94"/>
      <c r="BP755" s="94"/>
      <c r="BQ755" s="94"/>
      <c r="BR755" s="94"/>
      <c r="BS755" s="94"/>
      <c r="BT755" s="94"/>
      <c r="BU755" s="94"/>
      <c r="BV755" s="94"/>
      <c r="BW755" s="94"/>
      <c r="BX755" s="94"/>
      <c r="BY755" s="94"/>
      <c r="BZ755" s="94"/>
      <c r="CA755" s="94"/>
      <c r="CB755" s="94">
        <v>1.0</v>
      </c>
      <c r="CC755" s="94"/>
      <c r="CD755" s="94"/>
      <c r="CE755" s="94"/>
      <c r="CF755" s="94"/>
      <c r="CG755" s="94"/>
      <c r="CH755" s="94"/>
      <c r="CJ755" s="94" t="s">
        <v>11475</v>
      </c>
      <c r="CK755" s="94" t="s">
        <v>16629</v>
      </c>
      <c r="CL755" s="94" t="s">
        <v>12046</v>
      </c>
      <c r="CM755" s="94" t="s">
        <v>16630</v>
      </c>
      <c r="CN755" s="94" t="s">
        <v>16631</v>
      </c>
      <c r="CO755" s="94" t="s">
        <v>12122</v>
      </c>
      <c r="CQ755" s="94" t="s">
        <v>12132</v>
      </c>
      <c r="CR755" s="94" t="s">
        <v>12132</v>
      </c>
      <c r="CX755" s="94" t="s">
        <v>16632</v>
      </c>
      <c r="CZ755" s="94" t="s">
        <v>12007</v>
      </c>
      <c r="DC755" s="94" t="s">
        <v>12007</v>
      </c>
      <c r="DD755" s="94" t="s">
        <v>12007</v>
      </c>
      <c r="DH755" s="94" t="s">
        <v>12021</v>
      </c>
      <c r="DJ755" s="94" t="s">
        <v>12022</v>
      </c>
    </row>
    <row r="756" ht="13.5" customHeight="1">
      <c r="A756" s="94" t="s">
        <v>16633</v>
      </c>
      <c r="B756" s="94" t="s">
        <v>14157</v>
      </c>
      <c r="C756" s="94" t="str">
        <f t="shared" si="1"/>
        <v>Fitsum Dejene Sisay</v>
      </c>
      <c r="D756" s="94" t="s">
        <v>16634</v>
      </c>
      <c r="E756" s="94" t="s">
        <v>35</v>
      </c>
      <c r="F756" s="94" t="s">
        <v>16635</v>
      </c>
      <c r="G756" s="95" t="s">
        <v>33</v>
      </c>
      <c r="H756" s="94" t="s">
        <v>12006</v>
      </c>
      <c r="BF756" s="94"/>
      <c r="BG756" s="94"/>
      <c r="BH756" s="94" t="s">
        <v>33</v>
      </c>
      <c r="BI756" s="94"/>
      <c r="BJ756" s="94"/>
      <c r="BK756" s="94"/>
      <c r="BL756" s="94"/>
      <c r="BM756" s="94"/>
      <c r="BN756" s="94"/>
      <c r="BO756" s="94"/>
      <c r="BP756" s="94"/>
      <c r="BQ756" s="94"/>
      <c r="BR756" s="94"/>
      <c r="BS756" s="94">
        <v>1.0</v>
      </c>
      <c r="BT756" s="94"/>
      <c r="BU756" s="94"/>
      <c r="BV756" s="94"/>
      <c r="BW756" s="94"/>
      <c r="BX756" s="94"/>
      <c r="BY756" s="94"/>
      <c r="BZ756" s="94"/>
      <c r="CA756" s="94"/>
      <c r="CB756" s="94"/>
      <c r="CC756" s="94"/>
      <c r="CD756" s="94"/>
      <c r="CE756" s="94"/>
      <c r="CF756" s="94"/>
      <c r="CG756" s="94"/>
      <c r="CH756" s="94"/>
      <c r="CJ756" s="94" t="s">
        <v>12153</v>
      </c>
      <c r="CK756" s="94" t="s">
        <v>16636</v>
      </c>
      <c r="CL756" s="94" t="s">
        <v>12046</v>
      </c>
      <c r="CM756" s="94" t="s">
        <v>14151</v>
      </c>
      <c r="CN756" s="94" t="s">
        <v>16637</v>
      </c>
      <c r="CO756" s="94" t="s">
        <v>12013</v>
      </c>
      <c r="CP756" s="94" t="s">
        <v>16638</v>
      </c>
      <c r="CQ756" s="94" t="s">
        <v>12132</v>
      </c>
      <c r="CR756" s="94" t="s">
        <v>12133</v>
      </c>
      <c r="CS756" s="94" t="s">
        <v>12007</v>
      </c>
      <c r="CX756" s="94" t="s">
        <v>16639</v>
      </c>
      <c r="CZ756" s="94" t="s">
        <v>12007</v>
      </c>
      <c r="DA756" s="94" t="s">
        <v>12016</v>
      </c>
      <c r="DB756" s="94" t="s">
        <v>12016</v>
      </c>
      <c r="DC756" s="94" t="s">
        <v>12007</v>
      </c>
      <c r="DD756" s="94" t="s">
        <v>12007</v>
      </c>
      <c r="DE756" s="94" t="s">
        <v>12007</v>
      </c>
      <c r="DH756" s="94" t="s">
        <v>12021</v>
      </c>
      <c r="DJ756" s="94" t="s">
        <v>12022</v>
      </c>
    </row>
    <row r="757" ht="13.5" customHeight="1">
      <c r="A757" s="94" t="s">
        <v>16640</v>
      </c>
      <c r="B757" s="94" t="s">
        <v>16641</v>
      </c>
      <c r="C757" s="94" t="str">
        <f t="shared" si="1"/>
        <v>Floor Broekgaarden</v>
      </c>
      <c r="D757" s="94" t="s">
        <v>16642</v>
      </c>
      <c r="E757" s="94" t="s">
        <v>32</v>
      </c>
      <c r="F757" s="94" t="s">
        <v>16643</v>
      </c>
      <c r="G757" s="95" t="s">
        <v>33</v>
      </c>
      <c r="H757" s="94" t="s">
        <v>12006</v>
      </c>
      <c r="I757" s="94" t="s">
        <v>12287</v>
      </c>
      <c r="BF757" s="94"/>
      <c r="BG757" s="94"/>
      <c r="BH757" s="94" t="s">
        <v>33</v>
      </c>
      <c r="BI757" s="94"/>
      <c r="BJ757" s="94"/>
      <c r="BK757" s="94"/>
      <c r="BL757" s="94"/>
      <c r="BM757" s="94"/>
      <c r="BN757" s="94"/>
      <c r="BO757" s="94"/>
      <c r="BP757" s="94"/>
      <c r="BQ757" s="94"/>
      <c r="BR757" s="94">
        <v>1.0</v>
      </c>
      <c r="BS757" s="94"/>
      <c r="BT757" s="94"/>
      <c r="BU757" s="94"/>
      <c r="BV757" s="94"/>
      <c r="BW757" s="94"/>
      <c r="BX757" s="94"/>
      <c r="BY757" s="94"/>
      <c r="BZ757" s="94"/>
      <c r="CA757" s="94"/>
      <c r="CB757" s="94"/>
      <c r="CC757" s="94"/>
      <c r="CD757" s="94"/>
      <c r="CE757" s="94"/>
      <c r="CF757" s="94"/>
      <c r="CG757" s="94"/>
      <c r="CH757" s="94"/>
      <c r="CK757" s="94" t="s">
        <v>16644</v>
      </c>
      <c r="CL757" s="94" t="s">
        <v>12010</v>
      </c>
      <c r="CM757" s="94" t="s">
        <v>16645</v>
      </c>
      <c r="CN757" s="94" t="s">
        <v>12187</v>
      </c>
      <c r="CO757" s="94" t="s">
        <v>12188</v>
      </c>
      <c r="CP757" s="94" t="s">
        <v>12963</v>
      </c>
      <c r="CQ757" s="94" t="s">
        <v>16646</v>
      </c>
      <c r="CR757" s="94" t="s">
        <v>16646</v>
      </c>
      <c r="CS757" s="94" t="s">
        <v>12016</v>
      </c>
      <c r="CT757" s="94" t="s">
        <v>12594</v>
      </c>
      <c r="CX757" s="94" t="s">
        <v>16647</v>
      </c>
      <c r="CZ757" s="94" t="s">
        <v>12007</v>
      </c>
      <c r="DA757" s="94" t="s">
        <v>12019</v>
      </c>
      <c r="DB757" s="94" t="s">
        <v>12016</v>
      </c>
      <c r="DC757" s="94" t="s">
        <v>12016</v>
      </c>
      <c r="DD757" s="94" t="s">
        <v>12007</v>
      </c>
      <c r="DE757" s="94" t="s">
        <v>12007</v>
      </c>
      <c r="DH757" s="94" t="s">
        <v>12021</v>
      </c>
      <c r="DJ757" s="94" t="s">
        <v>12022</v>
      </c>
    </row>
    <row r="758" ht="13.5" customHeight="1">
      <c r="A758" s="94" t="s">
        <v>16640</v>
      </c>
      <c r="B758" s="94" t="s">
        <v>16641</v>
      </c>
      <c r="C758" s="94" t="str">
        <f t="shared" si="1"/>
        <v>Floor Broekgaarden</v>
      </c>
      <c r="D758" s="94" t="s">
        <v>16648</v>
      </c>
      <c r="E758" s="94" t="s">
        <v>35</v>
      </c>
      <c r="F758" s="94" t="s">
        <v>16649</v>
      </c>
      <c r="G758" s="95" t="s">
        <v>33</v>
      </c>
      <c r="H758" s="94" t="s">
        <v>12006</v>
      </c>
      <c r="BF758" s="94"/>
      <c r="BG758" s="94"/>
      <c r="BH758" s="94" t="s">
        <v>33</v>
      </c>
      <c r="BI758" s="94"/>
      <c r="BJ758" s="94"/>
      <c r="BK758" s="94"/>
      <c r="BL758" s="94"/>
      <c r="BM758" s="94"/>
      <c r="BN758" s="94"/>
      <c r="BO758" s="94"/>
      <c r="BP758" s="94"/>
      <c r="BQ758" s="94"/>
      <c r="BR758" s="94">
        <v>1.0</v>
      </c>
      <c r="BS758" s="94"/>
      <c r="BT758" s="94"/>
      <c r="BU758" s="94"/>
      <c r="BV758" s="94"/>
      <c r="BW758" s="94"/>
      <c r="BX758" s="94"/>
      <c r="BY758" s="94"/>
      <c r="BZ758" s="94"/>
      <c r="CA758" s="94"/>
      <c r="CB758" s="94"/>
      <c r="CC758" s="94"/>
      <c r="CD758" s="94"/>
      <c r="CE758" s="94"/>
      <c r="CF758" s="94"/>
      <c r="CG758" s="94"/>
      <c r="CH758" s="94"/>
      <c r="CK758" s="94" t="s">
        <v>16644</v>
      </c>
      <c r="CL758" s="94" t="s">
        <v>12010</v>
      </c>
      <c r="CM758" s="94" t="s">
        <v>16645</v>
      </c>
      <c r="CN758" s="94" t="s">
        <v>12187</v>
      </c>
      <c r="CO758" s="94" t="s">
        <v>12188</v>
      </c>
      <c r="CP758" s="94" t="s">
        <v>12963</v>
      </c>
      <c r="CQ758" s="94" t="s">
        <v>16646</v>
      </c>
      <c r="CR758" s="94" t="s">
        <v>16646</v>
      </c>
      <c r="CS758" s="94" t="s">
        <v>12016</v>
      </c>
      <c r="CT758" s="94" t="s">
        <v>12594</v>
      </c>
      <c r="CX758" s="94" t="s">
        <v>16647</v>
      </c>
      <c r="CZ758" s="94" t="s">
        <v>12007</v>
      </c>
      <c r="DA758" s="94" t="s">
        <v>12019</v>
      </c>
      <c r="DB758" s="94" t="s">
        <v>12016</v>
      </c>
      <c r="DC758" s="94" t="s">
        <v>12016</v>
      </c>
      <c r="DD758" s="94" t="s">
        <v>12007</v>
      </c>
      <c r="DE758" s="94" t="s">
        <v>12007</v>
      </c>
      <c r="DH758" s="94" t="s">
        <v>12021</v>
      </c>
      <c r="DJ758" s="94" t="s">
        <v>12022</v>
      </c>
    </row>
    <row r="759" ht="13.5" customHeight="1">
      <c r="A759" s="94" t="s">
        <v>9568</v>
      </c>
      <c r="B759" s="94" t="s">
        <v>9569</v>
      </c>
      <c r="C759" s="94" t="str">
        <f t="shared" si="1"/>
        <v>Florent Renaud</v>
      </c>
      <c r="D759" s="94" t="s">
        <v>9570</v>
      </c>
      <c r="E759" s="94" t="s">
        <v>32</v>
      </c>
      <c r="F759" s="94" t="s">
        <v>16650</v>
      </c>
      <c r="G759" s="95" t="s">
        <v>33</v>
      </c>
      <c r="H759" s="94" t="s">
        <v>12006</v>
      </c>
      <c r="I759" s="94" t="s">
        <v>12069</v>
      </c>
      <c r="BF759" s="94" t="s">
        <v>33</v>
      </c>
      <c r="BG759" s="94"/>
      <c r="BH759" s="94"/>
      <c r="BI759" s="94"/>
      <c r="BJ759" s="94"/>
      <c r="BK759" s="94"/>
      <c r="BL759" s="94">
        <v>1.0</v>
      </c>
      <c r="BM759" s="94"/>
      <c r="BN759" s="94"/>
      <c r="BO759" s="94"/>
      <c r="BP759" s="94"/>
      <c r="BQ759" s="94"/>
      <c r="BR759" s="94"/>
      <c r="BS759" s="94"/>
      <c r="BT759" s="94"/>
      <c r="BU759" s="94"/>
      <c r="BV759" s="94"/>
      <c r="BW759" s="94"/>
      <c r="BX759" s="94"/>
      <c r="BY759" s="94"/>
      <c r="BZ759" s="94"/>
      <c r="CA759" s="94"/>
      <c r="CB759" s="94"/>
      <c r="CC759" s="94"/>
      <c r="CD759" s="94"/>
      <c r="CE759" s="94"/>
      <c r="CF759" s="94"/>
      <c r="CG759" s="94"/>
      <c r="CH759" s="94"/>
      <c r="CJ759" s="94" t="s">
        <v>12082</v>
      </c>
      <c r="CK759" s="94" t="s">
        <v>9573</v>
      </c>
      <c r="CM759" s="94" t="s">
        <v>16651</v>
      </c>
      <c r="CN759" s="94" t="s">
        <v>12666</v>
      </c>
      <c r="CO759" s="94" t="s">
        <v>12030</v>
      </c>
      <c r="CP759" s="94" t="s">
        <v>14827</v>
      </c>
      <c r="CQ759" s="94" t="s">
        <v>12040</v>
      </c>
      <c r="CR759" s="94" t="s">
        <v>12331</v>
      </c>
      <c r="CS759" s="94" t="s">
        <v>12016</v>
      </c>
      <c r="CX759" s="94" t="s">
        <v>16652</v>
      </c>
      <c r="CZ759" s="94" t="s">
        <v>12007</v>
      </c>
      <c r="DA759" s="94" t="s">
        <v>12016</v>
      </c>
      <c r="DB759" s="94" t="s">
        <v>12016</v>
      </c>
      <c r="DC759" s="94" t="s">
        <v>12007</v>
      </c>
      <c r="DD759" s="94" t="s">
        <v>12007</v>
      </c>
      <c r="DE759" s="94" t="s">
        <v>12007</v>
      </c>
      <c r="DH759" s="94" t="s">
        <v>12021</v>
      </c>
      <c r="DJ759" s="94" t="s">
        <v>12022</v>
      </c>
    </row>
    <row r="760" ht="13.5" customHeight="1">
      <c r="A760" s="94" t="s">
        <v>6276</v>
      </c>
      <c r="B760" s="94" t="s">
        <v>6277</v>
      </c>
      <c r="C760" s="94" t="str">
        <f t="shared" si="1"/>
        <v>Forson Albert</v>
      </c>
      <c r="D760" s="94" t="s">
        <v>6278</v>
      </c>
      <c r="E760" s="94" t="s">
        <v>32</v>
      </c>
      <c r="F760" s="94" t="s">
        <v>16653</v>
      </c>
      <c r="G760" s="95" t="s">
        <v>33</v>
      </c>
      <c r="H760" s="94" t="s">
        <v>12006</v>
      </c>
      <c r="I760" s="94" t="s">
        <v>12069</v>
      </c>
      <c r="BF760" s="94" t="s">
        <v>33</v>
      </c>
      <c r="BG760" s="94"/>
      <c r="BH760" s="94"/>
      <c r="BI760" s="94"/>
      <c r="BJ760" s="94"/>
      <c r="BK760" s="94"/>
      <c r="BL760" s="94"/>
      <c r="BM760" s="94">
        <v>1.0</v>
      </c>
      <c r="BN760" s="94"/>
      <c r="BO760" s="94"/>
      <c r="BP760" s="94"/>
      <c r="BQ760" s="94"/>
      <c r="BR760" s="94"/>
      <c r="BS760" s="94"/>
      <c r="BT760" s="94"/>
      <c r="BU760" s="94"/>
      <c r="BV760" s="94"/>
      <c r="BW760" s="94"/>
      <c r="BX760" s="94"/>
      <c r="BY760" s="94"/>
      <c r="BZ760" s="94"/>
      <c r="CA760" s="94"/>
      <c r="CB760" s="94"/>
      <c r="CC760" s="94"/>
      <c r="CD760" s="94"/>
      <c r="CE760" s="94"/>
      <c r="CF760" s="94"/>
      <c r="CG760" s="94"/>
      <c r="CH760" s="94"/>
      <c r="CJ760" s="94" t="s">
        <v>11475</v>
      </c>
      <c r="CK760" s="94" t="s">
        <v>6282</v>
      </c>
      <c r="CL760" s="94" t="s">
        <v>12046</v>
      </c>
      <c r="CM760" s="94" t="s">
        <v>16654</v>
      </c>
      <c r="CN760" s="94" t="s">
        <v>16655</v>
      </c>
      <c r="CO760" s="94" t="s">
        <v>12122</v>
      </c>
      <c r="CP760" s="94" t="s">
        <v>15781</v>
      </c>
      <c r="CQ760" s="94" t="s">
        <v>15782</v>
      </c>
      <c r="CR760" s="94" t="s">
        <v>15976</v>
      </c>
      <c r="CS760" s="94" t="s">
        <v>12016</v>
      </c>
      <c r="CT760" s="94" t="s">
        <v>15389</v>
      </c>
      <c r="CX760" s="94" t="s">
        <v>16656</v>
      </c>
      <c r="CZ760" s="94" t="s">
        <v>12007</v>
      </c>
      <c r="DA760" s="94" t="s">
        <v>12111</v>
      </c>
      <c r="DB760" s="94" t="s">
        <v>12019</v>
      </c>
      <c r="DC760" s="94" t="s">
        <v>12007</v>
      </c>
      <c r="DD760" s="94" t="s">
        <v>12007</v>
      </c>
      <c r="DE760" s="94" t="s">
        <v>12007</v>
      </c>
      <c r="DH760" s="94" t="s">
        <v>12021</v>
      </c>
      <c r="DJ760" s="94" t="s">
        <v>12022</v>
      </c>
    </row>
    <row r="761" ht="13.5" customHeight="1">
      <c r="A761" s="94" t="s">
        <v>16657</v>
      </c>
      <c r="B761" s="94" t="s">
        <v>16658</v>
      </c>
      <c r="C761" s="94" t="str">
        <f t="shared" si="1"/>
        <v>Frances Buckland-Willis</v>
      </c>
      <c r="D761" s="94" t="s">
        <v>16659</v>
      </c>
      <c r="E761" s="94" t="s">
        <v>32</v>
      </c>
      <c r="F761" s="94" t="s">
        <v>16660</v>
      </c>
      <c r="G761" s="95" t="s">
        <v>38</v>
      </c>
      <c r="H761" s="94" t="s">
        <v>12006</v>
      </c>
      <c r="X761" s="94" t="s">
        <v>12007</v>
      </c>
      <c r="BF761" s="94"/>
      <c r="BG761" s="94"/>
      <c r="BH761" s="94"/>
      <c r="BI761" s="94"/>
      <c r="BJ761" s="94"/>
      <c r="BK761" s="94" t="s">
        <v>38</v>
      </c>
      <c r="BL761" s="94"/>
      <c r="BM761" s="94"/>
      <c r="BN761" s="94"/>
      <c r="BO761" s="94"/>
      <c r="BP761" s="94"/>
      <c r="BQ761" s="94"/>
      <c r="BR761" s="94"/>
      <c r="BS761" s="94"/>
      <c r="BT761" s="94"/>
      <c r="BU761" s="94"/>
      <c r="BV761" s="94"/>
      <c r="BW761" s="94"/>
      <c r="BX761" s="94"/>
      <c r="BY761" s="94"/>
      <c r="BZ761" s="94"/>
      <c r="CA761" s="94">
        <v>1.0</v>
      </c>
      <c r="CB761" s="94"/>
      <c r="CC761" s="94"/>
      <c r="CD761" s="94"/>
      <c r="CE761" s="94"/>
      <c r="CF761" s="94"/>
      <c r="CG761" s="94"/>
      <c r="CH761" s="94"/>
      <c r="CJ761" s="94" t="s">
        <v>3680</v>
      </c>
      <c r="CK761" s="94" t="s">
        <v>16661</v>
      </c>
      <c r="CL761" s="94" t="s">
        <v>12010</v>
      </c>
      <c r="CM761" s="94" t="s">
        <v>16662</v>
      </c>
      <c r="CN761" s="94" t="s">
        <v>12369</v>
      </c>
      <c r="CO761" s="94" t="s">
        <v>12188</v>
      </c>
      <c r="CP761" s="94" t="s">
        <v>12508</v>
      </c>
      <c r="CQ761" s="94" t="s">
        <v>12040</v>
      </c>
      <c r="CR761" s="94" t="s">
        <v>12385</v>
      </c>
      <c r="CU761" s="94" t="s">
        <v>12498</v>
      </c>
      <c r="CX761" s="94" t="s">
        <v>16663</v>
      </c>
      <c r="CZ761" s="94" t="s">
        <v>12007</v>
      </c>
      <c r="DC761" s="94" t="s">
        <v>12007</v>
      </c>
      <c r="DD761" s="94" t="s">
        <v>12007</v>
      </c>
      <c r="DH761" s="94" t="s">
        <v>12021</v>
      </c>
      <c r="DJ761" s="94" t="s">
        <v>12022</v>
      </c>
    </row>
    <row r="762" ht="13.5" customHeight="1">
      <c r="A762" s="94" t="s">
        <v>16664</v>
      </c>
      <c r="B762" s="94" t="s">
        <v>16665</v>
      </c>
      <c r="C762" s="94" t="str">
        <f t="shared" si="1"/>
        <v>Francesca Fragkoudi</v>
      </c>
      <c r="D762" s="94" t="s">
        <v>16666</v>
      </c>
      <c r="E762" s="94" t="s">
        <v>32</v>
      </c>
      <c r="F762" s="94" t="s">
        <v>16667</v>
      </c>
      <c r="G762" s="95" t="s">
        <v>33</v>
      </c>
      <c r="H762" s="94" t="s">
        <v>12006</v>
      </c>
      <c r="I762" s="94" t="s">
        <v>12069</v>
      </c>
      <c r="BF762" s="94"/>
      <c r="BG762" s="94"/>
      <c r="BH762" s="94" t="s">
        <v>33</v>
      </c>
      <c r="BI762" s="94"/>
      <c r="BJ762" s="94"/>
      <c r="BK762" s="94"/>
      <c r="BL762" s="94"/>
      <c r="BM762" s="94"/>
      <c r="BN762" s="94"/>
      <c r="BO762" s="94"/>
      <c r="BP762" s="94"/>
      <c r="BQ762" s="94"/>
      <c r="BR762" s="94">
        <v>1.0</v>
      </c>
      <c r="BS762" s="94"/>
      <c r="BT762" s="94"/>
      <c r="BU762" s="94"/>
      <c r="BV762" s="94"/>
      <c r="BW762" s="94"/>
      <c r="BX762" s="94"/>
      <c r="BY762" s="94"/>
      <c r="BZ762" s="94"/>
      <c r="CA762" s="94"/>
      <c r="CB762" s="94"/>
      <c r="CC762" s="94"/>
      <c r="CD762" s="94"/>
      <c r="CE762" s="94"/>
      <c r="CF762" s="94"/>
      <c r="CG762" s="94"/>
      <c r="CH762" s="94"/>
      <c r="CJ762" s="94" t="s">
        <v>3680</v>
      </c>
      <c r="CK762" s="94" t="s">
        <v>16668</v>
      </c>
      <c r="CL762" s="94" t="s">
        <v>12010</v>
      </c>
      <c r="CM762" s="94" t="s">
        <v>16669</v>
      </c>
      <c r="CN762" s="94" t="s">
        <v>12450</v>
      </c>
      <c r="CO762" s="94" t="s">
        <v>12030</v>
      </c>
      <c r="CP762" s="94" t="s">
        <v>13833</v>
      </c>
      <c r="CQ762" s="94" t="s">
        <v>12263</v>
      </c>
      <c r="CR762" s="94" t="s">
        <v>16670</v>
      </c>
      <c r="CS762" s="94" t="s">
        <v>12007</v>
      </c>
      <c r="CX762" s="94" t="s">
        <v>16671</v>
      </c>
      <c r="CZ762" s="94" t="s">
        <v>12007</v>
      </c>
      <c r="DA762" s="94" t="s">
        <v>12019</v>
      </c>
      <c r="DB762" s="94" t="s">
        <v>12019</v>
      </c>
      <c r="DC762" s="94" t="s">
        <v>12007</v>
      </c>
      <c r="DD762" s="94" t="s">
        <v>12016</v>
      </c>
      <c r="DE762" s="94" t="s">
        <v>12007</v>
      </c>
      <c r="DH762" s="94" t="s">
        <v>12021</v>
      </c>
      <c r="DJ762" s="94" t="s">
        <v>12022</v>
      </c>
    </row>
    <row r="763" ht="13.5" customHeight="1">
      <c r="A763" s="94" t="s">
        <v>4392</v>
      </c>
      <c r="B763" s="94" t="s">
        <v>4393</v>
      </c>
      <c r="C763" s="94" t="str">
        <f t="shared" si="1"/>
        <v>Francesco Cavallaro</v>
      </c>
      <c r="D763" s="94" t="s">
        <v>4394</v>
      </c>
      <c r="E763" s="94" t="s">
        <v>32</v>
      </c>
      <c r="F763" s="94" t="s">
        <v>16672</v>
      </c>
      <c r="G763" s="95" t="s">
        <v>33</v>
      </c>
      <c r="H763" s="94" t="s">
        <v>12006</v>
      </c>
      <c r="I763" s="94" t="s">
        <v>12069</v>
      </c>
      <c r="BF763" s="94"/>
      <c r="BG763" s="94"/>
      <c r="BH763" s="94" t="s">
        <v>33</v>
      </c>
      <c r="BI763" s="94"/>
      <c r="BJ763" s="94"/>
      <c r="BK763" s="94"/>
      <c r="BL763" s="94"/>
      <c r="BM763" s="94"/>
      <c r="BN763" s="94"/>
      <c r="BO763" s="94"/>
      <c r="BP763" s="94"/>
      <c r="BQ763" s="94"/>
      <c r="BR763" s="94">
        <v>1.0</v>
      </c>
      <c r="BS763" s="94"/>
      <c r="BT763" s="94"/>
      <c r="BU763" s="94"/>
      <c r="BV763" s="94"/>
      <c r="BW763" s="94"/>
      <c r="BX763" s="94"/>
      <c r="BY763" s="94"/>
      <c r="BZ763" s="94"/>
      <c r="CA763" s="94"/>
      <c r="CB763" s="94"/>
      <c r="CC763" s="94"/>
      <c r="CD763" s="94"/>
      <c r="CE763" s="94"/>
      <c r="CF763" s="94"/>
      <c r="CG763" s="94"/>
      <c r="CH763" s="94"/>
      <c r="CK763" s="94" t="s">
        <v>4397</v>
      </c>
      <c r="CL763" s="94" t="s">
        <v>12046</v>
      </c>
      <c r="CM763" s="94" t="s">
        <v>16673</v>
      </c>
      <c r="CN763" s="94" t="s">
        <v>12369</v>
      </c>
      <c r="CO763" s="94" t="s">
        <v>12116</v>
      </c>
      <c r="CP763" s="94" t="s">
        <v>15065</v>
      </c>
      <c r="CQ763" s="94" t="s">
        <v>12605</v>
      </c>
      <c r="CR763" s="94" t="s">
        <v>12606</v>
      </c>
      <c r="CS763" s="94" t="s">
        <v>12016</v>
      </c>
      <c r="CX763" s="94" t="s">
        <v>16674</v>
      </c>
      <c r="CZ763" s="94" t="s">
        <v>12007</v>
      </c>
      <c r="DA763" s="94" t="s">
        <v>12016</v>
      </c>
      <c r="DB763" s="94" t="s">
        <v>12016</v>
      </c>
      <c r="DC763" s="94" t="s">
        <v>12007</v>
      </c>
      <c r="DD763" s="94" t="s">
        <v>12007</v>
      </c>
      <c r="DE763" s="94" t="s">
        <v>12007</v>
      </c>
      <c r="DH763" s="94" t="s">
        <v>12021</v>
      </c>
      <c r="DJ763" s="94" t="s">
        <v>12022</v>
      </c>
    </row>
    <row r="764" ht="13.5" customHeight="1">
      <c r="A764" s="94" t="s">
        <v>4392</v>
      </c>
      <c r="B764" s="94" t="s">
        <v>16675</v>
      </c>
      <c r="C764" s="94" t="str">
        <f t="shared" si="1"/>
        <v>Francesco Grieco</v>
      </c>
      <c r="D764" s="94" t="s">
        <v>16676</v>
      </c>
      <c r="E764" s="94" t="s">
        <v>32</v>
      </c>
      <c r="F764" s="94" t="s">
        <v>16677</v>
      </c>
      <c r="G764" s="95" t="s">
        <v>33</v>
      </c>
      <c r="H764" s="94" t="s">
        <v>12006</v>
      </c>
      <c r="I764" s="94" t="s">
        <v>12069</v>
      </c>
      <c r="BF764" s="94"/>
      <c r="BG764" s="94"/>
      <c r="BH764" s="94" t="s">
        <v>33</v>
      </c>
      <c r="BI764" s="94"/>
      <c r="BJ764" s="94"/>
      <c r="BK764" s="94"/>
      <c r="BL764" s="94"/>
      <c r="BM764" s="94"/>
      <c r="BN764" s="94"/>
      <c r="BO764" s="94"/>
      <c r="BP764" s="94"/>
      <c r="BQ764" s="94"/>
      <c r="BR764" s="94"/>
      <c r="BS764" s="94">
        <v>1.0</v>
      </c>
      <c r="BT764" s="94"/>
      <c r="BU764" s="94"/>
      <c r="BV764" s="94"/>
      <c r="BW764" s="94"/>
      <c r="BX764" s="94"/>
      <c r="BY764" s="94"/>
      <c r="BZ764" s="94"/>
      <c r="CA764" s="94"/>
      <c r="CB764" s="94"/>
      <c r="CC764" s="94"/>
      <c r="CD764" s="94"/>
      <c r="CE764" s="94"/>
      <c r="CF764" s="94"/>
      <c r="CG764" s="94"/>
      <c r="CH764" s="94"/>
      <c r="CJ764" s="94" t="s">
        <v>11475</v>
      </c>
      <c r="CK764" s="94" t="s">
        <v>16678</v>
      </c>
      <c r="CL764" s="94" t="s">
        <v>12046</v>
      </c>
      <c r="CM764" s="94" t="s">
        <v>16679</v>
      </c>
      <c r="CN764" s="94" t="s">
        <v>12140</v>
      </c>
      <c r="CO764" s="94" t="s">
        <v>12122</v>
      </c>
      <c r="CP764" s="94" t="s">
        <v>16680</v>
      </c>
      <c r="CQ764" s="94" t="s">
        <v>13028</v>
      </c>
      <c r="CR764" s="94" t="s">
        <v>12606</v>
      </c>
      <c r="CS764" s="94" t="s">
        <v>12016</v>
      </c>
      <c r="CX764" s="94" t="s">
        <v>1650</v>
      </c>
      <c r="CZ764" s="94" t="s">
        <v>12007</v>
      </c>
      <c r="DA764" s="94" t="s">
        <v>12016</v>
      </c>
      <c r="DB764" s="94" t="s">
        <v>12016</v>
      </c>
      <c r="DC764" s="94" t="s">
        <v>12016</v>
      </c>
      <c r="DD764" s="94" t="s">
        <v>12016</v>
      </c>
      <c r="DE764" s="94" t="s">
        <v>12007</v>
      </c>
      <c r="DH764" s="94" t="s">
        <v>12021</v>
      </c>
      <c r="DJ764" s="94" t="s">
        <v>12022</v>
      </c>
    </row>
    <row r="765" ht="13.5" customHeight="1">
      <c r="A765" s="94" t="s">
        <v>16681</v>
      </c>
      <c r="B765" s="94" t="s">
        <v>16682</v>
      </c>
      <c r="C765" s="94" t="str">
        <f t="shared" si="1"/>
        <v>francesco sinigaglia</v>
      </c>
      <c r="D765" s="94" t="s">
        <v>16683</v>
      </c>
      <c r="E765" s="94" t="s">
        <v>32</v>
      </c>
      <c r="F765" s="94" t="s">
        <v>16684</v>
      </c>
      <c r="G765" s="95" t="s">
        <v>33</v>
      </c>
      <c r="H765" s="94" t="s">
        <v>12006</v>
      </c>
      <c r="BF765" s="94" t="s">
        <v>33</v>
      </c>
      <c r="BG765" s="94"/>
      <c r="BH765" s="94"/>
      <c r="BI765" s="94"/>
      <c r="BJ765" s="94"/>
      <c r="BK765" s="94"/>
      <c r="BL765" s="94">
        <v>1.0</v>
      </c>
      <c r="BM765" s="94"/>
      <c r="BN765" s="94"/>
      <c r="BO765" s="94"/>
      <c r="BP765" s="94"/>
      <c r="BQ765" s="94"/>
      <c r="BR765" s="94"/>
      <c r="BS765" s="94"/>
      <c r="BT765" s="94"/>
      <c r="BU765" s="94"/>
      <c r="BV765" s="94"/>
      <c r="BW765" s="94"/>
      <c r="BX765" s="94"/>
      <c r="BY765" s="94"/>
      <c r="BZ765" s="94"/>
      <c r="CA765" s="94"/>
      <c r="CB765" s="94"/>
      <c r="CC765" s="94"/>
      <c r="CD765" s="94"/>
      <c r="CE765" s="94"/>
      <c r="CF765" s="94"/>
      <c r="CG765" s="94"/>
      <c r="CH765" s="94"/>
      <c r="CJ765" s="94" t="s">
        <v>12058</v>
      </c>
      <c r="CK765" s="94" t="s">
        <v>16685</v>
      </c>
      <c r="CL765" s="94" t="s">
        <v>12046</v>
      </c>
      <c r="CM765" s="94" t="s">
        <v>13104</v>
      </c>
      <c r="CO765" s="94" t="s">
        <v>12188</v>
      </c>
      <c r="CP765" s="94" t="s">
        <v>16686</v>
      </c>
      <c r="CQ765" s="94" t="s">
        <v>12549</v>
      </c>
      <c r="CR765" s="94" t="s">
        <v>12605</v>
      </c>
      <c r="CS765" s="94" t="s">
        <v>12016</v>
      </c>
      <c r="CX765" s="94" t="s">
        <v>1693</v>
      </c>
      <c r="CZ765" s="94" t="s">
        <v>12016</v>
      </c>
      <c r="DA765" s="94" t="s">
        <v>12016</v>
      </c>
      <c r="DB765" s="94" t="s">
        <v>12016</v>
      </c>
      <c r="DC765" s="94" t="s">
        <v>12016</v>
      </c>
      <c r="DD765" s="94" t="s">
        <v>12007</v>
      </c>
      <c r="DE765" s="94" t="s">
        <v>12007</v>
      </c>
      <c r="DH765" s="94" t="s">
        <v>12021</v>
      </c>
      <c r="DJ765" s="94" t="s">
        <v>12022</v>
      </c>
    </row>
    <row r="766" ht="13.5" customHeight="1">
      <c r="A766" s="94" t="s">
        <v>9404</v>
      </c>
      <c r="B766" s="94" t="s">
        <v>9405</v>
      </c>
      <c r="C766" s="94" t="str">
        <f t="shared" si="1"/>
        <v>Francis Omondi</v>
      </c>
      <c r="D766" s="94" t="s">
        <v>9406</v>
      </c>
      <c r="E766" s="94" t="s">
        <v>32</v>
      </c>
      <c r="F766" s="94" t="s">
        <v>16687</v>
      </c>
      <c r="G766" s="95" t="s">
        <v>38</v>
      </c>
      <c r="H766" s="94" t="s">
        <v>12006</v>
      </c>
      <c r="I766" s="94" t="s">
        <v>12069</v>
      </c>
      <c r="AB766" s="94" t="s">
        <v>12007</v>
      </c>
      <c r="BF766" s="94"/>
      <c r="BG766" s="94"/>
      <c r="BH766" s="94"/>
      <c r="BI766" s="94"/>
      <c r="BJ766" s="94"/>
      <c r="BK766" s="94" t="s">
        <v>38</v>
      </c>
      <c r="BL766" s="94"/>
      <c r="BM766" s="94"/>
      <c r="BN766" s="94"/>
      <c r="BO766" s="94"/>
      <c r="BP766" s="94"/>
      <c r="BQ766" s="94"/>
      <c r="BR766" s="94"/>
      <c r="BS766" s="94"/>
      <c r="BT766" s="94"/>
      <c r="BU766" s="94"/>
      <c r="BV766" s="94"/>
      <c r="BW766" s="94"/>
      <c r="BX766" s="94"/>
      <c r="BY766" s="94"/>
      <c r="BZ766" s="94"/>
      <c r="CA766" s="94">
        <v>1.0</v>
      </c>
      <c r="CB766" s="94"/>
      <c r="CC766" s="94"/>
      <c r="CD766" s="94"/>
      <c r="CE766" s="94"/>
      <c r="CF766" s="94"/>
      <c r="CG766" s="94"/>
      <c r="CH766" s="94"/>
      <c r="CJ766" s="94" t="s">
        <v>12153</v>
      </c>
      <c r="CK766" s="94" t="s">
        <v>16688</v>
      </c>
      <c r="CL766" s="94" t="s">
        <v>12046</v>
      </c>
      <c r="CM766" s="94" t="s">
        <v>14288</v>
      </c>
      <c r="CN766" s="94" t="s">
        <v>12143</v>
      </c>
      <c r="CO766" s="94" t="s">
        <v>12217</v>
      </c>
      <c r="CP766" s="94" t="s">
        <v>14289</v>
      </c>
      <c r="CQ766" s="94" t="s">
        <v>13329</v>
      </c>
      <c r="CR766" s="94" t="s">
        <v>13329</v>
      </c>
      <c r="CU766" s="94" t="s">
        <v>16689</v>
      </c>
      <c r="CX766" s="94" t="s">
        <v>16690</v>
      </c>
      <c r="CZ766" s="94" t="s">
        <v>12007</v>
      </c>
      <c r="DC766" s="94" t="s">
        <v>12016</v>
      </c>
      <c r="DD766" s="94" t="s">
        <v>12007</v>
      </c>
      <c r="DF766" s="94" t="s">
        <v>16691</v>
      </c>
      <c r="DH766" s="94" t="s">
        <v>12021</v>
      </c>
      <c r="DJ766" s="94" t="s">
        <v>12022</v>
      </c>
    </row>
    <row r="767" ht="13.5" customHeight="1">
      <c r="A767" s="94" t="s">
        <v>9404</v>
      </c>
      <c r="B767" s="94" t="s">
        <v>11843</v>
      </c>
      <c r="C767" s="94" t="str">
        <f t="shared" si="1"/>
        <v>Francis Zong Lang</v>
      </c>
      <c r="D767" s="94" t="s">
        <v>11844</v>
      </c>
      <c r="E767" s="94" t="s">
        <v>32</v>
      </c>
      <c r="F767" s="94" t="s">
        <v>16692</v>
      </c>
      <c r="G767" s="95" t="s">
        <v>33</v>
      </c>
      <c r="H767" s="94" t="s">
        <v>12006</v>
      </c>
      <c r="I767" s="94" t="s">
        <v>12069</v>
      </c>
      <c r="BF767" s="94"/>
      <c r="BG767" s="94"/>
      <c r="BH767" s="94" t="s">
        <v>33</v>
      </c>
      <c r="BI767" s="94"/>
      <c r="BJ767" s="94"/>
      <c r="BK767" s="94"/>
      <c r="BL767" s="94"/>
      <c r="BM767" s="94"/>
      <c r="BN767" s="94"/>
      <c r="BO767" s="94"/>
      <c r="BP767" s="94"/>
      <c r="BQ767" s="94"/>
      <c r="BR767" s="94"/>
      <c r="BS767" s="94">
        <v>1.0</v>
      </c>
      <c r="BT767" s="94"/>
      <c r="BU767" s="94"/>
      <c r="BV767" s="94"/>
      <c r="BW767" s="94"/>
      <c r="BX767" s="94"/>
      <c r="BY767" s="94"/>
      <c r="BZ767" s="94"/>
      <c r="CA767" s="94"/>
      <c r="CB767" s="94"/>
      <c r="CC767" s="94"/>
      <c r="CD767" s="94"/>
      <c r="CE767" s="94"/>
      <c r="CF767" s="94"/>
      <c r="CG767" s="94"/>
      <c r="CH767" s="94"/>
      <c r="CJ767" s="94" t="s">
        <v>11475</v>
      </c>
      <c r="CK767" s="94" t="s">
        <v>11848</v>
      </c>
      <c r="CL767" s="94" t="s">
        <v>12046</v>
      </c>
      <c r="CM767" s="94" t="s">
        <v>16693</v>
      </c>
      <c r="CN767" s="94" t="s">
        <v>12121</v>
      </c>
      <c r="CO767" s="94" t="s">
        <v>12122</v>
      </c>
      <c r="CP767" s="94" t="s">
        <v>13467</v>
      </c>
      <c r="CQ767" s="94" t="s">
        <v>13106</v>
      </c>
      <c r="CR767" s="94" t="s">
        <v>14052</v>
      </c>
      <c r="CS767" s="94" t="s">
        <v>12007</v>
      </c>
      <c r="CX767" s="94" t="s">
        <v>16694</v>
      </c>
      <c r="CZ767" s="94" t="s">
        <v>12007</v>
      </c>
      <c r="DA767" s="94" t="s">
        <v>12016</v>
      </c>
      <c r="DB767" s="94" t="s">
        <v>12111</v>
      </c>
      <c r="DC767" s="94" t="s">
        <v>12007</v>
      </c>
      <c r="DD767" s="94" t="s">
        <v>12007</v>
      </c>
      <c r="DE767" s="94" t="s">
        <v>12007</v>
      </c>
      <c r="DH767" s="94" t="s">
        <v>12021</v>
      </c>
      <c r="DJ767" s="94" t="s">
        <v>12022</v>
      </c>
    </row>
    <row r="768" ht="13.5" customHeight="1">
      <c r="A768" s="94" t="s">
        <v>3230</v>
      </c>
      <c r="B768" s="94" t="s">
        <v>3231</v>
      </c>
      <c r="C768" s="94" t="str">
        <f t="shared" si="1"/>
        <v>Francisco Fenias Macucule</v>
      </c>
      <c r="D768" s="94" t="s">
        <v>3232</v>
      </c>
      <c r="E768" s="94" t="s">
        <v>32</v>
      </c>
      <c r="F768" s="94" t="s">
        <v>16695</v>
      </c>
      <c r="G768" s="95" t="s">
        <v>33</v>
      </c>
      <c r="H768" s="94" t="s">
        <v>12006</v>
      </c>
      <c r="I768" s="94" t="s">
        <v>12069</v>
      </c>
      <c r="BF768" s="94"/>
      <c r="BG768" s="94"/>
      <c r="BH768" s="94" t="s">
        <v>33</v>
      </c>
      <c r="BI768" s="94"/>
      <c r="BJ768" s="94"/>
      <c r="BK768" s="94"/>
      <c r="BL768" s="94"/>
      <c r="BM768" s="94"/>
      <c r="BN768" s="94"/>
      <c r="BO768" s="94"/>
      <c r="BP768" s="94"/>
      <c r="BQ768" s="94"/>
      <c r="BR768" s="94"/>
      <c r="BS768" s="94">
        <v>1.0</v>
      </c>
      <c r="BT768" s="94"/>
      <c r="BU768" s="94"/>
      <c r="BV768" s="94"/>
      <c r="BW768" s="94"/>
      <c r="BX768" s="94"/>
      <c r="BY768" s="94"/>
      <c r="BZ768" s="94"/>
      <c r="CA768" s="94"/>
      <c r="CB768" s="94"/>
      <c r="CC768" s="94"/>
      <c r="CD768" s="94"/>
      <c r="CE768" s="94"/>
      <c r="CF768" s="94"/>
      <c r="CG768" s="94"/>
      <c r="CH768" s="94"/>
      <c r="CJ768" s="94" t="s">
        <v>12153</v>
      </c>
      <c r="CK768" s="94" t="s">
        <v>16696</v>
      </c>
      <c r="CL768" s="94" t="s">
        <v>12046</v>
      </c>
      <c r="CM768" s="94" t="s">
        <v>15528</v>
      </c>
      <c r="CN768" s="94" t="s">
        <v>12216</v>
      </c>
      <c r="CO768" s="94" t="s">
        <v>12217</v>
      </c>
      <c r="CQ768" s="94" t="s">
        <v>16697</v>
      </c>
      <c r="CR768" s="94" t="s">
        <v>16698</v>
      </c>
      <c r="CS768" s="94" t="s">
        <v>12016</v>
      </c>
      <c r="CT768" s="94" t="s">
        <v>16699</v>
      </c>
      <c r="CX768" s="94" t="s">
        <v>16700</v>
      </c>
      <c r="CZ768" s="94" t="s">
        <v>12007</v>
      </c>
      <c r="DB768" s="94" t="s">
        <v>12111</v>
      </c>
      <c r="DC768" s="94" t="s">
        <v>12007</v>
      </c>
      <c r="DD768" s="94" t="s">
        <v>12007</v>
      </c>
      <c r="DE768" s="94" t="s">
        <v>12007</v>
      </c>
      <c r="DH768" s="94" t="s">
        <v>12021</v>
      </c>
      <c r="DJ768" s="94" t="s">
        <v>12022</v>
      </c>
    </row>
    <row r="769" ht="13.5" customHeight="1">
      <c r="A769" s="94" t="s">
        <v>16701</v>
      </c>
      <c r="B769" s="94" t="s">
        <v>16702</v>
      </c>
      <c r="C769" s="94" t="str">
        <f t="shared" si="1"/>
        <v>Francisco Ocaña</v>
      </c>
      <c r="D769" s="94" t="s">
        <v>16703</v>
      </c>
      <c r="E769" s="94" t="s">
        <v>35</v>
      </c>
      <c r="F769" s="94" t="s">
        <v>16704</v>
      </c>
      <c r="G769" s="95" t="s">
        <v>38</v>
      </c>
      <c r="H769" s="94" t="s">
        <v>12006</v>
      </c>
      <c r="I769" s="94" t="s">
        <v>12381</v>
      </c>
      <c r="BF769" s="94"/>
      <c r="BG769" s="94"/>
      <c r="BH769" s="94"/>
      <c r="BI769" s="94"/>
      <c r="BJ769" s="94"/>
      <c r="BK769" s="94" t="s">
        <v>38</v>
      </c>
      <c r="BL769" s="94"/>
      <c r="BM769" s="94"/>
      <c r="BN769" s="94"/>
      <c r="BO769" s="94"/>
      <c r="BP769" s="94"/>
      <c r="BQ769" s="94"/>
      <c r="BR769" s="94"/>
      <c r="BS769" s="94"/>
      <c r="BT769" s="94"/>
      <c r="BU769" s="94"/>
      <c r="BV769" s="94"/>
      <c r="BW769" s="94"/>
      <c r="BX769" s="94"/>
      <c r="BY769" s="94"/>
      <c r="BZ769" s="94"/>
      <c r="CA769" s="94">
        <v>1.0</v>
      </c>
      <c r="CB769" s="94"/>
      <c r="CC769" s="94"/>
      <c r="CD769" s="94"/>
      <c r="CE769" s="94"/>
      <c r="CF769" s="94"/>
      <c r="CG769" s="94"/>
      <c r="CH769" s="94"/>
      <c r="CJ769" s="94" t="s">
        <v>3680</v>
      </c>
      <c r="CK769" s="94" t="s">
        <v>16705</v>
      </c>
      <c r="CM769" s="94" t="s">
        <v>16706</v>
      </c>
      <c r="CN769" s="94" t="s">
        <v>12177</v>
      </c>
      <c r="CQ769" s="94" t="s">
        <v>12549</v>
      </c>
      <c r="CX769" s="94" t="s">
        <v>16707</v>
      </c>
      <c r="DH769" s="94" t="s">
        <v>12021</v>
      </c>
      <c r="DJ769" s="94" t="s">
        <v>12022</v>
      </c>
    </row>
    <row r="770" ht="13.5" customHeight="1">
      <c r="A770" s="94" t="s">
        <v>3215</v>
      </c>
      <c r="B770" s="94" t="s">
        <v>16708</v>
      </c>
      <c r="C770" s="94" t="str">
        <f t="shared" si="1"/>
        <v>Franco MALLIA</v>
      </c>
      <c r="D770" s="94" t="s">
        <v>16709</v>
      </c>
      <c r="E770" s="94" t="s">
        <v>32</v>
      </c>
      <c r="F770" s="94" t="s">
        <v>16710</v>
      </c>
      <c r="G770" s="95" t="s">
        <v>38</v>
      </c>
      <c r="H770" s="94" t="s">
        <v>12006</v>
      </c>
      <c r="BF770" s="94"/>
      <c r="BG770" s="94"/>
      <c r="BH770" s="94"/>
      <c r="BI770" s="94"/>
      <c r="BJ770" s="94"/>
      <c r="BK770" s="94" t="s">
        <v>38</v>
      </c>
      <c r="BL770" s="94"/>
      <c r="BM770" s="94"/>
      <c r="BN770" s="94"/>
      <c r="BO770" s="94"/>
      <c r="BP770" s="94"/>
      <c r="BQ770" s="94"/>
      <c r="BR770" s="94"/>
      <c r="BS770" s="94"/>
      <c r="BT770" s="94"/>
      <c r="BU770" s="94"/>
      <c r="BV770" s="94"/>
      <c r="BW770" s="94"/>
      <c r="BX770" s="94"/>
      <c r="BY770" s="94"/>
      <c r="BZ770" s="94"/>
      <c r="CA770" s="94">
        <v>1.0</v>
      </c>
      <c r="CB770" s="94"/>
      <c r="CC770" s="94"/>
      <c r="CD770" s="94"/>
      <c r="CE770" s="94"/>
      <c r="CF770" s="94"/>
      <c r="CG770" s="94"/>
      <c r="CH770" s="94"/>
      <c r="CJ770" s="94" t="s">
        <v>3680</v>
      </c>
      <c r="CK770" s="94" t="s">
        <v>16711</v>
      </c>
      <c r="CL770" s="94" t="s">
        <v>12046</v>
      </c>
      <c r="CM770" s="94" t="s">
        <v>16712</v>
      </c>
      <c r="CN770" s="94" t="s">
        <v>16713</v>
      </c>
      <c r="CO770" s="94" t="s">
        <v>12013</v>
      </c>
      <c r="CP770" s="94" t="s">
        <v>16714</v>
      </c>
      <c r="CQ770" s="94" t="s">
        <v>12605</v>
      </c>
      <c r="CR770" s="94" t="s">
        <v>12606</v>
      </c>
      <c r="CX770" s="94" t="s">
        <v>16715</v>
      </c>
      <c r="CZ770" s="94" t="s">
        <v>12007</v>
      </c>
      <c r="DC770" s="94" t="s">
        <v>12007</v>
      </c>
      <c r="DD770" s="94" t="s">
        <v>12007</v>
      </c>
      <c r="DH770" s="94" t="s">
        <v>12021</v>
      </c>
      <c r="DJ770" s="94" t="s">
        <v>12022</v>
      </c>
    </row>
    <row r="771" ht="13.5" customHeight="1">
      <c r="A771" s="94" t="s">
        <v>3215</v>
      </c>
      <c r="B771" s="94" t="s">
        <v>3216</v>
      </c>
      <c r="C771" s="94" t="str">
        <f t="shared" si="1"/>
        <v>Franco Manini</v>
      </c>
      <c r="D771" s="94" t="s">
        <v>3217</v>
      </c>
      <c r="E771" s="94" t="s">
        <v>35</v>
      </c>
      <c r="F771" s="94" t="s">
        <v>16716</v>
      </c>
      <c r="G771" s="95" t="s">
        <v>38</v>
      </c>
      <c r="H771" s="94" t="s">
        <v>12006</v>
      </c>
      <c r="I771" s="94" t="s">
        <v>12069</v>
      </c>
      <c r="BF771" s="94"/>
      <c r="BG771" s="94" t="s">
        <v>38</v>
      </c>
      <c r="BH771" s="94"/>
      <c r="BI771" s="94"/>
      <c r="BJ771" s="94"/>
      <c r="BK771" s="94"/>
      <c r="BL771" s="94"/>
      <c r="BM771" s="94"/>
      <c r="BN771" s="94"/>
      <c r="BO771" s="94"/>
      <c r="BP771" s="94">
        <v>1.0</v>
      </c>
      <c r="BQ771" s="94"/>
      <c r="BR771" s="94"/>
      <c r="BS771" s="94"/>
      <c r="BT771" s="94"/>
      <c r="BU771" s="94"/>
      <c r="BV771" s="94"/>
      <c r="BW771" s="94"/>
      <c r="BX771" s="94"/>
      <c r="BY771" s="94"/>
      <c r="BZ771" s="94"/>
      <c r="CA771" s="94"/>
      <c r="CB771" s="94"/>
      <c r="CC771" s="94"/>
      <c r="CD771" s="94"/>
      <c r="CE771" s="94"/>
      <c r="CF771" s="94"/>
      <c r="CG771" s="94"/>
      <c r="CH771" s="94"/>
      <c r="CJ771" s="94" t="s">
        <v>16717</v>
      </c>
      <c r="CK771" s="94" t="s">
        <v>3221</v>
      </c>
      <c r="CL771" s="94" t="s">
        <v>12046</v>
      </c>
      <c r="CM771" s="94" t="s">
        <v>16718</v>
      </c>
      <c r="CO771" s="94" t="s">
        <v>12122</v>
      </c>
      <c r="CP771" s="94" t="s">
        <v>13922</v>
      </c>
      <c r="CQ771" s="94" t="s">
        <v>12234</v>
      </c>
      <c r="CR771" s="94" t="s">
        <v>12234</v>
      </c>
      <c r="CX771" s="94" t="s">
        <v>1965</v>
      </c>
      <c r="CZ771" s="94" t="s">
        <v>12016</v>
      </c>
      <c r="DC771" s="94" t="s">
        <v>12016</v>
      </c>
      <c r="DD771" s="94" t="s">
        <v>12016</v>
      </c>
      <c r="DH771" s="94" t="s">
        <v>12021</v>
      </c>
      <c r="DJ771" s="94" t="s">
        <v>12022</v>
      </c>
    </row>
    <row r="772" ht="13.5" customHeight="1">
      <c r="A772" s="94" t="s">
        <v>2263</v>
      </c>
      <c r="B772" s="94" t="s">
        <v>16719</v>
      </c>
      <c r="C772" s="94" t="str">
        <f t="shared" si="1"/>
        <v>Francois Campher</v>
      </c>
      <c r="D772" s="94" t="s">
        <v>16720</v>
      </c>
      <c r="E772" s="94" t="s">
        <v>32</v>
      </c>
      <c r="F772" s="94" t="s">
        <v>16721</v>
      </c>
      <c r="G772" s="95" t="s">
        <v>33</v>
      </c>
      <c r="H772" s="94" t="s">
        <v>12006</v>
      </c>
      <c r="I772" s="94" t="s">
        <v>12381</v>
      </c>
      <c r="BF772" s="94" t="s">
        <v>33</v>
      </c>
      <c r="BG772" s="94"/>
      <c r="BH772" s="94"/>
      <c r="BI772" s="94"/>
      <c r="BJ772" s="94"/>
      <c r="BK772" s="94"/>
      <c r="BL772" s="94"/>
      <c r="BM772" s="94">
        <v>1.0</v>
      </c>
      <c r="BN772" s="94"/>
      <c r="BO772" s="94"/>
      <c r="BP772" s="94"/>
      <c r="BQ772" s="94"/>
      <c r="BR772" s="94"/>
      <c r="BS772" s="94"/>
      <c r="BT772" s="94"/>
      <c r="BU772" s="94"/>
      <c r="BV772" s="94"/>
      <c r="BW772" s="94"/>
      <c r="BX772" s="94"/>
      <c r="BY772" s="94"/>
      <c r="BZ772" s="94"/>
      <c r="CA772" s="94"/>
      <c r="CB772" s="94"/>
      <c r="CC772" s="94"/>
      <c r="CD772" s="94"/>
      <c r="CE772" s="94"/>
      <c r="CF772" s="94"/>
      <c r="CG772" s="94"/>
      <c r="CH772" s="94"/>
      <c r="CJ772" s="94" t="s">
        <v>11475</v>
      </c>
      <c r="CK772" s="94" t="s">
        <v>16722</v>
      </c>
      <c r="CL772" s="94" t="s">
        <v>12046</v>
      </c>
      <c r="CM772" s="94" t="s">
        <v>12186</v>
      </c>
      <c r="CN772" s="94" t="s">
        <v>12143</v>
      </c>
      <c r="CO772" s="94" t="s">
        <v>12217</v>
      </c>
      <c r="CP772" s="94" t="s">
        <v>12189</v>
      </c>
      <c r="CQ772" s="94" t="s">
        <v>12015</v>
      </c>
      <c r="CR772" s="94" t="s">
        <v>12219</v>
      </c>
      <c r="CS772" s="94" t="s">
        <v>12016</v>
      </c>
      <c r="CT772" s="94" t="s">
        <v>12052</v>
      </c>
      <c r="CX772" s="94" t="s">
        <v>1743</v>
      </c>
      <c r="CZ772" s="94" t="s">
        <v>12007</v>
      </c>
      <c r="DH772" s="94" t="s">
        <v>12021</v>
      </c>
      <c r="DJ772" s="94" t="s">
        <v>12022</v>
      </c>
    </row>
    <row r="773" ht="13.5" customHeight="1">
      <c r="A773" s="94" t="s">
        <v>2263</v>
      </c>
      <c r="B773" s="94" t="s">
        <v>2264</v>
      </c>
      <c r="C773" s="94" t="str">
        <f t="shared" si="1"/>
        <v>Francois Kapp</v>
      </c>
      <c r="D773" s="94" t="s">
        <v>2265</v>
      </c>
      <c r="E773" s="94" t="s">
        <v>32</v>
      </c>
      <c r="F773" s="94" t="s">
        <v>16723</v>
      </c>
      <c r="G773" s="95" t="s">
        <v>33</v>
      </c>
      <c r="H773" s="94" t="s">
        <v>12006</v>
      </c>
      <c r="I773" s="94" t="s">
        <v>12069</v>
      </c>
      <c r="BF773" s="94"/>
      <c r="BG773" s="94"/>
      <c r="BH773" s="94" t="s">
        <v>33</v>
      </c>
      <c r="BI773" s="94"/>
      <c r="BJ773" s="94"/>
      <c r="BK773" s="94"/>
      <c r="BL773" s="94"/>
      <c r="BM773" s="94"/>
      <c r="BN773" s="94"/>
      <c r="BO773" s="94"/>
      <c r="BP773" s="94"/>
      <c r="BQ773" s="94"/>
      <c r="BR773" s="94">
        <v>1.0</v>
      </c>
      <c r="BS773" s="94"/>
      <c r="BT773" s="94"/>
      <c r="BU773" s="94"/>
      <c r="BV773" s="94"/>
      <c r="BW773" s="94"/>
      <c r="BX773" s="94"/>
      <c r="BY773" s="94"/>
      <c r="BZ773" s="94"/>
      <c r="CA773" s="94"/>
      <c r="CB773" s="94"/>
      <c r="CC773" s="94"/>
      <c r="CD773" s="94"/>
      <c r="CE773" s="94"/>
      <c r="CF773" s="94"/>
      <c r="CG773" s="94"/>
      <c r="CH773" s="94"/>
      <c r="CJ773" s="94" t="s">
        <v>11475</v>
      </c>
      <c r="CK773" s="94" t="s">
        <v>16724</v>
      </c>
      <c r="CM773" s="94" t="s">
        <v>16725</v>
      </c>
      <c r="CN773" s="94" t="s">
        <v>16726</v>
      </c>
      <c r="CP773" s="94" t="s">
        <v>16727</v>
      </c>
      <c r="CQ773" s="94" t="s">
        <v>12032</v>
      </c>
      <c r="CR773" s="94" t="s">
        <v>12015</v>
      </c>
      <c r="CS773" s="94" t="s">
        <v>12016</v>
      </c>
      <c r="CX773" s="94" t="s">
        <v>16728</v>
      </c>
      <c r="CZ773" s="94" t="s">
        <v>12007</v>
      </c>
      <c r="DA773" s="94" t="s">
        <v>12016</v>
      </c>
      <c r="DB773" s="94" t="s">
        <v>12016</v>
      </c>
      <c r="DC773" s="94" t="s">
        <v>12007</v>
      </c>
      <c r="DD773" s="94" t="s">
        <v>12007</v>
      </c>
      <c r="DE773" s="94" t="s">
        <v>12016</v>
      </c>
      <c r="DH773" s="94" t="s">
        <v>12021</v>
      </c>
      <c r="DJ773" s="94" t="s">
        <v>12022</v>
      </c>
    </row>
    <row r="774" ht="13.5" customHeight="1">
      <c r="A774" s="94" t="s">
        <v>16729</v>
      </c>
      <c r="B774" s="94" t="s">
        <v>16730</v>
      </c>
      <c r="C774" s="94" t="str">
        <f t="shared" si="1"/>
        <v>Francoise Combes</v>
      </c>
      <c r="D774" s="94" t="s">
        <v>16731</v>
      </c>
      <c r="E774" s="94" t="s">
        <v>32</v>
      </c>
      <c r="F774" s="94" t="s">
        <v>16732</v>
      </c>
      <c r="G774" s="95" t="s">
        <v>33</v>
      </c>
      <c r="H774" s="94" t="s">
        <v>12006</v>
      </c>
      <c r="I774" s="94" t="s">
        <v>12069</v>
      </c>
      <c r="BF774" s="94" t="s">
        <v>33</v>
      </c>
      <c r="BG774" s="94"/>
      <c r="BH774" s="94"/>
      <c r="BI774" s="94"/>
      <c r="BJ774" s="94"/>
      <c r="BK774" s="94"/>
      <c r="BL774" s="94">
        <v>1.0</v>
      </c>
      <c r="BM774" s="94"/>
      <c r="BN774" s="94"/>
      <c r="BO774" s="94"/>
      <c r="BP774" s="94"/>
      <c r="BQ774" s="94"/>
      <c r="BR774" s="94"/>
      <c r="BS774" s="94"/>
      <c r="BT774" s="94"/>
      <c r="BU774" s="94"/>
      <c r="BV774" s="94"/>
      <c r="BW774" s="94"/>
      <c r="BX774" s="94"/>
      <c r="BY774" s="94"/>
      <c r="BZ774" s="94"/>
      <c r="CA774" s="94"/>
      <c r="CB774" s="94"/>
      <c r="CC774" s="94"/>
      <c r="CD774" s="94">
        <v>1.0</v>
      </c>
      <c r="CE774" s="94"/>
      <c r="CF774" s="94"/>
      <c r="CG774" s="94"/>
      <c r="CH774" s="94"/>
      <c r="CJ774" s="94" t="s">
        <v>12082</v>
      </c>
      <c r="CK774" s="94" t="s">
        <v>16733</v>
      </c>
      <c r="CL774" s="94" t="s">
        <v>12010</v>
      </c>
      <c r="CM774" s="94" t="s">
        <v>15229</v>
      </c>
      <c r="CN774" s="94" t="s">
        <v>12029</v>
      </c>
      <c r="CO774" s="94" t="s">
        <v>12030</v>
      </c>
      <c r="CP774" s="94" t="s">
        <v>12508</v>
      </c>
      <c r="CQ774" s="94" t="s">
        <v>12040</v>
      </c>
      <c r="CR774" s="94" t="s">
        <v>12040</v>
      </c>
      <c r="CS774" s="94" t="s">
        <v>12016</v>
      </c>
      <c r="CX774" s="94" t="s">
        <v>16734</v>
      </c>
      <c r="CZ774" s="94" t="s">
        <v>12007</v>
      </c>
      <c r="DA774" s="94" t="s">
        <v>12016</v>
      </c>
      <c r="DB774" s="94" t="s">
        <v>12016</v>
      </c>
      <c r="DC774" s="94" t="s">
        <v>12007</v>
      </c>
      <c r="DD774" s="94" t="s">
        <v>12016</v>
      </c>
      <c r="DE774" s="94" t="s">
        <v>12016</v>
      </c>
      <c r="DH774" s="94" t="s">
        <v>12021</v>
      </c>
      <c r="DJ774" s="94" t="s">
        <v>12022</v>
      </c>
    </row>
    <row r="775" ht="13.5" customHeight="1">
      <c r="A775" s="94" t="s">
        <v>16735</v>
      </c>
      <c r="B775" s="94" t="s">
        <v>16736</v>
      </c>
      <c r="C775" s="94" t="str">
        <f t="shared" si="1"/>
        <v>Franz Kirsten</v>
      </c>
      <c r="D775" s="94" t="s">
        <v>16737</v>
      </c>
      <c r="E775" s="94" t="s">
        <v>32</v>
      </c>
      <c r="F775" s="94" t="s">
        <v>16738</v>
      </c>
      <c r="G775" s="95" t="s">
        <v>33</v>
      </c>
      <c r="H775" s="94" t="s">
        <v>12006</v>
      </c>
      <c r="I775" s="94" t="s">
        <v>12069</v>
      </c>
      <c r="BF775" s="94"/>
      <c r="BG775" s="94"/>
      <c r="BH775" s="94" t="s">
        <v>33</v>
      </c>
      <c r="BI775" s="94"/>
      <c r="BJ775" s="94"/>
      <c r="BK775" s="94"/>
      <c r="BL775" s="94"/>
      <c r="BM775" s="94"/>
      <c r="BN775" s="94"/>
      <c r="BO775" s="94"/>
      <c r="BP775" s="94"/>
      <c r="BQ775" s="94"/>
      <c r="BR775" s="94">
        <v>1.0</v>
      </c>
      <c r="BS775" s="94"/>
      <c r="BT775" s="94"/>
      <c r="BU775" s="94"/>
      <c r="BV775" s="94"/>
      <c r="BW775" s="94"/>
      <c r="BX775" s="94"/>
      <c r="BY775" s="94"/>
      <c r="BZ775" s="94"/>
      <c r="CA775" s="94"/>
      <c r="CB775" s="94"/>
      <c r="CC775" s="94"/>
      <c r="CD775" s="94"/>
      <c r="CE775" s="94"/>
      <c r="CF775" s="94"/>
      <c r="CG775" s="94"/>
      <c r="CH775" s="94"/>
      <c r="CJ775" s="94" t="s">
        <v>3680</v>
      </c>
      <c r="CK775" s="94" t="s">
        <v>16739</v>
      </c>
      <c r="CL775" s="94" t="s">
        <v>12505</v>
      </c>
      <c r="CM775" s="94" t="s">
        <v>13399</v>
      </c>
      <c r="CN775" s="94" t="s">
        <v>16740</v>
      </c>
      <c r="CO775" s="94" t="s">
        <v>12013</v>
      </c>
      <c r="CP775" s="94" t="s">
        <v>13401</v>
      </c>
      <c r="CQ775" s="94" t="s">
        <v>13402</v>
      </c>
      <c r="CR775" s="94" t="s">
        <v>13100</v>
      </c>
      <c r="CS775" s="94" t="s">
        <v>12016</v>
      </c>
      <c r="CX775" s="94" t="s">
        <v>16741</v>
      </c>
      <c r="CZ775" s="94" t="s">
        <v>12007</v>
      </c>
      <c r="DA775" s="94" t="s">
        <v>12016</v>
      </c>
      <c r="DB775" s="94" t="s">
        <v>12016</v>
      </c>
      <c r="DC775" s="94" t="s">
        <v>12016</v>
      </c>
      <c r="DD775" s="94" t="s">
        <v>12016</v>
      </c>
      <c r="DE775" s="94" t="s">
        <v>12007</v>
      </c>
      <c r="DH775" s="94" t="s">
        <v>12021</v>
      </c>
      <c r="DJ775" s="94" t="s">
        <v>12022</v>
      </c>
    </row>
    <row r="776" ht="13.5" customHeight="1">
      <c r="A776" s="94" t="s">
        <v>16742</v>
      </c>
      <c r="B776" s="94" t="s">
        <v>16743</v>
      </c>
      <c r="C776" s="94" t="str">
        <f t="shared" si="1"/>
        <v>Frédéric Meynadier</v>
      </c>
      <c r="D776" s="94" t="s">
        <v>16744</v>
      </c>
      <c r="E776" s="94" t="s">
        <v>32</v>
      </c>
      <c r="F776" s="94" t="s">
        <v>16745</v>
      </c>
      <c r="G776" s="95" t="s">
        <v>38</v>
      </c>
      <c r="H776" s="94" t="s">
        <v>12006</v>
      </c>
      <c r="BF776" s="94"/>
      <c r="BG776" s="94"/>
      <c r="BH776" s="94"/>
      <c r="BI776" s="94" t="s">
        <v>38</v>
      </c>
      <c r="BJ776" s="94"/>
      <c r="BK776" s="94"/>
      <c r="BL776" s="94"/>
      <c r="BM776" s="94"/>
      <c r="BN776" s="94"/>
      <c r="BO776" s="94"/>
      <c r="BP776" s="94"/>
      <c r="BQ776" s="94"/>
      <c r="BR776" s="94"/>
      <c r="BS776" s="94"/>
      <c r="BT776" s="94"/>
      <c r="BU776" s="94">
        <v>1.0</v>
      </c>
      <c r="BV776" s="94"/>
      <c r="BW776" s="94"/>
      <c r="BX776" s="94"/>
      <c r="BY776" s="94"/>
      <c r="BZ776" s="94"/>
      <c r="CA776" s="94"/>
      <c r="CB776" s="94"/>
      <c r="CC776" s="94"/>
      <c r="CD776" s="94"/>
      <c r="CE776" s="94"/>
      <c r="CF776" s="94"/>
      <c r="CG776" s="94"/>
      <c r="CH776" s="94"/>
      <c r="CJ776" s="94" t="s">
        <v>3680</v>
      </c>
      <c r="CK776" s="94" t="s">
        <v>16746</v>
      </c>
      <c r="CL776" s="94" t="s">
        <v>12505</v>
      </c>
      <c r="CM776" s="94" t="s">
        <v>16747</v>
      </c>
      <c r="CN776" s="94" t="s">
        <v>13162</v>
      </c>
      <c r="CO776" s="94" t="s">
        <v>12030</v>
      </c>
      <c r="CP776" s="94" t="s">
        <v>16748</v>
      </c>
      <c r="CQ776" s="94" t="s">
        <v>12040</v>
      </c>
      <c r="CR776" s="94" t="s">
        <v>12041</v>
      </c>
      <c r="CX776" s="94" t="s">
        <v>1708</v>
      </c>
      <c r="CZ776" s="94" t="s">
        <v>12016</v>
      </c>
      <c r="DC776" s="94" t="s">
        <v>12016</v>
      </c>
      <c r="DD776" s="94" t="s">
        <v>12016</v>
      </c>
      <c r="DH776" s="94" t="s">
        <v>12021</v>
      </c>
      <c r="DJ776" s="94" t="s">
        <v>12022</v>
      </c>
    </row>
    <row r="777" ht="13.5" customHeight="1">
      <c r="A777" s="94" t="s">
        <v>6781</v>
      </c>
      <c r="B777" s="94" t="s">
        <v>6782</v>
      </c>
      <c r="C777" s="94" t="str">
        <f t="shared" si="1"/>
        <v>Frehiwot Garomsa</v>
      </c>
      <c r="D777" s="94" t="s">
        <v>6783</v>
      </c>
      <c r="E777" s="94" t="s">
        <v>35</v>
      </c>
      <c r="F777" s="94" t="s">
        <v>16749</v>
      </c>
      <c r="G777" s="95" t="s">
        <v>33</v>
      </c>
      <c r="H777" s="94" t="s">
        <v>12006</v>
      </c>
      <c r="I777" s="94" t="s">
        <v>12069</v>
      </c>
      <c r="BF777" s="94" t="s">
        <v>33</v>
      </c>
      <c r="BG777" s="94"/>
      <c r="BH777" s="94"/>
      <c r="BI777" s="94"/>
      <c r="BJ777" s="94"/>
      <c r="BK777" s="94"/>
      <c r="BL777" s="94">
        <v>1.0</v>
      </c>
      <c r="BM777" s="94"/>
      <c r="BN777" s="94"/>
      <c r="BO777" s="94"/>
      <c r="BP777" s="94"/>
      <c r="BQ777" s="94"/>
      <c r="BR777" s="94"/>
      <c r="BS777" s="94"/>
      <c r="BT777" s="94"/>
      <c r="BU777" s="94"/>
      <c r="BV777" s="94"/>
      <c r="BW777" s="94"/>
      <c r="BX777" s="94"/>
      <c r="BY777" s="94"/>
      <c r="BZ777" s="94"/>
      <c r="CA777" s="94"/>
      <c r="CB777" s="94"/>
      <c r="CC777" s="94"/>
      <c r="CD777" s="94"/>
      <c r="CE777" s="94"/>
      <c r="CF777" s="94"/>
      <c r="CG777" s="94"/>
      <c r="CH777" s="94"/>
      <c r="CK777" s="94" t="s">
        <v>6787</v>
      </c>
      <c r="CL777" s="94" t="s">
        <v>16750</v>
      </c>
      <c r="CM777" s="94" t="s">
        <v>16751</v>
      </c>
      <c r="CN777" s="94" t="s">
        <v>16752</v>
      </c>
      <c r="CO777" s="94" t="s">
        <v>12116</v>
      </c>
      <c r="CP777" s="94" t="s">
        <v>12599</v>
      </c>
      <c r="CQ777" s="94" t="s">
        <v>12132</v>
      </c>
      <c r="CR777" s="94" t="s">
        <v>12168</v>
      </c>
      <c r="CS777" s="94" t="s">
        <v>12007</v>
      </c>
      <c r="CX777" s="94" t="s">
        <v>1855</v>
      </c>
      <c r="CZ777" s="94" t="s">
        <v>12007</v>
      </c>
      <c r="DA777" s="94" t="s">
        <v>12019</v>
      </c>
      <c r="DB777" s="94" t="s">
        <v>12019</v>
      </c>
      <c r="DC777" s="94" t="s">
        <v>12007</v>
      </c>
      <c r="DH777" s="94" t="s">
        <v>12021</v>
      </c>
      <c r="DJ777" s="94" t="s">
        <v>12022</v>
      </c>
    </row>
    <row r="778" ht="13.5" customHeight="1">
      <c r="A778" s="94" t="s">
        <v>16753</v>
      </c>
      <c r="B778" s="94" t="s">
        <v>16754</v>
      </c>
      <c r="C778" s="94" t="str">
        <f t="shared" si="1"/>
        <v>Friedrich Thielemann</v>
      </c>
      <c r="D778" s="94" t="s">
        <v>16755</v>
      </c>
      <c r="E778" s="94" t="s">
        <v>32</v>
      </c>
      <c r="F778" s="94" t="s">
        <v>16756</v>
      </c>
      <c r="G778" s="95" t="s">
        <v>38</v>
      </c>
      <c r="H778" s="94" t="s">
        <v>12006</v>
      </c>
      <c r="BF778" s="94"/>
      <c r="BG778" s="94"/>
      <c r="BH778" s="94"/>
      <c r="BI778" s="94" t="s">
        <v>38</v>
      </c>
      <c r="BJ778" s="94"/>
      <c r="BK778" s="94"/>
      <c r="BL778" s="94"/>
      <c r="BM778" s="94"/>
      <c r="BN778" s="94"/>
      <c r="BO778" s="94"/>
      <c r="BP778" s="94"/>
      <c r="BQ778" s="94"/>
      <c r="BR778" s="94"/>
      <c r="BS778" s="94"/>
      <c r="BT778" s="94"/>
      <c r="BU778" s="94">
        <v>1.0</v>
      </c>
      <c r="BV778" s="94"/>
      <c r="BW778" s="94"/>
      <c r="BX778" s="94"/>
      <c r="BY778" s="94"/>
      <c r="BZ778" s="94"/>
      <c r="CA778" s="94"/>
      <c r="CB778" s="94"/>
      <c r="CC778" s="94"/>
      <c r="CD778" s="94"/>
      <c r="CE778" s="94"/>
      <c r="CF778" s="94"/>
      <c r="CG778" s="94"/>
      <c r="CH778" s="94"/>
      <c r="CJ778" s="94" t="s">
        <v>12026</v>
      </c>
      <c r="CK778" s="94" t="s">
        <v>16757</v>
      </c>
      <c r="CL778" s="94" t="s">
        <v>12505</v>
      </c>
      <c r="CM778" s="94" t="s">
        <v>16758</v>
      </c>
      <c r="CN778" s="94" t="s">
        <v>12026</v>
      </c>
      <c r="CO778" s="94" t="s">
        <v>12030</v>
      </c>
      <c r="CP778" s="94" t="s">
        <v>16759</v>
      </c>
      <c r="CQ778" s="94" t="s">
        <v>13106</v>
      </c>
      <c r="CR778" s="94" t="s">
        <v>13100</v>
      </c>
      <c r="CX778" s="94" t="s">
        <v>16760</v>
      </c>
      <c r="CZ778" s="94" t="s">
        <v>12016</v>
      </c>
      <c r="DC778" s="94" t="s">
        <v>12016</v>
      </c>
      <c r="DD778" s="94" t="s">
        <v>12016</v>
      </c>
      <c r="DF778" s="94" t="s">
        <v>16761</v>
      </c>
      <c r="DH778" s="94" t="s">
        <v>12021</v>
      </c>
      <c r="DJ778" s="94" t="s">
        <v>12022</v>
      </c>
    </row>
    <row r="779" ht="13.5" customHeight="1">
      <c r="A779" s="94" t="s">
        <v>16762</v>
      </c>
      <c r="B779" s="94" t="s">
        <v>16537</v>
      </c>
      <c r="C779" s="94" t="str">
        <f t="shared" si="1"/>
        <v>Fu-Guo Xie</v>
      </c>
      <c r="D779" s="94" t="s">
        <v>16763</v>
      </c>
      <c r="E779" s="94" t="s">
        <v>35</v>
      </c>
      <c r="F779" s="94" t="s">
        <v>16764</v>
      </c>
      <c r="G779" s="95" t="s">
        <v>33</v>
      </c>
      <c r="H779" s="94" t="s">
        <v>12006</v>
      </c>
      <c r="BF779" s="94" t="s">
        <v>33</v>
      </c>
      <c r="BG779" s="94"/>
      <c r="BH779" s="94"/>
      <c r="BI779" s="94"/>
      <c r="BJ779" s="94"/>
      <c r="BK779" s="94"/>
      <c r="BL779" s="94">
        <v>1.0</v>
      </c>
      <c r="BM779" s="94"/>
      <c r="BN779" s="94"/>
      <c r="BO779" s="94"/>
      <c r="BP779" s="94"/>
      <c r="BQ779" s="94"/>
      <c r="BR779" s="94"/>
      <c r="BS779" s="94"/>
      <c r="BT779" s="94"/>
      <c r="BU779" s="94"/>
      <c r="BV779" s="94"/>
      <c r="BW779" s="94"/>
      <c r="BX779" s="94"/>
      <c r="BY779" s="94"/>
      <c r="BZ779" s="94"/>
      <c r="CA779" s="94"/>
      <c r="CB779" s="94"/>
      <c r="CC779" s="94"/>
      <c r="CD779" s="94"/>
      <c r="CE779" s="94"/>
      <c r="CF779" s="94"/>
      <c r="CG779" s="94"/>
      <c r="CH779" s="94"/>
      <c r="CJ779" s="94" t="s">
        <v>12082</v>
      </c>
      <c r="CK779" s="94" t="s">
        <v>16765</v>
      </c>
      <c r="CL779" s="94" t="s">
        <v>12046</v>
      </c>
      <c r="CM779" s="94" t="s">
        <v>16766</v>
      </c>
      <c r="CO779" s="94" t="s">
        <v>12030</v>
      </c>
      <c r="CQ779" s="94" t="s">
        <v>13943</v>
      </c>
      <c r="CS779" s="94" t="s">
        <v>12007</v>
      </c>
      <c r="CX779" s="94" t="s">
        <v>16767</v>
      </c>
      <c r="CZ779" s="94" t="s">
        <v>12007</v>
      </c>
      <c r="DB779" s="94" t="s">
        <v>12019</v>
      </c>
      <c r="DC779" s="94" t="s">
        <v>12007</v>
      </c>
      <c r="DE779" s="94" t="s">
        <v>12007</v>
      </c>
      <c r="DH779" s="94" t="s">
        <v>12021</v>
      </c>
      <c r="DJ779" s="94" t="s">
        <v>12022</v>
      </c>
    </row>
    <row r="780" ht="13.5" customHeight="1">
      <c r="A780" s="94" t="s">
        <v>8136</v>
      </c>
      <c r="B780" s="94" t="s">
        <v>8137</v>
      </c>
      <c r="C780" s="94" t="str">
        <f t="shared" si="1"/>
        <v>Fulvio Franchi</v>
      </c>
      <c r="D780" s="94" t="s">
        <v>8138</v>
      </c>
      <c r="E780" s="94" t="s">
        <v>32</v>
      </c>
      <c r="F780" s="94" t="s">
        <v>16768</v>
      </c>
      <c r="G780" s="95" t="s">
        <v>33</v>
      </c>
      <c r="H780" s="94" t="s">
        <v>12006</v>
      </c>
      <c r="I780" s="94" t="s">
        <v>12069</v>
      </c>
      <c r="BF780" s="94"/>
      <c r="BG780" s="94"/>
      <c r="BH780" s="94" t="s">
        <v>33</v>
      </c>
      <c r="BI780" s="94"/>
      <c r="BJ780" s="94"/>
      <c r="BK780" s="94"/>
      <c r="BL780" s="94"/>
      <c r="BM780" s="94"/>
      <c r="BN780" s="94"/>
      <c r="BO780" s="94"/>
      <c r="BP780" s="94"/>
      <c r="BQ780" s="94"/>
      <c r="BR780" s="94">
        <v>1.0</v>
      </c>
      <c r="BS780" s="94"/>
      <c r="BT780" s="94"/>
      <c r="BU780" s="94"/>
      <c r="BV780" s="94"/>
      <c r="BW780" s="94"/>
      <c r="BX780" s="94"/>
      <c r="BY780" s="94"/>
      <c r="BZ780" s="94"/>
      <c r="CA780" s="94"/>
      <c r="CB780" s="94"/>
      <c r="CC780" s="94"/>
      <c r="CD780" s="94"/>
      <c r="CE780" s="94"/>
      <c r="CF780" s="94"/>
      <c r="CG780" s="94"/>
      <c r="CH780" s="94"/>
      <c r="CJ780" s="94" t="s">
        <v>12082</v>
      </c>
      <c r="CK780" s="94" t="s">
        <v>8142</v>
      </c>
      <c r="CL780" s="94" t="s">
        <v>12046</v>
      </c>
      <c r="CM780" s="94" t="s">
        <v>16769</v>
      </c>
      <c r="CN780" s="94" t="s">
        <v>12072</v>
      </c>
      <c r="CO780" s="94" t="s">
        <v>12116</v>
      </c>
      <c r="CP780" s="94" t="s">
        <v>16770</v>
      </c>
      <c r="CQ780" s="94" t="s">
        <v>12605</v>
      </c>
      <c r="CR780" s="94" t="s">
        <v>12606</v>
      </c>
      <c r="CS780" s="94" t="s">
        <v>12016</v>
      </c>
      <c r="CT780" s="94" t="s">
        <v>12052</v>
      </c>
      <c r="CU780" s="94" t="s">
        <v>12498</v>
      </c>
      <c r="CV780" s="94" t="s">
        <v>12498</v>
      </c>
      <c r="CX780" s="94" t="s">
        <v>16771</v>
      </c>
      <c r="CZ780" s="94" t="s">
        <v>12007</v>
      </c>
      <c r="DA780" s="94" t="s">
        <v>12016</v>
      </c>
      <c r="DB780" s="94" t="s">
        <v>12016</v>
      </c>
      <c r="DC780" s="94" t="s">
        <v>12007</v>
      </c>
      <c r="DD780" s="94" t="s">
        <v>12007</v>
      </c>
      <c r="DE780" s="94" t="s">
        <v>12016</v>
      </c>
      <c r="DH780" s="94" t="s">
        <v>12021</v>
      </c>
      <c r="DJ780" s="94" t="s">
        <v>12022</v>
      </c>
    </row>
    <row r="781" ht="13.5" customHeight="1">
      <c r="A781" s="94" t="s">
        <v>16772</v>
      </c>
      <c r="B781" s="94" t="s">
        <v>16773</v>
      </c>
      <c r="C781" s="94" t="str">
        <f t="shared" si="1"/>
        <v>Fulya Kiroglu</v>
      </c>
      <c r="D781" s="94" t="s">
        <v>16774</v>
      </c>
      <c r="E781" s="94" t="s">
        <v>32</v>
      </c>
      <c r="F781" s="94" t="s">
        <v>16775</v>
      </c>
      <c r="G781" s="95" t="s">
        <v>38</v>
      </c>
      <c r="H781" s="94" t="s">
        <v>12006</v>
      </c>
      <c r="I781" s="94" t="s">
        <v>12069</v>
      </c>
      <c r="BF781" s="94"/>
      <c r="BG781" s="94" t="s">
        <v>38</v>
      </c>
      <c r="BH781" s="94"/>
      <c r="BI781" s="94"/>
      <c r="BJ781" s="94"/>
      <c r="BK781" s="94"/>
      <c r="BL781" s="94"/>
      <c r="BM781" s="94"/>
      <c r="BN781" s="94"/>
      <c r="BO781" s="94"/>
      <c r="BP781" s="94">
        <v>1.0</v>
      </c>
      <c r="BQ781" s="94"/>
      <c r="BR781" s="94"/>
      <c r="BS781" s="94"/>
      <c r="BT781" s="94"/>
      <c r="BU781" s="94"/>
      <c r="BV781" s="94"/>
      <c r="BW781" s="94"/>
      <c r="BX781" s="94"/>
      <c r="BY781" s="94"/>
      <c r="BZ781" s="94"/>
      <c r="CA781" s="94"/>
      <c r="CB781" s="94"/>
      <c r="CC781" s="94"/>
      <c r="CD781" s="94"/>
      <c r="CE781" s="94"/>
      <c r="CF781" s="94"/>
      <c r="CG781" s="94"/>
      <c r="CH781" s="94"/>
      <c r="CK781" s="94" t="s">
        <v>16776</v>
      </c>
      <c r="CL781" s="94" t="s">
        <v>15692</v>
      </c>
      <c r="CM781" s="94" t="s">
        <v>16777</v>
      </c>
      <c r="CO781" s="94" t="s">
        <v>12122</v>
      </c>
      <c r="CP781" s="94" t="s">
        <v>16778</v>
      </c>
      <c r="CQ781" s="94" t="s">
        <v>16779</v>
      </c>
      <c r="CR781" s="94" t="s">
        <v>16779</v>
      </c>
      <c r="CX781" s="94" t="s">
        <v>16780</v>
      </c>
      <c r="CZ781" s="94" t="s">
        <v>12016</v>
      </c>
      <c r="DC781" s="94" t="s">
        <v>12016</v>
      </c>
      <c r="DD781" s="94" t="s">
        <v>12016</v>
      </c>
      <c r="DH781" s="94" t="s">
        <v>12021</v>
      </c>
      <c r="DJ781" s="94" t="s">
        <v>12022</v>
      </c>
    </row>
    <row r="782" ht="13.5" customHeight="1">
      <c r="A782" s="94" t="s">
        <v>4734</v>
      </c>
      <c r="B782" s="94" t="s">
        <v>16781</v>
      </c>
      <c r="C782" s="94" t="str">
        <f t="shared" si="1"/>
        <v>Gabriel Fabiano de Souza</v>
      </c>
      <c r="D782" s="94" t="s">
        <v>16782</v>
      </c>
      <c r="E782" s="94" t="s">
        <v>32</v>
      </c>
      <c r="F782" s="94" t="s">
        <v>16783</v>
      </c>
      <c r="G782" s="95" t="s">
        <v>33</v>
      </c>
      <c r="H782" s="94" t="s">
        <v>12006</v>
      </c>
      <c r="I782" s="94" t="s">
        <v>12069</v>
      </c>
      <c r="BF782" s="94" t="s">
        <v>33</v>
      </c>
      <c r="BG782" s="94"/>
      <c r="BH782" s="94"/>
      <c r="BI782" s="94"/>
      <c r="BJ782" s="94"/>
      <c r="BK782" s="94"/>
      <c r="BL782" s="94"/>
      <c r="BM782" s="94">
        <v>1.0</v>
      </c>
      <c r="BN782" s="94"/>
      <c r="BO782" s="94"/>
      <c r="BP782" s="94"/>
      <c r="BQ782" s="94"/>
      <c r="BR782" s="94"/>
      <c r="BS782" s="94"/>
      <c r="BT782" s="94"/>
      <c r="BU782" s="94"/>
      <c r="BV782" s="94"/>
      <c r="BW782" s="94"/>
      <c r="BX782" s="94"/>
      <c r="BY782" s="94"/>
      <c r="BZ782" s="94"/>
      <c r="CA782" s="94"/>
      <c r="CB782" s="94"/>
      <c r="CC782" s="94"/>
      <c r="CD782" s="94"/>
      <c r="CE782" s="94"/>
      <c r="CF782" s="94"/>
      <c r="CG782" s="94"/>
      <c r="CH782" s="94"/>
      <c r="CK782" s="94" t="s">
        <v>16784</v>
      </c>
      <c r="CL782" s="94" t="s">
        <v>12046</v>
      </c>
      <c r="CM782" s="94" t="s">
        <v>16785</v>
      </c>
      <c r="CO782" s="94" t="s">
        <v>12122</v>
      </c>
      <c r="CP782" s="94" t="s">
        <v>13054</v>
      </c>
      <c r="CQ782" s="94" t="s">
        <v>12320</v>
      </c>
      <c r="CR782" s="94" t="s">
        <v>12320</v>
      </c>
      <c r="CS782" s="94" t="s">
        <v>12007</v>
      </c>
      <c r="CX782" s="94" t="s">
        <v>16786</v>
      </c>
      <c r="CZ782" s="94" t="s">
        <v>12007</v>
      </c>
      <c r="DA782" s="94" t="s">
        <v>12016</v>
      </c>
      <c r="DB782" s="94" t="s">
        <v>12016</v>
      </c>
      <c r="DC782" s="94" t="s">
        <v>12007</v>
      </c>
      <c r="DD782" s="94" t="s">
        <v>12016</v>
      </c>
      <c r="DE782" s="94" t="s">
        <v>12016</v>
      </c>
      <c r="DH782" s="94" t="s">
        <v>12021</v>
      </c>
      <c r="DJ782" s="94" t="s">
        <v>12022</v>
      </c>
    </row>
    <row r="783" ht="13.5" customHeight="1">
      <c r="A783" s="94" t="s">
        <v>4734</v>
      </c>
      <c r="B783" s="94" t="s">
        <v>2326</v>
      </c>
      <c r="C783" s="94" t="str">
        <f t="shared" si="1"/>
        <v>Gabriel Paul</v>
      </c>
      <c r="D783" s="94" t="s">
        <v>4735</v>
      </c>
      <c r="E783" s="94" t="s">
        <v>32</v>
      </c>
      <c r="F783" s="94" t="s">
        <v>16787</v>
      </c>
      <c r="G783" s="95" t="s">
        <v>33</v>
      </c>
      <c r="H783" s="94" t="s">
        <v>12006</v>
      </c>
      <c r="I783" s="94" t="s">
        <v>12069</v>
      </c>
      <c r="BF783" s="94" t="s">
        <v>33</v>
      </c>
      <c r="BG783" s="94"/>
      <c r="BH783" s="94"/>
      <c r="BI783" s="94"/>
      <c r="BJ783" s="94"/>
      <c r="BK783" s="94"/>
      <c r="BL783" s="94"/>
      <c r="BM783" s="94">
        <v>1.0</v>
      </c>
      <c r="BN783" s="94"/>
      <c r="BO783" s="94"/>
      <c r="BP783" s="94"/>
      <c r="BQ783" s="94"/>
      <c r="BR783" s="94"/>
      <c r="BS783" s="94"/>
      <c r="BT783" s="94"/>
      <c r="BU783" s="94"/>
      <c r="BV783" s="94"/>
      <c r="BW783" s="94"/>
      <c r="BX783" s="94"/>
      <c r="BY783" s="94"/>
      <c r="BZ783" s="94"/>
      <c r="CA783" s="94"/>
      <c r="CB783" s="94"/>
      <c r="CC783" s="94"/>
      <c r="CD783" s="94">
        <v>1.0</v>
      </c>
      <c r="CE783" s="94"/>
      <c r="CF783" s="94"/>
      <c r="CG783" s="94"/>
      <c r="CH783" s="94"/>
      <c r="CJ783" s="94" t="s">
        <v>11475</v>
      </c>
      <c r="CK783" s="94" t="s">
        <v>4738</v>
      </c>
      <c r="CL783" s="94" t="s">
        <v>12046</v>
      </c>
      <c r="CM783" s="94" t="s">
        <v>14288</v>
      </c>
      <c r="CN783" s="94" t="s">
        <v>16788</v>
      </c>
      <c r="CO783" s="94" t="s">
        <v>12217</v>
      </c>
      <c r="CP783" s="94" t="s">
        <v>14289</v>
      </c>
      <c r="CQ783" s="94" t="s">
        <v>13329</v>
      </c>
      <c r="CR783" s="94" t="s">
        <v>14290</v>
      </c>
      <c r="CS783" s="94" t="s">
        <v>12016</v>
      </c>
      <c r="CT783" s="94" t="s">
        <v>12052</v>
      </c>
      <c r="CU783" s="94" t="s">
        <v>12052</v>
      </c>
      <c r="CV783" s="94" t="s">
        <v>12052</v>
      </c>
      <c r="CX783" s="94" t="s">
        <v>16789</v>
      </c>
      <c r="CZ783" s="94" t="s">
        <v>12007</v>
      </c>
      <c r="DB783" s="94" t="s">
        <v>12111</v>
      </c>
      <c r="DC783" s="94" t="s">
        <v>12007</v>
      </c>
      <c r="DD783" s="94" t="s">
        <v>12007</v>
      </c>
      <c r="DE783" s="94" t="s">
        <v>12007</v>
      </c>
      <c r="DH783" s="94" t="s">
        <v>12021</v>
      </c>
      <c r="DJ783" s="94" t="s">
        <v>12022</v>
      </c>
    </row>
    <row r="784" ht="13.5" customHeight="1">
      <c r="A784" s="94" t="s">
        <v>11614</v>
      </c>
      <c r="B784" s="94" t="s">
        <v>11615</v>
      </c>
      <c r="C784" s="94" t="str">
        <f t="shared" si="1"/>
        <v>Gabriela Conde Saavedra</v>
      </c>
      <c r="D784" s="94" t="s">
        <v>11616</v>
      </c>
      <c r="E784" s="94" t="s">
        <v>32</v>
      </c>
      <c r="F784" s="94" t="s">
        <v>16790</v>
      </c>
      <c r="G784" s="95" t="s">
        <v>38</v>
      </c>
      <c r="H784" s="94" t="s">
        <v>12006</v>
      </c>
      <c r="I784" s="94" t="s">
        <v>12069</v>
      </c>
      <c r="AX784" s="94" t="s">
        <v>12007</v>
      </c>
      <c r="BF784" s="94"/>
      <c r="BG784" s="94"/>
      <c r="BH784" s="94"/>
      <c r="BI784" s="94" t="s">
        <v>38</v>
      </c>
      <c r="BJ784" s="94"/>
      <c r="BK784" s="94"/>
      <c r="BL784" s="94"/>
      <c r="BM784" s="94"/>
      <c r="BN784" s="94"/>
      <c r="BO784" s="94"/>
      <c r="BP784" s="94"/>
      <c r="BQ784" s="94"/>
      <c r="BR784" s="94"/>
      <c r="BS784" s="94"/>
      <c r="BT784" s="94"/>
      <c r="BU784" s="94"/>
      <c r="BV784" s="94">
        <v>1.0</v>
      </c>
      <c r="BW784" s="94"/>
      <c r="BX784" s="94"/>
      <c r="BY784" s="94"/>
      <c r="BZ784" s="94"/>
      <c r="CA784" s="94"/>
      <c r="CB784" s="94"/>
      <c r="CC784" s="94"/>
      <c r="CD784" s="94"/>
      <c r="CE784" s="94"/>
      <c r="CF784" s="94"/>
      <c r="CG784" s="94"/>
      <c r="CH784" s="94"/>
      <c r="CK784" s="94" t="s">
        <v>11620</v>
      </c>
      <c r="CL784" s="94" t="s">
        <v>12010</v>
      </c>
      <c r="CM784" s="94" t="s">
        <v>16791</v>
      </c>
      <c r="CO784" s="94" t="s">
        <v>12122</v>
      </c>
      <c r="CP784" s="94" t="s">
        <v>16792</v>
      </c>
      <c r="CQ784" s="94" t="s">
        <v>12320</v>
      </c>
      <c r="CR784" s="94" t="s">
        <v>16793</v>
      </c>
      <c r="CX784" s="94" t="s">
        <v>16794</v>
      </c>
      <c r="CZ784" s="94" t="s">
        <v>12007</v>
      </c>
      <c r="DC784" s="94" t="s">
        <v>12007</v>
      </c>
      <c r="DD784" s="94" t="s">
        <v>12007</v>
      </c>
      <c r="DH784" s="94" t="s">
        <v>12021</v>
      </c>
      <c r="DJ784" s="94" t="s">
        <v>12022</v>
      </c>
    </row>
    <row r="785" ht="13.5" customHeight="1">
      <c r="A785" s="94" t="s">
        <v>8774</v>
      </c>
      <c r="B785" s="94" t="s">
        <v>8775</v>
      </c>
      <c r="C785" s="94" t="str">
        <f t="shared" si="1"/>
        <v>GABRIELE DA SILVA ILHA</v>
      </c>
      <c r="D785" s="94" t="s">
        <v>8776</v>
      </c>
      <c r="E785" s="94" t="s">
        <v>35</v>
      </c>
      <c r="F785" s="94" t="s">
        <v>16795</v>
      </c>
      <c r="G785" s="95" t="s">
        <v>33</v>
      </c>
      <c r="H785" s="94" t="s">
        <v>12006</v>
      </c>
      <c r="I785" s="94" t="s">
        <v>12069</v>
      </c>
      <c r="BF785" s="94" t="s">
        <v>33</v>
      </c>
      <c r="BG785" s="94"/>
      <c r="BH785" s="94"/>
      <c r="BI785" s="94"/>
      <c r="BJ785" s="94"/>
      <c r="BK785" s="94"/>
      <c r="BL785" s="94">
        <v>1.0</v>
      </c>
      <c r="BM785" s="94"/>
      <c r="BN785" s="94"/>
      <c r="BO785" s="94"/>
      <c r="BP785" s="94"/>
      <c r="BQ785" s="94"/>
      <c r="BR785" s="94"/>
      <c r="BS785" s="94"/>
      <c r="BT785" s="94"/>
      <c r="BU785" s="94"/>
      <c r="BV785" s="94"/>
      <c r="BW785" s="94"/>
      <c r="BX785" s="94"/>
      <c r="BY785" s="94"/>
      <c r="BZ785" s="94"/>
      <c r="CA785" s="94"/>
      <c r="CB785" s="94"/>
      <c r="CC785" s="94"/>
      <c r="CD785" s="94"/>
      <c r="CE785" s="94"/>
      <c r="CF785" s="94"/>
      <c r="CG785" s="94"/>
      <c r="CH785" s="94"/>
      <c r="CJ785" s="94" t="s">
        <v>3680</v>
      </c>
      <c r="CK785" s="94" t="s">
        <v>16796</v>
      </c>
      <c r="CL785" s="94" t="s">
        <v>15692</v>
      </c>
      <c r="CM785" s="94" t="s">
        <v>16785</v>
      </c>
      <c r="CO785" s="94" t="s">
        <v>12188</v>
      </c>
      <c r="CP785" s="94" t="s">
        <v>13054</v>
      </c>
      <c r="CQ785" s="94" t="s">
        <v>12320</v>
      </c>
      <c r="CR785" s="94" t="s">
        <v>12321</v>
      </c>
      <c r="CS785" s="94" t="s">
        <v>12007</v>
      </c>
      <c r="CX785" s="94" t="s">
        <v>16797</v>
      </c>
      <c r="CZ785" s="94" t="s">
        <v>12007</v>
      </c>
      <c r="DA785" s="94" t="s">
        <v>12111</v>
      </c>
      <c r="DB785" s="94" t="s">
        <v>12111</v>
      </c>
      <c r="DC785" s="94" t="s">
        <v>12007</v>
      </c>
      <c r="DD785" s="94" t="s">
        <v>12007</v>
      </c>
      <c r="DE785" s="94" t="s">
        <v>12007</v>
      </c>
      <c r="DH785" s="94" t="s">
        <v>12021</v>
      </c>
      <c r="DJ785" s="94" t="s">
        <v>12022</v>
      </c>
    </row>
    <row r="786" ht="13.5" customHeight="1">
      <c r="A786" s="94" t="s">
        <v>16798</v>
      </c>
      <c r="B786" s="94" t="s">
        <v>16799</v>
      </c>
      <c r="C786" s="94" t="str">
        <f t="shared" si="1"/>
        <v>Gabriele Giovannini</v>
      </c>
      <c r="D786" s="94" t="s">
        <v>16800</v>
      </c>
      <c r="E786" s="94" t="s">
        <v>32</v>
      </c>
      <c r="F786" s="94" t="s">
        <v>16801</v>
      </c>
      <c r="G786" s="95" t="s">
        <v>33</v>
      </c>
      <c r="H786" s="94" t="s">
        <v>12006</v>
      </c>
      <c r="I786" s="94" t="s">
        <v>12069</v>
      </c>
      <c r="BF786" s="94" t="s">
        <v>33</v>
      </c>
      <c r="BG786" s="94"/>
      <c r="BH786" s="94"/>
      <c r="BI786" s="94"/>
      <c r="BJ786" s="94"/>
      <c r="BK786" s="94"/>
      <c r="BL786" s="94">
        <v>1.0</v>
      </c>
      <c r="BM786" s="94"/>
      <c r="BN786" s="94"/>
      <c r="BO786" s="94"/>
      <c r="BP786" s="94"/>
      <c r="BQ786" s="94"/>
      <c r="BR786" s="94"/>
      <c r="BS786" s="94"/>
      <c r="BT786" s="94"/>
      <c r="BU786" s="94"/>
      <c r="BV786" s="94"/>
      <c r="BW786" s="94"/>
      <c r="BX786" s="94"/>
      <c r="BY786" s="94"/>
      <c r="BZ786" s="94"/>
      <c r="CA786" s="94"/>
      <c r="CB786" s="94"/>
      <c r="CC786" s="94"/>
      <c r="CD786" s="94"/>
      <c r="CE786" s="94"/>
      <c r="CF786" s="94"/>
      <c r="CG786" s="94"/>
      <c r="CH786" s="94"/>
      <c r="CJ786" s="94" t="s">
        <v>12026</v>
      </c>
      <c r="CK786" s="94" t="s">
        <v>16802</v>
      </c>
      <c r="CL786" s="94" t="s">
        <v>12046</v>
      </c>
      <c r="CM786" s="94" t="s">
        <v>16803</v>
      </c>
      <c r="CN786" s="94" t="s">
        <v>12029</v>
      </c>
      <c r="CO786" s="94" t="s">
        <v>12101</v>
      </c>
      <c r="CP786" s="94" t="s">
        <v>14170</v>
      </c>
      <c r="CQ786" s="94" t="s">
        <v>12605</v>
      </c>
      <c r="CR786" s="94" t="s">
        <v>12605</v>
      </c>
      <c r="CS786" s="94" t="s">
        <v>12016</v>
      </c>
      <c r="CX786" s="94" t="s">
        <v>16804</v>
      </c>
      <c r="CZ786" s="94" t="s">
        <v>12007</v>
      </c>
      <c r="DA786" s="94" t="s">
        <v>12016</v>
      </c>
      <c r="DB786" s="94" t="s">
        <v>12016</v>
      </c>
      <c r="DC786" s="94" t="s">
        <v>12007</v>
      </c>
      <c r="DD786" s="94" t="s">
        <v>12016</v>
      </c>
      <c r="DE786" s="94" t="s">
        <v>12016</v>
      </c>
      <c r="DH786" s="94" t="s">
        <v>12021</v>
      </c>
      <c r="DJ786" s="94" t="s">
        <v>12022</v>
      </c>
    </row>
    <row r="787" ht="13.5" customHeight="1">
      <c r="A787" s="94" t="s">
        <v>3485</v>
      </c>
      <c r="B787" s="94" t="s">
        <v>3486</v>
      </c>
      <c r="C787" s="94" t="str">
        <f t="shared" si="1"/>
        <v>Galefang Allycan Mapunda</v>
      </c>
      <c r="D787" s="94" t="s">
        <v>3487</v>
      </c>
      <c r="E787" s="94" t="s">
        <v>32</v>
      </c>
      <c r="F787" s="94" t="s">
        <v>16805</v>
      </c>
      <c r="G787" s="95" t="s">
        <v>33</v>
      </c>
      <c r="H787" s="94" t="s">
        <v>12006</v>
      </c>
      <c r="I787" s="94" t="s">
        <v>12069</v>
      </c>
      <c r="BF787" s="94" t="s">
        <v>33</v>
      </c>
      <c r="BG787" s="94"/>
      <c r="BH787" s="94"/>
      <c r="BI787" s="94"/>
      <c r="BJ787" s="94"/>
      <c r="BK787" s="94"/>
      <c r="BL787" s="94"/>
      <c r="BM787" s="94">
        <v>1.0</v>
      </c>
      <c r="BN787" s="94"/>
      <c r="BO787" s="94"/>
      <c r="BP787" s="94"/>
      <c r="BQ787" s="94"/>
      <c r="BR787" s="94"/>
      <c r="BS787" s="94"/>
      <c r="BT787" s="94"/>
      <c r="BU787" s="94"/>
      <c r="BV787" s="94"/>
      <c r="BW787" s="94"/>
      <c r="BX787" s="94"/>
      <c r="BY787" s="94"/>
      <c r="BZ787" s="94"/>
      <c r="CA787" s="94"/>
      <c r="CB787" s="94"/>
      <c r="CC787" s="94"/>
      <c r="CD787" s="94">
        <v>1.0</v>
      </c>
      <c r="CE787" s="94"/>
      <c r="CF787" s="94"/>
      <c r="CG787" s="94"/>
      <c r="CH787" s="94"/>
      <c r="CJ787" s="94" t="s">
        <v>11475</v>
      </c>
      <c r="CK787" s="94" t="s">
        <v>16806</v>
      </c>
      <c r="CL787" s="94" t="s">
        <v>12046</v>
      </c>
      <c r="CM787" s="94" t="s">
        <v>13061</v>
      </c>
      <c r="CN787" s="94" t="s">
        <v>16807</v>
      </c>
      <c r="CO787" s="94" t="s">
        <v>12122</v>
      </c>
      <c r="CP787" s="94" t="s">
        <v>12306</v>
      </c>
      <c r="CQ787" s="94" t="s">
        <v>12015</v>
      </c>
      <c r="CR787" s="94" t="s">
        <v>14189</v>
      </c>
      <c r="CS787" s="94" t="s">
        <v>12016</v>
      </c>
      <c r="CT787" s="94" t="s">
        <v>16808</v>
      </c>
      <c r="CX787" s="94" t="s">
        <v>1851</v>
      </c>
      <c r="CZ787" s="94" t="s">
        <v>12007</v>
      </c>
      <c r="DA787" s="94" t="s">
        <v>12016</v>
      </c>
      <c r="DB787" s="94" t="s">
        <v>12111</v>
      </c>
      <c r="DC787" s="94" t="s">
        <v>12007</v>
      </c>
      <c r="DD787" s="94" t="s">
        <v>12007</v>
      </c>
      <c r="DE787" s="94" t="s">
        <v>12007</v>
      </c>
      <c r="DH787" s="94" t="s">
        <v>12021</v>
      </c>
      <c r="DJ787" s="94" t="s">
        <v>12022</v>
      </c>
    </row>
    <row r="788" ht="13.5" customHeight="1">
      <c r="A788" s="94" t="s">
        <v>1665</v>
      </c>
      <c r="B788" s="94" t="s">
        <v>1666</v>
      </c>
      <c r="C788" s="94" t="str">
        <f t="shared" si="1"/>
        <v>Gang Wu</v>
      </c>
      <c r="D788" s="94" t="s">
        <v>1667</v>
      </c>
      <c r="E788" s="94" t="s">
        <v>32</v>
      </c>
      <c r="F788" s="94" t="s">
        <v>16809</v>
      </c>
      <c r="G788" s="95" t="s">
        <v>33</v>
      </c>
      <c r="H788" s="94" t="s">
        <v>12006</v>
      </c>
      <c r="I788" s="94" t="s">
        <v>12069</v>
      </c>
      <c r="BF788" s="94"/>
      <c r="BG788" s="94"/>
      <c r="BH788" s="94" t="s">
        <v>33</v>
      </c>
      <c r="BI788" s="94"/>
      <c r="BJ788" s="94"/>
      <c r="BK788" s="94"/>
      <c r="BL788" s="94"/>
      <c r="BM788" s="94"/>
      <c r="BN788" s="94"/>
      <c r="BO788" s="94"/>
      <c r="BP788" s="94"/>
      <c r="BQ788" s="94"/>
      <c r="BR788" s="94">
        <v>1.0</v>
      </c>
      <c r="BS788" s="94"/>
      <c r="BT788" s="94"/>
      <c r="BU788" s="94"/>
      <c r="BV788" s="94"/>
      <c r="BW788" s="94"/>
      <c r="BX788" s="94"/>
      <c r="BY788" s="94"/>
      <c r="BZ788" s="94"/>
      <c r="CA788" s="94"/>
      <c r="CB788" s="94"/>
      <c r="CC788" s="94"/>
      <c r="CD788" s="94">
        <v>1.0</v>
      </c>
      <c r="CE788" s="94"/>
      <c r="CF788" s="94"/>
      <c r="CG788" s="94"/>
      <c r="CH788" s="94"/>
      <c r="CJ788" s="94" t="s">
        <v>12980</v>
      </c>
      <c r="CK788" s="94" t="s">
        <v>1671</v>
      </c>
      <c r="CL788" s="94" t="s">
        <v>12046</v>
      </c>
      <c r="CM788" s="94" t="s">
        <v>16810</v>
      </c>
      <c r="CO788" s="94" t="s">
        <v>12030</v>
      </c>
      <c r="CP788" s="94" t="s">
        <v>16811</v>
      </c>
      <c r="CQ788" s="94" t="s">
        <v>13943</v>
      </c>
      <c r="CR788" s="94" t="s">
        <v>13943</v>
      </c>
      <c r="CS788" s="94" t="s">
        <v>12007</v>
      </c>
      <c r="CX788" s="94" t="s">
        <v>16812</v>
      </c>
      <c r="CZ788" s="94" t="s">
        <v>12007</v>
      </c>
      <c r="DB788" s="94" t="s">
        <v>12016</v>
      </c>
      <c r="DC788" s="94" t="s">
        <v>12007</v>
      </c>
      <c r="DD788" s="94" t="s">
        <v>12016</v>
      </c>
      <c r="DE788" s="94" t="s">
        <v>12007</v>
      </c>
      <c r="DH788" s="94" t="s">
        <v>12021</v>
      </c>
      <c r="DJ788" s="94" t="s">
        <v>12022</v>
      </c>
    </row>
    <row r="789" ht="13.5" customHeight="1">
      <c r="A789" s="94" t="s">
        <v>16813</v>
      </c>
      <c r="B789" s="94" t="s">
        <v>16814</v>
      </c>
      <c r="C789" s="94" t="str">
        <f t="shared" si="1"/>
        <v>gany abdoul</v>
      </c>
      <c r="D789" s="94" t="s">
        <v>16815</v>
      </c>
      <c r="E789" s="94" t="s">
        <v>35</v>
      </c>
      <c r="F789" s="94" t="s">
        <v>16816</v>
      </c>
      <c r="G789" s="95" t="s">
        <v>33</v>
      </c>
      <c r="H789" s="94" t="s">
        <v>12006</v>
      </c>
      <c r="BF789" s="94" t="s">
        <v>33</v>
      </c>
      <c r="BG789" s="94"/>
      <c r="BH789" s="94"/>
      <c r="BI789" s="94"/>
      <c r="BJ789" s="94"/>
      <c r="BK789" s="94"/>
      <c r="BL789" s="94"/>
      <c r="BM789" s="94">
        <v>1.0</v>
      </c>
      <c r="BN789" s="94"/>
      <c r="BO789" s="94"/>
      <c r="BP789" s="94"/>
      <c r="BQ789" s="94"/>
      <c r="BR789" s="94"/>
      <c r="BS789" s="94"/>
      <c r="BT789" s="94"/>
      <c r="BU789" s="94"/>
      <c r="BV789" s="94"/>
      <c r="BW789" s="94"/>
      <c r="BX789" s="94"/>
      <c r="BY789" s="94"/>
      <c r="BZ789" s="94"/>
      <c r="CA789" s="94"/>
      <c r="CB789" s="94"/>
      <c r="CC789" s="94"/>
      <c r="CD789" s="94"/>
      <c r="CE789" s="94"/>
      <c r="CF789" s="94"/>
      <c r="CG789" s="94"/>
      <c r="CH789" s="94"/>
      <c r="CJ789" s="94" t="s">
        <v>12719</v>
      </c>
      <c r="CK789" s="94" t="s">
        <v>16817</v>
      </c>
      <c r="CL789" s="94" t="s">
        <v>16423</v>
      </c>
      <c r="CM789" s="94" t="s">
        <v>16818</v>
      </c>
      <c r="CO789" s="94" t="s">
        <v>12217</v>
      </c>
      <c r="CP789" s="94" t="s">
        <v>13839</v>
      </c>
      <c r="CQ789" s="94" t="s">
        <v>16819</v>
      </c>
      <c r="CR789" s="94" t="s">
        <v>16820</v>
      </c>
      <c r="CS789" s="94" t="s">
        <v>12007</v>
      </c>
      <c r="CT789" s="94" t="s">
        <v>16821</v>
      </c>
      <c r="CU789" s="94" t="s">
        <v>16822</v>
      </c>
      <c r="CV789" s="94" t="s">
        <v>12297</v>
      </c>
      <c r="CX789" s="94" t="s">
        <v>16823</v>
      </c>
      <c r="CZ789" s="94" t="s">
        <v>12007</v>
      </c>
      <c r="DB789" s="94" t="s">
        <v>12111</v>
      </c>
      <c r="DC789" s="94" t="s">
        <v>12007</v>
      </c>
      <c r="DD789" s="94" t="s">
        <v>12007</v>
      </c>
      <c r="DE789" s="94" t="s">
        <v>12007</v>
      </c>
      <c r="DH789" s="94" t="s">
        <v>12021</v>
      </c>
      <c r="DJ789" s="94" t="s">
        <v>12022</v>
      </c>
    </row>
    <row r="790" ht="13.5" customHeight="1">
      <c r="A790" s="94" t="s">
        <v>16824</v>
      </c>
      <c r="B790" s="94" t="s">
        <v>16825</v>
      </c>
      <c r="C790" s="94" t="str">
        <f t="shared" si="1"/>
        <v>Gareth Davies</v>
      </c>
      <c r="D790" s="94" t="s">
        <v>16826</v>
      </c>
      <c r="E790" s="94" t="s">
        <v>32</v>
      </c>
      <c r="F790" s="94" t="s">
        <v>16827</v>
      </c>
      <c r="G790" s="95" t="s">
        <v>33</v>
      </c>
      <c r="H790" s="94" t="s">
        <v>12006</v>
      </c>
      <c r="BF790" s="94"/>
      <c r="BG790" s="94"/>
      <c r="BH790" s="94" t="s">
        <v>33</v>
      </c>
      <c r="BI790" s="94"/>
      <c r="BJ790" s="94"/>
      <c r="BK790" s="94"/>
      <c r="BL790" s="94"/>
      <c r="BM790" s="94"/>
      <c r="BN790" s="94"/>
      <c r="BO790" s="94"/>
      <c r="BP790" s="94"/>
      <c r="BQ790" s="94"/>
      <c r="BR790" s="94">
        <v>1.0</v>
      </c>
      <c r="BS790" s="94"/>
      <c r="BT790" s="94"/>
      <c r="BU790" s="94"/>
      <c r="BV790" s="94"/>
      <c r="BW790" s="94"/>
      <c r="BX790" s="94"/>
      <c r="BY790" s="94"/>
      <c r="BZ790" s="94"/>
      <c r="CA790" s="94"/>
      <c r="CB790" s="94"/>
      <c r="CC790" s="94"/>
      <c r="CD790" s="94">
        <v>1.0</v>
      </c>
      <c r="CE790" s="94"/>
      <c r="CF790" s="94"/>
      <c r="CG790" s="94"/>
      <c r="CH790" s="94"/>
      <c r="CJ790" s="94" t="s">
        <v>11475</v>
      </c>
      <c r="CK790" s="94" t="s">
        <v>16828</v>
      </c>
      <c r="CL790" s="94" t="s">
        <v>12046</v>
      </c>
      <c r="CM790" s="94" t="s">
        <v>16829</v>
      </c>
      <c r="CN790" s="94" t="s">
        <v>12345</v>
      </c>
      <c r="CO790" s="94" t="s">
        <v>12013</v>
      </c>
      <c r="CP790" s="94" t="s">
        <v>16830</v>
      </c>
      <c r="CQ790" s="94" t="s">
        <v>16831</v>
      </c>
      <c r="CR790" s="94" t="s">
        <v>16832</v>
      </c>
      <c r="CS790" s="94" t="s">
        <v>12016</v>
      </c>
      <c r="CX790" s="94" t="s">
        <v>16833</v>
      </c>
      <c r="CZ790" s="94" t="s">
        <v>12007</v>
      </c>
      <c r="DA790" s="94" t="s">
        <v>12016</v>
      </c>
      <c r="DB790" s="94" t="s">
        <v>12016</v>
      </c>
      <c r="DC790" s="94" t="s">
        <v>12007</v>
      </c>
      <c r="DD790" s="94" t="s">
        <v>12016</v>
      </c>
      <c r="DE790" s="94" t="s">
        <v>12007</v>
      </c>
      <c r="DH790" s="94" t="s">
        <v>12021</v>
      </c>
      <c r="DJ790" s="94" t="s">
        <v>12022</v>
      </c>
    </row>
    <row r="791" ht="13.5" customHeight="1">
      <c r="A791" s="94" t="s">
        <v>2416</v>
      </c>
      <c r="B791" s="94" t="s">
        <v>2417</v>
      </c>
      <c r="C791" s="94" t="str">
        <f t="shared" si="1"/>
        <v>Gastón Escobar</v>
      </c>
      <c r="D791" s="94" t="s">
        <v>2418</v>
      </c>
      <c r="E791" s="94" t="s">
        <v>32</v>
      </c>
      <c r="F791" s="94" t="s">
        <v>16834</v>
      </c>
      <c r="G791" s="95" t="s">
        <v>33</v>
      </c>
      <c r="H791" s="94" t="s">
        <v>12006</v>
      </c>
      <c r="I791" s="94" t="s">
        <v>12025</v>
      </c>
      <c r="BF791" s="94" t="s">
        <v>33</v>
      </c>
      <c r="BG791" s="94"/>
      <c r="BH791" s="94"/>
      <c r="BI791" s="94"/>
      <c r="BJ791" s="94"/>
      <c r="BK791" s="94"/>
      <c r="BL791" s="94">
        <v>1.0</v>
      </c>
      <c r="BM791" s="94"/>
      <c r="BN791" s="94"/>
      <c r="BO791" s="94"/>
      <c r="BP791" s="94"/>
      <c r="BQ791" s="94"/>
      <c r="BR791" s="94"/>
      <c r="BS791" s="94"/>
      <c r="BT791" s="94"/>
      <c r="BU791" s="94"/>
      <c r="BV791" s="94"/>
      <c r="BW791" s="94"/>
      <c r="BX791" s="94"/>
      <c r="BY791" s="94"/>
      <c r="BZ791" s="94"/>
      <c r="CA791" s="94"/>
      <c r="CB791" s="94"/>
      <c r="CC791" s="94"/>
      <c r="CD791" s="94"/>
      <c r="CE791" s="94"/>
      <c r="CF791" s="94"/>
      <c r="CG791" s="94"/>
      <c r="CH791" s="94"/>
      <c r="CJ791" s="94" t="s">
        <v>3680</v>
      </c>
      <c r="CK791" s="94" t="s">
        <v>16835</v>
      </c>
      <c r="CL791" s="94" t="s">
        <v>12175</v>
      </c>
      <c r="CM791" s="94" t="s">
        <v>16836</v>
      </c>
      <c r="CQ791" s="94" t="s">
        <v>12605</v>
      </c>
      <c r="CR791" s="94" t="s">
        <v>15113</v>
      </c>
      <c r="CS791" s="94" t="s">
        <v>12016</v>
      </c>
      <c r="CX791" s="94" t="s">
        <v>16837</v>
      </c>
      <c r="CZ791" s="94" t="s">
        <v>12007</v>
      </c>
      <c r="DA791" s="94" t="s">
        <v>12016</v>
      </c>
      <c r="DB791" s="94" t="s">
        <v>12111</v>
      </c>
      <c r="DC791" s="94" t="s">
        <v>12007</v>
      </c>
      <c r="DD791" s="94" t="s">
        <v>12007</v>
      </c>
      <c r="DE791" s="94" t="s">
        <v>12016</v>
      </c>
      <c r="DH791" s="94" t="s">
        <v>12021</v>
      </c>
      <c r="DJ791" s="94" t="s">
        <v>12022</v>
      </c>
    </row>
    <row r="792" ht="13.5" customHeight="1">
      <c r="A792" s="94" t="s">
        <v>6200</v>
      </c>
      <c r="B792" s="94" t="s">
        <v>5262</v>
      </c>
      <c r="C792" s="94" t="str">
        <f t="shared" si="1"/>
        <v>Gaurav Singh</v>
      </c>
      <c r="D792" s="94" t="s">
        <v>6201</v>
      </c>
      <c r="E792" s="94" t="s">
        <v>32</v>
      </c>
      <c r="F792" s="94" t="s">
        <v>16838</v>
      </c>
      <c r="G792" s="95" t="s">
        <v>38</v>
      </c>
      <c r="H792" s="94" t="s">
        <v>12006</v>
      </c>
      <c r="I792" s="94" t="s">
        <v>12069</v>
      </c>
      <c r="BF792" s="94"/>
      <c r="BG792" s="94"/>
      <c r="BH792" s="94"/>
      <c r="BI792" s="94" t="s">
        <v>38</v>
      </c>
      <c r="BJ792" s="94"/>
      <c r="BK792" s="94"/>
      <c r="BL792" s="94"/>
      <c r="BM792" s="94"/>
      <c r="BN792" s="94"/>
      <c r="BO792" s="94"/>
      <c r="BP792" s="94"/>
      <c r="BQ792" s="94"/>
      <c r="BR792" s="94"/>
      <c r="BS792" s="94"/>
      <c r="BT792" s="94"/>
      <c r="BU792" s="94">
        <v>1.0</v>
      </c>
      <c r="BV792" s="94"/>
      <c r="BW792" s="94"/>
      <c r="BX792" s="94"/>
      <c r="BY792" s="94"/>
      <c r="BZ792" s="94"/>
      <c r="CA792" s="94"/>
      <c r="CB792" s="94"/>
      <c r="CC792" s="94"/>
      <c r="CD792" s="94"/>
      <c r="CE792" s="94"/>
      <c r="CF792" s="94"/>
      <c r="CG792" s="94"/>
      <c r="CH792" s="94"/>
      <c r="CJ792" s="94" t="s">
        <v>12058</v>
      </c>
      <c r="CK792" s="94" t="s">
        <v>6204</v>
      </c>
      <c r="CL792" s="94" t="s">
        <v>12046</v>
      </c>
      <c r="CM792" s="94" t="s">
        <v>16839</v>
      </c>
      <c r="CN792" s="94" t="s">
        <v>12640</v>
      </c>
      <c r="CO792" s="94" t="s">
        <v>12188</v>
      </c>
      <c r="CP792" s="94" t="s">
        <v>14136</v>
      </c>
      <c r="CQ792" s="94" t="s">
        <v>13943</v>
      </c>
      <c r="CR792" s="94" t="s">
        <v>12195</v>
      </c>
      <c r="CU792" s="94" t="s">
        <v>16840</v>
      </c>
      <c r="CX792" s="94" t="s">
        <v>1851</v>
      </c>
      <c r="CZ792" s="94" t="s">
        <v>12007</v>
      </c>
      <c r="DC792" s="94" t="s">
        <v>12007</v>
      </c>
      <c r="DD792" s="94" t="s">
        <v>12007</v>
      </c>
      <c r="DH792" s="94" t="s">
        <v>12021</v>
      </c>
      <c r="DJ792" s="94" t="s">
        <v>12022</v>
      </c>
    </row>
    <row r="793" ht="13.5" customHeight="1">
      <c r="A793" s="94" t="s">
        <v>8155</v>
      </c>
      <c r="B793" s="94" t="s">
        <v>3495</v>
      </c>
      <c r="C793" s="94" t="str">
        <f t="shared" si="1"/>
        <v>Gauri Sharma</v>
      </c>
      <c r="D793" s="94" t="s">
        <v>8156</v>
      </c>
      <c r="E793" s="94" t="s">
        <v>32</v>
      </c>
      <c r="F793" s="94" t="s">
        <v>16841</v>
      </c>
      <c r="G793" s="95" t="s">
        <v>33</v>
      </c>
      <c r="H793" s="94" t="s">
        <v>12006</v>
      </c>
      <c r="I793" s="94" t="s">
        <v>12025</v>
      </c>
      <c r="BF793" s="94" t="s">
        <v>33</v>
      </c>
      <c r="BG793" s="94"/>
      <c r="BH793" s="94"/>
      <c r="BI793" s="94"/>
      <c r="BJ793" s="94"/>
      <c r="BK793" s="94"/>
      <c r="BL793" s="94">
        <v>1.0</v>
      </c>
      <c r="BM793" s="94"/>
      <c r="BN793" s="94"/>
      <c r="BO793" s="94"/>
      <c r="BP793" s="94"/>
      <c r="BQ793" s="94"/>
      <c r="BR793" s="94"/>
      <c r="BS793" s="94"/>
      <c r="BT793" s="94"/>
      <c r="BU793" s="94"/>
      <c r="BV793" s="94"/>
      <c r="BW793" s="94"/>
      <c r="BX793" s="94"/>
      <c r="BY793" s="94"/>
      <c r="BZ793" s="94"/>
      <c r="CA793" s="94"/>
      <c r="CB793" s="94"/>
      <c r="CC793" s="94"/>
      <c r="CD793" s="94">
        <v>1.0</v>
      </c>
      <c r="CE793" s="94"/>
      <c r="CF793" s="94"/>
      <c r="CG793" s="94"/>
      <c r="CH793" s="94"/>
      <c r="CJ793" s="94" t="s">
        <v>12058</v>
      </c>
      <c r="CK793" s="94" t="s">
        <v>8159</v>
      </c>
      <c r="CL793" s="94" t="s">
        <v>12010</v>
      </c>
      <c r="CM793" s="94" t="s">
        <v>16842</v>
      </c>
      <c r="CN793" s="94" t="s">
        <v>16843</v>
      </c>
      <c r="CO793" s="94" t="s">
        <v>12188</v>
      </c>
      <c r="CP793" s="94" t="s">
        <v>14827</v>
      </c>
      <c r="CQ793" s="94" t="s">
        <v>12040</v>
      </c>
      <c r="CR793" s="94" t="s">
        <v>12195</v>
      </c>
      <c r="CS793" s="94" t="s">
        <v>12016</v>
      </c>
      <c r="CT793" s="94" t="s">
        <v>12271</v>
      </c>
      <c r="CX793" s="94" t="s">
        <v>16844</v>
      </c>
      <c r="CZ793" s="94" t="s">
        <v>12007</v>
      </c>
      <c r="DA793" s="94" t="s">
        <v>12019</v>
      </c>
      <c r="DB793" s="94" t="s">
        <v>12019</v>
      </c>
      <c r="DC793" s="94" t="s">
        <v>12007</v>
      </c>
      <c r="DD793" s="94" t="s">
        <v>12007</v>
      </c>
      <c r="DE793" s="94" t="s">
        <v>12007</v>
      </c>
      <c r="DH793" s="94" t="s">
        <v>12021</v>
      </c>
      <c r="DJ793" s="94" t="s">
        <v>12022</v>
      </c>
    </row>
    <row r="794" ht="13.5" customHeight="1">
      <c r="A794" s="94" t="s">
        <v>2688</v>
      </c>
      <c r="B794" s="94" t="s">
        <v>2689</v>
      </c>
      <c r="C794" s="94" t="str">
        <f t="shared" si="1"/>
        <v>Gayane Baleyan</v>
      </c>
      <c r="D794" s="94" t="s">
        <v>2690</v>
      </c>
      <c r="E794" s="94" t="s">
        <v>2117</v>
      </c>
      <c r="F794" s="94" t="s">
        <v>16845</v>
      </c>
      <c r="G794" s="95" t="s">
        <v>12793</v>
      </c>
      <c r="H794" s="94" t="s">
        <v>12006</v>
      </c>
      <c r="I794" s="94" t="s">
        <v>12069</v>
      </c>
      <c r="BF794" s="94"/>
      <c r="BG794" s="94"/>
      <c r="BH794" s="94" t="s">
        <v>33</v>
      </c>
      <c r="BI794" s="94" t="s">
        <v>38</v>
      </c>
      <c r="BJ794" s="94"/>
      <c r="BK794" s="94"/>
      <c r="BL794" s="94"/>
      <c r="BM794" s="94"/>
      <c r="BN794" s="94"/>
      <c r="BO794" s="94"/>
      <c r="BP794" s="94"/>
      <c r="BQ794" s="94"/>
      <c r="BR794" s="94"/>
      <c r="BS794" s="94">
        <v>1.0</v>
      </c>
      <c r="BT794" s="94"/>
      <c r="BU794" s="94"/>
      <c r="BV794" s="94">
        <v>1.0</v>
      </c>
      <c r="BW794" s="94"/>
      <c r="BX794" s="94"/>
      <c r="BY794" s="94"/>
      <c r="BZ794" s="94"/>
      <c r="CA794" s="94"/>
      <c r="CB794" s="94"/>
      <c r="CC794" s="94"/>
      <c r="CD794" s="94"/>
      <c r="CE794" s="94"/>
      <c r="CF794" s="94"/>
      <c r="CG794" s="94"/>
      <c r="CH794" s="94"/>
      <c r="CJ794" s="94" t="s">
        <v>13966</v>
      </c>
      <c r="CK794" s="94" t="s">
        <v>2693</v>
      </c>
      <c r="CL794" s="94" t="s">
        <v>12010</v>
      </c>
      <c r="CM794" s="94" t="s">
        <v>13593</v>
      </c>
      <c r="CN794" s="94" t="s">
        <v>16846</v>
      </c>
      <c r="CO794" s="94" t="s">
        <v>12122</v>
      </c>
      <c r="CP794" s="94" t="s">
        <v>13595</v>
      </c>
      <c r="CQ794" s="94" t="s">
        <v>12999</v>
      </c>
      <c r="CR794" s="94" t="s">
        <v>13000</v>
      </c>
      <c r="CS794" s="94" t="s">
        <v>12007</v>
      </c>
      <c r="CT794" s="94" t="s">
        <v>12297</v>
      </c>
      <c r="CX794" s="94" t="s">
        <v>16847</v>
      </c>
      <c r="CZ794" s="94" t="s">
        <v>12007</v>
      </c>
      <c r="DA794" s="94" t="s">
        <v>12111</v>
      </c>
      <c r="DB794" s="94" t="s">
        <v>12111</v>
      </c>
      <c r="DC794" s="94" t="s">
        <v>12007</v>
      </c>
      <c r="DD794" s="94" t="s">
        <v>12016</v>
      </c>
      <c r="DE794" s="94" t="s">
        <v>12016</v>
      </c>
      <c r="DH794" s="94" t="s">
        <v>12021</v>
      </c>
      <c r="DJ794" s="94" t="s">
        <v>12022</v>
      </c>
    </row>
    <row r="795" ht="13.5" customHeight="1">
      <c r="A795" s="94" t="s">
        <v>16848</v>
      </c>
      <c r="B795" s="94" t="s">
        <v>16849</v>
      </c>
      <c r="C795" s="94" t="str">
        <f t="shared" si="1"/>
        <v>Gaz Chadwick</v>
      </c>
      <c r="D795" s="94" t="s">
        <v>16850</v>
      </c>
      <c r="E795" s="94" t="s">
        <v>32</v>
      </c>
      <c r="F795" s="94" t="s">
        <v>16851</v>
      </c>
      <c r="G795" s="95" t="s">
        <v>33</v>
      </c>
      <c r="H795" s="94" t="s">
        <v>12006</v>
      </c>
      <c r="BF795" s="94"/>
      <c r="BG795" s="94"/>
      <c r="BH795" s="94" t="s">
        <v>33</v>
      </c>
      <c r="BI795" s="94"/>
      <c r="BJ795" s="94"/>
      <c r="BK795" s="94"/>
      <c r="BL795" s="94"/>
      <c r="BM795" s="94"/>
      <c r="BN795" s="94"/>
      <c r="BO795" s="94"/>
      <c r="BP795" s="94"/>
      <c r="BQ795" s="94"/>
      <c r="BR795" s="94">
        <v>1.0</v>
      </c>
      <c r="BS795" s="94"/>
      <c r="BT795" s="94"/>
      <c r="BU795" s="94"/>
      <c r="BV795" s="94"/>
      <c r="BW795" s="94"/>
      <c r="BX795" s="94"/>
      <c r="BY795" s="94"/>
      <c r="BZ795" s="94"/>
      <c r="CA795" s="94"/>
      <c r="CB795" s="94"/>
      <c r="CC795" s="94"/>
      <c r="CD795" s="94"/>
      <c r="CE795" s="94"/>
      <c r="CF795" s="94"/>
      <c r="CG795" s="94"/>
      <c r="CH795" s="94"/>
      <c r="CK795" s="94" t="s">
        <v>16852</v>
      </c>
      <c r="CL795" s="94" t="s">
        <v>12046</v>
      </c>
      <c r="CM795" s="94" t="s">
        <v>13391</v>
      </c>
      <c r="CN795" s="94" t="s">
        <v>16853</v>
      </c>
      <c r="CQ795" s="94" t="s">
        <v>13125</v>
      </c>
      <c r="CS795" s="94" t="s">
        <v>12016</v>
      </c>
      <c r="CX795" s="94" t="s">
        <v>16854</v>
      </c>
      <c r="CZ795" s="94" t="s">
        <v>12007</v>
      </c>
      <c r="DA795" s="94" t="s">
        <v>12016</v>
      </c>
      <c r="DB795" s="94" t="s">
        <v>12016</v>
      </c>
      <c r="DC795" s="94" t="s">
        <v>12007</v>
      </c>
      <c r="DD795" s="94" t="s">
        <v>12016</v>
      </c>
      <c r="DE795" s="94" t="s">
        <v>12016</v>
      </c>
      <c r="DH795" s="94" t="s">
        <v>12021</v>
      </c>
      <c r="DJ795" s="94" t="s">
        <v>12022</v>
      </c>
    </row>
    <row r="796" ht="13.5" customHeight="1">
      <c r="A796" s="94" t="s">
        <v>11691</v>
      </c>
      <c r="B796" s="94" t="s">
        <v>11692</v>
      </c>
      <c r="C796" s="94" t="str">
        <f t="shared" si="1"/>
        <v>gebregiorgis fikade</v>
      </c>
      <c r="D796" s="94" t="s">
        <v>11693</v>
      </c>
      <c r="E796" s="94" t="s">
        <v>35</v>
      </c>
      <c r="F796" s="94" t="s">
        <v>16855</v>
      </c>
      <c r="G796" s="95" t="s">
        <v>16856</v>
      </c>
      <c r="H796" s="94" t="s">
        <v>12006</v>
      </c>
      <c r="I796" s="94" t="s">
        <v>12069</v>
      </c>
      <c r="BF796" s="94">
        <v>2.0</v>
      </c>
      <c r="BG796" s="94" t="s">
        <v>38</v>
      </c>
      <c r="BH796" s="94"/>
      <c r="BI796" s="94"/>
      <c r="BJ796" s="94"/>
      <c r="BK796" s="94"/>
      <c r="BL796" s="94">
        <v>1.0</v>
      </c>
      <c r="BM796" s="94"/>
      <c r="BN796" s="94">
        <v>1.0</v>
      </c>
      <c r="BO796" s="94">
        <v>1.0</v>
      </c>
      <c r="BP796" s="94"/>
      <c r="BQ796" s="94"/>
      <c r="BR796" s="94"/>
      <c r="BS796" s="94"/>
      <c r="BT796" s="94"/>
      <c r="BU796" s="94"/>
      <c r="BV796" s="94"/>
      <c r="BW796" s="94"/>
      <c r="BX796" s="94"/>
      <c r="BY796" s="94"/>
      <c r="BZ796" s="94"/>
      <c r="CA796" s="94"/>
      <c r="CB796" s="94"/>
      <c r="CC796" s="94"/>
      <c r="CD796" s="94">
        <v>1.0</v>
      </c>
      <c r="CE796" s="94"/>
      <c r="CF796" s="94"/>
      <c r="CG796" s="94"/>
      <c r="CH796" s="94"/>
      <c r="CJ796" s="94" t="s">
        <v>3680</v>
      </c>
      <c r="CK796" s="94" t="s">
        <v>11697</v>
      </c>
      <c r="CL796" s="94" t="s">
        <v>12046</v>
      </c>
      <c r="CM796" s="94" t="s">
        <v>16857</v>
      </c>
      <c r="CN796" s="94" t="s">
        <v>12115</v>
      </c>
      <c r="CO796" s="94" t="s">
        <v>12116</v>
      </c>
      <c r="CP796" s="94" t="s">
        <v>16858</v>
      </c>
      <c r="CQ796" s="94" t="s">
        <v>12132</v>
      </c>
      <c r="CR796" s="94" t="s">
        <v>12133</v>
      </c>
      <c r="CS796" s="94" t="s">
        <v>12007</v>
      </c>
      <c r="CX796" s="94" t="s">
        <v>16859</v>
      </c>
      <c r="CZ796" s="94" t="s">
        <v>12007</v>
      </c>
      <c r="DC796" s="94" t="s">
        <v>12007</v>
      </c>
      <c r="DD796" s="94" t="s">
        <v>12007</v>
      </c>
      <c r="DE796" s="94" t="s">
        <v>12016</v>
      </c>
      <c r="DH796" s="94" t="s">
        <v>12021</v>
      </c>
      <c r="DJ796" s="94" t="s">
        <v>12022</v>
      </c>
    </row>
    <row r="797" ht="13.5" customHeight="1">
      <c r="A797" s="94" t="s">
        <v>16860</v>
      </c>
      <c r="B797" s="94" t="s">
        <v>16861</v>
      </c>
      <c r="C797" s="94" t="str">
        <f t="shared" si="1"/>
        <v>gemechuu debela</v>
      </c>
      <c r="D797" s="94" t="s">
        <v>16862</v>
      </c>
      <c r="E797" s="94" t="s">
        <v>35</v>
      </c>
      <c r="F797" s="94" t="s">
        <v>16863</v>
      </c>
      <c r="G797" s="95" t="s">
        <v>33</v>
      </c>
      <c r="H797" s="94" t="s">
        <v>12006</v>
      </c>
      <c r="I797" s="94" t="s">
        <v>12069</v>
      </c>
      <c r="BF797" s="94" t="s">
        <v>33</v>
      </c>
      <c r="BG797" s="94"/>
      <c r="BH797" s="94"/>
      <c r="BI797" s="94"/>
      <c r="BJ797" s="94"/>
      <c r="BK797" s="94"/>
      <c r="BL797" s="94">
        <v>1.0</v>
      </c>
      <c r="BM797" s="94"/>
      <c r="BN797" s="94"/>
      <c r="BO797" s="94"/>
      <c r="BP797" s="94"/>
      <c r="BQ797" s="94"/>
      <c r="BR797" s="94"/>
      <c r="BS797" s="94"/>
      <c r="BT797" s="94"/>
      <c r="BU797" s="94"/>
      <c r="BV797" s="94"/>
      <c r="BW797" s="94"/>
      <c r="BX797" s="94"/>
      <c r="BY797" s="94"/>
      <c r="BZ797" s="94"/>
      <c r="CA797" s="94"/>
      <c r="CB797" s="94"/>
      <c r="CC797" s="94"/>
      <c r="CD797" s="94"/>
      <c r="CE797" s="94"/>
      <c r="CF797" s="94"/>
      <c r="CG797" s="94"/>
      <c r="CH797" s="94"/>
      <c r="CJ797" s="94" t="s">
        <v>15991</v>
      </c>
      <c r="CK797" s="94" t="s">
        <v>16864</v>
      </c>
      <c r="CL797" s="94" t="s">
        <v>12046</v>
      </c>
      <c r="CM797" s="94" t="s">
        <v>16865</v>
      </c>
      <c r="CN797" s="94" t="s">
        <v>16866</v>
      </c>
      <c r="CO797" s="94" t="s">
        <v>12116</v>
      </c>
      <c r="CP797" s="94" t="s">
        <v>16867</v>
      </c>
      <c r="CQ797" s="94" t="s">
        <v>12167</v>
      </c>
      <c r="CR797" s="94" t="s">
        <v>12168</v>
      </c>
      <c r="CS797" s="94" t="s">
        <v>12007</v>
      </c>
      <c r="CT797" s="94" t="s">
        <v>16868</v>
      </c>
      <c r="CX797" s="94" t="s">
        <v>16869</v>
      </c>
      <c r="CZ797" s="94" t="s">
        <v>12007</v>
      </c>
      <c r="DA797" s="94" t="s">
        <v>12019</v>
      </c>
      <c r="DB797" s="94" t="s">
        <v>12019</v>
      </c>
      <c r="DC797" s="94" t="s">
        <v>12007</v>
      </c>
      <c r="DD797" s="94" t="s">
        <v>12007</v>
      </c>
      <c r="DE797" s="94" t="s">
        <v>12007</v>
      </c>
      <c r="DH797" s="94" t="s">
        <v>12021</v>
      </c>
      <c r="DJ797" s="94" t="s">
        <v>12022</v>
      </c>
    </row>
    <row r="798" ht="13.5" customHeight="1">
      <c r="A798" s="94" t="s">
        <v>16870</v>
      </c>
      <c r="B798" s="94" t="s">
        <v>16871</v>
      </c>
      <c r="C798" s="94" t="str">
        <f t="shared" si="1"/>
        <v>Genevieve Marshall</v>
      </c>
      <c r="D798" s="94" t="s">
        <v>16872</v>
      </c>
      <c r="E798" s="94" t="s">
        <v>32</v>
      </c>
      <c r="F798" s="94" t="s">
        <v>16873</v>
      </c>
      <c r="G798" s="95" t="s">
        <v>38</v>
      </c>
      <c r="H798" s="94" t="s">
        <v>12006</v>
      </c>
      <c r="I798" s="94" t="s">
        <v>12069</v>
      </c>
      <c r="BF798" s="94"/>
      <c r="BG798" s="94" t="s">
        <v>38</v>
      </c>
      <c r="BH798" s="94"/>
      <c r="BI798" s="94"/>
      <c r="BJ798" s="94"/>
      <c r="BK798" s="94"/>
      <c r="BL798" s="94"/>
      <c r="BM798" s="94"/>
      <c r="BN798" s="94"/>
      <c r="BO798" s="94">
        <v>1.0</v>
      </c>
      <c r="BP798" s="94"/>
      <c r="BQ798" s="94"/>
      <c r="BR798" s="94"/>
      <c r="BS798" s="94"/>
      <c r="BT798" s="94"/>
      <c r="BU798" s="94"/>
      <c r="BV798" s="94"/>
      <c r="BW798" s="94"/>
      <c r="BX798" s="94"/>
      <c r="BY798" s="94"/>
      <c r="BZ798" s="94"/>
      <c r="CA798" s="94"/>
      <c r="CB798" s="94"/>
      <c r="CC798" s="94"/>
      <c r="CD798" s="94"/>
      <c r="CE798" s="94"/>
      <c r="CF798" s="94"/>
      <c r="CG798" s="94"/>
      <c r="CH798" s="94"/>
      <c r="CK798" s="94" t="s">
        <v>16874</v>
      </c>
      <c r="CL798" s="94" t="s">
        <v>12010</v>
      </c>
      <c r="CM798" s="94" t="s">
        <v>16875</v>
      </c>
      <c r="CN798" s="94" t="s">
        <v>16876</v>
      </c>
      <c r="CO798" s="94" t="s">
        <v>12013</v>
      </c>
      <c r="CP798" s="94" t="s">
        <v>16877</v>
      </c>
      <c r="CQ798" s="94" t="s">
        <v>12347</v>
      </c>
      <c r="CR798" s="94" t="s">
        <v>12517</v>
      </c>
      <c r="CX798" s="94" t="s">
        <v>16878</v>
      </c>
      <c r="CZ798" s="94" t="s">
        <v>12007</v>
      </c>
      <c r="DC798" s="94" t="s">
        <v>12007</v>
      </c>
      <c r="DD798" s="94" t="s">
        <v>12007</v>
      </c>
      <c r="DH798" s="94" t="s">
        <v>12021</v>
      </c>
      <c r="DJ798" s="94" t="s">
        <v>12022</v>
      </c>
    </row>
    <row r="799" ht="13.5" customHeight="1">
      <c r="A799" s="94" t="s">
        <v>16879</v>
      </c>
      <c r="B799" s="94" t="s">
        <v>16880</v>
      </c>
      <c r="C799" s="94" t="str">
        <f t="shared" si="1"/>
        <v>Gennagy Bisnovatyi-Kogan</v>
      </c>
      <c r="D799" s="94" t="s">
        <v>16881</v>
      </c>
      <c r="E799" s="94" t="s">
        <v>32</v>
      </c>
      <c r="F799" s="94" t="s">
        <v>16882</v>
      </c>
      <c r="G799" s="95" t="s">
        <v>33</v>
      </c>
      <c r="H799" s="94" t="s">
        <v>12006</v>
      </c>
      <c r="I799" s="94" t="s">
        <v>12069</v>
      </c>
      <c r="BF799" s="94" t="s">
        <v>33</v>
      </c>
      <c r="BG799" s="94"/>
      <c r="BH799" s="94"/>
      <c r="BI799" s="94"/>
      <c r="BJ799" s="94"/>
      <c r="BK799" s="94"/>
      <c r="BL799" s="94">
        <v>1.0</v>
      </c>
      <c r="BM799" s="94"/>
      <c r="BN799" s="94"/>
      <c r="BO799" s="94"/>
      <c r="BP799" s="94"/>
      <c r="BQ799" s="94"/>
      <c r="BR799" s="94"/>
      <c r="BS799" s="94"/>
      <c r="BT799" s="94"/>
      <c r="BU799" s="94"/>
      <c r="BV799" s="94"/>
      <c r="BW799" s="94"/>
      <c r="BX799" s="94"/>
      <c r="BY799" s="94"/>
      <c r="BZ799" s="94"/>
      <c r="CA799" s="94"/>
      <c r="CB799" s="94"/>
      <c r="CC799" s="94"/>
      <c r="CD799" s="94">
        <v>1.0</v>
      </c>
      <c r="CE799" s="94"/>
      <c r="CF799" s="94"/>
      <c r="CG799" s="94"/>
      <c r="CH799" s="94"/>
      <c r="CJ799" s="94" t="s">
        <v>12082</v>
      </c>
      <c r="CK799" s="94" t="s">
        <v>16883</v>
      </c>
      <c r="CL799" s="94" t="s">
        <v>16884</v>
      </c>
      <c r="CM799" s="94" t="s">
        <v>16885</v>
      </c>
      <c r="CO799" s="94" t="s">
        <v>12013</v>
      </c>
      <c r="CP799" s="94" t="s">
        <v>12667</v>
      </c>
      <c r="CQ799" s="94" t="s">
        <v>16886</v>
      </c>
      <c r="CR799" s="94" t="s">
        <v>12641</v>
      </c>
      <c r="CS799" s="94" t="s">
        <v>12016</v>
      </c>
      <c r="CX799" s="94" t="s">
        <v>16887</v>
      </c>
      <c r="DH799" s="94" t="s">
        <v>12021</v>
      </c>
      <c r="DJ799" s="94" t="s">
        <v>12022</v>
      </c>
    </row>
    <row r="800" ht="13.5" customHeight="1">
      <c r="A800" s="94" t="s">
        <v>5194</v>
      </c>
      <c r="B800" s="94" t="s">
        <v>5195</v>
      </c>
      <c r="C800" s="94" t="str">
        <f t="shared" si="1"/>
        <v>Geoff Beck</v>
      </c>
      <c r="D800" s="94" t="s">
        <v>5196</v>
      </c>
      <c r="E800" s="94" t="s">
        <v>35</v>
      </c>
      <c r="F800" s="94" t="s">
        <v>16888</v>
      </c>
      <c r="G800" s="95" t="s">
        <v>33</v>
      </c>
      <c r="H800" s="94" t="s">
        <v>12006</v>
      </c>
      <c r="I800" s="94" t="s">
        <v>12069</v>
      </c>
      <c r="BF800" s="94" t="s">
        <v>33</v>
      </c>
      <c r="BG800" s="94"/>
      <c r="BH800" s="94"/>
      <c r="BI800" s="94"/>
      <c r="BJ800" s="94"/>
      <c r="BK800" s="94"/>
      <c r="BL800" s="94">
        <v>1.0</v>
      </c>
      <c r="BM800" s="94"/>
      <c r="BN800" s="94"/>
      <c r="BO800" s="94"/>
      <c r="BP800" s="94"/>
      <c r="BQ800" s="94"/>
      <c r="BR800" s="94"/>
      <c r="BS800" s="94"/>
      <c r="BT800" s="94"/>
      <c r="BU800" s="94"/>
      <c r="BV800" s="94"/>
      <c r="BW800" s="94"/>
      <c r="BX800" s="94"/>
      <c r="BY800" s="94"/>
      <c r="BZ800" s="94"/>
      <c r="CA800" s="94"/>
      <c r="CB800" s="94"/>
      <c r="CC800" s="94"/>
      <c r="CD800" s="94"/>
      <c r="CE800" s="94"/>
      <c r="CF800" s="94"/>
      <c r="CG800" s="94"/>
      <c r="CH800" s="94"/>
      <c r="CJ800" s="94" t="s">
        <v>3680</v>
      </c>
      <c r="CK800" s="94" t="s">
        <v>5200</v>
      </c>
      <c r="CL800" s="94" t="s">
        <v>12046</v>
      </c>
      <c r="CM800" s="94" t="s">
        <v>13061</v>
      </c>
      <c r="CN800" s="94" t="s">
        <v>16889</v>
      </c>
      <c r="CO800" s="94" t="s">
        <v>12030</v>
      </c>
      <c r="CP800" s="94" t="s">
        <v>12306</v>
      </c>
      <c r="CQ800" s="94" t="s">
        <v>12015</v>
      </c>
      <c r="CR800" s="94" t="s">
        <v>12219</v>
      </c>
      <c r="CS800" s="94" t="s">
        <v>12016</v>
      </c>
      <c r="CX800" s="94" t="s">
        <v>16890</v>
      </c>
      <c r="CZ800" s="94" t="s">
        <v>12007</v>
      </c>
      <c r="DA800" s="94" t="s">
        <v>12016</v>
      </c>
      <c r="DB800" s="94" t="s">
        <v>12016</v>
      </c>
      <c r="DC800" s="94" t="s">
        <v>12007</v>
      </c>
      <c r="DD800" s="94" t="s">
        <v>12007</v>
      </c>
      <c r="DE800" s="94" t="s">
        <v>12016</v>
      </c>
      <c r="DH800" s="94" t="s">
        <v>12021</v>
      </c>
      <c r="DJ800" s="94" t="s">
        <v>12022</v>
      </c>
    </row>
    <row r="801" ht="13.5" customHeight="1">
      <c r="A801" s="94" t="s">
        <v>5194</v>
      </c>
      <c r="B801" s="94" t="s">
        <v>3026</v>
      </c>
      <c r="C801" s="94" t="str">
        <f t="shared" si="1"/>
        <v>Geoff Murphy</v>
      </c>
      <c r="D801" s="94" t="s">
        <v>7453</v>
      </c>
      <c r="E801" s="94" t="s">
        <v>32</v>
      </c>
      <c r="F801" s="94" t="s">
        <v>16891</v>
      </c>
      <c r="G801" s="95" t="s">
        <v>33</v>
      </c>
      <c r="H801" s="94" t="s">
        <v>12006</v>
      </c>
      <c r="I801" s="94" t="s">
        <v>12069</v>
      </c>
      <c r="BF801" s="94" t="s">
        <v>33</v>
      </c>
      <c r="BG801" s="94"/>
      <c r="BH801" s="94"/>
      <c r="BI801" s="94"/>
      <c r="BJ801" s="94"/>
      <c r="BK801" s="94"/>
      <c r="BL801" s="94"/>
      <c r="BM801" s="94">
        <v>1.0</v>
      </c>
      <c r="BN801" s="94"/>
      <c r="BO801" s="94"/>
      <c r="BP801" s="94"/>
      <c r="BQ801" s="94"/>
      <c r="BR801" s="94"/>
      <c r="BS801" s="94"/>
      <c r="BT801" s="94"/>
      <c r="BU801" s="94"/>
      <c r="BV801" s="94"/>
      <c r="BW801" s="94"/>
      <c r="BX801" s="94"/>
      <c r="BY801" s="94"/>
      <c r="BZ801" s="94"/>
      <c r="CA801" s="94"/>
      <c r="CB801" s="94"/>
      <c r="CC801" s="94"/>
      <c r="CD801" s="94"/>
      <c r="CE801" s="94"/>
      <c r="CF801" s="94"/>
      <c r="CG801" s="94"/>
      <c r="CH801" s="94"/>
      <c r="CJ801" s="94" t="s">
        <v>11475</v>
      </c>
      <c r="CK801" s="94" t="s">
        <v>7456</v>
      </c>
      <c r="CL801" s="94" t="s">
        <v>12046</v>
      </c>
      <c r="CM801" s="94" t="s">
        <v>15091</v>
      </c>
      <c r="CO801" s="94" t="s">
        <v>12122</v>
      </c>
      <c r="CP801" s="94" t="s">
        <v>12189</v>
      </c>
      <c r="CQ801" s="94" t="s">
        <v>12015</v>
      </c>
      <c r="CR801" s="94" t="s">
        <v>12219</v>
      </c>
      <c r="CS801" s="94" t="s">
        <v>12016</v>
      </c>
      <c r="CX801" s="94" t="s">
        <v>16892</v>
      </c>
      <c r="CZ801" s="94" t="s">
        <v>12007</v>
      </c>
      <c r="DA801" s="94" t="s">
        <v>12016</v>
      </c>
      <c r="DB801" s="94" t="s">
        <v>12016</v>
      </c>
      <c r="DC801" s="94" t="s">
        <v>12007</v>
      </c>
      <c r="DD801" s="94" t="s">
        <v>12016</v>
      </c>
      <c r="DE801" s="94" t="s">
        <v>12016</v>
      </c>
      <c r="DH801" s="94" t="s">
        <v>12021</v>
      </c>
      <c r="DJ801" s="94" t="s">
        <v>12022</v>
      </c>
    </row>
    <row r="802" ht="13.5" customHeight="1">
      <c r="A802" s="94" t="s">
        <v>3713</v>
      </c>
      <c r="B802" s="94" t="s">
        <v>16893</v>
      </c>
      <c r="C802" s="94" t="str">
        <f t="shared" si="1"/>
        <v>Geoffrey ONG'ALO</v>
      </c>
      <c r="D802" s="94" t="s">
        <v>16894</v>
      </c>
      <c r="E802" s="94" t="s">
        <v>35</v>
      </c>
      <c r="F802" s="94" t="s">
        <v>16895</v>
      </c>
      <c r="G802" s="95" t="s">
        <v>33</v>
      </c>
      <c r="H802" s="94" t="s">
        <v>12006</v>
      </c>
      <c r="BF802" s="94" t="s">
        <v>33</v>
      </c>
      <c r="BG802" s="94"/>
      <c r="BH802" s="94"/>
      <c r="BI802" s="94"/>
      <c r="BJ802" s="94"/>
      <c r="BK802" s="94"/>
      <c r="BL802" s="94"/>
      <c r="BM802" s="94">
        <v>1.0</v>
      </c>
      <c r="BN802" s="94"/>
      <c r="BO802" s="94"/>
      <c r="BP802" s="94"/>
      <c r="BQ802" s="94"/>
      <c r="BR802" s="94"/>
      <c r="BS802" s="94"/>
      <c r="BT802" s="94"/>
      <c r="BU802" s="94"/>
      <c r="BV802" s="94"/>
      <c r="BW802" s="94"/>
      <c r="BX802" s="94"/>
      <c r="BY802" s="94"/>
      <c r="BZ802" s="94"/>
      <c r="CA802" s="94"/>
      <c r="CB802" s="94"/>
      <c r="CC802" s="94"/>
      <c r="CD802" s="94">
        <v>1.0</v>
      </c>
      <c r="CE802" s="94"/>
      <c r="CF802" s="94"/>
      <c r="CG802" s="94"/>
      <c r="CH802" s="94"/>
      <c r="CJ802" s="94" t="s">
        <v>12153</v>
      </c>
      <c r="CK802" s="94" t="s">
        <v>16896</v>
      </c>
      <c r="CL802" s="94" t="s">
        <v>16418</v>
      </c>
      <c r="CM802" s="94" t="s">
        <v>14481</v>
      </c>
      <c r="CN802" s="94" t="s">
        <v>12115</v>
      </c>
      <c r="CO802" s="94" t="s">
        <v>12122</v>
      </c>
      <c r="CP802" s="94" t="s">
        <v>16897</v>
      </c>
      <c r="CQ802" s="94" t="s">
        <v>13329</v>
      </c>
      <c r="CR802" s="94" t="s">
        <v>14290</v>
      </c>
      <c r="CS802" s="94" t="s">
        <v>12016</v>
      </c>
      <c r="CT802" s="94" t="s">
        <v>12052</v>
      </c>
      <c r="CU802" s="94" t="s">
        <v>12052</v>
      </c>
      <c r="CV802" s="94" t="s">
        <v>12052</v>
      </c>
      <c r="CX802" s="94" t="s">
        <v>16898</v>
      </c>
      <c r="CZ802" s="94" t="s">
        <v>12007</v>
      </c>
      <c r="DB802" s="94" t="s">
        <v>12111</v>
      </c>
      <c r="DC802" s="94" t="s">
        <v>12007</v>
      </c>
      <c r="DD802" s="94" t="s">
        <v>12007</v>
      </c>
      <c r="DE802" s="94" t="s">
        <v>12007</v>
      </c>
      <c r="DH802" s="94" t="s">
        <v>12021</v>
      </c>
      <c r="DJ802" s="94" t="s">
        <v>12022</v>
      </c>
    </row>
    <row r="803" ht="13.5" customHeight="1">
      <c r="A803" s="94" t="s">
        <v>16899</v>
      </c>
      <c r="B803" s="94" t="s">
        <v>16900</v>
      </c>
      <c r="C803" s="94" t="str">
        <f t="shared" si="1"/>
        <v>Geomarr van Tonder</v>
      </c>
      <c r="D803" s="94" t="s">
        <v>16901</v>
      </c>
      <c r="E803" s="94" t="s">
        <v>32</v>
      </c>
      <c r="F803" s="94" t="s">
        <v>16902</v>
      </c>
      <c r="G803" s="95" t="s">
        <v>33</v>
      </c>
      <c r="H803" s="94" t="s">
        <v>12006</v>
      </c>
      <c r="M803" s="94" t="s">
        <v>12007</v>
      </c>
      <c r="BF803" s="94"/>
      <c r="BG803" s="94"/>
      <c r="BH803" s="94"/>
      <c r="BI803" s="94"/>
      <c r="BJ803" s="94" t="s">
        <v>33</v>
      </c>
      <c r="BK803" s="94"/>
      <c r="BL803" s="94"/>
      <c r="BM803" s="94"/>
      <c r="BN803" s="94"/>
      <c r="BO803" s="94"/>
      <c r="BP803" s="94"/>
      <c r="BQ803" s="94"/>
      <c r="BR803" s="94"/>
      <c r="BS803" s="94"/>
      <c r="BT803" s="94"/>
      <c r="BU803" s="94"/>
      <c r="BV803" s="94"/>
      <c r="BW803" s="94"/>
      <c r="BX803" s="94">
        <v>1.0</v>
      </c>
      <c r="BY803" s="94"/>
      <c r="BZ803" s="94"/>
      <c r="CA803" s="94"/>
      <c r="CB803" s="94"/>
      <c r="CC803" s="94"/>
      <c r="CD803" s="94"/>
      <c r="CE803" s="94"/>
      <c r="CF803" s="94"/>
      <c r="CG803" s="94"/>
      <c r="CH803" s="94"/>
      <c r="CJ803" s="94" t="s">
        <v>12717</v>
      </c>
      <c r="CK803" s="94" t="s">
        <v>16903</v>
      </c>
      <c r="CL803" s="94" t="s">
        <v>12010</v>
      </c>
      <c r="CM803" s="94" t="s">
        <v>12304</v>
      </c>
      <c r="CN803" s="94" t="s">
        <v>16904</v>
      </c>
      <c r="CO803" s="94" t="s">
        <v>12116</v>
      </c>
      <c r="CP803" s="94" t="s">
        <v>12189</v>
      </c>
      <c r="CQ803" s="94" t="s">
        <v>12015</v>
      </c>
      <c r="CR803" s="94" t="s">
        <v>12219</v>
      </c>
      <c r="CS803" s="94" t="s">
        <v>12016</v>
      </c>
      <c r="CT803" s="94" t="s">
        <v>13179</v>
      </c>
      <c r="CX803" s="94" t="s">
        <v>16905</v>
      </c>
      <c r="CZ803" s="94" t="s">
        <v>12016</v>
      </c>
      <c r="DA803" s="94" t="s">
        <v>12016</v>
      </c>
      <c r="DB803" s="94" t="s">
        <v>12016</v>
      </c>
      <c r="DC803" s="94" t="s">
        <v>12016</v>
      </c>
      <c r="DD803" s="94" t="s">
        <v>12016</v>
      </c>
      <c r="DE803" s="94" t="s">
        <v>12007</v>
      </c>
      <c r="DH803" s="94" t="s">
        <v>12021</v>
      </c>
      <c r="DJ803" s="94" t="s">
        <v>12022</v>
      </c>
    </row>
    <row r="804" ht="13.5" customHeight="1">
      <c r="A804" s="94" t="s">
        <v>16906</v>
      </c>
      <c r="B804" s="94" t="s">
        <v>16907</v>
      </c>
      <c r="C804" s="94" t="str">
        <f t="shared" si="1"/>
        <v>GEORGE ELLIS</v>
      </c>
      <c r="D804" s="94" t="s">
        <v>16908</v>
      </c>
      <c r="E804" s="94" t="s">
        <v>32</v>
      </c>
      <c r="F804" s="94" t="s">
        <v>16909</v>
      </c>
      <c r="G804" s="95" t="s">
        <v>33</v>
      </c>
      <c r="H804" s="94" t="s">
        <v>12006</v>
      </c>
      <c r="BF804" s="94"/>
      <c r="BG804" s="94"/>
      <c r="BH804" s="94"/>
      <c r="BI804" s="94"/>
      <c r="BJ804" s="94" t="s">
        <v>33</v>
      </c>
      <c r="BK804" s="94"/>
      <c r="BL804" s="94"/>
      <c r="BM804" s="94"/>
      <c r="BN804" s="94"/>
      <c r="BO804" s="94"/>
      <c r="BP804" s="94"/>
      <c r="BQ804" s="94"/>
      <c r="BR804" s="94"/>
      <c r="BS804" s="94"/>
      <c r="BT804" s="94"/>
      <c r="BU804" s="94"/>
      <c r="BV804" s="94"/>
      <c r="BW804" s="94"/>
      <c r="BX804" s="94">
        <v>1.0</v>
      </c>
      <c r="BY804" s="94"/>
      <c r="BZ804" s="94"/>
      <c r="CA804" s="94"/>
      <c r="CB804" s="94"/>
      <c r="CC804" s="94"/>
      <c r="CD804" s="94"/>
      <c r="CE804" s="94"/>
      <c r="CF804" s="94"/>
      <c r="CG804" s="94"/>
      <c r="CH804" s="94"/>
      <c r="CJ804" s="94" t="s">
        <v>12082</v>
      </c>
      <c r="CK804" s="94" t="s">
        <v>16910</v>
      </c>
      <c r="CL804" s="94" t="s">
        <v>12046</v>
      </c>
      <c r="CM804" s="94" t="s">
        <v>12186</v>
      </c>
      <c r="CN804" s="94" t="s">
        <v>16357</v>
      </c>
      <c r="CO804" s="94" t="s">
        <v>12188</v>
      </c>
      <c r="CP804" s="94" t="s">
        <v>13043</v>
      </c>
      <c r="CQ804" s="94" t="s">
        <v>12015</v>
      </c>
      <c r="CR804" s="94" t="s">
        <v>12015</v>
      </c>
      <c r="CS804" s="94" t="s">
        <v>12016</v>
      </c>
      <c r="CT804" s="94" t="s">
        <v>16911</v>
      </c>
      <c r="CU804" s="94" t="s">
        <v>12052</v>
      </c>
      <c r="CX804" s="94" t="s">
        <v>16912</v>
      </c>
      <c r="CZ804" s="94" t="s">
        <v>12016</v>
      </c>
      <c r="DA804" s="94" t="s">
        <v>12019</v>
      </c>
      <c r="DB804" s="94" t="s">
        <v>12016</v>
      </c>
      <c r="DC804" s="94" t="s">
        <v>12016</v>
      </c>
      <c r="DD804" s="94" t="s">
        <v>12007</v>
      </c>
      <c r="DE804" s="94" t="s">
        <v>12016</v>
      </c>
      <c r="DF804" s="94" t="s">
        <v>16913</v>
      </c>
      <c r="DH804" s="94" t="s">
        <v>12021</v>
      </c>
      <c r="DJ804" s="94" t="s">
        <v>12022</v>
      </c>
    </row>
    <row r="805" ht="13.5" customHeight="1">
      <c r="A805" s="94" t="s">
        <v>9212</v>
      </c>
      <c r="B805" s="94" t="s">
        <v>16914</v>
      </c>
      <c r="C805" s="94" t="str">
        <f t="shared" si="1"/>
        <v>George Miley</v>
      </c>
      <c r="D805" s="94" t="s">
        <v>16915</v>
      </c>
      <c r="E805" s="94" t="s">
        <v>35</v>
      </c>
      <c r="F805" s="94" t="s">
        <v>16916</v>
      </c>
      <c r="G805" s="95" t="s">
        <v>38</v>
      </c>
      <c r="H805" s="94" t="s">
        <v>12006</v>
      </c>
      <c r="I805" s="94" t="s">
        <v>12069</v>
      </c>
      <c r="BF805" s="94"/>
      <c r="BG805" s="94"/>
      <c r="BH805" s="94"/>
      <c r="BI805" s="94" t="s">
        <v>38</v>
      </c>
      <c r="BJ805" s="94"/>
      <c r="BK805" s="94"/>
      <c r="BL805" s="94"/>
      <c r="BM805" s="94"/>
      <c r="BN805" s="94"/>
      <c r="BO805" s="94"/>
      <c r="BP805" s="94"/>
      <c r="BQ805" s="94"/>
      <c r="BR805" s="94"/>
      <c r="BS805" s="94"/>
      <c r="BT805" s="94"/>
      <c r="BU805" s="94">
        <v>1.0</v>
      </c>
      <c r="BV805" s="94"/>
      <c r="BW805" s="94"/>
      <c r="BX805" s="94"/>
      <c r="BY805" s="94"/>
      <c r="BZ805" s="94"/>
      <c r="CA805" s="94"/>
      <c r="CB805" s="94"/>
      <c r="CC805" s="94"/>
      <c r="CD805" s="94"/>
      <c r="CE805" s="94"/>
      <c r="CF805" s="94"/>
      <c r="CG805" s="94"/>
      <c r="CH805" s="94"/>
      <c r="CJ805" s="94" t="s">
        <v>12026</v>
      </c>
      <c r="CK805" s="94" t="s">
        <v>16917</v>
      </c>
      <c r="CL805" s="94" t="s">
        <v>12046</v>
      </c>
      <c r="CM805" s="94" t="s">
        <v>16918</v>
      </c>
      <c r="CN805" s="94" t="s">
        <v>16919</v>
      </c>
      <c r="CO805" s="94" t="s">
        <v>12101</v>
      </c>
      <c r="CP805" s="94" t="s">
        <v>15306</v>
      </c>
      <c r="CQ805" s="94" t="s">
        <v>12347</v>
      </c>
      <c r="CR805" s="94" t="s">
        <v>16920</v>
      </c>
      <c r="CX805" s="94" t="s">
        <v>16921</v>
      </c>
      <c r="CZ805" s="94" t="s">
        <v>12016</v>
      </c>
      <c r="DC805" s="94" t="s">
        <v>12016</v>
      </c>
      <c r="DD805" s="94" t="s">
        <v>12016</v>
      </c>
      <c r="DH805" s="94" t="s">
        <v>12021</v>
      </c>
      <c r="DJ805" s="94" t="s">
        <v>12022</v>
      </c>
    </row>
    <row r="806" ht="13.5" customHeight="1">
      <c r="A806" s="94" t="s">
        <v>9212</v>
      </c>
      <c r="B806" s="94" t="s">
        <v>16922</v>
      </c>
      <c r="C806" s="94" t="str">
        <f t="shared" si="1"/>
        <v>George Ondede</v>
      </c>
      <c r="D806" s="94" t="s">
        <v>16923</v>
      </c>
      <c r="E806" s="94" t="s">
        <v>35</v>
      </c>
      <c r="F806" s="94" t="s">
        <v>16924</v>
      </c>
      <c r="G806" s="95" t="s">
        <v>33</v>
      </c>
      <c r="H806" s="94" t="s">
        <v>12006</v>
      </c>
      <c r="BF806" s="94" t="s">
        <v>33</v>
      </c>
      <c r="BG806" s="94"/>
      <c r="BH806" s="94"/>
      <c r="BI806" s="94"/>
      <c r="BJ806" s="94"/>
      <c r="BK806" s="94"/>
      <c r="BL806" s="94"/>
      <c r="BM806" s="94">
        <v>1.0</v>
      </c>
      <c r="BN806" s="94"/>
      <c r="BO806" s="94"/>
      <c r="BP806" s="94"/>
      <c r="BQ806" s="94"/>
      <c r="BR806" s="94"/>
      <c r="BS806" s="94"/>
      <c r="BT806" s="94"/>
      <c r="BU806" s="94"/>
      <c r="BV806" s="94"/>
      <c r="BW806" s="94"/>
      <c r="BX806" s="94"/>
      <c r="BY806" s="94"/>
      <c r="BZ806" s="94"/>
      <c r="CA806" s="94"/>
      <c r="CB806" s="94"/>
      <c r="CC806" s="94"/>
      <c r="CD806" s="94"/>
      <c r="CE806" s="94"/>
      <c r="CF806" s="94"/>
      <c r="CG806" s="94"/>
      <c r="CH806" s="94"/>
      <c r="CJ806" s="94" t="s">
        <v>11475</v>
      </c>
      <c r="CK806" s="94" t="s">
        <v>16925</v>
      </c>
      <c r="CL806" s="94" t="s">
        <v>12046</v>
      </c>
      <c r="CM806" s="94" t="s">
        <v>16926</v>
      </c>
      <c r="CN806" s="94" t="s">
        <v>12143</v>
      </c>
      <c r="CO806" s="94" t="s">
        <v>12122</v>
      </c>
      <c r="CP806" s="94" t="s">
        <v>16927</v>
      </c>
      <c r="CQ806" s="94" t="s">
        <v>13329</v>
      </c>
      <c r="CR806" s="94" t="s">
        <v>14290</v>
      </c>
      <c r="CS806" s="94" t="s">
        <v>12007</v>
      </c>
      <c r="CX806" s="94" t="s">
        <v>16928</v>
      </c>
      <c r="CZ806" s="94" t="s">
        <v>12007</v>
      </c>
      <c r="DA806" s="94" t="s">
        <v>12016</v>
      </c>
      <c r="DB806" s="94" t="s">
        <v>12016</v>
      </c>
      <c r="DC806" s="94" t="s">
        <v>12007</v>
      </c>
      <c r="DD806" s="94" t="s">
        <v>12007</v>
      </c>
      <c r="DE806" s="94" t="s">
        <v>12007</v>
      </c>
      <c r="DH806" s="94" t="s">
        <v>12021</v>
      </c>
      <c r="DJ806" s="94" t="s">
        <v>12022</v>
      </c>
    </row>
    <row r="807" ht="13.5" customHeight="1">
      <c r="A807" s="94" t="s">
        <v>9212</v>
      </c>
      <c r="B807" s="94" t="s">
        <v>16929</v>
      </c>
      <c r="C807" s="94" t="str">
        <f t="shared" si="1"/>
        <v>George Rieke</v>
      </c>
      <c r="D807" s="94" t="s">
        <v>16930</v>
      </c>
      <c r="E807" s="94" t="s">
        <v>32</v>
      </c>
      <c r="F807" s="94" t="s">
        <v>16931</v>
      </c>
      <c r="G807" s="95" t="s">
        <v>33</v>
      </c>
      <c r="H807" s="94" t="s">
        <v>12006</v>
      </c>
      <c r="BF807" s="94"/>
      <c r="BG807" s="94"/>
      <c r="BH807" s="94" t="s">
        <v>33</v>
      </c>
      <c r="BI807" s="94"/>
      <c r="BJ807" s="94"/>
      <c r="BK807" s="94"/>
      <c r="BL807" s="94"/>
      <c r="BM807" s="94"/>
      <c r="BN807" s="94"/>
      <c r="BO807" s="94"/>
      <c r="BP807" s="94"/>
      <c r="BQ807" s="94"/>
      <c r="BR807" s="94">
        <v>1.0</v>
      </c>
      <c r="BS807" s="94"/>
      <c r="BT807" s="94"/>
      <c r="BU807" s="94"/>
      <c r="BV807" s="94"/>
      <c r="BW807" s="94"/>
      <c r="BX807" s="94"/>
      <c r="BY807" s="94"/>
      <c r="BZ807" s="94"/>
      <c r="CA807" s="94"/>
      <c r="CB807" s="94"/>
      <c r="CC807" s="94"/>
      <c r="CD807" s="94"/>
      <c r="CE807" s="94"/>
      <c r="CF807" s="94"/>
      <c r="CG807" s="94"/>
      <c r="CH807" s="94"/>
      <c r="CK807" s="94" t="s">
        <v>12082</v>
      </c>
      <c r="CL807" s="94" t="s">
        <v>12505</v>
      </c>
      <c r="CM807" s="94" t="s">
        <v>16932</v>
      </c>
      <c r="CN807" s="94" t="s">
        <v>12029</v>
      </c>
      <c r="CO807" s="94" t="s">
        <v>12030</v>
      </c>
      <c r="CP807" s="94" t="s">
        <v>16933</v>
      </c>
      <c r="CQ807" s="94" t="s">
        <v>12032</v>
      </c>
      <c r="CR807" s="94" t="s">
        <v>12062</v>
      </c>
      <c r="CS807" s="94" t="s">
        <v>12016</v>
      </c>
      <c r="CX807" s="94" t="s">
        <v>2154</v>
      </c>
      <c r="CZ807" s="94" t="s">
        <v>12016</v>
      </c>
      <c r="DA807" s="94" t="s">
        <v>12016</v>
      </c>
      <c r="DB807" s="94" t="s">
        <v>12016</v>
      </c>
      <c r="DC807" s="94" t="s">
        <v>12016</v>
      </c>
      <c r="DD807" s="94" t="s">
        <v>12016</v>
      </c>
      <c r="DE807" s="94" t="s">
        <v>12016</v>
      </c>
      <c r="DH807" s="94" t="s">
        <v>12021</v>
      </c>
      <c r="DJ807" s="94" t="s">
        <v>12022</v>
      </c>
    </row>
    <row r="808" ht="13.5" customHeight="1">
      <c r="A808" s="94" t="s">
        <v>9212</v>
      </c>
      <c r="B808" s="94" t="s">
        <v>9213</v>
      </c>
      <c r="C808" s="94" t="str">
        <f t="shared" si="1"/>
        <v>George Rwegoshora</v>
      </c>
      <c r="D808" s="94" t="s">
        <v>9214</v>
      </c>
      <c r="E808" s="94" t="s">
        <v>32</v>
      </c>
      <c r="F808" s="94" t="s">
        <v>16934</v>
      </c>
      <c r="G808" s="95" t="s">
        <v>33</v>
      </c>
      <c r="H808" s="94" t="s">
        <v>12006</v>
      </c>
      <c r="I808" s="94" t="s">
        <v>12069</v>
      </c>
      <c r="BF808" s="94"/>
      <c r="BG808" s="94"/>
      <c r="BH808" s="94" t="s">
        <v>33</v>
      </c>
      <c r="BI808" s="94"/>
      <c r="BJ808" s="94"/>
      <c r="BK808" s="94"/>
      <c r="BL808" s="94"/>
      <c r="BM808" s="94"/>
      <c r="BN808" s="94"/>
      <c r="BO808" s="94"/>
      <c r="BP808" s="94"/>
      <c r="BQ808" s="94"/>
      <c r="BR808" s="94">
        <v>1.0</v>
      </c>
      <c r="BS808" s="94"/>
      <c r="BT808" s="94"/>
      <c r="BU808" s="94"/>
      <c r="BV808" s="94"/>
      <c r="BW808" s="94"/>
      <c r="BX808" s="94"/>
      <c r="BY808" s="94"/>
      <c r="BZ808" s="94"/>
      <c r="CA808" s="94"/>
      <c r="CB808" s="94"/>
      <c r="CC808" s="94"/>
      <c r="CD808" s="94"/>
      <c r="CE808" s="94"/>
      <c r="CF808" s="94"/>
      <c r="CG808" s="94"/>
      <c r="CH808" s="94"/>
      <c r="CJ808" s="94" t="s">
        <v>15991</v>
      </c>
      <c r="CK808" s="94" t="s">
        <v>16935</v>
      </c>
      <c r="CL808" s="94" t="s">
        <v>12046</v>
      </c>
      <c r="CM808" s="94" t="s">
        <v>16936</v>
      </c>
      <c r="CN808" s="94" t="s">
        <v>16937</v>
      </c>
      <c r="CO808" s="94" t="s">
        <v>12030</v>
      </c>
      <c r="CP808" s="94" t="s">
        <v>16938</v>
      </c>
      <c r="CQ808" s="94" t="s">
        <v>16939</v>
      </c>
      <c r="CR808" s="94" t="s">
        <v>16940</v>
      </c>
      <c r="CS808" s="94" t="s">
        <v>12007</v>
      </c>
      <c r="CT808" s="94" t="s">
        <v>13179</v>
      </c>
      <c r="CU808" s="94" t="s">
        <v>16941</v>
      </c>
      <c r="CX808" s="94" t="s">
        <v>16942</v>
      </c>
      <c r="CZ808" s="94" t="s">
        <v>12007</v>
      </c>
      <c r="DA808" s="94" t="s">
        <v>12111</v>
      </c>
      <c r="DB808" s="94" t="s">
        <v>12111</v>
      </c>
      <c r="DC808" s="94" t="s">
        <v>12007</v>
      </c>
      <c r="DD808" s="94" t="s">
        <v>12007</v>
      </c>
      <c r="DE808" s="94" t="s">
        <v>12007</v>
      </c>
      <c r="DH808" s="94" t="s">
        <v>12021</v>
      </c>
      <c r="DJ808" s="94" t="s">
        <v>12022</v>
      </c>
    </row>
    <row r="809" ht="13.5" customHeight="1">
      <c r="A809" s="94" t="s">
        <v>11534</v>
      </c>
      <c r="B809" s="94" t="s">
        <v>11535</v>
      </c>
      <c r="C809" s="94" t="str">
        <f t="shared" si="1"/>
        <v>Georgios Filippos Paraschos</v>
      </c>
      <c r="D809" s="94" t="s">
        <v>11536</v>
      </c>
      <c r="E809" s="94" t="s">
        <v>32</v>
      </c>
      <c r="F809" s="94" t="s">
        <v>16943</v>
      </c>
      <c r="G809" s="95" t="s">
        <v>38</v>
      </c>
      <c r="H809" s="94" t="s">
        <v>12006</v>
      </c>
      <c r="I809" s="94" t="s">
        <v>12025</v>
      </c>
      <c r="BF809" s="94"/>
      <c r="BG809" s="94"/>
      <c r="BH809" s="94"/>
      <c r="BI809" s="94"/>
      <c r="BJ809" s="94"/>
      <c r="BK809" s="94" t="s">
        <v>38</v>
      </c>
      <c r="BL809" s="94"/>
      <c r="BM809" s="94"/>
      <c r="BN809" s="94"/>
      <c r="BO809" s="94"/>
      <c r="BP809" s="94"/>
      <c r="BQ809" s="94"/>
      <c r="BR809" s="94"/>
      <c r="BS809" s="94"/>
      <c r="BT809" s="94"/>
      <c r="BU809" s="94"/>
      <c r="BV809" s="94"/>
      <c r="BW809" s="94"/>
      <c r="BX809" s="94"/>
      <c r="BY809" s="94"/>
      <c r="BZ809" s="94"/>
      <c r="CA809" s="94"/>
      <c r="CB809" s="94"/>
      <c r="CC809" s="94">
        <v>1.0</v>
      </c>
      <c r="CD809" s="94"/>
      <c r="CE809" s="94"/>
      <c r="CF809" s="94"/>
      <c r="CG809" s="94"/>
      <c r="CH809" s="94"/>
      <c r="CJ809" s="94" t="s">
        <v>12058</v>
      </c>
      <c r="CK809" s="94" t="s">
        <v>11541</v>
      </c>
      <c r="CM809" s="94" t="s">
        <v>16944</v>
      </c>
      <c r="CQ809" s="94" t="s">
        <v>12243</v>
      </c>
      <c r="CX809" s="94" t="s">
        <v>16945</v>
      </c>
      <c r="CZ809" s="94" t="s">
        <v>12016</v>
      </c>
      <c r="DC809" s="94" t="s">
        <v>12016</v>
      </c>
      <c r="DD809" s="94" t="s">
        <v>12016</v>
      </c>
      <c r="DH809" s="94" t="s">
        <v>12021</v>
      </c>
      <c r="DJ809" s="94" t="s">
        <v>12022</v>
      </c>
    </row>
    <row r="810" ht="13.5" customHeight="1">
      <c r="A810" s="94" t="s">
        <v>11534</v>
      </c>
      <c r="B810" s="94" t="s">
        <v>11535</v>
      </c>
      <c r="C810" s="94" t="str">
        <f t="shared" si="1"/>
        <v>Georgios Filippos Paraschos</v>
      </c>
      <c r="D810" s="94" t="s">
        <v>11536</v>
      </c>
      <c r="E810" s="94" t="s">
        <v>32</v>
      </c>
      <c r="F810" s="94" t="s">
        <v>16946</v>
      </c>
      <c r="G810" s="95" t="s">
        <v>38</v>
      </c>
      <c r="H810" s="94" t="s">
        <v>12006</v>
      </c>
      <c r="I810" s="94" t="s">
        <v>12025</v>
      </c>
      <c r="BF810" s="94"/>
      <c r="BG810" s="94"/>
      <c r="BH810" s="94"/>
      <c r="BI810" s="94"/>
      <c r="BJ810" s="94"/>
      <c r="BK810" s="94" t="s">
        <v>38</v>
      </c>
      <c r="BL810" s="94"/>
      <c r="BM810" s="94"/>
      <c r="BN810" s="94"/>
      <c r="BO810" s="94"/>
      <c r="BP810" s="94"/>
      <c r="BQ810" s="94"/>
      <c r="BR810" s="94"/>
      <c r="BS810" s="94"/>
      <c r="BT810" s="94"/>
      <c r="BU810" s="94"/>
      <c r="BV810" s="94"/>
      <c r="BW810" s="94"/>
      <c r="BX810" s="94"/>
      <c r="BY810" s="94"/>
      <c r="BZ810" s="94"/>
      <c r="CA810" s="94"/>
      <c r="CB810" s="94"/>
      <c r="CC810" s="94">
        <v>1.0</v>
      </c>
      <c r="CD810" s="94"/>
      <c r="CE810" s="94"/>
      <c r="CF810" s="94"/>
      <c r="CG810" s="94"/>
      <c r="CH810" s="94"/>
      <c r="CJ810" s="94" t="s">
        <v>12058</v>
      </c>
      <c r="CK810" s="94" t="s">
        <v>16947</v>
      </c>
      <c r="CL810" s="94" t="s">
        <v>12046</v>
      </c>
      <c r="CM810" s="94" t="s">
        <v>16948</v>
      </c>
      <c r="CO810" s="94" t="s">
        <v>12188</v>
      </c>
      <c r="CQ810" s="94" t="s">
        <v>12243</v>
      </c>
      <c r="CR810" s="94" t="s">
        <v>12564</v>
      </c>
      <c r="CX810" s="94" t="s">
        <v>1751</v>
      </c>
      <c r="CZ810" s="94" t="s">
        <v>12007</v>
      </c>
      <c r="DC810" s="94" t="s">
        <v>12016</v>
      </c>
      <c r="DD810" s="94" t="s">
        <v>12016</v>
      </c>
      <c r="DH810" s="94" t="s">
        <v>12021</v>
      </c>
      <c r="DJ810" s="94" t="s">
        <v>12022</v>
      </c>
    </row>
    <row r="811" ht="13.5" customHeight="1">
      <c r="A811" s="94" t="s">
        <v>16949</v>
      </c>
      <c r="B811" s="94" t="s">
        <v>13261</v>
      </c>
      <c r="C811" s="94" t="str">
        <f t="shared" si="1"/>
        <v>Geraldine Peters</v>
      </c>
      <c r="D811" s="94" t="s">
        <v>16950</v>
      </c>
      <c r="E811" s="94" t="s">
        <v>32</v>
      </c>
      <c r="F811" s="94" t="s">
        <v>16951</v>
      </c>
      <c r="G811" s="95" t="s">
        <v>33</v>
      </c>
      <c r="H811" s="94" t="s">
        <v>12006</v>
      </c>
      <c r="I811" s="94" t="s">
        <v>12069</v>
      </c>
      <c r="BF811" s="94" t="s">
        <v>33</v>
      </c>
      <c r="BG811" s="94"/>
      <c r="BH811" s="94"/>
      <c r="BI811" s="94"/>
      <c r="BJ811" s="94"/>
      <c r="BK811" s="94"/>
      <c r="BL811" s="94">
        <v>1.0</v>
      </c>
      <c r="BM811" s="94"/>
      <c r="BN811" s="94"/>
      <c r="BO811" s="94"/>
      <c r="BP811" s="94"/>
      <c r="BQ811" s="94"/>
      <c r="BR811" s="94"/>
      <c r="BS811" s="94"/>
      <c r="BT811" s="94"/>
      <c r="BU811" s="94"/>
      <c r="BV811" s="94"/>
      <c r="BW811" s="94"/>
      <c r="BX811" s="94"/>
      <c r="BY811" s="94"/>
      <c r="BZ811" s="94"/>
      <c r="CA811" s="94"/>
      <c r="CB811" s="94"/>
      <c r="CC811" s="94"/>
      <c r="CD811" s="94">
        <v>2.0</v>
      </c>
      <c r="CE811" s="94"/>
      <c r="CF811" s="94"/>
      <c r="CG811" s="94"/>
      <c r="CH811" s="94">
        <v>1.0</v>
      </c>
      <c r="CJ811" s="94" t="s">
        <v>12058</v>
      </c>
      <c r="CK811" s="94" t="s">
        <v>16952</v>
      </c>
      <c r="CL811" s="94" t="s">
        <v>12010</v>
      </c>
      <c r="CM811" s="94" t="s">
        <v>16953</v>
      </c>
      <c r="CN811" s="94" t="s">
        <v>16954</v>
      </c>
      <c r="CO811" s="94" t="s">
        <v>12116</v>
      </c>
      <c r="CP811" s="94" t="s">
        <v>16955</v>
      </c>
      <c r="CQ811" s="94" t="s">
        <v>12062</v>
      </c>
      <c r="CR811" s="94" t="s">
        <v>12752</v>
      </c>
      <c r="CS811" s="94" t="s">
        <v>12007</v>
      </c>
      <c r="CT811" s="94" t="s">
        <v>12052</v>
      </c>
      <c r="CU811" s="94" t="s">
        <v>12052</v>
      </c>
      <c r="CV811" s="94" t="s">
        <v>12498</v>
      </c>
      <c r="CX811" s="94" t="s">
        <v>12565</v>
      </c>
      <c r="CZ811" s="94" t="s">
        <v>12007</v>
      </c>
      <c r="DA811" s="94" t="s">
        <v>12019</v>
      </c>
      <c r="DB811" s="94" t="s">
        <v>12016</v>
      </c>
      <c r="DC811" s="94" t="s">
        <v>12016</v>
      </c>
      <c r="DD811" s="94" t="s">
        <v>12016</v>
      </c>
      <c r="DE811" s="94" t="s">
        <v>12007</v>
      </c>
      <c r="DH811" s="94" t="s">
        <v>12021</v>
      </c>
      <c r="DJ811" s="94" t="s">
        <v>12022</v>
      </c>
    </row>
    <row r="812" ht="13.5" customHeight="1">
      <c r="A812" s="94" t="s">
        <v>3449</v>
      </c>
      <c r="B812" s="94" t="s">
        <v>3450</v>
      </c>
      <c r="C812" s="94" t="str">
        <f t="shared" si="1"/>
        <v>Geraldo Gonçalves</v>
      </c>
      <c r="D812" s="94" t="s">
        <v>3451</v>
      </c>
      <c r="E812" s="94" t="s">
        <v>35</v>
      </c>
      <c r="F812" s="94" t="s">
        <v>16956</v>
      </c>
      <c r="G812" s="95" t="s">
        <v>33</v>
      </c>
      <c r="H812" s="94" t="s">
        <v>12006</v>
      </c>
      <c r="I812" s="94" t="s">
        <v>12069</v>
      </c>
      <c r="BF812" s="94" t="s">
        <v>33</v>
      </c>
      <c r="BG812" s="94"/>
      <c r="BH812" s="94"/>
      <c r="BI812" s="94"/>
      <c r="BJ812" s="94"/>
      <c r="BK812" s="94"/>
      <c r="BL812" s="94"/>
      <c r="BM812" s="94">
        <v>1.0</v>
      </c>
      <c r="BN812" s="94"/>
      <c r="BO812" s="94"/>
      <c r="BP812" s="94"/>
      <c r="BQ812" s="94"/>
      <c r="BR812" s="94"/>
      <c r="BS812" s="94"/>
      <c r="BT812" s="94"/>
      <c r="BU812" s="94"/>
      <c r="BV812" s="94"/>
      <c r="BW812" s="94"/>
      <c r="BX812" s="94"/>
      <c r="BY812" s="94"/>
      <c r="BZ812" s="94"/>
      <c r="CA812" s="94"/>
      <c r="CB812" s="94"/>
      <c r="CC812" s="94"/>
      <c r="CD812" s="94"/>
      <c r="CE812" s="94"/>
      <c r="CF812" s="94"/>
      <c r="CG812" s="94"/>
      <c r="CH812" s="94"/>
      <c r="CJ812" s="94" t="s">
        <v>16265</v>
      </c>
      <c r="CK812" s="94" t="s">
        <v>16957</v>
      </c>
      <c r="CL812" s="94" t="s">
        <v>12046</v>
      </c>
      <c r="CM812" s="94" t="s">
        <v>16958</v>
      </c>
      <c r="CN812" s="94" t="s">
        <v>16959</v>
      </c>
      <c r="CO812" s="94" t="s">
        <v>12122</v>
      </c>
      <c r="CP812" s="94" t="s">
        <v>13054</v>
      </c>
      <c r="CQ812" s="94" t="s">
        <v>12320</v>
      </c>
      <c r="CR812" s="94" t="s">
        <v>12321</v>
      </c>
      <c r="CS812" s="94" t="s">
        <v>12007</v>
      </c>
      <c r="CX812" s="94" t="s">
        <v>16960</v>
      </c>
      <c r="CZ812" s="94" t="s">
        <v>12007</v>
      </c>
      <c r="DA812" s="94" t="s">
        <v>12016</v>
      </c>
      <c r="DB812" s="94" t="s">
        <v>12111</v>
      </c>
      <c r="DC812" s="94" t="s">
        <v>12007</v>
      </c>
      <c r="DD812" s="94" t="s">
        <v>12016</v>
      </c>
      <c r="DE812" s="94" t="s">
        <v>12007</v>
      </c>
      <c r="DH812" s="94" t="s">
        <v>12021</v>
      </c>
      <c r="DJ812" s="94" t="s">
        <v>12022</v>
      </c>
    </row>
    <row r="813" ht="13.5" customHeight="1">
      <c r="A813" s="94" t="s">
        <v>2358</v>
      </c>
      <c r="B813" s="94" t="s">
        <v>2359</v>
      </c>
      <c r="C813" s="94" t="str">
        <f t="shared" si="1"/>
        <v>Gerardo Urrutia Sanchez</v>
      </c>
      <c r="D813" s="94" t="s">
        <v>2360</v>
      </c>
      <c r="E813" s="94" t="s">
        <v>32</v>
      </c>
      <c r="F813" s="94" t="s">
        <v>16961</v>
      </c>
      <c r="G813" s="95" t="s">
        <v>33</v>
      </c>
      <c r="H813" s="94" t="s">
        <v>12006</v>
      </c>
      <c r="I813" s="94" t="s">
        <v>12069</v>
      </c>
      <c r="BF813" s="94" t="s">
        <v>33</v>
      </c>
      <c r="BG813" s="94"/>
      <c r="BH813" s="94"/>
      <c r="BI813" s="94"/>
      <c r="BJ813" s="94"/>
      <c r="BK813" s="94"/>
      <c r="BL813" s="94">
        <v>1.0</v>
      </c>
      <c r="BM813" s="94"/>
      <c r="BN813" s="94"/>
      <c r="BO813" s="94"/>
      <c r="BP813" s="94"/>
      <c r="BQ813" s="94"/>
      <c r="BR813" s="94"/>
      <c r="BS813" s="94"/>
      <c r="BT813" s="94"/>
      <c r="BU813" s="94"/>
      <c r="BV813" s="94"/>
      <c r="BW813" s="94"/>
      <c r="BX813" s="94"/>
      <c r="BY813" s="94"/>
      <c r="BZ813" s="94"/>
      <c r="CA813" s="94"/>
      <c r="CB813" s="94"/>
      <c r="CC813" s="94"/>
      <c r="CD813" s="94"/>
      <c r="CE813" s="94"/>
      <c r="CF813" s="94"/>
      <c r="CG813" s="94"/>
      <c r="CH813" s="94"/>
      <c r="CJ813" s="94" t="s">
        <v>3680</v>
      </c>
      <c r="CK813" s="94" t="s">
        <v>16962</v>
      </c>
      <c r="CL813" s="94" t="s">
        <v>12046</v>
      </c>
      <c r="CM813" s="94" t="s">
        <v>16963</v>
      </c>
      <c r="CN813" s="94" t="s">
        <v>16964</v>
      </c>
      <c r="CO813" s="94" t="s">
        <v>12188</v>
      </c>
      <c r="CP813" s="94" t="s">
        <v>12335</v>
      </c>
      <c r="CQ813" s="94" t="s">
        <v>12336</v>
      </c>
      <c r="CR813" s="94" t="s">
        <v>12312</v>
      </c>
      <c r="CS813" s="94" t="s">
        <v>12007</v>
      </c>
      <c r="CT813" s="94" t="s">
        <v>12052</v>
      </c>
      <c r="CX813" s="94" t="s">
        <v>16965</v>
      </c>
      <c r="CZ813" s="94" t="s">
        <v>12007</v>
      </c>
      <c r="DA813" s="94" t="s">
        <v>12016</v>
      </c>
      <c r="DB813" s="94" t="s">
        <v>12111</v>
      </c>
      <c r="DC813" s="94" t="s">
        <v>12007</v>
      </c>
      <c r="DD813" s="94" t="s">
        <v>12007</v>
      </c>
      <c r="DE813" s="94" t="s">
        <v>12007</v>
      </c>
      <c r="DH813" s="94" t="s">
        <v>12021</v>
      </c>
      <c r="DJ813" s="94" t="s">
        <v>12022</v>
      </c>
    </row>
    <row r="814" ht="13.5" customHeight="1">
      <c r="A814" s="94" t="s">
        <v>16966</v>
      </c>
      <c r="B814" s="94" t="s">
        <v>16967</v>
      </c>
      <c r="C814" s="94" t="str">
        <f t="shared" si="1"/>
        <v>Geronimo Villanueva</v>
      </c>
      <c r="D814" s="94" t="s">
        <v>16968</v>
      </c>
      <c r="E814" s="94" t="s">
        <v>32</v>
      </c>
      <c r="F814" s="94" t="s">
        <v>16969</v>
      </c>
      <c r="G814" s="95" t="s">
        <v>33</v>
      </c>
      <c r="H814" s="94" t="s">
        <v>12006</v>
      </c>
      <c r="I814" s="94" t="s">
        <v>12069</v>
      </c>
      <c r="BF814" s="94"/>
      <c r="BG814" s="94"/>
      <c r="BH814" s="94" t="s">
        <v>33</v>
      </c>
      <c r="BI814" s="94"/>
      <c r="BJ814" s="94"/>
      <c r="BK814" s="94"/>
      <c r="BL814" s="94"/>
      <c r="BM814" s="94"/>
      <c r="BN814" s="94"/>
      <c r="BO814" s="94"/>
      <c r="BP814" s="94"/>
      <c r="BQ814" s="94"/>
      <c r="BR814" s="94">
        <v>1.0</v>
      </c>
      <c r="BS814" s="94"/>
      <c r="BT814" s="94"/>
      <c r="BU814" s="94"/>
      <c r="BV814" s="94"/>
      <c r="BW814" s="94"/>
      <c r="BX814" s="94"/>
      <c r="BY814" s="94"/>
      <c r="BZ814" s="94"/>
      <c r="CA814" s="94"/>
      <c r="CB814" s="94"/>
      <c r="CC814" s="94"/>
      <c r="CD814" s="94"/>
      <c r="CE814" s="94"/>
      <c r="CF814" s="94"/>
      <c r="CG814" s="94"/>
      <c r="CH814" s="94"/>
      <c r="CJ814" s="94" t="s">
        <v>3680</v>
      </c>
      <c r="CK814" s="94" t="s">
        <v>16970</v>
      </c>
      <c r="CL814" s="94" t="s">
        <v>12046</v>
      </c>
      <c r="CM814" s="94" t="s">
        <v>12233</v>
      </c>
      <c r="CN814" s="94" t="s">
        <v>16971</v>
      </c>
      <c r="CO814" s="94" t="s">
        <v>12030</v>
      </c>
      <c r="CP814" s="94" t="s">
        <v>16972</v>
      </c>
      <c r="CQ814" s="94" t="s">
        <v>12032</v>
      </c>
      <c r="CR814" s="94" t="s">
        <v>12032</v>
      </c>
      <c r="CS814" s="94" t="s">
        <v>12016</v>
      </c>
      <c r="CT814" s="94" t="s">
        <v>12052</v>
      </c>
      <c r="CU814" s="94" t="s">
        <v>12052</v>
      </c>
      <c r="CV814" s="94" t="s">
        <v>12052</v>
      </c>
      <c r="CX814" s="94" t="s">
        <v>2057</v>
      </c>
      <c r="CZ814" s="94" t="s">
        <v>12007</v>
      </c>
      <c r="DA814" s="94" t="s">
        <v>12016</v>
      </c>
      <c r="DB814" s="94" t="s">
        <v>12016</v>
      </c>
      <c r="DC814" s="94" t="s">
        <v>12007</v>
      </c>
      <c r="DD814" s="94" t="s">
        <v>12007</v>
      </c>
      <c r="DE814" s="94" t="s">
        <v>12016</v>
      </c>
      <c r="DH814" s="94" t="s">
        <v>12021</v>
      </c>
      <c r="DJ814" s="94" t="s">
        <v>12022</v>
      </c>
    </row>
    <row r="815" ht="13.5" customHeight="1">
      <c r="A815" s="94" t="s">
        <v>16973</v>
      </c>
      <c r="B815" s="94" t="s">
        <v>3191</v>
      </c>
      <c r="C815" s="94" t="str">
        <f t="shared" si="1"/>
        <v>Gerri Bernard</v>
      </c>
      <c r="D815" s="94" t="s">
        <v>16974</v>
      </c>
      <c r="E815" s="94" t="s">
        <v>32</v>
      </c>
      <c r="F815" s="94" t="s">
        <v>16975</v>
      </c>
      <c r="G815" s="95" t="s">
        <v>38</v>
      </c>
      <c r="H815" s="94" t="s">
        <v>12006</v>
      </c>
      <c r="I815" s="94" t="s">
        <v>12081</v>
      </c>
      <c r="BF815" s="94"/>
      <c r="BG815" s="94"/>
      <c r="BH815" s="94"/>
      <c r="BI815" s="94"/>
      <c r="BJ815" s="94"/>
      <c r="BK815" s="94" t="s">
        <v>38</v>
      </c>
      <c r="BL815" s="94"/>
      <c r="BM815" s="94"/>
      <c r="BN815" s="94"/>
      <c r="BO815" s="94"/>
      <c r="BP815" s="94"/>
      <c r="BQ815" s="94"/>
      <c r="BR815" s="94"/>
      <c r="BS815" s="94"/>
      <c r="BT815" s="94"/>
      <c r="BU815" s="94"/>
      <c r="BV815" s="94"/>
      <c r="BW815" s="94"/>
      <c r="BX815" s="94"/>
      <c r="BY815" s="94"/>
      <c r="BZ815" s="94"/>
      <c r="CA815" s="94"/>
      <c r="CB815" s="94"/>
      <c r="CC815" s="94">
        <v>1.0</v>
      </c>
      <c r="CD815" s="94"/>
      <c r="CE815" s="94"/>
      <c r="CF815" s="94"/>
      <c r="CG815" s="94"/>
      <c r="CH815" s="94"/>
      <c r="CJ815" s="94" t="s">
        <v>12717</v>
      </c>
      <c r="CK815" s="94" t="s">
        <v>9181</v>
      </c>
      <c r="CL815" s="94" t="s">
        <v>12010</v>
      </c>
      <c r="CM815" s="94" t="s">
        <v>16976</v>
      </c>
      <c r="CN815" s="94" t="s">
        <v>16977</v>
      </c>
      <c r="CO815" s="94" t="s">
        <v>12030</v>
      </c>
      <c r="CP815" s="94" t="s">
        <v>16978</v>
      </c>
      <c r="CQ815" s="94" t="s">
        <v>12074</v>
      </c>
      <c r="CR815" s="94" t="s">
        <v>12062</v>
      </c>
      <c r="CX815" s="94" t="s">
        <v>16979</v>
      </c>
      <c r="CZ815" s="94" t="s">
        <v>12016</v>
      </c>
      <c r="DC815" s="94" t="s">
        <v>12016</v>
      </c>
      <c r="DD815" s="94" t="s">
        <v>12016</v>
      </c>
      <c r="DH815" s="94" t="s">
        <v>12021</v>
      </c>
      <c r="DJ815" s="94" t="s">
        <v>12022</v>
      </c>
    </row>
    <row r="816" ht="13.5" customHeight="1">
      <c r="A816" s="94" t="s">
        <v>16980</v>
      </c>
      <c r="B816" s="94" t="s">
        <v>16981</v>
      </c>
      <c r="C816" s="94" t="str">
        <f t="shared" si="1"/>
        <v>Gerry Gilmore</v>
      </c>
      <c r="D816" s="94" t="s">
        <v>16982</v>
      </c>
      <c r="E816" s="94" t="s">
        <v>32</v>
      </c>
      <c r="F816" s="94" t="s">
        <v>16983</v>
      </c>
      <c r="G816" s="95" t="s">
        <v>33</v>
      </c>
      <c r="H816" s="94" t="s">
        <v>12006</v>
      </c>
      <c r="BF816" s="94"/>
      <c r="BG816" s="94"/>
      <c r="BH816" s="94" t="s">
        <v>33</v>
      </c>
      <c r="BI816" s="94"/>
      <c r="BJ816" s="94"/>
      <c r="BK816" s="94"/>
      <c r="BL816" s="94"/>
      <c r="BM816" s="94"/>
      <c r="BN816" s="94"/>
      <c r="BO816" s="94"/>
      <c r="BP816" s="94"/>
      <c r="BQ816" s="94"/>
      <c r="BR816" s="94">
        <v>1.0</v>
      </c>
      <c r="BS816" s="94"/>
      <c r="BT816" s="94"/>
      <c r="BU816" s="94"/>
      <c r="BV816" s="94"/>
      <c r="BW816" s="94"/>
      <c r="BX816" s="94"/>
      <c r="BY816" s="94"/>
      <c r="BZ816" s="94"/>
      <c r="CA816" s="94"/>
      <c r="CB816" s="94"/>
      <c r="CC816" s="94"/>
      <c r="CD816" s="94">
        <v>1.0</v>
      </c>
      <c r="CE816" s="94"/>
      <c r="CF816" s="94"/>
      <c r="CG816" s="94"/>
      <c r="CH816" s="94"/>
      <c r="CJ816" s="94" t="s">
        <v>12082</v>
      </c>
      <c r="CK816" s="94" t="s">
        <v>16984</v>
      </c>
      <c r="CL816" s="94" t="s">
        <v>13112</v>
      </c>
      <c r="CM816" s="94" t="s">
        <v>16985</v>
      </c>
      <c r="CQ816" s="94" t="s">
        <v>13125</v>
      </c>
      <c r="CS816" s="94" t="s">
        <v>12016</v>
      </c>
      <c r="CX816" s="94" t="s">
        <v>16986</v>
      </c>
      <c r="CZ816" s="94" t="s">
        <v>12007</v>
      </c>
      <c r="DA816" s="94" t="s">
        <v>12016</v>
      </c>
      <c r="DB816" s="94" t="s">
        <v>12016</v>
      </c>
      <c r="DC816" s="94" t="s">
        <v>12007</v>
      </c>
      <c r="DD816" s="94" t="s">
        <v>12007</v>
      </c>
      <c r="DE816" s="94" t="s">
        <v>12007</v>
      </c>
      <c r="DH816" s="94" t="s">
        <v>12021</v>
      </c>
      <c r="DJ816" s="94" t="s">
        <v>12022</v>
      </c>
    </row>
    <row r="817" ht="13.5" customHeight="1">
      <c r="A817" s="94" t="s">
        <v>10050</v>
      </c>
      <c r="B817" s="94" t="s">
        <v>10051</v>
      </c>
      <c r="C817" s="94" t="str">
        <f t="shared" si="1"/>
        <v>Gesesew Reta</v>
      </c>
      <c r="D817" s="94" t="s">
        <v>16987</v>
      </c>
      <c r="E817" s="94" t="s">
        <v>35</v>
      </c>
      <c r="F817" s="94" t="s">
        <v>16988</v>
      </c>
      <c r="G817" s="95" t="s">
        <v>33</v>
      </c>
      <c r="H817" s="94" t="s">
        <v>12006</v>
      </c>
      <c r="BF817" s="94"/>
      <c r="BG817" s="94"/>
      <c r="BH817" s="94" t="s">
        <v>33</v>
      </c>
      <c r="BI817" s="94"/>
      <c r="BJ817" s="94"/>
      <c r="BK817" s="94"/>
      <c r="BL817" s="94"/>
      <c r="BM817" s="94"/>
      <c r="BN817" s="94"/>
      <c r="BO817" s="94"/>
      <c r="BP817" s="94"/>
      <c r="BQ817" s="94"/>
      <c r="BR817" s="94"/>
      <c r="BS817" s="94">
        <v>1.0</v>
      </c>
      <c r="BT817" s="94"/>
      <c r="BU817" s="94"/>
      <c r="BV817" s="94"/>
      <c r="BW817" s="94"/>
      <c r="BX817" s="94"/>
      <c r="BY817" s="94"/>
      <c r="BZ817" s="94"/>
      <c r="CA817" s="94"/>
      <c r="CB817" s="94"/>
      <c r="CC817" s="94"/>
      <c r="CD817" s="94">
        <v>1.0</v>
      </c>
      <c r="CE817" s="94"/>
      <c r="CF817" s="94"/>
      <c r="CG817" s="94"/>
      <c r="CH817" s="94"/>
      <c r="CJ817" s="94" t="s">
        <v>12153</v>
      </c>
      <c r="CK817" s="94" t="s">
        <v>10056</v>
      </c>
      <c r="CM817" s="94" t="s">
        <v>16989</v>
      </c>
      <c r="CN817" s="94" t="s">
        <v>12143</v>
      </c>
      <c r="CO817" s="94" t="s">
        <v>12122</v>
      </c>
      <c r="CP817" s="94" t="s">
        <v>15610</v>
      </c>
      <c r="CQ817" s="94" t="s">
        <v>12183</v>
      </c>
      <c r="CR817" s="94" t="s">
        <v>12133</v>
      </c>
      <c r="CS817" s="94" t="s">
        <v>12007</v>
      </c>
      <c r="CT817" s="94" t="s">
        <v>14175</v>
      </c>
      <c r="CU817" s="94" t="s">
        <v>16990</v>
      </c>
      <c r="CX817" s="94" t="s">
        <v>1770</v>
      </c>
      <c r="CZ817" s="94" t="s">
        <v>12016</v>
      </c>
      <c r="DA817" s="94" t="s">
        <v>12111</v>
      </c>
      <c r="DB817" s="94" t="s">
        <v>12111</v>
      </c>
      <c r="DC817" s="94" t="s">
        <v>12007</v>
      </c>
      <c r="DD817" s="94" t="s">
        <v>12007</v>
      </c>
      <c r="DE817" s="94" t="s">
        <v>12016</v>
      </c>
      <c r="DH817" s="94" t="s">
        <v>12021</v>
      </c>
      <c r="DJ817" s="94" t="s">
        <v>12022</v>
      </c>
    </row>
    <row r="818" ht="13.5" customHeight="1">
      <c r="A818" s="94" t="s">
        <v>10281</v>
      </c>
      <c r="B818" s="94" t="s">
        <v>10282</v>
      </c>
      <c r="C818" s="94" t="str">
        <f t="shared" si="1"/>
        <v>Getachew Mekonnen</v>
      </c>
      <c r="D818" s="94" t="s">
        <v>10283</v>
      </c>
      <c r="E818" s="94" t="s">
        <v>32</v>
      </c>
      <c r="F818" s="94" t="s">
        <v>16991</v>
      </c>
      <c r="G818" s="95" t="s">
        <v>33</v>
      </c>
      <c r="H818" s="94" t="s">
        <v>12006</v>
      </c>
      <c r="I818" s="94" t="s">
        <v>12069</v>
      </c>
      <c r="BF818" s="94" t="s">
        <v>33</v>
      </c>
      <c r="BG818" s="94"/>
      <c r="BH818" s="94"/>
      <c r="BI818" s="94"/>
      <c r="BJ818" s="94"/>
      <c r="BK818" s="94"/>
      <c r="BL818" s="94">
        <v>1.0</v>
      </c>
      <c r="BM818" s="94"/>
      <c r="BN818" s="94"/>
      <c r="BO818" s="94"/>
      <c r="BP818" s="94"/>
      <c r="BQ818" s="94"/>
      <c r="BR818" s="94"/>
      <c r="BS818" s="94"/>
      <c r="BT818" s="94"/>
      <c r="BU818" s="94"/>
      <c r="BV818" s="94"/>
      <c r="BW818" s="94"/>
      <c r="BX818" s="94"/>
      <c r="BY818" s="94"/>
      <c r="BZ818" s="94"/>
      <c r="CA818" s="94"/>
      <c r="CB818" s="94"/>
      <c r="CC818" s="94"/>
      <c r="CD818" s="94"/>
      <c r="CE818" s="94"/>
      <c r="CF818" s="94"/>
      <c r="CG818" s="94"/>
      <c r="CH818" s="94"/>
      <c r="CJ818" s="94" t="s">
        <v>3680</v>
      </c>
      <c r="CK818" s="94" t="s">
        <v>16992</v>
      </c>
      <c r="CL818" s="94" t="s">
        <v>12175</v>
      </c>
      <c r="CM818" s="94" t="s">
        <v>16993</v>
      </c>
      <c r="CN818" s="94" t="s">
        <v>16994</v>
      </c>
      <c r="CP818" s="94" t="s">
        <v>16995</v>
      </c>
      <c r="CQ818" s="94" t="s">
        <v>12015</v>
      </c>
      <c r="CR818" s="94" t="s">
        <v>16996</v>
      </c>
      <c r="CS818" s="94" t="s">
        <v>12016</v>
      </c>
      <c r="CX818" s="94" t="s">
        <v>16997</v>
      </c>
      <c r="CZ818" s="94" t="s">
        <v>12007</v>
      </c>
      <c r="DB818" s="94" t="s">
        <v>12111</v>
      </c>
      <c r="DC818" s="94" t="s">
        <v>12007</v>
      </c>
      <c r="DD818" s="94" t="s">
        <v>12007</v>
      </c>
      <c r="DE818" s="94" t="s">
        <v>12007</v>
      </c>
      <c r="DH818" s="94" t="s">
        <v>12021</v>
      </c>
      <c r="DJ818" s="94" t="s">
        <v>12022</v>
      </c>
    </row>
    <row r="819" ht="13.5" customHeight="1">
      <c r="A819" s="94" t="s">
        <v>4405</v>
      </c>
      <c r="B819" s="94" t="s">
        <v>4406</v>
      </c>
      <c r="C819" s="94" t="str">
        <f t="shared" si="1"/>
        <v>Getinet Ayane</v>
      </c>
      <c r="D819" s="94" t="s">
        <v>4407</v>
      </c>
      <c r="E819" s="94" t="s">
        <v>32</v>
      </c>
      <c r="F819" s="94" t="s">
        <v>16998</v>
      </c>
      <c r="G819" s="95" t="s">
        <v>38</v>
      </c>
      <c r="H819" s="94" t="s">
        <v>12006</v>
      </c>
      <c r="I819" s="94" t="s">
        <v>12069</v>
      </c>
      <c r="BF819" s="94"/>
      <c r="BG819" s="94"/>
      <c r="BH819" s="94"/>
      <c r="BI819" s="94" t="s">
        <v>38</v>
      </c>
      <c r="BJ819" s="94"/>
      <c r="BK819" s="94"/>
      <c r="BL819" s="94"/>
      <c r="BM819" s="94"/>
      <c r="BN819" s="94"/>
      <c r="BO819" s="94"/>
      <c r="BP819" s="94"/>
      <c r="BQ819" s="94"/>
      <c r="BR819" s="94"/>
      <c r="BS819" s="94"/>
      <c r="BT819" s="94"/>
      <c r="BU819" s="94"/>
      <c r="BV819" s="94"/>
      <c r="BW819" s="94">
        <v>1.0</v>
      </c>
      <c r="BX819" s="94"/>
      <c r="BY819" s="94"/>
      <c r="BZ819" s="94"/>
      <c r="CA819" s="94"/>
      <c r="CB819" s="94"/>
      <c r="CC819" s="94"/>
      <c r="CD819" s="94"/>
      <c r="CE819" s="94"/>
      <c r="CF819" s="94"/>
      <c r="CG819" s="94"/>
      <c r="CH819" s="94"/>
      <c r="CJ819" s="94" t="s">
        <v>3680</v>
      </c>
      <c r="CK819" s="94" t="s">
        <v>4410</v>
      </c>
      <c r="CL819" s="94" t="s">
        <v>12046</v>
      </c>
      <c r="CM819" s="94" t="s">
        <v>16999</v>
      </c>
      <c r="CN819" s="94" t="s">
        <v>12115</v>
      </c>
      <c r="CO819" s="94" t="s">
        <v>12116</v>
      </c>
      <c r="CP819" s="94" t="s">
        <v>12599</v>
      </c>
      <c r="CQ819" s="94" t="s">
        <v>12132</v>
      </c>
      <c r="CR819" s="94" t="s">
        <v>12133</v>
      </c>
      <c r="CX819" s="94" t="s">
        <v>17000</v>
      </c>
      <c r="CZ819" s="94" t="s">
        <v>12007</v>
      </c>
      <c r="DC819" s="94" t="s">
        <v>12007</v>
      </c>
      <c r="DD819" s="94" t="s">
        <v>12007</v>
      </c>
      <c r="DF819" s="94" t="s">
        <v>17001</v>
      </c>
      <c r="DH819" s="94" t="s">
        <v>12021</v>
      </c>
      <c r="DJ819" s="94" t="s">
        <v>12022</v>
      </c>
    </row>
    <row r="820" ht="13.5" customHeight="1">
      <c r="A820" s="94" t="s">
        <v>17002</v>
      </c>
      <c r="B820" s="94" t="s">
        <v>1615</v>
      </c>
      <c r="C820" s="94" t="str">
        <f t="shared" si="1"/>
        <v>Ghalid Mohamed</v>
      </c>
      <c r="D820" s="94" t="s">
        <v>17003</v>
      </c>
      <c r="E820" s="94" t="s">
        <v>32</v>
      </c>
      <c r="F820" s="94" t="s">
        <v>17004</v>
      </c>
      <c r="G820" s="95" t="s">
        <v>33</v>
      </c>
      <c r="H820" s="94" t="s">
        <v>12006</v>
      </c>
      <c r="BF820" s="94"/>
      <c r="BG820" s="94"/>
      <c r="BH820" s="94" t="s">
        <v>33</v>
      </c>
      <c r="BI820" s="94"/>
      <c r="BJ820" s="94"/>
      <c r="BK820" s="94"/>
      <c r="BL820" s="94"/>
      <c r="BM820" s="94"/>
      <c r="BN820" s="94"/>
      <c r="BO820" s="94"/>
      <c r="BP820" s="94"/>
      <c r="BQ820" s="94"/>
      <c r="BR820" s="94">
        <v>1.0</v>
      </c>
      <c r="BS820" s="94"/>
      <c r="BT820" s="94"/>
      <c r="BU820" s="94"/>
      <c r="BV820" s="94"/>
      <c r="BW820" s="94"/>
      <c r="BX820" s="94"/>
      <c r="BY820" s="94"/>
      <c r="BZ820" s="94"/>
      <c r="CA820" s="94"/>
      <c r="CB820" s="94"/>
      <c r="CC820" s="94"/>
      <c r="CD820" s="94">
        <v>1.0</v>
      </c>
      <c r="CE820" s="94"/>
      <c r="CF820" s="94"/>
      <c r="CG820" s="94"/>
      <c r="CH820" s="94"/>
      <c r="CJ820" s="94" t="s">
        <v>11475</v>
      </c>
      <c r="CK820" s="94" t="s">
        <v>17005</v>
      </c>
      <c r="CL820" s="94" t="s">
        <v>12046</v>
      </c>
      <c r="CM820" s="94" t="s">
        <v>17006</v>
      </c>
      <c r="CN820" s="94" t="s">
        <v>17007</v>
      </c>
      <c r="CO820" s="94" t="s">
        <v>12013</v>
      </c>
      <c r="CP820" s="94" t="s">
        <v>17008</v>
      </c>
      <c r="CQ820" s="94" t="s">
        <v>12015</v>
      </c>
      <c r="CR820" s="94" t="s">
        <v>12219</v>
      </c>
      <c r="CS820" s="94" t="s">
        <v>12016</v>
      </c>
      <c r="CT820" s="94" t="s">
        <v>17009</v>
      </c>
      <c r="CX820" s="94" t="s">
        <v>17010</v>
      </c>
      <c r="CZ820" s="94" t="s">
        <v>12007</v>
      </c>
      <c r="DA820" s="94" t="s">
        <v>12016</v>
      </c>
      <c r="DB820" s="94" t="s">
        <v>12016</v>
      </c>
      <c r="DC820" s="94" t="s">
        <v>12007</v>
      </c>
      <c r="DD820" s="94" t="s">
        <v>12007</v>
      </c>
      <c r="DH820" s="94" t="s">
        <v>12021</v>
      </c>
      <c r="DJ820" s="94" t="s">
        <v>12022</v>
      </c>
    </row>
    <row r="821" ht="13.5" customHeight="1">
      <c r="A821" s="94" t="s">
        <v>10301</v>
      </c>
      <c r="B821" s="94" t="s">
        <v>10302</v>
      </c>
      <c r="C821" s="94" t="str">
        <f t="shared" si="1"/>
        <v>Gideon De Beer</v>
      </c>
      <c r="D821" s="94" t="s">
        <v>10303</v>
      </c>
      <c r="E821" s="94" t="s">
        <v>32</v>
      </c>
      <c r="F821" s="94" t="s">
        <v>17011</v>
      </c>
      <c r="G821" s="95" t="s">
        <v>33</v>
      </c>
      <c r="H821" s="94" t="s">
        <v>12006</v>
      </c>
      <c r="I821" s="94" t="s">
        <v>12069</v>
      </c>
      <c r="BF821" s="94" t="s">
        <v>33</v>
      </c>
      <c r="BG821" s="94"/>
      <c r="BH821" s="94"/>
      <c r="BI821" s="94"/>
      <c r="BJ821" s="94"/>
      <c r="BK821" s="94"/>
      <c r="BL821" s="94"/>
      <c r="BM821" s="94">
        <v>1.0</v>
      </c>
      <c r="BN821" s="94"/>
      <c r="BO821" s="94"/>
      <c r="BP821" s="94"/>
      <c r="BQ821" s="94"/>
      <c r="BR821" s="94"/>
      <c r="BS821" s="94"/>
      <c r="BT821" s="94"/>
      <c r="BU821" s="94"/>
      <c r="BV821" s="94"/>
      <c r="BW821" s="94"/>
      <c r="BX821" s="94"/>
      <c r="BY821" s="94"/>
      <c r="BZ821" s="94"/>
      <c r="CA821" s="94"/>
      <c r="CB821" s="94"/>
      <c r="CC821" s="94"/>
      <c r="CD821" s="94"/>
      <c r="CE821" s="94"/>
      <c r="CF821" s="94"/>
      <c r="CG821" s="94"/>
      <c r="CH821" s="94"/>
      <c r="CK821" s="94" t="s">
        <v>17012</v>
      </c>
      <c r="CL821" s="94" t="s">
        <v>12046</v>
      </c>
      <c r="CM821" s="94" t="s">
        <v>17013</v>
      </c>
      <c r="CN821" s="94" t="s">
        <v>13427</v>
      </c>
      <c r="CO821" s="94" t="s">
        <v>12217</v>
      </c>
      <c r="CP821" s="94" t="s">
        <v>17014</v>
      </c>
      <c r="CQ821" s="94" t="s">
        <v>12015</v>
      </c>
      <c r="CR821" s="94" t="s">
        <v>12219</v>
      </c>
      <c r="CS821" s="94" t="s">
        <v>12016</v>
      </c>
      <c r="CX821" s="94" t="s">
        <v>17015</v>
      </c>
      <c r="CZ821" s="94" t="s">
        <v>12007</v>
      </c>
      <c r="DA821" s="94" t="s">
        <v>12016</v>
      </c>
      <c r="DB821" s="94" t="s">
        <v>12111</v>
      </c>
      <c r="DC821" s="94" t="s">
        <v>12007</v>
      </c>
      <c r="DD821" s="94" t="s">
        <v>12007</v>
      </c>
      <c r="DE821" s="94" t="s">
        <v>12016</v>
      </c>
      <c r="DH821" s="94" t="s">
        <v>12021</v>
      </c>
      <c r="DJ821" s="94" t="s">
        <v>12022</v>
      </c>
    </row>
    <row r="822" ht="13.5" customHeight="1">
      <c r="A822" s="94" t="s">
        <v>17016</v>
      </c>
      <c r="B822" s="94" t="s">
        <v>17017</v>
      </c>
      <c r="C822" s="94" t="str">
        <f t="shared" si="1"/>
        <v>Giftian Ukevwe</v>
      </c>
      <c r="D822" s="94" t="s">
        <v>17018</v>
      </c>
      <c r="E822" s="94" t="s">
        <v>35</v>
      </c>
      <c r="F822" s="94" t="s">
        <v>17019</v>
      </c>
      <c r="G822" s="95" t="s">
        <v>33</v>
      </c>
      <c r="H822" s="94" t="s">
        <v>12006</v>
      </c>
      <c r="BF822" s="94" t="s">
        <v>33</v>
      </c>
      <c r="BG822" s="94"/>
      <c r="BH822" s="94"/>
      <c r="BI822" s="94"/>
      <c r="BJ822" s="94"/>
      <c r="BK822" s="94"/>
      <c r="BL822" s="94"/>
      <c r="BM822" s="94">
        <v>1.0</v>
      </c>
      <c r="BN822" s="94"/>
      <c r="BO822" s="94"/>
      <c r="BP822" s="94"/>
      <c r="BQ822" s="94"/>
      <c r="BR822" s="94"/>
      <c r="BS822" s="94"/>
      <c r="BT822" s="94"/>
      <c r="BU822" s="94"/>
      <c r="BV822" s="94"/>
      <c r="BW822" s="94"/>
      <c r="BX822" s="94"/>
      <c r="BY822" s="94"/>
      <c r="BZ822" s="94"/>
      <c r="CA822" s="94"/>
      <c r="CB822" s="94"/>
      <c r="CC822" s="94"/>
      <c r="CD822" s="94">
        <v>1.0</v>
      </c>
      <c r="CE822" s="94"/>
      <c r="CF822" s="94"/>
      <c r="CG822" s="94"/>
      <c r="CH822" s="94"/>
      <c r="CJ822" s="94" t="s">
        <v>11475</v>
      </c>
      <c r="CK822" s="94" t="s">
        <v>17020</v>
      </c>
      <c r="CL822" s="94" t="s">
        <v>12046</v>
      </c>
      <c r="CM822" s="94" t="s">
        <v>17021</v>
      </c>
      <c r="CO822" s="94" t="s">
        <v>12255</v>
      </c>
      <c r="CP822" s="94" t="s">
        <v>17022</v>
      </c>
      <c r="CQ822" s="94" t="s">
        <v>17023</v>
      </c>
      <c r="CR822" s="94" t="s">
        <v>17023</v>
      </c>
      <c r="CS822" s="94" t="s">
        <v>12007</v>
      </c>
      <c r="CX822" s="94" t="s">
        <v>17024</v>
      </c>
      <c r="CZ822" s="94" t="s">
        <v>12007</v>
      </c>
      <c r="DA822" s="94" t="s">
        <v>12016</v>
      </c>
      <c r="DB822" s="94" t="s">
        <v>12111</v>
      </c>
      <c r="DC822" s="94" t="s">
        <v>12007</v>
      </c>
      <c r="DD822" s="94" t="s">
        <v>12016</v>
      </c>
      <c r="DE822" s="94" t="s">
        <v>12007</v>
      </c>
      <c r="DH822" s="94" t="s">
        <v>12021</v>
      </c>
      <c r="DJ822" s="94" t="s">
        <v>12022</v>
      </c>
    </row>
    <row r="823" ht="13.5" customHeight="1">
      <c r="A823" s="94" t="s">
        <v>17025</v>
      </c>
      <c r="B823" s="94" t="s">
        <v>17026</v>
      </c>
      <c r="C823" s="94" t="str">
        <f t="shared" si="1"/>
        <v>Gifty Akemkwene</v>
      </c>
      <c r="D823" s="94" t="s">
        <v>17027</v>
      </c>
      <c r="E823" s="94" t="s">
        <v>35</v>
      </c>
      <c r="F823" s="94" t="s">
        <v>17028</v>
      </c>
      <c r="G823" s="95" t="s">
        <v>33</v>
      </c>
      <c r="H823" s="94" t="s">
        <v>12006</v>
      </c>
      <c r="BF823" s="94"/>
      <c r="BG823" s="94"/>
      <c r="BH823" s="94" t="s">
        <v>33</v>
      </c>
      <c r="BI823" s="94"/>
      <c r="BJ823" s="94"/>
      <c r="BK823" s="94"/>
      <c r="BL823" s="94"/>
      <c r="BM823" s="94"/>
      <c r="BN823" s="94"/>
      <c r="BO823" s="94"/>
      <c r="BP823" s="94"/>
      <c r="BQ823" s="94"/>
      <c r="BR823" s="94"/>
      <c r="BS823" s="94">
        <v>1.0</v>
      </c>
      <c r="BT823" s="94"/>
      <c r="BU823" s="94"/>
      <c r="BV823" s="94"/>
      <c r="BW823" s="94"/>
      <c r="BX823" s="94"/>
      <c r="BY823" s="94"/>
      <c r="BZ823" s="94"/>
      <c r="CA823" s="94"/>
      <c r="CB823" s="94"/>
      <c r="CC823" s="94"/>
      <c r="CD823" s="94">
        <v>1.0</v>
      </c>
      <c r="CE823" s="94"/>
      <c r="CF823" s="94"/>
      <c r="CG823" s="94"/>
      <c r="CH823" s="94"/>
      <c r="CJ823" s="94" t="s">
        <v>11475</v>
      </c>
      <c r="CK823" s="94" t="s">
        <v>17029</v>
      </c>
      <c r="CL823" s="94" t="s">
        <v>13040</v>
      </c>
      <c r="CM823" s="94" t="s">
        <v>15533</v>
      </c>
      <c r="CN823" s="94" t="s">
        <v>12719</v>
      </c>
      <c r="CO823" s="94" t="s">
        <v>12217</v>
      </c>
      <c r="CP823" s="94" t="s">
        <v>15087</v>
      </c>
      <c r="CQ823" s="94" t="s">
        <v>13048</v>
      </c>
      <c r="CR823" s="94" t="s">
        <v>13049</v>
      </c>
      <c r="CS823" s="94" t="s">
        <v>12007</v>
      </c>
      <c r="CT823" s="94" t="s">
        <v>17030</v>
      </c>
      <c r="CX823" s="94" t="s">
        <v>17031</v>
      </c>
      <c r="CZ823" s="94" t="s">
        <v>12007</v>
      </c>
      <c r="DA823" s="94" t="s">
        <v>12016</v>
      </c>
      <c r="DB823" s="94" t="s">
        <v>12111</v>
      </c>
      <c r="DC823" s="94" t="s">
        <v>12007</v>
      </c>
      <c r="DD823" s="94" t="s">
        <v>12007</v>
      </c>
      <c r="DE823" s="94" t="s">
        <v>12007</v>
      </c>
      <c r="DH823" s="94" t="s">
        <v>12021</v>
      </c>
      <c r="DJ823" s="94" t="s">
        <v>12022</v>
      </c>
    </row>
    <row r="824" ht="13.5" customHeight="1">
      <c r="A824" s="94" t="s">
        <v>17032</v>
      </c>
      <c r="B824" s="94" t="s">
        <v>17033</v>
      </c>
      <c r="C824" s="94" t="str">
        <f t="shared" si="1"/>
        <v>Ginevra Trinchieri</v>
      </c>
      <c r="D824" s="94" t="s">
        <v>17034</v>
      </c>
      <c r="E824" s="94" t="s">
        <v>32</v>
      </c>
      <c r="F824" s="94" t="s">
        <v>17035</v>
      </c>
      <c r="G824" s="95" t="s">
        <v>33</v>
      </c>
      <c r="H824" s="94" t="s">
        <v>12006</v>
      </c>
      <c r="BF824" s="94"/>
      <c r="BG824" s="94"/>
      <c r="BH824" s="94" t="s">
        <v>33</v>
      </c>
      <c r="BI824" s="94"/>
      <c r="BJ824" s="94"/>
      <c r="BK824" s="94"/>
      <c r="BL824" s="94"/>
      <c r="BM824" s="94"/>
      <c r="BN824" s="94"/>
      <c r="BO824" s="94"/>
      <c r="BP824" s="94"/>
      <c r="BQ824" s="94"/>
      <c r="BR824" s="94">
        <v>1.0</v>
      </c>
      <c r="BS824" s="94"/>
      <c r="BT824" s="94"/>
      <c r="BU824" s="94"/>
      <c r="BV824" s="94"/>
      <c r="BW824" s="94"/>
      <c r="BX824" s="94"/>
      <c r="BY824" s="94"/>
      <c r="BZ824" s="94"/>
      <c r="CA824" s="94"/>
      <c r="CB824" s="94"/>
      <c r="CC824" s="94"/>
      <c r="CD824" s="94"/>
      <c r="CE824" s="94"/>
      <c r="CF824" s="94"/>
      <c r="CG824" s="94"/>
      <c r="CH824" s="94"/>
      <c r="CJ824" s="94" t="s">
        <v>3680</v>
      </c>
      <c r="CK824" s="94" t="s">
        <v>17036</v>
      </c>
      <c r="CL824" s="94" t="s">
        <v>7188</v>
      </c>
      <c r="CM824" s="94" t="s">
        <v>17037</v>
      </c>
      <c r="CP824" s="94" t="s">
        <v>13362</v>
      </c>
      <c r="CQ824" s="94" t="s">
        <v>12605</v>
      </c>
      <c r="CR824" s="94" t="s">
        <v>12606</v>
      </c>
      <c r="CS824" s="94" t="s">
        <v>12016</v>
      </c>
      <c r="CX824" s="94" t="s">
        <v>17038</v>
      </c>
      <c r="CZ824" s="94" t="s">
        <v>12007</v>
      </c>
      <c r="DA824" s="94" t="s">
        <v>12019</v>
      </c>
      <c r="DB824" s="94" t="s">
        <v>12016</v>
      </c>
      <c r="DC824" s="94" t="s">
        <v>12007</v>
      </c>
      <c r="DD824" s="94" t="s">
        <v>12016</v>
      </c>
      <c r="DE824" s="94" t="s">
        <v>12016</v>
      </c>
      <c r="DH824" s="94" t="s">
        <v>12021</v>
      </c>
      <c r="DJ824" s="94" t="s">
        <v>12022</v>
      </c>
    </row>
    <row r="825" ht="13.5" customHeight="1">
      <c r="A825" s="94" t="s">
        <v>4364</v>
      </c>
      <c r="B825" s="94" t="s">
        <v>4365</v>
      </c>
      <c r="C825" s="94" t="str">
        <f t="shared" si="1"/>
        <v>Giorgi Melikidze</v>
      </c>
      <c r="D825" s="94" t="s">
        <v>4366</v>
      </c>
      <c r="E825" s="94" t="s">
        <v>32</v>
      </c>
      <c r="F825" s="94" t="s">
        <v>17039</v>
      </c>
      <c r="G825" s="95" t="s">
        <v>33</v>
      </c>
      <c r="H825" s="94" t="s">
        <v>12006</v>
      </c>
      <c r="I825" s="94" t="s">
        <v>12025</v>
      </c>
      <c r="BF825" s="94"/>
      <c r="BG825" s="94"/>
      <c r="BH825" s="94" t="s">
        <v>33</v>
      </c>
      <c r="BI825" s="94"/>
      <c r="BJ825" s="94"/>
      <c r="BK825" s="94"/>
      <c r="BL825" s="94"/>
      <c r="BM825" s="94"/>
      <c r="BN825" s="94"/>
      <c r="BO825" s="94"/>
      <c r="BP825" s="94"/>
      <c r="BQ825" s="94"/>
      <c r="BR825" s="94">
        <v>1.0</v>
      </c>
      <c r="BS825" s="94"/>
      <c r="BT825" s="94"/>
      <c r="BU825" s="94"/>
      <c r="BV825" s="94"/>
      <c r="BW825" s="94"/>
      <c r="BX825" s="94"/>
      <c r="BY825" s="94"/>
      <c r="BZ825" s="94"/>
      <c r="CA825" s="94"/>
      <c r="CB825" s="94"/>
      <c r="CC825" s="94"/>
      <c r="CD825" s="94"/>
      <c r="CE825" s="94"/>
      <c r="CF825" s="94"/>
      <c r="CG825" s="94"/>
      <c r="CH825" s="94"/>
      <c r="CJ825" s="94" t="s">
        <v>12026</v>
      </c>
      <c r="CK825" s="94" t="s">
        <v>4370</v>
      </c>
      <c r="CL825" s="94" t="s">
        <v>12046</v>
      </c>
      <c r="CM825" s="94" t="s">
        <v>17040</v>
      </c>
      <c r="CN825" s="94" t="s">
        <v>17041</v>
      </c>
      <c r="CP825" s="94" t="s">
        <v>17042</v>
      </c>
      <c r="CQ825" s="94" t="s">
        <v>12336</v>
      </c>
      <c r="CR825" s="94" t="s">
        <v>12337</v>
      </c>
      <c r="CS825" s="94" t="s">
        <v>12007</v>
      </c>
      <c r="CX825" s="94" t="s">
        <v>17043</v>
      </c>
      <c r="CZ825" s="94" t="s">
        <v>12007</v>
      </c>
      <c r="DB825" s="94" t="s">
        <v>12016</v>
      </c>
      <c r="DC825" s="94" t="s">
        <v>12007</v>
      </c>
      <c r="DD825" s="94" t="s">
        <v>12007</v>
      </c>
      <c r="DE825" s="94" t="s">
        <v>12007</v>
      </c>
      <c r="DH825" s="94" t="s">
        <v>12021</v>
      </c>
      <c r="DJ825" s="94" t="s">
        <v>12022</v>
      </c>
    </row>
    <row r="826" ht="13.5" customHeight="1">
      <c r="A826" s="94" t="s">
        <v>8417</v>
      </c>
      <c r="B826" s="94" t="s">
        <v>8418</v>
      </c>
      <c r="C826" s="94" t="str">
        <f t="shared" si="1"/>
        <v>Giorgio Siringo</v>
      </c>
      <c r="D826" s="94" t="s">
        <v>8419</v>
      </c>
      <c r="E826" s="94" t="s">
        <v>32</v>
      </c>
      <c r="F826" s="94" t="s">
        <v>17044</v>
      </c>
      <c r="G826" s="95" t="s">
        <v>33</v>
      </c>
      <c r="H826" s="94" t="s">
        <v>12006</v>
      </c>
      <c r="I826" s="94" t="s">
        <v>12069</v>
      </c>
      <c r="BF826" s="94" t="s">
        <v>33</v>
      </c>
      <c r="BG826" s="94"/>
      <c r="BH826" s="94"/>
      <c r="BI826" s="94"/>
      <c r="BJ826" s="94"/>
      <c r="BK826" s="94"/>
      <c r="BL826" s="94">
        <v>1.0</v>
      </c>
      <c r="BM826" s="94"/>
      <c r="BN826" s="94"/>
      <c r="BO826" s="94"/>
      <c r="BP826" s="94"/>
      <c r="BQ826" s="94"/>
      <c r="BR826" s="94"/>
      <c r="BS826" s="94"/>
      <c r="BT826" s="94"/>
      <c r="BU826" s="94"/>
      <c r="BV826" s="94"/>
      <c r="BW826" s="94"/>
      <c r="BX826" s="94"/>
      <c r="BY826" s="94"/>
      <c r="BZ826" s="94"/>
      <c r="CA826" s="94"/>
      <c r="CB826" s="94"/>
      <c r="CC826" s="94"/>
      <c r="CD826" s="94">
        <v>1.0</v>
      </c>
      <c r="CE826" s="94"/>
      <c r="CF826" s="94"/>
      <c r="CG826" s="94"/>
      <c r="CH826" s="94"/>
      <c r="CJ826" s="94" t="s">
        <v>3680</v>
      </c>
      <c r="CK826" s="94" t="s">
        <v>8423</v>
      </c>
      <c r="CL826" s="94" t="s">
        <v>12046</v>
      </c>
      <c r="CM826" s="94" t="s">
        <v>17045</v>
      </c>
      <c r="CN826" s="94" t="s">
        <v>17046</v>
      </c>
      <c r="CO826" s="94" t="s">
        <v>12030</v>
      </c>
      <c r="CP826" s="94" t="s">
        <v>16034</v>
      </c>
      <c r="CQ826" s="94" t="s">
        <v>12205</v>
      </c>
      <c r="CR826" s="94" t="s">
        <v>12606</v>
      </c>
      <c r="CS826" s="94" t="s">
        <v>12016</v>
      </c>
      <c r="CX826" s="94" t="s">
        <v>17047</v>
      </c>
      <c r="CZ826" s="94" t="s">
        <v>12007</v>
      </c>
      <c r="DA826" s="94" t="s">
        <v>12016</v>
      </c>
      <c r="DB826" s="94" t="s">
        <v>12016</v>
      </c>
      <c r="DC826" s="94" t="s">
        <v>12007</v>
      </c>
      <c r="DD826" s="94" t="s">
        <v>12007</v>
      </c>
      <c r="DE826" s="94" t="s">
        <v>12007</v>
      </c>
      <c r="DH826" s="94" t="s">
        <v>12021</v>
      </c>
      <c r="DJ826" s="94" t="s">
        <v>12022</v>
      </c>
    </row>
    <row r="827" ht="13.5" customHeight="1">
      <c r="A827" s="94" t="s">
        <v>3100</v>
      </c>
      <c r="B827" s="94" t="s">
        <v>3101</v>
      </c>
      <c r="C827" s="94" t="str">
        <f t="shared" si="1"/>
        <v>Giorgos Leloudas</v>
      </c>
      <c r="D827" s="94" t="s">
        <v>3102</v>
      </c>
      <c r="E827" s="94" t="s">
        <v>32</v>
      </c>
      <c r="F827" s="94" t="s">
        <v>17048</v>
      </c>
      <c r="G827" s="95" t="s">
        <v>33</v>
      </c>
      <c r="H827" s="94" t="s">
        <v>12006</v>
      </c>
      <c r="I827" s="94" t="s">
        <v>12069</v>
      </c>
      <c r="BF827" s="94" t="s">
        <v>33</v>
      </c>
      <c r="BG827" s="94"/>
      <c r="BH827" s="94"/>
      <c r="BI827" s="94"/>
      <c r="BJ827" s="94"/>
      <c r="BK827" s="94"/>
      <c r="BL827" s="94">
        <v>1.0</v>
      </c>
      <c r="BM827" s="94"/>
      <c r="BN827" s="94"/>
      <c r="BO827" s="94"/>
      <c r="BP827" s="94"/>
      <c r="BQ827" s="94"/>
      <c r="BR827" s="94"/>
      <c r="BS827" s="94"/>
      <c r="BT827" s="94"/>
      <c r="BU827" s="94"/>
      <c r="BV827" s="94"/>
      <c r="BW827" s="94"/>
      <c r="BX827" s="94"/>
      <c r="BY827" s="94"/>
      <c r="BZ827" s="94"/>
      <c r="CA827" s="94"/>
      <c r="CB827" s="94"/>
      <c r="CC827" s="94"/>
      <c r="CD827" s="94"/>
      <c r="CE827" s="94"/>
      <c r="CF827" s="94"/>
      <c r="CG827" s="94"/>
      <c r="CH827" s="94"/>
      <c r="CJ827" s="94" t="s">
        <v>3680</v>
      </c>
      <c r="CK827" s="94" t="s">
        <v>3105</v>
      </c>
      <c r="CL827" s="94" t="s">
        <v>12505</v>
      </c>
      <c r="CM827" s="94" t="s">
        <v>17049</v>
      </c>
      <c r="CN827" s="94" t="s">
        <v>14994</v>
      </c>
      <c r="CQ827" s="94" t="s">
        <v>12532</v>
      </c>
      <c r="CS827" s="94" t="s">
        <v>12016</v>
      </c>
      <c r="CX827" s="94" t="s">
        <v>17050</v>
      </c>
      <c r="CZ827" s="94" t="s">
        <v>12007</v>
      </c>
      <c r="DA827" s="94" t="s">
        <v>12016</v>
      </c>
      <c r="DB827" s="94" t="s">
        <v>12016</v>
      </c>
      <c r="DC827" s="94" t="s">
        <v>12016</v>
      </c>
      <c r="DD827" s="94" t="s">
        <v>12007</v>
      </c>
      <c r="DE827" s="94" t="s">
        <v>12007</v>
      </c>
      <c r="DH827" s="94" t="s">
        <v>12021</v>
      </c>
      <c r="DJ827" s="94" t="s">
        <v>12022</v>
      </c>
    </row>
    <row r="828" ht="13.5" customHeight="1">
      <c r="A828" s="94" t="s">
        <v>7618</v>
      </c>
      <c r="B828" s="94" t="s">
        <v>7619</v>
      </c>
      <c r="C828" s="94" t="str">
        <f t="shared" si="1"/>
        <v>Giovana Ramon Luiz Neto</v>
      </c>
      <c r="D828" s="94" t="s">
        <v>7620</v>
      </c>
      <c r="E828" s="94" t="s">
        <v>35</v>
      </c>
      <c r="F828" s="94" t="s">
        <v>17051</v>
      </c>
      <c r="G828" s="95" t="s">
        <v>33</v>
      </c>
      <c r="H828" s="94" t="s">
        <v>12006</v>
      </c>
      <c r="I828" s="94" t="s">
        <v>12069</v>
      </c>
      <c r="BF828" s="94" t="s">
        <v>33</v>
      </c>
      <c r="BG828" s="94"/>
      <c r="BH828" s="94"/>
      <c r="BI828" s="94"/>
      <c r="BJ828" s="94"/>
      <c r="BK828" s="94"/>
      <c r="BL828" s="94"/>
      <c r="BM828" s="94">
        <v>1.0</v>
      </c>
      <c r="BN828" s="94"/>
      <c r="BO828" s="94"/>
      <c r="BP828" s="94"/>
      <c r="BQ828" s="94"/>
      <c r="BR828" s="94"/>
      <c r="BS828" s="94"/>
      <c r="BT828" s="94"/>
      <c r="BU828" s="94"/>
      <c r="BV828" s="94"/>
      <c r="BW828" s="94"/>
      <c r="BX828" s="94"/>
      <c r="BY828" s="94"/>
      <c r="BZ828" s="94"/>
      <c r="CA828" s="94"/>
      <c r="CB828" s="94"/>
      <c r="CC828" s="94"/>
      <c r="CD828" s="94"/>
      <c r="CE828" s="94"/>
      <c r="CF828" s="94"/>
      <c r="CG828" s="94"/>
      <c r="CH828" s="94"/>
      <c r="CK828" s="94" t="s">
        <v>17052</v>
      </c>
      <c r="CL828" s="94" t="s">
        <v>12010</v>
      </c>
      <c r="CM828" s="94" t="s">
        <v>17053</v>
      </c>
      <c r="CN828" s="94" t="s">
        <v>17054</v>
      </c>
      <c r="CO828" s="94" t="s">
        <v>12217</v>
      </c>
      <c r="CP828" s="94" t="s">
        <v>17055</v>
      </c>
      <c r="CQ828" s="94" t="s">
        <v>12320</v>
      </c>
      <c r="CR828" s="94" t="s">
        <v>12321</v>
      </c>
      <c r="CS828" s="94" t="s">
        <v>12007</v>
      </c>
      <c r="CX828" s="94" t="s">
        <v>29</v>
      </c>
      <c r="CZ828" s="94" t="s">
        <v>12016</v>
      </c>
      <c r="DA828" s="94" t="s">
        <v>12016</v>
      </c>
      <c r="DB828" s="94" t="s">
        <v>12016</v>
      </c>
      <c r="DC828" s="94" t="s">
        <v>12016</v>
      </c>
      <c r="DD828" s="94" t="s">
        <v>12016</v>
      </c>
      <c r="DE828" s="94" t="s">
        <v>12016</v>
      </c>
      <c r="DH828" s="94" t="s">
        <v>12021</v>
      </c>
      <c r="DJ828" s="94" t="s">
        <v>12022</v>
      </c>
    </row>
    <row r="829" ht="13.5" customHeight="1">
      <c r="A829" s="94" t="s">
        <v>9811</v>
      </c>
      <c r="B829" s="94" t="s">
        <v>9812</v>
      </c>
      <c r="C829" s="94" t="str">
        <f t="shared" si="1"/>
        <v>Giovani Heinzen Vicentin</v>
      </c>
      <c r="D829" s="94" t="s">
        <v>9813</v>
      </c>
      <c r="E829" s="94" t="s">
        <v>32</v>
      </c>
      <c r="F829" s="94" t="s">
        <v>17056</v>
      </c>
      <c r="G829" s="95" t="s">
        <v>33</v>
      </c>
      <c r="H829" s="94" t="s">
        <v>12006</v>
      </c>
      <c r="I829" s="94" t="s">
        <v>12069</v>
      </c>
      <c r="BF829" s="94" t="s">
        <v>33</v>
      </c>
      <c r="BG829" s="94"/>
      <c r="BH829" s="94"/>
      <c r="BI829" s="94"/>
      <c r="BJ829" s="94"/>
      <c r="BK829" s="94"/>
      <c r="BL829" s="94"/>
      <c r="BM829" s="94">
        <v>1.0</v>
      </c>
      <c r="BN829" s="94"/>
      <c r="BO829" s="94"/>
      <c r="BP829" s="94"/>
      <c r="BQ829" s="94"/>
      <c r="BR829" s="94"/>
      <c r="BS829" s="94"/>
      <c r="BT829" s="94"/>
      <c r="BU829" s="94"/>
      <c r="BV829" s="94"/>
      <c r="BW829" s="94"/>
      <c r="BX829" s="94"/>
      <c r="BY829" s="94"/>
      <c r="BZ829" s="94"/>
      <c r="CA829" s="94"/>
      <c r="CB829" s="94"/>
      <c r="CC829" s="94"/>
      <c r="CD829" s="94"/>
      <c r="CE829" s="94"/>
      <c r="CF829" s="94"/>
      <c r="CG829" s="94"/>
      <c r="CH829" s="94"/>
      <c r="CK829" s="94" t="s">
        <v>9817</v>
      </c>
      <c r="CL829" s="94" t="s">
        <v>12046</v>
      </c>
      <c r="CM829" s="94" t="s">
        <v>16785</v>
      </c>
      <c r="CO829" s="94" t="s">
        <v>12122</v>
      </c>
      <c r="CP829" s="94" t="s">
        <v>13054</v>
      </c>
      <c r="CQ829" s="94" t="s">
        <v>12320</v>
      </c>
      <c r="CR829" s="94" t="s">
        <v>12320</v>
      </c>
      <c r="CS829" s="94" t="s">
        <v>12016</v>
      </c>
      <c r="CX829" s="94" t="s">
        <v>17057</v>
      </c>
      <c r="CZ829" s="94" t="s">
        <v>12007</v>
      </c>
      <c r="DA829" s="94" t="s">
        <v>12016</v>
      </c>
      <c r="DB829" s="94" t="s">
        <v>12111</v>
      </c>
      <c r="DC829" s="94" t="s">
        <v>12007</v>
      </c>
      <c r="DD829" s="94" t="s">
        <v>12016</v>
      </c>
      <c r="DE829" s="94" t="s">
        <v>12007</v>
      </c>
      <c r="DH829" s="94" t="s">
        <v>12021</v>
      </c>
      <c r="DJ829" s="94" t="s">
        <v>12022</v>
      </c>
    </row>
    <row r="830" ht="13.5" customHeight="1">
      <c r="A830" s="94" t="s">
        <v>17058</v>
      </c>
      <c r="B830" s="94" t="s">
        <v>17059</v>
      </c>
      <c r="C830" s="94" t="str">
        <f t="shared" si="1"/>
        <v>Giovanna Pugliese</v>
      </c>
      <c r="D830" s="94" t="s">
        <v>17060</v>
      </c>
      <c r="E830" s="94" t="s">
        <v>32</v>
      </c>
      <c r="F830" s="94" t="s">
        <v>17061</v>
      </c>
      <c r="G830" s="95" t="s">
        <v>38</v>
      </c>
      <c r="H830" s="94" t="s">
        <v>12006</v>
      </c>
      <c r="I830" s="94" t="s">
        <v>12069</v>
      </c>
      <c r="BF830" s="94"/>
      <c r="BG830" s="94"/>
      <c r="BH830" s="94"/>
      <c r="BI830" s="94" t="s">
        <v>38</v>
      </c>
      <c r="BJ830" s="94"/>
      <c r="BK830" s="94"/>
      <c r="BL830" s="94"/>
      <c r="BM830" s="94"/>
      <c r="BN830" s="94"/>
      <c r="BO830" s="94"/>
      <c r="BP830" s="94"/>
      <c r="BQ830" s="94"/>
      <c r="BR830" s="94"/>
      <c r="BS830" s="94"/>
      <c r="BT830" s="94"/>
      <c r="BU830" s="94">
        <v>1.0</v>
      </c>
      <c r="BV830" s="94"/>
      <c r="BW830" s="94"/>
      <c r="BX830" s="94"/>
      <c r="BY830" s="94"/>
      <c r="BZ830" s="94"/>
      <c r="CA830" s="94"/>
      <c r="CB830" s="94"/>
      <c r="CC830" s="94"/>
      <c r="CD830" s="94"/>
      <c r="CE830" s="94"/>
      <c r="CF830" s="94"/>
      <c r="CG830" s="94"/>
      <c r="CH830" s="94"/>
      <c r="CJ830" s="94" t="s">
        <v>3680</v>
      </c>
      <c r="CK830" s="94" t="s">
        <v>17062</v>
      </c>
      <c r="CL830" s="94" t="s">
        <v>17063</v>
      </c>
      <c r="CM830" s="94" t="s">
        <v>17064</v>
      </c>
      <c r="CN830" s="94" t="s">
        <v>17065</v>
      </c>
      <c r="CO830" s="94" t="s">
        <v>12116</v>
      </c>
      <c r="CP830" s="94" t="s">
        <v>17066</v>
      </c>
      <c r="CQ830" s="94" t="s">
        <v>17067</v>
      </c>
      <c r="CR830" s="94" t="s">
        <v>12606</v>
      </c>
      <c r="CX830" s="94" t="s">
        <v>17068</v>
      </c>
      <c r="CZ830" s="94" t="s">
        <v>12007</v>
      </c>
      <c r="DC830" s="94" t="s">
        <v>12007</v>
      </c>
      <c r="DD830" s="94" t="s">
        <v>12007</v>
      </c>
      <c r="DH830" s="94" t="s">
        <v>12021</v>
      </c>
      <c r="DJ830" s="94" t="s">
        <v>12022</v>
      </c>
    </row>
    <row r="831" ht="13.5" customHeight="1">
      <c r="A831" s="94" t="s">
        <v>5946</v>
      </c>
      <c r="B831" s="94" t="s">
        <v>17069</v>
      </c>
      <c r="C831" s="94" t="str">
        <f t="shared" si="1"/>
        <v>Giovanni Pareschi</v>
      </c>
      <c r="D831" s="94" t="s">
        <v>17070</v>
      </c>
      <c r="E831" s="94" t="s">
        <v>32</v>
      </c>
      <c r="F831" s="94" t="s">
        <v>17071</v>
      </c>
      <c r="G831" s="95" t="s">
        <v>33</v>
      </c>
      <c r="H831" s="94" t="s">
        <v>12006</v>
      </c>
      <c r="I831" s="94" t="s">
        <v>12069</v>
      </c>
      <c r="BF831" s="94"/>
      <c r="BG831" s="94"/>
      <c r="BH831" s="94"/>
      <c r="BI831" s="94"/>
      <c r="BJ831" s="94" t="s">
        <v>33</v>
      </c>
      <c r="BK831" s="94"/>
      <c r="BL831" s="94"/>
      <c r="BM831" s="94"/>
      <c r="BN831" s="94"/>
      <c r="BO831" s="94"/>
      <c r="BP831" s="94"/>
      <c r="BQ831" s="94"/>
      <c r="BR831" s="94"/>
      <c r="BS831" s="94"/>
      <c r="BT831" s="94"/>
      <c r="BU831" s="94"/>
      <c r="BV831" s="94"/>
      <c r="BW831" s="94"/>
      <c r="BX831" s="94">
        <v>1.0</v>
      </c>
      <c r="BY831" s="94"/>
      <c r="BZ831" s="94"/>
      <c r="CA831" s="94"/>
      <c r="CB831" s="94"/>
      <c r="CC831" s="94"/>
      <c r="CD831" s="94"/>
      <c r="CE831" s="94"/>
      <c r="CF831" s="94"/>
      <c r="CG831" s="94"/>
      <c r="CH831" s="94"/>
      <c r="CJ831" s="94" t="s">
        <v>3680</v>
      </c>
      <c r="CK831" s="94" t="s">
        <v>17072</v>
      </c>
      <c r="CL831" s="94" t="s">
        <v>12175</v>
      </c>
      <c r="CM831" s="94" t="s">
        <v>13360</v>
      </c>
      <c r="CN831" s="94" t="s">
        <v>14994</v>
      </c>
      <c r="CO831" s="94" t="s">
        <v>12030</v>
      </c>
      <c r="CP831" s="94" t="s">
        <v>13362</v>
      </c>
      <c r="CQ831" s="94" t="s">
        <v>12605</v>
      </c>
      <c r="CR831" s="94" t="s">
        <v>12606</v>
      </c>
      <c r="CS831" s="94" t="s">
        <v>12016</v>
      </c>
      <c r="CX831" s="94" t="s">
        <v>17073</v>
      </c>
      <c r="CZ831" s="94" t="s">
        <v>12016</v>
      </c>
      <c r="DA831" s="94" t="s">
        <v>12016</v>
      </c>
      <c r="DB831" s="94" t="s">
        <v>12016</v>
      </c>
      <c r="DC831" s="94" t="s">
        <v>12007</v>
      </c>
      <c r="DD831" s="94" t="s">
        <v>12007</v>
      </c>
      <c r="DE831" s="94" t="s">
        <v>12007</v>
      </c>
      <c r="DH831" s="94" t="s">
        <v>12021</v>
      </c>
      <c r="DJ831" s="94" t="s">
        <v>12022</v>
      </c>
    </row>
    <row r="832" ht="13.5" customHeight="1">
      <c r="A832" s="94" t="s">
        <v>5946</v>
      </c>
      <c r="B832" s="94" t="s">
        <v>5947</v>
      </c>
      <c r="C832" s="94" t="str">
        <f t="shared" si="1"/>
        <v>Giovanni Pinzon</v>
      </c>
      <c r="D832" s="94" t="s">
        <v>5948</v>
      </c>
      <c r="E832" s="94" t="s">
        <v>35</v>
      </c>
      <c r="F832" s="94" t="s">
        <v>17074</v>
      </c>
      <c r="G832" s="95" t="s">
        <v>33</v>
      </c>
      <c r="H832" s="94" t="s">
        <v>12006</v>
      </c>
      <c r="I832" s="94" t="s">
        <v>12069</v>
      </c>
      <c r="BF832" s="94" t="s">
        <v>33</v>
      </c>
      <c r="BG832" s="94"/>
      <c r="BH832" s="94"/>
      <c r="BI832" s="94"/>
      <c r="BJ832" s="94"/>
      <c r="BK832" s="94"/>
      <c r="BL832" s="94">
        <v>1.0</v>
      </c>
      <c r="BM832" s="94"/>
      <c r="BN832" s="94"/>
      <c r="BO832" s="94"/>
      <c r="BP832" s="94"/>
      <c r="BQ832" s="94"/>
      <c r="BR832" s="94"/>
      <c r="BS832" s="94"/>
      <c r="BT832" s="94"/>
      <c r="BU832" s="94"/>
      <c r="BV832" s="94"/>
      <c r="BW832" s="94"/>
      <c r="BX832" s="94"/>
      <c r="BY832" s="94"/>
      <c r="BZ832" s="94"/>
      <c r="CA832" s="94"/>
      <c r="CB832" s="94"/>
      <c r="CC832" s="94"/>
      <c r="CD832" s="94"/>
      <c r="CE832" s="94"/>
      <c r="CF832" s="94"/>
      <c r="CG832" s="94"/>
      <c r="CH832" s="94"/>
      <c r="CJ832" s="94" t="s">
        <v>12058</v>
      </c>
      <c r="CK832" s="94" t="s">
        <v>5952</v>
      </c>
      <c r="CL832" s="94" t="s">
        <v>12046</v>
      </c>
      <c r="CM832" s="94" t="s">
        <v>17075</v>
      </c>
      <c r="CN832" s="94" t="s">
        <v>12072</v>
      </c>
      <c r="CO832" s="94" t="s">
        <v>12116</v>
      </c>
      <c r="CP832" s="94" t="s">
        <v>17076</v>
      </c>
      <c r="CQ832" s="94" t="s">
        <v>2585</v>
      </c>
      <c r="CR832" s="94" t="s">
        <v>2585</v>
      </c>
      <c r="CS832" s="94" t="s">
        <v>12007</v>
      </c>
      <c r="CT832" s="94" t="s">
        <v>12052</v>
      </c>
      <c r="CU832" s="94" t="s">
        <v>12052</v>
      </c>
      <c r="CV832" s="94" t="s">
        <v>12052</v>
      </c>
      <c r="CX832" s="94" t="s">
        <v>17077</v>
      </c>
      <c r="CZ832" s="94" t="s">
        <v>12007</v>
      </c>
      <c r="DA832" s="94" t="s">
        <v>12016</v>
      </c>
      <c r="DB832" s="94" t="s">
        <v>12016</v>
      </c>
      <c r="DC832" s="94" t="s">
        <v>12007</v>
      </c>
      <c r="DD832" s="94" t="s">
        <v>12007</v>
      </c>
      <c r="DE832" s="94" t="s">
        <v>12007</v>
      </c>
      <c r="DH832" s="94" t="s">
        <v>12021</v>
      </c>
      <c r="DJ832" s="94" t="s">
        <v>12022</v>
      </c>
    </row>
    <row r="833" ht="13.5" customHeight="1">
      <c r="A833" s="94" t="s">
        <v>17078</v>
      </c>
      <c r="B833" s="94" t="s">
        <v>17079</v>
      </c>
      <c r="C833" s="94" t="str">
        <f t="shared" si="1"/>
        <v>Giulia Despali</v>
      </c>
      <c r="D833" s="94" t="s">
        <v>17080</v>
      </c>
      <c r="E833" s="94" t="s">
        <v>32</v>
      </c>
      <c r="F833" s="94" t="s">
        <v>17081</v>
      </c>
      <c r="G833" s="95" t="s">
        <v>38</v>
      </c>
      <c r="H833" s="94" t="s">
        <v>12006</v>
      </c>
      <c r="I833" s="94" t="s">
        <v>12025</v>
      </c>
      <c r="BF833" s="94"/>
      <c r="BG833" s="94" t="s">
        <v>38</v>
      </c>
      <c r="BH833" s="94"/>
      <c r="BI833" s="94"/>
      <c r="BJ833" s="94"/>
      <c r="BK833" s="94"/>
      <c r="BL833" s="94"/>
      <c r="BM833" s="94"/>
      <c r="BN833" s="94"/>
      <c r="BO833" s="94">
        <v>1.0</v>
      </c>
      <c r="BP833" s="94"/>
      <c r="BQ833" s="94"/>
      <c r="BR833" s="94"/>
      <c r="BS833" s="94"/>
      <c r="BT833" s="94"/>
      <c r="BU833" s="94"/>
      <c r="BV833" s="94"/>
      <c r="BW833" s="94"/>
      <c r="BX833" s="94"/>
      <c r="BY833" s="94"/>
      <c r="BZ833" s="94"/>
      <c r="CA833" s="94"/>
      <c r="CB833" s="94"/>
      <c r="CC833" s="94"/>
      <c r="CD833" s="94"/>
      <c r="CE833" s="94"/>
      <c r="CF833" s="94"/>
      <c r="CG833" s="94"/>
      <c r="CH833" s="94"/>
      <c r="CJ833" s="94" t="s">
        <v>3680</v>
      </c>
      <c r="CK833" s="94" t="s">
        <v>17082</v>
      </c>
      <c r="CL833" s="94" t="s">
        <v>12232</v>
      </c>
      <c r="CM833" s="94" t="s">
        <v>14529</v>
      </c>
      <c r="CN833" s="94" t="s">
        <v>12450</v>
      </c>
      <c r="CO833" s="94" t="s">
        <v>12116</v>
      </c>
      <c r="CP833" s="94" t="s">
        <v>14170</v>
      </c>
      <c r="CQ833" s="94" t="s">
        <v>12605</v>
      </c>
      <c r="CR833" s="94" t="s">
        <v>12606</v>
      </c>
      <c r="CS833" s="94" t="s">
        <v>12016</v>
      </c>
      <c r="CT833" s="94" t="s">
        <v>12271</v>
      </c>
      <c r="CX833" s="94" t="s">
        <v>17083</v>
      </c>
      <c r="CZ833" s="94" t="s">
        <v>12007</v>
      </c>
      <c r="DB833" s="94" t="s">
        <v>12016</v>
      </c>
      <c r="DD833" s="94" t="s">
        <v>12016</v>
      </c>
      <c r="DE833" s="94" t="s">
        <v>12007</v>
      </c>
      <c r="DH833" s="94" t="s">
        <v>12021</v>
      </c>
      <c r="DJ833" s="94" t="s">
        <v>12022</v>
      </c>
    </row>
    <row r="834" ht="13.5" customHeight="1">
      <c r="A834" s="94" t="s">
        <v>17078</v>
      </c>
      <c r="B834" s="94" t="s">
        <v>17084</v>
      </c>
      <c r="C834" s="94" t="str">
        <f t="shared" si="1"/>
        <v>Giulia Migliori</v>
      </c>
      <c r="D834" s="94" t="s">
        <v>17085</v>
      </c>
      <c r="E834" s="94" t="s">
        <v>32</v>
      </c>
      <c r="F834" s="94" t="s">
        <v>17086</v>
      </c>
      <c r="G834" s="95" t="s">
        <v>33</v>
      </c>
      <c r="H834" s="94" t="s">
        <v>12006</v>
      </c>
      <c r="I834" s="94" t="s">
        <v>12069</v>
      </c>
      <c r="BF834" s="94" t="s">
        <v>33</v>
      </c>
      <c r="BG834" s="94"/>
      <c r="BH834" s="94"/>
      <c r="BI834" s="94"/>
      <c r="BJ834" s="94"/>
      <c r="BK834" s="94"/>
      <c r="BL834" s="94">
        <v>1.0</v>
      </c>
      <c r="BM834" s="94"/>
      <c r="BN834" s="94"/>
      <c r="BO834" s="94"/>
      <c r="BP834" s="94"/>
      <c r="BQ834" s="94"/>
      <c r="BR834" s="94"/>
      <c r="BS834" s="94"/>
      <c r="BT834" s="94"/>
      <c r="BU834" s="94"/>
      <c r="BV834" s="94"/>
      <c r="BW834" s="94"/>
      <c r="BX834" s="94"/>
      <c r="BY834" s="94"/>
      <c r="BZ834" s="94"/>
      <c r="CA834" s="94"/>
      <c r="CB834" s="94"/>
      <c r="CC834" s="94"/>
      <c r="CD834" s="94"/>
      <c r="CE834" s="94"/>
      <c r="CF834" s="94"/>
      <c r="CG834" s="94"/>
      <c r="CH834" s="94"/>
      <c r="CJ834" s="94" t="s">
        <v>3680</v>
      </c>
      <c r="CK834" s="94" t="s">
        <v>17087</v>
      </c>
      <c r="CL834" s="94" t="s">
        <v>12010</v>
      </c>
      <c r="CM834" s="94" t="s">
        <v>17088</v>
      </c>
      <c r="CN834" s="94" t="s">
        <v>17089</v>
      </c>
      <c r="CO834" s="94" t="s">
        <v>12116</v>
      </c>
      <c r="CP834" s="94" t="s">
        <v>14170</v>
      </c>
      <c r="CQ834" s="94" t="s">
        <v>12605</v>
      </c>
      <c r="CR834" s="94" t="s">
        <v>12606</v>
      </c>
      <c r="CS834" s="94" t="s">
        <v>12016</v>
      </c>
      <c r="CX834" s="94" t="s">
        <v>17090</v>
      </c>
      <c r="CZ834" s="94" t="s">
        <v>12007</v>
      </c>
      <c r="DD834" s="94" t="s">
        <v>12007</v>
      </c>
      <c r="DE834" s="94" t="s">
        <v>12007</v>
      </c>
      <c r="DH834" s="94" t="s">
        <v>12021</v>
      </c>
      <c r="DJ834" s="94" t="s">
        <v>12022</v>
      </c>
    </row>
    <row r="835" ht="13.5" customHeight="1">
      <c r="A835" s="94" t="s">
        <v>3972</v>
      </c>
      <c r="B835" s="94" t="s">
        <v>3973</v>
      </c>
      <c r="C835" s="94" t="str">
        <f t="shared" si="1"/>
        <v>Giulya Souza dos Santos</v>
      </c>
      <c r="D835" s="94" t="s">
        <v>3974</v>
      </c>
      <c r="E835" s="94" t="s">
        <v>35</v>
      </c>
      <c r="F835" s="94" t="s">
        <v>17091</v>
      </c>
      <c r="G835" s="95" t="s">
        <v>33</v>
      </c>
      <c r="H835" s="94" t="s">
        <v>12006</v>
      </c>
      <c r="I835" s="94" t="s">
        <v>12069</v>
      </c>
      <c r="BF835" s="94" t="s">
        <v>33</v>
      </c>
      <c r="BG835" s="94"/>
      <c r="BH835" s="94"/>
      <c r="BI835" s="94"/>
      <c r="BJ835" s="94"/>
      <c r="BK835" s="94"/>
      <c r="BL835" s="94"/>
      <c r="BM835" s="94">
        <v>1.0</v>
      </c>
      <c r="BN835" s="94"/>
      <c r="BO835" s="94"/>
      <c r="BP835" s="94"/>
      <c r="BQ835" s="94"/>
      <c r="BR835" s="94"/>
      <c r="BS835" s="94"/>
      <c r="BT835" s="94"/>
      <c r="BU835" s="94"/>
      <c r="BV835" s="94"/>
      <c r="BW835" s="94"/>
      <c r="BX835" s="94"/>
      <c r="BY835" s="94"/>
      <c r="BZ835" s="94"/>
      <c r="CA835" s="94"/>
      <c r="CB835" s="94"/>
      <c r="CC835" s="94"/>
      <c r="CD835" s="94"/>
      <c r="CE835" s="94"/>
      <c r="CF835" s="94"/>
      <c r="CG835" s="94"/>
      <c r="CH835" s="94"/>
      <c r="CK835" s="94" t="s">
        <v>3978</v>
      </c>
      <c r="CL835" s="94" t="s">
        <v>12010</v>
      </c>
      <c r="CM835" s="94" t="s">
        <v>16958</v>
      </c>
      <c r="CO835" s="94" t="s">
        <v>12217</v>
      </c>
      <c r="CP835" s="94" t="s">
        <v>17092</v>
      </c>
      <c r="CQ835" s="94" t="s">
        <v>12320</v>
      </c>
      <c r="CR835" s="94" t="s">
        <v>12321</v>
      </c>
      <c r="CS835" s="94" t="s">
        <v>12016</v>
      </c>
      <c r="CX835" s="94" t="s">
        <v>17093</v>
      </c>
      <c r="CZ835" s="94" t="s">
        <v>12007</v>
      </c>
      <c r="DA835" s="94" t="s">
        <v>12111</v>
      </c>
      <c r="DB835" s="94" t="s">
        <v>12019</v>
      </c>
      <c r="DC835" s="94" t="s">
        <v>12007</v>
      </c>
      <c r="DD835" s="94" t="s">
        <v>12016</v>
      </c>
      <c r="DE835" s="94" t="s">
        <v>12016</v>
      </c>
      <c r="DH835" s="94" t="s">
        <v>12021</v>
      </c>
      <c r="DJ835" s="94" t="s">
        <v>12022</v>
      </c>
    </row>
    <row r="836" ht="13.5" customHeight="1">
      <c r="A836" s="94" t="s">
        <v>17094</v>
      </c>
      <c r="B836" s="94" t="s">
        <v>17095</v>
      </c>
      <c r="C836" s="94" t="str">
        <f t="shared" si="1"/>
        <v>Giuseppe Fiasconaro</v>
      </c>
      <c r="D836" s="94" t="s">
        <v>17096</v>
      </c>
      <c r="E836" s="94" t="s">
        <v>32</v>
      </c>
      <c r="F836" s="94" t="s">
        <v>17097</v>
      </c>
      <c r="G836" s="95" t="s">
        <v>33</v>
      </c>
      <c r="H836" s="94" t="s">
        <v>12006</v>
      </c>
      <c r="BF836" s="94"/>
      <c r="BG836" s="94"/>
      <c r="BH836" s="94"/>
      <c r="BI836" s="94"/>
      <c r="BJ836" s="94" t="s">
        <v>33</v>
      </c>
      <c r="BK836" s="94"/>
      <c r="BL836" s="94"/>
      <c r="BM836" s="94"/>
      <c r="BN836" s="94"/>
      <c r="BO836" s="94"/>
      <c r="BP836" s="94"/>
      <c r="BQ836" s="94"/>
      <c r="BR836" s="94"/>
      <c r="BS836" s="94"/>
      <c r="BT836" s="94"/>
      <c r="BU836" s="94"/>
      <c r="BV836" s="94"/>
      <c r="BW836" s="94"/>
      <c r="BX836" s="94">
        <v>1.0</v>
      </c>
      <c r="BY836" s="94"/>
      <c r="BZ836" s="94"/>
      <c r="CA836" s="94"/>
      <c r="CB836" s="94"/>
      <c r="CC836" s="94"/>
      <c r="CD836" s="94"/>
      <c r="CE836" s="94"/>
      <c r="CF836" s="94"/>
      <c r="CG836" s="94"/>
      <c r="CH836" s="94"/>
      <c r="CJ836" s="94" t="s">
        <v>3680</v>
      </c>
      <c r="CK836" s="94" t="s">
        <v>17098</v>
      </c>
      <c r="CL836" s="94" t="s">
        <v>12046</v>
      </c>
      <c r="CM836" s="94" t="s">
        <v>17099</v>
      </c>
      <c r="CN836" s="94" t="s">
        <v>17100</v>
      </c>
      <c r="CO836" s="94" t="s">
        <v>12116</v>
      </c>
      <c r="CP836" s="94" t="s">
        <v>17101</v>
      </c>
      <c r="CQ836" s="94" t="s">
        <v>17102</v>
      </c>
      <c r="CR836" s="94" t="s">
        <v>12606</v>
      </c>
      <c r="CS836" s="94" t="s">
        <v>12007</v>
      </c>
      <c r="CT836" s="94" t="s">
        <v>12016</v>
      </c>
      <c r="CU836" s="94" t="s">
        <v>12016</v>
      </c>
      <c r="CV836" s="94" t="s">
        <v>12016</v>
      </c>
      <c r="CX836" s="94" t="s">
        <v>17103</v>
      </c>
      <c r="CZ836" s="94" t="s">
        <v>12007</v>
      </c>
      <c r="DA836" s="94" t="s">
        <v>12016</v>
      </c>
      <c r="DB836" s="94" t="s">
        <v>12016</v>
      </c>
      <c r="DC836" s="94" t="s">
        <v>12007</v>
      </c>
      <c r="DD836" s="94" t="s">
        <v>12016</v>
      </c>
      <c r="DE836" s="94" t="s">
        <v>12016</v>
      </c>
      <c r="DH836" s="94" t="s">
        <v>12021</v>
      </c>
      <c r="DJ836" s="94" t="s">
        <v>12022</v>
      </c>
    </row>
    <row r="837" ht="13.5" customHeight="1">
      <c r="A837" s="94" t="s">
        <v>9218</v>
      </c>
      <c r="B837" s="94" t="s">
        <v>9219</v>
      </c>
      <c r="C837" s="94" t="str">
        <f t="shared" si="1"/>
        <v>Gizo Vashakidze</v>
      </c>
      <c r="D837" s="94" t="s">
        <v>9220</v>
      </c>
      <c r="E837" s="94" t="s">
        <v>32</v>
      </c>
      <c r="F837" s="94" t="s">
        <v>17104</v>
      </c>
      <c r="G837" s="95" t="s">
        <v>38</v>
      </c>
      <c r="H837" s="94" t="s">
        <v>12006</v>
      </c>
      <c r="I837" s="94" t="s">
        <v>12069</v>
      </c>
      <c r="BF837" s="94"/>
      <c r="BG837" s="94"/>
      <c r="BH837" s="94"/>
      <c r="BI837" s="94" t="s">
        <v>38</v>
      </c>
      <c r="BJ837" s="94"/>
      <c r="BK837" s="94"/>
      <c r="BL837" s="94"/>
      <c r="BM837" s="94"/>
      <c r="BN837" s="94"/>
      <c r="BO837" s="94"/>
      <c r="BP837" s="94"/>
      <c r="BQ837" s="94"/>
      <c r="BR837" s="94"/>
      <c r="BS837" s="94"/>
      <c r="BT837" s="94"/>
      <c r="BU837" s="94">
        <v>1.0</v>
      </c>
      <c r="BV837" s="94"/>
      <c r="BW837" s="94"/>
      <c r="BX837" s="94"/>
      <c r="BY837" s="94"/>
      <c r="BZ837" s="94"/>
      <c r="CA837" s="94"/>
      <c r="CB837" s="94"/>
      <c r="CC837" s="94"/>
      <c r="CD837" s="94"/>
      <c r="CE837" s="94"/>
      <c r="CF837" s="94"/>
      <c r="CG837" s="94"/>
      <c r="CH837" s="94"/>
      <c r="CJ837" s="94" t="s">
        <v>12058</v>
      </c>
      <c r="CK837" s="94" t="s">
        <v>17105</v>
      </c>
      <c r="CL837" s="94" t="s">
        <v>12505</v>
      </c>
      <c r="CM837" s="94" t="s">
        <v>17106</v>
      </c>
      <c r="CN837" s="94" t="s">
        <v>17107</v>
      </c>
      <c r="CO837" s="94" t="s">
        <v>12116</v>
      </c>
      <c r="CP837" s="94" t="s">
        <v>17108</v>
      </c>
      <c r="CQ837" s="94" t="s">
        <v>12032</v>
      </c>
      <c r="CR837" s="94" t="s">
        <v>17109</v>
      </c>
      <c r="CX837" s="94" t="s">
        <v>2766</v>
      </c>
      <c r="CZ837" s="94" t="s">
        <v>12016</v>
      </c>
      <c r="DC837" s="94" t="s">
        <v>12016</v>
      </c>
      <c r="DD837" s="94" t="s">
        <v>12016</v>
      </c>
      <c r="DH837" s="94" t="s">
        <v>12021</v>
      </c>
      <c r="DJ837" s="94" t="s">
        <v>12022</v>
      </c>
    </row>
    <row r="838" ht="13.5" customHeight="1">
      <c r="A838" s="94" t="s">
        <v>17110</v>
      </c>
      <c r="B838" s="94" t="s">
        <v>2760</v>
      </c>
      <c r="C838" s="94" t="str">
        <f t="shared" si="1"/>
        <v>Glenda Coetzer</v>
      </c>
      <c r="D838" s="94" t="s">
        <v>17111</v>
      </c>
      <c r="E838" s="94" t="s">
        <v>32</v>
      </c>
      <c r="F838" s="94" t="s">
        <v>17112</v>
      </c>
      <c r="G838" s="95" t="s">
        <v>33</v>
      </c>
      <c r="H838" s="94" t="s">
        <v>12006</v>
      </c>
      <c r="BF838" s="94"/>
      <c r="BG838" s="94"/>
      <c r="BH838" s="94" t="s">
        <v>33</v>
      </c>
      <c r="BI838" s="94"/>
      <c r="BJ838" s="94"/>
      <c r="BK838" s="94"/>
      <c r="BL838" s="94"/>
      <c r="BM838" s="94"/>
      <c r="BN838" s="94"/>
      <c r="BO838" s="94"/>
      <c r="BP838" s="94"/>
      <c r="BQ838" s="94"/>
      <c r="BR838" s="94"/>
      <c r="BS838" s="94">
        <v>1.0</v>
      </c>
      <c r="BT838" s="94"/>
      <c r="BU838" s="94"/>
      <c r="BV838" s="94"/>
      <c r="BW838" s="94"/>
      <c r="BX838" s="94"/>
      <c r="BY838" s="94"/>
      <c r="BZ838" s="94"/>
      <c r="CA838" s="94"/>
      <c r="CB838" s="94"/>
      <c r="CC838" s="94"/>
      <c r="CD838" s="94"/>
      <c r="CE838" s="94"/>
      <c r="CF838" s="94"/>
      <c r="CG838" s="94"/>
      <c r="CH838" s="94"/>
      <c r="CK838" s="94" t="s">
        <v>17113</v>
      </c>
      <c r="CL838" s="94" t="s">
        <v>12010</v>
      </c>
      <c r="CM838" s="94" t="s">
        <v>16467</v>
      </c>
      <c r="CN838" s="94" t="s">
        <v>17114</v>
      </c>
      <c r="CO838" s="94" t="s">
        <v>12122</v>
      </c>
      <c r="CP838" s="94" t="s">
        <v>12306</v>
      </c>
      <c r="CQ838" s="94" t="s">
        <v>12015</v>
      </c>
      <c r="CR838" s="94" t="s">
        <v>12219</v>
      </c>
      <c r="CS838" s="94" t="s">
        <v>12016</v>
      </c>
      <c r="CT838" s="94" t="s">
        <v>12052</v>
      </c>
      <c r="CX838" s="94" t="s">
        <v>17115</v>
      </c>
      <c r="CZ838" s="94" t="s">
        <v>12007</v>
      </c>
      <c r="DA838" s="94" t="s">
        <v>12016</v>
      </c>
      <c r="DB838" s="94" t="s">
        <v>12016</v>
      </c>
      <c r="DC838" s="94" t="s">
        <v>12007</v>
      </c>
      <c r="DD838" s="94" t="s">
        <v>12007</v>
      </c>
      <c r="DE838" s="94" t="s">
        <v>12016</v>
      </c>
      <c r="DH838" s="94" t="s">
        <v>12021</v>
      </c>
      <c r="DJ838" s="94" t="s">
        <v>12022</v>
      </c>
    </row>
    <row r="839" ht="13.5" customHeight="1">
      <c r="A839" s="94" t="s">
        <v>17110</v>
      </c>
      <c r="B839" s="94" t="s">
        <v>17116</v>
      </c>
      <c r="C839" s="94" t="str">
        <f t="shared" si="1"/>
        <v>Glenda Snowball</v>
      </c>
      <c r="D839" s="94" t="s">
        <v>17117</v>
      </c>
      <c r="E839" s="94" t="s">
        <v>32</v>
      </c>
      <c r="F839" s="94" t="s">
        <v>17118</v>
      </c>
      <c r="G839" s="95" t="s">
        <v>33</v>
      </c>
      <c r="H839" s="94" t="s">
        <v>12006</v>
      </c>
      <c r="AE839" s="94" t="s">
        <v>12007</v>
      </c>
      <c r="BF839" s="94"/>
      <c r="BG839" s="94"/>
      <c r="BH839" s="94" t="s">
        <v>33</v>
      </c>
      <c r="BI839" s="94"/>
      <c r="BJ839" s="94"/>
      <c r="BK839" s="94"/>
      <c r="BL839" s="94"/>
      <c r="BM839" s="94"/>
      <c r="BN839" s="94"/>
      <c r="BO839" s="94"/>
      <c r="BP839" s="94"/>
      <c r="BQ839" s="94"/>
      <c r="BR839" s="94">
        <v>1.0</v>
      </c>
      <c r="BS839" s="94"/>
      <c r="BT839" s="94"/>
      <c r="BU839" s="94"/>
      <c r="BV839" s="94"/>
      <c r="BW839" s="94"/>
      <c r="BX839" s="94"/>
      <c r="BY839" s="94"/>
      <c r="BZ839" s="94"/>
      <c r="CA839" s="94"/>
      <c r="CB839" s="94"/>
      <c r="CC839" s="94"/>
      <c r="CD839" s="94">
        <v>1.0</v>
      </c>
      <c r="CE839" s="94"/>
      <c r="CF839" s="94"/>
      <c r="CG839" s="94"/>
      <c r="CH839" s="94"/>
      <c r="CJ839" s="94" t="s">
        <v>12008</v>
      </c>
      <c r="CK839" s="94" t="s">
        <v>17119</v>
      </c>
      <c r="CL839" s="94" t="s">
        <v>12010</v>
      </c>
      <c r="CM839" s="94" t="s">
        <v>17120</v>
      </c>
      <c r="CN839" s="94" t="s">
        <v>17121</v>
      </c>
      <c r="CP839" s="94" t="s">
        <v>12189</v>
      </c>
      <c r="CQ839" s="94" t="s">
        <v>12015</v>
      </c>
      <c r="CR839" s="94" t="s">
        <v>12219</v>
      </c>
      <c r="CS839" s="94" t="s">
        <v>12016</v>
      </c>
      <c r="CT839" s="94" t="s">
        <v>12297</v>
      </c>
      <c r="CU839" s="94" t="s">
        <v>12297</v>
      </c>
      <c r="CX839" s="94" t="s">
        <v>13777</v>
      </c>
      <c r="CZ839" s="94" t="s">
        <v>12007</v>
      </c>
      <c r="DA839" s="94" t="s">
        <v>12016</v>
      </c>
      <c r="DB839" s="94" t="s">
        <v>12016</v>
      </c>
      <c r="DC839" s="94" t="s">
        <v>12007</v>
      </c>
      <c r="DD839" s="94" t="s">
        <v>12016</v>
      </c>
      <c r="DE839" s="94" t="s">
        <v>12016</v>
      </c>
      <c r="DH839" s="94" t="s">
        <v>12021</v>
      </c>
      <c r="DJ839" s="94" t="s">
        <v>12022</v>
      </c>
    </row>
    <row r="840" ht="13.5" customHeight="1">
      <c r="A840" s="94" t="s">
        <v>17122</v>
      </c>
      <c r="B840" s="94" t="s">
        <v>17123</v>
      </c>
      <c r="C840" s="94" t="str">
        <f t="shared" si="1"/>
        <v>Glenn Orton</v>
      </c>
      <c r="D840" s="94" t="s">
        <v>17124</v>
      </c>
      <c r="E840" s="94" t="s">
        <v>32</v>
      </c>
      <c r="F840" s="94" t="s">
        <v>17125</v>
      </c>
      <c r="G840" s="95" t="s">
        <v>38</v>
      </c>
      <c r="H840" s="94" t="s">
        <v>12006</v>
      </c>
      <c r="I840" s="94" t="s">
        <v>12069</v>
      </c>
      <c r="BF840" s="94"/>
      <c r="BG840" s="94"/>
      <c r="BH840" s="94"/>
      <c r="BI840" s="94" t="s">
        <v>38</v>
      </c>
      <c r="BJ840" s="94"/>
      <c r="BK840" s="94"/>
      <c r="BL840" s="94"/>
      <c r="BM840" s="94"/>
      <c r="BN840" s="94"/>
      <c r="BO840" s="94"/>
      <c r="BP840" s="94"/>
      <c r="BQ840" s="94"/>
      <c r="BR840" s="94"/>
      <c r="BS840" s="94"/>
      <c r="BT840" s="94"/>
      <c r="BU840" s="94">
        <v>1.0</v>
      </c>
      <c r="BV840" s="94"/>
      <c r="BW840" s="94"/>
      <c r="BX840" s="94"/>
      <c r="BY840" s="94"/>
      <c r="BZ840" s="94"/>
      <c r="CA840" s="94"/>
      <c r="CB840" s="94"/>
      <c r="CC840" s="94"/>
      <c r="CD840" s="94"/>
      <c r="CE840" s="94"/>
      <c r="CF840" s="94"/>
      <c r="CG840" s="94"/>
      <c r="CH840" s="94"/>
      <c r="CJ840" s="94" t="s">
        <v>12058</v>
      </c>
      <c r="CK840" s="94" t="s">
        <v>17126</v>
      </c>
      <c r="CL840" s="94" t="s">
        <v>12505</v>
      </c>
      <c r="CM840" s="94" t="s">
        <v>17127</v>
      </c>
      <c r="CN840" s="94" t="s">
        <v>12420</v>
      </c>
      <c r="CO840" s="94" t="s">
        <v>12013</v>
      </c>
      <c r="CP840" s="94" t="s">
        <v>17128</v>
      </c>
      <c r="CQ840" s="94" t="s">
        <v>12062</v>
      </c>
      <c r="CR840" s="94" t="s">
        <v>12062</v>
      </c>
      <c r="CX840" s="94" t="s">
        <v>17129</v>
      </c>
      <c r="CZ840" s="94" t="s">
        <v>12016</v>
      </c>
      <c r="DD840" s="94" t="s">
        <v>12016</v>
      </c>
      <c r="DH840" s="94" t="s">
        <v>12021</v>
      </c>
      <c r="DJ840" s="94" t="s">
        <v>12022</v>
      </c>
    </row>
    <row r="841" ht="13.5" customHeight="1">
      <c r="A841" s="94" t="s">
        <v>10651</v>
      </c>
      <c r="B841" s="94" t="s">
        <v>17130</v>
      </c>
      <c r="C841" s="94" t="str">
        <f t="shared" si="1"/>
        <v>Gloria Fonseca Alvarez</v>
      </c>
      <c r="D841" s="94" t="s">
        <v>17131</v>
      </c>
      <c r="E841" s="94" t="s">
        <v>32</v>
      </c>
      <c r="F841" s="94" t="s">
        <v>17132</v>
      </c>
      <c r="G841" s="95" t="s">
        <v>33</v>
      </c>
      <c r="H841" s="94" t="s">
        <v>12006</v>
      </c>
      <c r="BF841" s="94"/>
      <c r="BG841" s="94"/>
      <c r="BH841" s="94" t="s">
        <v>33</v>
      </c>
      <c r="BI841" s="94"/>
      <c r="BJ841" s="94"/>
      <c r="BK841" s="94"/>
      <c r="BL841" s="94"/>
      <c r="BM841" s="94"/>
      <c r="BN841" s="94"/>
      <c r="BO841" s="94"/>
      <c r="BP841" s="94"/>
      <c r="BQ841" s="94"/>
      <c r="BR841" s="94">
        <v>1.0</v>
      </c>
      <c r="BS841" s="94"/>
      <c r="BT841" s="94"/>
      <c r="BU841" s="94"/>
      <c r="BV841" s="94"/>
      <c r="BW841" s="94"/>
      <c r="BX841" s="94"/>
      <c r="BY841" s="94"/>
      <c r="BZ841" s="94"/>
      <c r="CA841" s="94"/>
      <c r="CB841" s="94"/>
      <c r="CC841" s="94"/>
      <c r="CD841" s="94"/>
      <c r="CE841" s="94"/>
      <c r="CF841" s="94"/>
      <c r="CG841" s="94"/>
      <c r="CH841" s="94"/>
      <c r="CK841" s="94" t="s">
        <v>17133</v>
      </c>
      <c r="CL841" s="94" t="s">
        <v>17134</v>
      </c>
      <c r="CM841" s="94" t="s">
        <v>17135</v>
      </c>
      <c r="CO841" s="94" t="s">
        <v>12188</v>
      </c>
      <c r="CP841" s="94" t="s">
        <v>12178</v>
      </c>
      <c r="CQ841" s="94" t="s">
        <v>12062</v>
      </c>
      <c r="CR841" s="94" t="s">
        <v>12062</v>
      </c>
      <c r="CS841" s="94" t="s">
        <v>12016</v>
      </c>
      <c r="CT841" s="94" t="s">
        <v>12052</v>
      </c>
      <c r="CU841" s="94" t="s">
        <v>12052</v>
      </c>
      <c r="CV841" s="94" t="s">
        <v>12052</v>
      </c>
      <c r="CX841" s="94" t="s">
        <v>17136</v>
      </c>
      <c r="CZ841" s="94" t="s">
        <v>12007</v>
      </c>
      <c r="DC841" s="94" t="s">
        <v>12016</v>
      </c>
      <c r="DE841" s="94" t="s">
        <v>12007</v>
      </c>
      <c r="DH841" s="94" t="s">
        <v>12021</v>
      </c>
      <c r="DJ841" s="94" t="s">
        <v>12022</v>
      </c>
    </row>
    <row r="842" ht="13.5" customHeight="1">
      <c r="A842" s="94" t="s">
        <v>10651</v>
      </c>
      <c r="B842" s="94" t="s">
        <v>10652</v>
      </c>
      <c r="C842" s="94" t="str">
        <f t="shared" si="1"/>
        <v>Gloria RAHARIMBOLAMENA</v>
      </c>
      <c r="D842" s="94" t="s">
        <v>10653</v>
      </c>
      <c r="E842" s="94" t="s">
        <v>32</v>
      </c>
      <c r="F842" s="94" t="s">
        <v>17137</v>
      </c>
      <c r="G842" s="95" t="s">
        <v>33</v>
      </c>
      <c r="H842" s="94" t="s">
        <v>12006</v>
      </c>
      <c r="I842" s="94" t="s">
        <v>12069</v>
      </c>
      <c r="BF842" s="94" t="s">
        <v>33</v>
      </c>
      <c r="BG842" s="94"/>
      <c r="BH842" s="94"/>
      <c r="BI842" s="94"/>
      <c r="BJ842" s="94"/>
      <c r="BK842" s="94"/>
      <c r="BL842" s="94"/>
      <c r="BM842" s="94">
        <v>1.0</v>
      </c>
      <c r="BN842" s="94"/>
      <c r="BO842" s="94"/>
      <c r="BP842" s="94"/>
      <c r="BQ842" s="94"/>
      <c r="BR842" s="94"/>
      <c r="BS842" s="94"/>
      <c r="BT842" s="94"/>
      <c r="BU842" s="94"/>
      <c r="BV842" s="94"/>
      <c r="BW842" s="94"/>
      <c r="BX842" s="94"/>
      <c r="BY842" s="94"/>
      <c r="BZ842" s="94"/>
      <c r="CA842" s="94"/>
      <c r="CB842" s="94"/>
      <c r="CC842" s="94"/>
      <c r="CD842" s="94">
        <v>1.0</v>
      </c>
      <c r="CE842" s="94"/>
      <c r="CF842" s="94"/>
      <c r="CG842" s="94"/>
      <c r="CH842" s="94"/>
      <c r="CJ842" s="94" t="s">
        <v>12213</v>
      </c>
      <c r="CK842" s="94" t="s">
        <v>10657</v>
      </c>
      <c r="CL842" s="94" t="s">
        <v>12010</v>
      </c>
      <c r="CM842" s="94" t="s">
        <v>13956</v>
      </c>
      <c r="CN842" s="94" t="s">
        <v>12143</v>
      </c>
      <c r="CO842" s="94" t="s">
        <v>12122</v>
      </c>
      <c r="CQ842" s="94" t="s">
        <v>12263</v>
      </c>
      <c r="CR842" s="94" t="s">
        <v>12434</v>
      </c>
      <c r="CS842" s="94" t="s">
        <v>12007</v>
      </c>
      <c r="CT842" s="94" t="s">
        <v>17138</v>
      </c>
      <c r="CX842" s="94" t="s">
        <v>17139</v>
      </c>
      <c r="CZ842" s="94" t="s">
        <v>12007</v>
      </c>
      <c r="DA842" s="94" t="s">
        <v>12111</v>
      </c>
      <c r="DB842" s="94" t="s">
        <v>12111</v>
      </c>
      <c r="DC842" s="94" t="s">
        <v>12007</v>
      </c>
      <c r="DD842" s="94" t="s">
        <v>12007</v>
      </c>
      <c r="DE842" s="94" t="s">
        <v>12007</v>
      </c>
      <c r="DH842" s="94" t="s">
        <v>12021</v>
      </c>
      <c r="DJ842" s="94" t="s">
        <v>12022</v>
      </c>
    </row>
    <row r="843" ht="13.5" customHeight="1">
      <c r="A843" s="94" t="s">
        <v>17140</v>
      </c>
      <c r="B843" s="94" t="s">
        <v>17141</v>
      </c>
      <c r="C843" s="94" t="str">
        <f t="shared" si="1"/>
        <v>Godson Abbey</v>
      </c>
      <c r="D843" s="94" t="s">
        <v>17142</v>
      </c>
      <c r="E843" s="94" t="s">
        <v>35</v>
      </c>
      <c r="F843" s="94" t="s">
        <v>17143</v>
      </c>
      <c r="G843" s="95" t="s">
        <v>33</v>
      </c>
      <c r="H843" s="94" t="s">
        <v>12006</v>
      </c>
      <c r="I843" s="94" t="s">
        <v>12069</v>
      </c>
      <c r="BF843" s="94" t="s">
        <v>33</v>
      </c>
      <c r="BG843" s="94"/>
      <c r="BH843" s="94"/>
      <c r="BI843" s="94"/>
      <c r="BJ843" s="94"/>
      <c r="BK843" s="94"/>
      <c r="BL843" s="94"/>
      <c r="BM843" s="94">
        <v>1.0</v>
      </c>
      <c r="BN843" s="94"/>
      <c r="BO843" s="94"/>
      <c r="BP843" s="94"/>
      <c r="BQ843" s="94"/>
      <c r="BR843" s="94"/>
      <c r="BS843" s="94"/>
      <c r="BT843" s="94"/>
      <c r="BU843" s="94"/>
      <c r="BV843" s="94"/>
      <c r="BW843" s="94"/>
      <c r="BX843" s="94"/>
      <c r="BY843" s="94"/>
      <c r="BZ843" s="94"/>
      <c r="CA843" s="94"/>
      <c r="CB843" s="94"/>
      <c r="CC843" s="94"/>
      <c r="CD843" s="94">
        <v>1.0</v>
      </c>
      <c r="CE843" s="94"/>
      <c r="CF843" s="94"/>
      <c r="CG843" s="94"/>
      <c r="CH843" s="94"/>
      <c r="CJ843" s="94" t="s">
        <v>12153</v>
      </c>
      <c r="CK843" s="94" t="s">
        <v>17144</v>
      </c>
      <c r="CL843" s="94" t="s">
        <v>12046</v>
      </c>
      <c r="CM843" s="94" t="s">
        <v>17145</v>
      </c>
      <c r="CN843" s="94" t="s">
        <v>17146</v>
      </c>
      <c r="CO843" s="94" t="s">
        <v>12122</v>
      </c>
      <c r="CP843" s="94" t="s">
        <v>13688</v>
      </c>
      <c r="CQ843" s="94" t="s">
        <v>13689</v>
      </c>
      <c r="CR843" s="94" t="s">
        <v>12159</v>
      </c>
      <c r="CS843" s="94" t="s">
        <v>12007</v>
      </c>
      <c r="CT843" s="94" t="s">
        <v>12076</v>
      </c>
      <c r="CU843" s="94" t="s">
        <v>17147</v>
      </c>
      <c r="CX843" s="94" t="s">
        <v>3139</v>
      </c>
      <c r="CZ843" s="94" t="s">
        <v>12007</v>
      </c>
      <c r="DB843" s="94" t="s">
        <v>12111</v>
      </c>
      <c r="DC843" s="94" t="s">
        <v>12007</v>
      </c>
      <c r="DD843" s="94" t="s">
        <v>12007</v>
      </c>
      <c r="DE843" s="94" t="s">
        <v>12007</v>
      </c>
      <c r="DH843" s="94" t="s">
        <v>12021</v>
      </c>
      <c r="DJ843" s="94" t="s">
        <v>12022</v>
      </c>
    </row>
    <row r="844" ht="13.5" customHeight="1">
      <c r="A844" s="94" t="s">
        <v>4713</v>
      </c>
      <c r="B844" s="94" t="s">
        <v>4714</v>
      </c>
      <c r="C844" s="94" t="str">
        <f t="shared" si="1"/>
        <v>Goldy Ahuja</v>
      </c>
      <c r="D844" s="94" t="s">
        <v>4715</v>
      </c>
      <c r="E844" s="94" t="s">
        <v>35</v>
      </c>
      <c r="F844" s="94" t="s">
        <v>17148</v>
      </c>
      <c r="G844" s="95" t="s">
        <v>33</v>
      </c>
      <c r="H844" s="94" t="s">
        <v>12006</v>
      </c>
      <c r="I844" s="94" t="s">
        <v>12069</v>
      </c>
      <c r="BF844" s="94" t="s">
        <v>33</v>
      </c>
      <c r="BG844" s="94"/>
      <c r="BH844" s="94"/>
      <c r="BI844" s="94"/>
      <c r="BJ844" s="94"/>
      <c r="BK844" s="94"/>
      <c r="BL844" s="94"/>
      <c r="BM844" s="94">
        <v>1.0</v>
      </c>
      <c r="BN844" s="94"/>
      <c r="BO844" s="94"/>
      <c r="BP844" s="94"/>
      <c r="BQ844" s="94"/>
      <c r="BR844" s="94"/>
      <c r="BS844" s="94"/>
      <c r="BT844" s="94"/>
      <c r="BU844" s="94"/>
      <c r="BV844" s="94"/>
      <c r="BW844" s="94"/>
      <c r="BX844" s="94"/>
      <c r="BY844" s="94"/>
      <c r="BZ844" s="94"/>
      <c r="CA844" s="94"/>
      <c r="CB844" s="94"/>
      <c r="CC844" s="94"/>
      <c r="CD844" s="94"/>
      <c r="CE844" s="94"/>
      <c r="CF844" s="94"/>
      <c r="CG844" s="94"/>
      <c r="CH844" s="94"/>
      <c r="CJ844" s="94" t="s">
        <v>11475</v>
      </c>
      <c r="CK844" s="94" t="s">
        <v>4719</v>
      </c>
      <c r="CL844" s="94" t="s">
        <v>12046</v>
      </c>
      <c r="CM844" s="94" t="s">
        <v>13642</v>
      </c>
      <c r="CO844" s="94" t="s">
        <v>12122</v>
      </c>
      <c r="CP844" s="94" t="s">
        <v>12472</v>
      </c>
      <c r="CQ844" s="94" t="s">
        <v>12183</v>
      </c>
      <c r="CR844" s="94" t="s">
        <v>12195</v>
      </c>
      <c r="CS844" s="94" t="s">
        <v>12007</v>
      </c>
      <c r="CT844" s="94" t="s">
        <v>12271</v>
      </c>
      <c r="CX844" s="94" t="s">
        <v>17149</v>
      </c>
      <c r="CZ844" s="94" t="s">
        <v>12007</v>
      </c>
      <c r="DA844" s="94" t="s">
        <v>12016</v>
      </c>
      <c r="DB844" s="94" t="s">
        <v>12016</v>
      </c>
      <c r="DC844" s="94" t="s">
        <v>12007</v>
      </c>
      <c r="DD844" s="94" t="s">
        <v>12016</v>
      </c>
      <c r="DE844" s="94" t="s">
        <v>12016</v>
      </c>
      <c r="DH844" s="94" t="s">
        <v>12021</v>
      </c>
      <c r="DJ844" s="94" t="s">
        <v>12022</v>
      </c>
    </row>
    <row r="845" ht="13.5" customHeight="1">
      <c r="A845" s="94" t="s">
        <v>17150</v>
      </c>
      <c r="B845" s="94" t="s">
        <v>17151</v>
      </c>
      <c r="C845" s="94" t="str">
        <f t="shared" si="1"/>
        <v>Golshan Ejlali</v>
      </c>
      <c r="D845" s="94" t="s">
        <v>17152</v>
      </c>
      <c r="E845" s="94" t="s">
        <v>32</v>
      </c>
      <c r="F845" s="94" t="s">
        <v>17153</v>
      </c>
      <c r="G845" s="95" t="s">
        <v>38</v>
      </c>
      <c r="H845" s="94" t="s">
        <v>12006</v>
      </c>
      <c r="I845" s="94" t="s">
        <v>12025</v>
      </c>
      <c r="L845" s="94" t="s">
        <v>12007</v>
      </c>
      <c r="BF845" s="94"/>
      <c r="BG845" s="94"/>
      <c r="BH845" s="94"/>
      <c r="BI845" s="94"/>
      <c r="BJ845" s="94"/>
      <c r="BK845" s="94" t="s">
        <v>38</v>
      </c>
      <c r="BL845" s="94"/>
      <c r="BM845" s="94"/>
      <c r="BN845" s="94"/>
      <c r="BO845" s="94"/>
      <c r="BP845" s="94"/>
      <c r="BQ845" s="94"/>
      <c r="BR845" s="94"/>
      <c r="BS845" s="94"/>
      <c r="BT845" s="94"/>
      <c r="BU845" s="94"/>
      <c r="BV845" s="94"/>
      <c r="BW845" s="94"/>
      <c r="BX845" s="94"/>
      <c r="BY845" s="94"/>
      <c r="BZ845" s="94"/>
      <c r="CA845" s="94"/>
      <c r="CB845" s="94">
        <v>1.0</v>
      </c>
      <c r="CC845" s="94"/>
      <c r="CD845" s="94"/>
      <c r="CE845" s="94"/>
      <c r="CF845" s="94"/>
      <c r="CG845" s="94"/>
      <c r="CH845" s="94"/>
      <c r="CK845" s="94" t="s">
        <v>17154</v>
      </c>
      <c r="CL845" s="94" t="s">
        <v>12010</v>
      </c>
      <c r="CM845" s="94" t="s">
        <v>17155</v>
      </c>
      <c r="CN845" s="94" t="s">
        <v>17156</v>
      </c>
      <c r="CO845" s="94" t="s">
        <v>12122</v>
      </c>
      <c r="CP845" s="94" t="s">
        <v>12487</v>
      </c>
      <c r="CQ845" s="94" t="s">
        <v>12405</v>
      </c>
      <c r="CR845" s="94" t="s">
        <v>12406</v>
      </c>
      <c r="CX845" s="94" t="s">
        <v>1672</v>
      </c>
      <c r="CZ845" s="94" t="s">
        <v>12016</v>
      </c>
      <c r="DC845" s="94" t="s">
        <v>12016</v>
      </c>
      <c r="DD845" s="94" t="s">
        <v>12007</v>
      </c>
      <c r="DH845" s="94" t="s">
        <v>12021</v>
      </c>
      <c r="DJ845" s="94" t="s">
        <v>12022</v>
      </c>
    </row>
    <row r="846" ht="13.5" customHeight="1">
      <c r="A846" s="94" t="s">
        <v>17150</v>
      </c>
      <c r="B846" s="94" t="s">
        <v>17151</v>
      </c>
      <c r="C846" s="94" t="str">
        <f t="shared" si="1"/>
        <v>Golshan Ejlali</v>
      </c>
      <c r="D846" s="94" t="s">
        <v>17157</v>
      </c>
      <c r="E846" s="94" t="s">
        <v>35</v>
      </c>
      <c r="F846" s="94" t="s">
        <v>17158</v>
      </c>
      <c r="G846" s="95" t="s">
        <v>33</v>
      </c>
      <c r="H846" s="94" t="s">
        <v>12006</v>
      </c>
      <c r="I846" s="94" t="s">
        <v>12081</v>
      </c>
      <c r="BF846" s="94"/>
      <c r="BG846" s="94"/>
      <c r="BH846" s="94" t="s">
        <v>33</v>
      </c>
      <c r="BI846" s="94"/>
      <c r="BJ846" s="94"/>
      <c r="BK846" s="94"/>
      <c r="BL846" s="94"/>
      <c r="BM846" s="94"/>
      <c r="BN846" s="94"/>
      <c r="BO846" s="94"/>
      <c r="BP846" s="94"/>
      <c r="BQ846" s="94"/>
      <c r="BR846" s="94"/>
      <c r="BS846" s="94">
        <v>1.0</v>
      </c>
      <c r="BT846" s="94"/>
      <c r="BU846" s="94"/>
      <c r="BV846" s="94"/>
      <c r="BW846" s="94"/>
      <c r="BX846" s="94"/>
      <c r="BY846" s="94"/>
      <c r="BZ846" s="94"/>
      <c r="CA846" s="94"/>
      <c r="CB846" s="94"/>
      <c r="CC846" s="94"/>
      <c r="CD846" s="94"/>
      <c r="CE846" s="94"/>
      <c r="CF846" s="94"/>
      <c r="CG846" s="94"/>
      <c r="CH846" s="94"/>
      <c r="CK846" s="94" t="s">
        <v>17154</v>
      </c>
      <c r="CL846" s="94" t="s">
        <v>12010</v>
      </c>
      <c r="CM846" s="94" t="s">
        <v>17155</v>
      </c>
      <c r="CN846" s="94" t="s">
        <v>12121</v>
      </c>
      <c r="CO846" s="94" t="s">
        <v>12122</v>
      </c>
      <c r="CP846" s="94" t="s">
        <v>12487</v>
      </c>
      <c r="CQ846" s="94" t="s">
        <v>12405</v>
      </c>
      <c r="CR846" s="94" t="s">
        <v>12406</v>
      </c>
      <c r="CS846" s="94" t="s">
        <v>12007</v>
      </c>
      <c r="CT846" s="94" t="s">
        <v>12594</v>
      </c>
      <c r="CX846" s="94" t="s">
        <v>1672</v>
      </c>
      <c r="CZ846" s="94" t="s">
        <v>12007</v>
      </c>
      <c r="DA846" s="94" t="s">
        <v>12111</v>
      </c>
      <c r="DB846" s="94" t="s">
        <v>12111</v>
      </c>
      <c r="DC846" s="94" t="s">
        <v>12007</v>
      </c>
      <c r="DD846" s="94" t="s">
        <v>12007</v>
      </c>
      <c r="DE846" s="94" t="s">
        <v>12007</v>
      </c>
      <c r="DH846" s="94" t="s">
        <v>12021</v>
      </c>
      <c r="DJ846" s="94" t="s">
        <v>12022</v>
      </c>
    </row>
    <row r="847" ht="13.5" customHeight="1">
      <c r="A847" s="94" t="s">
        <v>17159</v>
      </c>
      <c r="B847" s="94" t="s">
        <v>17160</v>
      </c>
      <c r="C847" s="94" t="str">
        <f t="shared" si="1"/>
        <v>Gonzalo Tancredi</v>
      </c>
      <c r="D847" s="94" t="s">
        <v>17161</v>
      </c>
      <c r="E847" s="94" t="s">
        <v>32</v>
      </c>
      <c r="F847" s="94" t="s">
        <v>17162</v>
      </c>
      <c r="G847" s="95" t="s">
        <v>33</v>
      </c>
      <c r="H847" s="94" t="s">
        <v>12006</v>
      </c>
      <c r="BF847" s="94"/>
      <c r="BG847" s="94"/>
      <c r="BH847" s="94" t="s">
        <v>33</v>
      </c>
      <c r="BI847" s="94"/>
      <c r="BJ847" s="94"/>
      <c r="BK847" s="94"/>
      <c r="BL847" s="94"/>
      <c r="BM847" s="94"/>
      <c r="BN847" s="94"/>
      <c r="BO847" s="94"/>
      <c r="BP847" s="94"/>
      <c r="BQ847" s="94"/>
      <c r="BR847" s="94">
        <v>1.0</v>
      </c>
      <c r="BS847" s="94"/>
      <c r="BT847" s="94"/>
      <c r="BU847" s="94"/>
      <c r="BV847" s="94"/>
      <c r="BW847" s="94"/>
      <c r="BX847" s="94"/>
      <c r="BY847" s="94"/>
      <c r="BZ847" s="94"/>
      <c r="CA847" s="94"/>
      <c r="CB847" s="94"/>
      <c r="CC847" s="94"/>
      <c r="CD847" s="94">
        <v>1.0</v>
      </c>
      <c r="CE847" s="94"/>
      <c r="CF847" s="94"/>
      <c r="CG847" s="94"/>
      <c r="CH847" s="94"/>
      <c r="CJ847" s="94" t="s">
        <v>12082</v>
      </c>
      <c r="CK847" s="94" t="s">
        <v>17163</v>
      </c>
      <c r="CL847" s="94" t="s">
        <v>17164</v>
      </c>
      <c r="CM847" s="94" t="s">
        <v>17165</v>
      </c>
      <c r="CO847" s="94" t="s">
        <v>12030</v>
      </c>
      <c r="CP847" s="94" t="s">
        <v>17166</v>
      </c>
      <c r="CQ847" s="94" t="s">
        <v>17167</v>
      </c>
      <c r="CR847" s="94" t="s">
        <v>17167</v>
      </c>
      <c r="CS847" s="94" t="s">
        <v>12016</v>
      </c>
      <c r="CX847" s="94" t="s">
        <v>17168</v>
      </c>
      <c r="CZ847" s="94" t="s">
        <v>12007</v>
      </c>
      <c r="DC847" s="94" t="s">
        <v>12007</v>
      </c>
      <c r="DD847" s="94" t="s">
        <v>12007</v>
      </c>
      <c r="DH847" s="94" t="s">
        <v>12021</v>
      </c>
      <c r="DJ847" s="94" t="s">
        <v>12022</v>
      </c>
    </row>
    <row r="848" ht="13.5" customHeight="1">
      <c r="A848" s="94" t="s">
        <v>6622</v>
      </c>
      <c r="B848" s="94" t="s">
        <v>6623</v>
      </c>
      <c r="C848" s="94" t="str">
        <f t="shared" si="1"/>
        <v>Gor Mikayelyan</v>
      </c>
      <c r="D848" s="94" t="s">
        <v>6624</v>
      </c>
      <c r="E848" s="94" t="s">
        <v>35</v>
      </c>
      <c r="F848" s="94" t="s">
        <v>17169</v>
      </c>
      <c r="G848" s="95" t="s">
        <v>33</v>
      </c>
      <c r="H848" s="94" t="s">
        <v>12006</v>
      </c>
      <c r="I848" s="94" t="s">
        <v>12069</v>
      </c>
      <c r="BF848" s="94" t="s">
        <v>33</v>
      </c>
      <c r="BG848" s="94"/>
      <c r="BH848" s="94"/>
      <c r="BI848" s="94"/>
      <c r="BJ848" s="94"/>
      <c r="BK848" s="94"/>
      <c r="BL848" s="94"/>
      <c r="BM848" s="94">
        <v>1.0</v>
      </c>
      <c r="BN848" s="94"/>
      <c r="BO848" s="94"/>
      <c r="BP848" s="94"/>
      <c r="BQ848" s="94"/>
      <c r="BR848" s="94"/>
      <c r="BS848" s="94"/>
      <c r="BT848" s="94"/>
      <c r="BU848" s="94"/>
      <c r="BV848" s="94"/>
      <c r="BW848" s="94"/>
      <c r="BX848" s="94"/>
      <c r="BY848" s="94"/>
      <c r="BZ848" s="94"/>
      <c r="CA848" s="94"/>
      <c r="CB848" s="94"/>
      <c r="CC848" s="94"/>
      <c r="CD848" s="94"/>
      <c r="CE848" s="94"/>
      <c r="CF848" s="94"/>
      <c r="CG848" s="94"/>
      <c r="CH848" s="94"/>
      <c r="CJ848" s="94" t="s">
        <v>12153</v>
      </c>
      <c r="CK848" s="94" t="s">
        <v>6628</v>
      </c>
      <c r="CL848" s="94" t="s">
        <v>12505</v>
      </c>
      <c r="CM848" s="94" t="s">
        <v>15566</v>
      </c>
      <c r="CN848" s="94" t="s">
        <v>17170</v>
      </c>
      <c r="CO848" s="94" t="s">
        <v>12122</v>
      </c>
      <c r="CP848" s="94" t="s">
        <v>12998</v>
      </c>
      <c r="CQ848" s="94" t="s">
        <v>12999</v>
      </c>
      <c r="CR848" s="94" t="s">
        <v>12999</v>
      </c>
      <c r="CS848" s="94" t="s">
        <v>12007</v>
      </c>
      <c r="CT848" s="94" t="s">
        <v>12225</v>
      </c>
      <c r="CU848" s="94" t="s">
        <v>12225</v>
      </c>
      <c r="CV848" s="94" t="s">
        <v>12225</v>
      </c>
      <c r="CX848" s="94" t="s">
        <v>17171</v>
      </c>
      <c r="CZ848" s="94" t="s">
        <v>12007</v>
      </c>
      <c r="DA848" s="94" t="s">
        <v>12016</v>
      </c>
      <c r="DB848" s="94" t="s">
        <v>12016</v>
      </c>
      <c r="DC848" s="94" t="s">
        <v>12007</v>
      </c>
      <c r="DD848" s="94" t="s">
        <v>12016</v>
      </c>
      <c r="DE848" s="94" t="s">
        <v>12016</v>
      </c>
      <c r="DH848" s="94" t="s">
        <v>12021</v>
      </c>
      <c r="DJ848" s="94" t="s">
        <v>12022</v>
      </c>
    </row>
    <row r="849" ht="13.5" customHeight="1">
      <c r="A849" s="94" t="s">
        <v>17172</v>
      </c>
      <c r="B849" s="94" t="s">
        <v>17173</v>
      </c>
      <c r="C849" s="94" t="str">
        <f t="shared" si="1"/>
        <v>Goratamang Gaedie</v>
      </c>
      <c r="D849" s="94" t="s">
        <v>17174</v>
      </c>
      <c r="E849" s="94" t="s">
        <v>32</v>
      </c>
      <c r="F849" s="94" t="s">
        <v>17175</v>
      </c>
      <c r="G849" s="95" t="s">
        <v>33</v>
      </c>
      <c r="H849" s="94" t="s">
        <v>12006</v>
      </c>
      <c r="BF849" s="94"/>
      <c r="BG849" s="94"/>
      <c r="BH849" s="94"/>
      <c r="BI849" s="94"/>
      <c r="BJ849" s="94" t="s">
        <v>33</v>
      </c>
      <c r="BK849" s="94"/>
      <c r="BL849" s="94"/>
      <c r="BM849" s="94"/>
      <c r="BN849" s="94"/>
      <c r="BO849" s="94"/>
      <c r="BP849" s="94"/>
      <c r="BQ849" s="94"/>
      <c r="BR849" s="94"/>
      <c r="BS849" s="94"/>
      <c r="BT849" s="94"/>
      <c r="BU849" s="94"/>
      <c r="BV849" s="94"/>
      <c r="BW849" s="94"/>
      <c r="BX849" s="94"/>
      <c r="BY849" s="94">
        <v>1.0</v>
      </c>
      <c r="BZ849" s="94"/>
      <c r="CA849" s="94"/>
      <c r="CB849" s="94"/>
      <c r="CC849" s="94"/>
      <c r="CD849" s="94"/>
      <c r="CE849" s="94"/>
      <c r="CF849" s="94"/>
      <c r="CG849" s="94"/>
      <c r="CH849" s="94"/>
      <c r="CJ849" s="94" t="s">
        <v>12213</v>
      </c>
      <c r="CK849" s="94" t="s">
        <v>17176</v>
      </c>
      <c r="CL849" s="94" t="s">
        <v>12010</v>
      </c>
      <c r="CM849" s="94" t="s">
        <v>17177</v>
      </c>
      <c r="CN849" s="94" t="s">
        <v>17178</v>
      </c>
      <c r="CO849" s="94" t="s">
        <v>12217</v>
      </c>
      <c r="CP849" s="94" t="s">
        <v>12189</v>
      </c>
      <c r="CQ849" s="94" t="s">
        <v>12015</v>
      </c>
      <c r="CR849" s="94" t="s">
        <v>12219</v>
      </c>
      <c r="CS849" s="94" t="s">
        <v>12016</v>
      </c>
      <c r="CX849" s="94" t="s">
        <v>17179</v>
      </c>
      <c r="CZ849" s="94" t="s">
        <v>12007</v>
      </c>
      <c r="DA849" s="94" t="s">
        <v>12111</v>
      </c>
      <c r="DB849" s="94" t="s">
        <v>12111</v>
      </c>
      <c r="DC849" s="94" t="s">
        <v>12007</v>
      </c>
      <c r="DD849" s="94" t="s">
        <v>12007</v>
      </c>
      <c r="DE849" s="94" t="s">
        <v>12007</v>
      </c>
      <c r="DH849" s="94" t="s">
        <v>12021</v>
      </c>
      <c r="DJ849" s="94" t="s">
        <v>12022</v>
      </c>
    </row>
    <row r="850" ht="13.5" customHeight="1">
      <c r="A850" s="94" t="s">
        <v>17180</v>
      </c>
      <c r="B850" s="94" t="s">
        <v>17181</v>
      </c>
      <c r="C850" s="94" t="str">
        <f t="shared" si="1"/>
        <v>Gordian Edenhofer</v>
      </c>
      <c r="D850" s="94" t="s">
        <v>17182</v>
      </c>
      <c r="E850" s="94" t="s">
        <v>32</v>
      </c>
      <c r="F850" s="94" t="s">
        <v>17183</v>
      </c>
      <c r="G850" s="95" t="s">
        <v>38</v>
      </c>
      <c r="H850" s="94" t="s">
        <v>12006</v>
      </c>
      <c r="I850" s="94" t="s">
        <v>12069</v>
      </c>
      <c r="BF850" s="94"/>
      <c r="BG850" s="94" t="s">
        <v>38</v>
      </c>
      <c r="BH850" s="94"/>
      <c r="BI850" s="94"/>
      <c r="BJ850" s="94"/>
      <c r="BK850" s="94"/>
      <c r="BL850" s="94"/>
      <c r="BM850" s="94"/>
      <c r="BN850" s="94"/>
      <c r="BO850" s="94"/>
      <c r="BP850" s="94">
        <v>1.0</v>
      </c>
      <c r="BQ850" s="94"/>
      <c r="BR850" s="94"/>
      <c r="BS850" s="94"/>
      <c r="BT850" s="94"/>
      <c r="BU850" s="94"/>
      <c r="BV850" s="94"/>
      <c r="BW850" s="94"/>
      <c r="BX850" s="94"/>
      <c r="BY850" s="94"/>
      <c r="BZ850" s="94"/>
      <c r="CA850" s="94"/>
      <c r="CB850" s="94"/>
      <c r="CC850" s="94"/>
      <c r="CD850" s="94"/>
      <c r="CE850" s="94"/>
      <c r="CF850" s="94"/>
      <c r="CG850" s="94"/>
      <c r="CH850" s="94"/>
      <c r="CK850" s="94" t="s">
        <v>17184</v>
      </c>
      <c r="CM850" s="94" t="s">
        <v>12479</v>
      </c>
      <c r="CO850" s="94" t="s">
        <v>12122</v>
      </c>
      <c r="CQ850" s="94" t="s">
        <v>12243</v>
      </c>
      <c r="CS850" s="94" t="s">
        <v>12016</v>
      </c>
      <c r="CT850" s="94" t="s">
        <v>12594</v>
      </c>
      <c r="CX850" s="94" t="s">
        <v>17185</v>
      </c>
      <c r="CZ850" s="94" t="s">
        <v>12007</v>
      </c>
      <c r="DA850" s="94" t="s">
        <v>12016</v>
      </c>
      <c r="DB850" s="94" t="s">
        <v>12111</v>
      </c>
      <c r="DC850" s="94" t="s">
        <v>12016</v>
      </c>
      <c r="DD850" s="94" t="s">
        <v>12007</v>
      </c>
      <c r="DE850" s="94" t="s">
        <v>12007</v>
      </c>
      <c r="DH850" s="94" t="s">
        <v>12021</v>
      </c>
      <c r="DJ850" s="94" t="s">
        <v>12022</v>
      </c>
    </row>
    <row r="851" ht="13.5" customHeight="1">
      <c r="A851" s="94" t="s">
        <v>9581</v>
      </c>
      <c r="B851" s="94" t="s">
        <v>9582</v>
      </c>
      <c r="C851" s="94" t="str">
        <f t="shared" si="1"/>
        <v>Gourab Giri</v>
      </c>
      <c r="D851" s="94" t="s">
        <v>9583</v>
      </c>
      <c r="E851" s="94" t="s">
        <v>32</v>
      </c>
      <c r="F851" s="94" t="s">
        <v>17186</v>
      </c>
      <c r="G851" s="95" t="s">
        <v>33</v>
      </c>
      <c r="H851" s="94" t="s">
        <v>12006</v>
      </c>
      <c r="I851" s="94" t="s">
        <v>12069</v>
      </c>
      <c r="BF851" s="94" t="s">
        <v>33</v>
      </c>
      <c r="BG851" s="94"/>
      <c r="BH851" s="94"/>
      <c r="BI851" s="94"/>
      <c r="BJ851" s="94"/>
      <c r="BK851" s="94"/>
      <c r="BL851" s="94"/>
      <c r="BM851" s="94">
        <v>1.0</v>
      </c>
      <c r="BN851" s="94"/>
      <c r="BO851" s="94"/>
      <c r="BP851" s="94"/>
      <c r="BQ851" s="94"/>
      <c r="BR851" s="94"/>
      <c r="BS851" s="94"/>
      <c r="BT851" s="94"/>
      <c r="BU851" s="94"/>
      <c r="BV851" s="94"/>
      <c r="BW851" s="94"/>
      <c r="BX851" s="94"/>
      <c r="BY851" s="94"/>
      <c r="BZ851" s="94"/>
      <c r="CA851" s="94"/>
      <c r="CB851" s="94"/>
      <c r="CC851" s="94"/>
      <c r="CD851" s="94"/>
      <c r="CE851" s="94"/>
      <c r="CF851" s="94"/>
      <c r="CG851" s="94"/>
      <c r="CH851" s="94"/>
      <c r="CK851" s="94" t="s">
        <v>9586</v>
      </c>
      <c r="CL851" s="94" t="s">
        <v>12046</v>
      </c>
      <c r="CM851" s="94" t="s">
        <v>14683</v>
      </c>
      <c r="CO851" s="94" t="s">
        <v>12188</v>
      </c>
      <c r="CP851" s="94" t="s">
        <v>12014</v>
      </c>
      <c r="CQ851" s="94" t="s">
        <v>12015</v>
      </c>
      <c r="CR851" s="94" t="s">
        <v>12183</v>
      </c>
      <c r="CS851" s="94" t="s">
        <v>12016</v>
      </c>
      <c r="CX851" s="94" t="s">
        <v>17187</v>
      </c>
      <c r="CZ851" s="94" t="s">
        <v>12007</v>
      </c>
      <c r="DA851" s="94" t="s">
        <v>12016</v>
      </c>
      <c r="DB851" s="94" t="s">
        <v>12016</v>
      </c>
      <c r="DC851" s="94" t="s">
        <v>12007</v>
      </c>
      <c r="DD851" s="94" t="s">
        <v>12007</v>
      </c>
      <c r="DE851" s="94" t="s">
        <v>12016</v>
      </c>
      <c r="DH851" s="94" t="s">
        <v>12021</v>
      </c>
      <c r="DJ851" s="94" t="s">
        <v>12022</v>
      </c>
    </row>
    <row r="852" ht="13.5" customHeight="1">
      <c r="A852" s="94" t="s">
        <v>17188</v>
      </c>
      <c r="B852" s="94" t="s">
        <v>17189</v>
      </c>
      <c r="C852" s="94" t="str">
        <f t="shared" si="1"/>
        <v>Gourav Khullar</v>
      </c>
      <c r="D852" s="94" t="s">
        <v>17190</v>
      </c>
      <c r="E852" s="94" t="s">
        <v>32</v>
      </c>
      <c r="F852" s="94" t="s">
        <v>17191</v>
      </c>
      <c r="G852" s="95" t="s">
        <v>33</v>
      </c>
      <c r="H852" s="94" t="s">
        <v>12006</v>
      </c>
      <c r="I852" s="94" t="s">
        <v>12069</v>
      </c>
      <c r="BF852" s="94" t="s">
        <v>33</v>
      </c>
      <c r="BG852" s="94"/>
      <c r="BH852" s="94"/>
      <c r="BI852" s="94"/>
      <c r="BJ852" s="94"/>
      <c r="BK852" s="94"/>
      <c r="BL852" s="94">
        <v>1.0</v>
      </c>
      <c r="BM852" s="94"/>
      <c r="BN852" s="94"/>
      <c r="BO852" s="94"/>
      <c r="BP852" s="94"/>
      <c r="BQ852" s="94"/>
      <c r="BR852" s="94"/>
      <c r="BS852" s="94"/>
      <c r="BT852" s="94"/>
      <c r="BU852" s="94"/>
      <c r="BV852" s="94"/>
      <c r="BW852" s="94"/>
      <c r="BX852" s="94"/>
      <c r="BY852" s="94"/>
      <c r="BZ852" s="94"/>
      <c r="CA852" s="94"/>
      <c r="CB852" s="94"/>
      <c r="CC852" s="94"/>
      <c r="CD852" s="94">
        <v>1.0</v>
      </c>
      <c r="CE852" s="94"/>
      <c r="CF852" s="94"/>
      <c r="CG852" s="94"/>
      <c r="CH852" s="94"/>
      <c r="CJ852" s="94" t="s">
        <v>12058</v>
      </c>
      <c r="CK852" s="94" t="s">
        <v>17192</v>
      </c>
      <c r="CL852" s="94" t="s">
        <v>12046</v>
      </c>
      <c r="CM852" s="94" t="s">
        <v>17193</v>
      </c>
      <c r="CN852" s="94" t="s">
        <v>17194</v>
      </c>
      <c r="CO852" s="94" t="s">
        <v>12188</v>
      </c>
      <c r="CP852" s="94" t="s">
        <v>17195</v>
      </c>
      <c r="CQ852" s="94" t="s">
        <v>12582</v>
      </c>
      <c r="CR852" s="94" t="s">
        <v>12195</v>
      </c>
      <c r="CS852" s="94" t="s">
        <v>12007</v>
      </c>
      <c r="CT852" s="94" t="s">
        <v>12076</v>
      </c>
      <c r="CU852" s="94" t="s">
        <v>12076</v>
      </c>
      <c r="CV852" s="94" t="s">
        <v>12076</v>
      </c>
      <c r="CX852" s="94" t="s">
        <v>17196</v>
      </c>
      <c r="CZ852" s="94" t="s">
        <v>12007</v>
      </c>
      <c r="DA852" s="94" t="s">
        <v>12016</v>
      </c>
      <c r="DB852" s="94" t="s">
        <v>12019</v>
      </c>
      <c r="DC852" s="94" t="s">
        <v>12016</v>
      </c>
      <c r="DD852" s="94" t="s">
        <v>12007</v>
      </c>
      <c r="DE852" s="94" t="s">
        <v>12007</v>
      </c>
      <c r="DH852" s="94" t="s">
        <v>12021</v>
      </c>
      <c r="DJ852" s="94" t="s">
        <v>12022</v>
      </c>
    </row>
    <row r="853" ht="13.5" customHeight="1">
      <c r="A853" s="94" t="s">
        <v>4681</v>
      </c>
      <c r="B853" s="94" t="s">
        <v>4682</v>
      </c>
      <c r="C853" s="94" t="str">
        <f t="shared" si="1"/>
        <v>Goutham Krishna Anitha Kumari</v>
      </c>
      <c r="D853" s="94" t="s">
        <v>4683</v>
      </c>
      <c r="E853" s="94" t="s">
        <v>35</v>
      </c>
      <c r="F853" s="94" t="s">
        <v>17197</v>
      </c>
      <c r="G853" s="95" t="s">
        <v>33</v>
      </c>
      <c r="H853" s="94" t="s">
        <v>12006</v>
      </c>
      <c r="I853" s="94" t="s">
        <v>12069</v>
      </c>
      <c r="BF853" s="94" t="s">
        <v>33</v>
      </c>
      <c r="BG853" s="94"/>
      <c r="BH853" s="94"/>
      <c r="BI853" s="94"/>
      <c r="BJ853" s="94"/>
      <c r="BK853" s="94"/>
      <c r="BL853" s="94"/>
      <c r="BM853" s="94">
        <v>1.0</v>
      </c>
      <c r="BN853" s="94"/>
      <c r="BO853" s="94"/>
      <c r="BP853" s="94"/>
      <c r="BQ853" s="94"/>
      <c r="BR853" s="94"/>
      <c r="BS853" s="94"/>
      <c r="BT853" s="94"/>
      <c r="BU853" s="94"/>
      <c r="BV853" s="94"/>
      <c r="BW853" s="94"/>
      <c r="BX853" s="94"/>
      <c r="BY853" s="94"/>
      <c r="BZ853" s="94"/>
      <c r="CA853" s="94"/>
      <c r="CB853" s="94"/>
      <c r="CC853" s="94"/>
      <c r="CD853" s="94"/>
      <c r="CE853" s="94"/>
      <c r="CF853" s="94"/>
      <c r="CG853" s="94"/>
      <c r="CH853" s="94"/>
      <c r="CJ853" s="94" t="s">
        <v>11475</v>
      </c>
      <c r="CK853" s="94" t="s">
        <v>17198</v>
      </c>
      <c r="CL853" s="94" t="s">
        <v>12046</v>
      </c>
      <c r="CM853" s="94" t="s">
        <v>17199</v>
      </c>
      <c r="CN853" s="94" t="s">
        <v>12121</v>
      </c>
      <c r="CO853" s="94" t="s">
        <v>12122</v>
      </c>
      <c r="CP853" s="94" t="s">
        <v>17200</v>
      </c>
      <c r="CQ853" s="94" t="s">
        <v>12336</v>
      </c>
      <c r="CR853" s="94" t="s">
        <v>12183</v>
      </c>
      <c r="CS853" s="94" t="s">
        <v>12007</v>
      </c>
      <c r="CT853" s="94" t="s">
        <v>12498</v>
      </c>
      <c r="CX853" s="94" t="s">
        <v>17201</v>
      </c>
      <c r="CZ853" s="94" t="s">
        <v>12007</v>
      </c>
      <c r="DA853" s="94" t="s">
        <v>12016</v>
      </c>
      <c r="DB853" s="94" t="s">
        <v>12111</v>
      </c>
      <c r="DC853" s="94" t="s">
        <v>12007</v>
      </c>
      <c r="DD853" s="94" t="s">
        <v>12007</v>
      </c>
      <c r="DE853" s="94" t="s">
        <v>12016</v>
      </c>
      <c r="DH853" s="94" t="s">
        <v>12021</v>
      </c>
      <c r="DJ853" s="94" t="s">
        <v>12022</v>
      </c>
    </row>
    <row r="854" ht="13.5" customHeight="1">
      <c r="A854" s="94" t="s">
        <v>11412</v>
      </c>
      <c r="B854" s="94" t="s">
        <v>11413</v>
      </c>
      <c r="C854" s="94" t="str">
        <f t="shared" si="1"/>
        <v>Govert Schilling</v>
      </c>
      <c r="D854" s="94" t="s">
        <v>17202</v>
      </c>
      <c r="E854" s="94" t="s">
        <v>32</v>
      </c>
      <c r="F854" s="94" t="s">
        <v>17203</v>
      </c>
      <c r="G854" s="95" t="s">
        <v>33</v>
      </c>
      <c r="H854" s="94" t="s">
        <v>12006</v>
      </c>
      <c r="I854" s="94" t="s">
        <v>12081</v>
      </c>
      <c r="O854" s="94" t="s">
        <v>12007</v>
      </c>
      <c r="BF854" s="94"/>
      <c r="BG854" s="94"/>
      <c r="BH854" s="94" t="s">
        <v>33</v>
      </c>
      <c r="BI854" s="94"/>
      <c r="BJ854" s="94"/>
      <c r="BK854" s="94"/>
      <c r="BL854" s="94"/>
      <c r="BM854" s="94"/>
      <c r="BN854" s="94"/>
      <c r="BO854" s="94"/>
      <c r="BP854" s="94"/>
      <c r="BQ854" s="94"/>
      <c r="BR854" s="94">
        <v>1.0</v>
      </c>
      <c r="BS854" s="94"/>
      <c r="BT854" s="94"/>
      <c r="BU854" s="94"/>
      <c r="BV854" s="94"/>
      <c r="BW854" s="94"/>
      <c r="BX854" s="94"/>
      <c r="BY854" s="94"/>
      <c r="BZ854" s="94"/>
      <c r="CA854" s="94"/>
      <c r="CB854" s="94"/>
      <c r="CC854" s="94"/>
      <c r="CD854" s="94"/>
      <c r="CE854" s="94"/>
      <c r="CF854" s="94"/>
      <c r="CG854" s="94"/>
      <c r="CH854" s="94"/>
      <c r="CK854" s="94" t="s">
        <v>11417</v>
      </c>
      <c r="CL854" s="94" t="s">
        <v>12505</v>
      </c>
      <c r="CM854" s="94" t="s">
        <v>17204</v>
      </c>
      <c r="CQ854" s="94" t="s">
        <v>12347</v>
      </c>
      <c r="CR854" s="94" t="s">
        <v>12517</v>
      </c>
      <c r="CS854" s="94" t="s">
        <v>12016</v>
      </c>
      <c r="CX854" s="94" t="s">
        <v>17205</v>
      </c>
      <c r="CZ854" s="94" t="s">
        <v>12007</v>
      </c>
      <c r="DC854" s="94" t="s">
        <v>12007</v>
      </c>
      <c r="DH854" s="94" t="s">
        <v>12021</v>
      </c>
      <c r="DJ854" s="94" t="s">
        <v>12022</v>
      </c>
    </row>
    <row r="855" ht="13.5" customHeight="1">
      <c r="A855" s="94" t="s">
        <v>6730</v>
      </c>
      <c r="B855" s="94" t="s">
        <v>6731</v>
      </c>
      <c r="C855" s="94" t="str">
        <f t="shared" si="1"/>
        <v>Grace Telford</v>
      </c>
      <c r="D855" s="94" t="s">
        <v>6732</v>
      </c>
      <c r="E855" s="94" t="s">
        <v>32</v>
      </c>
      <c r="F855" s="94" t="s">
        <v>17206</v>
      </c>
      <c r="G855" s="95" t="s">
        <v>33</v>
      </c>
      <c r="H855" s="94" t="s">
        <v>12006</v>
      </c>
      <c r="I855" s="94" t="s">
        <v>12069</v>
      </c>
      <c r="BF855" s="94"/>
      <c r="BG855" s="94"/>
      <c r="BH855" s="94" t="s">
        <v>33</v>
      </c>
      <c r="BI855" s="94"/>
      <c r="BJ855" s="94"/>
      <c r="BK855" s="94"/>
      <c r="BL855" s="94"/>
      <c r="BM855" s="94"/>
      <c r="BN855" s="94"/>
      <c r="BO855" s="94"/>
      <c r="BP855" s="94"/>
      <c r="BQ855" s="94"/>
      <c r="BR855" s="94">
        <v>1.0</v>
      </c>
      <c r="BS855" s="94"/>
      <c r="BT855" s="94"/>
      <c r="BU855" s="94"/>
      <c r="BV855" s="94"/>
      <c r="BW855" s="94"/>
      <c r="BX855" s="94"/>
      <c r="BY855" s="94"/>
      <c r="BZ855" s="94"/>
      <c r="CA855" s="94"/>
      <c r="CB855" s="94"/>
      <c r="CC855" s="94"/>
      <c r="CD855" s="94"/>
      <c r="CE855" s="94"/>
      <c r="CF855" s="94"/>
      <c r="CG855" s="94"/>
      <c r="CH855" s="94"/>
      <c r="CJ855" s="94" t="s">
        <v>12058</v>
      </c>
      <c r="CK855" s="94" t="s">
        <v>6735</v>
      </c>
      <c r="CL855" s="94" t="s">
        <v>12010</v>
      </c>
      <c r="CM855" s="94" t="s">
        <v>17207</v>
      </c>
      <c r="CN855" s="94" t="s">
        <v>17208</v>
      </c>
      <c r="CO855" s="94" t="s">
        <v>12188</v>
      </c>
      <c r="CP855" s="94" t="s">
        <v>17209</v>
      </c>
      <c r="CQ855" s="94" t="s">
        <v>12582</v>
      </c>
      <c r="CR855" s="94" t="s">
        <v>12582</v>
      </c>
      <c r="CS855" s="94" t="s">
        <v>12016</v>
      </c>
      <c r="CX855" s="94" t="s">
        <v>15748</v>
      </c>
      <c r="CZ855" s="94" t="s">
        <v>12007</v>
      </c>
      <c r="DH855" s="94" t="s">
        <v>12021</v>
      </c>
      <c r="DJ855" s="94" t="s">
        <v>12022</v>
      </c>
    </row>
    <row r="856" ht="13.5" customHeight="1">
      <c r="A856" s="94" t="s">
        <v>4859</v>
      </c>
      <c r="B856" s="94" t="s">
        <v>4860</v>
      </c>
      <c r="C856" s="94" t="str">
        <f t="shared" si="1"/>
        <v>Graham Lawrie</v>
      </c>
      <c r="D856" s="94" t="s">
        <v>4861</v>
      </c>
      <c r="E856" s="94" t="s">
        <v>32</v>
      </c>
      <c r="F856" s="94" t="s">
        <v>17210</v>
      </c>
      <c r="G856" s="95" t="s">
        <v>33</v>
      </c>
      <c r="H856" s="94" t="s">
        <v>12006</v>
      </c>
      <c r="I856" s="94" t="s">
        <v>12069</v>
      </c>
      <c r="BF856" s="94" t="s">
        <v>33</v>
      </c>
      <c r="BG856" s="94"/>
      <c r="BH856" s="94"/>
      <c r="BI856" s="94"/>
      <c r="BJ856" s="94"/>
      <c r="BK856" s="94"/>
      <c r="BL856" s="94"/>
      <c r="BM856" s="94">
        <v>1.0</v>
      </c>
      <c r="BN856" s="94"/>
      <c r="BO856" s="94"/>
      <c r="BP856" s="94"/>
      <c r="BQ856" s="94"/>
      <c r="BR856" s="94"/>
      <c r="BS856" s="94"/>
      <c r="BT856" s="94"/>
      <c r="BU856" s="94"/>
      <c r="BV856" s="94"/>
      <c r="BW856" s="94"/>
      <c r="BX856" s="94"/>
      <c r="BY856" s="94"/>
      <c r="BZ856" s="94"/>
      <c r="CA856" s="94"/>
      <c r="CB856" s="94"/>
      <c r="CC856" s="94"/>
      <c r="CD856" s="94">
        <v>1.0</v>
      </c>
      <c r="CE856" s="94"/>
      <c r="CF856" s="94"/>
      <c r="CG856" s="94"/>
      <c r="CH856" s="94"/>
      <c r="CJ856" s="94" t="s">
        <v>11475</v>
      </c>
      <c r="CK856" s="94" t="s">
        <v>4864</v>
      </c>
      <c r="CL856" s="94" t="s">
        <v>12046</v>
      </c>
      <c r="CM856" s="94" t="s">
        <v>13061</v>
      </c>
      <c r="CN856" s="94" t="s">
        <v>12121</v>
      </c>
      <c r="CO856" s="94" t="s">
        <v>12122</v>
      </c>
      <c r="CP856" s="94" t="s">
        <v>12306</v>
      </c>
      <c r="CQ856" s="94" t="s">
        <v>12015</v>
      </c>
      <c r="CR856" s="94" t="s">
        <v>12219</v>
      </c>
      <c r="CS856" s="94" t="s">
        <v>12016</v>
      </c>
      <c r="CT856" s="94" t="s">
        <v>12052</v>
      </c>
      <c r="CU856" s="94" t="s">
        <v>12052</v>
      </c>
      <c r="CV856" s="94" t="s">
        <v>12052</v>
      </c>
      <c r="CX856" s="94" t="s">
        <v>17211</v>
      </c>
      <c r="CZ856" s="94" t="s">
        <v>12007</v>
      </c>
      <c r="DA856" s="94" t="s">
        <v>12016</v>
      </c>
      <c r="DB856" s="94" t="s">
        <v>12016</v>
      </c>
      <c r="DC856" s="94" t="s">
        <v>12007</v>
      </c>
      <c r="DD856" s="94" t="s">
        <v>12016</v>
      </c>
      <c r="DE856" s="94" t="s">
        <v>12016</v>
      </c>
      <c r="DF856" s="94" t="s">
        <v>12498</v>
      </c>
      <c r="DH856" s="94" t="s">
        <v>12021</v>
      </c>
      <c r="DJ856" s="94" t="s">
        <v>12022</v>
      </c>
    </row>
    <row r="857" ht="13.5" customHeight="1">
      <c r="A857" s="94" t="s">
        <v>10341</v>
      </c>
      <c r="B857" s="94" t="s">
        <v>10342</v>
      </c>
      <c r="C857" s="94" t="str">
        <f t="shared" si="1"/>
        <v>Grant Meadors</v>
      </c>
      <c r="D857" s="94" t="s">
        <v>10343</v>
      </c>
      <c r="E857" s="94" t="s">
        <v>32</v>
      </c>
      <c r="F857" s="94" t="s">
        <v>17212</v>
      </c>
      <c r="G857" s="95" t="s">
        <v>33</v>
      </c>
      <c r="H857" s="94" t="s">
        <v>12006</v>
      </c>
      <c r="I857" s="94" t="s">
        <v>12025</v>
      </c>
      <c r="BF857" s="94"/>
      <c r="BG857" s="94"/>
      <c r="BH857" s="94"/>
      <c r="BI857" s="94"/>
      <c r="BJ857" s="94" t="s">
        <v>33</v>
      </c>
      <c r="BK857" s="94"/>
      <c r="BL857" s="94"/>
      <c r="BM857" s="94"/>
      <c r="BN857" s="94"/>
      <c r="BO857" s="94"/>
      <c r="BP857" s="94"/>
      <c r="BQ857" s="94"/>
      <c r="BR857" s="94"/>
      <c r="BS857" s="94"/>
      <c r="BT857" s="94"/>
      <c r="BU857" s="94"/>
      <c r="BV857" s="94"/>
      <c r="BW857" s="94"/>
      <c r="BX857" s="94">
        <v>1.0</v>
      </c>
      <c r="BY857" s="94"/>
      <c r="BZ857" s="94"/>
      <c r="CA857" s="94"/>
      <c r="CB857" s="94"/>
      <c r="CC857" s="94"/>
      <c r="CD857" s="94"/>
      <c r="CE857" s="94"/>
      <c r="CF857" s="94"/>
      <c r="CG857" s="94"/>
      <c r="CH857" s="94"/>
      <c r="CJ857" s="94" t="s">
        <v>3680</v>
      </c>
      <c r="CK857" s="94" t="s">
        <v>17213</v>
      </c>
      <c r="CL857" s="94" t="s">
        <v>12046</v>
      </c>
      <c r="CM857" s="94" t="s">
        <v>17214</v>
      </c>
      <c r="CN857" s="94" t="s">
        <v>14008</v>
      </c>
      <c r="CO857" s="94" t="s">
        <v>12013</v>
      </c>
      <c r="CP857" s="94" t="s">
        <v>17215</v>
      </c>
      <c r="CQ857" s="94" t="s">
        <v>12582</v>
      </c>
      <c r="CR857" s="94" t="s">
        <v>12582</v>
      </c>
      <c r="CS857" s="94" t="s">
        <v>12016</v>
      </c>
      <c r="CT857" s="94" t="s">
        <v>14982</v>
      </c>
      <c r="CX857" s="94" t="s">
        <v>1743</v>
      </c>
      <c r="CZ857" s="94" t="s">
        <v>12007</v>
      </c>
      <c r="DA857" s="94" t="s">
        <v>12016</v>
      </c>
      <c r="DB857" s="94" t="s">
        <v>12016</v>
      </c>
      <c r="DC857" s="94" t="s">
        <v>12016</v>
      </c>
      <c r="DD857" s="94" t="s">
        <v>12016</v>
      </c>
      <c r="DE857" s="94" t="s">
        <v>12007</v>
      </c>
      <c r="DF857" s="94" t="s">
        <v>17216</v>
      </c>
      <c r="DH857" s="94" t="s">
        <v>12021</v>
      </c>
      <c r="DJ857" s="94" t="s">
        <v>12022</v>
      </c>
    </row>
    <row r="858" ht="13.5" customHeight="1">
      <c r="A858" s="94" t="s">
        <v>17217</v>
      </c>
      <c r="B858" s="94" t="s">
        <v>17218</v>
      </c>
      <c r="C858" s="94" t="str">
        <f t="shared" si="1"/>
        <v>Grazia Umana</v>
      </c>
      <c r="D858" s="94" t="s">
        <v>17219</v>
      </c>
      <c r="E858" s="94" t="s">
        <v>32</v>
      </c>
      <c r="F858" s="94" t="s">
        <v>17220</v>
      </c>
      <c r="G858" s="95" t="s">
        <v>33</v>
      </c>
      <c r="H858" s="94" t="s">
        <v>12006</v>
      </c>
      <c r="BF858" s="94"/>
      <c r="BG858" s="94"/>
      <c r="BH858" s="94" t="s">
        <v>33</v>
      </c>
      <c r="BI858" s="94"/>
      <c r="BJ858" s="94"/>
      <c r="BK858" s="94"/>
      <c r="BL858" s="94"/>
      <c r="BM858" s="94"/>
      <c r="BN858" s="94"/>
      <c r="BO858" s="94"/>
      <c r="BP858" s="94"/>
      <c r="BQ858" s="94"/>
      <c r="BR858" s="94">
        <v>1.0</v>
      </c>
      <c r="BS858" s="94"/>
      <c r="BT858" s="94"/>
      <c r="BU858" s="94"/>
      <c r="BV858" s="94"/>
      <c r="BW858" s="94"/>
      <c r="BX858" s="94"/>
      <c r="BY858" s="94"/>
      <c r="BZ858" s="94"/>
      <c r="CA858" s="94"/>
      <c r="CB858" s="94"/>
      <c r="CC858" s="94"/>
      <c r="CD858" s="94"/>
      <c r="CE858" s="94"/>
      <c r="CF858" s="94"/>
      <c r="CG858" s="94"/>
      <c r="CH858" s="94"/>
      <c r="CJ858" s="94" t="s">
        <v>12058</v>
      </c>
      <c r="CK858" s="94" t="s">
        <v>17221</v>
      </c>
      <c r="CL858" s="94" t="s">
        <v>12202</v>
      </c>
      <c r="CM858" s="94" t="s">
        <v>17222</v>
      </c>
      <c r="CN858" s="94" t="s">
        <v>17223</v>
      </c>
      <c r="CP858" s="94" t="s">
        <v>15065</v>
      </c>
      <c r="CQ858" s="94" t="s">
        <v>12605</v>
      </c>
      <c r="CR858" s="94" t="s">
        <v>12606</v>
      </c>
      <c r="CS858" s="94" t="s">
        <v>12016</v>
      </c>
      <c r="CT858" s="94" t="s">
        <v>12297</v>
      </c>
      <c r="CX858" s="94" t="s">
        <v>17224</v>
      </c>
      <c r="CZ858" s="94" t="s">
        <v>12016</v>
      </c>
      <c r="DA858" s="94" t="s">
        <v>12111</v>
      </c>
      <c r="DB858" s="94" t="s">
        <v>12016</v>
      </c>
      <c r="DC858" s="94" t="s">
        <v>12007</v>
      </c>
      <c r="DD858" s="94" t="s">
        <v>12016</v>
      </c>
      <c r="DE858" s="94" t="s">
        <v>12007</v>
      </c>
      <c r="DH858" s="94" t="s">
        <v>12021</v>
      </c>
      <c r="DJ858" s="94" t="s">
        <v>12022</v>
      </c>
    </row>
    <row r="859" ht="13.5" customHeight="1">
      <c r="A859" s="94" t="s">
        <v>17225</v>
      </c>
      <c r="B859" s="94" t="s">
        <v>17226</v>
      </c>
      <c r="C859" s="94" t="str">
        <f t="shared" si="1"/>
        <v>Grazina Tautvaisiene</v>
      </c>
      <c r="D859" s="94" t="s">
        <v>17227</v>
      </c>
      <c r="E859" s="94" t="s">
        <v>32</v>
      </c>
      <c r="F859" s="94" t="s">
        <v>17228</v>
      </c>
      <c r="G859" s="95" t="s">
        <v>33</v>
      </c>
      <c r="H859" s="94" t="s">
        <v>12006</v>
      </c>
      <c r="I859" s="94" t="s">
        <v>12069</v>
      </c>
      <c r="BF859" s="94" t="s">
        <v>33</v>
      </c>
      <c r="BG859" s="94"/>
      <c r="BH859" s="94"/>
      <c r="BI859" s="94"/>
      <c r="BJ859" s="94"/>
      <c r="BK859" s="94"/>
      <c r="BL859" s="94">
        <v>1.0</v>
      </c>
      <c r="BM859" s="94"/>
      <c r="BN859" s="94"/>
      <c r="BO859" s="94"/>
      <c r="BP859" s="94"/>
      <c r="BQ859" s="94"/>
      <c r="BR859" s="94"/>
      <c r="BS859" s="94"/>
      <c r="BT859" s="94"/>
      <c r="BU859" s="94"/>
      <c r="BV859" s="94"/>
      <c r="BW859" s="94"/>
      <c r="BX859" s="94"/>
      <c r="BY859" s="94"/>
      <c r="BZ859" s="94"/>
      <c r="CA859" s="94"/>
      <c r="CB859" s="94"/>
      <c r="CC859" s="94"/>
      <c r="CD859" s="94">
        <v>2.0</v>
      </c>
      <c r="CE859" s="94"/>
      <c r="CF859" s="94"/>
      <c r="CG859" s="94"/>
      <c r="CH859" s="94"/>
      <c r="CJ859" s="94" t="s">
        <v>12082</v>
      </c>
      <c r="CK859" s="94" t="s">
        <v>17229</v>
      </c>
      <c r="CL859" s="94" t="s">
        <v>12010</v>
      </c>
      <c r="CM859" s="94" t="s">
        <v>14541</v>
      </c>
      <c r="CN859" s="94" t="s">
        <v>13396</v>
      </c>
      <c r="CO859" s="94" t="s">
        <v>12116</v>
      </c>
      <c r="CP859" s="94" t="s">
        <v>14542</v>
      </c>
      <c r="CQ859" s="94" t="s">
        <v>14543</v>
      </c>
      <c r="CR859" s="94" t="s">
        <v>15689</v>
      </c>
      <c r="CS859" s="94" t="s">
        <v>12007</v>
      </c>
      <c r="CX859" s="94" t="s">
        <v>17230</v>
      </c>
      <c r="CZ859" s="94" t="s">
        <v>12007</v>
      </c>
      <c r="DA859" s="94" t="s">
        <v>12019</v>
      </c>
      <c r="DB859" s="94" t="s">
        <v>12019</v>
      </c>
      <c r="DC859" s="94" t="s">
        <v>12007</v>
      </c>
      <c r="DD859" s="94" t="s">
        <v>12007</v>
      </c>
      <c r="DE859" s="94" t="s">
        <v>12007</v>
      </c>
      <c r="DH859" s="94" t="s">
        <v>12021</v>
      </c>
      <c r="DJ859" s="94" t="s">
        <v>12022</v>
      </c>
    </row>
    <row r="860" ht="13.5" customHeight="1">
      <c r="A860" s="94" t="s">
        <v>17231</v>
      </c>
      <c r="B860" s="94" t="s">
        <v>14368</v>
      </c>
      <c r="C860" s="94" t="str">
        <f t="shared" si="1"/>
        <v>Gregory Schmidt</v>
      </c>
      <c r="D860" s="94" t="s">
        <v>17232</v>
      </c>
      <c r="E860" s="94" t="s">
        <v>32</v>
      </c>
      <c r="F860" s="94" t="s">
        <v>17233</v>
      </c>
      <c r="G860" s="95" t="s">
        <v>33</v>
      </c>
      <c r="H860" s="94" t="s">
        <v>12006</v>
      </c>
      <c r="BF860" s="94"/>
      <c r="BG860" s="94"/>
      <c r="BH860" s="94"/>
      <c r="BI860" s="94"/>
      <c r="BJ860" s="94" t="s">
        <v>33</v>
      </c>
      <c r="BK860" s="94"/>
      <c r="BL860" s="94"/>
      <c r="BM860" s="94"/>
      <c r="BN860" s="94"/>
      <c r="BO860" s="94"/>
      <c r="BP860" s="94"/>
      <c r="BQ860" s="94"/>
      <c r="BR860" s="94"/>
      <c r="BS860" s="94"/>
      <c r="BT860" s="94"/>
      <c r="BU860" s="94"/>
      <c r="BV860" s="94"/>
      <c r="BW860" s="94"/>
      <c r="BX860" s="94">
        <v>1.0</v>
      </c>
      <c r="BY860" s="94"/>
      <c r="BZ860" s="94"/>
      <c r="CA860" s="94"/>
      <c r="CB860" s="94"/>
      <c r="CC860" s="94"/>
      <c r="CD860" s="94"/>
      <c r="CE860" s="94"/>
      <c r="CF860" s="94"/>
      <c r="CG860" s="94"/>
      <c r="CH860" s="94"/>
      <c r="CK860" s="94" t="s">
        <v>17234</v>
      </c>
      <c r="CM860" s="94" t="s">
        <v>12946</v>
      </c>
      <c r="CQ860" s="94" t="s">
        <v>12032</v>
      </c>
      <c r="CX860" s="94" t="s">
        <v>13848</v>
      </c>
      <c r="CZ860" s="94" t="s">
        <v>12007</v>
      </c>
      <c r="DH860" s="94" t="s">
        <v>12021</v>
      </c>
      <c r="DJ860" s="94" t="s">
        <v>12022</v>
      </c>
    </row>
    <row r="861" ht="13.5" customHeight="1">
      <c r="A861" s="94" t="s">
        <v>9333</v>
      </c>
      <c r="B861" s="94" t="s">
        <v>9334</v>
      </c>
      <c r="C861" s="94" t="str">
        <f t="shared" si="1"/>
        <v>Grégory Vanden Broeck</v>
      </c>
      <c r="D861" s="94" t="s">
        <v>9335</v>
      </c>
      <c r="E861" s="94" t="s">
        <v>32</v>
      </c>
      <c r="F861" s="94" t="s">
        <v>17235</v>
      </c>
      <c r="G861" s="95" t="s">
        <v>33</v>
      </c>
      <c r="H861" s="94" t="s">
        <v>12006</v>
      </c>
      <c r="I861" s="94" t="s">
        <v>12069</v>
      </c>
      <c r="BF861" s="94"/>
      <c r="BG861" s="94"/>
      <c r="BH861" s="94" t="s">
        <v>33</v>
      </c>
      <c r="BI861" s="94"/>
      <c r="BJ861" s="94"/>
      <c r="BK861" s="94"/>
      <c r="BL861" s="94"/>
      <c r="BM861" s="94"/>
      <c r="BN861" s="94"/>
      <c r="BO861" s="94"/>
      <c r="BP861" s="94"/>
      <c r="BQ861" s="94"/>
      <c r="BR861" s="94"/>
      <c r="BS861" s="94">
        <v>1.0</v>
      </c>
      <c r="BT861" s="94"/>
      <c r="BU861" s="94"/>
      <c r="BV861" s="94"/>
      <c r="BW861" s="94"/>
      <c r="BX861" s="94"/>
      <c r="BY861" s="94"/>
      <c r="BZ861" s="94"/>
      <c r="CA861" s="94"/>
      <c r="CB861" s="94"/>
      <c r="CC861" s="94"/>
      <c r="CD861" s="94"/>
      <c r="CE861" s="94"/>
      <c r="CF861" s="94"/>
      <c r="CG861" s="94"/>
      <c r="CH861" s="94"/>
      <c r="CJ861" s="94" t="s">
        <v>12455</v>
      </c>
      <c r="CK861" s="94" t="s">
        <v>9339</v>
      </c>
      <c r="CL861" s="94" t="s">
        <v>12046</v>
      </c>
      <c r="CM861" s="94" t="s">
        <v>13026</v>
      </c>
      <c r="CO861" s="94" t="s">
        <v>12122</v>
      </c>
      <c r="CP861" s="94" t="s">
        <v>17236</v>
      </c>
      <c r="CQ861" s="94" t="s">
        <v>13028</v>
      </c>
      <c r="CR861" s="94" t="s">
        <v>13393</v>
      </c>
      <c r="CS861" s="94" t="s">
        <v>12016</v>
      </c>
      <c r="CX861" s="94" t="s">
        <v>17237</v>
      </c>
      <c r="CZ861" s="94" t="s">
        <v>12016</v>
      </c>
      <c r="DA861" s="94" t="s">
        <v>12016</v>
      </c>
      <c r="DB861" s="94" t="s">
        <v>12016</v>
      </c>
      <c r="DC861" s="94" t="s">
        <v>12007</v>
      </c>
      <c r="DD861" s="94" t="s">
        <v>12016</v>
      </c>
      <c r="DE861" s="94" t="s">
        <v>12007</v>
      </c>
      <c r="DH861" s="94" t="s">
        <v>12021</v>
      </c>
      <c r="DJ861" s="94" t="s">
        <v>12022</v>
      </c>
    </row>
    <row r="862" ht="13.5" customHeight="1">
      <c r="A862" s="94" t="s">
        <v>11444</v>
      </c>
      <c r="B862" s="94" t="s">
        <v>11445</v>
      </c>
      <c r="C862" s="94" t="str">
        <f t="shared" si="1"/>
        <v>Grigorii Tsurikov</v>
      </c>
      <c r="D862" s="94" t="s">
        <v>11446</v>
      </c>
      <c r="E862" s="94" t="s">
        <v>32</v>
      </c>
      <c r="F862" s="94" t="s">
        <v>17238</v>
      </c>
      <c r="G862" s="95" t="s">
        <v>33</v>
      </c>
      <c r="H862" s="94" t="s">
        <v>12006</v>
      </c>
      <c r="I862" s="94" t="s">
        <v>12069</v>
      </c>
      <c r="AG862" s="94" t="s">
        <v>12007</v>
      </c>
      <c r="BF862" s="94"/>
      <c r="BG862" s="94"/>
      <c r="BH862" s="94"/>
      <c r="BI862" s="94"/>
      <c r="BJ862" s="94" t="s">
        <v>33</v>
      </c>
      <c r="BK862" s="94"/>
      <c r="BL862" s="94"/>
      <c r="BM862" s="94"/>
      <c r="BN862" s="94"/>
      <c r="BO862" s="94"/>
      <c r="BP862" s="94"/>
      <c r="BQ862" s="94"/>
      <c r="BR862" s="94"/>
      <c r="BS862" s="94"/>
      <c r="BT862" s="94"/>
      <c r="BU862" s="94"/>
      <c r="BV862" s="94"/>
      <c r="BW862" s="94"/>
      <c r="BX862" s="94"/>
      <c r="BY862" s="94">
        <v>1.0</v>
      </c>
      <c r="BZ862" s="94"/>
      <c r="CA862" s="94"/>
      <c r="CB862" s="94"/>
      <c r="CC862" s="94"/>
      <c r="CD862" s="94"/>
      <c r="CE862" s="94"/>
      <c r="CF862" s="94"/>
      <c r="CG862" s="94"/>
      <c r="CH862" s="94"/>
      <c r="CJ862" s="94" t="s">
        <v>12153</v>
      </c>
      <c r="CK862" s="94" t="s">
        <v>11450</v>
      </c>
      <c r="CL862" s="94" t="s">
        <v>12046</v>
      </c>
      <c r="CM862" s="94" t="s">
        <v>17239</v>
      </c>
      <c r="CN862" s="94" t="s">
        <v>17240</v>
      </c>
      <c r="CO862" s="94" t="s">
        <v>12122</v>
      </c>
      <c r="CP862" s="94" t="s">
        <v>12667</v>
      </c>
      <c r="CQ862" s="94" t="s">
        <v>12641</v>
      </c>
      <c r="CR862" s="94" t="s">
        <v>12656</v>
      </c>
      <c r="CS862" s="94" t="s">
        <v>12007</v>
      </c>
      <c r="CT862" s="94" t="s">
        <v>17241</v>
      </c>
      <c r="CX862" s="94" t="s">
        <v>17242</v>
      </c>
      <c r="CZ862" s="94" t="s">
        <v>12007</v>
      </c>
      <c r="DA862" s="94" t="s">
        <v>12016</v>
      </c>
      <c r="DB862" s="94" t="s">
        <v>12111</v>
      </c>
      <c r="DC862" s="94" t="s">
        <v>12016</v>
      </c>
      <c r="DD862" s="94" t="s">
        <v>12016</v>
      </c>
      <c r="DE862" s="94" t="s">
        <v>12007</v>
      </c>
      <c r="DH862" s="94" t="s">
        <v>12021</v>
      </c>
      <c r="DJ862" s="94" t="s">
        <v>12022</v>
      </c>
    </row>
    <row r="863" ht="13.5" customHeight="1">
      <c r="A863" s="94" t="s">
        <v>11444</v>
      </c>
      <c r="B863" s="94" t="s">
        <v>11445</v>
      </c>
      <c r="C863" s="94" t="str">
        <f t="shared" si="1"/>
        <v>Grigorii Tsurikov</v>
      </c>
      <c r="D863" s="94" t="s">
        <v>11446</v>
      </c>
      <c r="E863" s="94" t="s">
        <v>35</v>
      </c>
      <c r="F863" s="94" t="s">
        <v>17243</v>
      </c>
      <c r="G863" s="95" t="s">
        <v>33</v>
      </c>
      <c r="H863" s="94" t="s">
        <v>12006</v>
      </c>
      <c r="I863" s="94" t="s">
        <v>12069</v>
      </c>
      <c r="BF863" s="94"/>
      <c r="BG863" s="94"/>
      <c r="BH863" s="94" t="s">
        <v>33</v>
      </c>
      <c r="BI863" s="94"/>
      <c r="BJ863" s="94"/>
      <c r="BK863" s="94"/>
      <c r="BL863" s="94"/>
      <c r="BM863" s="94"/>
      <c r="BN863" s="94"/>
      <c r="BO863" s="94"/>
      <c r="BP863" s="94"/>
      <c r="BQ863" s="94"/>
      <c r="BR863" s="94"/>
      <c r="BS863" s="94">
        <v>1.0</v>
      </c>
      <c r="BT863" s="94"/>
      <c r="BU863" s="94"/>
      <c r="BV863" s="94"/>
      <c r="BW863" s="94"/>
      <c r="BX863" s="94"/>
      <c r="BY863" s="94"/>
      <c r="BZ863" s="94"/>
      <c r="CA863" s="94"/>
      <c r="CB863" s="94"/>
      <c r="CC863" s="94"/>
      <c r="CD863" s="94"/>
      <c r="CE863" s="94"/>
      <c r="CF863" s="94"/>
      <c r="CG863" s="94"/>
      <c r="CH863" s="94"/>
      <c r="CJ863" s="94" t="s">
        <v>12153</v>
      </c>
      <c r="CK863" s="94" t="s">
        <v>11450</v>
      </c>
      <c r="CL863" s="94" t="s">
        <v>12046</v>
      </c>
      <c r="CM863" s="94" t="s">
        <v>17239</v>
      </c>
      <c r="CN863" s="94" t="s">
        <v>16350</v>
      </c>
      <c r="CO863" s="94" t="s">
        <v>12122</v>
      </c>
      <c r="CP863" s="94" t="s">
        <v>12667</v>
      </c>
      <c r="CQ863" s="94" t="s">
        <v>15890</v>
      </c>
      <c r="CR863" s="94" t="s">
        <v>12656</v>
      </c>
      <c r="CS863" s="94" t="s">
        <v>12007</v>
      </c>
      <c r="CX863" s="94" t="s">
        <v>29</v>
      </c>
      <c r="CZ863" s="94" t="s">
        <v>12007</v>
      </c>
      <c r="DA863" s="94" t="s">
        <v>12016</v>
      </c>
      <c r="DB863" s="94" t="s">
        <v>12111</v>
      </c>
      <c r="DC863" s="94" t="s">
        <v>12016</v>
      </c>
      <c r="DD863" s="94" t="s">
        <v>12016</v>
      </c>
      <c r="DE863" s="94" t="s">
        <v>12016</v>
      </c>
      <c r="DH863" s="94" t="s">
        <v>12021</v>
      </c>
      <c r="DJ863" s="94" t="s">
        <v>12022</v>
      </c>
    </row>
    <row r="864" ht="13.5" customHeight="1">
      <c r="A864" s="94" t="s">
        <v>17244</v>
      </c>
      <c r="B864" s="94" t="s">
        <v>17245</v>
      </c>
      <c r="C864" s="94" t="str">
        <f t="shared" si="1"/>
        <v>Gudrun Wolfschmidt</v>
      </c>
      <c r="D864" s="94" t="s">
        <v>17246</v>
      </c>
      <c r="E864" s="94" t="s">
        <v>32</v>
      </c>
      <c r="F864" s="94" t="s">
        <v>17247</v>
      </c>
      <c r="G864" s="95" t="s">
        <v>33</v>
      </c>
      <c r="H864" s="94" t="s">
        <v>12006</v>
      </c>
      <c r="BF864" s="94"/>
      <c r="BG864" s="94"/>
      <c r="BH864" s="94" t="s">
        <v>33</v>
      </c>
      <c r="BI864" s="94"/>
      <c r="BJ864" s="94"/>
      <c r="BK864" s="94"/>
      <c r="BL864" s="94"/>
      <c r="BM864" s="94"/>
      <c r="BN864" s="94"/>
      <c r="BO864" s="94"/>
      <c r="BP864" s="94"/>
      <c r="BQ864" s="94"/>
      <c r="BR864" s="94">
        <v>1.0</v>
      </c>
      <c r="BS864" s="94"/>
      <c r="BT864" s="94"/>
      <c r="BU864" s="94"/>
      <c r="BV864" s="94"/>
      <c r="BW864" s="94"/>
      <c r="BX864" s="94"/>
      <c r="BY864" s="94"/>
      <c r="BZ864" s="94"/>
      <c r="CA864" s="94"/>
      <c r="CB864" s="94"/>
      <c r="CC864" s="94"/>
      <c r="CD864" s="94">
        <v>1.0</v>
      </c>
      <c r="CE864" s="94"/>
      <c r="CF864" s="94"/>
      <c r="CG864" s="94"/>
      <c r="CH864" s="94"/>
      <c r="CJ864" s="94" t="s">
        <v>12845</v>
      </c>
      <c r="CK864" s="94" t="s">
        <v>17248</v>
      </c>
      <c r="CL864" s="94" t="s">
        <v>12202</v>
      </c>
      <c r="CM864" s="94" t="s">
        <v>17249</v>
      </c>
      <c r="CN864" s="94" t="s">
        <v>12029</v>
      </c>
      <c r="CO864" s="94" t="s">
        <v>12101</v>
      </c>
      <c r="CP864" s="94" t="s">
        <v>15659</v>
      </c>
      <c r="CQ864" s="94" t="s">
        <v>12243</v>
      </c>
      <c r="CR864" s="94" t="s">
        <v>13100</v>
      </c>
      <c r="CS864" s="94" t="s">
        <v>12016</v>
      </c>
      <c r="CT864" s="94" t="s">
        <v>12117</v>
      </c>
      <c r="CX864" s="94" t="s">
        <v>17250</v>
      </c>
      <c r="CZ864" s="94" t="s">
        <v>12007</v>
      </c>
      <c r="DA864" s="94" t="s">
        <v>12111</v>
      </c>
      <c r="DC864" s="94" t="s">
        <v>12007</v>
      </c>
      <c r="DD864" s="94" t="s">
        <v>12016</v>
      </c>
      <c r="DE864" s="94" t="s">
        <v>12007</v>
      </c>
      <c r="DH864" s="94" t="s">
        <v>12021</v>
      </c>
      <c r="DJ864" s="94" t="s">
        <v>12022</v>
      </c>
    </row>
    <row r="865" ht="13.5" customHeight="1">
      <c r="A865" s="94" t="s">
        <v>3430</v>
      </c>
      <c r="B865" s="94" t="s">
        <v>3431</v>
      </c>
      <c r="C865" s="94" t="str">
        <f t="shared" si="1"/>
        <v>Guido Roberts-Borsani</v>
      </c>
      <c r="D865" s="94" t="s">
        <v>3432</v>
      </c>
      <c r="E865" s="94" t="s">
        <v>32</v>
      </c>
      <c r="F865" s="94" t="s">
        <v>17251</v>
      </c>
      <c r="G865" s="95" t="s">
        <v>33</v>
      </c>
      <c r="H865" s="94" t="s">
        <v>12006</v>
      </c>
      <c r="I865" s="94" t="s">
        <v>12287</v>
      </c>
      <c r="BF865" s="94"/>
      <c r="BG865" s="94"/>
      <c r="BH865" s="94" t="s">
        <v>33</v>
      </c>
      <c r="BI865" s="94"/>
      <c r="BJ865" s="94"/>
      <c r="BK865" s="94"/>
      <c r="BL865" s="94"/>
      <c r="BM865" s="94"/>
      <c r="BN865" s="94"/>
      <c r="BO865" s="94"/>
      <c r="BP865" s="94"/>
      <c r="BQ865" s="94"/>
      <c r="BR865" s="94">
        <v>1.0</v>
      </c>
      <c r="BS865" s="94"/>
      <c r="BT865" s="94"/>
      <c r="BU865" s="94"/>
      <c r="BV865" s="94"/>
      <c r="BW865" s="94"/>
      <c r="BX865" s="94"/>
      <c r="BY865" s="94"/>
      <c r="BZ865" s="94"/>
      <c r="CA865" s="94"/>
      <c r="CB865" s="94"/>
      <c r="CC865" s="94"/>
      <c r="CD865" s="94"/>
      <c r="CE865" s="94"/>
      <c r="CF865" s="94"/>
      <c r="CG865" s="94"/>
      <c r="CH865" s="94"/>
      <c r="CJ865" s="94" t="s">
        <v>12058</v>
      </c>
      <c r="CK865" s="94" t="s">
        <v>3436</v>
      </c>
      <c r="CM865" s="94" t="s">
        <v>14802</v>
      </c>
      <c r="CQ865" s="94" t="s">
        <v>13106</v>
      </c>
      <c r="CX865" s="94" t="s">
        <v>2154</v>
      </c>
      <c r="CZ865" s="94" t="s">
        <v>12007</v>
      </c>
      <c r="DH865" s="94" t="s">
        <v>12021</v>
      </c>
      <c r="DJ865" s="94" t="s">
        <v>12022</v>
      </c>
    </row>
    <row r="866" ht="13.5" customHeight="1">
      <c r="A866" s="94" t="s">
        <v>3430</v>
      </c>
      <c r="B866" s="94" t="s">
        <v>17252</v>
      </c>
      <c r="C866" s="94" t="str">
        <f t="shared" si="1"/>
        <v>Guido Schwarz</v>
      </c>
      <c r="D866" s="94" t="s">
        <v>17253</v>
      </c>
      <c r="E866" s="94" t="s">
        <v>32</v>
      </c>
      <c r="F866" s="94" t="s">
        <v>17254</v>
      </c>
      <c r="G866" s="95" t="s">
        <v>33</v>
      </c>
      <c r="H866" s="94" t="s">
        <v>12006</v>
      </c>
      <c r="BF866" s="94" t="s">
        <v>33</v>
      </c>
      <c r="BG866" s="94"/>
      <c r="BH866" s="94"/>
      <c r="BI866" s="94"/>
      <c r="BJ866" s="94"/>
      <c r="BK866" s="94"/>
      <c r="BL866" s="94">
        <v>1.0</v>
      </c>
      <c r="BM866" s="94"/>
      <c r="BN866" s="94"/>
      <c r="BO866" s="94"/>
      <c r="BP866" s="94"/>
      <c r="BQ866" s="94"/>
      <c r="BR866" s="94"/>
      <c r="BS866" s="94"/>
      <c r="BT866" s="94"/>
      <c r="BU866" s="94"/>
      <c r="BV866" s="94"/>
      <c r="BW866" s="94"/>
      <c r="BX866" s="94"/>
      <c r="BY866" s="94"/>
      <c r="BZ866" s="94"/>
      <c r="CA866" s="94"/>
      <c r="CB866" s="94"/>
      <c r="CC866" s="94"/>
      <c r="CD866" s="94">
        <v>1.0</v>
      </c>
      <c r="CE866" s="94"/>
      <c r="CF866" s="94"/>
      <c r="CG866" s="94"/>
      <c r="CH866" s="94"/>
      <c r="CK866" s="94" t="s">
        <v>17255</v>
      </c>
      <c r="CL866" s="94" t="s">
        <v>12505</v>
      </c>
      <c r="CM866" s="94" t="s">
        <v>17256</v>
      </c>
      <c r="CN866" s="94" t="s">
        <v>17257</v>
      </c>
      <c r="CO866" s="94" t="s">
        <v>12116</v>
      </c>
      <c r="CP866" s="94" t="s">
        <v>13467</v>
      </c>
      <c r="CQ866" s="94" t="s">
        <v>13106</v>
      </c>
      <c r="CR866" s="94" t="s">
        <v>17258</v>
      </c>
      <c r="CS866" s="94" t="s">
        <v>12016</v>
      </c>
      <c r="CX866" s="94" t="s">
        <v>17259</v>
      </c>
      <c r="CZ866" s="94" t="s">
        <v>12007</v>
      </c>
      <c r="DA866" s="94" t="s">
        <v>12016</v>
      </c>
      <c r="DB866" s="94" t="s">
        <v>12016</v>
      </c>
      <c r="DC866" s="94" t="s">
        <v>12007</v>
      </c>
      <c r="DD866" s="94" t="s">
        <v>12007</v>
      </c>
      <c r="DE866" s="94" t="s">
        <v>12007</v>
      </c>
      <c r="DH866" s="94" t="s">
        <v>12021</v>
      </c>
      <c r="DJ866" s="94" t="s">
        <v>12022</v>
      </c>
    </row>
    <row r="867" ht="13.5" customHeight="1">
      <c r="A867" s="94" t="s">
        <v>2256</v>
      </c>
      <c r="B867" s="94" t="s">
        <v>17260</v>
      </c>
      <c r="C867" s="94" t="str">
        <f t="shared" si="1"/>
        <v>Guilherme Limberg</v>
      </c>
      <c r="D867" s="94" t="s">
        <v>17261</v>
      </c>
      <c r="E867" s="94" t="s">
        <v>32</v>
      </c>
      <c r="F867" s="94" t="s">
        <v>17262</v>
      </c>
      <c r="G867" s="95" t="s">
        <v>33</v>
      </c>
      <c r="H867" s="94" t="s">
        <v>12006</v>
      </c>
      <c r="I867" s="94" t="s">
        <v>12069</v>
      </c>
      <c r="BF867" s="94" t="s">
        <v>33</v>
      </c>
      <c r="BG867" s="94"/>
      <c r="BH867" s="94"/>
      <c r="BI867" s="94"/>
      <c r="BJ867" s="94"/>
      <c r="BK867" s="94"/>
      <c r="BL867" s="94"/>
      <c r="BM867" s="94">
        <v>1.0</v>
      </c>
      <c r="BN867" s="94"/>
      <c r="BO867" s="94"/>
      <c r="BP867" s="94"/>
      <c r="BQ867" s="94"/>
      <c r="BR867" s="94"/>
      <c r="BS867" s="94"/>
      <c r="BT867" s="94"/>
      <c r="BU867" s="94"/>
      <c r="BV867" s="94"/>
      <c r="BW867" s="94"/>
      <c r="BX867" s="94"/>
      <c r="BY867" s="94"/>
      <c r="BZ867" s="94"/>
      <c r="CA867" s="94"/>
      <c r="CB867" s="94"/>
      <c r="CC867" s="94"/>
      <c r="CD867" s="94"/>
      <c r="CE867" s="94"/>
      <c r="CF867" s="94"/>
      <c r="CG867" s="94"/>
      <c r="CH867" s="94"/>
      <c r="CK867" s="94" t="s">
        <v>17263</v>
      </c>
      <c r="CL867" s="94" t="s">
        <v>12505</v>
      </c>
      <c r="CM867" s="94" t="s">
        <v>16785</v>
      </c>
      <c r="CN867" s="94" t="s">
        <v>12121</v>
      </c>
      <c r="CO867" s="94" t="s">
        <v>12122</v>
      </c>
      <c r="CP867" s="94" t="s">
        <v>13054</v>
      </c>
      <c r="CQ867" s="94" t="s">
        <v>12320</v>
      </c>
      <c r="CR867" s="94" t="s">
        <v>12320</v>
      </c>
      <c r="CS867" s="94" t="s">
        <v>12016</v>
      </c>
      <c r="CX867" s="94" t="s">
        <v>17264</v>
      </c>
      <c r="CZ867" s="94" t="s">
        <v>12007</v>
      </c>
      <c r="DA867" s="94" t="s">
        <v>12016</v>
      </c>
      <c r="DB867" s="94" t="s">
        <v>12111</v>
      </c>
      <c r="DC867" s="94" t="s">
        <v>12007</v>
      </c>
      <c r="DD867" s="94" t="s">
        <v>12016</v>
      </c>
      <c r="DE867" s="94" t="s">
        <v>12007</v>
      </c>
      <c r="DH867" s="94" t="s">
        <v>12021</v>
      </c>
      <c r="DJ867" s="94" t="s">
        <v>12022</v>
      </c>
    </row>
    <row r="868" ht="13.5" customHeight="1">
      <c r="A868" s="94" t="s">
        <v>7334</v>
      </c>
      <c r="B868" s="94" t="s">
        <v>17265</v>
      </c>
      <c r="C868" s="94" t="str">
        <f t="shared" si="1"/>
        <v>Guillaume Belanger</v>
      </c>
      <c r="D868" s="94" t="s">
        <v>17266</v>
      </c>
      <c r="E868" s="94" t="s">
        <v>35</v>
      </c>
      <c r="F868" s="94" t="s">
        <v>17267</v>
      </c>
      <c r="G868" s="95" t="s">
        <v>33</v>
      </c>
      <c r="H868" s="94" t="s">
        <v>12006</v>
      </c>
      <c r="BF868" s="94"/>
      <c r="BG868" s="94"/>
      <c r="BH868" s="94"/>
      <c r="BI868" s="94"/>
      <c r="BJ868" s="94" t="s">
        <v>33</v>
      </c>
      <c r="BK868" s="94"/>
      <c r="BL868" s="94"/>
      <c r="BM868" s="94"/>
      <c r="BN868" s="94"/>
      <c r="BO868" s="94"/>
      <c r="BP868" s="94"/>
      <c r="BQ868" s="94"/>
      <c r="BR868" s="94"/>
      <c r="BS868" s="94"/>
      <c r="BT868" s="94"/>
      <c r="BU868" s="94"/>
      <c r="BV868" s="94"/>
      <c r="BW868" s="94"/>
      <c r="BX868" s="94">
        <v>1.0</v>
      </c>
      <c r="BY868" s="94"/>
      <c r="BZ868" s="94"/>
      <c r="CA868" s="94"/>
      <c r="CB868" s="94"/>
      <c r="CC868" s="94"/>
      <c r="CD868" s="94"/>
      <c r="CE868" s="94"/>
      <c r="CF868" s="94"/>
      <c r="CG868" s="94"/>
      <c r="CH868" s="94"/>
      <c r="CJ868" s="94" t="s">
        <v>3680</v>
      </c>
      <c r="CK868" s="94" t="s">
        <v>17268</v>
      </c>
      <c r="CL868" s="94" t="s">
        <v>12175</v>
      </c>
      <c r="CM868" s="94" t="s">
        <v>17269</v>
      </c>
      <c r="CN868" s="94" t="s">
        <v>12815</v>
      </c>
      <c r="CO868" s="94" t="s">
        <v>12030</v>
      </c>
      <c r="CP868" s="94" t="s">
        <v>12713</v>
      </c>
      <c r="CQ868" s="94" t="s">
        <v>12549</v>
      </c>
      <c r="CR868" s="94" t="s">
        <v>12465</v>
      </c>
      <c r="CS868" s="94" t="s">
        <v>12016</v>
      </c>
      <c r="CX868" s="94" t="s">
        <v>17270</v>
      </c>
      <c r="CZ868" s="94" t="s">
        <v>12007</v>
      </c>
      <c r="DA868" s="94" t="s">
        <v>12016</v>
      </c>
      <c r="DB868" s="94" t="s">
        <v>12016</v>
      </c>
      <c r="DC868" s="94" t="s">
        <v>12007</v>
      </c>
      <c r="DD868" s="94" t="s">
        <v>12016</v>
      </c>
      <c r="DE868" s="94" t="s">
        <v>12007</v>
      </c>
      <c r="DH868" s="94" t="s">
        <v>12021</v>
      </c>
      <c r="DJ868" s="94" t="s">
        <v>12022</v>
      </c>
    </row>
    <row r="869" ht="13.5" customHeight="1">
      <c r="A869" s="94" t="s">
        <v>17271</v>
      </c>
      <c r="B869" s="94" t="s">
        <v>17272</v>
      </c>
      <c r="C869" s="94" t="str">
        <f t="shared" si="1"/>
        <v>Guillermo Cabrera</v>
      </c>
      <c r="D869" s="94" t="s">
        <v>17273</v>
      </c>
      <c r="E869" s="94" t="s">
        <v>32</v>
      </c>
      <c r="F869" s="94" t="s">
        <v>17274</v>
      </c>
      <c r="G869" s="95" t="s">
        <v>33</v>
      </c>
      <c r="H869" s="94" t="s">
        <v>12006</v>
      </c>
      <c r="I869" s="94" t="s">
        <v>12069</v>
      </c>
      <c r="BF869" s="94" t="s">
        <v>33</v>
      </c>
      <c r="BG869" s="94"/>
      <c r="BH869" s="94"/>
      <c r="BI869" s="94"/>
      <c r="BJ869" s="94"/>
      <c r="BK869" s="94"/>
      <c r="BL869" s="94">
        <v>1.0</v>
      </c>
      <c r="BM869" s="94"/>
      <c r="BN869" s="94"/>
      <c r="BO869" s="94"/>
      <c r="BP869" s="94"/>
      <c r="BQ869" s="94"/>
      <c r="BR869" s="94"/>
      <c r="BS869" s="94"/>
      <c r="BT869" s="94"/>
      <c r="BU869" s="94"/>
      <c r="BV869" s="94"/>
      <c r="BW869" s="94"/>
      <c r="BX869" s="94"/>
      <c r="BY869" s="94"/>
      <c r="BZ869" s="94"/>
      <c r="CA869" s="94"/>
      <c r="CB869" s="94"/>
      <c r="CC869" s="94"/>
      <c r="CD869" s="94"/>
      <c r="CE869" s="94"/>
      <c r="CF869" s="94"/>
      <c r="CG869" s="94"/>
      <c r="CH869" s="94"/>
      <c r="CJ869" s="94" t="s">
        <v>12082</v>
      </c>
      <c r="CK869" s="94" t="s">
        <v>17275</v>
      </c>
      <c r="CL869" s="94" t="s">
        <v>12046</v>
      </c>
      <c r="CM869" s="94" t="s">
        <v>17276</v>
      </c>
      <c r="CN869" s="94" t="s">
        <v>12072</v>
      </c>
      <c r="CO869" s="94" t="s">
        <v>12030</v>
      </c>
      <c r="CP869" s="94" t="s">
        <v>17277</v>
      </c>
      <c r="CQ869" s="94" t="s">
        <v>12205</v>
      </c>
      <c r="CR869" s="94" t="s">
        <v>12205</v>
      </c>
      <c r="CT869" s="94" t="s">
        <v>13842</v>
      </c>
      <c r="CX869" s="94" t="s">
        <v>29</v>
      </c>
      <c r="CZ869" s="94" t="s">
        <v>12007</v>
      </c>
      <c r="DA869" s="94" t="s">
        <v>12016</v>
      </c>
      <c r="DB869" s="94" t="s">
        <v>12019</v>
      </c>
      <c r="DC869" s="94" t="s">
        <v>12007</v>
      </c>
      <c r="DD869" s="94" t="s">
        <v>12016</v>
      </c>
      <c r="DE869" s="94" t="s">
        <v>12007</v>
      </c>
      <c r="DH869" s="94" t="s">
        <v>12021</v>
      </c>
      <c r="DJ869" s="94" t="s">
        <v>12022</v>
      </c>
    </row>
    <row r="870" ht="13.5" customHeight="1">
      <c r="A870" s="94" t="s">
        <v>10658</v>
      </c>
      <c r="B870" s="94" t="s">
        <v>7278</v>
      </c>
      <c r="C870" s="94" t="str">
        <f t="shared" si="1"/>
        <v>Gulafsha Choudhury</v>
      </c>
      <c r="D870" s="94" t="s">
        <v>10659</v>
      </c>
      <c r="E870" s="94" t="s">
        <v>35</v>
      </c>
      <c r="F870" s="94" t="s">
        <v>17278</v>
      </c>
      <c r="G870" s="95" t="s">
        <v>33</v>
      </c>
      <c r="H870" s="94" t="s">
        <v>12006</v>
      </c>
      <c r="I870" s="94" t="s">
        <v>12069</v>
      </c>
      <c r="BF870" s="94" t="s">
        <v>33</v>
      </c>
      <c r="BG870" s="94"/>
      <c r="BH870" s="94"/>
      <c r="BI870" s="94"/>
      <c r="BJ870" s="94"/>
      <c r="BK870" s="94"/>
      <c r="BL870" s="94"/>
      <c r="BM870" s="94">
        <v>1.0</v>
      </c>
      <c r="BN870" s="94"/>
      <c r="BO870" s="94"/>
      <c r="BP870" s="94"/>
      <c r="BQ870" s="94"/>
      <c r="BR870" s="94"/>
      <c r="BS870" s="94"/>
      <c r="BT870" s="94"/>
      <c r="BU870" s="94"/>
      <c r="BV870" s="94"/>
      <c r="BW870" s="94"/>
      <c r="BX870" s="94"/>
      <c r="BY870" s="94"/>
      <c r="BZ870" s="94"/>
      <c r="CA870" s="94"/>
      <c r="CB870" s="94"/>
      <c r="CC870" s="94"/>
      <c r="CD870" s="94"/>
      <c r="CE870" s="94"/>
      <c r="CF870" s="94"/>
      <c r="CG870" s="94"/>
      <c r="CH870" s="94"/>
      <c r="CJ870" s="94" t="s">
        <v>12213</v>
      </c>
      <c r="CK870" s="94" t="s">
        <v>10663</v>
      </c>
      <c r="CL870" s="94" t="s">
        <v>12010</v>
      </c>
      <c r="CM870" s="94" t="s">
        <v>17279</v>
      </c>
      <c r="CN870" s="94" t="s">
        <v>12121</v>
      </c>
      <c r="CO870" s="94" t="s">
        <v>12122</v>
      </c>
      <c r="CP870" s="94" t="s">
        <v>17280</v>
      </c>
      <c r="CQ870" s="94" t="s">
        <v>12183</v>
      </c>
      <c r="CR870" s="94" t="s">
        <v>12195</v>
      </c>
      <c r="CS870" s="94" t="s">
        <v>12007</v>
      </c>
      <c r="CX870" s="94" t="s">
        <v>17281</v>
      </c>
      <c r="CZ870" s="94" t="s">
        <v>12007</v>
      </c>
      <c r="DA870" s="94" t="s">
        <v>12111</v>
      </c>
      <c r="DC870" s="94" t="s">
        <v>12007</v>
      </c>
      <c r="DD870" s="94" t="s">
        <v>12007</v>
      </c>
      <c r="DH870" s="94" t="s">
        <v>12021</v>
      </c>
      <c r="DJ870" s="94" t="s">
        <v>12022</v>
      </c>
    </row>
    <row r="871" ht="13.5" customHeight="1">
      <c r="A871" s="94" t="s">
        <v>17282</v>
      </c>
      <c r="B871" s="94" t="s">
        <v>17283</v>
      </c>
      <c r="C871" s="94" t="str">
        <f t="shared" si="1"/>
        <v>Gulchehra Kokhirova</v>
      </c>
      <c r="D871" s="94" t="s">
        <v>17284</v>
      </c>
      <c r="E871" s="94" t="s">
        <v>2367</v>
      </c>
      <c r="F871" s="94" t="s">
        <v>17285</v>
      </c>
      <c r="G871" s="95" t="s">
        <v>33</v>
      </c>
      <c r="H871" s="94" t="s">
        <v>12006</v>
      </c>
      <c r="I871" s="94" t="s">
        <v>12069</v>
      </c>
      <c r="BF871" s="94"/>
      <c r="BG871" s="94"/>
      <c r="BH871" s="94" t="s">
        <v>33</v>
      </c>
      <c r="BI871" s="94"/>
      <c r="BJ871" s="94"/>
      <c r="BK871" s="94"/>
      <c r="BL871" s="94"/>
      <c r="BM871" s="94"/>
      <c r="BN871" s="94"/>
      <c r="BO871" s="94"/>
      <c r="BP871" s="94"/>
      <c r="BQ871" s="94"/>
      <c r="BR871" s="94">
        <v>1.0</v>
      </c>
      <c r="BS871" s="94"/>
      <c r="BT871" s="94"/>
      <c r="BU871" s="94"/>
      <c r="BV871" s="94"/>
      <c r="BW871" s="94"/>
      <c r="BX871" s="94"/>
      <c r="BY871" s="94"/>
      <c r="BZ871" s="94"/>
      <c r="CA871" s="94"/>
      <c r="CB871" s="94"/>
      <c r="CC871" s="94"/>
      <c r="CD871" s="94">
        <v>2.0</v>
      </c>
      <c r="CE871" s="94"/>
      <c r="CF871" s="94"/>
      <c r="CG871" s="94"/>
      <c r="CH871" s="94"/>
      <c r="CJ871" s="94" t="s">
        <v>12058</v>
      </c>
      <c r="CK871" s="94" t="s">
        <v>17286</v>
      </c>
      <c r="CL871" s="94" t="s">
        <v>12010</v>
      </c>
      <c r="CM871" s="94" t="s">
        <v>17287</v>
      </c>
      <c r="CN871" s="94" t="s">
        <v>17288</v>
      </c>
      <c r="CP871" s="94" t="s">
        <v>17289</v>
      </c>
      <c r="CQ871" s="94" t="s">
        <v>17290</v>
      </c>
      <c r="CR871" s="94" t="s">
        <v>17290</v>
      </c>
      <c r="CS871" s="94" t="s">
        <v>12007</v>
      </c>
      <c r="CT871" s="94" t="s">
        <v>12016</v>
      </c>
      <c r="CX871" s="94" t="s">
        <v>17291</v>
      </c>
      <c r="CZ871" s="94" t="s">
        <v>12007</v>
      </c>
      <c r="DC871" s="94" t="s">
        <v>12007</v>
      </c>
      <c r="DD871" s="94" t="s">
        <v>12016</v>
      </c>
      <c r="DE871" s="94" t="s">
        <v>12007</v>
      </c>
      <c r="DH871" s="94" t="s">
        <v>12021</v>
      </c>
      <c r="DJ871" s="94" t="s">
        <v>12022</v>
      </c>
    </row>
    <row r="872" ht="13.5" customHeight="1">
      <c r="A872" s="94" t="s">
        <v>17292</v>
      </c>
      <c r="B872" s="94" t="s">
        <v>17293</v>
      </c>
      <c r="C872" s="94" t="str">
        <f t="shared" si="1"/>
        <v>Gundo madiba</v>
      </c>
      <c r="D872" s="94" t="s">
        <v>17294</v>
      </c>
      <c r="E872" s="94" t="s">
        <v>35</v>
      </c>
      <c r="F872" s="94" t="s">
        <v>17295</v>
      </c>
      <c r="G872" s="95" t="s">
        <v>33</v>
      </c>
      <c r="H872" s="94" t="s">
        <v>12006</v>
      </c>
      <c r="BF872" s="94" t="s">
        <v>33</v>
      </c>
      <c r="BG872" s="94"/>
      <c r="BH872" s="94"/>
      <c r="BI872" s="94"/>
      <c r="BJ872" s="94"/>
      <c r="BK872" s="94"/>
      <c r="BL872" s="94"/>
      <c r="BM872" s="94">
        <v>1.0</v>
      </c>
      <c r="BN872" s="94"/>
      <c r="BO872" s="94"/>
      <c r="BP872" s="94"/>
      <c r="BQ872" s="94"/>
      <c r="BR872" s="94"/>
      <c r="BS872" s="94"/>
      <c r="BT872" s="94"/>
      <c r="BU872" s="94"/>
      <c r="BV872" s="94"/>
      <c r="BW872" s="94"/>
      <c r="BX872" s="94"/>
      <c r="BY872" s="94"/>
      <c r="BZ872" s="94"/>
      <c r="CA872" s="94"/>
      <c r="CB872" s="94"/>
      <c r="CC872" s="94"/>
      <c r="CD872" s="94"/>
      <c r="CE872" s="94"/>
      <c r="CF872" s="94"/>
      <c r="CG872" s="94"/>
      <c r="CH872" s="94"/>
      <c r="CJ872" s="94" t="s">
        <v>11475</v>
      </c>
      <c r="CK872" s="94" t="s">
        <v>17296</v>
      </c>
      <c r="CL872" s="94" t="s">
        <v>12046</v>
      </c>
      <c r="CM872" s="94" t="s">
        <v>12186</v>
      </c>
      <c r="CP872" s="94" t="s">
        <v>12189</v>
      </c>
      <c r="CQ872" s="94" t="s">
        <v>12015</v>
      </c>
      <c r="CR872" s="94" t="s">
        <v>14646</v>
      </c>
      <c r="CS872" s="94" t="s">
        <v>12007</v>
      </c>
      <c r="CX872" s="94" t="s">
        <v>17297</v>
      </c>
      <c r="CZ872" s="94" t="s">
        <v>12007</v>
      </c>
      <c r="DB872" s="94" t="s">
        <v>12111</v>
      </c>
      <c r="DC872" s="94" t="s">
        <v>12007</v>
      </c>
      <c r="DD872" s="94" t="s">
        <v>12007</v>
      </c>
      <c r="DE872" s="94" t="s">
        <v>12016</v>
      </c>
      <c r="DH872" s="94" t="s">
        <v>12021</v>
      </c>
      <c r="DJ872" s="94" t="s">
        <v>12022</v>
      </c>
    </row>
    <row r="873" ht="13.5" customHeight="1">
      <c r="A873" s="94" t="s">
        <v>7911</v>
      </c>
      <c r="B873" s="94" t="s">
        <v>4104</v>
      </c>
      <c r="C873" s="94" t="str">
        <f t="shared" si="1"/>
        <v>Guojian Wang</v>
      </c>
      <c r="D873" s="94" t="s">
        <v>7912</v>
      </c>
      <c r="E873" s="94" t="s">
        <v>32</v>
      </c>
      <c r="F873" s="94" t="s">
        <v>17298</v>
      </c>
      <c r="G873" s="95" t="s">
        <v>33</v>
      </c>
      <c r="H873" s="94" t="s">
        <v>12006</v>
      </c>
      <c r="I873" s="94" t="s">
        <v>12069</v>
      </c>
      <c r="AP873" s="94" t="s">
        <v>12007</v>
      </c>
      <c r="BF873" s="94"/>
      <c r="BG873" s="94"/>
      <c r="BH873" s="94" t="s">
        <v>33</v>
      </c>
      <c r="BI873" s="94"/>
      <c r="BJ873" s="94"/>
      <c r="BK873" s="94"/>
      <c r="BL873" s="94"/>
      <c r="BM873" s="94"/>
      <c r="BN873" s="94"/>
      <c r="BO873" s="94"/>
      <c r="BP873" s="94"/>
      <c r="BQ873" s="94"/>
      <c r="BR873" s="94">
        <v>1.0</v>
      </c>
      <c r="BS873" s="94"/>
      <c r="BT873" s="94"/>
      <c r="BU873" s="94"/>
      <c r="BV873" s="94"/>
      <c r="BW873" s="94"/>
      <c r="BX873" s="94"/>
      <c r="BY873" s="94"/>
      <c r="BZ873" s="94"/>
      <c r="CA873" s="94"/>
      <c r="CB873" s="94"/>
      <c r="CC873" s="94"/>
      <c r="CD873" s="94"/>
      <c r="CE873" s="94"/>
      <c r="CF873" s="94"/>
      <c r="CG873" s="94"/>
      <c r="CH873" s="94"/>
      <c r="CJ873" s="94" t="s">
        <v>3680</v>
      </c>
      <c r="CK873" s="94" t="s">
        <v>7915</v>
      </c>
      <c r="CL873" s="94" t="s">
        <v>12046</v>
      </c>
      <c r="CM873" s="94" t="s">
        <v>13413</v>
      </c>
      <c r="CO873" s="94" t="s">
        <v>12188</v>
      </c>
      <c r="CP873" s="94" t="s">
        <v>13414</v>
      </c>
      <c r="CQ873" s="94" t="s">
        <v>12015</v>
      </c>
      <c r="CR873" s="94" t="s">
        <v>14133</v>
      </c>
      <c r="CS873" s="94" t="s">
        <v>12016</v>
      </c>
      <c r="CT873" s="94" t="s">
        <v>15057</v>
      </c>
      <c r="CU873" s="94" t="s">
        <v>15057</v>
      </c>
      <c r="CV873" s="94" t="s">
        <v>15057</v>
      </c>
      <c r="CX873" s="94" t="s">
        <v>17299</v>
      </c>
      <c r="CZ873" s="94" t="s">
        <v>12007</v>
      </c>
      <c r="DA873" s="94" t="s">
        <v>12016</v>
      </c>
      <c r="DB873" s="94" t="s">
        <v>12111</v>
      </c>
      <c r="DC873" s="94" t="s">
        <v>12007</v>
      </c>
      <c r="DD873" s="94" t="s">
        <v>12007</v>
      </c>
      <c r="DE873" s="94" t="s">
        <v>12007</v>
      </c>
      <c r="DH873" s="94" t="s">
        <v>12021</v>
      </c>
      <c r="DJ873" s="94" t="s">
        <v>12022</v>
      </c>
    </row>
    <row r="874" ht="13.5" customHeight="1">
      <c r="A874" s="94" t="s">
        <v>17300</v>
      </c>
      <c r="B874" s="94" t="s">
        <v>17301</v>
      </c>
      <c r="C874" s="94" t="str">
        <f t="shared" si="1"/>
        <v>Gustavo A. Lanfranchi</v>
      </c>
      <c r="D874" s="94" t="s">
        <v>17302</v>
      </c>
      <c r="E874" s="94" t="s">
        <v>35</v>
      </c>
      <c r="F874" s="94" t="s">
        <v>17303</v>
      </c>
      <c r="G874" s="95" t="s">
        <v>33</v>
      </c>
      <c r="H874" s="94" t="s">
        <v>12006</v>
      </c>
      <c r="I874" s="94" t="s">
        <v>12025</v>
      </c>
      <c r="BF874" s="94" t="s">
        <v>33</v>
      </c>
      <c r="BG874" s="94"/>
      <c r="BH874" s="94"/>
      <c r="BI874" s="94"/>
      <c r="BJ874" s="94"/>
      <c r="BK874" s="94"/>
      <c r="BL874" s="94">
        <v>1.0</v>
      </c>
      <c r="BM874" s="94"/>
      <c r="BN874" s="94"/>
      <c r="BO874" s="94"/>
      <c r="BP874" s="94"/>
      <c r="BQ874" s="94"/>
      <c r="BR874" s="94"/>
      <c r="BS874" s="94"/>
      <c r="BT874" s="94"/>
      <c r="BU874" s="94"/>
      <c r="BV874" s="94"/>
      <c r="BW874" s="94"/>
      <c r="BX874" s="94"/>
      <c r="BY874" s="94"/>
      <c r="BZ874" s="94"/>
      <c r="CA874" s="94"/>
      <c r="CB874" s="94"/>
      <c r="CC874" s="94"/>
      <c r="CD874" s="94"/>
      <c r="CE874" s="94"/>
      <c r="CF874" s="94"/>
      <c r="CG874" s="94"/>
      <c r="CH874" s="94"/>
      <c r="CJ874" s="94" t="s">
        <v>3680</v>
      </c>
      <c r="CK874" s="94" t="s">
        <v>17304</v>
      </c>
      <c r="CL874" s="94" t="s">
        <v>12046</v>
      </c>
      <c r="CM874" s="94" t="s">
        <v>17305</v>
      </c>
      <c r="CN874" s="94" t="s">
        <v>12029</v>
      </c>
      <c r="CO874" s="94" t="s">
        <v>12030</v>
      </c>
      <c r="CP874" s="94" t="s">
        <v>13054</v>
      </c>
      <c r="CQ874" s="94" t="s">
        <v>13054</v>
      </c>
      <c r="CR874" s="94" t="s">
        <v>12321</v>
      </c>
      <c r="CS874" s="94" t="s">
        <v>12007</v>
      </c>
      <c r="CT874" s="94" t="s">
        <v>12052</v>
      </c>
      <c r="CU874" s="94" t="s">
        <v>12052</v>
      </c>
      <c r="CV874" s="94" t="s">
        <v>12052</v>
      </c>
      <c r="CX874" s="94" t="s">
        <v>1751</v>
      </c>
      <c r="CZ874" s="94" t="s">
        <v>12016</v>
      </c>
      <c r="DA874" s="94" t="s">
        <v>12016</v>
      </c>
      <c r="DB874" s="94" t="s">
        <v>12016</v>
      </c>
      <c r="DC874" s="94" t="s">
        <v>12016</v>
      </c>
      <c r="DD874" s="94" t="s">
        <v>12016</v>
      </c>
      <c r="DE874" s="94" t="s">
        <v>12016</v>
      </c>
      <c r="DH874" s="94" t="s">
        <v>12021</v>
      </c>
      <c r="DJ874" s="94" t="s">
        <v>12022</v>
      </c>
    </row>
    <row r="875" ht="13.5" customHeight="1">
      <c r="A875" s="94" t="s">
        <v>17306</v>
      </c>
      <c r="B875" s="94" t="s">
        <v>17307</v>
      </c>
      <c r="C875" s="94" t="str">
        <f t="shared" si="1"/>
        <v>Gustavo Guerrero</v>
      </c>
      <c r="D875" s="94" t="s">
        <v>17308</v>
      </c>
      <c r="E875" s="94" t="s">
        <v>32</v>
      </c>
      <c r="F875" s="94" t="s">
        <v>17309</v>
      </c>
      <c r="G875" s="95" t="s">
        <v>33</v>
      </c>
      <c r="H875" s="94" t="s">
        <v>12006</v>
      </c>
      <c r="I875" s="94" t="s">
        <v>12069</v>
      </c>
      <c r="BF875" s="94" t="s">
        <v>33</v>
      </c>
      <c r="BG875" s="94"/>
      <c r="BH875" s="94"/>
      <c r="BI875" s="94"/>
      <c r="BJ875" s="94"/>
      <c r="BK875" s="94"/>
      <c r="BL875" s="94">
        <v>1.0</v>
      </c>
      <c r="BM875" s="94"/>
      <c r="BN875" s="94"/>
      <c r="BO875" s="94"/>
      <c r="BP875" s="94"/>
      <c r="BQ875" s="94"/>
      <c r="BR875" s="94"/>
      <c r="BS875" s="94"/>
      <c r="BT875" s="94"/>
      <c r="BU875" s="94"/>
      <c r="BV875" s="94"/>
      <c r="BW875" s="94"/>
      <c r="BX875" s="94"/>
      <c r="BY875" s="94"/>
      <c r="BZ875" s="94"/>
      <c r="CA875" s="94"/>
      <c r="CB875" s="94"/>
      <c r="CC875" s="94"/>
      <c r="CD875" s="94"/>
      <c r="CE875" s="94"/>
      <c r="CF875" s="94"/>
      <c r="CG875" s="94"/>
      <c r="CH875" s="94"/>
      <c r="CJ875" s="94" t="s">
        <v>3680</v>
      </c>
      <c r="CK875" s="94" t="s">
        <v>17310</v>
      </c>
      <c r="CM875" s="94" t="s">
        <v>17311</v>
      </c>
      <c r="CN875" s="94" t="s">
        <v>12029</v>
      </c>
      <c r="CO875" s="94" t="s">
        <v>12030</v>
      </c>
      <c r="CP875" s="94" t="s">
        <v>14245</v>
      </c>
      <c r="CQ875" s="94" t="s">
        <v>12320</v>
      </c>
      <c r="CR875" s="94" t="s">
        <v>14493</v>
      </c>
      <c r="CS875" s="94" t="s">
        <v>12007</v>
      </c>
      <c r="CX875" s="94" t="s">
        <v>17312</v>
      </c>
      <c r="CZ875" s="94" t="s">
        <v>12016</v>
      </c>
      <c r="DA875" s="94" t="s">
        <v>12016</v>
      </c>
      <c r="DB875" s="94" t="s">
        <v>12016</v>
      </c>
      <c r="DC875" s="94" t="s">
        <v>12007</v>
      </c>
      <c r="DD875" s="94" t="s">
        <v>12007</v>
      </c>
      <c r="DE875" s="94" t="s">
        <v>12007</v>
      </c>
      <c r="DH875" s="94" t="s">
        <v>12021</v>
      </c>
      <c r="DJ875" s="94" t="s">
        <v>12022</v>
      </c>
    </row>
    <row r="876" ht="13.5" customHeight="1">
      <c r="A876" s="94" t="s">
        <v>17313</v>
      </c>
      <c r="B876" s="94" t="s">
        <v>17314</v>
      </c>
      <c r="C876" s="94" t="str">
        <f t="shared" si="1"/>
        <v>Guy Consolmagno</v>
      </c>
      <c r="D876" s="94" t="s">
        <v>17315</v>
      </c>
      <c r="E876" s="94" t="s">
        <v>32</v>
      </c>
      <c r="F876" s="94" t="s">
        <v>17316</v>
      </c>
      <c r="G876" s="95" t="s">
        <v>33</v>
      </c>
      <c r="H876" s="94" t="s">
        <v>12006</v>
      </c>
      <c r="BF876" s="94" t="s">
        <v>33</v>
      </c>
      <c r="BG876" s="94"/>
      <c r="BH876" s="94"/>
      <c r="BI876" s="94"/>
      <c r="BJ876" s="94"/>
      <c r="BK876" s="94"/>
      <c r="BL876" s="94">
        <v>1.0</v>
      </c>
      <c r="BM876" s="94"/>
      <c r="BN876" s="94"/>
      <c r="BO876" s="94"/>
      <c r="BP876" s="94"/>
      <c r="BQ876" s="94"/>
      <c r="BR876" s="94"/>
      <c r="BS876" s="94"/>
      <c r="BT876" s="94"/>
      <c r="BU876" s="94"/>
      <c r="BV876" s="94"/>
      <c r="BW876" s="94"/>
      <c r="BX876" s="94"/>
      <c r="BY876" s="94"/>
      <c r="BZ876" s="94"/>
      <c r="CA876" s="94"/>
      <c r="CB876" s="94"/>
      <c r="CC876" s="94"/>
      <c r="CD876" s="94">
        <v>1.0</v>
      </c>
      <c r="CE876" s="94"/>
      <c r="CF876" s="94"/>
      <c r="CG876" s="94"/>
      <c r="CH876" s="94"/>
      <c r="CJ876" s="94" t="s">
        <v>17317</v>
      </c>
      <c r="CK876" s="94" t="s">
        <v>17318</v>
      </c>
      <c r="CL876" s="94" t="s">
        <v>12505</v>
      </c>
      <c r="CM876" s="94" t="s">
        <v>17319</v>
      </c>
      <c r="CN876" s="94" t="s">
        <v>12345</v>
      </c>
      <c r="CO876" s="94" t="s">
        <v>12116</v>
      </c>
      <c r="CP876" s="94" t="s">
        <v>17320</v>
      </c>
      <c r="CQ876" s="94" t="s">
        <v>17320</v>
      </c>
      <c r="CR876" s="94" t="s">
        <v>12422</v>
      </c>
      <c r="CS876" s="94" t="s">
        <v>12016</v>
      </c>
      <c r="CT876" s="94" t="s">
        <v>14744</v>
      </c>
      <c r="CX876" s="94" t="s">
        <v>17321</v>
      </c>
      <c r="CZ876" s="94" t="s">
        <v>12007</v>
      </c>
      <c r="DA876" s="94" t="s">
        <v>12016</v>
      </c>
      <c r="DB876" s="94" t="s">
        <v>12016</v>
      </c>
      <c r="DC876" s="94" t="s">
        <v>12007</v>
      </c>
      <c r="DD876" s="94" t="s">
        <v>12007</v>
      </c>
      <c r="DE876" s="94" t="s">
        <v>12016</v>
      </c>
      <c r="DH876" s="94" t="s">
        <v>12021</v>
      </c>
      <c r="DJ876" s="94" t="s">
        <v>12022</v>
      </c>
    </row>
    <row r="877" ht="13.5" customHeight="1">
      <c r="A877" s="94" t="s">
        <v>17322</v>
      </c>
      <c r="B877" s="94" t="s">
        <v>17323</v>
      </c>
      <c r="C877" s="94" t="str">
        <f t="shared" si="1"/>
        <v>Gwen Sanderson</v>
      </c>
      <c r="D877" s="94" t="s">
        <v>17324</v>
      </c>
      <c r="E877" s="94" t="s">
        <v>35</v>
      </c>
      <c r="F877" s="94" t="s">
        <v>17325</v>
      </c>
      <c r="G877" s="95" t="s">
        <v>33</v>
      </c>
      <c r="H877" s="94" t="s">
        <v>12006</v>
      </c>
      <c r="I877" s="94" t="s">
        <v>12025</v>
      </c>
      <c r="BF877" s="94" t="s">
        <v>33</v>
      </c>
      <c r="BG877" s="94"/>
      <c r="BH877" s="94"/>
      <c r="BI877" s="94"/>
      <c r="BJ877" s="94"/>
      <c r="BK877" s="94"/>
      <c r="BL877" s="94">
        <v>1.0</v>
      </c>
      <c r="BM877" s="94"/>
      <c r="BN877" s="94"/>
      <c r="BO877" s="94"/>
      <c r="BP877" s="94"/>
      <c r="BQ877" s="94"/>
      <c r="BR877" s="94"/>
      <c r="BS877" s="94"/>
      <c r="BT877" s="94"/>
      <c r="BU877" s="94"/>
      <c r="BV877" s="94"/>
      <c r="BW877" s="94"/>
      <c r="BX877" s="94"/>
      <c r="BY877" s="94"/>
      <c r="BZ877" s="94"/>
      <c r="CA877" s="94"/>
      <c r="CB877" s="94"/>
      <c r="CC877" s="94"/>
      <c r="CD877" s="94">
        <v>1.0</v>
      </c>
      <c r="CE877" s="94"/>
      <c r="CF877" s="94"/>
      <c r="CG877" s="94"/>
      <c r="CH877" s="94"/>
      <c r="CK877" s="94" t="s">
        <v>17326</v>
      </c>
      <c r="CL877" s="94" t="s">
        <v>12010</v>
      </c>
      <c r="CM877" s="94" t="s">
        <v>17327</v>
      </c>
      <c r="CN877" s="94" t="s">
        <v>17328</v>
      </c>
      <c r="CP877" s="94" t="s">
        <v>12242</v>
      </c>
      <c r="CQ877" s="94" t="s">
        <v>12243</v>
      </c>
      <c r="CR877" s="94" t="s">
        <v>13125</v>
      </c>
      <c r="CS877" s="94" t="s">
        <v>12016</v>
      </c>
      <c r="CT877" s="94" t="s">
        <v>12297</v>
      </c>
      <c r="CX877" s="94" t="s">
        <v>17329</v>
      </c>
      <c r="CZ877" s="94" t="s">
        <v>12007</v>
      </c>
      <c r="DA877" s="94" t="s">
        <v>12016</v>
      </c>
      <c r="DB877" s="94" t="s">
        <v>12016</v>
      </c>
      <c r="DC877" s="94" t="s">
        <v>12007</v>
      </c>
      <c r="DD877" s="94" t="s">
        <v>12007</v>
      </c>
      <c r="DE877" s="94" t="s">
        <v>12007</v>
      </c>
      <c r="DH877" s="94" t="s">
        <v>12021</v>
      </c>
      <c r="DJ877" s="94" t="s">
        <v>12022</v>
      </c>
    </row>
    <row r="878" ht="13.5" customHeight="1">
      <c r="A878" s="94" t="s">
        <v>17330</v>
      </c>
      <c r="B878" s="94" t="s">
        <v>17331</v>
      </c>
      <c r="C878" s="94" t="str">
        <f t="shared" si="1"/>
        <v>Gwenael Giacinti</v>
      </c>
      <c r="D878" s="94" t="s">
        <v>17332</v>
      </c>
      <c r="E878" s="94" t="s">
        <v>32</v>
      </c>
      <c r="F878" s="94" t="s">
        <v>17333</v>
      </c>
      <c r="G878" s="95" t="s">
        <v>33</v>
      </c>
      <c r="H878" s="94" t="s">
        <v>12006</v>
      </c>
      <c r="I878" s="94" t="s">
        <v>12069</v>
      </c>
      <c r="BF878" s="94" t="s">
        <v>33</v>
      </c>
      <c r="BG878" s="94"/>
      <c r="BH878" s="94"/>
      <c r="BI878" s="94"/>
      <c r="BJ878" s="94"/>
      <c r="BK878" s="94"/>
      <c r="BL878" s="94">
        <v>1.0</v>
      </c>
      <c r="BM878" s="94"/>
      <c r="BN878" s="94"/>
      <c r="BO878" s="94"/>
      <c r="BP878" s="94"/>
      <c r="BQ878" s="94"/>
      <c r="BR878" s="94"/>
      <c r="BS878" s="94"/>
      <c r="BT878" s="94"/>
      <c r="BU878" s="94"/>
      <c r="BV878" s="94"/>
      <c r="BW878" s="94"/>
      <c r="BX878" s="94"/>
      <c r="BY878" s="94"/>
      <c r="BZ878" s="94"/>
      <c r="CA878" s="94"/>
      <c r="CB878" s="94"/>
      <c r="CC878" s="94"/>
      <c r="CD878" s="94"/>
      <c r="CE878" s="94"/>
      <c r="CF878" s="94"/>
      <c r="CG878" s="94"/>
      <c r="CH878" s="94"/>
      <c r="CK878" s="94" t="s">
        <v>17334</v>
      </c>
      <c r="CM878" s="94" t="s">
        <v>17335</v>
      </c>
      <c r="CN878" s="94" t="s">
        <v>12072</v>
      </c>
      <c r="CO878" s="94" t="s">
        <v>12116</v>
      </c>
      <c r="CP878" s="94" t="s">
        <v>14724</v>
      </c>
      <c r="CQ878" s="94" t="s">
        <v>13943</v>
      </c>
      <c r="CR878" s="94" t="s">
        <v>12040</v>
      </c>
      <c r="CS878" s="94" t="s">
        <v>12016</v>
      </c>
      <c r="CX878" s="94" t="s">
        <v>3139</v>
      </c>
      <c r="DH878" s="94" t="s">
        <v>12021</v>
      </c>
      <c r="DJ878" s="94" t="s">
        <v>12022</v>
      </c>
    </row>
    <row r="879" ht="13.5" customHeight="1">
      <c r="A879" s="94" t="s">
        <v>17336</v>
      </c>
      <c r="B879" s="94" t="s">
        <v>17337</v>
      </c>
      <c r="C879" s="94" t="str">
        <f t="shared" si="1"/>
        <v>Gyula Jozsa</v>
      </c>
      <c r="D879" s="94" t="s">
        <v>17338</v>
      </c>
      <c r="E879" s="94" t="s">
        <v>32</v>
      </c>
      <c r="F879" s="94" t="s">
        <v>17339</v>
      </c>
      <c r="G879" s="95" t="s">
        <v>33</v>
      </c>
      <c r="H879" s="94" t="s">
        <v>12006</v>
      </c>
      <c r="I879" s="94" t="s">
        <v>12069</v>
      </c>
      <c r="BF879" s="94"/>
      <c r="BG879" s="94"/>
      <c r="BH879" s="94" t="s">
        <v>33</v>
      </c>
      <c r="BI879" s="94"/>
      <c r="BJ879" s="94"/>
      <c r="BK879" s="94"/>
      <c r="BL879" s="94"/>
      <c r="BM879" s="94"/>
      <c r="BN879" s="94"/>
      <c r="BO879" s="94"/>
      <c r="BP879" s="94"/>
      <c r="BQ879" s="94"/>
      <c r="BR879" s="94">
        <v>1.0</v>
      </c>
      <c r="BS879" s="94"/>
      <c r="BT879" s="94"/>
      <c r="BU879" s="94"/>
      <c r="BV879" s="94"/>
      <c r="BW879" s="94"/>
      <c r="BX879" s="94"/>
      <c r="BY879" s="94"/>
      <c r="BZ879" s="94"/>
      <c r="CA879" s="94"/>
      <c r="CB879" s="94"/>
      <c r="CC879" s="94"/>
      <c r="CD879" s="94"/>
      <c r="CE879" s="94"/>
      <c r="CF879" s="94"/>
      <c r="CG879" s="94"/>
      <c r="CH879" s="94"/>
      <c r="CJ879" s="94" t="s">
        <v>12058</v>
      </c>
      <c r="CK879" s="94" t="s">
        <v>17340</v>
      </c>
      <c r="CM879" s="94" t="s">
        <v>17341</v>
      </c>
      <c r="CN879" s="94" t="s">
        <v>12177</v>
      </c>
      <c r="CO879" s="94" t="s">
        <v>12030</v>
      </c>
      <c r="CQ879" s="94" t="s">
        <v>12243</v>
      </c>
      <c r="CS879" s="94" t="s">
        <v>12016</v>
      </c>
      <c r="CX879" s="94" t="s">
        <v>17342</v>
      </c>
      <c r="CZ879" s="94" t="s">
        <v>12007</v>
      </c>
      <c r="DC879" s="94" t="s">
        <v>12007</v>
      </c>
      <c r="DD879" s="94" t="s">
        <v>12007</v>
      </c>
      <c r="DE879" s="94" t="s">
        <v>12016</v>
      </c>
      <c r="DH879" s="94" t="s">
        <v>12021</v>
      </c>
      <c r="DJ879" s="94" t="s">
        <v>12022</v>
      </c>
    </row>
    <row r="880" ht="13.5" customHeight="1">
      <c r="A880" s="94" t="s">
        <v>7113</v>
      </c>
      <c r="B880" s="94" t="s">
        <v>6270</v>
      </c>
      <c r="C880" s="94" t="str">
        <f t="shared" si="1"/>
        <v>Habumugisha Isaac</v>
      </c>
      <c r="D880" s="94" t="s">
        <v>7114</v>
      </c>
      <c r="E880" s="94" t="s">
        <v>32</v>
      </c>
      <c r="F880" s="94" t="s">
        <v>17343</v>
      </c>
      <c r="G880" s="95" t="s">
        <v>33</v>
      </c>
      <c r="H880" s="94" t="s">
        <v>12006</v>
      </c>
      <c r="I880" s="94" t="s">
        <v>12069</v>
      </c>
      <c r="BF880" s="94" t="s">
        <v>33</v>
      </c>
      <c r="BG880" s="94"/>
      <c r="BH880" s="94"/>
      <c r="BI880" s="94"/>
      <c r="BJ880" s="94"/>
      <c r="BK880" s="94"/>
      <c r="BL880" s="94">
        <v>1.0</v>
      </c>
      <c r="BM880" s="94"/>
      <c r="BN880" s="94"/>
      <c r="BO880" s="94"/>
      <c r="BP880" s="94"/>
      <c r="BQ880" s="94"/>
      <c r="BR880" s="94"/>
      <c r="BS880" s="94"/>
      <c r="BT880" s="94"/>
      <c r="BU880" s="94"/>
      <c r="BV880" s="94"/>
      <c r="BW880" s="94"/>
      <c r="BX880" s="94"/>
      <c r="BY880" s="94"/>
      <c r="BZ880" s="94"/>
      <c r="CA880" s="94"/>
      <c r="CB880" s="94"/>
      <c r="CC880" s="94"/>
      <c r="CD880" s="94"/>
      <c r="CE880" s="94"/>
      <c r="CF880" s="94"/>
      <c r="CG880" s="94"/>
      <c r="CH880" s="94"/>
      <c r="CJ880" s="94" t="s">
        <v>3680</v>
      </c>
      <c r="CK880" s="94" t="s">
        <v>17344</v>
      </c>
      <c r="CL880" s="94" t="s">
        <v>12046</v>
      </c>
      <c r="CM880" s="94" t="s">
        <v>17345</v>
      </c>
      <c r="CN880" s="94" t="s">
        <v>12115</v>
      </c>
      <c r="CO880" s="94" t="s">
        <v>12188</v>
      </c>
      <c r="CP880" s="94" t="s">
        <v>13970</v>
      </c>
      <c r="CQ880" s="94" t="s">
        <v>13048</v>
      </c>
      <c r="CR880" s="94" t="s">
        <v>13048</v>
      </c>
      <c r="CS880" s="94" t="s">
        <v>12007</v>
      </c>
      <c r="CT880" s="94" t="s">
        <v>12123</v>
      </c>
      <c r="CU880" s="94" t="s">
        <v>17346</v>
      </c>
      <c r="CV880" s="94" t="s">
        <v>12052</v>
      </c>
      <c r="CX880" s="94" t="s">
        <v>17347</v>
      </c>
      <c r="CZ880" s="94" t="s">
        <v>12007</v>
      </c>
      <c r="DA880" s="94" t="s">
        <v>12016</v>
      </c>
      <c r="DB880" s="94" t="s">
        <v>12019</v>
      </c>
      <c r="DC880" s="94" t="s">
        <v>12007</v>
      </c>
      <c r="DD880" s="94" t="s">
        <v>12007</v>
      </c>
      <c r="DE880" s="94" t="s">
        <v>12007</v>
      </c>
      <c r="DF880" s="94" t="s">
        <v>17348</v>
      </c>
      <c r="DH880" s="94" t="s">
        <v>12021</v>
      </c>
      <c r="DJ880" s="94" t="s">
        <v>12022</v>
      </c>
    </row>
    <row r="881" ht="13.5" customHeight="1">
      <c r="A881" s="94" t="s">
        <v>17349</v>
      </c>
      <c r="B881" s="94" t="s">
        <v>11006</v>
      </c>
      <c r="C881" s="94" t="str">
        <f t="shared" si="1"/>
        <v>Hach Youssef</v>
      </c>
      <c r="D881" s="94" t="s">
        <v>17350</v>
      </c>
      <c r="E881" s="94" t="s">
        <v>32</v>
      </c>
      <c r="F881" s="94" t="s">
        <v>17351</v>
      </c>
      <c r="G881" s="95" t="s">
        <v>38</v>
      </c>
      <c r="H881" s="94" t="s">
        <v>12006</v>
      </c>
      <c r="I881" s="94" t="s">
        <v>12069</v>
      </c>
      <c r="BF881" s="94"/>
      <c r="BG881" s="94"/>
      <c r="BH881" s="94"/>
      <c r="BI881" s="94" t="s">
        <v>38</v>
      </c>
      <c r="BJ881" s="94"/>
      <c r="BK881" s="94"/>
      <c r="BL881" s="94"/>
      <c r="BM881" s="94"/>
      <c r="BN881" s="94"/>
      <c r="BO881" s="94"/>
      <c r="BP881" s="94"/>
      <c r="BQ881" s="94"/>
      <c r="BR881" s="94"/>
      <c r="BS881" s="94"/>
      <c r="BT881" s="94"/>
      <c r="BU881" s="94"/>
      <c r="BV881" s="94"/>
      <c r="BW881" s="94">
        <v>1.0</v>
      </c>
      <c r="BX881" s="94"/>
      <c r="BY881" s="94"/>
      <c r="BZ881" s="94"/>
      <c r="CA881" s="94"/>
      <c r="CB881" s="94"/>
      <c r="CC881" s="94"/>
      <c r="CD881" s="94"/>
      <c r="CE881" s="94"/>
      <c r="CF881" s="94"/>
      <c r="CG881" s="94"/>
      <c r="CH881" s="94"/>
      <c r="CJ881" s="94" t="s">
        <v>12140</v>
      </c>
      <c r="CK881" s="94" t="s">
        <v>17352</v>
      </c>
      <c r="CL881" s="94" t="s">
        <v>12046</v>
      </c>
      <c r="CM881" s="94" t="s">
        <v>17353</v>
      </c>
      <c r="CN881" s="94" t="s">
        <v>13205</v>
      </c>
      <c r="CO881" s="94" t="s">
        <v>12122</v>
      </c>
      <c r="CP881" s="94" t="s">
        <v>12108</v>
      </c>
      <c r="CQ881" s="94" t="s">
        <v>12109</v>
      </c>
      <c r="CR881" s="94" t="s">
        <v>12796</v>
      </c>
      <c r="CX881" s="94" t="s">
        <v>1774</v>
      </c>
      <c r="CZ881" s="94" t="s">
        <v>12016</v>
      </c>
      <c r="DC881" s="94" t="s">
        <v>12016</v>
      </c>
      <c r="DD881" s="94" t="s">
        <v>12007</v>
      </c>
      <c r="DH881" s="94" t="s">
        <v>12021</v>
      </c>
      <c r="DJ881" s="94" t="s">
        <v>12022</v>
      </c>
    </row>
    <row r="882" ht="13.5" customHeight="1">
      <c r="A882" s="94" t="s">
        <v>17354</v>
      </c>
      <c r="B882" s="94" t="s">
        <v>17355</v>
      </c>
      <c r="C882" s="94" t="str">
        <f t="shared" si="1"/>
        <v>hakime moini</v>
      </c>
      <c r="D882" s="94" t="s">
        <v>17356</v>
      </c>
      <c r="E882" s="94" t="s">
        <v>35</v>
      </c>
      <c r="F882" s="94" t="s">
        <v>17357</v>
      </c>
      <c r="G882" s="95" t="s">
        <v>33</v>
      </c>
      <c r="H882" s="94" t="s">
        <v>12006</v>
      </c>
      <c r="I882" s="94" t="s">
        <v>12381</v>
      </c>
      <c r="BF882" s="94" t="s">
        <v>33</v>
      </c>
      <c r="BG882" s="94"/>
      <c r="BH882" s="94"/>
      <c r="BI882" s="94"/>
      <c r="BJ882" s="94"/>
      <c r="BK882" s="94"/>
      <c r="BL882" s="94"/>
      <c r="BM882" s="94">
        <v>1.0</v>
      </c>
      <c r="BN882" s="94"/>
      <c r="BO882" s="94"/>
      <c r="BP882" s="94"/>
      <c r="BQ882" s="94"/>
      <c r="BR882" s="94"/>
      <c r="BS882" s="94"/>
      <c r="BT882" s="94"/>
      <c r="BU882" s="94"/>
      <c r="BV882" s="94"/>
      <c r="BW882" s="94"/>
      <c r="BX882" s="94"/>
      <c r="BY882" s="94"/>
      <c r="BZ882" s="94"/>
      <c r="CA882" s="94"/>
      <c r="CB882" s="94"/>
      <c r="CC882" s="94"/>
      <c r="CD882" s="94"/>
      <c r="CE882" s="94"/>
      <c r="CF882" s="94"/>
      <c r="CG882" s="94"/>
      <c r="CH882" s="94">
        <v>1.0</v>
      </c>
      <c r="CJ882" s="94" t="s">
        <v>15762</v>
      </c>
      <c r="CK882" s="94" t="s">
        <v>17358</v>
      </c>
      <c r="CL882" s="94" t="s">
        <v>12202</v>
      </c>
      <c r="CM882" s="94" t="s">
        <v>17359</v>
      </c>
      <c r="CO882" s="94" t="s">
        <v>12217</v>
      </c>
      <c r="CP882" s="94" t="s">
        <v>12487</v>
      </c>
      <c r="CQ882" s="94" t="s">
        <v>12405</v>
      </c>
      <c r="CX882" s="94" t="s">
        <v>17360</v>
      </c>
      <c r="CZ882" s="94" t="s">
        <v>12007</v>
      </c>
      <c r="DA882" s="94" t="s">
        <v>12111</v>
      </c>
      <c r="DB882" s="94" t="s">
        <v>12111</v>
      </c>
      <c r="DC882" s="94" t="s">
        <v>12007</v>
      </c>
      <c r="DD882" s="94" t="s">
        <v>12007</v>
      </c>
      <c r="DE882" s="94" t="s">
        <v>12007</v>
      </c>
      <c r="DH882" s="94" t="s">
        <v>12021</v>
      </c>
      <c r="DJ882" s="94" t="s">
        <v>12022</v>
      </c>
    </row>
    <row r="883" ht="13.5" customHeight="1">
      <c r="A883" s="94" t="s">
        <v>17361</v>
      </c>
      <c r="B883" s="94" t="s">
        <v>15913</v>
      </c>
      <c r="C883" s="94" t="str">
        <f t="shared" si="1"/>
        <v>Haley Gomez</v>
      </c>
      <c r="D883" s="94" t="s">
        <v>17362</v>
      </c>
      <c r="E883" s="94" t="s">
        <v>32</v>
      </c>
      <c r="F883" s="94" t="s">
        <v>17363</v>
      </c>
      <c r="G883" s="95" t="s">
        <v>33</v>
      </c>
      <c r="H883" s="94" t="s">
        <v>12006</v>
      </c>
      <c r="BF883" s="94" t="s">
        <v>33</v>
      </c>
      <c r="BG883" s="94"/>
      <c r="BH883" s="94"/>
      <c r="BI883" s="94"/>
      <c r="BJ883" s="94"/>
      <c r="BK883" s="94"/>
      <c r="BL883" s="94">
        <v>1.0</v>
      </c>
      <c r="BM883" s="94"/>
      <c r="BN883" s="94"/>
      <c r="BO883" s="94"/>
      <c r="BP883" s="94"/>
      <c r="BQ883" s="94"/>
      <c r="BR883" s="94"/>
      <c r="BS883" s="94"/>
      <c r="BT883" s="94"/>
      <c r="BU883" s="94"/>
      <c r="BV883" s="94"/>
      <c r="BW883" s="94"/>
      <c r="BX883" s="94"/>
      <c r="BY883" s="94"/>
      <c r="BZ883" s="94"/>
      <c r="CA883" s="94"/>
      <c r="CB883" s="94"/>
      <c r="CC883" s="94"/>
      <c r="CD883" s="94"/>
      <c r="CE883" s="94"/>
      <c r="CF883" s="94"/>
      <c r="CG883" s="94"/>
      <c r="CH883" s="94"/>
      <c r="CJ883" s="94" t="s">
        <v>12082</v>
      </c>
      <c r="CK883" s="94" t="s">
        <v>17364</v>
      </c>
      <c r="CL883" s="94" t="s">
        <v>12010</v>
      </c>
      <c r="CM883" s="94" t="s">
        <v>17365</v>
      </c>
      <c r="CN883" s="94" t="s">
        <v>17366</v>
      </c>
      <c r="CO883" s="94" t="s">
        <v>12030</v>
      </c>
      <c r="CP883" s="94" t="s">
        <v>17367</v>
      </c>
      <c r="CQ883" s="94" t="s">
        <v>13125</v>
      </c>
      <c r="CR883" s="94" t="s">
        <v>12085</v>
      </c>
      <c r="CS883" s="94" t="s">
        <v>12007</v>
      </c>
      <c r="CX883" s="94" t="s">
        <v>17368</v>
      </c>
      <c r="CZ883" s="94" t="s">
        <v>12016</v>
      </c>
      <c r="DA883" s="94" t="s">
        <v>12016</v>
      </c>
      <c r="DB883" s="94" t="s">
        <v>12016</v>
      </c>
      <c r="DC883" s="94" t="s">
        <v>12016</v>
      </c>
      <c r="DD883" s="94" t="s">
        <v>12016</v>
      </c>
      <c r="DE883" s="94" t="s">
        <v>12016</v>
      </c>
      <c r="DH883" s="94" t="s">
        <v>12021</v>
      </c>
      <c r="DJ883" s="94" t="s">
        <v>12022</v>
      </c>
    </row>
    <row r="884" ht="13.5" customHeight="1">
      <c r="A884" s="94" t="s">
        <v>17369</v>
      </c>
      <c r="B884" s="94" t="s">
        <v>17370</v>
      </c>
      <c r="C884" s="94" t="str">
        <f t="shared" si="1"/>
        <v>Hambeleleni Ndiyavala</v>
      </c>
      <c r="D884" s="94" t="s">
        <v>17371</v>
      </c>
      <c r="E884" s="94" t="s">
        <v>35</v>
      </c>
      <c r="F884" s="94" t="s">
        <v>17372</v>
      </c>
      <c r="G884" s="95" t="s">
        <v>33</v>
      </c>
      <c r="H884" s="94" t="s">
        <v>12006</v>
      </c>
      <c r="BF884" s="94"/>
      <c r="BG884" s="94"/>
      <c r="BH884" s="94"/>
      <c r="BI884" s="94"/>
      <c r="BJ884" s="94" t="s">
        <v>33</v>
      </c>
      <c r="BK884" s="94"/>
      <c r="BL884" s="94"/>
      <c r="BM884" s="94"/>
      <c r="BN884" s="94"/>
      <c r="BO884" s="94"/>
      <c r="BP884" s="94"/>
      <c r="BQ884" s="94"/>
      <c r="BR884" s="94"/>
      <c r="BS884" s="94"/>
      <c r="BT884" s="94"/>
      <c r="BU884" s="94"/>
      <c r="BV884" s="94"/>
      <c r="BW884" s="94"/>
      <c r="BX884" s="94">
        <v>1.0</v>
      </c>
      <c r="BY884" s="94"/>
      <c r="BZ884" s="94"/>
      <c r="CA884" s="94"/>
      <c r="CB884" s="94"/>
      <c r="CC884" s="94"/>
      <c r="CD884" s="94">
        <v>1.0</v>
      </c>
      <c r="CE884" s="94"/>
      <c r="CF884" s="94"/>
      <c r="CG884" s="94"/>
      <c r="CH884" s="94"/>
      <c r="CJ884" s="94" t="s">
        <v>3680</v>
      </c>
      <c r="CK884" s="94" t="s">
        <v>17373</v>
      </c>
      <c r="CL884" s="94" t="s">
        <v>12856</v>
      </c>
      <c r="CM884" s="94" t="s">
        <v>17374</v>
      </c>
      <c r="CN884" s="94" t="s">
        <v>17375</v>
      </c>
      <c r="CO884" s="94" t="s">
        <v>12116</v>
      </c>
      <c r="CP884" s="94" t="s">
        <v>15529</v>
      </c>
      <c r="CQ884" s="94" t="s">
        <v>17376</v>
      </c>
      <c r="CR884" s="94" t="s">
        <v>17376</v>
      </c>
      <c r="CS884" s="94" t="s">
        <v>12016</v>
      </c>
      <c r="CT884" s="94" t="s">
        <v>12052</v>
      </c>
      <c r="CX884" s="94" t="s">
        <v>17377</v>
      </c>
      <c r="CZ884" s="94" t="s">
        <v>12007</v>
      </c>
      <c r="DA884" s="94" t="s">
        <v>12019</v>
      </c>
      <c r="DB884" s="94" t="s">
        <v>12111</v>
      </c>
      <c r="DC884" s="94" t="s">
        <v>12007</v>
      </c>
      <c r="DD884" s="94" t="s">
        <v>12016</v>
      </c>
      <c r="DE884" s="94" t="s">
        <v>12016</v>
      </c>
      <c r="DH884" s="94" t="s">
        <v>12021</v>
      </c>
      <c r="DJ884" s="94" t="s">
        <v>12022</v>
      </c>
    </row>
    <row r="885" ht="13.5" customHeight="1">
      <c r="A885" s="94" t="s">
        <v>11238</v>
      </c>
      <c r="B885" s="94" t="s">
        <v>11239</v>
      </c>
      <c r="C885" s="94" t="str">
        <f t="shared" si="1"/>
        <v>Hamed Fazel Modarres</v>
      </c>
      <c r="D885" s="94" t="s">
        <v>11240</v>
      </c>
      <c r="E885" s="94" t="s">
        <v>35</v>
      </c>
      <c r="F885" s="94" t="s">
        <v>17378</v>
      </c>
      <c r="G885" s="95" t="s">
        <v>33</v>
      </c>
      <c r="H885" s="94" t="s">
        <v>12006</v>
      </c>
      <c r="I885" s="94" t="s">
        <v>12069</v>
      </c>
      <c r="BF885" s="94" t="s">
        <v>33</v>
      </c>
      <c r="BG885" s="94"/>
      <c r="BH885" s="94"/>
      <c r="BI885" s="94"/>
      <c r="BJ885" s="94"/>
      <c r="BK885" s="94"/>
      <c r="BL885" s="94"/>
      <c r="BM885" s="94">
        <v>1.0</v>
      </c>
      <c r="BN885" s="94"/>
      <c r="BO885" s="94"/>
      <c r="BP885" s="94"/>
      <c r="BQ885" s="94"/>
      <c r="BR885" s="94"/>
      <c r="BS885" s="94"/>
      <c r="BT885" s="94"/>
      <c r="BU885" s="94"/>
      <c r="BV885" s="94"/>
      <c r="BW885" s="94"/>
      <c r="BX885" s="94"/>
      <c r="BY885" s="94"/>
      <c r="BZ885" s="94"/>
      <c r="CA885" s="94"/>
      <c r="CB885" s="94"/>
      <c r="CC885" s="94"/>
      <c r="CD885" s="94">
        <v>1.0</v>
      </c>
      <c r="CE885" s="94"/>
      <c r="CF885" s="94"/>
      <c r="CG885" s="94"/>
      <c r="CH885" s="94"/>
      <c r="CJ885" s="94" t="s">
        <v>12153</v>
      </c>
      <c r="CK885" s="94" t="s">
        <v>11243</v>
      </c>
      <c r="CL885" s="94" t="s">
        <v>12046</v>
      </c>
      <c r="CM885" s="94" t="s">
        <v>16057</v>
      </c>
      <c r="CN885" s="94" t="s">
        <v>12143</v>
      </c>
      <c r="CO885" s="94" t="s">
        <v>12217</v>
      </c>
      <c r="CP885" s="94" t="s">
        <v>17379</v>
      </c>
      <c r="CQ885" s="94" t="s">
        <v>12405</v>
      </c>
      <c r="CR885" s="94" t="s">
        <v>12406</v>
      </c>
      <c r="CS885" s="94" t="s">
        <v>12007</v>
      </c>
      <c r="CX885" s="94" t="s">
        <v>17380</v>
      </c>
      <c r="CZ885" s="94" t="s">
        <v>12007</v>
      </c>
      <c r="DA885" s="94" t="s">
        <v>12111</v>
      </c>
      <c r="DB885" s="94" t="s">
        <v>12111</v>
      </c>
      <c r="DC885" s="94" t="s">
        <v>12007</v>
      </c>
      <c r="DD885" s="94" t="s">
        <v>12007</v>
      </c>
      <c r="DE885" s="94" t="s">
        <v>12007</v>
      </c>
      <c r="DH885" s="94" t="s">
        <v>12021</v>
      </c>
      <c r="DJ885" s="94" t="s">
        <v>12022</v>
      </c>
    </row>
    <row r="886" ht="13.5" customHeight="1">
      <c r="A886" s="94" t="s">
        <v>4124</v>
      </c>
      <c r="B886" s="94" t="s">
        <v>4125</v>
      </c>
      <c r="C886" s="94" t="str">
        <f t="shared" si="1"/>
        <v>Hamid IDELBACHA</v>
      </c>
      <c r="D886" s="94" t="s">
        <v>4126</v>
      </c>
      <c r="E886" s="94" t="s">
        <v>32</v>
      </c>
      <c r="F886" s="94" t="s">
        <v>17381</v>
      </c>
      <c r="G886" s="95" t="s">
        <v>38</v>
      </c>
      <c r="H886" s="94" t="s">
        <v>12006</v>
      </c>
      <c r="I886" s="94" t="s">
        <v>12069</v>
      </c>
      <c r="BF886" s="94"/>
      <c r="BG886" s="94" t="s">
        <v>38</v>
      </c>
      <c r="BH886" s="94"/>
      <c r="BI886" s="94"/>
      <c r="BJ886" s="94"/>
      <c r="BK886" s="94"/>
      <c r="BL886" s="94"/>
      <c r="BM886" s="94"/>
      <c r="BN886" s="94"/>
      <c r="BO886" s="94"/>
      <c r="BP886" s="94">
        <v>1.0</v>
      </c>
      <c r="BQ886" s="94"/>
      <c r="BR886" s="94"/>
      <c r="BS886" s="94"/>
      <c r="BT886" s="94"/>
      <c r="BU886" s="94"/>
      <c r="BV886" s="94"/>
      <c r="BW886" s="94"/>
      <c r="BX886" s="94"/>
      <c r="BY886" s="94"/>
      <c r="BZ886" s="94"/>
      <c r="CA886" s="94"/>
      <c r="CB886" s="94"/>
      <c r="CC886" s="94"/>
      <c r="CD886" s="94"/>
      <c r="CE886" s="94"/>
      <c r="CF886" s="94"/>
      <c r="CG886" s="94"/>
      <c r="CH886" s="94"/>
      <c r="CJ886" s="94" t="s">
        <v>12455</v>
      </c>
      <c r="CK886" s="94" t="s">
        <v>17382</v>
      </c>
      <c r="CL886" s="94" t="s">
        <v>12046</v>
      </c>
      <c r="CM886" s="94" t="s">
        <v>17383</v>
      </c>
      <c r="CN886" s="94" t="s">
        <v>12455</v>
      </c>
      <c r="CO886" s="94" t="s">
        <v>12122</v>
      </c>
      <c r="CP886" s="94" t="s">
        <v>13822</v>
      </c>
      <c r="CQ886" s="94" t="s">
        <v>12109</v>
      </c>
      <c r="CR886" s="94" t="s">
        <v>12796</v>
      </c>
      <c r="CX886" s="94" t="s">
        <v>13201</v>
      </c>
      <c r="CZ886" s="94" t="s">
        <v>12016</v>
      </c>
      <c r="DC886" s="94" t="s">
        <v>12016</v>
      </c>
      <c r="DD886" s="94" t="s">
        <v>12016</v>
      </c>
      <c r="DH886" s="94" t="s">
        <v>12021</v>
      </c>
      <c r="DJ886" s="94" t="s">
        <v>12022</v>
      </c>
    </row>
    <row r="887" ht="13.5" customHeight="1">
      <c r="A887" s="94" t="s">
        <v>9593</v>
      </c>
      <c r="B887" s="94" t="s">
        <v>8078</v>
      </c>
      <c r="C887" s="94" t="str">
        <f t="shared" si="1"/>
        <v>Hamidreza Mahani</v>
      </c>
      <c r="D887" s="94" t="s">
        <v>9594</v>
      </c>
      <c r="E887" s="94" t="s">
        <v>35</v>
      </c>
      <c r="F887" s="94" t="s">
        <v>17384</v>
      </c>
      <c r="G887" s="95" t="s">
        <v>33</v>
      </c>
      <c r="H887" s="94" t="s">
        <v>12006</v>
      </c>
      <c r="I887" s="94" t="s">
        <v>12287</v>
      </c>
      <c r="BF887" s="94" t="s">
        <v>33</v>
      </c>
      <c r="BG887" s="94"/>
      <c r="BH887" s="94"/>
      <c r="BI887" s="94"/>
      <c r="BJ887" s="94"/>
      <c r="BK887" s="94"/>
      <c r="BL887" s="94">
        <v>1.0</v>
      </c>
      <c r="BM887" s="94"/>
      <c r="BN887" s="94"/>
      <c r="BO887" s="94"/>
      <c r="BP887" s="94"/>
      <c r="BQ887" s="94"/>
      <c r="BR887" s="94"/>
      <c r="BS887" s="94"/>
      <c r="BT887" s="94"/>
      <c r="BU887" s="94"/>
      <c r="BV887" s="94"/>
      <c r="BW887" s="94"/>
      <c r="BX887" s="94"/>
      <c r="BY887" s="94"/>
      <c r="BZ887" s="94"/>
      <c r="CA887" s="94"/>
      <c r="CB887" s="94"/>
      <c r="CC887" s="94"/>
      <c r="CD887" s="94">
        <v>1.0</v>
      </c>
      <c r="CE887" s="94"/>
      <c r="CF887" s="94"/>
      <c r="CG887" s="94"/>
      <c r="CH887" s="94"/>
      <c r="CJ887" s="94" t="s">
        <v>3680</v>
      </c>
      <c r="CK887" s="94" t="s">
        <v>9598</v>
      </c>
      <c r="CL887" s="94" t="s">
        <v>12175</v>
      </c>
      <c r="CM887" s="94" t="s">
        <v>17155</v>
      </c>
      <c r="CN887" s="94" t="s">
        <v>17385</v>
      </c>
      <c r="CO887" s="94" t="s">
        <v>12188</v>
      </c>
      <c r="CP887" s="94" t="s">
        <v>12487</v>
      </c>
      <c r="CQ887" s="94" t="s">
        <v>12405</v>
      </c>
      <c r="CR887" s="94" t="s">
        <v>12406</v>
      </c>
      <c r="CS887" s="94" t="s">
        <v>12007</v>
      </c>
      <c r="CX887" s="94" t="s">
        <v>17386</v>
      </c>
      <c r="CZ887" s="94" t="s">
        <v>12007</v>
      </c>
      <c r="DA887" s="94" t="s">
        <v>12016</v>
      </c>
      <c r="DB887" s="94" t="s">
        <v>12111</v>
      </c>
      <c r="DC887" s="94" t="s">
        <v>12007</v>
      </c>
      <c r="DD887" s="94" t="s">
        <v>12007</v>
      </c>
      <c r="DE887" s="94" t="s">
        <v>12007</v>
      </c>
      <c r="DH887" s="94" t="s">
        <v>12021</v>
      </c>
      <c r="DJ887" s="94" t="s">
        <v>12022</v>
      </c>
    </row>
    <row r="888" ht="13.5" customHeight="1">
      <c r="A888" s="94" t="s">
        <v>10160</v>
      </c>
      <c r="B888" s="94" t="s">
        <v>10161</v>
      </c>
      <c r="C888" s="94" t="str">
        <f t="shared" si="1"/>
        <v>Hammed Lawal</v>
      </c>
      <c r="D888" s="94" t="s">
        <v>10162</v>
      </c>
      <c r="E888" s="94" t="s">
        <v>32</v>
      </c>
      <c r="F888" s="94" t="s">
        <v>17387</v>
      </c>
      <c r="G888" s="95" t="s">
        <v>33</v>
      </c>
      <c r="H888" s="94" t="s">
        <v>12006</v>
      </c>
      <c r="I888" s="94" t="s">
        <v>12069</v>
      </c>
      <c r="BF888" s="94"/>
      <c r="BG888" s="94"/>
      <c r="BH888" s="94"/>
      <c r="BI888" s="94"/>
      <c r="BJ888" s="94" t="s">
        <v>33</v>
      </c>
      <c r="BK888" s="94"/>
      <c r="BL888" s="94"/>
      <c r="BM888" s="94"/>
      <c r="BN888" s="94"/>
      <c r="BO888" s="94"/>
      <c r="BP888" s="94"/>
      <c r="BQ888" s="94"/>
      <c r="BR888" s="94"/>
      <c r="BS888" s="94"/>
      <c r="BT888" s="94"/>
      <c r="BU888" s="94"/>
      <c r="BV888" s="94"/>
      <c r="BW888" s="94"/>
      <c r="BX888" s="94">
        <v>1.0</v>
      </c>
      <c r="BY888" s="94"/>
      <c r="BZ888" s="94"/>
      <c r="CA888" s="94"/>
      <c r="CB888" s="94"/>
      <c r="CC888" s="94"/>
      <c r="CD888" s="94"/>
      <c r="CE888" s="94"/>
      <c r="CF888" s="94"/>
      <c r="CG888" s="94"/>
      <c r="CH888" s="94"/>
      <c r="CJ888" s="94" t="s">
        <v>3680</v>
      </c>
      <c r="CK888" s="94" t="s">
        <v>17388</v>
      </c>
      <c r="CL888" s="94" t="s">
        <v>12046</v>
      </c>
      <c r="CM888" s="94" t="s">
        <v>17389</v>
      </c>
      <c r="CO888" s="94" t="s">
        <v>12030</v>
      </c>
      <c r="CP888" s="94" t="s">
        <v>17390</v>
      </c>
      <c r="CQ888" s="94" t="s">
        <v>12158</v>
      </c>
      <c r="CR888" s="94" t="s">
        <v>12158</v>
      </c>
      <c r="CS888" s="94" t="s">
        <v>12007</v>
      </c>
      <c r="CT888" s="94" t="s">
        <v>12123</v>
      </c>
      <c r="CX888" s="94" t="s">
        <v>17391</v>
      </c>
      <c r="CZ888" s="94" t="s">
        <v>12007</v>
      </c>
      <c r="DA888" s="94" t="s">
        <v>12019</v>
      </c>
      <c r="DB888" s="94" t="s">
        <v>12019</v>
      </c>
      <c r="DC888" s="94" t="s">
        <v>12007</v>
      </c>
      <c r="DD888" s="94" t="s">
        <v>12007</v>
      </c>
      <c r="DE888" s="94" t="s">
        <v>12007</v>
      </c>
      <c r="DH888" s="94" t="s">
        <v>12021</v>
      </c>
      <c r="DJ888" s="94" t="s">
        <v>12022</v>
      </c>
    </row>
    <row r="889" ht="13.5" customHeight="1">
      <c r="A889" s="94" t="s">
        <v>9724</v>
      </c>
      <c r="B889" s="94" t="s">
        <v>9725</v>
      </c>
      <c r="C889" s="94" t="str">
        <f t="shared" si="1"/>
        <v>Hana Krasna</v>
      </c>
      <c r="D889" s="94" t="s">
        <v>9726</v>
      </c>
      <c r="E889" s="94" t="s">
        <v>32</v>
      </c>
      <c r="F889" s="94" t="s">
        <v>17392</v>
      </c>
      <c r="G889" s="95" t="s">
        <v>38</v>
      </c>
      <c r="H889" s="94" t="s">
        <v>12006</v>
      </c>
      <c r="I889" s="94" t="s">
        <v>12069</v>
      </c>
      <c r="BF889" s="94"/>
      <c r="BG889" s="94" t="s">
        <v>38</v>
      </c>
      <c r="BH889" s="94"/>
      <c r="BI889" s="94"/>
      <c r="BJ889" s="94"/>
      <c r="BK889" s="94"/>
      <c r="BL889" s="94"/>
      <c r="BM889" s="94"/>
      <c r="BN889" s="94"/>
      <c r="BO889" s="94">
        <v>1.0</v>
      </c>
      <c r="BP889" s="94"/>
      <c r="BQ889" s="94"/>
      <c r="BR889" s="94"/>
      <c r="BS889" s="94"/>
      <c r="BT889" s="94"/>
      <c r="BU889" s="94"/>
      <c r="BV889" s="94"/>
      <c r="BW889" s="94"/>
      <c r="BX889" s="94"/>
      <c r="BY889" s="94"/>
      <c r="BZ889" s="94"/>
      <c r="CA889" s="94"/>
      <c r="CB889" s="94"/>
      <c r="CC889" s="94"/>
      <c r="CD889" s="94"/>
      <c r="CE889" s="94"/>
      <c r="CF889" s="94"/>
      <c r="CG889" s="94"/>
      <c r="CH889" s="94"/>
      <c r="CK889" s="94" t="s">
        <v>9730</v>
      </c>
      <c r="CM889" s="94" t="s">
        <v>17393</v>
      </c>
      <c r="CQ889" s="94" t="s">
        <v>15083</v>
      </c>
      <c r="CX889" s="94" t="s">
        <v>2850</v>
      </c>
      <c r="DH889" s="94" t="s">
        <v>12021</v>
      </c>
      <c r="DJ889" s="94" t="s">
        <v>12022</v>
      </c>
    </row>
    <row r="890" ht="13.5" customHeight="1">
      <c r="A890" s="94" t="s">
        <v>6989</v>
      </c>
      <c r="B890" s="94" t="s">
        <v>6990</v>
      </c>
      <c r="C890" s="94" t="str">
        <f t="shared" si="1"/>
        <v>Hanane Essamlali</v>
      </c>
      <c r="D890" s="94" t="s">
        <v>6991</v>
      </c>
      <c r="E890" s="94" t="s">
        <v>32</v>
      </c>
      <c r="F890" s="94" t="s">
        <v>17394</v>
      </c>
      <c r="G890" s="95" t="s">
        <v>33</v>
      </c>
      <c r="H890" s="94" t="s">
        <v>12006</v>
      </c>
      <c r="I890" s="94" t="s">
        <v>12069</v>
      </c>
      <c r="BF890" s="94"/>
      <c r="BG890" s="94"/>
      <c r="BH890" s="94"/>
      <c r="BI890" s="94"/>
      <c r="BJ890" s="94" t="s">
        <v>33</v>
      </c>
      <c r="BK890" s="94"/>
      <c r="BL890" s="94"/>
      <c r="BM890" s="94"/>
      <c r="BN890" s="94"/>
      <c r="BO890" s="94"/>
      <c r="BP890" s="94"/>
      <c r="BQ890" s="94"/>
      <c r="BR890" s="94"/>
      <c r="BS890" s="94"/>
      <c r="BT890" s="94"/>
      <c r="BU890" s="94"/>
      <c r="BV890" s="94"/>
      <c r="BW890" s="94"/>
      <c r="BX890" s="94"/>
      <c r="BY890" s="94">
        <v>1.0</v>
      </c>
      <c r="BZ890" s="94"/>
      <c r="CA890" s="94"/>
      <c r="CB890" s="94"/>
      <c r="CC890" s="94"/>
      <c r="CD890" s="94"/>
      <c r="CE890" s="94"/>
      <c r="CF890" s="94"/>
      <c r="CG890" s="94"/>
      <c r="CH890" s="94"/>
      <c r="CJ890" s="94" t="s">
        <v>12213</v>
      </c>
      <c r="CK890" s="94" t="s">
        <v>17395</v>
      </c>
      <c r="CL890" s="94" t="s">
        <v>12856</v>
      </c>
      <c r="CM890" s="94" t="s">
        <v>17396</v>
      </c>
      <c r="CN890" s="94" t="s">
        <v>12216</v>
      </c>
      <c r="CO890" s="94" t="s">
        <v>12217</v>
      </c>
      <c r="CP890" s="94" t="s">
        <v>12795</v>
      </c>
      <c r="CQ890" s="94" t="s">
        <v>12109</v>
      </c>
      <c r="CR890" s="94" t="s">
        <v>12796</v>
      </c>
      <c r="CS890" s="94" t="s">
        <v>12007</v>
      </c>
      <c r="CT890" s="94" t="s">
        <v>12123</v>
      </c>
      <c r="CX890" s="94" t="s">
        <v>17397</v>
      </c>
      <c r="CZ890" s="94" t="s">
        <v>12007</v>
      </c>
      <c r="DA890" s="94" t="s">
        <v>12111</v>
      </c>
      <c r="DB890" s="94" t="s">
        <v>12019</v>
      </c>
      <c r="DC890" s="94" t="s">
        <v>12007</v>
      </c>
      <c r="DD890" s="94" t="s">
        <v>12007</v>
      </c>
      <c r="DE890" s="94" t="s">
        <v>12007</v>
      </c>
      <c r="DF890" s="94" t="s">
        <v>17398</v>
      </c>
      <c r="DH890" s="94" t="s">
        <v>12021</v>
      </c>
      <c r="DJ890" s="94" t="s">
        <v>12022</v>
      </c>
    </row>
    <row r="891" ht="13.5" customHeight="1">
      <c r="A891" s="94" t="s">
        <v>4994</v>
      </c>
      <c r="B891" s="94" t="s">
        <v>4830</v>
      </c>
      <c r="C891" s="94" t="str">
        <f t="shared" si="1"/>
        <v>Hancheng Li</v>
      </c>
      <c r="D891" s="94" t="s">
        <v>4995</v>
      </c>
      <c r="E891" s="94" t="s">
        <v>32</v>
      </c>
      <c r="F891" s="94" t="s">
        <v>17399</v>
      </c>
      <c r="G891" s="95" t="s">
        <v>33</v>
      </c>
      <c r="H891" s="94" t="s">
        <v>12006</v>
      </c>
      <c r="I891" s="94" t="s">
        <v>12069</v>
      </c>
      <c r="BF891" s="94" t="s">
        <v>33</v>
      </c>
      <c r="BG891" s="94"/>
      <c r="BH891" s="94"/>
      <c r="BI891" s="94"/>
      <c r="BJ891" s="94"/>
      <c r="BK891" s="94"/>
      <c r="BL891" s="94">
        <v>1.0</v>
      </c>
      <c r="BM891" s="94"/>
      <c r="BN891" s="94"/>
      <c r="BO891" s="94"/>
      <c r="BP891" s="94"/>
      <c r="BQ891" s="94"/>
      <c r="BR891" s="94"/>
      <c r="BS891" s="94"/>
      <c r="BT891" s="94"/>
      <c r="BU891" s="94"/>
      <c r="BV891" s="94"/>
      <c r="BW891" s="94"/>
      <c r="BX891" s="94"/>
      <c r="BY891" s="94"/>
      <c r="BZ891" s="94"/>
      <c r="CA891" s="94"/>
      <c r="CB891" s="94"/>
      <c r="CC891" s="94"/>
      <c r="CD891" s="94"/>
      <c r="CE891" s="94"/>
      <c r="CF891" s="94"/>
      <c r="CG891" s="94"/>
      <c r="CH891" s="94"/>
      <c r="CJ891" s="94" t="s">
        <v>3680</v>
      </c>
      <c r="CK891" s="94" t="s">
        <v>17400</v>
      </c>
      <c r="CL891" s="94" t="s">
        <v>12046</v>
      </c>
      <c r="CM891" s="94" t="s">
        <v>17401</v>
      </c>
      <c r="CO891" s="94" t="s">
        <v>12188</v>
      </c>
      <c r="CP891" s="94" t="s">
        <v>13105</v>
      </c>
      <c r="CQ891" s="94" t="s">
        <v>13106</v>
      </c>
      <c r="CR891" s="94" t="s">
        <v>14133</v>
      </c>
      <c r="CS891" s="94" t="s">
        <v>12016</v>
      </c>
      <c r="CX891" s="94" t="s">
        <v>17402</v>
      </c>
      <c r="CZ891" s="94" t="s">
        <v>12007</v>
      </c>
      <c r="DC891" s="94" t="s">
        <v>12007</v>
      </c>
      <c r="DD891" s="94" t="s">
        <v>12007</v>
      </c>
      <c r="DE891" s="94" t="s">
        <v>12007</v>
      </c>
      <c r="DH891" s="94" t="s">
        <v>12021</v>
      </c>
      <c r="DJ891" s="94" t="s">
        <v>12022</v>
      </c>
    </row>
    <row r="892" ht="13.5" customHeight="1">
      <c r="A892" s="94" t="s">
        <v>17403</v>
      </c>
      <c r="B892" s="94" t="s">
        <v>17404</v>
      </c>
      <c r="C892" s="94" t="str">
        <f t="shared" si="1"/>
        <v>hanieh Al</v>
      </c>
      <c r="D892" s="94" t="s">
        <v>17405</v>
      </c>
      <c r="E892" s="94" t="s">
        <v>35</v>
      </c>
      <c r="F892" s="94" t="s">
        <v>17406</v>
      </c>
      <c r="G892" s="95" t="s">
        <v>33</v>
      </c>
      <c r="H892" s="94" t="s">
        <v>12006</v>
      </c>
      <c r="I892" s="94" t="s">
        <v>12381</v>
      </c>
      <c r="BF892" s="94"/>
      <c r="BG892" s="94"/>
      <c r="BH892" s="94" t="s">
        <v>33</v>
      </c>
      <c r="BI892" s="94"/>
      <c r="BJ892" s="94"/>
      <c r="BK892" s="94"/>
      <c r="BL892" s="94"/>
      <c r="BM892" s="94"/>
      <c r="BN892" s="94"/>
      <c r="BO892" s="94"/>
      <c r="BP892" s="94"/>
      <c r="BQ892" s="94"/>
      <c r="BR892" s="94"/>
      <c r="BS892" s="94">
        <v>1.0</v>
      </c>
      <c r="BT892" s="94"/>
      <c r="BU892" s="94"/>
      <c r="BV892" s="94"/>
      <c r="BW892" s="94"/>
      <c r="BX892" s="94"/>
      <c r="BY892" s="94"/>
      <c r="BZ892" s="94"/>
      <c r="CA892" s="94"/>
      <c r="CB892" s="94"/>
      <c r="CC892" s="94"/>
      <c r="CD892" s="94">
        <v>1.0</v>
      </c>
      <c r="CE892" s="94"/>
      <c r="CF892" s="94"/>
      <c r="CG892" s="94"/>
      <c r="CH892" s="94"/>
      <c r="CJ892" s="94" t="s">
        <v>12143</v>
      </c>
      <c r="CK892" s="94" t="s">
        <v>17407</v>
      </c>
      <c r="CL892" s="94" t="s">
        <v>12010</v>
      </c>
      <c r="CM892" s="94" t="s">
        <v>17359</v>
      </c>
      <c r="CN892" s="94" t="s">
        <v>12666</v>
      </c>
      <c r="CO892" s="94" t="s">
        <v>12013</v>
      </c>
      <c r="CP892" s="94" t="s">
        <v>12487</v>
      </c>
      <c r="CQ892" s="94" t="s">
        <v>12405</v>
      </c>
      <c r="CR892" s="94" t="s">
        <v>12406</v>
      </c>
      <c r="CS892" s="94" t="s">
        <v>12007</v>
      </c>
      <c r="CX892" s="94" t="s">
        <v>17408</v>
      </c>
      <c r="CZ892" s="94" t="s">
        <v>12007</v>
      </c>
      <c r="DA892" s="94" t="s">
        <v>12111</v>
      </c>
      <c r="DB892" s="94" t="s">
        <v>12111</v>
      </c>
      <c r="DC892" s="94" t="s">
        <v>12007</v>
      </c>
      <c r="DD892" s="94" t="s">
        <v>12007</v>
      </c>
      <c r="DE892" s="94" t="s">
        <v>12007</v>
      </c>
      <c r="DH892" s="94" t="s">
        <v>12021</v>
      </c>
      <c r="DJ892" s="94" t="s">
        <v>12022</v>
      </c>
    </row>
    <row r="893" ht="13.5" customHeight="1">
      <c r="A893" s="94" t="s">
        <v>17409</v>
      </c>
      <c r="B893" s="94" t="s">
        <v>17410</v>
      </c>
      <c r="C893" s="94" t="str">
        <f t="shared" si="1"/>
        <v>Hanindyo KUNCARAYAKTI</v>
      </c>
      <c r="D893" s="94" t="s">
        <v>17411</v>
      </c>
      <c r="E893" s="94" t="s">
        <v>32</v>
      </c>
      <c r="F893" s="94" t="s">
        <v>17412</v>
      </c>
      <c r="G893" s="95" t="s">
        <v>33</v>
      </c>
      <c r="H893" s="94" t="s">
        <v>12006</v>
      </c>
      <c r="I893" s="94" t="s">
        <v>12025</v>
      </c>
      <c r="BF893" s="94" t="s">
        <v>33</v>
      </c>
      <c r="BG893" s="94"/>
      <c r="BH893" s="94"/>
      <c r="BI893" s="94"/>
      <c r="BJ893" s="94"/>
      <c r="BK893" s="94"/>
      <c r="BL893" s="94">
        <v>1.0</v>
      </c>
      <c r="BM893" s="94"/>
      <c r="BN893" s="94"/>
      <c r="BO893" s="94"/>
      <c r="BP893" s="94"/>
      <c r="BQ893" s="94"/>
      <c r="BR893" s="94"/>
      <c r="BS893" s="94"/>
      <c r="BT893" s="94"/>
      <c r="BU893" s="94"/>
      <c r="BV893" s="94"/>
      <c r="BW893" s="94"/>
      <c r="BX893" s="94"/>
      <c r="BY893" s="94"/>
      <c r="BZ893" s="94"/>
      <c r="CA893" s="94"/>
      <c r="CB893" s="94"/>
      <c r="CC893" s="94"/>
      <c r="CD893" s="94">
        <v>1.0</v>
      </c>
      <c r="CE893" s="94"/>
      <c r="CF893" s="94"/>
      <c r="CG893" s="94"/>
      <c r="CH893" s="94"/>
      <c r="CJ893" s="94" t="s">
        <v>3680</v>
      </c>
      <c r="CK893" s="94" t="s">
        <v>17413</v>
      </c>
      <c r="CL893" s="94" t="s">
        <v>12046</v>
      </c>
      <c r="CM893" s="94" t="s">
        <v>14841</v>
      </c>
      <c r="CO893" s="94" t="s">
        <v>12116</v>
      </c>
      <c r="CP893" s="94" t="s">
        <v>14842</v>
      </c>
      <c r="CQ893" s="94" t="s">
        <v>14843</v>
      </c>
      <c r="CR893" s="94" t="s">
        <v>13796</v>
      </c>
      <c r="CS893" s="94" t="s">
        <v>12007</v>
      </c>
      <c r="CT893" s="94" t="s">
        <v>12822</v>
      </c>
      <c r="CX893" s="94" t="s">
        <v>17414</v>
      </c>
      <c r="CZ893" s="94" t="s">
        <v>12007</v>
      </c>
      <c r="DA893" s="94" t="s">
        <v>12016</v>
      </c>
      <c r="DB893" s="94" t="s">
        <v>12016</v>
      </c>
      <c r="DC893" s="94" t="s">
        <v>12007</v>
      </c>
      <c r="DD893" s="94" t="s">
        <v>12007</v>
      </c>
      <c r="DE893" s="94" t="s">
        <v>12007</v>
      </c>
      <c r="DH893" s="94" t="s">
        <v>12021</v>
      </c>
      <c r="DJ893" s="94" t="s">
        <v>12022</v>
      </c>
    </row>
    <row r="894" ht="13.5" customHeight="1">
      <c r="A894" s="94" t="s">
        <v>8129</v>
      </c>
      <c r="B894" s="94" t="s">
        <v>17415</v>
      </c>
      <c r="C894" s="94" t="str">
        <f t="shared" si="1"/>
        <v>Hannah Bish</v>
      </c>
      <c r="D894" s="94" t="s">
        <v>17416</v>
      </c>
      <c r="E894" s="94" t="s">
        <v>32</v>
      </c>
      <c r="F894" s="94" t="s">
        <v>17417</v>
      </c>
      <c r="G894" s="95" t="s">
        <v>33</v>
      </c>
      <c r="H894" s="94" t="s">
        <v>12006</v>
      </c>
      <c r="I894" s="94" t="s">
        <v>12069</v>
      </c>
      <c r="BF894" s="94"/>
      <c r="BG894" s="94"/>
      <c r="BH894" s="94" t="s">
        <v>33</v>
      </c>
      <c r="BI894" s="94"/>
      <c r="BJ894" s="94"/>
      <c r="BK894" s="94"/>
      <c r="BL894" s="94"/>
      <c r="BM894" s="94"/>
      <c r="BN894" s="94"/>
      <c r="BO894" s="94"/>
      <c r="BP894" s="94"/>
      <c r="BQ894" s="94"/>
      <c r="BR894" s="94">
        <v>1.0</v>
      </c>
      <c r="BS894" s="94"/>
      <c r="BT894" s="94"/>
      <c r="BU894" s="94"/>
      <c r="BV894" s="94"/>
      <c r="BW894" s="94"/>
      <c r="BX894" s="94"/>
      <c r="BY894" s="94"/>
      <c r="BZ894" s="94"/>
      <c r="CA894" s="94"/>
      <c r="CB894" s="94"/>
      <c r="CC894" s="94"/>
      <c r="CD894" s="94"/>
      <c r="CE894" s="94"/>
      <c r="CF894" s="94"/>
      <c r="CG894" s="94"/>
      <c r="CH894" s="94"/>
      <c r="CJ894" s="94" t="s">
        <v>3680</v>
      </c>
      <c r="CK894" s="94" t="s">
        <v>17418</v>
      </c>
      <c r="CL894" s="94" t="s">
        <v>12010</v>
      </c>
      <c r="CM894" s="94" t="s">
        <v>12579</v>
      </c>
      <c r="CN894" s="94" t="s">
        <v>12640</v>
      </c>
      <c r="CO894" s="94" t="s">
        <v>12188</v>
      </c>
      <c r="CP894" s="94" t="s">
        <v>17419</v>
      </c>
      <c r="CQ894" s="94" t="s">
        <v>12032</v>
      </c>
      <c r="CR894" s="94" t="s">
        <v>12032</v>
      </c>
      <c r="CS894" s="94" t="s">
        <v>12016</v>
      </c>
      <c r="CU894" s="94" t="s">
        <v>17420</v>
      </c>
      <c r="CX894" s="94" t="s">
        <v>17421</v>
      </c>
      <c r="CZ894" s="94" t="s">
        <v>12007</v>
      </c>
      <c r="DA894" s="94" t="s">
        <v>12111</v>
      </c>
      <c r="DB894" s="94" t="s">
        <v>12016</v>
      </c>
      <c r="DC894" s="94" t="s">
        <v>12007</v>
      </c>
      <c r="DD894" s="94" t="s">
        <v>12007</v>
      </c>
      <c r="DE894" s="94" t="s">
        <v>12007</v>
      </c>
      <c r="DH894" s="94" t="s">
        <v>12021</v>
      </c>
      <c r="DJ894" s="94" t="s">
        <v>12022</v>
      </c>
    </row>
    <row r="895" ht="13.5" customHeight="1">
      <c r="A895" s="94" t="s">
        <v>8129</v>
      </c>
      <c r="B895" s="94" t="s">
        <v>8130</v>
      </c>
      <c r="C895" s="94" t="str">
        <f t="shared" si="1"/>
        <v>Hannah Schunker</v>
      </c>
      <c r="D895" s="94" t="s">
        <v>8131</v>
      </c>
      <c r="E895" s="94" t="s">
        <v>32</v>
      </c>
      <c r="F895" s="94" t="s">
        <v>17422</v>
      </c>
      <c r="G895" s="95" t="s">
        <v>33</v>
      </c>
      <c r="H895" s="94" t="s">
        <v>12006</v>
      </c>
      <c r="I895" s="94" t="s">
        <v>12069</v>
      </c>
      <c r="BF895" s="94" t="s">
        <v>33</v>
      </c>
      <c r="BG895" s="94"/>
      <c r="BH895" s="94"/>
      <c r="BI895" s="94"/>
      <c r="BJ895" s="94"/>
      <c r="BK895" s="94"/>
      <c r="BL895" s="94">
        <v>1.0</v>
      </c>
      <c r="BM895" s="94"/>
      <c r="BN895" s="94"/>
      <c r="BO895" s="94"/>
      <c r="BP895" s="94"/>
      <c r="BQ895" s="94"/>
      <c r="BR895" s="94"/>
      <c r="BS895" s="94"/>
      <c r="BT895" s="94"/>
      <c r="BU895" s="94"/>
      <c r="BV895" s="94"/>
      <c r="BW895" s="94"/>
      <c r="BX895" s="94"/>
      <c r="BY895" s="94"/>
      <c r="BZ895" s="94"/>
      <c r="CA895" s="94"/>
      <c r="CB895" s="94"/>
      <c r="CC895" s="94"/>
      <c r="CD895" s="94"/>
      <c r="CE895" s="94"/>
      <c r="CF895" s="94"/>
      <c r="CG895" s="94">
        <v>1.0</v>
      </c>
      <c r="CH895" s="94"/>
      <c r="CJ895" s="94" t="s">
        <v>3680</v>
      </c>
      <c r="CK895" s="94" t="s">
        <v>8135</v>
      </c>
      <c r="CL895" s="94" t="s">
        <v>12010</v>
      </c>
      <c r="CM895" s="94" t="s">
        <v>17423</v>
      </c>
      <c r="CN895" s="94" t="s">
        <v>17424</v>
      </c>
      <c r="CO895" s="94" t="s">
        <v>12030</v>
      </c>
      <c r="CP895" s="94" t="s">
        <v>17425</v>
      </c>
      <c r="CQ895" s="94" t="s">
        <v>12074</v>
      </c>
      <c r="CR895" s="94" t="s">
        <v>12385</v>
      </c>
      <c r="CS895" s="94" t="s">
        <v>12016</v>
      </c>
      <c r="CT895" s="94" t="s">
        <v>12594</v>
      </c>
      <c r="CV895" s="94" t="s">
        <v>17426</v>
      </c>
      <c r="CX895" s="94" t="s">
        <v>17427</v>
      </c>
      <c r="CZ895" s="94" t="s">
        <v>12007</v>
      </c>
      <c r="DA895" s="94" t="s">
        <v>12016</v>
      </c>
      <c r="DB895" s="94" t="s">
        <v>12016</v>
      </c>
      <c r="DC895" s="94" t="s">
        <v>12016</v>
      </c>
      <c r="DD895" s="94" t="s">
        <v>12016</v>
      </c>
      <c r="DE895" s="94" t="s">
        <v>12016</v>
      </c>
      <c r="DH895" s="94" t="s">
        <v>12021</v>
      </c>
      <c r="DJ895" s="94" t="s">
        <v>12022</v>
      </c>
    </row>
    <row r="896" ht="13.5" customHeight="1">
      <c r="A896" s="94" t="s">
        <v>8129</v>
      </c>
      <c r="B896" s="94" t="s">
        <v>17428</v>
      </c>
      <c r="C896" s="94" t="str">
        <f t="shared" si="1"/>
        <v>Hannah Worters</v>
      </c>
      <c r="D896" s="94" t="s">
        <v>17429</v>
      </c>
      <c r="E896" s="94" t="s">
        <v>32</v>
      </c>
      <c r="F896" s="94" t="s">
        <v>17430</v>
      </c>
      <c r="G896" s="95" t="s">
        <v>33</v>
      </c>
      <c r="H896" s="94" t="s">
        <v>12006</v>
      </c>
      <c r="BF896" s="94" t="s">
        <v>33</v>
      </c>
      <c r="BG896" s="94"/>
      <c r="BH896" s="94"/>
      <c r="BI896" s="94"/>
      <c r="BJ896" s="94"/>
      <c r="BK896" s="94"/>
      <c r="BL896" s="94">
        <v>1.0</v>
      </c>
      <c r="BM896" s="94"/>
      <c r="BN896" s="94"/>
      <c r="BO896" s="94"/>
      <c r="BP896" s="94"/>
      <c r="BQ896" s="94"/>
      <c r="BR896" s="94"/>
      <c r="BS896" s="94"/>
      <c r="BT896" s="94"/>
      <c r="BU896" s="94"/>
      <c r="BV896" s="94"/>
      <c r="BW896" s="94"/>
      <c r="BX896" s="94"/>
      <c r="BY896" s="94"/>
      <c r="BZ896" s="94"/>
      <c r="CA896" s="94"/>
      <c r="CB896" s="94"/>
      <c r="CC896" s="94"/>
      <c r="CD896" s="94"/>
      <c r="CE896" s="94"/>
      <c r="CF896" s="94"/>
      <c r="CG896" s="94"/>
      <c r="CH896" s="94"/>
      <c r="CJ896" s="94" t="s">
        <v>3680</v>
      </c>
      <c r="CK896" s="94" t="s">
        <v>17431</v>
      </c>
      <c r="CL896" s="94" t="s">
        <v>7188</v>
      </c>
      <c r="CM896" s="94" t="s">
        <v>12654</v>
      </c>
      <c r="CN896" s="94" t="s">
        <v>12177</v>
      </c>
      <c r="CO896" s="94" t="s">
        <v>12030</v>
      </c>
      <c r="CP896" s="94" t="s">
        <v>12189</v>
      </c>
      <c r="CQ896" s="94" t="s">
        <v>12015</v>
      </c>
      <c r="CR896" s="94" t="s">
        <v>13125</v>
      </c>
      <c r="CS896" s="94" t="s">
        <v>12016</v>
      </c>
      <c r="CT896" s="94" t="s">
        <v>12271</v>
      </c>
      <c r="CX896" s="94" t="s">
        <v>17432</v>
      </c>
      <c r="CZ896" s="94" t="s">
        <v>12007</v>
      </c>
      <c r="DA896" s="94" t="s">
        <v>12016</v>
      </c>
      <c r="DB896" s="94" t="s">
        <v>12016</v>
      </c>
      <c r="DC896" s="94" t="s">
        <v>12007</v>
      </c>
      <c r="DD896" s="94" t="s">
        <v>12016</v>
      </c>
      <c r="DE896" s="94" t="s">
        <v>12016</v>
      </c>
      <c r="DH896" s="94" t="s">
        <v>12021</v>
      </c>
      <c r="DJ896" s="94" t="s">
        <v>12022</v>
      </c>
    </row>
    <row r="897" ht="13.5" customHeight="1">
      <c r="A897" s="94" t="s">
        <v>17433</v>
      </c>
      <c r="B897" s="94" t="s">
        <v>17434</v>
      </c>
      <c r="C897" s="94" t="str">
        <f t="shared" si="1"/>
        <v>Hannes Breytenbach</v>
      </c>
      <c r="D897" s="94" t="s">
        <v>17435</v>
      </c>
      <c r="E897" s="94" t="s">
        <v>32</v>
      </c>
      <c r="F897" s="94" t="s">
        <v>17436</v>
      </c>
      <c r="G897" s="95" t="s">
        <v>33</v>
      </c>
      <c r="H897" s="94" t="s">
        <v>12006</v>
      </c>
      <c r="BF897" s="94"/>
      <c r="BG897" s="94"/>
      <c r="BH897" s="94"/>
      <c r="BI897" s="94"/>
      <c r="BJ897" s="94" t="s">
        <v>33</v>
      </c>
      <c r="BK897" s="94"/>
      <c r="BL897" s="94"/>
      <c r="BM897" s="94"/>
      <c r="BN897" s="94"/>
      <c r="BO897" s="94"/>
      <c r="BP897" s="94"/>
      <c r="BQ897" s="94"/>
      <c r="BR897" s="94"/>
      <c r="BS897" s="94"/>
      <c r="BT897" s="94"/>
      <c r="BU897" s="94"/>
      <c r="BV897" s="94"/>
      <c r="BW897" s="94"/>
      <c r="BX897" s="94"/>
      <c r="BY897" s="94">
        <v>1.0</v>
      </c>
      <c r="BZ897" s="94"/>
      <c r="CA897" s="94"/>
      <c r="CB897" s="94"/>
      <c r="CC897" s="94"/>
      <c r="CD897" s="94"/>
      <c r="CE897" s="94"/>
      <c r="CF897" s="94"/>
      <c r="CG897" s="94"/>
      <c r="CH897" s="94"/>
      <c r="CK897" s="94" t="s">
        <v>17437</v>
      </c>
      <c r="CL897" s="94" t="s">
        <v>12046</v>
      </c>
      <c r="CM897" s="94" t="s">
        <v>12186</v>
      </c>
      <c r="CO897" s="94" t="s">
        <v>12122</v>
      </c>
      <c r="CP897" s="94" t="s">
        <v>12189</v>
      </c>
      <c r="CQ897" s="94" t="s">
        <v>12015</v>
      </c>
      <c r="CR897" s="94" t="s">
        <v>12219</v>
      </c>
      <c r="CS897" s="94" t="s">
        <v>12016</v>
      </c>
      <c r="CT897" s="94" t="s">
        <v>12271</v>
      </c>
      <c r="CX897" s="94" t="s">
        <v>17438</v>
      </c>
      <c r="CZ897" s="94" t="s">
        <v>12007</v>
      </c>
      <c r="DA897" s="94" t="s">
        <v>12016</v>
      </c>
      <c r="DC897" s="94" t="s">
        <v>12007</v>
      </c>
      <c r="DD897" s="94" t="s">
        <v>12007</v>
      </c>
      <c r="DE897" s="94" t="s">
        <v>12007</v>
      </c>
      <c r="DH897" s="94" t="s">
        <v>12021</v>
      </c>
      <c r="DJ897" s="94" t="s">
        <v>12022</v>
      </c>
    </row>
    <row r="898" ht="13.5" customHeight="1">
      <c r="A898" s="94" t="s">
        <v>17439</v>
      </c>
      <c r="B898" s="94" t="s">
        <v>17440</v>
      </c>
      <c r="C898" s="94" t="str">
        <f t="shared" si="1"/>
        <v>Hanno Stinshoff</v>
      </c>
      <c r="D898" s="94" t="s">
        <v>17441</v>
      </c>
      <c r="E898" s="94" t="s">
        <v>5249</v>
      </c>
      <c r="F898" s="94" t="s">
        <v>17442</v>
      </c>
      <c r="G898" s="95" t="s">
        <v>1059</v>
      </c>
      <c r="H898" s="94" t="s">
        <v>12006</v>
      </c>
      <c r="I898" s="94" t="s">
        <v>12025</v>
      </c>
      <c r="BF898" s="94"/>
      <c r="BG898" s="94"/>
      <c r="BH898" s="94"/>
      <c r="BI898" s="94"/>
      <c r="BJ898" s="94"/>
      <c r="BK898" s="94"/>
      <c r="BL898" s="94"/>
      <c r="BM898" s="94"/>
      <c r="BN898" s="94"/>
      <c r="BO898" s="94"/>
      <c r="BP898" s="94"/>
      <c r="BQ898" s="94"/>
      <c r="BR898" s="94"/>
      <c r="BS898" s="94"/>
      <c r="BT898" s="94"/>
      <c r="BU898" s="94"/>
      <c r="BV898" s="94"/>
      <c r="BW898" s="94"/>
      <c r="BX898" s="94"/>
      <c r="BY898" s="94"/>
      <c r="BZ898" s="94"/>
      <c r="CA898" s="94"/>
      <c r="CB898" s="94"/>
      <c r="CC898" s="94"/>
      <c r="CD898" s="94"/>
      <c r="CE898" s="94"/>
      <c r="CF898" s="94"/>
      <c r="CG898" s="94"/>
      <c r="CH898" s="94"/>
      <c r="CK898" s="94" t="s">
        <v>17443</v>
      </c>
      <c r="CL898" s="94" t="s">
        <v>12505</v>
      </c>
      <c r="CM898" s="94" t="s">
        <v>17444</v>
      </c>
      <c r="CN898" s="94" t="s">
        <v>17445</v>
      </c>
      <c r="CO898" s="94" t="s">
        <v>12122</v>
      </c>
      <c r="CP898" s="94" t="s">
        <v>17446</v>
      </c>
      <c r="CQ898" s="94" t="s">
        <v>12336</v>
      </c>
      <c r="CR898" s="94" t="s">
        <v>13100</v>
      </c>
      <c r="CS898" s="94" t="s">
        <v>12007</v>
      </c>
      <c r="CT898" s="94" t="s">
        <v>12271</v>
      </c>
      <c r="CX898" s="94" t="s">
        <v>17447</v>
      </c>
      <c r="CZ898" s="94" t="s">
        <v>12007</v>
      </c>
      <c r="DA898" s="94" t="s">
        <v>12016</v>
      </c>
      <c r="DB898" s="94" t="s">
        <v>12111</v>
      </c>
      <c r="DC898" s="94" t="s">
        <v>12007</v>
      </c>
      <c r="DD898" s="94" t="s">
        <v>12016</v>
      </c>
      <c r="DE898" s="94" t="s">
        <v>12016</v>
      </c>
      <c r="DH898" s="94" t="s">
        <v>12021</v>
      </c>
      <c r="DJ898" s="94" t="s">
        <v>12022</v>
      </c>
    </row>
    <row r="899" ht="13.5" customHeight="1">
      <c r="A899" s="94" t="s">
        <v>10153</v>
      </c>
      <c r="B899" s="94" t="s">
        <v>17448</v>
      </c>
      <c r="C899" s="94" t="str">
        <f t="shared" si="1"/>
        <v>Hans Deeg</v>
      </c>
      <c r="D899" s="94" t="s">
        <v>17449</v>
      </c>
      <c r="E899" s="94" t="s">
        <v>32</v>
      </c>
      <c r="F899" s="94" t="s">
        <v>17450</v>
      </c>
      <c r="G899" s="95" t="s">
        <v>33</v>
      </c>
      <c r="H899" s="94" t="s">
        <v>12006</v>
      </c>
      <c r="I899" s="94" t="s">
        <v>12069</v>
      </c>
      <c r="BF899" s="94" t="s">
        <v>33</v>
      </c>
      <c r="BG899" s="94"/>
      <c r="BH899" s="94"/>
      <c r="BI899" s="94"/>
      <c r="BJ899" s="94"/>
      <c r="BK899" s="94"/>
      <c r="BL899" s="94">
        <v>1.0</v>
      </c>
      <c r="BM899" s="94"/>
      <c r="BN899" s="94"/>
      <c r="BO899" s="94"/>
      <c r="BP899" s="94"/>
      <c r="BQ899" s="94"/>
      <c r="BR899" s="94"/>
      <c r="BS899" s="94"/>
      <c r="BT899" s="94"/>
      <c r="BU899" s="94"/>
      <c r="BV899" s="94"/>
      <c r="BW899" s="94"/>
      <c r="BX899" s="94"/>
      <c r="BY899" s="94"/>
      <c r="BZ899" s="94"/>
      <c r="CA899" s="94"/>
      <c r="CB899" s="94"/>
      <c r="CC899" s="94"/>
      <c r="CD899" s="94"/>
      <c r="CE899" s="94"/>
      <c r="CF899" s="94"/>
      <c r="CG899" s="94"/>
      <c r="CH899" s="94"/>
      <c r="CJ899" s="94" t="s">
        <v>12058</v>
      </c>
      <c r="CK899" s="94" t="s">
        <v>17451</v>
      </c>
      <c r="CL899" s="94" t="s">
        <v>12505</v>
      </c>
      <c r="CM899" s="94" t="s">
        <v>13227</v>
      </c>
      <c r="CO899" s="94" t="s">
        <v>12030</v>
      </c>
      <c r="CP899" s="94" t="s">
        <v>13476</v>
      </c>
      <c r="CQ899" s="94" t="s">
        <v>12549</v>
      </c>
      <c r="CR899" s="94" t="s">
        <v>12549</v>
      </c>
      <c r="CS899" s="94" t="s">
        <v>12016</v>
      </c>
      <c r="CX899" s="94" t="s">
        <v>17452</v>
      </c>
      <c r="CZ899" s="94" t="s">
        <v>12007</v>
      </c>
      <c r="DA899" s="94" t="s">
        <v>12016</v>
      </c>
      <c r="DB899" s="94" t="s">
        <v>12016</v>
      </c>
      <c r="DC899" s="94" t="s">
        <v>12007</v>
      </c>
      <c r="DD899" s="94" t="s">
        <v>12007</v>
      </c>
      <c r="DE899" s="94" t="s">
        <v>12007</v>
      </c>
      <c r="DH899" s="94" t="s">
        <v>12021</v>
      </c>
      <c r="DJ899" s="94" t="s">
        <v>12022</v>
      </c>
    </row>
    <row r="900" ht="13.5" customHeight="1">
      <c r="A900" s="94" t="s">
        <v>10153</v>
      </c>
      <c r="B900" s="94" t="s">
        <v>10154</v>
      </c>
      <c r="C900" s="94" t="str">
        <f t="shared" si="1"/>
        <v>Hans Zinnecker</v>
      </c>
      <c r="D900" s="94" t="s">
        <v>10155</v>
      </c>
      <c r="E900" s="94" t="s">
        <v>32</v>
      </c>
      <c r="F900" s="94" t="s">
        <v>17453</v>
      </c>
      <c r="G900" s="95" t="s">
        <v>33</v>
      </c>
      <c r="H900" s="94" t="s">
        <v>12006</v>
      </c>
      <c r="I900" s="94" t="s">
        <v>12069</v>
      </c>
      <c r="BF900" s="94" t="s">
        <v>33</v>
      </c>
      <c r="BG900" s="94"/>
      <c r="BH900" s="94"/>
      <c r="BI900" s="94"/>
      <c r="BJ900" s="94"/>
      <c r="BK900" s="94"/>
      <c r="BL900" s="94">
        <v>1.0</v>
      </c>
      <c r="BM900" s="94"/>
      <c r="BN900" s="94"/>
      <c r="BO900" s="94"/>
      <c r="BP900" s="94"/>
      <c r="BQ900" s="94"/>
      <c r="BR900" s="94"/>
      <c r="BS900" s="94"/>
      <c r="BT900" s="94"/>
      <c r="BU900" s="94"/>
      <c r="BV900" s="94"/>
      <c r="BW900" s="94"/>
      <c r="BX900" s="94"/>
      <c r="BY900" s="94"/>
      <c r="BZ900" s="94"/>
      <c r="CA900" s="94"/>
      <c r="CB900" s="94"/>
      <c r="CC900" s="94"/>
      <c r="CD900" s="94"/>
      <c r="CE900" s="94"/>
      <c r="CF900" s="94"/>
      <c r="CG900" s="94"/>
      <c r="CH900" s="94"/>
      <c r="CJ900" s="94" t="s">
        <v>12058</v>
      </c>
      <c r="CK900" s="94" t="s">
        <v>10159</v>
      </c>
      <c r="CL900" s="94" t="s">
        <v>12430</v>
      </c>
      <c r="CM900" s="94" t="s">
        <v>17454</v>
      </c>
      <c r="CN900" s="94" t="s">
        <v>17455</v>
      </c>
      <c r="CO900" s="94" t="s">
        <v>12101</v>
      </c>
      <c r="CP900" s="94" t="s">
        <v>17456</v>
      </c>
      <c r="CQ900" s="94" t="s">
        <v>17457</v>
      </c>
      <c r="CR900" s="94" t="s">
        <v>17458</v>
      </c>
      <c r="CS900" s="94" t="s">
        <v>12016</v>
      </c>
      <c r="CT900" s="94" t="s">
        <v>17459</v>
      </c>
      <c r="CU900" s="94" t="s">
        <v>12498</v>
      </c>
      <c r="CV900" s="94" t="s">
        <v>17460</v>
      </c>
      <c r="CX900" s="94" t="s">
        <v>17461</v>
      </c>
      <c r="CZ900" s="94" t="s">
        <v>12007</v>
      </c>
      <c r="DB900" s="94" t="s">
        <v>12016</v>
      </c>
      <c r="DC900" s="94" t="s">
        <v>12007</v>
      </c>
      <c r="DD900" s="94" t="s">
        <v>12007</v>
      </c>
      <c r="DE900" s="94" t="s">
        <v>12007</v>
      </c>
      <c r="DF900" s="94" t="s">
        <v>17462</v>
      </c>
      <c r="DH900" s="94" t="s">
        <v>12021</v>
      </c>
      <c r="DJ900" s="94" t="s">
        <v>12022</v>
      </c>
    </row>
    <row r="901" ht="13.5" customHeight="1">
      <c r="A901" s="94" t="s">
        <v>1844</v>
      </c>
      <c r="B901" s="94" t="s">
        <v>1845</v>
      </c>
      <c r="C901" s="94" t="str">
        <f t="shared" si="1"/>
        <v>Hanwool Koo</v>
      </c>
      <c r="D901" s="94" t="s">
        <v>1846</v>
      </c>
      <c r="E901" s="94" t="s">
        <v>32</v>
      </c>
      <c r="F901" s="94" t="s">
        <v>17463</v>
      </c>
      <c r="G901" s="95" t="s">
        <v>33</v>
      </c>
      <c r="H901" s="94" t="s">
        <v>12006</v>
      </c>
      <c r="I901" s="94" t="s">
        <v>12069</v>
      </c>
      <c r="J901" s="94" t="s">
        <v>17464</v>
      </c>
      <c r="BF901" s="94" t="s">
        <v>33</v>
      </c>
      <c r="BG901" s="94"/>
      <c r="BH901" s="94"/>
      <c r="BI901" s="94"/>
      <c r="BJ901" s="94"/>
      <c r="BK901" s="94"/>
      <c r="BL901" s="94">
        <v>1.0</v>
      </c>
      <c r="BM901" s="94"/>
      <c r="BN901" s="94"/>
      <c r="BO901" s="94"/>
      <c r="BP901" s="94"/>
      <c r="BQ901" s="94"/>
      <c r="BR901" s="94"/>
      <c r="BS901" s="94"/>
      <c r="BT901" s="94"/>
      <c r="BU901" s="94"/>
      <c r="BV901" s="94"/>
      <c r="BW901" s="94"/>
      <c r="BX901" s="94"/>
      <c r="BY901" s="94"/>
      <c r="BZ901" s="94"/>
      <c r="CA901" s="94"/>
      <c r="CB901" s="94"/>
      <c r="CC901" s="94"/>
      <c r="CD901" s="94">
        <v>1.0</v>
      </c>
      <c r="CE901" s="94"/>
      <c r="CF901" s="94"/>
      <c r="CG901" s="94"/>
      <c r="CH901" s="94"/>
      <c r="CJ901" s="94" t="s">
        <v>3680</v>
      </c>
      <c r="CK901" s="94" t="s">
        <v>1850</v>
      </c>
      <c r="CL901" s="94" t="s">
        <v>12046</v>
      </c>
      <c r="CM901" s="94" t="s">
        <v>15091</v>
      </c>
      <c r="CO901" s="94" t="s">
        <v>12188</v>
      </c>
      <c r="CP901" s="94" t="s">
        <v>12189</v>
      </c>
      <c r="CQ901" s="94" t="s">
        <v>12015</v>
      </c>
      <c r="CR901" s="94" t="s">
        <v>13585</v>
      </c>
      <c r="CS901" s="94" t="s">
        <v>12016</v>
      </c>
      <c r="CX901" s="94" t="s">
        <v>17465</v>
      </c>
      <c r="CZ901" s="94" t="s">
        <v>12007</v>
      </c>
      <c r="DA901" s="94" t="s">
        <v>12016</v>
      </c>
      <c r="DB901" s="94" t="s">
        <v>12111</v>
      </c>
      <c r="DC901" s="94" t="s">
        <v>12007</v>
      </c>
      <c r="DD901" s="94" t="s">
        <v>12007</v>
      </c>
      <c r="DE901" s="94" t="s">
        <v>12007</v>
      </c>
      <c r="DH901" s="94" t="s">
        <v>12021</v>
      </c>
      <c r="DJ901" s="94" t="s">
        <v>12022</v>
      </c>
    </row>
    <row r="902" ht="13.5" customHeight="1">
      <c r="A902" s="94" t="s">
        <v>9026</v>
      </c>
      <c r="B902" s="94" t="s">
        <v>17466</v>
      </c>
      <c r="C902" s="94" t="str">
        <f t="shared" si="1"/>
        <v>Hao Zhou</v>
      </c>
      <c r="D902" s="94" t="s">
        <v>17467</v>
      </c>
      <c r="E902" s="94" t="s">
        <v>32</v>
      </c>
      <c r="F902" s="94" t="s">
        <v>17468</v>
      </c>
      <c r="G902" s="95" t="s">
        <v>33</v>
      </c>
      <c r="H902" s="94" t="s">
        <v>12006</v>
      </c>
      <c r="I902" s="94" t="s">
        <v>12069</v>
      </c>
      <c r="BF902" s="94" t="s">
        <v>33</v>
      </c>
      <c r="BG902" s="94"/>
      <c r="BH902" s="94"/>
      <c r="BI902" s="94"/>
      <c r="BJ902" s="94"/>
      <c r="BK902" s="94"/>
      <c r="BL902" s="94">
        <v>1.0</v>
      </c>
      <c r="BM902" s="94"/>
      <c r="BN902" s="94"/>
      <c r="BO902" s="94"/>
      <c r="BP902" s="94"/>
      <c r="BQ902" s="94"/>
      <c r="BR902" s="94"/>
      <c r="BS902" s="94"/>
      <c r="BT902" s="94"/>
      <c r="BU902" s="94"/>
      <c r="BV902" s="94"/>
      <c r="BW902" s="94"/>
      <c r="BX902" s="94"/>
      <c r="BY902" s="94"/>
      <c r="BZ902" s="94"/>
      <c r="CA902" s="94"/>
      <c r="CB902" s="94"/>
      <c r="CC902" s="94"/>
      <c r="CD902" s="94"/>
      <c r="CE902" s="94"/>
      <c r="CF902" s="94"/>
      <c r="CG902" s="94"/>
      <c r="CH902" s="94"/>
      <c r="CJ902" s="94" t="s">
        <v>12026</v>
      </c>
      <c r="CK902" s="94" t="s">
        <v>17469</v>
      </c>
      <c r="CM902" s="94" t="s">
        <v>17470</v>
      </c>
      <c r="CQ902" s="94" t="s">
        <v>13943</v>
      </c>
      <c r="CS902" s="94" t="s">
        <v>12007</v>
      </c>
      <c r="CX902" s="94" t="s">
        <v>3139</v>
      </c>
      <c r="DH902" s="94" t="s">
        <v>12021</v>
      </c>
      <c r="DJ902" s="94" t="s">
        <v>12022</v>
      </c>
    </row>
    <row r="903" ht="13.5" customHeight="1">
      <c r="A903" s="94" t="s">
        <v>17471</v>
      </c>
      <c r="B903" s="94" t="s">
        <v>17472</v>
      </c>
      <c r="C903" s="94" t="str">
        <f t="shared" si="1"/>
        <v>Haregeweyn Gashaw</v>
      </c>
      <c r="D903" s="94" t="s">
        <v>17473</v>
      </c>
      <c r="E903" s="94" t="s">
        <v>35</v>
      </c>
      <c r="F903" s="94" t="s">
        <v>17474</v>
      </c>
      <c r="G903" s="95" t="s">
        <v>33</v>
      </c>
      <c r="H903" s="94" t="s">
        <v>12006</v>
      </c>
      <c r="BF903" s="94"/>
      <c r="BG903" s="94"/>
      <c r="BH903" s="94" t="s">
        <v>33</v>
      </c>
      <c r="BI903" s="94"/>
      <c r="BJ903" s="94"/>
      <c r="BK903" s="94"/>
      <c r="BL903" s="94"/>
      <c r="BM903" s="94"/>
      <c r="BN903" s="94"/>
      <c r="BO903" s="94"/>
      <c r="BP903" s="94"/>
      <c r="BQ903" s="94"/>
      <c r="BR903" s="94">
        <v>1.0</v>
      </c>
      <c r="BS903" s="94"/>
      <c r="BT903" s="94"/>
      <c r="BU903" s="94"/>
      <c r="BV903" s="94"/>
      <c r="BW903" s="94"/>
      <c r="BX903" s="94"/>
      <c r="BY903" s="94"/>
      <c r="BZ903" s="94"/>
      <c r="CA903" s="94"/>
      <c r="CB903" s="94"/>
      <c r="CC903" s="94"/>
      <c r="CD903" s="94">
        <v>1.0</v>
      </c>
      <c r="CE903" s="94"/>
      <c r="CF903" s="94"/>
      <c r="CG903" s="94"/>
      <c r="CH903" s="94"/>
      <c r="CJ903" s="94" t="s">
        <v>13966</v>
      </c>
      <c r="CK903" s="94" t="s">
        <v>17475</v>
      </c>
      <c r="CL903" s="94" t="s">
        <v>12010</v>
      </c>
      <c r="CM903" s="94" t="s">
        <v>17476</v>
      </c>
      <c r="CN903" s="94" t="s">
        <v>17477</v>
      </c>
      <c r="CO903" s="94" t="s">
        <v>12030</v>
      </c>
      <c r="CP903" s="94" t="s">
        <v>16638</v>
      </c>
      <c r="CQ903" s="94" t="s">
        <v>12167</v>
      </c>
      <c r="CR903" s="94" t="s">
        <v>12168</v>
      </c>
      <c r="CS903" s="94" t="s">
        <v>12007</v>
      </c>
      <c r="CT903" s="94" t="s">
        <v>12594</v>
      </c>
      <c r="CX903" s="94" t="s">
        <v>17478</v>
      </c>
      <c r="CZ903" s="94" t="s">
        <v>12007</v>
      </c>
      <c r="DA903" s="94" t="s">
        <v>12019</v>
      </c>
      <c r="DB903" s="94" t="s">
        <v>12019</v>
      </c>
      <c r="DC903" s="94" t="s">
        <v>12007</v>
      </c>
      <c r="DD903" s="94" t="s">
        <v>12007</v>
      </c>
      <c r="DE903" s="94" t="s">
        <v>12007</v>
      </c>
      <c r="DH903" s="94" t="s">
        <v>12021</v>
      </c>
      <c r="DJ903" s="94" t="s">
        <v>12022</v>
      </c>
    </row>
    <row r="904" ht="13.5" customHeight="1">
      <c r="A904" s="94" t="s">
        <v>9862</v>
      </c>
      <c r="B904" s="94" t="s">
        <v>7446</v>
      </c>
      <c r="C904" s="94" t="str">
        <f t="shared" si="1"/>
        <v>Harris Yao Fortune Marc</v>
      </c>
      <c r="D904" s="94" t="s">
        <v>9863</v>
      </c>
      <c r="E904" s="94" t="s">
        <v>32</v>
      </c>
      <c r="F904" s="94" t="s">
        <v>17479</v>
      </c>
      <c r="G904" s="95" t="s">
        <v>33</v>
      </c>
      <c r="H904" s="94" t="s">
        <v>12006</v>
      </c>
      <c r="I904" s="94" t="s">
        <v>12069</v>
      </c>
      <c r="BF904" s="94"/>
      <c r="BG904" s="94"/>
      <c r="BH904" s="94" t="s">
        <v>33</v>
      </c>
      <c r="BI904" s="94"/>
      <c r="BJ904" s="94"/>
      <c r="BK904" s="94"/>
      <c r="BL904" s="94"/>
      <c r="BM904" s="94"/>
      <c r="BN904" s="94"/>
      <c r="BO904" s="94"/>
      <c r="BP904" s="94"/>
      <c r="BQ904" s="94"/>
      <c r="BR904" s="94">
        <v>1.0</v>
      </c>
      <c r="BS904" s="94"/>
      <c r="BT904" s="94"/>
      <c r="BU904" s="94"/>
      <c r="BV904" s="94"/>
      <c r="BW904" s="94"/>
      <c r="BX904" s="94"/>
      <c r="BY904" s="94"/>
      <c r="BZ904" s="94"/>
      <c r="CA904" s="94"/>
      <c r="CB904" s="94"/>
      <c r="CC904" s="94"/>
      <c r="CD904" s="94"/>
      <c r="CE904" s="94"/>
      <c r="CF904" s="94"/>
      <c r="CG904" s="94"/>
      <c r="CH904" s="94"/>
      <c r="CJ904" s="94" t="s">
        <v>12058</v>
      </c>
      <c r="CK904" s="94" t="s">
        <v>9866</v>
      </c>
      <c r="CL904" s="94" t="s">
        <v>12046</v>
      </c>
      <c r="CM904" s="94" t="s">
        <v>17480</v>
      </c>
      <c r="CN904" s="94" t="s">
        <v>12362</v>
      </c>
      <c r="CO904" s="94" t="s">
        <v>12030</v>
      </c>
      <c r="CP904" s="94" t="s">
        <v>13839</v>
      </c>
      <c r="CQ904" s="94" t="s">
        <v>17481</v>
      </c>
      <c r="CR904" s="94" t="s">
        <v>17481</v>
      </c>
      <c r="CS904" s="94" t="s">
        <v>12007</v>
      </c>
      <c r="CT904" s="94" t="s">
        <v>12498</v>
      </c>
      <c r="CU904" s="94" t="s">
        <v>12498</v>
      </c>
      <c r="CV904" s="94" t="s">
        <v>12498</v>
      </c>
      <c r="CX904" s="94" t="s">
        <v>17482</v>
      </c>
      <c r="CZ904" s="94" t="s">
        <v>12007</v>
      </c>
      <c r="DA904" s="94" t="s">
        <v>12016</v>
      </c>
      <c r="DB904" s="94" t="s">
        <v>12111</v>
      </c>
      <c r="DC904" s="94" t="s">
        <v>12007</v>
      </c>
      <c r="DH904" s="94" t="s">
        <v>12021</v>
      </c>
      <c r="DJ904" s="94" t="s">
        <v>12022</v>
      </c>
    </row>
    <row r="905" ht="13.5" customHeight="1">
      <c r="A905" s="94" t="s">
        <v>4572</v>
      </c>
      <c r="B905" s="94" t="s">
        <v>9961</v>
      </c>
      <c r="C905" s="94" t="str">
        <f t="shared" si="1"/>
        <v>Harry Chittenden</v>
      </c>
      <c r="D905" s="94" t="s">
        <v>9962</v>
      </c>
      <c r="E905" s="94" t="s">
        <v>32</v>
      </c>
      <c r="F905" s="94" t="s">
        <v>17483</v>
      </c>
      <c r="G905" s="95" t="s">
        <v>33</v>
      </c>
      <c r="H905" s="94" t="s">
        <v>12006</v>
      </c>
      <c r="I905" s="94" t="s">
        <v>12069</v>
      </c>
      <c r="BF905" s="94" t="s">
        <v>33</v>
      </c>
      <c r="BG905" s="94"/>
      <c r="BH905" s="94"/>
      <c r="BI905" s="94"/>
      <c r="BJ905" s="94"/>
      <c r="BK905" s="94"/>
      <c r="BL905" s="94">
        <v>1.0</v>
      </c>
      <c r="BM905" s="94"/>
      <c r="BN905" s="94"/>
      <c r="BO905" s="94"/>
      <c r="BP905" s="94"/>
      <c r="BQ905" s="94"/>
      <c r="BR905" s="94"/>
      <c r="BS905" s="94"/>
      <c r="BT905" s="94"/>
      <c r="BU905" s="94"/>
      <c r="BV905" s="94"/>
      <c r="BW905" s="94"/>
      <c r="BX905" s="94"/>
      <c r="BY905" s="94"/>
      <c r="BZ905" s="94"/>
      <c r="CA905" s="94"/>
      <c r="CB905" s="94"/>
      <c r="CC905" s="94"/>
      <c r="CD905" s="94">
        <v>1.0</v>
      </c>
      <c r="CE905" s="94"/>
      <c r="CF905" s="94"/>
      <c r="CG905" s="94"/>
      <c r="CH905" s="94"/>
      <c r="CJ905" s="94" t="s">
        <v>3680</v>
      </c>
      <c r="CK905" s="94" t="s">
        <v>17484</v>
      </c>
      <c r="CL905" s="94" t="s">
        <v>12046</v>
      </c>
      <c r="CM905" s="94" t="s">
        <v>17485</v>
      </c>
      <c r="CO905" s="94" t="s">
        <v>12188</v>
      </c>
      <c r="CP905" s="94" t="s">
        <v>15250</v>
      </c>
      <c r="CQ905" s="94" t="s">
        <v>12074</v>
      </c>
      <c r="CR905" s="94" t="s">
        <v>13125</v>
      </c>
      <c r="CS905" s="94" t="s">
        <v>12007</v>
      </c>
      <c r="CX905" s="94" t="s">
        <v>17486</v>
      </c>
      <c r="CZ905" s="94" t="s">
        <v>12007</v>
      </c>
      <c r="DA905" s="94" t="s">
        <v>12016</v>
      </c>
      <c r="DB905" s="94" t="s">
        <v>12111</v>
      </c>
      <c r="DC905" s="94" t="s">
        <v>12007</v>
      </c>
      <c r="DD905" s="94" t="s">
        <v>12007</v>
      </c>
      <c r="DE905" s="94" t="s">
        <v>12007</v>
      </c>
      <c r="DH905" s="94" t="s">
        <v>12021</v>
      </c>
      <c r="DJ905" s="94" t="s">
        <v>12022</v>
      </c>
    </row>
    <row r="906" ht="13.5" customHeight="1">
      <c r="A906" s="94" t="s">
        <v>4572</v>
      </c>
      <c r="B906" s="94" t="s">
        <v>4573</v>
      </c>
      <c r="C906" s="94" t="str">
        <f t="shared" si="1"/>
        <v>Harry Qiu</v>
      </c>
      <c r="D906" s="94" t="s">
        <v>4574</v>
      </c>
      <c r="E906" s="94" t="s">
        <v>32</v>
      </c>
      <c r="F906" s="94" t="s">
        <v>17487</v>
      </c>
      <c r="G906" s="95" t="s">
        <v>33</v>
      </c>
      <c r="H906" s="94" t="s">
        <v>12006</v>
      </c>
      <c r="I906" s="94" t="s">
        <v>12025</v>
      </c>
      <c r="BF906" s="94"/>
      <c r="BG906" s="94"/>
      <c r="BH906" s="94" t="s">
        <v>33</v>
      </c>
      <c r="BI906" s="94"/>
      <c r="BJ906" s="94"/>
      <c r="BK906" s="94"/>
      <c r="BL906" s="94"/>
      <c r="BM906" s="94"/>
      <c r="BN906" s="94"/>
      <c r="BO906" s="94"/>
      <c r="BP906" s="94"/>
      <c r="BQ906" s="94"/>
      <c r="BR906" s="94">
        <v>1.0</v>
      </c>
      <c r="BS906" s="94"/>
      <c r="BT906" s="94"/>
      <c r="BU906" s="94"/>
      <c r="BV906" s="94"/>
      <c r="BW906" s="94"/>
      <c r="BX906" s="94"/>
      <c r="BY906" s="94"/>
      <c r="BZ906" s="94"/>
      <c r="CA906" s="94"/>
      <c r="CB906" s="94"/>
      <c r="CC906" s="94"/>
      <c r="CD906" s="94">
        <v>1.0</v>
      </c>
      <c r="CE906" s="94"/>
      <c r="CF906" s="94"/>
      <c r="CG906" s="94"/>
      <c r="CH906" s="94"/>
      <c r="CJ906" s="94" t="s">
        <v>3680</v>
      </c>
      <c r="CK906" s="94" t="s">
        <v>4577</v>
      </c>
      <c r="CM906" s="94" t="s">
        <v>13487</v>
      </c>
      <c r="CN906" s="94" t="s">
        <v>17488</v>
      </c>
      <c r="CO906" s="94" t="s">
        <v>12030</v>
      </c>
      <c r="CQ906" s="94" t="s">
        <v>12263</v>
      </c>
      <c r="CR906" s="94" t="s">
        <v>14133</v>
      </c>
      <c r="CS906" s="94" t="s">
        <v>12016</v>
      </c>
      <c r="CX906" s="94" t="s">
        <v>17489</v>
      </c>
      <c r="CZ906" s="94" t="s">
        <v>12007</v>
      </c>
      <c r="DA906" s="94" t="s">
        <v>12016</v>
      </c>
      <c r="DB906" s="94" t="s">
        <v>12016</v>
      </c>
      <c r="DC906" s="94" t="s">
        <v>12007</v>
      </c>
      <c r="DD906" s="94" t="s">
        <v>12016</v>
      </c>
      <c r="DE906" s="94" t="s">
        <v>12016</v>
      </c>
      <c r="DH906" s="94" t="s">
        <v>12021</v>
      </c>
      <c r="DJ906" s="94" t="s">
        <v>12022</v>
      </c>
    </row>
    <row r="907" ht="13.5" customHeight="1">
      <c r="A907" s="94" t="s">
        <v>17490</v>
      </c>
      <c r="B907" s="94" t="s">
        <v>5556</v>
      </c>
      <c r="C907" s="94" t="str">
        <f t="shared" si="1"/>
        <v>Harsh Kumar</v>
      </c>
      <c r="D907" s="94" t="s">
        <v>17491</v>
      </c>
      <c r="E907" s="94" t="s">
        <v>35</v>
      </c>
      <c r="F907" s="94" t="s">
        <v>17492</v>
      </c>
      <c r="G907" s="95" t="s">
        <v>33</v>
      </c>
      <c r="H907" s="94" t="s">
        <v>12006</v>
      </c>
      <c r="I907" s="94" t="s">
        <v>12381</v>
      </c>
      <c r="BF907" s="94" t="s">
        <v>33</v>
      </c>
      <c r="BG907" s="94"/>
      <c r="BH907" s="94"/>
      <c r="BI907" s="94"/>
      <c r="BJ907" s="94"/>
      <c r="BK907" s="94"/>
      <c r="BL907" s="94">
        <v>1.0</v>
      </c>
      <c r="BM907" s="94"/>
      <c r="BN907" s="94"/>
      <c r="BO907" s="94"/>
      <c r="BP907" s="94"/>
      <c r="BQ907" s="94"/>
      <c r="BR907" s="94"/>
      <c r="BS907" s="94"/>
      <c r="BT907" s="94"/>
      <c r="BU907" s="94"/>
      <c r="BV907" s="94"/>
      <c r="BW907" s="94"/>
      <c r="BX907" s="94"/>
      <c r="BY907" s="94"/>
      <c r="BZ907" s="94"/>
      <c r="CA907" s="94"/>
      <c r="CB907" s="94"/>
      <c r="CC907" s="94"/>
      <c r="CD907" s="94"/>
      <c r="CE907" s="94"/>
      <c r="CF907" s="94"/>
      <c r="CG907" s="94"/>
      <c r="CH907" s="94"/>
      <c r="CJ907" s="94" t="s">
        <v>12058</v>
      </c>
      <c r="CK907" s="94" t="s">
        <v>17493</v>
      </c>
      <c r="CL907" s="94" t="s">
        <v>12046</v>
      </c>
      <c r="CM907" s="94" t="s">
        <v>14766</v>
      </c>
      <c r="CN907" s="94" t="s">
        <v>13580</v>
      </c>
      <c r="CO907" s="94" t="s">
        <v>12188</v>
      </c>
      <c r="CQ907" s="94" t="s">
        <v>12183</v>
      </c>
      <c r="CR907" s="94" t="s">
        <v>12195</v>
      </c>
      <c r="CS907" s="94" t="s">
        <v>12007</v>
      </c>
      <c r="CT907" s="94" t="s">
        <v>12271</v>
      </c>
      <c r="CU907" s="94" t="s">
        <v>17494</v>
      </c>
      <c r="CX907" s="94" t="s">
        <v>17495</v>
      </c>
      <c r="CZ907" s="94" t="s">
        <v>12007</v>
      </c>
      <c r="DA907" s="94" t="s">
        <v>12111</v>
      </c>
      <c r="DB907" s="94" t="s">
        <v>12111</v>
      </c>
      <c r="DC907" s="94" t="s">
        <v>12007</v>
      </c>
      <c r="DD907" s="94" t="s">
        <v>12007</v>
      </c>
      <c r="DE907" s="94" t="s">
        <v>12007</v>
      </c>
      <c r="DH907" s="94" t="s">
        <v>12021</v>
      </c>
      <c r="DJ907" s="94" t="s">
        <v>12022</v>
      </c>
    </row>
    <row r="908" ht="13.5" customHeight="1">
      <c r="A908" s="94" t="s">
        <v>17496</v>
      </c>
      <c r="B908" s="94" t="s">
        <v>17497</v>
      </c>
      <c r="C908" s="94" t="str">
        <f t="shared" si="1"/>
        <v>Hartmut Winkler</v>
      </c>
      <c r="D908" s="94" t="s">
        <v>17498</v>
      </c>
      <c r="E908" s="94" t="s">
        <v>32</v>
      </c>
      <c r="F908" s="94" t="s">
        <v>17499</v>
      </c>
      <c r="G908" s="95" t="s">
        <v>33</v>
      </c>
      <c r="H908" s="94" t="s">
        <v>12006</v>
      </c>
      <c r="I908" s="94" t="s">
        <v>12069</v>
      </c>
      <c r="BF908" s="94" t="s">
        <v>33</v>
      </c>
      <c r="BG908" s="94"/>
      <c r="BH908" s="94"/>
      <c r="BI908" s="94"/>
      <c r="BJ908" s="94"/>
      <c r="BK908" s="94"/>
      <c r="BL908" s="94">
        <v>1.0</v>
      </c>
      <c r="BM908" s="94"/>
      <c r="BN908" s="94"/>
      <c r="BO908" s="94"/>
      <c r="BP908" s="94"/>
      <c r="BQ908" s="94"/>
      <c r="BR908" s="94"/>
      <c r="BS908" s="94"/>
      <c r="BT908" s="94"/>
      <c r="BU908" s="94"/>
      <c r="BV908" s="94"/>
      <c r="BW908" s="94"/>
      <c r="BX908" s="94"/>
      <c r="BY908" s="94"/>
      <c r="BZ908" s="94"/>
      <c r="CA908" s="94"/>
      <c r="CB908" s="94"/>
      <c r="CC908" s="94"/>
      <c r="CD908" s="94"/>
      <c r="CE908" s="94"/>
      <c r="CF908" s="94"/>
      <c r="CG908" s="94"/>
      <c r="CH908" s="94"/>
      <c r="CJ908" s="94" t="s">
        <v>12082</v>
      </c>
      <c r="CK908" s="94" t="s">
        <v>17500</v>
      </c>
      <c r="CL908" s="94" t="s">
        <v>12046</v>
      </c>
      <c r="CM908" s="94" t="s">
        <v>13315</v>
      </c>
      <c r="CN908" s="94" t="s">
        <v>12495</v>
      </c>
      <c r="CO908" s="94" t="s">
        <v>12030</v>
      </c>
      <c r="CP908" s="94" t="s">
        <v>12306</v>
      </c>
      <c r="CQ908" s="94" t="s">
        <v>12015</v>
      </c>
      <c r="CR908" s="94" t="s">
        <v>12219</v>
      </c>
      <c r="CS908" s="94" t="s">
        <v>12016</v>
      </c>
      <c r="CX908" s="94" t="s">
        <v>17501</v>
      </c>
      <c r="CZ908" s="94" t="s">
        <v>12016</v>
      </c>
      <c r="DA908" s="94" t="s">
        <v>12016</v>
      </c>
      <c r="DB908" s="94" t="s">
        <v>12016</v>
      </c>
      <c r="DC908" s="94" t="s">
        <v>12016</v>
      </c>
      <c r="DD908" s="94" t="s">
        <v>12016</v>
      </c>
      <c r="DE908" s="94" t="s">
        <v>12016</v>
      </c>
      <c r="DH908" s="94" t="s">
        <v>12021</v>
      </c>
      <c r="DJ908" s="94" t="s">
        <v>12022</v>
      </c>
    </row>
    <row r="909" ht="13.5" customHeight="1">
      <c r="A909" s="94" t="s">
        <v>17502</v>
      </c>
      <c r="B909" s="94" t="s">
        <v>17503</v>
      </c>
      <c r="C909" s="94" t="str">
        <f t="shared" si="1"/>
        <v>Haruhisa Iijima</v>
      </c>
      <c r="D909" s="94" t="s">
        <v>17504</v>
      </c>
      <c r="E909" s="94" t="s">
        <v>32</v>
      </c>
      <c r="F909" s="94" t="s">
        <v>17505</v>
      </c>
      <c r="G909" s="95" t="s">
        <v>38</v>
      </c>
      <c r="H909" s="94" t="s">
        <v>12006</v>
      </c>
      <c r="I909" s="94" t="s">
        <v>12025</v>
      </c>
      <c r="BF909" s="94"/>
      <c r="BG909" s="94" t="s">
        <v>38</v>
      </c>
      <c r="BH909" s="94"/>
      <c r="BI909" s="94"/>
      <c r="BJ909" s="94"/>
      <c r="BK909" s="94"/>
      <c r="BL909" s="94"/>
      <c r="BM909" s="94"/>
      <c r="BN909" s="94"/>
      <c r="BO909" s="94">
        <v>1.0</v>
      </c>
      <c r="BP909" s="94"/>
      <c r="BQ909" s="94"/>
      <c r="BR909" s="94"/>
      <c r="BS909" s="94"/>
      <c r="BT909" s="94"/>
      <c r="BU909" s="94"/>
      <c r="BV909" s="94"/>
      <c r="BW909" s="94"/>
      <c r="BX909" s="94"/>
      <c r="BY909" s="94"/>
      <c r="BZ909" s="94"/>
      <c r="CA909" s="94"/>
      <c r="CB909" s="94"/>
      <c r="CC909" s="94"/>
      <c r="CD909" s="94"/>
      <c r="CE909" s="94"/>
      <c r="CF909" s="94"/>
      <c r="CG909" s="94"/>
      <c r="CH909" s="94"/>
      <c r="CK909" s="94" t="s">
        <v>17506</v>
      </c>
      <c r="CM909" s="94" t="s">
        <v>17507</v>
      </c>
      <c r="CQ909" s="94" t="s">
        <v>12497</v>
      </c>
      <c r="CX909" s="94" t="s">
        <v>1965</v>
      </c>
      <c r="CZ909" s="94" t="s">
        <v>12016</v>
      </c>
      <c r="DC909" s="94" t="s">
        <v>12016</v>
      </c>
      <c r="DD909" s="94" t="s">
        <v>12016</v>
      </c>
      <c r="DH909" s="94" t="s">
        <v>12021</v>
      </c>
      <c r="DJ909" s="94" t="s">
        <v>12022</v>
      </c>
    </row>
    <row r="910" ht="13.5" customHeight="1">
      <c r="A910" s="94" t="s">
        <v>10375</v>
      </c>
      <c r="B910" s="94" t="s">
        <v>10376</v>
      </c>
      <c r="C910" s="94" t="str">
        <f t="shared" si="1"/>
        <v>hassan abdalla</v>
      </c>
      <c r="D910" s="94" t="s">
        <v>10377</v>
      </c>
      <c r="E910" s="94" t="s">
        <v>35</v>
      </c>
      <c r="F910" s="94" t="s">
        <v>17508</v>
      </c>
      <c r="G910" s="95" t="s">
        <v>33</v>
      </c>
      <c r="H910" s="94" t="s">
        <v>12006</v>
      </c>
      <c r="I910" s="94" t="s">
        <v>12069</v>
      </c>
      <c r="BF910" s="94" t="s">
        <v>33</v>
      </c>
      <c r="BG910" s="94"/>
      <c r="BH910" s="94"/>
      <c r="BI910" s="94"/>
      <c r="BJ910" s="94"/>
      <c r="BK910" s="94"/>
      <c r="BL910" s="94">
        <v>1.0</v>
      </c>
      <c r="BM910" s="94"/>
      <c r="BN910" s="94"/>
      <c r="BO910" s="94"/>
      <c r="BP910" s="94"/>
      <c r="BQ910" s="94"/>
      <c r="BR910" s="94"/>
      <c r="BS910" s="94"/>
      <c r="BT910" s="94"/>
      <c r="BU910" s="94"/>
      <c r="BV910" s="94"/>
      <c r="BW910" s="94"/>
      <c r="BX910" s="94"/>
      <c r="BY910" s="94"/>
      <c r="BZ910" s="94"/>
      <c r="CA910" s="94"/>
      <c r="CB910" s="94"/>
      <c r="CC910" s="94"/>
      <c r="CD910" s="94"/>
      <c r="CE910" s="94"/>
      <c r="CF910" s="94"/>
      <c r="CG910" s="94"/>
      <c r="CH910" s="94"/>
      <c r="CJ910" s="94" t="s">
        <v>12058</v>
      </c>
      <c r="CK910" s="94" t="s">
        <v>10380</v>
      </c>
      <c r="CL910" s="94" t="s">
        <v>12046</v>
      </c>
      <c r="CM910" s="94" t="s">
        <v>12955</v>
      </c>
      <c r="CN910" s="94" t="s">
        <v>12187</v>
      </c>
      <c r="CO910" s="94" t="s">
        <v>12188</v>
      </c>
      <c r="CP910" s="94" t="s">
        <v>12713</v>
      </c>
      <c r="CQ910" s="94" t="s">
        <v>12549</v>
      </c>
      <c r="CR910" s="94" t="s">
        <v>17509</v>
      </c>
      <c r="CS910" s="94" t="s">
        <v>12016</v>
      </c>
      <c r="CX910" s="94" t="s">
        <v>17510</v>
      </c>
      <c r="CZ910" s="94" t="s">
        <v>12007</v>
      </c>
      <c r="DB910" s="94" t="s">
        <v>12111</v>
      </c>
      <c r="DC910" s="94" t="s">
        <v>12007</v>
      </c>
      <c r="DD910" s="94" t="s">
        <v>12007</v>
      </c>
      <c r="DE910" s="94" t="s">
        <v>12016</v>
      </c>
      <c r="DH910" s="94" t="s">
        <v>12021</v>
      </c>
      <c r="DJ910" s="94" t="s">
        <v>12022</v>
      </c>
    </row>
    <row r="911" ht="13.5" customHeight="1">
      <c r="A911" s="94" t="s">
        <v>17511</v>
      </c>
      <c r="B911" s="94" t="s">
        <v>17512</v>
      </c>
      <c r="C911" s="94" t="str">
        <f t="shared" si="1"/>
        <v>Hassane Darhmaoui</v>
      </c>
      <c r="D911" s="94" t="s">
        <v>17513</v>
      </c>
      <c r="E911" s="94" t="s">
        <v>32</v>
      </c>
      <c r="F911" s="94" t="s">
        <v>17514</v>
      </c>
      <c r="G911" s="95" t="s">
        <v>33</v>
      </c>
      <c r="H911" s="94" t="s">
        <v>12006</v>
      </c>
      <c r="BF911" s="94"/>
      <c r="BG911" s="94"/>
      <c r="BH911" s="94" t="s">
        <v>33</v>
      </c>
      <c r="BI911" s="94"/>
      <c r="BJ911" s="94"/>
      <c r="BK911" s="94"/>
      <c r="BL911" s="94"/>
      <c r="BM911" s="94"/>
      <c r="BN911" s="94"/>
      <c r="BO911" s="94"/>
      <c r="BP911" s="94"/>
      <c r="BQ911" s="94"/>
      <c r="BR911" s="94">
        <v>1.0</v>
      </c>
      <c r="BS911" s="94"/>
      <c r="BT911" s="94"/>
      <c r="BU911" s="94"/>
      <c r="BV911" s="94"/>
      <c r="BW911" s="94"/>
      <c r="BX911" s="94"/>
      <c r="BY911" s="94"/>
      <c r="BZ911" s="94"/>
      <c r="CA911" s="94"/>
      <c r="CB911" s="94"/>
      <c r="CC911" s="94"/>
      <c r="CD911" s="94"/>
      <c r="CE911" s="94"/>
      <c r="CF911" s="94"/>
      <c r="CG911" s="94"/>
      <c r="CH911" s="94"/>
      <c r="CJ911" s="94" t="s">
        <v>12026</v>
      </c>
      <c r="CK911" s="94" t="s">
        <v>17515</v>
      </c>
      <c r="CL911" s="94" t="s">
        <v>12046</v>
      </c>
      <c r="CM911" s="94" t="s">
        <v>17516</v>
      </c>
      <c r="CN911" s="94" t="s">
        <v>12029</v>
      </c>
      <c r="CO911" s="94" t="s">
        <v>12030</v>
      </c>
      <c r="CP911" s="94" t="s">
        <v>17517</v>
      </c>
      <c r="CQ911" s="94" t="s">
        <v>12109</v>
      </c>
      <c r="CR911" s="94" t="s">
        <v>12109</v>
      </c>
      <c r="CS911" s="94" t="s">
        <v>12007</v>
      </c>
      <c r="CT911" s="94" t="s">
        <v>12594</v>
      </c>
      <c r="CX911" s="94" t="s">
        <v>15920</v>
      </c>
      <c r="CZ911" s="94" t="s">
        <v>12016</v>
      </c>
      <c r="DA911" s="94" t="s">
        <v>12016</v>
      </c>
      <c r="DB911" s="94" t="s">
        <v>12016</v>
      </c>
      <c r="DC911" s="94" t="s">
        <v>12007</v>
      </c>
      <c r="DD911" s="94" t="s">
        <v>12007</v>
      </c>
      <c r="DE911" s="94" t="s">
        <v>12007</v>
      </c>
      <c r="DH911" s="94" t="s">
        <v>12021</v>
      </c>
      <c r="DJ911" s="94" t="s">
        <v>12022</v>
      </c>
    </row>
    <row r="912" ht="13.5" customHeight="1">
      <c r="A912" s="94" t="s">
        <v>10139</v>
      </c>
      <c r="B912" s="94" t="s">
        <v>10140</v>
      </c>
      <c r="C912" s="94" t="str">
        <f t="shared" si="1"/>
        <v>Hayk Abrahamyan</v>
      </c>
      <c r="D912" s="94" t="s">
        <v>10141</v>
      </c>
      <c r="E912" s="94" t="s">
        <v>35</v>
      </c>
      <c r="F912" s="94" t="s">
        <v>17518</v>
      </c>
      <c r="G912" s="95" t="s">
        <v>33</v>
      </c>
      <c r="H912" s="94" t="s">
        <v>12006</v>
      </c>
      <c r="I912" s="94" t="s">
        <v>12069</v>
      </c>
      <c r="BF912" s="94" t="s">
        <v>33</v>
      </c>
      <c r="BG912" s="94"/>
      <c r="BH912" s="94"/>
      <c r="BI912" s="94"/>
      <c r="BJ912" s="94"/>
      <c r="BK912" s="94"/>
      <c r="BL912" s="94">
        <v>1.0</v>
      </c>
      <c r="BM912" s="94"/>
      <c r="BN912" s="94"/>
      <c r="BO912" s="94"/>
      <c r="BP912" s="94"/>
      <c r="BQ912" s="94"/>
      <c r="BR912" s="94"/>
      <c r="BS912" s="94"/>
      <c r="BT912" s="94"/>
      <c r="BU912" s="94"/>
      <c r="BV912" s="94"/>
      <c r="BW912" s="94"/>
      <c r="BX912" s="94"/>
      <c r="BY912" s="94"/>
      <c r="BZ912" s="94"/>
      <c r="CA912" s="94"/>
      <c r="CB912" s="94"/>
      <c r="CC912" s="94"/>
      <c r="CD912" s="94"/>
      <c r="CE912" s="94"/>
      <c r="CF912" s="94"/>
      <c r="CG912" s="94"/>
      <c r="CH912" s="94"/>
      <c r="CJ912" s="94" t="s">
        <v>3680</v>
      </c>
      <c r="CK912" s="94" t="s">
        <v>10145</v>
      </c>
      <c r="CL912" s="94" t="s">
        <v>12505</v>
      </c>
      <c r="CM912" s="94" t="s">
        <v>17519</v>
      </c>
      <c r="CN912" s="94" t="s">
        <v>12369</v>
      </c>
      <c r="CO912" s="94" t="s">
        <v>12116</v>
      </c>
      <c r="CP912" s="94" t="s">
        <v>17520</v>
      </c>
      <c r="CQ912" s="94" t="s">
        <v>12999</v>
      </c>
      <c r="CR912" s="94" t="s">
        <v>17521</v>
      </c>
      <c r="CS912" s="94" t="s">
        <v>12007</v>
      </c>
      <c r="CX912" s="94" t="s">
        <v>17522</v>
      </c>
      <c r="CZ912" s="94" t="s">
        <v>12007</v>
      </c>
      <c r="DA912" s="94" t="s">
        <v>12016</v>
      </c>
      <c r="DB912" s="94" t="s">
        <v>12016</v>
      </c>
      <c r="DC912" s="94" t="s">
        <v>12007</v>
      </c>
      <c r="DD912" s="94" t="s">
        <v>12016</v>
      </c>
      <c r="DE912" s="94" t="s">
        <v>12007</v>
      </c>
      <c r="DH912" s="94" t="s">
        <v>12021</v>
      </c>
      <c r="DJ912" s="94" t="s">
        <v>12022</v>
      </c>
    </row>
    <row r="913" ht="13.5" customHeight="1">
      <c r="A913" s="94" t="s">
        <v>17523</v>
      </c>
      <c r="B913" s="94" t="s">
        <v>17524</v>
      </c>
      <c r="C913" s="94" t="str">
        <f t="shared" si="1"/>
        <v>Haylee Archer</v>
      </c>
      <c r="D913" s="94" t="s">
        <v>17525</v>
      </c>
      <c r="E913" s="94" t="s">
        <v>32</v>
      </c>
      <c r="F913" s="94" t="s">
        <v>17526</v>
      </c>
      <c r="G913" s="95" t="s">
        <v>38</v>
      </c>
      <c r="H913" s="94" t="s">
        <v>12006</v>
      </c>
      <c r="BF913" s="94"/>
      <c r="BG913" s="94" t="s">
        <v>38</v>
      </c>
      <c r="BH913" s="94"/>
      <c r="BI913" s="94"/>
      <c r="BJ913" s="94"/>
      <c r="BK913" s="94"/>
      <c r="BL913" s="94"/>
      <c r="BM913" s="94"/>
      <c r="BN913" s="94"/>
      <c r="BO913" s="94"/>
      <c r="BP913" s="94">
        <v>1.0</v>
      </c>
      <c r="BQ913" s="94"/>
      <c r="BR913" s="94"/>
      <c r="BS913" s="94"/>
      <c r="BT913" s="94"/>
      <c r="BU913" s="94"/>
      <c r="BV913" s="94"/>
      <c r="BW913" s="94"/>
      <c r="BX913" s="94"/>
      <c r="BY913" s="94"/>
      <c r="BZ913" s="94"/>
      <c r="CA913" s="94"/>
      <c r="CB913" s="94"/>
      <c r="CC913" s="94"/>
      <c r="CD913" s="94"/>
      <c r="CE913" s="94"/>
      <c r="CF913" s="94"/>
      <c r="CG913" s="94"/>
      <c r="CH913" s="94"/>
      <c r="CK913" s="94" t="s">
        <v>17527</v>
      </c>
      <c r="CL913" s="94" t="s">
        <v>12010</v>
      </c>
      <c r="CM913" s="94" t="s">
        <v>17528</v>
      </c>
      <c r="CO913" s="94" t="s">
        <v>12122</v>
      </c>
      <c r="CP913" s="94" t="s">
        <v>14323</v>
      </c>
      <c r="CQ913" s="94" t="s">
        <v>12032</v>
      </c>
      <c r="CR913" s="94" t="s">
        <v>12032</v>
      </c>
      <c r="CX913" s="94" t="s">
        <v>1693</v>
      </c>
      <c r="CZ913" s="94" t="s">
        <v>12016</v>
      </c>
      <c r="DC913" s="94" t="s">
        <v>12016</v>
      </c>
      <c r="DD913" s="94" t="s">
        <v>12016</v>
      </c>
      <c r="DH913" s="94" t="s">
        <v>12021</v>
      </c>
      <c r="DJ913" s="94" t="s">
        <v>12022</v>
      </c>
    </row>
    <row r="914" ht="13.5" customHeight="1">
      <c r="A914" s="94" t="s">
        <v>17529</v>
      </c>
      <c r="B914" s="94" t="s">
        <v>17530</v>
      </c>
      <c r="C914" s="94" t="str">
        <f t="shared" si="1"/>
        <v>Head of Institution</v>
      </c>
      <c r="D914" s="94" t="s">
        <v>17531</v>
      </c>
      <c r="E914" s="94" t="s">
        <v>35</v>
      </c>
      <c r="F914" s="94" t="s">
        <v>17532</v>
      </c>
      <c r="G914" s="95" t="s">
        <v>33</v>
      </c>
      <c r="H914" s="94" t="s">
        <v>12006</v>
      </c>
      <c r="BF914" s="94"/>
      <c r="BG914" s="94"/>
      <c r="BH914" s="94"/>
      <c r="BI914" s="94"/>
      <c r="BJ914" s="94" t="s">
        <v>33</v>
      </c>
      <c r="BK914" s="94"/>
      <c r="BL914" s="94"/>
      <c r="BM914" s="94"/>
      <c r="BN914" s="94"/>
      <c r="BO914" s="94"/>
      <c r="BP914" s="94"/>
      <c r="BQ914" s="94"/>
      <c r="BR914" s="94"/>
      <c r="BS914" s="94"/>
      <c r="BT914" s="94"/>
      <c r="BU914" s="94"/>
      <c r="BV914" s="94"/>
      <c r="BW914" s="94"/>
      <c r="BX914" s="94"/>
      <c r="BY914" s="94"/>
      <c r="BZ914" s="94">
        <v>1.0</v>
      </c>
      <c r="CA914" s="94"/>
      <c r="CB914" s="94"/>
      <c r="CC914" s="94"/>
      <c r="CD914" s="94"/>
      <c r="CE914" s="94"/>
      <c r="CF914" s="94"/>
      <c r="CG914" s="94"/>
      <c r="CH914" s="94"/>
      <c r="CJ914" s="94" t="s">
        <v>12153</v>
      </c>
      <c r="CK914" s="94" t="s">
        <v>17533</v>
      </c>
      <c r="CL914" s="94" t="s">
        <v>12046</v>
      </c>
      <c r="CM914" s="94" t="s">
        <v>17534</v>
      </c>
      <c r="CN914" s="94" t="s">
        <v>17535</v>
      </c>
      <c r="CO914" s="94" t="s">
        <v>12116</v>
      </c>
      <c r="CP914" s="94" t="s">
        <v>17536</v>
      </c>
      <c r="CQ914" s="94" t="s">
        <v>12015</v>
      </c>
      <c r="CR914" s="94" t="s">
        <v>12860</v>
      </c>
      <c r="CS914" s="94" t="s">
        <v>12016</v>
      </c>
      <c r="CT914" s="94" t="s">
        <v>12498</v>
      </c>
      <c r="CX914" s="94" t="s">
        <v>17537</v>
      </c>
      <c r="CZ914" s="94" t="s">
        <v>12007</v>
      </c>
      <c r="DA914" s="94" t="s">
        <v>12019</v>
      </c>
      <c r="DB914" s="94" t="s">
        <v>12019</v>
      </c>
      <c r="DC914" s="94" t="s">
        <v>12007</v>
      </c>
      <c r="DD914" s="94" t="s">
        <v>12007</v>
      </c>
      <c r="DE914" s="94" t="s">
        <v>12007</v>
      </c>
      <c r="DH914" s="94" t="s">
        <v>12021</v>
      </c>
      <c r="DJ914" s="94" t="s">
        <v>12022</v>
      </c>
    </row>
    <row r="915" ht="13.5" customHeight="1">
      <c r="A915" s="94" t="s">
        <v>11371</v>
      </c>
      <c r="B915" s="94" t="s">
        <v>5626</v>
      </c>
      <c r="C915" s="94" t="str">
        <f t="shared" si="1"/>
        <v>hedieh abdollahi</v>
      </c>
      <c r="D915" s="94" t="s">
        <v>11372</v>
      </c>
      <c r="E915" s="94" t="s">
        <v>35</v>
      </c>
      <c r="F915" s="94" t="s">
        <v>17538</v>
      </c>
      <c r="G915" s="95" t="s">
        <v>33</v>
      </c>
      <c r="H915" s="94" t="s">
        <v>12006</v>
      </c>
      <c r="I915" s="94" t="s">
        <v>12069</v>
      </c>
      <c r="BF915" s="94" t="s">
        <v>33</v>
      </c>
      <c r="BG915" s="94"/>
      <c r="BH915" s="94"/>
      <c r="BI915" s="94"/>
      <c r="BJ915" s="94"/>
      <c r="BK915" s="94"/>
      <c r="BL915" s="94">
        <v>1.0</v>
      </c>
      <c r="BM915" s="94"/>
      <c r="BN915" s="94"/>
      <c r="BO915" s="94"/>
      <c r="BP915" s="94"/>
      <c r="BQ915" s="94"/>
      <c r="BR915" s="94"/>
      <c r="BS915" s="94"/>
      <c r="BT915" s="94"/>
      <c r="BU915" s="94"/>
      <c r="BV915" s="94"/>
      <c r="BW915" s="94"/>
      <c r="BX915" s="94"/>
      <c r="BY915" s="94"/>
      <c r="BZ915" s="94"/>
      <c r="CA915" s="94"/>
      <c r="CB915" s="94"/>
      <c r="CC915" s="94"/>
      <c r="CD915" s="94">
        <v>1.0</v>
      </c>
      <c r="CE915" s="94"/>
      <c r="CF915" s="94"/>
      <c r="CG915" s="94"/>
      <c r="CH915" s="94"/>
      <c r="CJ915" s="94" t="s">
        <v>3680</v>
      </c>
      <c r="CK915" s="94" t="s">
        <v>11376</v>
      </c>
      <c r="CL915" s="94" t="s">
        <v>12010</v>
      </c>
      <c r="CM915" s="94" t="s">
        <v>17539</v>
      </c>
      <c r="CN915" s="94" t="s">
        <v>12369</v>
      </c>
      <c r="CO915" s="94" t="s">
        <v>12188</v>
      </c>
      <c r="CP915" s="94" t="s">
        <v>12487</v>
      </c>
      <c r="CQ915" s="94" t="s">
        <v>12405</v>
      </c>
      <c r="CR915" s="94" t="s">
        <v>12406</v>
      </c>
      <c r="CS915" s="94" t="s">
        <v>12007</v>
      </c>
      <c r="CX915" s="94" t="s">
        <v>17540</v>
      </c>
      <c r="CZ915" s="94" t="s">
        <v>12007</v>
      </c>
      <c r="DA915" s="94" t="s">
        <v>12111</v>
      </c>
      <c r="DB915" s="94" t="s">
        <v>12111</v>
      </c>
      <c r="DC915" s="94" t="s">
        <v>12007</v>
      </c>
      <c r="DD915" s="94" t="s">
        <v>12007</v>
      </c>
      <c r="DE915" s="94" t="s">
        <v>12007</v>
      </c>
      <c r="DH915" s="94" t="s">
        <v>12021</v>
      </c>
      <c r="DJ915" s="94" t="s">
        <v>12022</v>
      </c>
    </row>
    <row r="916" ht="13.5" customHeight="1">
      <c r="A916" s="94" t="s">
        <v>2114</v>
      </c>
      <c r="B916" s="94" t="s">
        <v>2115</v>
      </c>
      <c r="C916" s="94" t="str">
        <f t="shared" si="1"/>
        <v>hedy goodman</v>
      </c>
      <c r="D916" s="94" t="s">
        <v>2116</v>
      </c>
      <c r="E916" s="94" t="s">
        <v>2117</v>
      </c>
      <c r="F916" s="94" t="s">
        <v>17541</v>
      </c>
      <c r="G916" s="95" t="s">
        <v>12793</v>
      </c>
      <c r="H916" s="94" t="s">
        <v>12006</v>
      </c>
      <c r="I916" s="94" t="s">
        <v>12069</v>
      </c>
      <c r="BF916" s="94"/>
      <c r="BG916" s="94"/>
      <c r="BH916" s="94" t="s">
        <v>33</v>
      </c>
      <c r="BI916" s="94" t="s">
        <v>38</v>
      </c>
      <c r="BJ916" s="94"/>
      <c r="BK916" s="94"/>
      <c r="BL916" s="94"/>
      <c r="BM916" s="94"/>
      <c r="BN916" s="94"/>
      <c r="BO916" s="94"/>
      <c r="BP916" s="94"/>
      <c r="BQ916" s="94"/>
      <c r="BR916" s="94"/>
      <c r="BS916" s="94">
        <v>1.0</v>
      </c>
      <c r="BT916" s="94"/>
      <c r="BU916" s="94"/>
      <c r="BV916" s="94">
        <v>1.0</v>
      </c>
      <c r="BW916" s="94"/>
      <c r="BX916" s="94"/>
      <c r="BY916" s="94"/>
      <c r="BZ916" s="94"/>
      <c r="CA916" s="94"/>
      <c r="CB916" s="94"/>
      <c r="CC916" s="94"/>
      <c r="CD916" s="94">
        <v>1.0</v>
      </c>
      <c r="CE916" s="94"/>
      <c r="CF916" s="94"/>
      <c r="CG916" s="94"/>
      <c r="CH916" s="94"/>
      <c r="CK916" s="94" t="s">
        <v>17542</v>
      </c>
      <c r="CL916" s="94" t="s">
        <v>12202</v>
      </c>
      <c r="CM916" s="94" t="s">
        <v>17543</v>
      </c>
      <c r="CO916" s="94" t="s">
        <v>12217</v>
      </c>
      <c r="CP916" s="94" t="s">
        <v>17544</v>
      </c>
      <c r="CQ916" s="94" t="s">
        <v>12032</v>
      </c>
      <c r="CR916" s="94" t="s">
        <v>12032</v>
      </c>
      <c r="CS916" s="94" t="s">
        <v>12007</v>
      </c>
      <c r="CX916" s="94" t="s">
        <v>17545</v>
      </c>
      <c r="CZ916" s="94" t="s">
        <v>12007</v>
      </c>
      <c r="DA916" s="94" t="s">
        <v>12111</v>
      </c>
      <c r="DB916" s="94" t="s">
        <v>12111</v>
      </c>
      <c r="DC916" s="94" t="s">
        <v>12007</v>
      </c>
      <c r="DD916" s="94" t="s">
        <v>12007</v>
      </c>
      <c r="DE916" s="94" t="s">
        <v>12007</v>
      </c>
      <c r="DH916" s="94" t="s">
        <v>12021</v>
      </c>
      <c r="DJ916" s="94" t="s">
        <v>12022</v>
      </c>
    </row>
    <row r="917" ht="13.5" customHeight="1">
      <c r="A917" s="94" t="s">
        <v>17546</v>
      </c>
      <c r="B917" s="94" t="s">
        <v>6084</v>
      </c>
      <c r="C917" s="94" t="str">
        <f t="shared" si="1"/>
        <v>Hee-Jae Lee</v>
      </c>
      <c r="D917" s="94" t="s">
        <v>17547</v>
      </c>
      <c r="E917" s="94" t="s">
        <v>32</v>
      </c>
      <c r="F917" s="94" t="s">
        <v>17548</v>
      </c>
      <c r="G917" s="95" t="s">
        <v>33</v>
      </c>
      <c r="H917" s="94" t="s">
        <v>12006</v>
      </c>
      <c r="I917" s="94" t="s">
        <v>12081</v>
      </c>
      <c r="BF917" s="94"/>
      <c r="BG917" s="94"/>
      <c r="BH917" s="94" t="s">
        <v>33</v>
      </c>
      <c r="BI917" s="94"/>
      <c r="BJ917" s="94"/>
      <c r="BK917" s="94"/>
      <c r="BL917" s="94"/>
      <c r="BM917" s="94"/>
      <c r="BN917" s="94"/>
      <c r="BO917" s="94"/>
      <c r="BP917" s="94"/>
      <c r="BQ917" s="94"/>
      <c r="BR917" s="94">
        <v>1.0</v>
      </c>
      <c r="BS917" s="94"/>
      <c r="BT917" s="94"/>
      <c r="BU917" s="94"/>
      <c r="BV917" s="94"/>
      <c r="BW917" s="94"/>
      <c r="BX917" s="94"/>
      <c r="BY917" s="94"/>
      <c r="BZ917" s="94"/>
      <c r="CA917" s="94"/>
      <c r="CB917" s="94"/>
      <c r="CC917" s="94"/>
      <c r="CD917" s="94">
        <v>1.0</v>
      </c>
      <c r="CE917" s="94"/>
      <c r="CF917" s="94"/>
      <c r="CG917" s="94"/>
      <c r="CH917" s="94"/>
      <c r="CJ917" s="94" t="s">
        <v>3680</v>
      </c>
      <c r="CK917" s="94" t="s">
        <v>17549</v>
      </c>
      <c r="CL917" s="94" t="s">
        <v>12046</v>
      </c>
      <c r="CM917" s="94" t="s">
        <v>17550</v>
      </c>
      <c r="CN917" s="94" t="s">
        <v>17551</v>
      </c>
      <c r="CO917" s="94" t="s">
        <v>12188</v>
      </c>
      <c r="CQ917" s="94" t="s">
        <v>15547</v>
      </c>
      <c r="CS917" s="94" t="s">
        <v>12016</v>
      </c>
      <c r="CX917" s="94" t="s">
        <v>13187</v>
      </c>
      <c r="CZ917" s="94" t="s">
        <v>12007</v>
      </c>
      <c r="DA917" s="94" t="s">
        <v>12016</v>
      </c>
      <c r="DB917" s="94" t="s">
        <v>12016</v>
      </c>
      <c r="DC917" s="94" t="s">
        <v>12007</v>
      </c>
      <c r="DE917" s="94" t="s">
        <v>12007</v>
      </c>
      <c r="DH917" s="94" t="s">
        <v>12021</v>
      </c>
      <c r="DJ917" s="94" t="s">
        <v>12022</v>
      </c>
    </row>
    <row r="918" ht="13.5" customHeight="1">
      <c r="A918" s="94" t="s">
        <v>17552</v>
      </c>
      <c r="B918" s="94" t="s">
        <v>17553</v>
      </c>
      <c r="C918" s="94" t="str">
        <f t="shared" si="1"/>
        <v>Heesu ­Kym</v>
      </c>
      <c r="D918" s="94" t="s">
        <v>17554</v>
      </c>
      <c r="E918" s="94" t="s">
        <v>32</v>
      </c>
      <c r="F918" s="94" t="s">
        <v>17555</v>
      </c>
      <c r="G918" s="95" t="s">
        <v>38</v>
      </c>
      <c r="H918" s="94" t="s">
        <v>12006</v>
      </c>
      <c r="BF918" s="94"/>
      <c r="BG918" s="94"/>
      <c r="BH918" s="94"/>
      <c r="BI918" s="94" t="s">
        <v>38</v>
      </c>
      <c r="BJ918" s="94"/>
      <c r="BK918" s="94"/>
      <c r="BL918" s="94"/>
      <c r="BM918" s="94"/>
      <c r="BN918" s="94"/>
      <c r="BO918" s="94"/>
      <c r="BP918" s="94"/>
      <c r="BQ918" s="94"/>
      <c r="BR918" s="94"/>
      <c r="BS918" s="94"/>
      <c r="BT918" s="94"/>
      <c r="BU918" s="94"/>
      <c r="BV918" s="94">
        <v>1.0</v>
      </c>
      <c r="BW918" s="94"/>
      <c r="BX918" s="94"/>
      <c r="BY918" s="94"/>
      <c r="BZ918" s="94"/>
      <c r="CA918" s="94"/>
      <c r="CB918" s="94"/>
      <c r="CC918" s="94"/>
      <c r="CD918" s="94"/>
      <c r="CE918" s="94"/>
      <c r="CF918" s="94"/>
      <c r="CG918" s="94"/>
      <c r="CH918" s="94"/>
      <c r="CK918" s="94" t="s">
        <v>17556</v>
      </c>
      <c r="CL918" s="94" t="s">
        <v>12010</v>
      </c>
      <c r="CM918" s="94" t="s">
        <v>17557</v>
      </c>
      <c r="CN918" s="94" t="s">
        <v>12719</v>
      </c>
      <c r="CO918" s="94" t="s">
        <v>12122</v>
      </c>
      <c r="CP918" s="94" t="s">
        <v>17558</v>
      </c>
      <c r="CQ918" s="94" t="s">
        <v>13585</v>
      </c>
      <c r="CR918" s="94" t="s">
        <v>13585</v>
      </c>
      <c r="CX918" s="94" t="s">
        <v>12565</v>
      </c>
      <c r="CZ918" s="94" t="s">
        <v>12016</v>
      </c>
      <c r="DC918" s="94" t="s">
        <v>12016</v>
      </c>
      <c r="DD918" s="94" t="s">
        <v>12016</v>
      </c>
      <c r="DH918" s="94" t="s">
        <v>12021</v>
      </c>
      <c r="DJ918" s="94" t="s">
        <v>12022</v>
      </c>
    </row>
    <row r="919" ht="13.5" customHeight="1">
      <c r="A919" s="94" t="s">
        <v>17559</v>
      </c>
      <c r="B919" s="94" t="s">
        <v>17560</v>
      </c>
      <c r="C919" s="94" t="str">
        <f t="shared" si="1"/>
        <v>Heidi Becker</v>
      </c>
      <c r="D919" s="94" t="s">
        <v>17561</v>
      </c>
      <c r="E919" s="94" t="s">
        <v>32</v>
      </c>
      <c r="F919" s="94" t="s">
        <v>17562</v>
      </c>
      <c r="G919" s="95" t="s">
        <v>33</v>
      </c>
      <c r="H919" s="94" t="s">
        <v>12006</v>
      </c>
      <c r="I919" s="94" t="s">
        <v>12069</v>
      </c>
      <c r="BF919" s="94"/>
      <c r="BG919" s="94"/>
      <c r="BH919" s="94" t="s">
        <v>33</v>
      </c>
      <c r="BI919" s="94"/>
      <c r="BJ919" s="94"/>
      <c r="BK919" s="94"/>
      <c r="BL919" s="94"/>
      <c r="BM919" s="94"/>
      <c r="BN919" s="94"/>
      <c r="BO919" s="94"/>
      <c r="BP919" s="94"/>
      <c r="BQ919" s="94"/>
      <c r="BR919" s="94">
        <v>1.0</v>
      </c>
      <c r="BS919" s="94"/>
      <c r="BT919" s="94"/>
      <c r="BU919" s="94"/>
      <c r="BV919" s="94"/>
      <c r="BW919" s="94"/>
      <c r="BX919" s="94"/>
      <c r="BY919" s="94"/>
      <c r="BZ919" s="94"/>
      <c r="CA919" s="94"/>
      <c r="CB919" s="94"/>
      <c r="CC919" s="94"/>
      <c r="CD919" s="94"/>
      <c r="CE919" s="94"/>
      <c r="CF919" s="94"/>
      <c r="CG919" s="94"/>
      <c r="CH919" s="94"/>
      <c r="CK919" s="94" t="s">
        <v>17563</v>
      </c>
      <c r="CL919" s="94" t="s">
        <v>12202</v>
      </c>
      <c r="CM919" s="94" t="s">
        <v>17564</v>
      </c>
      <c r="CN919" s="94" t="s">
        <v>17565</v>
      </c>
      <c r="CP919" s="94" t="s">
        <v>13297</v>
      </c>
      <c r="CQ919" s="94" t="s">
        <v>12032</v>
      </c>
      <c r="CR919" s="94" t="s">
        <v>12032</v>
      </c>
      <c r="CS919" s="94" t="s">
        <v>12016</v>
      </c>
      <c r="CT919" s="94" t="s">
        <v>17566</v>
      </c>
      <c r="CX919" s="94" t="s">
        <v>17567</v>
      </c>
      <c r="CZ919" s="94" t="s">
        <v>12007</v>
      </c>
      <c r="DC919" s="94" t="s">
        <v>12007</v>
      </c>
      <c r="DD919" s="94" t="s">
        <v>12007</v>
      </c>
      <c r="DE919" s="94" t="s">
        <v>12007</v>
      </c>
      <c r="DH919" s="94" t="s">
        <v>12021</v>
      </c>
      <c r="DJ919" s="94" t="s">
        <v>12022</v>
      </c>
    </row>
    <row r="920" ht="13.5" customHeight="1">
      <c r="A920" s="94" t="s">
        <v>4295</v>
      </c>
      <c r="B920" s="94" t="s">
        <v>17568</v>
      </c>
      <c r="C920" s="94" t="str">
        <f t="shared" si="1"/>
        <v>Heino Falcke</v>
      </c>
      <c r="D920" s="94" t="s">
        <v>17569</v>
      </c>
      <c r="E920" s="94" t="s">
        <v>32</v>
      </c>
      <c r="F920" s="94" t="s">
        <v>17570</v>
      </c>
      <c r="G920" s="95" t="s">
        <v>33</v>
      </c>
      <c r="H920" s="94" t="s">
        <v>12006</v>
      </c>
      <c r="I920" s="94" t="s">
        <v>12381</v>
      </c>
      <c r="BF920" s="94"/>
      <c r="BG920" s="94"/>
      <c r="BH920" s="94"/>
      <c r="BI920" s="94"/>
      <c r="BJ920" s="94" t="s">
        <v>33</v>
      </c>
      <c r="BK920" s="94"/>
      <c r="BL920" s="94"/>
      <c r="BM920" s="94"/>
      <c r="BN920" s="94"/>
      <c r="BO920" s="94"/>
      <c r="BP920" s="94"/>
      <c r="BQ920" s="94"/>
      <c r="BR920" s="94"/>
      <c r="BS920" s="94"/>
      <c r="BT920" s="94"/>
      <c r="BU920" s="94"/>
      <c r="BV920" s="94"/>
      <c r="BW920" s="94"/>
      <c r="BX920" s="94">
        <v>1.0</v>
      </c>
      <c r="BY920" s="94"/>
      <c r="BZ920" s="94"/>
      <c r="CA920" s="94"/>
      <c r="CB920" s="94"/>
      <c r="CC920" s="94"/>
      <c r="CD920" s="94">
        <v>1.0</v>
      </c>
      <c r="CE920" s="94"/>
      <c r="CF920" s="94"/>
      <c r="CG920" s="94"/>
      <c r="CH920" s="94"/>
      <c r="CJ920" s="94" t="s">
        <v>17571</v>
      </c>
      <c r="CK920" s="94" t="s">
        <v>17572</v>
      </c>
      <c r="CL920" s="94" t="s">
        <v>12505</v>
      </c>
      <c r="CM920" s="94" t="s">
        <v>12808</v>
      </c>
      <c r="CN920" s="94" t="s">
        <v>17573</v>
      </c>
      <c r="CP920" s="94" t="s">
        <v>12810</v>
      </c>
      <c r="CQ920" s="94" t="s">
        <v>17574</v>
      </c>
      <c r="CR920" s="94" t="s">
        <v>13100</v>
      </c>
      <c r="CS920" s="94" t="s">
        <v>12016</v>
      </c>
      <c r="CX920" s="94" t="s">
        <v>17575</v>
      </c>
      <c r="CZ920" s="94" t="s">
        <v>12016</v>
      </c>
      <c r="DA920" s="94" t="s">
        <v>12016</v>
      </c>
      <c r="DB920" s="94" t="s">
        <v>12016</v>
      </c>
      <c r="DC920" s="94" t="s">
        <v>12016</v>
      </c>
      <c r="DD920" s="94" t="s">
        <v>12016</v>
      </c>
      <c r="DE920" s="94" t="s">
        <v>12016</v>
      </c>
      <c r="DH920" s="94" t="s">
        <v>12021</v>
      </c>
      <c r="DJ920" s="94" t="s">
        <v>12022</v>
      </c>
    </row>
    <row r="921" ht="13.5" customHeight="1">
      <c r="A921" s="94" t="s">
        <v>6051</v>
      </c>
      <c r="B921" s="94" t="s">
        <v>6052</v>
      </c>
      <c r="C921" s="94" t="str">
        <f t="shared" si="1"/>
        <v>Helga Dénes</v>
      </c>
      <c r="D921" s="94" t="s">
        <v>6053</v>
      </c>
      <c r="E921" s="94" t="s">
        <v>32</v>
      </c>
      <c r="F921" s="94" t="s">
        <v>17576</v>
      </c>
      <c r="G921" s="95" t="s">
        <v>33</v>
      </c>
      <c r="H921" s="94" t="s">
        <v>12006</v>
      </c>
      <c r="I921" s="94" t="s">
        <v>12069</v>
      </c>
      <c r="BF921" s="94" t="s">
        <v>33</v>
      </c>
      <c r="BG921" s="94"/>
      <c r="BH921" s="94"/>
      <c r="BI921" s="94"/>
      <c r="BJ921" s="94"/>
      <c r="BK921" s="94"/>
      <c r="BL921" s="94">
        <v>1.0</v>
      </c>
      <c r="BM921" s="94"/>
      <c r="BN921" s="94"/>
      <c r="BO921" s="94"/>
      <c r="BP921" s="94"/>
      <c r="BQ921" s="94"/>
      <c r="BR921" s="94"/>
      <c r="BS921" s="94"/>
      <c r="BT921" s="94"/>
      <c r="BU921" s="94"/>
      <c r="BV921" s="94"/>
      <c r="BW921" s="94"/>
      <c r="BX921" s="94"/>
      <c r="BY921" s="94"/>
      <c r="BZ921" s="94"/>
      <c r="CA921" s="94"/>
      <c r="CB921" s="94"/>
      <c r="CC921" s="94"/>
      <c r="CD921" s="94"/>
      <c r="CE921" s="94"/>
      <c r="CF921" s="94"/>
      <c r="CG921" s="94"/>
      <c r="CH921" s="94"/>
      <c r="CJ921" s="94" t="s">
        <v>3680</v>
      </c>
      <c r="CK921" s="94" t="s">
        <v>6057</v>
      </c>
      <c r="CL921" s="94" t="s">
        <v>12202</v>
      </c>
      <c r="CM921" s="94" t="s">
        <v>15261</v>
      </c>
      <c r="CN921" s="94" t="s">
        <v>12362</v>
      </c>
      <c r="CO921" s="94" t="s">
        <v>12116</v>
      </c>
      <c r="CP921" s="94" t="s">
        <v>17577</v>
      </c>
      <c r="CQ921" s="94" t="s">
        <v>15262</v>
      </c>
      <c r="CR921" s="94" t="s">
        <v>13079</v>
      </c>
      <c r="CS921" s="94" t="s">
        <v>12016</v>
      </c>
      <c r="CT921" s="94" t="s">
        <v>2007</v>
      </c>
      <c r="CX921" s="94" t="s">
        <v>17578</v>
      </c>
      <c r="CZ921" s="94" t="s">
        <v>12007</v>
      </c>
      <c r="DA921" s="94" t="s">
        <v>12016</v>
      </c>
      <c r="DB921" s="94" t="s">
        <v>12016</v>
      </c>
      <c r="DC921" s="94" t="s">
        <v>12007</v>
      </c>
      <c r="DD921" s="94" t="s">
        <v>12007</v>
      </c>
      <c r="DE921" s="94" t="s">
        <v>12007</v>
      </c>
      <c r="DH921" s="94" t="s">
        <v>12021</v>
      </c>
      <c r="DJ921" s="94" t="s">
        <v>12022</v>
      </c>
    </row>
    <row r="922" ht="13.5" customHeight="1">
      <c r="A922" s="94" t="s">
        <v>17579</v>
      </c>
      <c r="B922" s="94" t="s">
        <v>17580</v>
      </c>
      <c r="C922" s="94" t="str">
        <f t="shared" si="1"/>
        <v>Henco Arlow</v>
      </c>
      <c r="D922" s="94" t="s">
        <v>17581</v>
      </c>
      <c r="E922" s="94" t="s">
        <v>32</v>
      </c>
      <c r="F922" s="94" t="s">
        <v>17582</v>
      </c>
      <c r="G922" s="95" t="s">
        <v>33</v>
      </c>
      <c r="H922" s="94" t="s">
        <v>12006</v>
      </c>
      <c r="I922" s="94" t="s">
        <v>12069</v>
      </c>
      <c r="BF922" s="94" t="s">
        <v>33</v>
      </c>
      <c r="BG922" s="94"/>
      <c r="BH922" s="94"/>
      <c r="BI922" s="94"/>
      <c r="BJ922" s="94"/>
      <c r="BK922" s="94"/>
      <c r="BL922" s="94"/>
      <c r="BM922" s="94">
        <v>1.0</v>
      </c>
      <c r="BN922" s="94"/>
      <c r="BO922" s="94"/>
      <c r="BP922" s="94"/>
      <c r="BQ922" s="94"/>
      <c r="BR922" s="94"/>
      <c r="BS922" s="94"/>
      <c r="BT922" s="94"/>
      <c r="BU922" s="94"/>
      <c r="BV922" s="94"/>
      <c r="BW922" s="94"/>
      <c r="BX922" s="94"/>
      <c r="BY922" s="94"/>
      <c r="BZ922" s="94"/>
      <c r="CA922" s="94"/>
      <c r="CB922" s="94"/>
      <c r="CC922" s="94"/>
      <c r="CD922" s="94"/>
      <c r="CE922" s="94"/>
      <c r="CF922" s="94"/>
      <c r="CG922" s="94"/>
      <c r="CH922" s="94"/>
      <c r="CJ922" s="94" t="s">
        <v>11475</v>
      </c>
      <c r="CK922" s="94" t="s">
        <v>17583</v>
      </c>
      <c r="CL922" s="94" t="s">
        <v>12046</v>
      </c>
      <c r="CM922" s="94" t="s">
        <v>12186</v>
      </c>
      <c r="CN922" s="94" t="s">
        <v>12143</v>
      </c>
      <c r="CO922" s="94" t="s">
        <v>12122</v>
      </c>
      <c r="CP922" s="94" t="s">
        <v>12189</v>
      </c>
      <c r="CQ922" s="94" t="s">
        <v>12015</v>
      </c>
      <c r="CR922" s="94" t="s">
        <v>12219</v>
      </c>
      <c r="CS922" s="94" t="s">
        <v>12016</v>
      </c>
      <c r="CX922" s="94" t="s">
        <v>17584</v>
      </c>
      <c r="CZ922" s="94" t="s">
        <v>12007</v>
      </c>
      <c r="DA922" s="94" t="s">
        <v>12016</v>
      </c>
      <c r="DB922" s="94" t="s">
        <v>12111</v>
      </c>
      <c r="DC922" s="94" t="s">
        <v>12007</v>
      </c>
      <c r="DD922" s="94" t="s">
        <v>12016</v>
      </c>
      <c r="DE922" s="94" t="s">
        <v>12016</v>
      </c>
      <c r="DH922" s="94" t="s">
        <v>12021</v>
      </c>
      <c r="DJ922" s="94" t="s">
        <v>12022</v>
      </c>
    </row>
    <row r="923" ht="13.5" customHeight="1">
      <c r="A923" s="94" t="s">
        <v>17585</v>
      </c>
      <c r="B923" s="94" t="s">
        <v>17586</v>
      </c>
      <c r="C923" s="94" t="str">
        <f t="shared" si="1"/>
        <v>Hengxing Pan</v>
      </c>
      <c r="D923" s="94" t="s">
        <v>17587</v>
      </c>
      <c r="E923" s="94" t="s">
        <v>32</v>
      </c>
      <c r="F923" s="94" t="s">
        <v>17588</v>
      </c>
      <c r="G923" s="95" t="s">
        <v>33</v>
      </c>
      <c r="H923" s="94" t="s">
        <v>12006</v>
      </c>
      <c r="I923" s="94" t="s">
        <v>12069</v>
      </c>
      <c r="BF923" s="94" t="s">
        <v>33</v>
      </c>
      <c r="BG923" s="94"/>
      <c r="BH923" s="94"/>
      <c r="BI923" s="94"/>
      <c r="BJ923" s="94"/>
      <c r="BK923" s="94"/>
      <c r="BL923" s="94">
        <v>1.0</v>
      </c>
      <c r="BM923" s="94"/>
      <c r="BN923" s="94"/>
      <c r="BO923" s="94"/>
      <c r="BP923" s="94"/>
      <c r="BQ923" s="94"/>
      <c r="BR923" s="94"/>
      <c r="BS923" s="94"/>
      <c r="BT923" s="94"/>
      <c r="BU923" s="94"/>
      <c r="BV923" s="94"/>
      <c r="BW923" s="94"/>
      <c r="BX923" s="94"/>
      <c r="BY923" s="94"/>
      <c r="BZ923" s="94"/>
      <c r="CA923" s="94"/>
      <c r="CB923" s="94"/>
      <c r="CC923" s="94"/>
      <c r="CD923" s="94">
        <v>1.0</v>
      </c>
      <c r="CE923" s="94"/>
      <c r="CF923" s="94"/>
      <c r="CG923" s="94"/>
      <c r="CH923" s="94"/>
      <c r="CJ923" s="94" t="s">
        <v>3680</v>
      </c>
      <c r="CK923" s="94" t="s">
        <v>17589</v>
      </c>
      <c r="CM923" s="94" t="s">
        <v>13009</v>
      </c>
      <c r="CQ923" s="94" t="s">
        <v>13125</v>
      </c>
      <c r="CR923" s="94" t="s">
        <v>13943</v>
      </c>
      <c r="CS923" s="94" t="s">
        <v>12007</v>
      </c>
      <c r="CX923" s="94" t="s">
        <v>1693</v>
      </c>
      <c r="CZ923" s="94" t="s">
        <v>12007</v>
      </c>
      <c r="DA923" s="94" t="s">
        <v>12016</v>
      </c>
      <c r="DB923" s="94" t="s">
        <v>12111</v>
      </c>
      <c r="DC923" s="94" t="s">
        <v>12007</v>
      </c>
      <c r="DD923" s="94" t="s">
        <v>12016</v>
      </c>
      <c r="DE923" s="94" t="s">
        <v>12007</v>
      </c>
      <c r="DH923" s="94" t="s">
        <v>12021</v>
      </c>
      <c r="DJ923" s="94" t="s">
        <v>12022</v>
      </c>
    </row>
    <row r="924" ht="13.5" customHeight="1">
      <c r="A924" s="94" t="s">
        <v>17590</v>
      </c>
      <c r="B924" s="94" t="s">
        <v>17591</v>
      </c>
      <c r="C924" s="94" t="str">
        <f t="shared" si="1"/>
        <v>Henry Hsieh</v>
      </c>
      <c r="D924" s="94" t="s">
        <v>17592</v>
      </c>
      <c r="E924" s="94" t="s">
        <v>32</v>
      </c>
      <c r="F924" s="94" t="s">
        <v>17593</v>
      </c>
      <c r="G924" s="95" t="s">
        <v>38</v>
      </c>
      <c r="H924" s="94" t="s">
        <v>12006</v>
      </c>
      <c r="I924" s="94" t="s">
        <v>12287</v>
      </c>
      <c r="BF924" s="94"/>
      <c r="BG924" s="94" t="s">
        <v>38</v>
      </c>
      <c r="BH924" s="94"/>
      <c r="BI924" s="94"/>
      <c r="BJ924" s="94"/>
      <c r="BK924" s="94"/>
      <c r="BL924" s="94"/>
      <c r="BM924" s="94"/>
      <c r="BN924" s="94"/>
      <c r="BO924" s="94">
        <v>1.0</v>
      </c>
      <c r="BP924" s="94"/>
      <c r="BQ924" s="94"/>
      <c r="BR924" s="94"/>
      <c r="BS924" s="94"/>
      <c r="BT924" s="94"/>
      <c r="BU924" s="94"/>
      <c r="BV924" s="94"/>
      <c r="BW924" s="94"/>
      <c r="BX924" s="94"/>
      <c r="BY924" s="94"/>
      <c r="BZ924" s="94"/>
      <c r="CA924" s="94"/>
      <c r="CB924" s="94"/>
      <c r="CC924" s="94"/>
      <c r="CD924" s="94"/>
      <c r="CE924" s="94"/>
      <c r="CF924" s="94"/>
      <c r="CG924" s="94"/>
      <c r="CH924" s="94"/>
      <c r="CJ924" s="94" t="s">
        <v>12058</v>
      </c>
      <c r="CK924" s="94" t="s">
        <v>17594</v>
      </c>
      <c r="CL924" s="94" t="s">
        <v>12046</v>
      </c>
      <c r="CM924" s="94" t="s">
        <v>12814</v>
      </c>
      <c r="CN924" s="94" t="s">
        <v>12815</v>
      </c>
      <c r="CO924" s="94" t="s">
        <v>12030</v>
      </c>
      <c r="CP924" s="94" t="s">
        <v>17595</v>
      </c>
      <c r="CQ924" s="94" t="s">
        <v>12582</v>
      </c>
      <c r="CR924" s="94" t="s">
        <v>12582</v>
      </c>
      <c r="CU924" s="94" t="s">
        <v>12052</v>
      </c>
      <c r="CX924" s="94" t="s">
        <v>13187</v>
      </c>
      <c r="CZ924" s="94" t="s">
        <v>12016</v>
      </c>
      <c r="DC924" s="94" t="s">
        <v>12016</v>
      </c>
      <c r="DD924" s="94" t="s">
        <v>12016</v>
      </c>
      <c r="DH924" s="94" t="s">
        <v>12021</v>
      </c>
      <c r="DJ924" s="94" t="s">
        <v>12022</v>
      </c>
    </row>
    <row r="925" ht="13.5" customHeight="1">
      <c r="A925" s="94" t="s">
        <v>17596</v>
      </c>
      <c r="B925" s="94" t="s">
        <v>17597</v>
      </c>
      <c r="C925" s="94" t="str">
        <f t="shared" si="1"/>
        <v>Herman Randriamanantena</v>
      </c>
      <c r="D925" s="94" t="s">
        <v>17598</v>
      </c>
      <c r="E925" s="94" t="s">
        <v>32</v>
      </c>
      <c r="F925" s="94" t="s">
        <v>17599</v>
      </c>
      <c r="G925" s="95" t="s">
        <v>38</v>
      </c>
      <c r="H925" s="94" t="s">
        <v>12006</v>
      </c>
      <c r="I925" s="94" t="s">
        <v>12069</v>
      </c>
      <c r="BF925" s="94"/>
      <c r="BG925" s="94"/>
      <c r="BH925" s="94"/>
      <c r="BI925" s="94"/>
      <c r="BJ925" s="94"/>
      <c r="BK925" s="94" t="s">
        <v>38</v>
      </c>
      <c r="BL925" s="94"/>
      <c r="BM925" s="94"/>
      <c r="BN925" s="94"/>
      <c r="BO925" s="94"/>
      <c r="BP925" s="94"/>
      <c r="BQ925" s="94"/>
      <c r="BR925" s="94"/>
      <c r="BS925" s="94"/>
      <c r="BT925" s="94"/>
      <c r="BU925" s="94"/>
      <c r="BV925" s="94"/>
      <c r="BW925" s="94"/>
      <c r="BX925" s="94"/>
      <c r="BY925" s="94"/>
      <c r="BZ925" s="94"/>
      <c r="CA925" s="94"/>
      <c r="CB925" s="94">
        <v>1.0</v>
      </c>
      <c r="CC925" s="94"/>
      <c r="CD925" s="94"/>
      <c r="CE925" s="94"/>
      <c r="CF925" s="94"/>
      <c r="CG925" s="94"/>
      <c r="CH925" s="94"/>
      <c r="CJ925" s="94" t="s">
        <v>12153</v>
      </c>
      <c r="CK925" s="94" t="s">
        <v>17600</v>
      </c>
      <c r="CL925" s="94" t="s">
        <v>12046</v>
      </c>
      <c r="CM925" s="94" t="s">
        <v>12431</v>
      </c>
      <c r="CN925" s="94" t="s">
        <v>17601</v>
      </c>
      <c r="CO925" s="94" t="s">
        <v>12217</v>
      </c>
      <c r="CP925" s="94" t="s">
        <v>13073</v>
      </c>
      <c r="CQ925" s="94" t="s">
        <v>12433</v>
      </c>
      <c r="CR925" s="94" t="s">
        <v>12434</v>
      </c>
      <c r="CX925" s="94" t="s">
        <v>17602</v>
      </c>
      <c r="CZ925" s="94" t="s">
        <v>12007</v>
      </c>
      <c r="DC925" s="94" t="s">
        <v>12007</v>
      </c>
      <c r="DD925" s="94" t="s">
        <v>12007</v>
      </c>
      <c r="DH925" s="94" t="s">
        <v>12021</v>
      </c>
      <c r="DJ925" s="94" t="s">
        <v>12022</v>
      </c>
    </row>
    <row r="926" ht="13.5" customHeight="1">
      <c r="A926" s="94" t="s">
        <v>9606</v>
      </c>
      <c r="B926" s="94" t="s">
        <v>9607</v>
      </c>
      <c r="C926" s="94" t="str">
        <f t="shared" si="1"/>
        <v>Hester Schutte</v>
      </c>
      <c r="D926" s="94" t="s">
        <v>9608</v>
      </c>
      <c r="E926" s="94" t="s">
        <v>2367</v>
      </c>
      <c r="F926" s="94" t="s">
        <v>17603</v>
      </c>
      <c r="G926" s="95" t="s">
        <v>33</v>
      </c>
      <c r="H926" s="94" t="s">
        <v>12006</v>
      </c>
      <c r="I926" s="94" t="s">
        <v>12069</v>
      </c>
      <c r="BF926" s="94" t="s">
        <v>33</v>
      </c>
      <c r="BG926" s="94"/>
      <c r="BH926" s="94"/>
      <c r="BI926" s="94"/>
      <c r="BJ926" s="94"/>
      <c r="BK926" s="94"/>
      <c r="BL926" s="94"/>
      <c r="BM926" s="94">
        <v>1.0</v>
      </c>
      <c r="BN926" s="94"/>
      <c r="BO926" s="94"/>
      <c r="BP926" s="94"/>
      <c r="BQ926" s="94"/>
      <c r="BR926" s="94"/>
      <c r="BS926" s="94"/>
      <c r="BT926" s="94"/>
      <c r="BU926" s="94"/>
      <c r="BV926" s="94"/>
      <c r="BW926" s="94"/>
      <c r="BX926" s="94"/>
      <c r="BY926" s="94"/>
      <c r="BZ926" s="94"/>
      <c r="CA926" s="94"/>
      <c r="CB926" s="94"/>
      <c r="CC926" s="94"/>
      <c r="CD926" s="94">
        <v>1.0</v>
      </c>
      <c r="CE926" s="94"/>
      <c r="CF926" s="94"/>
      <c r="CG926" s="94"/>
      <c r="CH926" s="94"/>
      <c r="CK926" s="94" t="s">
        <v>9612</v>
      </c>
      <c r="CL926" s="94" t="s">
        <v>12010</v>
      </c>
      <c r="CM926" s="94" t="s">
        <v>17604</v>
      </c>
      <c r="CO926" s="94" t="s">
        <v>12122</v>
      </c>
      <c r="CP926" s="94" t="s">
        <v>12282</v>
      </c>
      <c r="CQ926" s="94" t="s">
        <v>12015</v>
      </c>
      <c r="CR926" s="94" t="s">
        <v>12219</v>
      </c>
      <c r="CS926" s="94" t="s">
        <v>12016</v>
      </c>
      <c r="CX926" s="94" t="s">
        <v>17605</v>
      </c>
      <c r="CZ926" s="94" t="s">
        <v>12007</v>
      </c>
      <c r="DA926" s="94" t="s">
        <v>12111</v>
      </c>
      <c r="DB926" s="94" t="s">
        <v>12111</v>
      </c>
      <c r="DC926" s="94" t="s">
        <v>12007</v>
      </c>
      <c r="DD926" s="94" t="s">
        <v>12016</v>
      </c>
      <c r="DE926" s="94" t="s">
        <v>12007</v>
      </c>
      <c r="DH926" s="94" t="s">
        <v>12021</v>
      </c>
      <c r="DJ926" s="94" t="s">
        <v>12022</v>
      </c>
    </row>
    <row r="927" ht="13.5" customHeight="1">
      <c r="A927" s="94" t="s">
        <v>10893</v>
      </c>
      <c r="B927" s="94" t="s">
        <v>10894</v>
      </c>
      <c r="C927" s="94" t="str">
        <f t="shared" si="1"/>
        <v>Hidehiko Agata</v>
      </c>
      <c r="D927" s="94" t="s">
        <v>10895</v>
      </c>
      <c r="E927" s="94" t="s">
        <v>32</v>
      </c>
      <c r="F927" s="94" t="s">
        <v>17606</v>
      </c>
      <c r="G927" s="95" t="s">
        <v>38</v>
      </c>
      <c r="H927" s="94" t="s">
        <v>12006</v>
      </c>
      <c r="I927" s="94" t="s">
        <v>12069</v>
      </c>
      <c r="BF927" s="94"/>
      <c r="BG927" s="94"/>
      <c r="BH927" s="94"/>
      <c r="BI927" s="94" t="s">
        <v>38</v>
      </c>
      <c r="BJ927" s="94"/>
      <c r="BK927" s="94"/>
      <c r="BL927" s="94"/>
      <c r="BM927" s="94"/>
      <c r="BN927" s="94"/>
      <c r="BO927" s="94"/>
      <c r="BP927" s="94"/>
      <c r="BQ927" s="94"/>
      <c r="BR927" s="94"/>
      <c r="BS927" s="94"/>
      <c r="BT927" s="94"/>
      <c r="BU927" s="94">
        <v>1.0</v>
      </c>
      <c r="BV927" s="94"/>
      <c r="BW927" s="94"/>
      <c r="BX927" s="94"/>
      <c r="BY927" s="94"/>
      <c r="BZ927" s="94"/>
      <c r="CA927" s="94"/>
      <c r="CB927" s="94"/>
      <c r="CC927" s="94"/>
      <c r="CD927" s="94"/>
      <c r="CE927" s="94"/>
      <c r="CF927" s="94"/>
      <c r="CG927" s="94"/>
      <c r="CH927" s="94"/>
      <c r="CJ927" s="94" t="s">
        <v>12082</v>
      </c>
      <c r="CK927" s="94" t="s">
        <v>10898</v>
      </c>
      <c r="CL927" s="94" t="s">
        <v>12505</v>
      </c>
      <c r="CM927" s="94" t="s">
        <v>17607</v>
      </c>
      <c r="CN927" s="94" t="s">
        <v>12072</v>
      </c>
      <c r="CO927" s="94" t="s">
        <v>12030</v>
      </c>
      <c r="CP927" s="94" t="s">
        <v>16054</v>
      </c>
      <c r="CQ927" s="94" t="s">
        <v>13759</v>
      </c>
      <c r="CR927" s="94" t="s">
        <v>13546</v>
      </c>
      <c r="CX927" s="94" t="s">
        <v>17608</v>
      </c>
      <c r="CZ927" s="94" t="s">
        <v>12016</v>
      </c>
      <c r="DC927" s="94" t="s">
        <v>12016</v>
      </c>
      <c r="DD927" s="94" t="s">
        <v>12016</v>
      </c>
      <c r="DH927" s="94" t="s">
        <v>12021</v>
      </c>
      <c r="DJ927" s="94" t="s">
        <v>12022</v>
      </c>
    </row>
    <row r="928" ht="13.5" customHeight="1">
      <c r="A928" s="94" t="s">
        <v>2385</v>
      </c>
      <c r="B928" s="94" t="s">
        <v>2386</v>
      </c>
      <c r="C928" s="94" t="str">
        <f t="shared" si="1"/>
        <v>Hideki Umehata</v>
      </c>
      <c r="D928" s="94" t="s">
        <v>2387</v>
      </c>
      <c r="E928" s="94" t="s">
        <v>32</v>
      </c>
      <c r="F928" s="94" t="s">
        <v>17609</v>
      </c>
      <c r="G928" s="95" t="s">
        <v>33</v>
      </c>
      <c r="H928" s="94" t="s">
        <v>12006</v>
      </c>
      <c r="I928" s="94" t="s">
        <v>12069</v>
      </c>
      <c r="BF928" s="94"/>
      <c r="BG928" s="94"/>
      <c r="BH928" s="94" t="s">
        <v>33</v>
      </c>
      <c r="BI928" s="94"/>
      <c r="BJ928" s="94"/>
      <c r="BK928" s="94"/>
      <c r="BL928" s="94"/>
      <c r="BM928" s="94"/>
      <c r="BN928" s="94"/>
      <c r="BO928" s="94"/>
      <c r="BP928" s="94"/>
      <c r="BQ928" s="94"/>
      <c r="BR928" s="94">
        <v>1.0</v>
      </c>
      <c r="BS928" s="94"/>
      <c r="BT928" s="94"/>
      <c r="BU928" s="94"/>
      <c r="BV928" s="94"/>
      <c r="BW928" s="94"/>
      <c r="BX928" s="94"/>
      <c r="BY928" s="94"/>
      <c r="BZ928" s="94"/>
      <c r="CA928" s="94"/>
      <c r="CB928" s="94"/>
      <c r="CC928" s="94"/>
      <c r="CD928" s="94"/>
      <c r="CE928" s="94"/>
      <c r="CF928" s="94"/>
      <c r="CG928" s="94"/>
      <c r="CH928" s="94"/>
      <c r="CJ928" s="94" t="s">
        <v>12058</v>
      </c>
      <c r="CK928" s="94" t="s">
        <v>2390</v>
      </c>
      <c r="CL928" s="94" t="s">
        <v>12046</v>
      </c>
      <c r="CM928" s="94" t="s">
        <v>17507</v>
      </c>
      <c r="CN928" s="94" t="s">
        <v>17610</v>
      </c>
      <c r="CO928" s="94" t="s">
        <v>12116</v>
      </c>
      <c r="CP928" s="94" t="s">
        <v>17611</v>
      </c>
      <c r="CQ928" s="94" t="s">
        <v>12497</v>
      </c>
      <c r="CR928" s="94" t="s">
        <v>12497</v>
      </c>
      <c r="CS928" s="94" t="s">
        <v>12016</v>
      </c>
      <c r="CX928" s="94" t="s">
        <v>17612</v>
      </c>
      <c r="CZ928" s="94" t="s">
        <v>12016</v>
      </c>
      <c r="DA928" s="94" t="s">
        <v>12016</v>
      </c>
      <c r="DB928" s="94" t="s">
        <v>12016</v>
      </c>
      <c r="DC928" s="94" t="s">
        <v>12016</v>
      </c>
      <c r="DD928" s="94" t="s">
        <v>12016</v>
      </c>
      <c r="DE928" s="94" t="s">
        <v>12007</v>
      </c>
      <c r="DH928" s="94" t="s">
        <v>12021</v>
      </c>
      <c r="DJ928" s="94" t="s">
        <v>12022</v>
      </c>
    </row>
    <row r="929" ht="13.5" customHeight="1">
      <c r="A929" s="94" t="s">
        <v>6111</v>
      </c>
      <c r="B929" s="94" t="s">
        <v>6112</v>
      </c>
      <c r="C929" s="94" t="str">
        <f t="shared" si="1"/>
        <v>Hiiko Katjaita</v>
      </c>
      <c r="D929" s="94" t="s">
        <v>6113</v>
      </c>
      <c r="E929" s="94" t="s">
        <v>32</v>
      </c>
      <c r="F929" s="94" t="s">
        <v>17613</v>
      </c>
      <c r="G929" s="95" t="s">
        <v>33</v>
      </c>
      <c r="H929" s="94" t="s">
        <v>12006</v>
      </c>
      <c r="I929" s="94" t="s">
        <v>12069</v>
      </c>
      <c r="BF929" s="94"/>
      <c r="BG929" s="94"/>
      <c r="BH929" s="94" t="s">
        <v>33</v>
      </c>
      <c r="BI929" s="94"/>
      <c r="BJ929" s="94"/>
      <c r="BK929" s="94"/>
      <c r="BL929" s="94"/>
      <c r="BM929" s="94"/>
      <c r="BN929" s="94"/>
      <c r="BO929" s="94"/>
      <c r="BP929" s="94"/>
      <c r="BQ929" s="94"/>
      <c r="BR929" s="94"/>
      <c r="BS929" s="94">
        <v>1.0</v>
      </c>
      <c r="BT929" s="94"/>
      <c r="BU929" s="94"/>
      <c r="BV929" s="94"/>
      <c r="BW929" s="94"/>
      <c r="BX929" s="94"/>
      <c r="BY929" s="94"/>
      <c r="BZ929" s="94"/>
      <c r="CA929" s="94"/>
      <c r="CB929" s="94"/>
      <c r="CC929" s="94"/>
      <c r="CD929" s="94"/>
      <c r="CE929" s="94"/>
      <c r="CF929" s="94"/>
      <c r="CG929" s="94"/>
      <c r="CH929" s="94"/>
      <c r="CJ929" s="94" t="s">
        <v>11475</v>
      </c>
      <c r="CK929" s="94" t="s">
        <v>6116</v>
      </c>
      <c r="CL929" s="94" t="s">
        <v>12046</v>
      </c>
      <c r="CM929" s="94" t="s">
        <v>15983</v>
      </c>
      <c r="CN929" s="94" t="s">
        <v>17614</v>
      </c>
      <c r="CO929" s="94" t="s">
        <v>12122</v>
      </c>
      <c r="CP929" s="94" t="s">
        <v>14009</v>
      </c>
      <c r="CQ929" s="94" t="s">
        <v>14010</v>
      </c>
      <c r="CR929" s="94" t="s">
        <v>14010</v>
      </c>
      <c r="CS929" s="94" t="s">
        <v>12016</v>
      </c>
      <c r="CT929" s="94" t="s">
        <v>12052</v>
      </c>
      <c r="CU929" s="94" t="s">
        <v>12498</v>
      </c>
      <c r="CV929" s="94" t="s">
        <v>12498</v>
      </c>
      <c r="CX929" s="94" t="s">
        <v>17615</v>
      </c>
      <c r="CZ929" s="94" t="s">
        <v>12007</v>
      </c>
      <c r="DA929" s="94" t="s">
        <v>12016</v>
      </c>
      <c r="DB929" s="94" t="s">
        <v>12111</v>
      </c>
      <c r="DC929" s="94" t="s">
        <v>12016</v>
      </c>
      <c r="DD929" s="94" t="s">
        <v>12007</v>
      </c>
      <c r="DE929" s="94" t="s">
        <v>12007</v>
      </c>
      <c r="DH929" s="94" t="s">
        <v>12021</v>
      </c>
      <c r="DJ929" s="94" t="s">
        <v>12022</v>
      </c>
    </row>
    <row r="930" ht="13.5" customHeight="1">
      <c r="A930" s="94" t="s">
        <v>13749</v>
      </c>
      <c r="B930" s="94" t="s">
        <v>17616</v>
      </c>
      <c r="C930" s="94" t="str">
        <f t="shared" si="1"/>
        <v>Hilo Panoptes Team</v>
      </c>
      <c r="D930" s="94" t="s">
        <v>17617</v>
      </c>
      <c r="E930" s="94" t="s">
        <v>32</v>
      </c>
      <c r="F930" s="94" t="s">
        <v>17618</v>
      </c>
      <c r="G930" s="95" t="s">
        <v>33</v>
      </c>
      <c r="H930" s="94" t="s">
        <v>12006</v>
      </c>
      <c r="I930" s="94" t="s">
        <v>12025</v>
      </c>
      <c r="BF930" s="94"/>
      <c r="BG930" s="94"/>
      <c r="BH930" s="94" t="s">
        <v>33</v>
      </c>
      <c r="BI930" s="94"/>
      <c r="BJ930" s="94"/>
      <c r="BK930" s="94"/>
      <c r="BL930" s="94"/>
      <c r="BM930" s="94"/>
      <c r="BN930" s="94"/>
      <c r="BO930" s="94"/>
      <c r="BP930" s="94"/>
      <c r="BQ930" s="94"/>
      <c r="BR930" s="94">
        <v>1.0</v>
      </c>
      <c r="BS930" s="94"/>
      <c r="BT930" s="94"/>
      <c r="BU930" s="94"/>
      <c r="BV930" s="94"/>
      <c r="BW930" s="94"/>
      <c r="BX930" s="94"/>
      <c r="BY930" s="94"/>
      <c r="BZ930" s="94"/>
      <c r="CA930" s="94"/>
      <c r="CB930" s="94"/>
      <c r="CC930" s="94"/>
      <c r="CD930" s="94">
        <v>1.0</v>
      </c>
      <c r="CE930" s="94"/>
      <c r="CF930" s="94"/>
      <c r="CG930" s="94"/>
      <c r="CH930" s="94"/>
      <c r="CK930" s="94" t="s">
        <v>13382</v>
      </c>
      <c r="CL930" s="94" t="s">
        <v>12010</v>
      </c>
      <c r="CM930" s="94" t="s">
        <v>13383</v>
      </c>
      <c r="CN930" s="94" t="s">
        <v>13384</v>
      </c>
      <c r="CO930" s="94" t="s">
        <v>12013</v>
      </c>
      <c r="CP930" s="94" t="s">
        <v>13385</v>
      </c>
      <c r="CQ930" s="94" t="s">
        <v>12062</v>
      </c>
      <c r="CR930" s="94" t="s">
        <v>12062</v>
      </c>
      <c r="CS930" s="94" t="s">
        <v>12016</v>
      </c>
      <c r="CX930" s="94" t="s">
        <v>17619</v>
      </c>
      <c r="CZ930" s="94" t="s">
        <v>12007</v>
      </c>
      <c r="DA930" s="94" t="s">
        <v>12016</v>
      </c>
      <c r="DB930" s="94" t="s">
        <v>12019</v>
      </c>
      <c r="DC930" s="94" t="s">
        <v>12007</v>
      </c>
      <c r="DD930" s="94" t="s">
        <v>12007</v>
      </c>
      <c r="DE930" s="94" t="s">
        <v>12007</v>
      </c>
      <c r="DH930" s="94" t="s">
        <v>12021</v>
      </c>
      <c r="DJ930" s="94" t="s">
        <v>12022</v>
      </c>
    </row>
    <row r="931" ht="13.5" customHeight="1">
      <c r="A931" s="94" t="s">
        <v>17620</v>
      </c>
      <c r="B931" s="94" t="s">
        <v>17621</v>
      </c>
      <c r="C931" s="94" t="str">
        <f t="shared" si="1"/>
        <v>Hira Fatima</v>
      </c>
      <c r="D931" s="94" t="s">
        <v>17622</v>
      </c>
      <c r="E931" s="94" t="s">
        <v>32</v>
      </c>
      <c r="F931" s="94" t="s">
        <v>17623</v>
      </c>
      <c r="G931" s="95" t="s">
        <v>33</v>
      </c>
      <c r="H931" s="94" t="s">
        <v>12006</v>
      </c>
      <c r="I931" s="94" t="s">
        <v>12069</v>
      </c>
      <c r="BF931" s="94" t="s">
        <v>33</v>
      </c>
      <c r="BG931" s="94"/>
      <c r="BH931" s="94"/>
      <c r="BI931" s="94"/>
      <c r="BJ931" s="94"/>
      <c r="BK931" s="94"/>
      <c r="BL931" s="94">
        <v>1.0</v>
      </c>
      <c r="BM931" s="94"/>
      <c r="BN931" s="94"/>
      <c r="BO931" s="94"/>
      <c r="BP931" s="94"/>
      <c r="BQ931" s="94"/>
      <c r="BR931" s="94"/>
      <c r="BS931" s="94"/>
      <c r="BT931" s="94"/>
      <c r="BU931" s="94"/>
      <c r="BV931" s="94"/>
      <c r="BW931" s="94"/>
      <c r="BX931" s="94"/>
      <c r="BY931" s="94"/>
      <c r="BZ931" s="94"/>
      <c r="CA931" s="94"/>
      <c r="CB931" s="94"/>
      <c r="CC931" s="94"/>
      <c r="CD931" s="94"/>
      <c r="CE931" s="94"/>
      <c r="CF931" s="94"/>
      <c r="CG931" s="94"/>
      <c r="CH931" s="94"/>
      <c r="CJ931" s="94" t="s">
        <v>12402</v>
      </c>
      <c r="CK931" s="94" t="s">
        <v>17624</v>
      </c>
      <c r="CL931" s="94" t="s">
        <v>12010</v>
      </c>
      <c r="CM931" s="94" t="s">
        <v>17625</v>
      </c>
      <c r="CO931" s="94" t="s">
        <v>12122</v>
      </c>
      <c r="CP931" s="94" t="s">
        <v>17626</v>
      </c>
      <c r="CQ931" s="94" t="s">
        <v>17627</v>
      </c>
      <c r="CR931" s="94" t="s">
        <v>17627</v>
      </c>
      <c r="CS931" s="94" t="s">
        <v>12007</v>
      </c>
      <c r="CT931" s="94" t="s">
        <v>12123</v>
      </c>
      <c r="CX931" s="94" t="s">
        <v>17628</v>
      </c>
      <c r="CZ931" s="94" t="s">
        <v>12007</v>
      </c>
      <c r="DA931" s="94" t="s">
        <v>12111</v>
      </c>
      <c r="DB931" s="94" t="s">
        <v>12111</v>
      </c>
      <c r="DC931" s="94" t="s">
        <v>12007</v>
      </c>
      <c r="DD931" s="94" t="s">
        <v>12007</v>
      </c>
      <c r="DE931" s="94" t="s">
        <v>12007</v>
      </c>
      <c r="DH931" s="94" t="s">
        <v>12021</v>
      </c>
      <c r="DJ931" s="94" t="s">
        <v>12022</v>
      </c>
    </row>
    <row r="932" ht="13.5" customHeight="1">
      <c r="A932" s="94" t="s">
        <v>17629</v>
      </c>
      <c r="B932" s="94" t="s">
        <v>17630</v>
      </c>
      <c r="C932" s="94" t="str">
        <f t="shared" si="1"/>
        <v>Hiroko Komiyama</v>
      </c>
      <c r="D932" s="94" t="s">
        <v>17631</v>
      </c>
      <c r="E932" s="94" t="s">
        <v>32</v>
      </c>
      <c r="F932" s="94" t="s">
        <v>17632</v>
      </c>
      <c r="G932" s="95" t="s">
        <v>33</v>
      </c>
      <c r="H932" s="94" t="s">
        <v>12006</v>
      </c>
      <c r="BF932" s="94"/>
      <c r="BG932" s="94"/>
      <c r="BH932" s="94" t="s">
        <v>33</v>
      </c>
      <c r="BI932" s="94"/>
      <c r="BJ932" s="94"/>
      <c r="BK932" s="94"/>
      <c r="BL932" s="94"/>
      <c r="BM932" s="94"/>
      <c r="BN932" s="94"/>
      <c r="BO932" s="94"/>
      <c r="BP932" s="94"/>
      <c r="BQ932" s="94"/>
      <c r="BR932" s="94">
        <v>1.0</v>
      </c>
      <c r="BS932" s="94"/>
      <c r="BT932" s="94"/>
      <c r="BU932" s="94"/>
      <c r="BV932" s="94"/>
      <c r="BW932" s="94"/>
      <c r="BX932" s="94"/>
      <c r="BY932" s="94"/>
      <c r="BZ932" s="94"/>
      <c r="CA932" s="94"/>
      <c r="CB932" s="94"/>
      <c r="CC932" s="94"/>
      <c r="CD932" s="94"/>
      <c r="CE932" s="94"/>
      <c r="CF932" s="94"/>
      <c r="CG932" s="94"/>
      <c r="CH932" s="94"/>
      <c r="CJ932" s="94" t="s">
        <v>12402</v>
      </c>
      <c r="CK932" s="94" t="s">
        <v>17633</v>
      </c>
      <c r="CL932" s="94" t="s">
        <v>12010</v>
      </c>
      <c r="CM932" s="94" t="s">
        <v>17634</v>
      </c>
      <c r="CN932" s="94" t="s">
        <v>17635</v>
      </c>
      <c r="CO932" s="94" t="s">
        <v>12116</v>
      </c>
      <c r="CP932" s="94" t="s">
        <v>16054</v>
      </c>
      <c r="CQ932" s="94" t="s">
        <v>12497</v>
      </c>
      <c r="CR932" s="94" t="s">
        <v>12497</v>
      </c>
      <c r="CS932" s="94" t="s">
        <v>12016</v>
      </c>
      <c r="CX932" s="94" t="s">
        <v>17636</v>
      </c>
      <c r="CZ932" s="94" t="s">
        <v>12007</v>
      </c>
      <c r="DA932" s="94" t="s">
        <v>12111</v>
      </c>
      <c r="DB932" s="94" t="s">
        <v>12016</v>
      </c>
      <c r="DC932" s="94" t="s">
        <v>12007</v>
      </c>
      <c r="DD932" s="94" t="s">
        <v>12007</v>
      </c>
      <c r="DE932" s="94" t="s">
        <v>12007</v>
      </c>
      <c r="DH932" s="94" t="s">
        <v>12021</v>
      </c>
      <c r="DJ932" s="94" t="s">
        <v>12022</v>
      </c>
    </row>
    <row r="933" ht="13.5" customHeight="1">
      <c r="A933" s="94" t="s">
        <v>17629</v>
      </c>
      <c r="B933" s="94" t="s">
        <v>17637</v>
      </c>
      <c r="C933" s="94" t="str">
        <f t="shared" si="1"/>
        <v>Hiroko Miyahara</v>
      </c>
      <c r="D933" s="94" t="s">
        <v>17638</v>
      </c>
      <c r="E933" s="94" t="s">
        <v>32</v>
      </c>
      <c r="F933" s="94" t="s">
        <v>17639</v>
      </c>
      <c r="G933" s="95" t="s">
        <v>33</v>
      </c>
      <c r="H933" s="94" t="s">
        <v>12006</v>
      </c>
      <c r="I933" s="94" t="s">
        <v>12025</v>
      </c>
      <c r="BF933" s="94" t="s">
        <v>33</v>
      </c>
      <c r="BG933" s="94"/>
      <c r="BH933" s="94"/>
      <c r="BI933" s="94"/>
      <c r="BJ933" s="94"/>
      <c r="BK933" s="94"/>
      <c r="BL933" s="94">
        <v>1.0</v>
      </c>
      <c r="BM933" s="94"/>
      <c r="BN933" s="94"/>
      <c r="BO933" s="94"/>
      <c r="BP933" s="94"/>
      <c r="BQ933" s="94"/>
      <c r="BR933" s="94"/>
      <c r="BS933" s="94"/>
      <c r="BT933" s="94"/>
      <c r="BU933" s="94"/>
      <c r="BV933" s="94"/>
      <c r="BW933" s="94"/>
      <c r="BX933" s="94"/>
      <c r="BY933" s="94"/>
      <c r="BZ933" s="94"/>
      <c r="CA933" s="94"/>
      <c r="CB933" s="94"/>
      <c r="CC933" s="94"/>
      <c r="CD933" s="94"/>
      <c r="CE933" s="94"/>
      <c r="CF933" s="94"/>
      <c r="CG933" s="94"/>
      <c r="CH933" s="94"/>
      <c r="CJ933" s="94" t="s">
        <v>12058</v>
      </c>
      <c r="CK933" s="94" t="s">
        <v>17640</v>
      </c>
      <c r="CL933" s="94" t="s">
        <v>7188</v>
      </c>
      <c r="CM933" s="94" t="s">
        <v>17641</v>
      </c>
      <c r="CN933" s="94" t="s">
        <v>12029</v>
      </c>
      <c r="CO933" s="94" t="s">
        <v>12030</v>
      </c>
      <c r="CP933" s="94" t="s">
        <v>16054</v>
      </c>
      <c r="CQ933" s="94" t="s">
        <v>12497</v>
      </c>
      <c r="CR933" s="94" t="s">
        <v>13546</v>
      </c>
      <c r="CS933" s="94" t="s">
        <v>12016</v>
      </c>
      <c r="CX933" s="94" t="s">
        <v>1793</v>
      </c>
      <c r="CZ933" s="94" t="s">
        <v>12016</v>
      </c>
      <c r="DA933" s="94" t="s">
        <v>12016</v>
      </c>
      <c r="DB933" s="94" t="s">
        <v>12016</v>
      </c>
      <c r="DC933" s="94" t="s">
        <v>12016</v>
      </c>
      <c r="DD933" s="94" t="s">
        <v>12016</v>
      </c>
      <c r="DE933" s="94" t="s">
        <v>12016</v>
      </c>
      <c r="DH933" s="94" t="s">
        <v>12021</v>
      </c>
      <c r="DJ933" s="94" t="s">
        <v>12022</v>
      </c>
    </row>
    <row r="934" ht="13.5" customHeight="1">
      <c r="A934" s="94" t="s">
        <v>5492</v>
      </c>
      <c r="B934" s="94" t="s">
        <v>5493</v>
      </c>
      <c r="C934" s="94" t="str">
        <f t="shared" si="1"/>
        <v>Hiroshi Imai</v>
      </c>
      <c r="D934" s="94" t="s">
        <v>5494</v>
      </c>
      <c r="E934" s="94" t="s">
        <v>32</v>
      </c>
      <c r="F934" s="94" t="s">
        <v>17642</v>
      </c>
      <c r="G934" s="95" t="s">
        <v>33</v>
      </c>
      <c r="H934" s="94" t="s">
        <v>12006</v>
      </c>
      <c r="I934" s="94" t="s">
        <v>12069</v>
      </c>
      <c r="BF934" s="94" t="s">
        <v>33</v>
      </c>
      <c r="BG934" s="94"/>
      <c r="BH934" s="94"/>
      <c r="BI934" s="94"/>
      <c r="BJ934" s="94"/>
      <c r="BK934" s="94"/>
      <c r="BL934" s="94">
        <v>1.0</v>
      </c>
      <c r="BM934" s="94"/>
      <c r="BN934" s="94"/>
      <c r="BO934" s="94"/>
      <c r="BP934" s="94"/>
      <c r="BQ934" s="94"/>
      <c r="BR934" s="94"/>
      <c r="BS934" s="94"/>
      <c r="BT934" s="94"/>
      <c r="BU934" s="94"/>
      <c r="BV934" s="94"/>
      <c r="BW934" s="94"/>
      <c r="BX934" s="94"/>
      <c r="BY934" s="94"/>
      <c r="BZ934" s="94"/>
      <c r="CA934" s="94"/>
      <c r="CB934" s="94"/>
      <c r="CC934" s="94"/>
      <c r="CD934" s="94">
        <v>1.0</v>
      </c>
      <c r="CE934" s="94"/>
      <c r="CF934" s="94"/>
      <c r="CG934" s="94"/>
      <c r="CH934" s="94"/>
      <c r="CJ934" s="94" t="s">
        <v>12026</v>
      </c>
      <c r="CK934" s="94" t="s">
        <v>5498</v>
      </c>
      <c r="CL934" s="94" t="s">
        <v>12505</v>
      </c>
      <c r="CM934" s="94" t="s">
        <v>17643</v>
      </c>
      <c r="CN934" s="94" t="s">
        <v>12029</v>
      </c>
      <c r="CO934" s="94" t="s">
        <v>12030</v>
      </c>
      <c r="CP934" s="94" t="s">
        <v>17644</v>
      </c>
      <c r="CQ934" s="94" t="s">
        <v>12497</v>
      </c>
      <c r="CR934" s="94" t="s">
        <v>13546</v>
      </c>
      <c r="CS934" s="94" t="s">
        <v>12016</v>
      </c>
      <c r="CT934" s="94" t="s">
        <v>12498</v>
      </c>
      <c r="CU934" s="94" t="s">
        <v>12498</v>
      </c>
      <c r="CV934" s="94" t="s">
        <v>12498</v>
      </c>
      <c r="CX934" s="94" t="s">
        <v>17645</v>
      </c>
      <c r="CZ934" s="94" t="s">
        <v>12007</v>
      </c>
      <c r="DA934" s="94" t="s">
        <v>12016</v>
      </c>
      <c r="DB934" s="94" t="s">
        <v>12019</v>
      </c>
      <c r="DC934" s="94" t="s">
        <v>12007</v>
      </c>
      <c r="DD934" s="94" t="s">
        <v>12007</v>
      </c>
      <c r="DE934" s="94" t="s">
        <v>12007</v>
      </c>
      <c r="DH934" s="94" t="s">
        <v>12021</v>
      </c>
      <c r="DJ934" s="94" t="s">
        <v>12022</v>
      </c>
    </row>
    <row r="935" ht="13.5" customHeight="1">
      <c r="A935" s="94" t="s">
        <v>17646</v>
      </c>
      <c r="B935" s="94" t="s">
        <v>17647</v>
      </c>
      <c r="C935" s="94" t="str">
        <f t="shared" si="1"/>
        <v>Hisashi Hayakawa</v>
      </c>
      <c r="D935" s="94" t="s">
        <v>17648</v>
      </c>
      <c r="E935" s="94" t="s">
        <v>32</v>
      </c>
      <c r="F935" s="94" t="s">
        <v>17649</v>
      </c>
      <c r="G935" s="95" t="s">
        <v>33</v>
      </c>
      <c r="H935" s="94" t="s">
        <v>12006</v>
      </c>
      <c r="I935" s="94" t="s">
        <v>12069</v>
      </c>
      <c r="BF935" s="94"/>
      <c r="BG935" s="94"/>
      <c r="BH935" s="94" t="s">
        <v>33</v>
      </c>
      <c r="BI935" s="94"/>
      <c r="BJ935" s="94"/>
      <c r="BK935" s="94"/>
      <c r="BL935" s="94"/>
      <c r="BM935" s="94"/>
      <c r="BN935" s="94"/>
      <c r="BO935" s="94"/>
      <c r="BP935" s="94"/>
      <c r="BQ935" s="94"/>
      <c r="BR935" s="94">
        <v>1.0</v>
      </c>
      <c r="BS935" s="94"/>
      <c r="BT935" s="94"/>
      <c r="BU935" s="94"/>
      <c r="BV935" s="94"/>
      <c r="BW935" s="94"/>
      <c r="BX935" s="94"/>
      <c r="BY935" s="94"/>
      <c r="BZ935" s="94"/>
      <c r="CA935" s="94"/>
      <c r="CB935" s="94"/>
      <c r="CC935" s="94"/>
      <c r="CD935" s="94"/>
      <c r="CE935" s="94"/>
      <c r="CF935" s="94"/>
      <c r="CG935" s="94"/>
      <c r="CH935" s="94"/>
      <c r="CJ935" s="94" t="s">
        <v>3680</v>
      </c>
      <c r="CK935" s="94" t="s">
        <v>17650</v>
      </c>
      <c r="CL935" s="94" t="s">
        <v>12046</v>
      </c>
      <c r="CM935" s="94" t="s">
        <v>17507</v>
      </c>
      <c r="CN935" s="94" t="s">
        <v>17651</v>
      </c>
      <c r="CO935" s="94" t="s">
        <v>12116</v>
      </c>
      <c r="CP935" s="94" t="s">
        <v>17611</v>
      </c>
      <c r="CQ935" s="94" t="s">
        <v>12497</v>
      </c>
      <c r="CR935" s="94" t="s">
        <v>13546</v>
      </c>
      <c r="CX935" s="94" t="s">
        <v>17652</v>
      </c>
      <c r="DH935" s="94" t="s">
        <v>12021</v>
      </c>
      <c r="DJ935" s="94" t="s">
        <v>12022</v>
      </c>
    </row>
    <row r="936" ht="13.5" customHeight="1">
      <c r="A936" s="94" t="s">
        <v>17653</v>
      </c>
      <c r="B936" s="94" t="s">
        <v>17654</v>
      </c>
      <c r="C936" s="94" t="str">
        <f t="shared" si="1"/>
        <v>Hitesh Gajjar</v>
      </c>
      <c r="D936" s="94" t="s">
        <v>17655</v>
      </c>
      <c r="E936" s="94" t="s">
        <v>32</v>
      </c>
      <c r="F936" s="94" t="s">
        <v>17656</v>
      </c>
      <c r="G936" s="95" t="s">
        <v>33</v>
      </c>
      <c r="H936" s="94" t="s">
        <v>12006</v>
      </c>
      <c r="BF936" s="94"/>
      <c r="BG936" s="94"/>
      <c r="BH936" s="94"/>
      <c r="BI936" s="94"/>
      <c r="BJ936" s="94" t="s">
        <v>33</v>
      </c>
      <c r="BK936" s="94"/>
      <c r="BL936" s="94"/>
      <c r="BM936" s="94"/>
      <c r="BN936" s="94"/>
      <c r="BO936" s="94"/>
      <c r="BP936" s="94"/>
      <c r="BQ936" s="94"/>
      <c r="BR936" s="94"/>
      <c r="BS936" s="94"/>
      <c r="BT936" s="94"/>
      <c r="BU936" s="94"/>
      <c r="BV936" s="94"/>
      <c r="BW936" s="94"/>
      <c r="BX936" s="94">
        <v>1.0</v>
      </c>
      <c r="BY936" s="94"/>
      <c r="BZ936" s="94"/>
      <c r="CA936" s="94"/>
      <c r="CB936" s="94"/>
      <c r="CC936" s="94"/>
      <c r="CD936" s="94">
        <v>1.0</v>
      </c>
      <c r="CE936" s="94"/>
      <c r="CF936" s="94"/>
      <c r="CG936" s="94"/>
      <c r="CH936" s="94"/>
      <c r="CK936" s="94" t="s">
        <v>17653</v>
      </c>
      <c r="CL936" s="94" t="s">
        <v>12046</v>
      </c>
      <c r="CM936" s="94" t="s">
        <v>15159</v>
      </c>
      <c r="CN936" s="94" t="s">
        <v>17657</v>
      </c>
      <c r="CO936" s="94" t="s">
        <v>12030</v>
      </c>
      <c r="CP936" s="94" t="s">
        <v>12189</v>
      </c>
      <c r="CQ936" s="94" t="s">
        <v>12015</v>
      </c>
      <c r="CR936" s="94" t="s">
        <v>12219</v>
      </c>
      <c r="CS936" s="94" t="s">
        <v>12016</v>
      </c>
      <c r="CT936" s="94" t="s">
        <v>12271</v>
      </c>
      <c r="CX936" s="94" t="s">
        <v>17658</v>
      </c>
      <c r="CZ936" s="94" t="s">
        <v>12007</v>
      </c>
      <c r="DA936" s="94" t="s">
        <v>12016</v>
      </c>
      <c r="DB936" s="94" t="s">
        <v>12016</v>
      </c>
      <c r="DC936" s="94" t="s">
        <v>12007</v>
      </c>
      <c r="DH936" s="94" t="s">
        <v>12021</v>
      </c>
      <c r="DJ936" s="94" t="s">
        <v>12022</v>
      </c>
    </row>
    <row r="937" ht="13.5" customHeight="1">
      <c r="A937" s="94" t="s">
        <v>17659</v>
      </c>
      <c r="B937" s="94" t="s">
        <v>17660</v>
      </c>
      <c r="C937" s="94" t="str">
        <f t="shared" si="1"/>
        <v>Hitoshi Yamaoka</v>
      </c>
      <c r="D937" s="94" t="s">
        <v>17661</v>
      </c>
      <c r="E937" s="94" t="s">
        <v>32</v>
      </c>
      <c r="F937" s="94" t="s">
        <v>17662</v>
      </c>
      <c r="G937" s="95" t="s">
        <v>33</v>
      </c>
      <c r="H937" s="94" t="s">
        <v>12006</v>
      </c>
      <c r="I937" s="94" t="s">
        <v>12381</v>
      </c>
      <c r="BF937" s="94"/>
      <c r="BG937" s="94"/>
      <c r="BH937" s="94" t="s">
        <v>33</v>
      </c>
      <c r="BI937" s="94"/>
      <c r="BJ937" s="94"/>
      <c r="BK937" s="94"/>
      <c r="BL937" s="94"/>
      <c r="BM937" s="94"/>
      <c r="BN937" s="94"/>
      <c r="BO937" s="94"/>
      <c r="BP937" s="94"/>
      <c r="BQ937" s="94"/>
      <c r="BR937" s="94">
        <v>1.0</v>
      </c>
      <c r="BS937" s="94"/>
      <c r="BT937" s="94"/>
      <c r="BU937" s="94"/>
      <c r="BV937" s="94"/>
      <c r="BW937" s="94"/>
      <c r="BX937" s="94"/>
      <c r="BY937" s="94"/>
      <c r="BZ937" s="94"/>
      <c r="CA937" s="94"/>
      <c r="CB937" s="94"/>
      <c r="CC937" s="94"/>
      <c r="CD937" s="94">
        <v>1.0</v>
      </c>
      <c r="CE937" s="94"/>
      <c r="CF937" s="94"/>
      <c r="CG937" s="94"/>
      <c r="CH937" s="94"/>
      <c r="CJ937" s="94" t="s">
        <v>3680</v>
      </c>
      <c r="CK937" s="94" t="s">
        <v>17663</v>
      </c>
      <c r="CL937" s="94" t="s">
        <v>12046</v>
      </c>
      <c r="CM937" s="94" t="s">
        <v>17634</v>
      </c>
      <c r="CN937" s="94" t="s">
        <v>12072</v>
      </c>
      <c r="CO937" s="94" t="s">
        <v>12030</v>
      </c>
      <c r="CP937" s="94" t="s">
        <v>16054</v>
      </c>
      <c r="CQ937" s="94" t="s">
        <v>13759</v>
      </c>
      <c r="CR937" s="94" t="s">
        <v>12497</v>
      </c>
      <c r="CS937" s="94" t="s">
        <v>12016</v>
      </c>
      <c r="CX937" s="94" t="s">
        <v>17664</v>
      </c>
      <c r="CZ937" s="94" t="s">
        <v>12007</v>
      </c>
      <c r="DA937" s="94" t="s">
        <v>12016</v>
      </c>
      <c r="DB937" s="94" t="s">
        <v>12016</v>
      </c>
      <c r="DC937" s="94" t="s">
        <v>12007</v>
      </c>
      <c r="DD937" s="94" t="s">
        <v>12007</v>
      </c>
      <c r="DE937" s="94" t="s">
        <v>12007</v>
      </c>
      <c r="DH937" s="94" t="s">
        <v>12021</v>
      </c>
      <c r="DJ937" s="94" t="s">
        <v>12022</v>
      </c>
    </row>
    <row r="938" ht="13.5" customHeight="1">
      <c r="A938" s="94" t="s">
        <v>2469</v>
      </c>
      <c r="B938" s="94" t="s">
        <v>2470</v>
      </c>
      <c r="C938" s="94" t="str">
        <f t="shared" si="1"/>
        <v>Hodari-Sadiki James</v>
      </c>
      <c r="D938" s="94" t="s">
        <v>2471</v>
      </c>
      <c r="E938" s="94" t="s">
        <v>32</v>
      </c>
      <c r="F938" s="94" t="s">
        <v>17665</v>
      </c>
      <c r="G938" s="95" t="s">
        <v>33</v>
      </c>
      <c r="H938" s="94" t="s">
        <v>12006</v>
      </c>
      <c r="I938" s="94" t="s">
        <v>12025</v>
      </c>
      <c r="BF938" s="94" t="s">
        <v>33</v>
      </c>
      <c r="BG938" s="94"/>
      <c r="BH938" s="94"/>
      <c r="BI938" s="94"/>
      <c r="BJ938" s="94"/>
      <c r="BK938" s="94"/>
      <c r="BL938" s="94">
        <v>1.0</v>
      </c>
      <c r="BM938" s="94"/>
      <c r="BN938" s="94"/>
      <c r="BO938" s="94"/>
      <c r="BP938" s="94"/>
      <c r="BQ938" s="94"/>
      <c r="BR938" s="94"/>
      <c r="BS938" s="94"/>
      <c r="BT938" s="94"/>
      <c r="BU938" s="94"/>
      <c r="BV938" s="94"/>
      <c r="BW938" s="94"/>
      <c r="BX938" s="94"/>
      <c r="BY938" s="94"/>
      <c r="BZ938" s="94"/>
      <c r="CA938" s="94"/>
      <c r="CB938" s="94"/>
      <c r="CC938" s="94"/>
      <c r="CD938" s="94"/>
      <c r="CE938" s="94"/>
      <c r="CF938" s="94"/>
      <c r="CG938" s="94"/>
      <c r="CH938" s="94"/>
      <c r="CJ938" s="94" t="s">
        <v>3680</v>
      </c>
      <c r="CK938" s="94" t="s">
        <v>2475</v>
      </c>
      <c r="CL938" s="94" t="s">
        <v>12046</v>
      </c>
      <c r="CM938" s="94" t="s">
        <v>17666</v>
      </c>
      <c r="CN938" s="94" t="s">
        <v>17667</v>
      </c>
      <c r="CO938" s="94" t="s">
        <v>12116</v>
      </c>
      <c r="CP938" s="94" t="s">
        <v>17668</v>
      </c>
      <c r="CQ938" s="94" t="s">
        <v>12062</v>
      </c>
      <c r="CR938" s="94" t="s">
        <v>17669</v>
      </c>
      <c r="CS938" s="94" t="s">
        <v>12016</v>
      </c>
      <c r="CT938" s="94" t="s">
        <v>17670</v>
      </c>
      <c r="CU938" s="94" t="s">
        <v>12498</v>
      </c>
      <c r="CX938" s="94" t="s">
        <v>17671</v>
      </c>
      <c r="CZ938" s="94" t="s">
        <v>12016</v>
      </c>
      <c r="DA938" s="94" t="s">
        <v>12016</v>
      </c>
      <c r="DB938" s="94" t="s">
        <v>12111</v>
      </c>
      <c r="DC938" s="94" t="s">
        <v>12007</v>
      </c>
      <c r="DD938" s="94" t="s">
        <v>12007</v>
      </c>
      <c r="DE938" s="94" t="s">
        <v>12007</v>
      </c>
      <c r="DH938" s="94" t="s">
        <v>12021</v>
      </c>
      <c r="DJ938" s="94" t="s">
        <v>12022</v>
      </c>
    </row>
    <row r="939" ht="13.5" customHeight="1">
      <c r="A939" s="94" t="s">
        <v>17672</v>
      </c>
      <c r="B939" s="94" t="s">
        <v>17673</v>
      </c>
      <c r="C939" s="94" t="str">
        <f t="shared" si="1"/>
        <v>Hong-Jin Yang</v>
      </c>
      <c r="D939" s="94" t="s">
        <v>17674</v>
      </c>
      <c r="E939" s="94" t="s">
        <v>32</v>
      </c>
      <c r="F939" s="94" t="s">
        <v>17675</v>
      </c>
      <c r="G939" s="95" t="s">
        <v>33</v>
      </c>
      <c r="H939" s="94" t="s">
        <v>12006</v>
      </c>
      <c r="I939" s="94" t="s">
        <v>12287</v>
      </c>
      <c r="BF939" s="94"/>
      <c r="BG939" s="94"/>
      <c r="BH939" s="94" t="s">
        <v>33</v>
      </c>
      <c r="BI939" s="94"/>
      <c r="BJ939" s="94"/>
      <c r="BK939" s="94"/>
      <c r="BL939" s="94"/>
      <c r="BM939" s="94"/>
      <c r="BN939" s="94"/>
      <c r="BO939" s="94"/>
      <c r="BP939" s="94"/>
      <c r="BQ939" s="94"/>
      <c r="BR939" s="94">
        <v>1.0</v>
      </c>
      <c r="BS939" s="94"/>
      <c r="BT939" s="94"/>
      <c r="BU939" s="94"/>
      <c r="BV939" s="94"/>
      <c r="BW939" s="94"/>
      <c r="BX939" s="94"/>
      <c r="BY939" s="94"/>
      <c r="BZ939" s="94"/>
      <c r="CA939" s="94"/>
      <c r="CB939" s="94"/>
      <c r="CC939" s="94"/>
      <c r="CD939" s="94">
        <v>1.0</v>
      </c>
      <c r="CE939" s="94"/>
      <c r="CF939" s="94"/>
      <c r="CG939" s="94"/>
      <c r="CH939" s="94"/>
      <c r="CJ939" s="94" t="s">
        <v>12058</v>
      </c>
      <c r="CK939" s="94" t="s">
        <v>17676</v>
      </c>
      <c r="CL939" s="94" t="s">
        <v>12175</v>
      </c>
      <c r="CM939" s="94" t="s">
        <v>17677</v>
      </c>
      <c r="CN939" s="94" t="s">
        <v>12345</v>
      </c>
      <c r="CO939" s="94" t="s">
        <v>12030</v>
      </c>
      <c r="CQ939" s="94" t="s">
        <v>17678</v>
      </c>
      <c r="CS939" s="94" t="s">
        <v>12007</v>
      </c>
      <c r="CX939" s="94" t="s">
        <v>17679</v>
      </c>
      <c r="CZ939" s="94" t="s">
        <v>12007</v>
      </c>
      <c r="DA939" s="94" t="s">
        <v>12016</v>
      </c>
      <c r="DB939" s="94" t="s">
        <v>12016</v>
      </c>
      <c r="DC939" s="94" t="s">
        <v>12016</v>
      </c>
      <c r="DD939" s="94" t="s">
        <v>12016</v>
      </c>
      <c r="DE939" s="94" t="s">
        <v>12007</v>
      </c>
      <c r="DH939" s="94" t="s">
        <v>12021</v>
      </c>
      <c r="DJ939" s="94" t="s">
        <v>12022</v>
      </c>
    </row>
    <row r="940" ht="13.5" customHeight="1">
      <c r="A940" s="94" t="s">
        <v>17680</v>
      </c>
      <c r="B940" s="94" t="s">
        <v>2431</v>
      </c>
      <c r="C940" s="94" t="str">
        <f t="shared" si="1"/>
        <v>Honghui Liu</v>
      </c>
      <c r="D940" s="94" t="s">
        <v>17681</v>
      </c>
      <c r="E940" s="94" t="s">
        <v>35</v>
      </c>
      <c r="F940" s="94" t="s">
        <v>17682</v>
      </c>
      <c r="G940" s="95" t="s">
        <v>38</v>
      </c>
      <c r="H940" s="94" t="s">
        <v>12006</v>
      </c>
      <c r="BF940" s="94"/>
      <c r="BG940" s="94"/>
      <c r="BH940" s="94"/>
      <c r="BI940" s="94"/>
      <c r="BJ940" s="94"/>
      <c r="BK940" s="94" t="s">
        <v>38</v>
      </c>
      <c r="BL940" s="94"/>
      <c r="BM940" s="94"/>
      <c r="BN940" s="94"/>
      <c r="BO940" s="94"/>
      <c r="BP940" s="94"/>
      <c r="BQ940" s="94"/>
      <c r="BR940" s="94"/>
      <c r="BS940" s="94"/>
      <c r="BT940" s="94"/>
      <c r="BU940" s="94"/>
      <c r="BV940" s="94"/>
      <c r="BW940" s="94"/>
      <c r="BX940" s="94"/>
      <c r="BY940" s="94"/>
      <c r="BZ940" s="94"/>
      <c r="CA940" s="94">
        <v>1.0</v>
      </c>
      <c r="CB940" s="94"/>
      <c r="CC940" s="94"/>
      <c r="CD940" s="94"/>
      <c r="CE940" s="94"/>
      <c r="CF940" s="94"/>
      <c r="CG940" s="94"/>
      <c r="CH940" s="94"/>
      <c r="CJ940" s="94" t="s">
        <v>3680</v>
      </c>
      <c r="CK940" s="94" t="s">
        <v>17683</v>
      </c>
      <c r="CL940" s="94" t="s">
        <v>12046</v>
      </c>
      <c r="CM940" s="94" t="s">
        <v>17684</v>
      </c>
      <c r="CO940" s="94" t="s">
        <v>12188</v>
      </c>
      <c r="CP940" s="94" t="s">
        <v>14724</v>
      </c>
      <c r="CQ940" s="94" t="s">
        <v>13943</v>
      </c>
      <c r="CR940" s="94" t="s">
        <v>14133</v>
      </c>
      <c r="CX940" s="94" t="s">
        <v>1879</v>
      </c>
      <c r="CZ940" s="94" t="s">
        <v>12016</v>
      </c>
      <c r="DC940" s="94" t="s">
        <v>12016</v>
      </c>
      <c r="DD940" s="94" t="s">
        <v>12016</v>
      </c>
      <c r="DH940" s="94" t="s">
        <v>12021</v>
      </c>
      <c r="DJ940" s="94" t="s">
        <v>12022</v>
      </c>
    </row>
    <row r="941" ht="13.5" customHeight="1">
      <c r="A941" s="94" t="s">
        <v>7310</v>
      </c>
      <c r="B941" s="94" t="s">
        <v>7311</v>
      </c>
      <c r="C941" s="94" t="str">
        <f t="shared" si="1"/>
        <v>Hongming Tang</v>
      </c>
      <c r="D941" s="94" t="s">
        <v>7312</v>
      </c>
      <c r="E941" s="94" t="s">
        <v>35</v>
      </c>
      <c r="F941" s="94" t="s">
        <v>17685</v>
      </c>
      <c r="G941" s="95" t="s">
        <v>33</v>
      </c>
      <c r="H941" s="94" t="s">
        <v>12006</v>
      </c>
      <c r="I941" s="94" t="s">
        <v>12025</v>
      </c>
      <c r="BF941" s="94" t="s">
        <v>33</v>
      </c>
      <c r="BG941" s="94"/>
      <c r="BH941" s="94"/>
      <c r="BI941" s="94"/>
      <c r="BJ941" s="94"/>
      <c r="BK941" s="94"/>
      <c r="BL941" s="94">
        <v>1.0</v>
      </c>
      <c r="BM941" s="94"/>
      <c r="BN941" s="94"/>
      <c r="BO941" s="94"/>
      <c r="BP941" s="94"/>
      <c r="BQ941" s="94"/>
      <c r="BR941" s="94"/>
      <c r="BS941" s="94"/>
      <c r="BT941" s="94"/>
      <c r="BU941" s="94"/>
      <c r="BV941" s="94"/>
      <c r="BW941" s="94"/>
      <c r="BX941" s="94"/>
      <c r="BY941" s="94"/>
      <c r="BZ941" s="94"/>
      <c r="CA941" s="94"/>
      <c r="CB941" s="94"/>
      <c r="CC941" s="94"/>
      <c r="CD941" s="94">
        <v>1.0</v>
      </c>
      <c r="CE941" s="94"/>
      <c r="CF941" s="94"/>
      <c r="CG941" s="94"/>
      <c r="CH941" s="94"/>
      <c r="CJ941" s="94" t="s">
        <v>3680</v>
      </c>
      <c r="CK941" s="94" t="s">
        <v>7316</v>
      </c>
      <c r="CL941" s="94" t="s">
        <v>12046</v>
      </c>
      <c r="CM941" s="94" t="s">
        <v>17686</v>
      </c>
      <c r="CN941" s="94" t="s">
        <v>17687</v>
      </c>
      <c r="CO941" s="94" t="s">
        <v>12188</v>
      </c>
      <c r="CP941" s="94" t="s">
        <v>14136</v>
      </c>
      <c r="CQ941" s="94" t="s">
        <v>13943</v>
      </c>
      <c r="CR941" s="94" t="s">
        <v>14133</v>
      </c>
      <c r="CS941" s="94" t="s">
        <v>12007</v>
      </c>
      <c r="CX941" s="94" t="s">
        <v>17688</v>
      </c>
      <c r="CZ941" s="94" t="s">
        <v>12007</v>
      </c>
      <c r="DA941" s="94" t="s">
        <v>12111</v>
      </c>
      <c r="DB941" s="94" t="s">
        <v>12111</v>
      </c>
      <c r="DC941" s="94" t="s">
        <v>12007</v>
      </c>
      <c r="DD941" s="94" t="s">
        <v>12007</v>
      </c>
      <c r="DE941" s="94" t="s">
        <v>12007</v>
      </c>
      <c r="DH941" s="94" t="s">
        <v>12021</v>
      </c>
      <c r="DJ941" s="94" t="s">
        <v>12022</v>
      </c>
    </row>
    <row r="942" ht="13.5" customHeight="1">
      <c r="A942" s="94" t="s">
        <v>17689</v>
      </c>
      <c r="B942" s="94" t="s">
        <v>17690</v>
      </c>
      <c r="C942" s="94" t="str">
        <f t="shared" si="1"/>
        <v>Hongwei Ge</v>
      </c>
      <c r="D942" s="94" t="s">
        <v>17691</v>
      </c>
      <c r="E942" s="94" t="s">
        <v>32</v>
      </c>
      <c r="F942" s="94" t="s">
        <v>17692</v>
      </c>
      <c r="G942" s="95" t="s">
        <v>33</v>
      </c>
      <c r="H942" s="94" t="s">
        <v>12006</v>
      </c>
      <c r="I942" s="94" t="s">
        <v>12069</v>
      </c>
      <c r="BF942" s="94" t="s">
        <v>33</v>
      </c>
      <c r="BG942" s="94"/>
      <c r="BH942" s="94"/>
      <c r="BI942" s="94"/>
      <c r="BJ942" s="94"/>
      <c r="BK942" s="94"/>
      <c r="BL942" s="94">
        <v>1.0</v>
      </c>
      <c r="BM942" s="94"/>
      <c r="BN942" s="94"/>
      <c r="BO942" s="94"/>
      <c r="BP942" s="94"/>
      <c r="BQ942" s="94"/>
      <c r="BR942" s="94"/>
      <c r="BS942" s="94"/>
      <c r="BT942" s="94"/>
      <c r="BU942" s="94"/>
      <c r="BV942" s="94"/>
      <c r="BW942" s="94"/>
      <c r="BX942" s="94"/>
      <c r="BY942" s="94"/>
      <c r="BZ942" s="94"/>
      <c r="CA942" s="94"/>
      <c r="CB942" s="94"/>
      <c r="CC942" s="94"/>
      <c r="CD942" s="94">
        <v>1.0</v>
      </c>
      <c r="CE942" s="94"/>
      <c r="CF942" s="94"/>
      <c r="CG942" s="94"/>
      <c r="CH942" s="94"/>
      <c r="CJ942" s="94" t="s">
        <v>17693</v>
      </c>
      <c r="CK942" s="94" t="s">
        <v>17694</v>
      </c>
      <c r="CL942" s="94" t="s">
        <v>12046</v>
      </c>
      <c r="CM942" s="94" t="s">
        <v>15740</v>
      </c>
      <c r="CO942" s="94" t="s">
        <v>12030</v>
      </c>
      <c r="CP942" s="94" t="s">
        <v>14203</v>
      </c>
      <c r="CQ942" s="94" t="s">
        <v>13943</v>
      </c>
      <c r="CR942" s="94" t="s">
        <v>13943</v>
      </c>
      <c r="CS942" s="94" t="s">
        <v>12007</v>
      </c>
      <c r="CX942" s="94" t="s">
        <v>17695</v>
      </c>
      <c r="CZ942" s="94" t="s">
        <v>12007</v>
      </c>
      <c r="DA942" s="94" t="s">
        <v>12016</v>
      </c>
      <c r="DB942" s="94" t="s">
        <v>12019</v>
      </c>
      <c r="DC942" s="94" t="s">
        <v>12007</v>
      </c>
      <c r="DD942" s="94" t="s">
        <v>12016</v>
      </c>
      <c r="DE942" s="94" t="s">
        <v>12007</v>
      </c>
      <c r="DH942" s="94" t="s">
        <v>12021</v>
      </c>
      <c r="DJ942" s="94" t="s">
        <v>12022</v>
      </c>
    </row>
    <row r="943" ht="13.5" customHeight="1">
      <c r="A943" s="94" t="s">
        <v>3991</v>
      </c>
      <c r="B943" s="94" t="s">
        <v>2398</v>
      </c>
      <c r="C943" s="94" t="str">
        <f t="shared" si="1"/>
        <v>Hongxing Chen</v>
      </c>
      <c r="D943" s="94" t="s">
        <v>3992</v>
      </c>
      <c r="E943" s="94" t="s">
        <v>32</v>
      </c>
      <c r="F943" s="94" t="s">
        <v>17696</v>
      </c>
      <c r="G943" s="95" t="s">
        <v>33</v>
      </c>
      <c r="H943" s="94" t="s">
        <v>12006</v>
      </c>
      <c r="I943" s="94" t="s">
        <v>12069</v>
      </c>
      <c r="BF943" s="94" t="s">
        <v>33</v>
      </c>
      <c r="BG943" s="94"/>
      <c r="BH943" s="94"/>
      <c r="BI943" s="94"/>
      <c r="BJ943" s="94"/>
      <c r="BK943" s="94"/>
      <c r="BL943" s="94"/>
      <c r="BM943" s="94">
        <v>1.0</v>
      </c>
      <c r="BN943" s="94"/>
      <c r="BO943" s="94"/>
      <c r="BP943" s="94"/>
      <c r="BQ943" s="94"/>
      <c r="BR943" s="94"/>
      <c r="BS943" s="94"/>
      <c r="BT943" s="94"/>
      <c r="BU943" s="94"/>
      <c r="BV943" s="94"/>
      <c r="BW943" s="94"/>
      <c r="BX943" s="94"/>
      <c r="BY943" s="94"/>
      <c r="BZ943" s="94"/>
      <c r="CA943" s="94"/>
      <c r="CB943" s="94"/>
      <c r="CC943" s="94"/>
      <c r="CD943" s="94"/>
      <c r="CE943" s="94"/>
      <c r="CF943" s="94"/>
      <c r="CG943" s="94"/>
      <c r="CH943" s="94">
        <v>2.0</v>
      </c>
      <c r="CK943" s="94" t="s">
        <v>3996</v>
      </c>
      <c r="CL943" s="94" t="s">
        <v>12010</v>
      </c>
      <c r="CM943" s="94" t="s">
        <v>15253</v>
      </c>
      <c r="CO943" s="94" t="s">
        <v>12122</v>
      </c>
      <c r="CQ943" s="94" t="s">
        <v>12032</v>
      </c>
      <c r="CR943" s="94" t="s">
        <v>13943</v>
      </c>
      <c r="CS943" s="94" t="s">
        <v>12007</v>
      </c>
      <c r="CX943" s="94" t="s">
        <v>17697</v>
      </c>
      <c r="CZ943" s="94" t="s">
        <v>12007</v>
      </c>
      <c r="DA943" s="94" t="s">
        <v>12016</v>
      </c>
      <c r="DB943" s="94" t="s">
        <v>12016</v>
      </c>
      <c r="DC943" s="94" t="s">
        <v>12007</v>
      </c>
      <c r="DD943" s="94" t="s">
        <v>12016</v>
      </c>
      <c r="DE943" s="94" t="s">
        <v>12007</v>
      </c>
      <c r="DH943" s="94" t="s">
        <v>12021</v>
      </c>
      <c r="DJ943" s="94" t="s">
        <v>12022</v>
      </c>
    </row>
    <row r="944" ht="13.5" customHeight="1">
      <c r="A944" s="94" t="s">
        <v>8922</v>
      </c>
      <c r="B944" s="94" t="s">
        <v>8923</v>
      </c>
      <c r="C944" s="94" t="str">
        <f t="shared" si="1"/>
        <v>Hosein Khezri</v>
      </c>
      <c r="D944" s="94" t="s">
        <v>8924</v>
      </c>
      <c r="E944" s="94" t="s">
        <v>32</v>
      </c>
      <c r="F944" s="94" t="s">
        <v>17698</v>
      </c>
      <c r="G944" s="95" t="s">
        <v>38</v>
      </c>
      <c r="H944" s="94" t="s">
        <v>12006</v>
      </c>
      <c r="I944" s="94" t="s">
        <v>12069</v>
      </c>
      <c r="L944" s="94" t="s">
        <v>12007</v>
      </c>
      <c r="BF944" s="94"/>
      <c r="BG944" s="94"/>
      <c r="BH944" s="94"/>
      <c r="BI944" s="94"/>
      <c r="BJ944" s="94"/>
      <c r="BK944" s="94" t="s">
        <v>38</v>
      </c>
      <c r="BL944" s="94"/>
      <c r="BM944" s="94"/>
      <c r="BN944" s="94"/>
      <c r="BO944" s="94"/>
      <c r="BP944" s="94"/>
      <c r="BQ944" s="94"/>
      <c r="BR944" s="94"/>
      <c r="BS944" s="94"/>
      <c r="BT944" s="94"/>
      <c r="BU944" s="94"/>
      <c r="BV944" s="94"/>
      <c r="BW944" s="94"/>
      <c r="BX944" s="94"/>
      <c r="BY944" s="94"/>
      <c r="BZ944" s="94"/>
      <c r="CA944" s="94">
        <v>1.0</v>
      </c>
      <c r="CB944" s="94"/>
      <c r="CC944" s="94"/>
      <c r="CD944" s="94"/>
      <c r="CE944" s="94"/>
      <c r="CF944" s="94"/>
      <c r="CG944" s="94"/>
      <c r="CH944" s="94"/>
      <c r="CJ944" s="94" t="s">
        <v>11475</v>
      </c>
      <c r="CK944" s="94" t="s">
        <v>8928</v>
      </c>
      <c r="CL944" s="94" t="s">
        <v>12046</v>
      </c>
      <c r="CM944" s="94" t="s">
        <v>17699</v>
      </c>
      <c r="CN944" s="94" t="s">
        <v>12369</v>
      </c>
      <c r="CO944" s="94" t="s">
        <v>12255</v>
      </c>
      <c r="CP944" s="94" t="s">
        <v>17700</v>
      </c>
      <c r="CQ944" s="94" t="s">
        <v>12405</v>
      </c>
      <c r="CR944" s="94" t="s">
        <v>12406</v>
      </c>
      <c r="CX944" s="94" t="s">
        <v>17701</v>
      </c>
      <c r="CZ944" s="94" t="s">
        <v>12007</v>
      </c>
      <c r="DC944" s="94" t="s">
        <v>12007</v>
      </c>
      <c r="DD944" s="94" t="s">
        <v>12007</v>
      </c>
      <c r="DH944" s="94" t="s">
        <v>12021</v>
      </c>
      <c r="DJ944" s="94" t="s">
        <v>12022</v>
      </c>
    </row>
    <row r="945" ht="13.5" customHeight="1">
      <c r="A945" s="94" t="s">
        <v>6583</v>
      </c>
      <c r="B945" s="94" t="s">
        <v>6584</v>
      </c>
      <c r="C945" s="94" t="str">
        <f t="shared" si="1"/>
        <v>Hosna. fadaei</v>
      </c>
      <c r="D945" s="94" t="s">
        <v>6585</v>
      </c>
      <c r="E945" s="94" t="s">
        <v>35</v>
      </c>
      <c r="F945" s="94" t="s">
        <v>17702</v>
      </c>
      <c r="G945" s="95" t="s">
        <v>33</v>
      </c>
      <c r="H945" s="94" t="s">
        <v>12006</v>
      </c>
      <c r="I945" s="94" t="s">
        <v>12069</v>
      </c>
      <c r="BF945" s="94" t="s">
        <v>33</v>
      </c>
      <c r="BG945" s="94"/>
      <c r="BH945" s="94"/>
      <c r="BI945" s="94"/>
      <c r="BJ945" s="94"/>
      <c r="BK945" s="94"/>
      <c r="BL945" s="94"/>
      <c r="BM945" s="94">
        <v>1.0</v>
      </c>
      <c r="BN945" s="94"/>
      <c r="BO945" s="94"/>
      <c r="BP945" s="94"/>
      <c r="BQ945" s="94"/>
      <c r="BR945" s="94"/>
      <c r="BS945" s="94"/>
      <c r="BT945" s="94"/>
      <c r="BU945" s="94"/>
      <c r="BV945" s="94"/>
      <c r="BW945" s="94"/>
      <c r="BX945" s="94"/>
      <c r="BY945" s="94"/>
      <c r="BZ945" s="94"/>
      <c r="CA945" s="94"/>
      <c r="CB945" s="94"/>
      <c r="CC945" s="94"/>
      <c r="CD945" s="94"/>
      <c r="CE945" s="94"/>
      <c r="CF945" s="94"/>
      <c r="CG945" s="94"/>
      <c r="CH945" s="94"/>
      <c r="CJ945" s="94" t="s">
        <v>12216</v>
      </c>
      <c r="CK945" s="94" t="s">
        <v>17703</v>
      </c>
      <c r="CL945" s="94" t="s">
        <v>12010</v>
      </c>
      <c r="CM945" s="94" t="s">
        <v>17704</v>
      </c>
      <c r="CN945" s="94" t="s">
        <v>12143</v>
      </c>
      <c r="CO945" s="94" t="s">
        <v>12255</v>
      </c>
      <c r="CP945" s="94" t="s">
        <v>17705</v>
      </c>
      <c r="CQ945" s="94" t="s">
        <v>12405</v>
      </c>
      <c r="CR945" s="94" t="s">
        <v>12405</v>
      </c>
      <c r="CS945" s="94" t="s">
        <v>12007</v>
      </c>
      <c r="CX945" s="94" t="s">
        <v>17706</v>
      </c>
      <c r="CZ945" s="94" t="s">
        <v>12007</v>
      </c>
      <c r="DA945" s="94" t="s">
        <v>12111</v>
      </c>
      <c r="DB945" s="94" t="s">
        <v>12111</v>
      </c>
      <c r="DC945" s="94" t="s">
        <v>12007</v>
      </c>
      <c r="DD945" s="94" t="s">
        <v>12007</v>
      </c>
      <c r="DE945" s="94" t="s">
        <v>12007</v>
      </c>
      <c r="DH945" s="94" t="s">
        <v>12021</v>
      </c>
      <c r="DJ945" s="94" t="s">
        <v>12022</v>
      </c>
    </row>
    <row r="946" ht="13.5" customHeight="1">
      <c r="A946" s="94" t="s">
        <v>17707</v>
      </c>
      <c r="B946" s="94" t="s">
        <v>2398</v>
      </c>
      <c r="C946" s="94" t="str">
        <f t="shared" si="1"/>
        <v>Hsin-Yu Chen</v>
      </c>
      <c r="D946" s="94" t="s">
        <v>17708</v>
      </c>
      <c r="E946" s="94" t="s">
        <v>32</v>
      </c>
      <c r="F946" s="94" t="s">
        <v>17709</v>
      </c>
      <c r="G946" s="95" t="s">
        <v>33</v>
      </c>
      <c r="H946" s="94" t="s">
        <v>12006</v>
      </c>
      <c r="I946" s="94" t="s">
        <v>12069</v>
      </c>
      <c r="BF946" s="94"/>
      <c r="BG946" s="94"/>
      <c r="BH946" s="94" t="s">
        <v>33</v>
      </c>
      <c r="BI946" s="94"/>
      <c r="BJ946" s="94"/>
      <c r="BK946" s="94"/>
      <c r="BL946" s="94"/>
      <c r="BM946" s="94"/>
      <c r="BN946" s="94"/>
      <c r="BO946" s="94"/>
      <c r="BP946" s="94"/>
      <c r="BQ946" s="94"/>
      <c r="BR946" s="94">
        <v>1.0</v>
      </c>
      <c r="BS946" s="94"/>
      <c r="BT946" s="94"/>
      <c r="BU946" s="94"/>
      <c r="BV946" s="94"/>
      <c r="BW946" s="94"/>
      <c r="BX946" s="94"/>
      <c r="BY946" s="94"/>
      <c r="BZ946" s="94"/>
      <c r="CA946" s="94"/>
      <c r="CB946" s="94"/>
      <c r="CC946" s="94"/>
      <c r="CD946" s="94"/>
      <c r="CE946" s="94"/>
      <c r="CF946" s="94"/>
      <c r="CG946" s="94"/>
      <c r="CH946" s="94"/>
      <c r="CJ946" s="94" t="s">
        <v>12026</v>
      </c>
      <c r="CK946" s="94" t="s">
        <v>17710</v>
      </c>
      <c r="CL946" s="94" t="s">
        <v>7188</v>
      </c>
      <c r="CM946" s="94" t="s">
        <v>17711</v>
      </c>
      <c r="CN946" s="94" t="s">
        <v>12450</v>
      </c>
      <c r="CO946" s="94" t="s">
        <v>12030</v>
      </c>
      <c r="CP946" s="94" t="s">
        <v>3732</v>
      </c>
      <c r="CQ946" s="94" t="s">
        <v>12032</v>
      </c>
      <c r="CR946" s="94" t="s">
        <v>17712</v>
      </c>
      <c r="CS946" s="94" t="s">
        <v>12007</v>
      </c>
      <c r="CX946" s="94" t="s">
        <v>17713</v>
      </c>
      <c r="CZ946" s="94" t="s">
        <v>12007</v>
      </c>
      <c r="DA946" s="94" t="s">
        <v>12016</v>
      </c>
      <c r="DB946" s="94" t="s">
        <v>12016</v>
      </c>
      <c r="DC946" s="94" t="s">
        <v>12016</v>
      </c>
      <c r="DD946" s="94" t="s">
        <v>12016</v>
      </c>
      <c r="DE946" s="94" t="s">
        <v>12007</v>
      </c>
      <c r="DH946" s="94" t="s">
        <v>12021</v>
      </c>
      <c r="DJ946" s="94" t="s">
        <v>12022</v>
      </c>
    </row>
    <row r="947" ht="13.5" customHeight="1">
      <c r="A947" s="94" t="s">
        <v>10031</v>
      </c>
      <c r="B947" s="94" t="s">
        <v>17714</v>
      </c>
      <c r="C947" s="94" t="str">
        <f t="shared" si="1"/>
        <v>Hu Zhan</v>
      </c>
      <c r="D947" s="94" t="s">
        <v>17715</v>
      </c>
      <c r="E947" s="94" t="s">
        <v>32</v>
      </c>
      <c r="F947" s="94" t="s">
        <v>17716</v>
      </c>
      <c r="G947" s="95" t="s">
        <v>38</v>
      </c>
      <c r="H947" s="94" t="s">
        <v>12006</v>
      </c>
      <c r="BF947" s="94"/>
      <c r="BG947" s="94"/>
      <c r="BH947" s="94"/>
      <c r="BI947" s="94"/>
      <c r="BJ947" s="94"/>
      <c r="BK947" s="94" t="s">
        <v>38</v>
      </c>
      <c r="BL947" s="94"/>
      <c r="BM947" s="94"/>
      <c r="BN947" s="94"/>
      <c r="BO947" s="94"/>
      <c r="BP947" s="94"/>
      <c r="BQ947" s="94"/>
      <c r="BR947" s="94"/>
      <c r="BS947" s="94"/>
      <c r="BT947" s="94"/>
      <c r="BU947" s="94"/>
      <c r="BV947" s="94"/>
      <c r="BW947" s="94"/>
      <c r="BX947" s="94"/>
      <c r="BY947" s="94"/>
      <c r="BZ947" s="94"/>
      <c r="CA947" s="94">
        <v>1.0</v>
      </c>
      <c r="CB947" s="94"/>
      <c r="CC947" s="94"/>
      <c r="CD947" s="94"/>
      <c r="CE947" s="94"/>
      <c r="CF947" s="94"/>
      <c r="CG947" s="94"/>
      <c r="CH947" s="94"/>
      <c r="CJ947" s="94" t="s">
        <v>12026</v>
      </c>
      <c r="CK947" s="94" t="s">
        <v>17717</v>
      </c>
      <c r="CL947" s="94" t="s">
        <v>12505</v>
      </c>
      <c r="CM947" s="94" t="s">
        <v>15591</v>
      </c>
      <c r="CP947" s="94" t="s">
        <v>14136</v>
      </c>
      <c r="CQ947" s="94" t="s">
        <v>13943</v>
      </c>
      <c r="CR947" s="94" t="s">
        <v>14133</v>
      </c>
      <c r="CS947" s="94" t="s">
        <v>12007</v>
      </c>
      <c r="CX947" s="94" t="s">
        <v>17718</v>
      </c>
      <c r="CZ947" s="94" t="s">
        <v>12016</v>
      </c>
      <c r="DA947" s="94" t="s">
        <v>12016</v>
      </c>
      <c r="DB947" s="94" t="s">
        <v>12016</v>
      </c>
      <c r="DC947" s="94" t="s">
        <v>12007</v>
      </c>
      <c r="DD947" s="94" t="s">
        <v>12016</v>
      </c>
      <c r="DE947" s="94" t="s">
        <v>12016</v>
      </c>
      <c r="DH947" s="94" t="s">
        <v>12021</v>
      </c>
      <c r="DJ947" s="94" t="s">
        <v>12022</v>
      </c>
    </row>
    <row r="948" ht="13.5" customHeight="1">
      <c r="A948" s="94" t="s">
        <v>17719</v>
      </c>
      <c r="B948" s="94" t="s">
        <v>1695</v>
      </c>
      <c r="C948" s="94" t="str">
        <f t="shared" si="1"/>
        <v>Huawei Zhang</v>
      </c>
      <c r="D948" s="94" t="s">
        <v>17720</v>
      </c>
      <c r="E948" s="94" t="s">
        <v>32</v>
      </c>
      <c r="F948" s="94" t="s">
        <v>17721</v>
      </c>
      <c r="G948" s="95" t="s">
        <v>33</v>
      </c>
      <c r="H948" s="94" t="s">
        <v>12006</v>
      </c>
      <c r="BF948" s="94" t="s">
        <v>33</v>
      </c>
      <c r="BG948" s="94"/>
      <c r="BH948" s="94"/>
      <c r="BI948" s="94"/>
      <c r="BJ948" s="94"/>
      <c r="BK948" s="94"/>
      <c r="BL948" s="94">
        <v>1.0</v>
      </c>
      <c r="BM948" s="94"/>
      <c r="BN948" s="94"/>
      <c r="BO948" s="94"/>
      <c r="BP948" s="94"/>
      <c r="BQ948" s="94"/>
      <c r="BR948" s="94"/>
      <c r="BS948" s="94"/>
      <c r="BT948" s="94"/>
      <c r="BU948" s="94"/>
      <c r="BV948" s="94"/>
      <c r="BW948" s="94"/>
      <c r="BX948" s="94"/>
      <c r="BY948" s="94"/>
      <c r="BZ948" s="94"/>
      <c r="CA948" s="94"/>
      <c r="CB948" s="94"/>
      <c r="CC948" s="94"/>
      <c r="CD948" s="94"/>
      <c r="CE948" s="94"/>
      <c r="CF948" s="94"/>
      <c r="CG948" s="94"/>
      <c r="CH948" s="94"/>
      <c r="CJ948" s="94" t="s">
        <v>12026</v>
      </c>
      <c r="CK948" s="94" t="s">
        <v>17722</v>
      </c>
      <c r="CL948" s="94" t="s">
        <v>12505</v>
      </c>
      <c r="CM948" s="94" t="s">
        <v>17723</v>
      </c>
      <c r="CO948" s="94" t="s">
        <v>12030</v>
      </c>
      <c r="CP948" s="94" t="s">
        <v>17724</v>
      </c>
      <c r="CQ948" s="94" t="s">
        <v>17725</v>
      </c>
      <c r="CR948" s="94" t="s">
        <v>14133</v>
      </c>
      <c r="CS948" s="94" t="s">
        <v>12007</v>
      </c>
      <c r="CX948" s="94" t="s">
        <v>17726</v>
      </c>
      <c r="CZ948" s="94" t="s">
        <v>12007</v>
      </c>
      <c r="DC948" s="94" t="s">
        <v>12007</v>
      </c>
      <c r="DD948" s="94" t="s">
        <v>12016</v>
      </c>
      <c r="DE948" s="94" t="s">
        <v>12007</v>
      </c>
      <c r="DH948" s="94" t="s">
        <v>12021</v>
      </c>
      <c r="DJ948" s="94" t="s">
        <v>12022</v>
      </c>
    </row>
    <row r="949" ht="13.5" customHeight="1">
      <c r="A949" s="94" t="s">
        <v>17727</v>
      </c>
      <c r="B949" s="94" t="s">
        <v>17728</v>
      </c>
      <c r="C949" s="94" t="str">
        <f t="shared" si="1"/>
        <v>Hubert Mathebula</v>
      </c>
      <c r="D949" s="94" t="s">
        <v>17729</v>
      </c>
      <c r="E949" s="94" t="s">
        <v>35</v>
      </c>
      <c r="F949" s="94" t="s">
        <v>17730</v>
      </c>
      <c r="G949" s="95" t="s">
        <v>33</v>
      </c>
      <c r="H949" s="94" t="s">
        <v>12006</v>
      </c>
      <c r="BF949" s="94"/>
      <c r="BG949" s="94"/>
      <c r="BH949" s="94" t="s">
        <v>33</v>
      </c>
      <c r="BI949" s="94"/>
      <c r="BJ949" s="94"/>
      <c r="BK949" s="94"/>
      <c r="BL949" s="94"/>
      <c r="BM949" s="94"/>
      <c r="BN949" s="94"/>
      <c r="BO949" s="94"/>
      <c r="BP949" s="94"/>
      <c r="BQ949" s="94"/>
      <c r="BR949" s="94">
        <v>1.0</v>
      </c>
      <c r="BS949" s="94"/>
      <c r="BT949" s="94"/>
      <c r="BU949" s="94"/>
      <c r="BV949" s="94"/>
      <c r="BW949" s="94"/>
      <c r="BX949" s="94"/>
      <c r="BY949" s="94"/>
      <c r="BZ949" s="94"/>
      <c r="CA949" s="94"/>
      <c r="CB949" s="94"/>
      <c r="CC949" s="94"/>
      <c r="CD949" s="94">
        <v>1.0</v>
      </c>
      <c r="CE949" s="94"/>
      <c r="CF949" s="94"/>
      <c r="CG949" s="94"/>
      <c r="CH949" s="94"/>
      <c r="CJ949" s="94" t="s">
        <v>12153</v>
      </c>
      <c r="CK949" s="94" t="s">
        <v>17731</v>
      </c>
      <c r="CL949" s="94" t="s">
        <v>12046</v>
      </c>
      <c r="CM949" s="94" t="s">
        <v>14437</v>
      </c>
      <c r="CN949" s="94" t="s">
        <v>12012</v>
      </c>
      <c r="CO949" s="94" t="s">
        <v>12116</v>
      </c>
      <c r="CP949" s="94" t="s">
        <v>12014</v>
      </c>
      <c r="CQ949" s="94" t="s">
        <v>12015</v>
      </c>
      <c r="CR949" s="94" t="s">
        <v>12219</v>
      </c>
      <c r="CS949" s="94" t="s">
        <v>12016</v>
      </c>
      <c r="CT949" s="94" t="s">
        <v>12297</v>
      </c>
      <c r="CU949" s="94" t="s">
        <v>12297</v>
      </c>
      <c r="CV949" s="94" t="s">
        <v>12297</v>
      </c>
      <c r="CX949" s="94" t="s">
        <v>17732</v>
      </c>
      <c r="CZ949" s="94" t="s">
        <v>12007</v>
      </c>
      <c r="DA949" s="94" t="s">
        <v>12016</v>
      </c>
      <c r="DB949" s="94" t="s">
        <v>12016</v>
      </c>
      <c r="DC949" s="94" t="s">
        <v>12007</v>
      </c>
      <c r="DD949" s="94" t="s">
        <v>12007</v>
      </c>
      <c r="DE949" s="94" t="s">
        <v>12007</v>
      </c>
      <c r="DH949" s="94" t="s">
        <v>12021</v>
      </c>
      <c r="DJ949" s="94" t="s">
        <v>12022</v>
      </c>
    </row>
    <row r="950" ht="13.5" customHeight="1">
      <c r="A950" s="94" t="s">
        <v>5447</v>
      </c>
      <c r="B950" s="94" t="s">
        <v>4104</v>
      </c>
      <c r="C950" s="94" t="str">
        <f t="shared" si="1"/>
        <v>Huijuan Wang</v>
      </c>
      <c r="D950" s="94" t="s">
        <v>5448</v>
      </c>
      <c r="E950" s="94" t="s">
        <v>32</v>
      </c>
      <c r="F950" s="94" t="s">
        <v>17733</v>
      </c>
      <c r="G950" s="95" t="s">
        <v>33</v>
      </c>
      <c r="H950" s="94" t="s">
        <v>12006</v>
      </c>
      <c r="I950" s="94" t="s">
        <v>12069</v>
      </c>
      <c r="BF950" s="94"/>
      <c r="BG950" s="94"/>
      <c r="BH950" s="94" t="s">
        <v>33</v>
      </c>
      <c r="BI950" s="94"/>
      <c r="BJ950" s="94"/>
      <c r="BK950" s="94"/>
      <c r="BL950" s="94"/>
      <c r="BM950" s="94"/>
      <c r="BN950" s="94"/>
      <c r="BO950" s="94"/>
      <c r="BP950" s="94"/>
      <c r="BQ950" s="94"/>
      <c r="BR950" s="94">
        <v>1.0</v>
      </c>
      <c r="BS950" s="94"/>
      <c r="BT950" s="94"/>
      <c r="BU950" s="94"/>
      <c r="BV950" s="94"/>
      <c r="BW950" s="94"/>
      <c r="BX950" s="94"/>
      <c r="BY950" s="94"/>
      <c r="BZ950" s="94"/>
      <c r="CA950" s="94"/>
      <c r="CB950" s="94"/>
      <c r="CC950" s="94"/>
      <c r="CD950" s="94"/>
      <c r="CE950" s="94"/>
      <c r="CF950" s="94"/>
      <c r="CG950" s="94"/>
      <c r="CH950" s="94"/>
      <c r="CJ950" s="94" t="s">
        <v>12058</v>
      </c>
      <c r="CK950" s="94" t="s">
        <v>17734</v>
      </c>
      <c r="CL950" s="94" t="s">
        <v>12010</v>
      </c>
      <c r="CM950" s="94" t="s">
        <v>14135</v>
      </c>
      <c r="CN950" s="94" t="s">
        <v>12072</v>
      </c>
      <c r="CO950" s="94" t="s">
        <v>12030</v>
      </c>
      <c r="CP950" s="94" t="s">
        <v>14136</v>
      </c>
      <c r="CQ950" s="94" t="s">
        <v>13943</v>
      </c>
      <c r="CR950" s="94" t="s">
        <v>14133</v>
      </c>
      <c r="CS950" s="94" t="s">
        <v>12007</v>
      </c>
      <c r="CX950" s="94" t="s">
        <v>17735</v>
      </c>
      <c r="CZ950" s="94" t="s">
        <v>12016</v>
      </c>
      <c r="DA950" s="94" t="s">
        <v>12016</v>
      </c>
      <c r="DC950" s="94" t="s">
        <v>12007</v>
      </c>
      <c r="DE950" s="94" t="s">
        <v>12007</v>
      </c>
      <c r="DH950" s="94" t="s">
        <v>12021</v>
      </c>
      <c r="DJ950" s="94" t="s">
        <v>12022</v>
      </c>
    </row>
    <row r="951" ht="13.5" customHeight="1">
      <c r="A951" s="94" t="s">
        <v>17736</v>
      </c>
      <c r="B951" s="94" t="s">
        <v>17737</v>
      </c>
      <c r="C951" s="94" t="str">
        <f t="shared" si="1"/>
        <v>Hyein Yoon</v>
      </c>
      <c r="D951" s="94" t="s">
        <v>17738</v>
      </c>
      <c r="E951" s="94" t="s">
        <v>32</v>
      </c>
      <c r="F951" s="94" t="s">
        <v>17739</v>
      </c>
      <c r="G951" s="95" t="s">
        <v>33</v>
      </c>
      <c r="H951" s="94" t="s">
        <v>12006</v>
      </c>
      <c r="I951" s="94" t="s">
        <v>12069</v>
      </c>
      <c r="BF951" s="94" t="s">
        <v>33</v>
      </c>
      <c r="BG951" s="94"/>
      <c r="BH951" s="94"/>
      <c r="BI951" s="94"/>
      <c r="BJ951" s="94"/>
      <c r="BK951" s="94"/>
      <c r="BL951" s="94">
        <v>1.0</v>
      </c>
      <c r="BM951" s="94"/>
      <c r="BN951" s="94"/>
      <c r="BO951" s="94"/>
      <c r="BP951" s="94"/>
      <c r="BQ951" s="94"/>
      <c r="BR951" s="94"/>
      <c r="BS951" s="94"/>
      <c r="BT951" s="94"/>
      <c r="BU951" s="94"/>
      <c r="BV951" s="94"/>
      <c r="BW951" s="94"/>
      <c r="BX951" s="94"/>
      <c r="BY951" s="94"/>
      <c r="BZ951" s="94"/>
      <c r="CA951" s="94"/>
      <c r="CB951" s="94"/>
      <c r="CC951" s="94"/>
      <c r="CD951" s="94"/>
      <c r="CE951" s="94"/>
      <c r="CF951" s="94"/>
      <c r="CG951" s="94"/>
      <c r="CH951" s="94"/>
      <c r="CJ951" s="94" t="s">
        <v>3680</v>
      </c>
      <c r="CK951" s="94" t="s">
        <v>17740</v>
      </c>
      <c r="CL951" s="94" t="s">
        <v>12010</v>
      </c>
      <c r="CM951" s="94" t="s">
        <v>14348</v>
      </c>
      <c r="CN951" s="94" t="s">
        <v>12187</v>
      </c>
      <c r="CO951" s="94" t="s">
        <v>12188</v>
      </c>
      <c r="CP951" s="94" t="s">
        <v>17558</v>
      </c>
      <c r="CQ951" s="94" t="s">
        <v>13585</v>
      </c>
      <c r="CR951" s="94" t="s">
        <v>13585</v>
      </c>
      <c r="CS951" s="94" t="s">
        <v>12007</v>
      </c>
      <c r="CT951" s="94" t="s">
        <v>17741</v>
      </c>
      <c r="CU951" s="94" t="s">
        <v>12498</v>
      </c>
      <c r="CV951" s="94" t="s">
        <v>12498</v>
      </c>
      <c r="CX951" s="94" t="s">
        <v>17742</v>
      </c>
      <c r="CZ951" s="94" t="s">
        <v>12007</v>
      </c>
      <c r="DA951" s="94" t="s">
        <v>12111</v>
      </c>
      <c r="DB951" s="94" t="s">
        <v>12111</v>
      </c>
      <c r="DC951" s="94" t="s">
        <v>12007</v>
      </c>
      <c r="DD951" s="94" t="s">
        <v>12007</v>
      </c>
      <c r="DE951" s="94" t="s">
        <v>12007</v>
      </c>
      <c r="DH951" s="94" t="s">
        <v>12021</v>
      </c>
      <c r="DJ951" s="94" t="s">
        <v>12022</v>
      </c>
    </row>
    <row r="952" ht="13.5" customHeight="1">
      <c r="A952" s="94" t="s">
        <v>8265</v>
      </c>
      <c r="B952" s="94" t="s">
        <v>1936</v>
      </c>
      <c r="C952" s="94" t="str">
        <f t="shared" si="1"/>
        <v>Hyeonho ­Choi</v>
      </c>
      <c r="D952" s="94" t="s">
        <v>8266</v>
      </c>
      <c r="E952" s="94" t="s">
        <v>32</v>
      </c>
      <c r="F952" s="94" t="s">
        <v>17743</v>
      </c>
      <c r="G952" s="95" t="s">
        <v>38</v>
      </c>
      <c r="H952" s="94" t="s">
        <v>12006</v>
      </c>
      <c r="I952" s="94" t="s">
        <v>12025</v>
      </c>
      <c r="BF952" s="94"/>
      <c r="BG952" s="94"/>
      <c r="BH952" s="94"/>
      <c r="BI952" s="94" t="s">
        <v>38</v>
      </c>
      <c r="BJ952" s="94"/>
      <c r="BK952" s="94"/>
      <c r="BL952" s="94"/>
      <c r="BM952" s="94"/>
      <c r="BN952" s="94"/>
      <c r="BO952" s="94"/>
      <c r="BP952" s="94"/>
      <c r="BQ952" s="94"/>
      <c r="BR952" s="94"/>
      <c r="BS952" s="94"/>
      <c r="BT952" s="94"/>
      <c r="BU952" s="94"/>
      <c r="BV952" s="94">
        <v>1.0</v>
      </c>
      <c r="BW952" s="94"/>
      <c r="BX952" s="94"/>
      <c r="BY952" s="94"/>
      <c r="BZ952" s="94"/>
      <c r="CA952" s="94"/>
      <c r="CB952" s="94"/>
      <c r="CC952" s="94"/>
      <c r="CD952" s="94"/>
      <c r="CE952" s="94"/>
      <c r="CF952" s="94"/>
      <c r="CG952" s="94"/>
      <c r="CH952" s="94"/>
      <c r="CJ952" s="94" t="s">
        <v>11475</v>
      </c>
      <c r="CK952" s="94" t="s">
        <v>8270</v>
      </c>
      <c r="CL952" s="94" t="s">
        <v>12046</v>
      </c>
      <c r="CM952" s="94" t="s">
        <v>14348</v>
      </c>
      <c r="CO952" s="94" t="s">
        <v>12122</v>
      </c>
      <c r="CP952" s="94" t="s">
        <v>17558</v>
      </c>
      <c r="CQ952" s="94" t="s">
        <v>13585</v>
      </c>
      <c r="CR952" s="94" t="s">
        <v>13585</v>
      </c>
      <c r="CX952" s="94" t="s">
        <v>17744</v>
      </c>
      <c r="CZ952" s="94" t="s">
        <v>12016</v>
      </c>
      <c r="DC952" s="94" t="s">
        <v>12016</v>
      </c>
      <c r="DD952" s="94" t="s">
        <v>12016</v>
      </c>
      <c r="DH952" s="94" t="s">
        <v>12021</v>
      </c>
      <c r="DJ952" s="94" t="s">
        <v>12022</v>
      </c>
    </row>
    <row r="953" ht="13.5" customHeight="1">
      <c r="A953" s="94" t="s">
        <v>11585</v>
      </c>
      <c r="B953" s="94" t="s">
        <v>11586</v>
      </c>
      <c r="C953" s="94" t="str">
        <f t="shared" si="1"/>
        <v>Hyesung Kang</v>
      </c>
      <c r="D953" s="94" t="s">
        <v>11587</v>
      </c>
      <c r="E953" s="94" t="s">
        <v>32</v>
      </c>
      <c r="F953" s="94" t="s">
        <v>17745</v>
      </c>
      <c r="G953" s="95" t="s">
        <v>33</v>
      </c>
      <c r="H953" s="94" t="s">
        <v>12006</v>
      </c>
      <c r="I953" s="94" t="s">
        <v>12069</v>
      </c>
      <c r="BF953" s="94" t="s">
        <v>33</v>
      </c>
      <c r="BG953" s="94"/>
      <c r="BH953" s="94"/>
      <c r="BI953" s="94"/>
      <c r="BJ953" s="94"/>
      <c r="BK953" s="94"/>
      <c r="BL953" s="94">
        <v>1.0</v>
      </c>
      <c r="BM953" s="94"/>
      <c r="BN953" s="94"/>
      <c r="BO953" s="94"/>
      <c r="BP953" s="94"/>
      <c r="BQ953" s="94"/>
      <c r="BR953" s="94"/>
      <c r="BS953" s="94"/>
      <c r="BT953" s="94"/>
      <c r="BU953" s="94"/>
      <c r="BV953" s="94"/>
      <c r="BW953" s="94"/>
      <c r="BX953" s="94"/>
      <c r="BY953" s="94"/>
      <c r="BZ953" s="94"/>
      <c r="CA953" s="94"/>
      <c r="CB953" s="94"/>
      <c r="CC953" s="94"/>
      <c r="CD953" s="94">
        <v>1.0</v>
      </c>
      <c r="CE953" s="94"/>
      <c r="CF953" s="94"/>
      <c r="CG953" s="94"/>
      <c r="CH953" s="94"/>
      <c r="CJ953" s="94" t="s">
        <v>12082</v>
      </c>
      <c r="CK953" s="94" t="s">
        <v>11591</v>
      </c>
      <c r="CL953" s="94" t="s">
        <v>14021</v>
      </c>
      <c r="CM953" s="94" t="s">
        <v>17746</v>
      </c>
      <c r="CN953" s="94" t="s">
        <v>12495</v>
      </c>
      <c r="CO953" s="94" t="s">
        <v>12030</v>
      </c>
      <c r="CP953" s="94" t="s">
        <v>17747</v>
      </c>
      <c r="CQ953" s="94" t="s">
        <v>15547</v>
      </c>
      <c r="CR953" s="94" t="s">
        <v>15547</v>
      </c>
      <c r="CS953" s="94" t="s">
        <v>12016</v>
      </c>
      <c r="CT953" s="94" t="s">
        <v>12297</v>
      </c>
      <c r="CU953" s="94" t="s">
        <v>12297</v>
      </c>
      <c r="CV953" s="94" t="s">
        <v>12297</v>
      </c>
      <c r="CX953" s="94" t="s">
        <v>17748</v>
      </c>
      <c r="CZ953" s="94" t="s">
        <v>12007</v>
      </c>
      <c r="DA953" s="94" t="s">
        <v>12019</v>
      </c>
      <c r="DB953" s="94" t="s">
        <v>12016</v>
      </c>
      <c r="DC953" s="94" t="s">
        <v>12007</v>
      </c>
      <c r="DD953" s="94" t="s">
        <v>12016</v>
      </c>
      <c r="DE953" s="94" t="s">
        <v>12007</v>
      </c>
      <c r="DH953" s="94" t="s">
        <v>12021</v>
      </c>
      <c r="DJ953" s="94" t="s">
        <v>12022</v>
      </c>
    </row>
    <row r="954" ht="13.5" customHeight="1">
      <c r="A954" s="94" t="s">
        <v>17749</v>
      </c>
      <c r="B954" s="94" t="s">
        <v>6084</v>
      </c>
      <c r="C954" s="94" t="str">
        <f t="shared" si="1"/>
        <v>Hyojun Lee</v>
      </c>
      <c r="D954" s="94" t="s">
        <v>17750</v>
      </c>
      <c r="E954" s="94" t="s">
        <v>32</v>
      </c>
      <c r="F954" s="94" t="s">
        <v>17751</v>
      </c>
      <c r="G954" s="95" t="s">
        <v>33</v>
      </c>
      <c r="H954" s="94" t="s">
        <v>12006</v>
      </c>
      <c r="I954" s="94" t="s">
        <v>12025</v>
      </c>
      <c r="BF954" s="94"/>
      <c r="BG954" s="94"/>
      <c r="BH954" s="94" t="s">
        <v>33</v>
      </c>
      <c r="BI954" s="94"/>
      <c r="BJ954" s="94"/>
      <c r="BK954" s="94"/>
      <c r="BL954" s="94"/>
      <c r="BM954" s="94"/>
      <c r="BN954" s="94"/>
      <c r="BO954" s="94"/>
      <c r="BP954" s="94"/>
      <c r="BQ954" s="94"/>
      <c r="BR954" s="94"/>
      <c r="BS954" s="94">
        <v>1.0</v>
      </c>
      <c r="BT954" s="94"/>
      <c r="BU954" s="94"/>
      <c r="BV954" s="94"/>
      <c r="BW954" s="94"/>
      <c r="BX954" s="94"/>
      <c r="BY954" s="94"/>
      <c r="BZ954" s="94"/>
      <c r="CA954" s="94"/>
      <c r="CB954" s="94"/>
      <c r="CC954" s="94"/>
      <c r="CD954" s="94"/>
      <c r="CE954" s="94"/>
      <c r="CF954" s="94"/>
      <c r="CG954" s="94"/>
      <c r="CH954" s="94"/>
      <c r="CJ954" s="94" t="s">
        <v>12153</v>
      </c>
      <c r="CK954" s="94" t="s">
        <v>17752</v>
      </c>
      <c r="CL954" s="94" t="s">
        <v>12046</v>
      </c>
      <c r="CM954" s="94" t="s">
        <v>17753</v>
      </c>
      <c r="CO954" s="94" t="s">
        <v>12122</v>
      </c>
      <c r="CQ954" s="94" t="s">
        <v>15547</v>
      </c>
      <c r="CR954" s="94" t="s">
        <v>15547</v>
      </c>
      <c r="CS954" s="94" t="s">
        <v>12016</v>
      </c>
      <c r="CX954" s="94" t="s">
        <v>17754</v>
      </c>
      <c r="DH954" s="94" t="s">
        <v>12021</v>
      </c>
      <c r="DJ954" s="94" t="s">
        <v>12022</v>
      </c>
    </row>
    <row r="955" ht="13.5" customHeight="1">
      <c r="A955" s="94" t="s">
        <v>17755</v>
      </c>
      <c r="B955" s="94" t="s">
        <v>17756</v>
      </c>
      <c r="C955" s="94" t="str">
        <f t="shared" si="1"/>
        <v>Ian Glass</v>
      </c>
      <c r="D955" s="94" t="s">
        <v>17757</v>
      </c>
      <c r="E955" s="94" t="s">
        <v>32</v>
      </c>
      <c r="F955" s="94" t="s">
        <v>17758</v>
      </c>
      <c r="G955" s="95" t="s">
        <v>33</v>
      </c>
      <c r="H955" s="94" t="s">
        <v>12006</v>
      </c>
      <c r="I955" s="94" t="s">
        <v>12069</v>
      </c>
      <c r="BF955" s="94" t="s">
        <v>33</v>
      </c>
      <c r="BG955" s="94"/>
      <c r="BH955" s="94"/>
      <c r="BI955" s="94"/>
      <c r="BJ955" s="94"/>
      <c r="BK955" s="94"/>
      <c r="BL955" s="94">
        <v>1.0</v>
      </c>
      <c r="BM955" s="94"/>
      <c r="BN955" s="94"/>
      <c r="BO955" s="94"/>
      <c r="BP955" s="94"/>
      <c r="BQ955" s="94"/>
      <c r="BR955" s="94"/>
      <c r="BS955" s="94"/>
      <c r="BT955" s="94"/>
      <c r="BU955" s="94"/>
      <c r="BV955" s="94"/>
      <c r="BW955" s="94"/>
      <c r="BX955" s="94"/>
      <c r="BY955" s="94"/>
      <c r="BZ955" s="94"/>
      <c r="CA955" s="94"/>
      <c r="CB955" s="94"/>
      <c r="CC955" s="94"/>
      <c r="CD955" s="94"/>
      <c r="CE955" s="94"/>
      <c r="CF955" s="94"/>
      <c r="CG955" s="94"/>
      <c r="CH955" s="94"/>
      <c r="CJ955" s="94" t="s">
        <v>3680</v>
      </c>
      <c r="CK955" s="94" t="s">
        <v>17759</v>
      </c>
      <c r="CL955" s="94" t="s">
        <v>12175</v>
      </c>
      <c r="CM955" s="94" t="s">
        <v>15159</v>
      </c>
      <c r="CN955" s="94" t="s">
        <v>17760</v>
      </c>
      <c r="CO955" s="94" t="s">
        <v>12101</v>
      </c>
      <c r="CP955" s="94" t="s">
        <v>12189</v>
      </c>
      <c r="CQ955" s="94" t="s">
        <v>12821</v>
      </c>
      <c r="CR955" s="94" t="s">
        <v>12821</v>
      </c>
      <c r="CS955" s="94" t="s">
        <v>12016</v>
      </c>
      <c r="CT955" s="94" t="s">
        <v>12297</v>
      </c>
      <c r="CU955" s="94" t="s">
        <v>17761</v>
      </c>
      <c r="CV955" s="94" t="s">
        <v>12297</v>
      </c>
      <c r="CX955" s="94" t="s">
        <v>17762</v>
      </c>
      <c r="CZ955" s="94" t="s">
        <v>12007</v>
      </c>
      <c r="DA955" s="94" t="s">
        <v>12016</v>
      </c>
      <c r="DB955" s="94" t="s">
        <v>12016</v>
      </c>
      <c r="DC955" s="94" t="s">
        <v>12007</v>
      </c>
      <c r="DD955" s="94" t="s">
        <v>12016</v>
      </c>
      <c r="DE955" s="94" t="s">
        <v>12016</v>
      </c>
      <c r="DH955" s="94" t="s">
        <v>12021</v>
      </c>
      <c r="DJ955" s="94" t="s">
        <v>12022</v>
      </c>
    </row>
    <row r="956" ht="13.5" customHeight="1">
      <c r="A956" s="94" t="s">
        <v>17755</v>
      </c>
      <c r="B956" s="94" t="s">
        <v>8343</v>
      </c>
      <c r="C956" s="94" t="str">
        <f t="shared" si="1"/>
        <v>Ian Tasker</v>
      </c>
      <c r="D956" s="94" t="s">
        <v>17763</v>
      </c>
      <c r="E956" s="94" t="s">
        <v>32</v>
      </c>
      <c r="F956" s="94" t="s">
        <v>17764</v>
      </c>
      <c r="G956" s="95" t="s">
        <v>33</v>
      </c>
      <c r="H956" s="94" t="s">
        <v>12006</v>
      </c>
      <c r="I956" s="94" t="s">
        <v>12025</v>
      </c>
      <c r="BF956" s="94"/>
      <c r="BG956" s="94"/>
      <c r="BH956" s="94" t="s">
        <v>33</v>
      </c>
      <c r="BI956" s="94"/>
      <c r="BJ956" s="94"/>
      <c r="BK956" s="94"/>
      <c r="BL956" s="94"/>
      <c r="BM956" s="94"/>
      <c r="BN956" s="94"/>
      <c r="BO956" s="94"/>
      <c r="BP956" s="94"/>
      <c r="BQ956" s="94"/>
      <c r="BR956" s="94"/>
      <c r="BS956" s="94">
        <v>1.0</v>
      </c>
      <c r="BT956" s="94"/>
      <c r="BU956" s="94"/>
      <c r="BV956" s="94"/>
      <c r="BW956" s="94"/>
      <c r="BX956" s="94"/>
      <c r="BY956" s="94"/>
      <c r="BZ956" s="94"/>
      <c r="CA956" s="94"/>
      <c r="CB956" s="94"/>
      <c r="CC956" s="94"/>
      <c r="CD956" s="94">
        <v>1.0</v>
      </c>
      <c r="CE956" s="94"/>
      <c r="CF956" s="94"/>
      <c r="CG956" s="94"/>
      <c r="CH956" s="94"/>
      <c r="CK956" s="94" t="s">
        <v>17765</v>
      </c>
      <c r="CL956" s="94" t="s">
        <v>12046</v>
      </c>
      <c r="CM956" s="94" t="s">
        <v>17766</v>
      </c>
      <c r="CN956" s="94" t="s">
        <v>17767</v>
      </c>
      <c r="CO956" s="94" t="s">
        <v>12217</v>
      </c>
      <c r="CP956" s="94" t="s">
        <v>17768</v>
      </c>
      <c r="CQ956" s="94" t="s">
        <v>12074</v>
      </c>
      <c r="CR956" s="94" t="s">
        <v>12385</v>
      </c>
      <c r="CS956" s="94" t="s">
        <v>12016</v>
      </c>
      <c r="CT956" s="94" t="s">
        <v>12594</v>
      </c>
      <c r="CX956" s="94" t="s">
        <v>17769</v>
      </c>
      <c r="CZ956" s="94" t="s">
        <v>12007</v>
      </c>
      <c r="DB956" s="94" t="s">
        <v>12111</v>
      </c>
      <c r="DC956" s="94" t="s">
        <v>12007</v>
      </c>
      <c r="DD956" s="94" t="s">
        <v>12007</v>
      </c>
      <c r="DE956" s="94" t="s">
        <v>12007</v>
      </c>
      <c r="DH956" s="94" t="s">
        <v>12021</v>
      </c>
      <c r="DJ956" s="94" t="s">
        <v>12022</v>
      </c>
    </row>
    <row r="957" ht="13.5" customHeight="1">
      <c r="A957" s="94" t="s">
        <v>17755</v>
      </c>
      <c r="B957" s="94" t="s">
        <v>17770</v>
      </c>
      <c r="C957" s="94" t="str">
        <f t="shared" si="1"/>
        <v>Ian Wong</v>
      </c>
      <c r="D957" s="94" t="s">
        <v>17771</v>
      </c>
      <c r="E957" s="94" t="s">
        <v>32</v>
      </c>
      <c r="F957" s="94" t="s">
        <v>17772</v>
      </c>
      <c r="G957" s="95" t="s">
        <v>38</v>
      </c>
      <c r="H957" s="94" t="s">
        <v>12006</v>
      </c>
      <c r="BF957" s="94"/>
      <c r="BG957" s="94"/>
      <c r="BH957" s="94"/>
      <c r="BI957" s="94" t="s">
        <v>38</v>
      </c>
      <c r="BJ957" s="94"/>
      <c r="BK957" s="94"/>
      <c r="BL957" s="94"/>
      <c r="BM957" s="94"/>
      <c r="BN957" s="94"/>
      <c r="BO957" s="94"/>
      <c r="BP957" s="94"/>
      <c r="BQ957" s="94"/>
      <c r="BR957" s="94"/>
      <c r="BS957" s="94"/>
      <c r="BT957" s="94"/>
      <c r="BU957" s="94">
        <v>1.0</v>
      </c>
      <c r="BV957" s="94"/>
      <c r="BW957" s="94"/>
      <c r="BX957" s="94"/>
      <c r="BY957" s="94"/>
      <c r="BZ957" s="94"/>
      <c r="CA957" s="94"/>
      <c r="CB957" s="94"/>
      <c r="CC957" s="94"/>
      <c r="CD957" s="94"/>
      <c r="CE957" s="94"/>
      <c r="CF957" s="94"/>
      <c r="CG957" s="94"/>
      <c r="CH957" s="94"/>
      <c r="CJ957" s="94" t="s">
        <v>3680</v>
      </c>
      <c r="CK957" s="94" t="s">
        <v>17773</v>
      </c>
      <c r="CL957" s="94" t="s">
        <v>12505</v>
      </c>
      <c r="CM957" s="94" t="s">
        <v>14943</v>
      </c>
      <c r="CN957" s="94" t="s">
        <v>16030</v>
      </c>
      <c r="CP957" s="94" t="s">
        <v>14944</v>
      </c>
      <c r="CQ957" s="94" t="s">
        <v>12062</v>
      </c>
      <c r="CR957" s="94" t="s">
        <v>12062</v>
      </c>
      <c r="CX957" s="94" t="s">
        <v>13096</v>
      </c>
      <c r="CZ957" s="94" t="s">
        <v>12016</v>
      </c>
      <c r="DC957" s="94" t="s">
        <v>12016</v>
      </c>
      <c r="DD957" s="94" t="s">
        <v>12016</v>
      </c>
      <c r="DH957" s="94" t="s">
        <v>12021</v>
      </c>
      <c r="DJ957" s="94" t="s">
        <v>12022</v>
      </c>
    </row>
    <row r="958" ht="13.5" customHeight="1">
      <c r="A958" s="94" t="s">
        <v>17774</v>
      </c>
      <c r="B958" s="94" t="s">
        <v>17775</v>
      </c>
      <c r="C958" s="94" t="str">
        <f t="shared" si="1"/>
        <v>Ichi Tanaka</v>
      </c>
      <c r="D958" s="94" t="s">
        <v>17776</v>
      </c>
      <c r="E958" s="94" t="s">
        <v>32</v>
      </c>
      <c r="F958" s="94" t="s">
        <v>17777</v>
      </c>
      <c r="G958" s="95" t="s">
        <v>33</v>
      </c>
      <c r="H958" s="94" t="s">
        <v>12006</v>
      </c>
      <c r="BF958" s="94"/>
      <c r="BG958" s="94"/>
      <c r="BH958" s="94" t="s">
        <v>33</v>
      </c>
      <c r="BI958" s="94"/>
      <c r="BJ958" s="94"/>
      <c r="BK958" s="94"/>
      <c r="BL958" s="94"/>
      <c r="BM958" s="94"/>
      <c r="BN958" s="94"/>
      <c r="BO958" s="94"/>
      <c r="BP958" s="94"/>
      <c r="BQ958" s="94"/>
      <c r="BR958" s="94">
        <v>1.0</v>
      </c>
      <c r="BS958" s="94"/>
      <c r="BT958" s="94"/>
      <c r="BU958" s="94"/>
      <c r="BV958" s="94"/>
      <c r="BW958" s="94"/>
      <c r="BX958" s="94"/>
      <c r="BY958" s="94"/>
      <c r="BZ958" s="94"/>
      <c r="CA958" s="94"/>
      <c r="CB958" s="94"/>
      <c r="CC958" s="94"/>
      <c r="CD958" s="94"/>
      <c r="CE958" s="94"/>
      <c r="CF958" s="94"/>
      <c r="CG958" s="94"/>
      <c r="CH958" s="94"/>
      <c r="CJ958" s="94" t="s">
        <v>12058</v>
      </c>
      <c r="CK958" s="94" t="s">
        <v>17778</v>
      </c>
      <c r="CL958" s="94" t="s">
        <v>12046</v>
      </c>
      <c r="CM958" s="94" t="s">
        <v>17779</v>
      </c>
      <c r="CN958" s="94" t="s">
        <v>12369</v>
      </c>
      <c r="CO958" s="94" t="s">
        <v>12030</v>
      </c>
      <c r="CP958" s="94" t="s">
        <v>13749</v>
      </c>
      <c r="CQ958" s="94" t="s">
        <v>12032</v>
      </c>
      <c r="CR958" s="94" t="s">
        <v>13546</v>
      </c>
      <c r="CS958" s="94" t="s">
        <v>12016</v>
      </c>
      <c r="CX958" s="94" t="s">
        <v>17780</v>
      </c>
      <c r="CZ958" s="94" t="s">
        <v>12016</v>
      </c>
      <c r="DA958" s="94" t="s">
        <v>12016</v>
      </c>
      <c r="DB958" s="94" t="s">
        <v>12016</v>
      </c>
      <c r="DC958" s="94" t="s">
        <v>12016</v>
      </c>
      <c r="DD958" s="94" t="s">
        <v>12016</v>
      </c>
      <c r="DE958" s="94" t="s">
        <v>12016</v>
      </c>
      <c r="DH958" s="94" t="s">
        <v>12021</v>
      </c>
      <c r="DJ958" s="94" t="s">
        <v>12022</v>
      </c>
    </row>
    <row r="959" ht="13.5" customHeight="1">
      <c r="A959" s="94" t="s">
        <v>17781</v>
      </c>
      <c r="B959" s="94" t="s">
        <v>17782</v>
      </c>
      <c r="C959" s="94" t="str">
        <f t="shared" si="1"/>
        <v>Ignacio del Moral-Castro</v>
      </c>
      <c r="D959" s="94" t="s">
        <v>17783</v>
      </c>
      <c r="E959" s="94" t="s">
        <v>32</v>
      </c>
      <c r="F959" s="94" t="s">
        <v>17784</v>
      </c>
      <c r="G959" s="95" t="s">
        <v>33</v>
      </c>
      <c r="H959" s="94" t="s">
        <v>12006</v>
      </c>
      <c r="I959" s="94" t="s">
        <v>12025</v>
      </c>
      <c r="BF959" s="94" t="s">
        <v>33</v>
      </c>
      <c r="BG959" s="94"/>
      <c r="BH959" s="94"/>
      <c r="BI959" s="94"/>
      <c r="BJ959" s="94"/>
      <c r="BK959" s="94"/>
      <c r="BL959" s="94">
        <v>1.0</v>
      </c>
      <c r="BM959" s="94"/>
      <c r="BN959" s="94"/>
      <c r="BO959" s="94"/>
      <c r="BP959" s="94"/>
      <c r="BQ959" s="94"/>
      <c r="BR959" s="94"/>
      <c r="BS959" s="94"/>
      <c r="BT959" s="94"/>
      <c r="BU959" s="94"/>
      <c r="BV959" s="94"/>
      <c r="BW959" s="94"/>
      <c r="BX959" s="94"/>
      <c r="BY959" s="94"/>
      <c r="BZ959" s="94"/>
      <c r="CA959" s="94"/>
      <c r="CB959" s="94"/>
      <c r="CC959" s="94"/>
      <c r="CD959" s="94"/>
      <c r="CE959" s="94"/>
      <c r="CF959" s="94"/>
      <c r="CG959" s="94"/>
      <c r="CH959" s="94"/>
      <c r="CJ959" s="94" t="s">
        <v>3680</v>
      </c>
      <c r="CK959" s="94" t="s">
        <v>17785</v>
      </c>
      <c r="CM959" s="94" t="s">
        <v>14961</v>
      </c>
      <c r="CO959" s="94" t="s">
        <v>12188</v>
      </c>
      <c r="CQ959" s="94" t="s">
        <v>12205</v>
      </c>
      <c r="CR959" s="94" t="s">
        <v>12549</v>
      </c>
      <c r="CS959" s="94" t="s">
        <v>12016</v>
      </c>
      <c r="CX959" s="94" t="s">
        <v>17786</v>
      </c>
      <c r="CZ959" s="94" t="s">
        <v>12007</v>
      </c>
      <c r="DA959" s="94" t="s">
        <v>12016</v>
      </c>
      <c r="DB959" s="94" t="s">
        <v>12111</v>
      </c>
      <c r="DC959" s="94" t="s">
        <v>12007</v>
      </c>
      <c r="DD959" s="94" t="s">
        <v>12007</v>
      </c>
      <c r="DE959" s="94" t="s">
        <v>12007</v>
      </c>
      <c r="DH959" s="94" t="s">
        <v>12021</v>
      </c>
      <c r="DJ959" s="94" t="s">
        <v>12022</v>
      </c>
    </row>
    <row r="960" ht="13.5" customHeight="1">
      <c r="A960" s="94" t="s">
        <v>3342</v>
      </c>
      <c r="B960" s="94" t="s">
        <v>5608</v>
      </c>
      <c r="C960" s="94" t="str">
        <f t="shared" si="1"/>
        <v>Igor Zinchenko</v>
      </c>
      <c r="D960" s="94" t="s">
        <v>5609</v>
      </c>
      <c r="E960" s="94" t="s">
        <v>32</v>
      </c>
      <c r="F960" s="94" t="s">
        <v>17787</v>
      </c>
      <c r="G960" s="95" t="s">
        <v>38</v>
      </c>
      <c r="H960" s="94" t="s">
        <v>12006</v>
      </c>
      <c r="I960" s="94" t="s">
        <v>12069</v>
      </c>
      <c r="BF960" s="94"/>
      <c r="BG960" s="94" t="s">
        <v>38</v>
      </c>
      <c r="BH960" s="94"/>
      <c r="BI960" s="94"/>
      <c r="BJ960" s="94"/>
      <c r="BK960" s="94"/>
      <c r="BL960" s="94"/>
      <c r="BM960" s="94"/>
      <c r="BN960" s="94"/>
      <c r="BO960" s="94">
        <v>1.0</v>
      </c>
      <c r="BP960" s="94"/>
      <c r="BQ960" s="94"/>
      <c r="BR960" s="94"/>
      <c r="BS960" s="94"/>
      <c r="BT960" s="94"/>
      <c r="BU960" s="94"/>
      <c r="BV960" s="94"/>
      <c r="BW960" s="94"/>
      <c r="BX960" s="94"/>
      <c r="BY960" s="94"/>
      <c r="BZ960" s="94"/>
      <c r="CA960" s="94"/>
      <c r="CB960" s="94"/>
      <c r="CC960" s="94"/>
      <c r="CD960" s="94"/>
      <c r="CE960" s="94"/>
      <c r="CF960" s="94"/>
      <c r="CG960" s="94"/>
      <c r="CH960" s="94"/>
      <c r="CJ960" s="94" t="s">
        <v>12026</v>
      </c>
      <c r="CK960" s="94" t="s">
        <v>5613</v>
      </c>
      <c r="CL960" s="94" t="s">
        <v>12505</v>
      </c>
      <c r="CM960" s="94" t="s">
        <v>17788</v>
      </c>
      <c r="CN960" s="94" t="s">
        <v>15888</v>
      </c>
      <c r="CP960" s="94" t="s">
        <v>17789</v>
      </c>
      <c r="CQ960" s="94" t="s">
        <v>12641</v>
      </c>
      <c r="CR960" s="94" t="s">
        <v>12656</v>
      </c>
      <c r="CX960" s="94" t="s">
        <v>17790</v>
      </c>
      <c r="DH960" s="94" t="s">
        <v>12021</v>
      </c>
      <c r="DJ960" s="94" t="s">
        <v>12022</v>
      </c>
    </row>
    <row r="961" ht="13.5" customHeight="1">
      <c r="A961" s="94" t="s">
        <v>1928</v>
      </c>
      <c r="B961" s="94" t="s">
        <v>1929</v>
      </c>
      <c r="C961" s="94" t="str">
        <f t="shared" si="1"/>
        <v>Ihaly Garcia</v>
      </c>
      <c r="D961" s="94" t="s">
        <v>1930</v>
      </c>
      <c r="E961" s="94" t="s">
        <v>32</v>
      </c>
      <c r="F961" s="94" t="s">
        <v>17791</v>
      </c>
      <c r="G961" s="95" t="s">
        <v>33</v>
      </c>
      <c r="H961" s="94" t="s">
        <v>12006</v>
      </c>
      <c r="I961" s="94" t="s">
        <v>12069</v>
      </c>
      <c r="BF961" s="94" t="s">
        <v>33</v>
      </c>
      <c r="BG961" s="94"/>
      <c r="BH961" s="94"/>
      <c r="BI961" s="94"/>
      <c r="BJ961" s="94"/>
      <c r="BK961" s="94"/>
      <c r="BL961" s="94"/>
      <c r="BM961" s="94">
        <v>1.0</v>
      </c>
      <c r="BN961" s="94"/>
      <c r="BO961" s="94"/>
      <c r="BP961" s="94"/>
      <c r="BQ961" s="94"/>
      <c r="BR961" s="94"/>
      <c r="BS961" s="94"/>
      <c r="BT961" s="94"/>
      <c r="BU961" s="94"/>
      <c r="BV961" s="94"/>
      <c r="BW961" s="94"/>
      <c r="BX961" s="94"/>
      <c r="BY961" s="94"/>
      <c r="BZ961" s="94"/>
      <c r="CA961" s="94"/>
      <c r="CB961" s="94"/>
      <c r="CC961" s="94"/>
      <c r="CD961" s="94"/>
      <c r="CE961" s="94"/>
      <c r="CF961" s="94"/>
      <c r="CG961" s="94"/>
      <c r="CH961" s="94">
        <v>1.0</v>
      </c>
      <c r="CK961" s="94" t="s">
        <v>17792</v>
      </c>
      <c r="CM961" s="94" t="s">
        <v>17793</v>
      </c>
      <c r="CO961" s="94" t="s">
        <v>12217</v>
      </c>
      <c r="CQ961" s="94" t="s">
        <v>12973</v>
      </c>
      <c r="CR961" s="94" t="s">
        <v>13781</v>
      </c>
      <c r="CS961" s="94" t="s">
        <v>12007</v>
      </c>
      <c r="CX961" s="94" t="s">
        <v>17794</v>
      </c>
      <c r="CZ961" s="94" t="s">
        <v>12007</v>
      </c>
      <c r="DA961" s="94" t="s">
        <v>12111</v>
      </c>
      <c r="DB961" s="94" t="s">
        <v>12016</v>
      </c>
      <c r="DC961" s="94" t="s">
        <v>12007</v>
      </c>
      <c r="DE961" s="94" t="s">
        <v>12016</v>
      </c>
      <c r="DH961" s="94" t="s">
        <v>12021</v>
      </c>
      <c r="DJ961" s="94" t="s">
        <v>12022</v>
      </c>
    </row>
    <row r="962" ht="13.5" customHeight="1">
      <c r="A962" s="94" t="s">
        <v>2022</v>
      </c>
      <c r="B962" s="94" t="s">
        <v>2023</v>
      </c>
      <c r="C962" s="94" t="str">
        <f t="shared" si="1"/>
        <v>Ikechukwu Obi</v>
      </c>
      <c r="D962" s="94" t="s">
        <v>2024</v>
      </c>
      <c r="E962" s="94" t="s">
        <v>32</v>
      </c>
      <c r="F962" s="94" t="s">
        <v>17795</v>
      </c>
      <c r="G962" s="95" t="s">
        <v>33</v>
      </c>
      <c r="H962" s="94" t="s">
        <v>12006</v>
      </c>
      <c r="I962" s="94" t="s">
        <v>12069</v>
      </c>
      <c r="BF962" s="94" t="s">
        <v>33</v>
      </c>
      <c r="BG962" s="94"/>
      <c r="BH962" s="94"/>
      <c r="BI962" s="94"/>
      <c r="BJ962" s="94"/>
      <c r="BK962" s="94"/>
      <c r="BL962" s="94">
        <v>1.0</v>
      </c>
      <c r="BM962" s="94"/>
      <c r="BN962" s="94"/>
      <c r="BO962" s="94"/>
      <c r="BP962" s="94"/>
      <c r="BQ962" s="94"/>
      <c r="BR962" s="94"/>
      <c r="BS962" s="94"/>
      <c r="BT962" s="94"/>
      <c r="BU962" s="94"/>
      <c r="BV962" s="94"/>
      <c r="BW962" s="94"/>
      <c r="BX962" s="94"/>
      <c r="BY962" s="94"/>
      <c r="BZ962" s="94"/>
      <c r="CA962" s="94"/>
      <c r="CB962" s="94"/>
      <c r="CC962" s="94"/>
      <c r="CD962" s="94"/>
      <c r="CE962" s="94"/>
      <c r="CF962" s="94"/>
      <c r="CG962" s="94"/>
      <c r="CH962" s="94"/>
      <c r="CJ962" s="94" t="s">
        <v>3680</v>
      </c>
      <c r="CK962" s="94" t="s">
        <v>17796</v>
      </c>
      <c r="CL962" s="94" t="s">
        <v>12046</v>
      </c>
      <c r="CM962" s="94" t="s">
        <v>17797</v>
      </c>
      <c r="CN962" s="94" t="s">
        <v>13674</v>
      </c>
      <c r="CO962" s="94" t="s">
        <v>12116</v>
      </c>
      <c r="CP962" s="94" t="s">
        <v>14775</v>
      </c>
      <c r="CQ962" s="94" t="s">
        <v>12158</v>
      </c>
      <c r="CR962" s="94" t="s">
        <v>12159</v>
      </c>
      <c r="CS962" s="94" t="s">
        <v>12007</v>
      </c>
      <c r="CT962" s="94" t="s">
        <v>12052</v>
      </c>
      <c r="CX962" s="94" t="s">
        <v>17798</v>
      </c>
      <c r="CZ962" s="94" t="s">
        <v>12007</v>
      </c>
      <c r="DA962" s="94" t="s">
        <v>12016</v>
      </c>
      <c r="DB962" s="94" t="s">
        <v>12019</v>
      </c>
      <c r="DC962" s="94" t="s">
        <v>12016</v>
      </c>
      <c r="DD962" s="94" t="s">
        <v>12007</v>
      </c>
      <c r="DE962" s="94" t="s">
        <v>12007</v>
      </c>
      <c r="DH962" s="94" t="s">
        <v>12021</v>
      </c>
      <c r="DJ962" s="94" t="s">
        <v>12022</v>
      </c>
    </row>
    <row r="963" ht="13.5" customHeight="1">
      <c r="A963" s="94" t="s">
        <v>10624</v>
      </c>
      <c r="B963" s="94" t="s">
        <v>10625</v>
      </c>
      <c r="C963" s="94" t="str">
        <f t="shared" si="1"/>
        <v>Ilani Loubser</v>
      </c>
      <c r="D963" s="94" t="s">
        <v>10626</v>
      </c>
      <c r="E963" s="94" t="s">
        <v>32</v>
      </c>
      <c r="F963" s="94" t="s">
        <v>17799</v>
      </c>
      <c r="G963" s="95" t="s">
        <v>33</v>
      </c>
      <c r="H963" s="94" t="s">
        <v>12006</v>
      </c>
      <c r="I963" s="94" t="s">
        <v>12069</v>
      </c>
      <c r="BF963" s="94" t="s">
        <v>33</v>
      </c>
      <c r="BG963" s="94"/>
      <c r="BH963" s="94"/>
      <c r="BI963" s="94"/>
      <c r="BJ963" s="94"/>
      <c r="BK963" s="94"/>
      <c r="BL963" s="94">
        <v>1.0</v>
      </c>
      <c r="BM963" s="94"/>
      <c r="BN963" s="94"/>
      <c r="BO963" s="94"/>
      <c r="BP963" s="94"/>
      <c r="BQ963" s="94"/>
      <c r="BR963" s="94"/>
      <c r="BS963" s="94"/>
      <c r="BT963" s="94"/>
      <c r="BU963" s="94"/>
      <c r="BV963" s="94"/>
      <c r="BW963" s="94"/>
      <c r="BX963" s="94"/>
      <c r="BY963" s="94"/>
      <c r="BZ963" s="94"/>
      <c r="CA963" s="94"/>
      <c r="CB963" s="94"/>
      <c r="CC963" s="94"/>
      <c r="CD963" s="94"/>
      <c r="CE963" s="94"/>
      <c r="CF963" s="94"/>
      <c r="CG963" s="94"/>
      <c r="CH963" s="94"/>
      <c r="CJ963" s="94" t="s">
        <v>12082</v>
      </c>
      <c r="CK963" s="94" t="s">
        <v>10629</v>
      </c>
      <c r="CL963" s="94" t="s">
        <v>12010</v>
      </c>
      <c r="CM963" s="94" t="s">
        <v>12828</v>
      </c>
      <c r="CN963" s="94" t="s">
        <v>12029</v>
      </c>
      <c r="CO963" s="94" t="s">
        <v>12030</v>
      </c>
      <c r="CP963" s="94" t="s">
        <v>12282</v>
      </c>
      <c r="CQ963" s="94" t="s">
        <v>12015</v>
      </c>
      <c r="CR963" s="94" t="s">
        <v>12219</v>
      </c>
      <c r="CS963" s="94" t="s">
        <v>12016</v>
      </c>
      <c r="CT963" s="94" t="s">
        <v>12498</v>
      </c>
      <c r="CX963" s="94" t="s">
        <v>17800</v>
      </c>
      <c r="CZ963" s="94" t="s">
        <v>12007</v>
      </c>
      <c r="DA963" s="94" t="s">
        <v>12019</v>
      </c>
      <c r="DB963" s="94" t="s">
        <v>12016</v>
      </c>
      <c r="DC963" s="94" t="s">
        <v>12007</v>
      </c>
      <c r="DD963" s="94" t="s">
        <v>12007</v>
      </c>
      <c r="DE963" s="94" t="s">
        <v>12016</v>
      </c>
      <c r="DH963" s="94" t="s">
        <v>12021</v>
      </c>
      <c r="DJ963" s="94" t="s">
        <v>12022</v>
      </c>
    </row>
    <row r="964" ht="13.5" customHeight="1">
      <c r="A964" s="94" t="s">
        <v>17801</v>
      </c>
      <c r="B964" s="94" t="s">
        <v>17802</v>
      </c>
      <c r="C964" s="94" t="str">
        <f t="shared" si="1"/>
        <v>Ileana Chinnici</v>
      </c>
      <c r="D964" s="94" t="s">
        <v>17803</v>
      </c>
      <c r="E964" s="94" t="s">
        <v>32</v>
      </c>
      <c r="F964" s="94" t="s">
        <v>17804</v>
      </c>
      <c r="G964" s="95" t="s">
        <v>33</v>
      </c>
      <c r="H964" s="94" t="s">
        <v>12006</v>
      </c>
      <c r="I964" s="94" t="s">
        <v>12069</v>
      </c>
      <c r="BF964" s="94" t="s">
        <v>33</v>
      </c>
      <c r="BG964" s="94"/>
      <c r="BH964" s="94"/>
      <c r="BI964" s="94"/>
      <c r="BJ964" s="94"/>
      <c r="BK964" s="94"/>
      <c r="BL964" s="94">
        <v>1.0</v>
      </c>
      <c r="BM964" s="94"/>
      <c r="BN964" s="94"/>
      <c r="BO964" s="94"/>
      <c r="BP964" s="94"/>
      <c r="BQ964" s="94"/>
      <c r="BR964" s="94"/>
      <c r="BS964" s="94"/>
      <c r="BT964" s="94"/>
      <c r="BU964" s="94"/>
      <c r="BV964" s="94"/>
      <c r="BW964" s="94"/>
      <c r="BX964" s="94"/>
      <c r="BY964" s="94"/>
      <c r="BZ964" s="94"/>
      <c r="CA964" s="94"/>
      <c r="CB964" s="94"/>
      <c r="CC964" s="94"/>
      <c r="CD964" s="94"/>
      <c r="CE964" s="94"/>
      <c r="CF964" s="94"/>
      <c r="CG964" s="94"/>
      <c r="CH964" s="94"/>
      <c r="CJ964" s="94" t="s">
        <v>12058</v>
      </c>
      <c r="CK964" s="94" t="s">
        <v>17805</v>
      </c>
      <c r="CL964" s="94" t="s">
        <v>12010</v>
      </c>
      <c r="CM964" s="94" t="s">
        <v>17806</v>
      </c>
      <c r="CN964" s="94" t="s">
        <v>17807</v>
      </c>
      <c r="CO964" s="94" t="s">
        <v>12030</v>
      </c>
      <c r="CP964" s="94" t="s">
        <v>17101</v>
      </c>
      <c r="CQ964" s="94" t="s">
        <v>12605</v>
      </c>
      <c r="CR964" s="94" t="s">
        <v>12606</v>
      </c>
      <c r="CS964" s="94" t="s">
        <v>12016</v>
      </c>
      <c r="CT964" s="94" t="s">
        <v>12052</v>
      </c>
      <c r="CX964" s="94" t="s">
        <v>17808</v>
      </c>
      <c r="CZ964" s="94" t="s">
        <v>12007</v>
      </c>
      <c r="DA964" s="94" t="s">
        <v>12016</v>
      </c>
      <c r="DB964" s="94" t="s">
        <v>12016</v>
      </c>
      <c r="DC964" s="94" t="s">
        <v>12016</v>
      </c>
      <c r="DD964" s="94" t="s">
        <v>12007</v>
      </c>
      <c r="DE964" s="94" t="s">
        <v>12007</v>
      </c>
      <c r="DH964" s="94" t="s">
        <v>12021</v>
      </c>
      <c r="DJ964" s="94" t="s">
        <v>12022</v>
      </c>
    </row>
    <row r="965" ht="13.5" customHeight="1">
      <c r="A965" s="94" t="s">
        <v>17809</v>
      </c>
      <c r="B965" s="94" t="s">
        <v>17810</v>
      </c>
      <c r="C965" s="94" t="str">
        <f t="shared" si="1"/>
        <v>Ilham Loubane</v>
      </c>
      <c r="D965" s="94" t="s">
        <v>17811</v>
      </c>
      <c r="E965" s="94" t="s">
        <v>35</v>
      </c>
      <c r="F965" s="94" t="s">
        <v>17812</v>
      </c>
      <c r="G965" s="95" t="s">
        <v>33</v>
      </c>
      <c r="H965" s="94" t="s">
        <v>12006</v>
      </c>
      <c r="BF965" s="94"/>
      <c r="BG965" s="94"/>
      <c r="BH965" s="94" t="s">
        <v>33</v>
      </c>
      <c r="BI965" s="94"/>
      <c r="BJ965" s="94"/>
      <c r="BK965" s="94"/>
      <c r="BL965" s="94"/>
      <c r="BM965" s="94"/>
      <c r="BN965" s="94"/>
      <c r="BO965" s="94"/>
      <c r="BP965" s="94"/>
      <c r="BQ965" s="94"/>
      <c r="BR965" s="94">
        <v>1.0</v>
      </c>
      <c r="BS965" s="94"/>
      <c r="BT965" s="94"/>
      <c r="BU965" s="94"/>
      <c r="BV965" s="94"/>
      <c r="BW965" s="94"/>
      <c r="BX965" s="94"/>
      <c r="BY965" s="94"/>
      <c r="BZ965" s="94"/>
      <c r="CA965" s="94"/>
      <c r="CB965" s="94"/>
      <c r="CC965" s="94"/>
      <c r="CD965" s="94">
        <v>1.0</v>
      </c>
      <c r="CE965" s="94"/>
      <c r="CF965" s="94"/>
      <c r="CG965" s="94"/>
      <c r="CH965" s="94"/>
      <c r="CK965" s="94" t="s">
        <v>17813</v>
      </c>
      <c r="CL965" s="94" t="s">
        <v>12856</v>
      </c>
      <c r="CM965" s="94" t="s">
        <v>17814</v>
      </c>
      <c r="CQ965" s="94" t="s">
        <v>17815</v>
      </c>
      <c r="CR965" s="94" t="s">
        <v>17816</v>
      </c>
      <c r="CS965" s="94" t="s">
        <v>12007</v>
      </c>
      <c r="CX965" s="94" t="s">
        <v>13848</v>
      </c>
      <c r="CZ965" s="94" t="s">
        <v>12007</v>
      </c>
      <c r="DA965" s="94" t="s">
        <v>12111</v>
      </c>
      <c r="DB965" s="94" t="s">
        <v>12111</v>
      </c>
      <c r="DC965" s="94" t="s">
        <v>12007</v>
      </c>
      <c r="DD965" s="94" t="s">
        <v>12007</v>
      </c>
      <c r="DE965" s="94" t="s">
        <v>12007</v>
      </c>
      <c r="DH965" s="94" t="s">
        <v>12021</v>
      </c>
      <c r="DJ965" s="94" t="s">
        <v>12022</v>
      </c>
    </row>
    <row r="966" ht="13.5" customHeight="1">
      <c r="A966" s="94" t="s">
        <v>17817</v>
      </c>
      <c r="B966" s="94" t="s">
        <v>17818</v>
      </c>
      <c r="C966" s="94" t="str">
        <f t="shared" si="1"/>
        <v>Ilya Mandel</v>
      </c>
      <c r="D966" s="94" t="s">
        <v>17819</v>
      </c>
      <c r="E966" s="94" t="s">
        <v>32</v>
      </c>
      <c r="F966" s="94" t="s">
        <v>17820</v>
      </c>
      <c r="G966" s="95" t="s">
        <v>33</v>
      </c>
      <c r="H966" s="94" t="s">
        <v>12006</v>
      </c>
      <c r="BF966" s="94" t="s">
        <v>33</v>
      </c>
      <c r="BG966" s="94"/>
      <c r="BH966" s="94"/>
      <c r="BI966" s="94"/>
      <c r="BJ966" s="94"/>
      <c r="BK966" s="94"/>
      <c r="BL966" s="94">
        <v>1.0</v>
      </c>
      <c r="BM966" s="94"/>
      <c r="BN966" s="94"/>
      <c r="BO966" s="94"/>
      <c r="BP966" s="94"/>
      <c r="BQ966" s="94"/>
      <c r="BR966" s="94"/>
      <c r="BS966" s="94"/>
      <c r="BT966" s="94"/>
      <c r="BU966" s="94"/>
      <c r="BV966" s="94"/>
      <c r="BW966" s="94"/>
      <c r="BX966" s="94"/>
      <c r="BY966" s="94"/>
      <c r="BZ966" s="94"/>
      <c r="CA966" s="94"/>
      <c r="CB966" s="94"/>
      <c r="CC966" s="94"/>
      <c r="CD966" s="94"/>
      <c r="CE966" s="94"/>
      <c r="CF966" s="94"/>
      <c r="CG966" s="94"/>
      <c r="CH966" s="94"/>
      <c r="CJ966" s="94" t="s">
        <v>12082</v>
      </c>
      <c r="CK966" s="94" t="s">
        <v>17821</v>
      </c>
      <c r="CL966" s="94" t="s">
        <v>12046</v>
      </c>
      <c r="CM966" s="94" t="s">
        <v>17822</v>
      </c>
      <c r="CN966" s="94" t="s">
        <v>12495</v>
      </c>
      <c r="CO966" s="94" t="s">
        <v>12030</v>
      </c>
      <c r="CP966" s="94" t="s">
        <v>15250</v>
      </c>
      <c r="CQ966" s="94" t="s">
        <v>12074</v>
      </c>
      <c r="CR966" s="94" t="s">
        <v>12032</v>
      </c>
      <c r="CS966" s="94" t="s">
        <v>12016</v>
      </c>
      <c r="CX966" s="94" t="s">
        <v>1743</v>
      </c>
      <c r="CZ966" s="94" t="s">
        <v>12007</v>
      </c>
      <c r="DA966" s="94" t="s">
        <v>12016</v>
      </c>
      <c r="DB966" s="94" t="s">
        <v>12019</v>
      </c>
      <c r="DC966" s="94" t="s">
        <v>12016</v>
      </c>
      <c r="DD966" s="94" t="s">
        <v>12007</v>
      </c>
      <c r="DE966" s="94" t="s">
        <v>12007</v>
      </c>
      <c r="DH966" s="94" t="s">
        <v>12021</v>
      </c>
      <c r="DJ966" s="94" t="s">
        <v>12022</v>
      </c>
    </row>
    <row r="967" ht="13.5" customHeight="1">
      <c r="A967" s="94" t="s">
        <v>17817</v>
      </c>
      <c r="B967" s="94" t="s">
        <v>17823</v>
      </c>
      <c r="C967" s="94" t="str">
        <f t="shared" si="1"/>
        <v>Ilya Usoskin</v>
      </c>
      <c r="D967" s="94" t="s">
        <v>17824</v>
      </c>
      <c r="E967" s="94" t="s">
        <v>32</v>
      </c>
      <c r="F967" s="94" t="s">
        <v>17825</v>
      </c>
      <c r="G967" s="95" t="s">
        <v>33</v>
      </c>
      <c r="H967" s="94" t="s">
        <v>12006</v>
      </c>
      <c r="BF967" s="94" t="s">
        <v>33</v>
      </c>
      <c r="BG967" s="94"/>
      <c r="BH967" s="94"/>
      <c r="BI967" s="94"/>
      <c r="BJ967" s="94"/>
      <c r="BK967" s="94"/>
      <c r="BL967" s="94">
        <v>1.0</v>
      </c>
      <c r="BM967" s="94"/>
      <c r="BN967" s="94"/>
      <c r="BO967" s="94"/>
      <c r="BP967" s="94"/>
      <c r="BQ967" s="94"/>
      <c r="BR967" s="94"/>
      <c r="BS967" s="94"/>
      <c r="BT967" s="94"/>
      <c r="BU967" s="94"/>
      <c r="BV967" s="94"/>
      <c r="BW967" s="94"/>
      <c r="BX967" s="94"/>
      <c r="BY967" s="94"/>
      <c r="BZ967" s="94"/>
      <c r="CA967" s="94"/>
      <c r="CB967" s="94"/>
      <c r="CC967" s="94"/>
      <c r="CD967" s="94">
        <v>1.0</v>
      </c>
      <c r="CE967" s="94"/>
      <c r="CF967" s="94"/>
      <c r="CG967" s="94"/>
      <c r="CH967" s="94"/>
      <c r="CJ967" s="94" t="s">
        <v>12082</v>
      </c>
      <c r="CK967" s="94" t="s">
        <v>17826</v>
      </c>
      <c r="CL967" s="94" t="s">
        <v>12505</v>
      </c>
      <c r="CM967" s="94" t="s">
        <v>17827</v>
      </c>
      <c r="CN967" s="94" t="s">
        <v>12495</v>
      </c>
      <c r="CO967" s="94" t="s">
        <v>12030</v>
      </c>
      <c r="CP967" s="94" t="s">
        <v>17828</v>
      </c>
      <c r="CQ967" s="94" t="s">
        <v>14843</v>
      </c>
      <c r="CR967" s="94" t="s">
        <v>14843</v>
      </c>
      <c r="CS967" s="94" t="s">
        <v>12016</v>
      </c>
      <c r="CX967" s="94" t="s">
        <v>17829</v>
      </c>
      <c r="CZ967" s="94" t="s">
        <v>12007</v>
      </c>
      <c r="DA967" s="94" t="s">
        <v>12016</v>
      </c>
      <c r="DB967" s="94" t="s">
        <v>12019</v>
      </c>
      <c r="DC967" s="94" t="s">
        <v>12007</v>
      </c>
      <c r="DD967" s="94" t="s">
        <v>12007</v>
      </c>
      <c r="DE967" s="94" t="s">
        <v>12007</v>
      </c>
      <c r="DH967" s="94" t="s">
        <v>12021</v>
      </c>
      <c r="DJ967" s="94" t="s">
        <v>12022</v>
      </c>
    </row>
    <row r="968" ht="13.5" customHeight="1">
      <c r="A968" s="94" t="s">
        <v>17830</v>
      </c>
      <c r="B968" s="94" t="s">
        <v>17831</v>
      </c>
      <c r="C968" s="94" t="str">
        <f t="shared" si="1"/>
        <v>imants auf wenden</v>
      </c>
      <c r="D968" s="94" t="s">
        <v>17832</v>
      </c>
      <c r="E968" s="94" t="s">
        <v>32</v>
      </c>
      <c r="F968" s="94" t="s">
        <v>17833</v>
      </c>
      <c r="G968" s="95" t="s">
        <v>33</v>
      </c>
      <c r="H968" s="94" t="s">
        <v>12006</v>
      </c>
      <c r="BF968" s="94" t="s">
        <v>33</v>
      </c>
      <c r="BG968" s="94"/>
      <c r="BH968" s="94"/>
      <c r="BI968" s="94"/>
      <c r="BJ968" s="94"/>
      <c r="BK968" s="94"/>
      <c r="BL968" s="94">
        <v>1.0</v>
      </c>
      <c r="BM968" s="94"/>
      <c r="BN968" s="94"/>
      <c r="BO968" s="94"/>
      <c r="BP968" s="94"/>
      <c r="BQ968" s="94"/>
      <c r="BR968" s="94"/>
      <c r="BS968" s="94"/>
      <c r="BT968" s="94"/>
      <c r="BU968" s="94"/>
      <c r="BV968" s="94"/>
      <c r="BW968" s="94"/>
      <c r="BX968" s="94"/>
      <c r="BY968" s="94"/>
      <c r="BZ968" s="94"/>
      <c r="CA968" s="94"/>
      <c r="CB968" s="94"/>
      <c r="CC968" s="94"/>
      <c r="CD968" s="94">
        <v>1.0</v>
      </c>
      <c r="CE968" s="94"/>
      <c r="CF968" s="94"/>
      <c r="CG968" s="94"/>
      <c r="CH968" s="94"/>
      <c r="CK968" s="94" t="s">
        <v>17834</v>
      </c>
      <c r="CM968" s="94" t="s">
        <v>12498</v>
      </c>
      <c r="CO968" s="94" t="s">
        <v>12101</v>
      </c>
      <c r="CP968" s="94" t="s">
        <v>17835</v>
      </c>
      <c r="CQ968" s="94" t="s">
        <v>12062</v>
      </c>
      <c r="CR968" s="94" t="s">
        <v>17836</v>
      </c>
      <c r="CS968" s="94" t="s">
        <v>12007</v>
      </c>
      <c r="CT968" s="94" t="s">
        <v>12498</v>
      </c>
      <c r="CU968" s="94" t="s">
        <v>12498</v>
      </c>
      <c r="CX968" s="94" t="s">
        <v>2850</v>
      </c>
      <c r="CZ968" s="94" t="s">
        <v>12007</v>
      </c>
      <c r="DA968" s="94" t="s">
        <v>12016</v>
      </c>
      <c r="DB968" s="94" t="s">
        <v>12016</v>
      </c>
      <c r="DC968" s="94" t="s">
        <v>12007</v>
      </c>
      <c r="DD968" s="94" t="s">
        <v>12016</v>
      </c>
      <c r="DE968" s="94" t="s">
        <v>12016</v>
      </c>
      <c r="DF968" s="94" t="s">
        <v>12498</v>
      </c>
      <c r="DH968" s="94" t="s">
        <v>12021</v>
      </c>
      <c r="DJ968" s="94" t="s">
        <v>12022</v>
      </c>
    </row>
    <row r="969" ht="13.5" customHeight="1">
      <c r="A969" s="94" t="s">
        <v>17837</v>
      </c>
      <c r="B969" s="94" t="s">
        <v>17838</v>
      </c>
      <c r="C969" s="94" t="str">
        <f t="shared" si="1"/>
        <v>in sight</v>
      </c>
      <c r="D969" s="94" t="s">
        <v>17839</v>
      </c>
      <c r="E969" s="94" t="s">
        <v>35</v>
      </c>
      <c r="F969" s="94" t="s">
        <v>17840</v>
      </c>
      <c r="G969" s="95" t="s">
        <v>33</v>
      </c>
      <c r="H969" s="94" t="s">
        <v>12006</v>
      </c>
      <c r="BF969" s="94"/>
      <c r="BG969" s="94"/>
      <c r="BH969" s="94" t="s">
        <v>33</v>
      </c>
      <c r="BI969" s="94"/>
      <c r="BJ969" s="94"/>
      <c r="BK969" s="94"/>
      <c r="BL969" s="94"/>
      <c r="BM969" s="94"/>
      <c r="BN969" s="94"/>
      <c r="BO969" s="94"/>
      <c r="BP969" s="94"/>
      <c r="BQ969" s="94"/>
      <c r="BR969" s="94">
        <v>1.0</v>
      </c>
      <c r="BS969" s="94"/>
      <c r="BT969" s="94"/>
      <c r="BU969" s="94"/>
      <c r="BV969" s="94"/>
      <c r="BW969" s="94"/>
      <c r="BX969" s="94"/>
      <c r="BY969" s="94"/>
      <c r="BZ969" s="94"/>
      <c r="CA969" s="94"/>
      <c r="CB969" s="94"/>
      <c r="CC969" s="94"/>
      <c r="CD969" s="94">
        <v>1.0</v>
      </c>
      <c r="CE969" s="94"/>
      <c r="CF969" s="94"/>
      <c r="CG969" s="94"/>
      <c r="CH969" s="94"/>
      <c r="CJ969" s="94" t="s">
        <v>3680</v>
      </c>
      <c r="CK969" s="94" t="s">
        <v>17841</v>
      </c>
      <c r="CL969" s="94" t="s">
        <v>12046</v>
      </c>
      <c r="CM969" s="94" t="s">
        <v>13941</v>
      </c>
      <c r="CN969" s="94" t="s">
        <v>17842</v>
      </c>
      <c r="CO969" s="94" t="s">
        <v>12188</v>
      </c>
      <c r="CP969" s="94" t="s">
        <v>13942</v>
      </c>
      <c r="CQ969" s="94" t="s">
        <v>13943</v>
      </c>
      <c r="CS969" s="94" t="s">
        <v>12007</v>
      </c>
      <c r="CX969" s="94" t="s">
        <v>17843</v>
      </c>
      <c r="CZ969" s="94" t="s">
        <v>12007</v>
      </c>
      <c r="DA969" s="94" t="s">
        <v>12016</v>
      </c>
      <c r="DB969" s="94" t="s">
        <v>12111</v>
      </c>
      <c r="DC969" s="94" t="s">
        <v>12007</v>
      </c>
      <c r="DD969" s="94" t="s">
        <v>12007</v>
      </c>
      <c r="DE969" s="94" t="s">
        <v>12007</v>
      </c>
      <c r="DH969" s="94" t="s">
        <v>12021</v>
      </c>
      <c r="DJ969" s="94" t="s">
        <v>12022</v>
      </c>
    </row>
    <row r="970" ht="13.5" customHeight="1">
      <c r="A970" s="94" t="s">
        <v>17844</v>
      </c>
      <c r="B970" s="94" t="s">
        <v>17845</v>
      </c>
      <c r="C970" s="94" t="str">
        <f t="shared" si="1"/>
        <v>Indira Vergara Quispe</v>
      </c>
      <c r="D970" s="94" t="s">
        <v>17846</v>
      </c>
      <c r="E970" s="94" t="s">
        <v>32</v>
      </c>
      <c r="F970" s="94" t="s">
        <v>17847</v>
      </c>
      <c r="G970" s="95" t="s">
        <v>38</v>
      </c>
      <c r="H970" s="94" t="s">
        <v>12006</v>
      </c>
      <c r="I970" s="94" t="s">
        <v>12069</v>
      </c>
      <c r="BF970" s="94"/>
      <c r="BG970" s="94"/>
      <c r="BH970" s="94"/>
      <c r="BI970" s="94" t="s">
        <v>38</v>
      </c>
      <c r="BJ970" s="94"/>
      <c r="BK970" s="94"/>
      <c r="BL970" s="94"/>
      <c r="BM970" s="94"/>
      <c r="BN970" s="94"/>
      <c r="BO970" s="94"/>
      <c r="BP970" s="94"/>
      <c r="BQ970" s="94"/>
      <c r="BR970" s="94"/>
      <c r="BS970" s="94"/>
      <c r="BT970" s="94"/>
      <c r="BU970" s="94"/>
      <c r="BV970" s="94"/>
      <c r="BW970" s="94">
        <v>1.0</v>
      </c>
      <c r="BX970" s="94"/>
      <c r="BY970" s="94"/>
      <c r="BZ970" s="94"/>
      <c r="CA970" s="94"/>
      <c r="CB970" s="94"/>
      <c r="CC970" s="94"/>
      <c r="CD970" s="94"/>
      <c r="CE970" s="94"/>
      <c r="CF970" s="94"/>
      <c r="CG970" s="94"/>
      <c r="CH970" s="94"/>
      <c r="CJ970" s="94" t="s">
        <v>3680</v>
      </c>
      <c r="CK970" s="94" t="s">
        <v>17848</v>
      </c>
      <c r="CL970" s="94" t="s">
        <v>12010</v>
      </c>
      <c r="CM970" s="94" t="s">
        <v>17849</v>
      </c>
      <c r="CO970" s="94" t="s">
        <v>12188</v>
      </c>
      <c r="CP970" s="94" t="s">
        <v>17850</v>
      </c>
      <c r="CQ970" s="94" t="s">
        <v>12234</v>
      </c>
      <c r="CR970" s="94" t="s">
        <v>17851</v>
      </c>
      <c r="CX970" s="94" t="s">
        <v>3139</v>
      </c>
      <c r="CZ970" s="94" t="s">
        <v>12016</v>
      </c>
      <c r="DC970" s="94" t="s">
        <v>12016</v>
      </c>
      <c r="DD970" s="94" t="s">
        <v>12007</v>
      </c>
      <c r="DH970" s="94" t="s">
        <v>12021</v>
      </c>
      <c r="DJ970" s="94" t="s">
        <v>12022</v>
      </c>
    </row>
    <row r="971" ht="13.5" customHeight="1">
      <c r="A971" s="94" t="s">
        <v>17852</v>
      </c>
      <c r="B971" s="94" t="s">
        <v>17853</v>
      </c>
      <c r="C971" s="94" t="str">
        <f t="shared" si="1"/>
        <v>Iniyan Natarajan</v>
      </c>
      <c r="D971" s="94" t="s">
        <v>17854</v>
      </c>
      <c r="E971" s="94" t="s">
        <v>32</v>
      </c>
      <c r="F971" s="94" t="s">
        <v>17855</v>
      </c>
      <c r="G971" s="95" t="s">
        <v>33</v>
      </c>
      <c r="H971" s="94" t="s">
        <v>12006</v>
      </c>
      <c r="I971" s="94" t="s">
        <v>12069</v>
      </c>
      <c r="BF971" s="94" t="s">
        <v>33</v>
      </c>
      <c r="BG971" s="94"/>
      <c r="BH971" s="94"/>
      <c r="BI971" s="94"/>
      <c r="BJ971" s="94"/>
      <c r="BK971" s="94"/>
      <c r="BL971" s="94">
        <v>1.0</v>
      </c>
      <c r="BM971" s="94"/>
      <c r="BN971" s="94"/>
      <c r="BO971" s="94"/>
      <c r="BP971" s="94"/>
      <c r="BQ971" s="94"/>
      <c r="BR971" s="94"/>
      <c r="BS971" s="94"/>
      <c r="BT971" s="94"/>
      <c r="BU971" s="94"/>
      <c r="BV971" s="94"/>
      <c r="BW971" s="94"/>
      <c r="BX971" s="94"/>
      <c r="BY971" s="94"/>
      <c r="BZ971" s="94"/>
      <c r="CA971" s="94"/>
      <c r="CB971" s="94"/>
      <c r="CC971" s="94"/>
      <c r="CD971" s="94">
        <v>1.0</v>
      </c>
      <c r="CE971" s="94"/>
      <c r="CF971" s="94"/>
      <c r="CG971" s="94"/>
      <c r="CH971" s="94"/>
      <c r="CJ971" s="94" t="s">
        <v>3680</v>
      </c>
      <c r="CK971" s="94" t="s">
        <v>17856</v>
      </c>
      <c r="CM971" s="94" t="s">
        <v>12765</v>
      </c>
      <c r="CQ971" s="94" t="s">
        <v>12582</v>
      </c>
      <c r="CS971" s="94" t="s">
        <v>12016</v>
      </c>
      <c r="CT971" s="94" t="s">
        <v>12271</v>
      </c>
      <c r="CX971" s="94" t="s">
        <v>17857</v>
      </c>
      <c r="CZ971" s="94" t="s">
        <v>12007</v>
      </c>
      <c r="DA971" s="94" t="s">
        <v>12016</v>
      </c>
      <c r="DB971" s="94" t="s">
        <v>12016</v>
      </c>
      <c r="DC971" s="94" t="s">
        <v>12007</v>
      </c>
      <c r="DD971" s="94" t="s">
        <v>12016</v>
      </c>
      <c r="DE971" s="94" t="s">
        <v>12016</v>
      </c>
      <c r="DH971" s="94" t="s">
        <v>12021</v>
      </c>
      <c r="DJ971" s="94" t="s">
        <v>12022</v>
      </c>
    </row>
    <row r="972" ht="13.5" customHeight="1">
      <c r="A972" s="94" t="s">
        <v>10993</v>
      </c>
      <c r="B972" s="94" t="s">
        <v>10994</v>
      </c>
      <c r="C972" s="94" t="str">
        <f t="shared" si="1"/>
        <v>Innocent Eya</v>
      </c>
      <c r="D972" s="94" t="s">
        <v>10995</v>
      </c>
      <c r="E972" s="94" t="s">
        <v>32</v>
      </c>
      <c r="F972" s="94" t="s">
        <v>17858</v>
      </c>
      <c r="G972" s="95" t="s">
        <v>38</v>
      </c>
      <c r="H972" s="94" t="s">
        <v>12006</v>
      </c>
      <c r="I972" s="94" t="s">
        <v>12069</v>
      </c>
      <c r="BF972" s="94"/>
      <c r="BG972" s="94"/>
      <c r="BH972" s="94"/>
      <c r="BI972" s="94" t="s">
        <v>38</v>
      </c>
      <c r="BJ972" s="94"/>
      <c r="BK972" s="94"/>
      <c r="BL972" s="94"/>
      <c r="BM972" s="94"/>
      <c r="BN972" s="94"/>
      <c r="BO972" s="94"/>
      <c r="BP972" s="94"/>
      <c r="BQ972" s="94"/>
      <c r="BR972" s="94"/>
      <c r="BS972" s="94"/>
      <c r="BT972" s="94"/>
      <c r="BU972" s="94">
        <v>1.0</v>
      </c>
      <c r="BV972" s="94"/>
      <c r="BW972" s="94"/>
      <c r="BX972" s="94"/>
      <c r="BY972" s="94"/>
      <c r="BZ972" s="94"/>
      <c r="CA972" s="94"/>
      <c r="CB972" s="94"/>
      <c r="CC972" s="94"/>
      <c r="CD972" s="94"/>
      <c r="CE972" s="94"/>
      <c r="CF972" s="94"/>
      <c r="CG972" s="94"/>
      <c r="CH972" s="94"/>
      <c r="CJ972" s="94" t="s">
        <v>3680</v>
      </c>
      <c r="CK972" s="94" t="s">
        <v>17859</v>
      </c>
      <c r="CL972" s="94" t="s">
        <v>12046</v>
      </c>
      <c r="CM972" s="94" t="s">
        <v>17860</v>
      </c>
      <c r="CN972" s="94" t="s">
        <v>12115</v>
      </c>
      <c r="CO972" s="94" t="s">
        <v>12030</v>
      </c>
      <c r="CP972" s="94" t="s">
        <v>14775</v>
      </c>
      <c r="CQ972" s="94" t="s">
        <v>12158</v>
      </c>
      <c r="CR972" s="94" t="s">
        <v>12158</v>
      </c>
      <c r="CX972" s="94" t="s">
        <v>17861</v>
      </c>
      <c r="CZ972" s="94" t="s">
        <v>12007</v>
      </c>
      <c r="DC972" s="94" t="s">
        <v>12007</v>
      </c>
      <c r="DD972" s="94" t="s">
        <v>12007</v>
      </c>
      <c r="DH972" s="94" t="s">
        <v>12021</v>
      </c>
      <c r="DJ972" s="94" t="s">
        <v>12022</v>
      </c>
    </row>
    <row r="973" ht="13.5" customHeight="1">
      <c r="A973" s="94" t="s">
        <v>5933</v>
      </c>
      <c r="B973" s="94" t="s">
        <v>5934</v>
      </c>
      <c r="C973" s="94" t="str">
        <f t="shared" si="1"/>
        <v>Ioannis Myserlis</v>
      </c>
      <c r="D973" s="94" t="s">
        <v>5935</v>
      </c>
      <c r="E973" s="94" t="s">
        <v>32</v>
      </c>
      <c r="F973" s="94" t="s">
        <v>17862</v>
      </c>
      <c r="G973" s="95" t="s">
        <v>38</v>
      </c>
      <c r="H973" s="94" t="s">
        <v>12006</v>
      </c>
      <c r="I973" s="94" t="s">
        <v>12069</v>
      </c>
      <c r="BF973" s="94"/>
      <c r="BG973" s="94"/>
      <c r="BH973" s="94"/>
      <c r="BI973" s="94" t="s">
        <v>38</v>
      </c>
      <c r="BJ973" s="94"/>
      <c r="BK973" s="94"/>
      <c r="BL973" s="94"/>
      <c r="BM973" s="94"/>
      <c r="BN973" s="94"/>
      <c r="BO973" s="94"/>
      <c r="BP973" s="94"/>
      <c r="BQ973" s="94"/>
      <c r="BR973" s="94"/>
      <c r="BS973" s="94"/>
      <c r="BT973" s="94"/>
      <c r="BU973" s="94">
        <v>1.0</v>
      </c>
      <c r="BV973" s="94"/>
      <c r="BW973" s="94"/>
      <c r="BX973" s="94"/>
      <c r="BY973" s="94"/>
      <c r="BZ973" s="94"/>
      <c r="CA973" s="94"/>
      <c r="CB973" s="94"/>
      <c r="CC973" s="94"/>
      <c r="CD973" s="94"/>
      <c r="CE973" s="94"/>
      <c r="CF973" s="94"/>
      <c r="CG973" s="94"/>
      <c r="CH973" s="94"/>
      <c r="CJ973" s="94" t="s">
        <v>12058</v>
      </c>
      <c r="CK973" s="94" t="s">
        <v>5939</v>
      </c>
      <c r="CL973" s="94" t="s">
        <v>12505</v>
      </c>
      <c r="CM973" s="94" t="s">
        <v>17863</v>
      </c>
      <c r="CN973" s="94" t="s">
        <v>12847</v>
      </c>
      <c r="CO973" s="94" t="s">
        <v>12030</v>
      </c>
      <c r="CP973" s="94" t="s">
        <v>12866</v>
      </c>
      <c r="CQ973" s="94" t="s">
        <v>12549</v>
      </c>
      <c r="CR973" s="94" t="s">
        <v>12564</v>
      </c>
      <c r="CX973" s="94" t="s">
        <v>17864</v>
      </c>
      <c r="CZ973" s="94" t="s">
        <v>12007</v>
      </c>
      <c r="DC973" s="94" t="s">
        <v>12007</v>
      </c>
      <c r="DD973" s="94" t="s">
        <v>12016</v>
      </c>
      <c r="DF973" s="94" t="s">
        <v>17865</v>
      </c>
      <c r="DH973" s="94" t="s">
        <v>12021</v>
      </c>
      <c r="DJ973" s="94" t="s">
        <v>12022</v>
      </c>
    </row>
    <row r="974" ht="13.5" customHeight="1">
      <c r="A974" s="94" t="s">
        <v>17866</v>
      </c>
      <c r="B974" s="94" t="s">
        <v>17867</v>
      </c>
      <c r="C974" s="94" t="str">
        <f t="shared" si="1"/>
        <v>Irene De Blasi</v>
      </c>
      <c r="D974" s="94" t="s">
        <v>17868</v>
      </c>
      <c r="E974" s="94" t="s">
        <v>32</v>
      </c>
      <c r="F974" s="94" t="s">
        <v>17869</v>
      </c>
      <c r="G974" s="95" t="s">
        <v>33</v>
      </c>
      <c r="H974" s="94" t="s">
        <v>12006</v>
      </c>
      <c r="I974" s="94" t="s">
        <v>12025</v>
      </c>
      <c r="BF974" s="94" t="s">
        <v>33</v>
      </c>
      <c r="BG974" s="94"/>
      <c r="BH974" s="94"/>
      <c r="BI974" s="94"/>
      <c r="BJ974" s="94"/>
      <c r="BK974" s="94"/>
      <c r="BL974" s="94">
        <v>1.0</v>
      </c>
      <c r="BM974" s="94"/>
      <c r="BN974" s="94"/>
      <c r="BO974" s="94"/>
      <c r="BP974" s="94"/>
      <c r="BQ974" s="94"/>
      <c r="BR974" s="94"/>
      <c r="BS974" s="94"/>
      <c r="BT974" s="94"/>
      <c r="BU974" s="94"/>
      <c r="BV974" s="94"/>
      <c r="BW974" s="94"/>
      <c r="BX974" s="94"/>
      <c r="BY974" s="94"/>
      <c r="BZ974" s="94"/>
      <c r="CA974" s="94"/>
      <c r="CB974" s="94"/>
      <c r="CC974" s="94"/>
      <c r="CD974" s="94">
        <v>1.0</v>
      </c>
      <c r="CE974" s="94"/>
      <c r="CF974" s="94"/>
      <c r="CG974" s="94"/>
      <c r="CH974" s="94"/>
      <c r="CJ974" s="94" t="s">
        <v>3680</v>
      </c>
      <c r="CK974" s="94" t="s">
        <v>17870</v>
      </c>
      <c r="CL974" s="94" t="s">
        <v>15692</v>
      </c>
      <c r="CM974" s="94" t="s">
        <v>17871</v>
      </c>
      <c r="CO974" s="94" t="s">
        <v>12116</v>
      </c>
      <c r="CP974" s="94" t="s">
        <v>17872</v>
      </c>
      <c r="CQ974" s="94" t="s">
        <v>12605</v>
      </c>
      <c r="CR974" s="94" t="s">
        <v>12606</v>
      </c>
      <c r="CS974" s="94" t="s">
        <v>12016</v>
      </c>
      <c r="CX974" s="94" t="s">
        <v>17873</v>
      </c>
      <c r="CZ974" s="94" t="s">
        <v>12007</v>
      </c>
      <c r="DA974" s="94" t="s">
        <v>12111</v>
      </c>
      <c r="DB974" s="94" t="s">
        <v>12016</v>
      </c>
      <c r="DC974" s="94" t="s">
        <v>12016</v>
      </c>
      <c r="DD974" s="94" t="s">
        <v>12016</v>
      </c>
      <c r="DE974" s="94" t="s">
        <v>12007</v>
      </c>
      <c r="DH974" s="94" t="s">
        <v>12021</v>
      </c>
      <c r="DJ974" s="94" t="s">
        <v>12022</v>
      </c>
    </row>
    <row r="975" ht="13.5" customHeight="1">
      <c r="A975" s="94" t="s">
        <v>10705</v>
      </c>
      <c r="B975" s="94" t="s">
        <v>10706</v>
      </c>
      <c r="C975" s="94" t="str">
        <f t="shared" si="1"/>
        <v>Irin Babu</v>
      </c>
      <c r="D975" s="94" t="s">
        <v>10707</v>
      </c>
      <c r="E975" s="94" t="s">
        <v>35</v>
      </c>
      <c r="F975" s="94" t="s">
        <v>17874</v>
      </c>
      <c r="G975" s="95" t="s">
        <v>33</v>
      </c>
      <c r="H975" s="94" t="s">
        <v>12006</v>
      </c>
      <c r="I975" s="94" t="s">
        <v>12069</v>
      </c>
      <c r="BF975" s="94" t="s">
        <v>33</v>
      </c>
      <c r="BG975" s="94"/>
      <c r="BH975" s="94"/>
      <c r="BI975" s="94"/>
      <c r="BJ975" s="94"/>
      <c r="BK975" s="94"/>
      <c r="BL975" s="94"/>
      <c r="BM975" s="94">
        <v>1.0</v>
      </c>
      <c r="BN975" s="94"/>
      <c r="BO975" s="94"/>
      <c r="BP975" s="94"/>
      <c r="BQ975" s="94"/>
      <c r="BR975" s="94"/>
      <c r="BS975" s="94"/>
      <c r="BT975" s="94"/>
      <c r="BU975" s="94"/>
      <c r="BV975" s="94"/>
      <c r="BW975" s="94"/>
      <c r="BX975" s="94"/>
      <c r="BY975" s="94"/>
      <c r="BZ975" s="94"/>
      <c r="CA975" s="94"/>
      <c r="CB975" s="94"/>
      <c r="CC975" s="94"/>
      <c r="CD975" s="94"/>
      <c r="CE975" s="94"/>
      <c r="CF975" s="94"/>
      <c r="CG975" s="94"/>
      <c r="CH975" s="94"/>
      <c r="CK975" s="94" t="s">
        <v>10711</v>
      </c>
      <c r="CL975" s="94" t="s">
        <v>12010</v>
      </c>
      <c r="CM975" s="94" t="s">
        <v>17875</v>
      </c>
      <c r="CO975" s="94" t="s">
        <v>12122</v>
      </c>
      <c r="CP975" s="94" t="s">
        <v>14099</v>
      </c>
      <c r="CQ975" s="94" t="s">
        <v>12574</v>
      </c>
      <c r="CR975" s="94" t="s">
        <v>12183</v>
      </c>
      <c r="CS975" s="94" t="s">
        <v>12007</v>
      </c>
      <c r="CX975" s="94" t="s">
        <v>17876</v>
      </c>
      <c r="CZ975" s="94" t="s">
        <v>12007</v>
      </c>
      <c r="DA975" s="94" t="s">
        <v>12016</v>
      </c>
      <c r="DB975" s="94" t="s">
        <v>12016</v>
      </c>
      <c r="DC975" s="94" t="s">
        <v>12007</v>
      </c>
      <c r="DD975" s="94" t="s">
        <v>12016</v>
      </c>
      <c r="DE975" s="94" t="s">
        <v>12016</v>
      </c>
      <c r="DH975" s="94" t="s">
        <v>12021</v>
      </c>
      <c r="DJ975" s="94" t="s">
        <v>12022</v>
      </c>
    </row>
    <row r="976" ht="13.5" customHeight="1">
      <c r="A976" s="94" t="s">
        <v>5764</v>
      </c>
      <c r="B976" s="94" t="s">
        <v>17877</v>
      </c>
      <c r="C976" s="94" t="str">
        <f t="shared" si="1"/>
        <v>Irina Belskaya</v>
      </c>
      <c r="D976" s="94" t="s">
        <v>17878</v>
      </c>
      <c r="E976" s="94" t="s">
        <v>32</v>
      </c>
      <c r="F976" s="94" t="s">
        <v>17879</v>
      </c>
      <c r="G976" s="95" t="s">
        <v>38</v>
      </c>
      <c r="H976" s="94" t="s">
        <v>12006</v>
      </c>
      <c r="I976" s="94" t="s">
        <v>12381</v>
      </c>
      <c r="BF976" s="94"/>
      <c r="BG976" s="94"/>
      <c r="BH976" s="94"/>
      <c r="BI976" s="94" t="s">
        <v>38</v>
      </c>
      <c r="BJ976" s="94"/>
      <c r="BK976" s="94"/>
      <c r="BL976" s="94"/>
      <c r="BM976" s="94"/>
      <c r="BN976" s="94"/>
      <c r="BO976" s="94"/>
      <c r="BP976" s="94"/>
      <c r="BQ976" s="94"/>
      <c r="BR976" s="94"/>
      <c r="BS976" s="94"/>
      <c r="BT976" s="94"/>
      <c r="BU976" s="94">
        <v>1.0</v>
      </c>
      <c r="BV976" s="94"/>
      <c r="BW976" s="94"/>
      <c r="BX976" s="94"/>
      <c r="BY976" s="94"/>
      <c r="BZ976" s="94"/>
      <c r="CA976" s="94"/>
      <c r="CB976" s="94"/>
      <c r="CC976" s="94"/>
      <c r="CD976" s="94"/>
      <c r="CE976" s="94"/>
      <c r="CF976" s="94"/>
      <c r="CG976" s="94"/>
      <c r="CH976" s="94"/>
      <c r="CJ976" s="94" t="s">
        <v>12082</v>
      </c>
      <c r="CK976" s="94" t="s">
        <v>17880</v>
      </c>
      <c r="CL976" s="94" t="s">
        <v>12202</v>
      </c>
      <c r="CM976" s="94" t="s">
        <v>17881</v>
      </c>
      <c r="CQ976" s="94" t="s">
        <v>12040</v>
      </c>
      <c r="CX976" s="94" t="s">
        <v>13187</v>
      </c>
      <c r="CZ976" s="94" t="s">
        <v>12016</v>
      </c>
      <c r="DC976" s="94" t="s">
        <v>12016</v>
      </c>
      <c r="DD976" s="94" t="s">
        <v>12016</v>
      </c>
      <c r="DH976" s="94" t="s">
        <v>12021</v>
      </c>
      <c r="DJ976" s="94" t="s">
        <v>12022</v>
      </c>
    </row>
    <row r="977" ht="13.5" customHeight="1">
      <c r="A977" s="94" t="s">
        <v>5764</v>
      </c>
      <c r="B977" s="94" t="s">
        <v>5765</v>
      </c>
      <c r="C977" s="94" t="str">
        <f t="shared" si="1"/>
        <v>Irina Kitiashvili</v>
      </c>
      <c r="D977" s="94" t="s">
        <v>5766</v>
      </c>
      <c r="E977" s="94" t="s">
        <v>32</v>
      </c>
      <c r="F977" s="94" t="s">
        <v>17882</v>
      </c>
      <c r="G977" s="95" t="s">
        <v>33</v>
      </c>
      <c r="H977" s="94" t="s">
        <v>12006</v>
      </c>
      <c r="I977" s="94" t="s">
        <v>12025</v>
      </c>
      <c r="BF977" s="94"/>
      <c r="BG977" s="94"/>
      <c r="BH977" s="94" t="s">
        <v>33</v>
      </c>
      <c r="BI977" s="94"/>
      <c r="BJ977" s="94"/>
      <c r="BK977" s="94"/>
      <c r="BL977" s="94"/>
      <c r="BM977" s="94"/>
      <c r="BN977" s="94"/>
      <c r="BO977" s="94"/>
      <c r="BP977" s="94"/>
      <c r="BQ977" s="94"/>
      <c r="BR977" s="94">
        <v>1.0</v>
      </c>
      <c r="BS977" s="94"/>
      <c r="BT977" s="94"/>
      <c r="BU977" s="94"/>
      <c r="BV977" s="94"/>
      <c r="BW977" s="94"/>
      <c r="BX977" s="94"/>
      <c r="BY977" s="94"/>
      <c r="BZ977" s="94"/>
      <c r="CA977" s="94"/>
      <c r="CB977" s="94"/>
      <c r="CC977" s="94"/>
      <c r="CD977" s="94"/>
      <c r="CE977" s="94"/>
      <c r="CF977" s="94"/>
      <c r="CG977" s="94"/>
      <c r="CH977" s="94"/>
      <c r="CJ977" s="94" t="s">
        <v>3680</v>
      </c>
      <c r="CK977" s="94" t="s">
        <v>17883</v>
      </c>
      <c r="CM977" s="94" t="s">
        <v>17884</v>
      </c>
      <c r="CN977" s="94" t="s">
        <v>13674</v>
      </c>
      <c r="CO977" s="94" t="s">
        <v>12013</v>
      </c>
      <c r="CP977" s="94" t="s">
        <v>17885</v>
      </c>
      <c r="CQ977" s="94" t="s">
        <v>12062</v>
      </c>
      <c r="CS977" s="94" t="s">
        <v>12007</v>
      </c>
      <c r="CX977" s="94" t="s">
        <v>17886</v>
      </c>
      <c r="CZ977" s="94" t="s">
        <v>12007</v>
      </c>
      <c r="DA977" s="94" t="s">
        <v>12019</v>
      </c>
      <c r="DB977" s="94" t="s">
        <v>12019</v>
      </c>
      <c r="DC977" s="94" t="s">
        <v>12007</v>
      </c>
      <c r="DD977" s="94" t="s">
        <v>12016</v>
      </c>
      <c r="DE977" s="94" t="s">
        <v>12007</v>
      </c>
      <c r="DH977" s="94" t="s">
        <v>12021</v>
      </c>
      <c r="DJ977" s="94" t="s">
        <v>12022</v>
      </c>
    </row>
    <row r="978" ht="13.5" customHeight="1">
      <c r="A978" s="94" t="s">
        <v>5764</v>
      </c>
      <c r="B978" s="94" t="s">
        <v>17887</v>
      </c>
      <c r="C978" s="94" t="str">
        <f t="shared" si="1"/>
        <v>Irina Plaks</v>
      </c>
      <c r="D978" s="94" t="s">
        <v>17888</v>
      </c>
      <c r="E978" s="94" t="s">
        <v>32</v>
      </c>
      <c r="F978" s="94" t="s">
        <v>17889</v>
      </c>
      <c r="G978" s="95" t="s">
        <v>33</v>
      </c>
      <c r="H978" s="94" t="s">
        <v>12006</v>
      </c>
      <c r="BF978" s="94" t="s">
        <v>33</v>
      </c>
      <c r="BG978" s="94"/>
      <c r="BH978" s="94"/>
      <c r="BI978" s="94"/>
      <c r="BJ978" s="94"/>
      <c r="BK978" s="94"/>
      <c r="BL978" s="94"/>
      <c r="BM978" s="94">
        <v>1.0</v>
      </c>
      <c r="BN978" s="94"/>
      <c r="BO978" s="94"/>
      <c r="BP978" s="94"/>
      <c r="BQ978" s="94"/>
      <c r="BR978" s="94"/>
      <c r="BS978" s="94"/>
      <c r="BT978" s="94"/>
      <c r="BU978" s="94"/>
      <c r="BV978" s="94"/>
      <c r="BW978" s="94"/>
      <c r="BX978" s="94"/>
      <c r="BY978" s="94"/>
      <c r="BZ978" s="94"/>
      <c r="CA978" s="94"/>
      <c r="CB978" s="94"/>
      <c r="CC978" s="94"/>
      <c r="CD978" s="94"/>
      <c r="CE978" s="94"/>
      <c r="CF978" s="94"/>
      <c r="CG978" s="94"/>
      <c r="CH978" s="94"/>
      <c r="CK978" s="94" t="s">
        <v>17890</v>
      </c>
      <c r="CL978" s="94" t="s">
        <v>15692</v>
      </c>
      <c r="CM978" s="94" t="s">
        <v>17891</v>
      </c>
      <c r="CO978" s="94" t="s">
        <v>12122</v>
      </c>
      <c r="CP978" s="94" t="s">
        <v>17892</v>
      </c>
      <c r="CQ978" s="94" t="s">
        <v>12032</v>
      </c>
      <c r="CR978" s="94" t="s">
        <v>12752</v>
      </c>
      <c r="CS978" s="94" t="s">
        <v>12016</v>
      </c>
      <c r="CX978" s="94" t="s">
        <v>17893</v>
      </c>
      <c r="CZ978" s="94" t="s">
        <v>12007</v>
      </c>
      <c r="DA978" s="94" t="s">
        <v>12111</v>
      </c>
      <c r="DB978" s="94" t="s">
        <v>12111</v>
      </c>
      <c r="DC978" s="94" t="s">
        <v>12007</v>
      </c>
      <c r="DD978" s="94" t="s">
        <v>12007</v>
      </c>
      <c r="DE978" s="94" t="s">
        <v>12016</v>
      </c>
      <c r="DH978" s="94" t="s">
        <v>12021</v>
      </c>
      <c r="DJ978" s="94" t="s">
        <v>12022</v>
      </c>
    </row>
    <row r="979" ht="13.5" customHeight="1">
      <c r="A979" s="94" t="s">
        <v>17894</v>
      </c>
      <c r="B979" s="94" t="s">
        <v>3752</v>
      </c>
      <c r="C979" s="94" t="str">
        <f t="shared" si="1"/>
        <v>Irshaad Omar</v>
      </c>
      <c r="D979" s="94" t="s">
        <v>17895</v>
      </c>
      <c r="E979" s="94" t="s">
        <v>32</v>
      </c>
      <c r="F979" s="94" t="s">
        <v>17896</v>
      </c>
      <c r="G979" s="95" t="s">
        <v>33</v>
      </c>
      <c r="H979" s="94" t="s">
        <v>12006</v>
      </c>
      <c r="BF979" s="94"/>
      <c r="BG979" s="94"/>
      <c r="BH979" s="94" t="s">
        <v>33</v>
      </c>
      <c r="BI979" s="94"/>
      <c r="BJ979" s="94"/>
      <c r="BK979" s="94"/>
      <c r="BL979" s="94"/>
      <c r="BM979" s="94"/>
      <c r="BN979" s="94"/>
      <c r="BO979" s="94"/>
      <c r="BP979" s="94"/>
      <c r="BQ979" s="94"/>
      <c r="BR979" s="94"/>
      <c r="BS979" s="94">
        <v>1.0</v>
      </c>
      <c r="BT979" s="94"/>
      <c r="BU979" s="94"/>
      <c r="BV979" s="94"/>
      <c r="BW979" s="94"/>
      <c r="BX979" s="94"/>
      <c r="BY979" s="94"/>
      <c r="BZ979" s="94"/>
      <c r="CA979" s="94"/>
      <c r="CB979" s="94"/>
      <c r="CC979" s="94"/>
      <c r="CD979" s="94"/>
      <c r="CE979" s="94"/>
      <c r="CF979" s="94"/>
      <c r="CG979" s="94"/>
      <c r="CH979" s="94"/>
      <c r="CJ979" s="94" t="s">
        <v>11475</v>
      </c>
      <c r="CK979" s="94" t="s">
        <v>17897</v>
      </c>
      <c r="CL979" s="94" t="s">
        <v>12046</v>
      </c>
      <c r="CM979" s="94" t="s">
        <v>17898</v>
      </c>
      <c r="CN979" s="94" t="s">
        <v>12143</v>
      </c>
      <c r="CO979" s="94" t="s">
        <v>12255</v>
      </c>
      <c r="CP979" s="94" t="s">
        <v>12189</v>
      </c>
      <c r="CQ979" s="94" t="s">
        <v>12015</v>
      </c>
      <c r="CR979" s="94" t="s">
        <v>12219</v>
      </c>
      <c r="CS979" s="94" t="s">
        <v>12016</v>
      </c>
      <c r="CT979" s="94" t="s">
        <v>17899</v>
      </c>
      <c r="CX979" s="94" t="s">
        <v>17900</v>
      </c>
      <c r="CZ979" s="94" t="s">
        <v>12007</v>
      </c>
      <c r="DA979" s="94" t="s">
        <v>12016</v>
      </c>
      <c r="DB979" s="94" t="s">
        <v>12111</v>
      </c>
      <c r="DC979" s="94" t="s">
        <v>12016</v>
      </c>
      <c r="DD979" s="94" t="s">
        <v>12007</v>
      </c>
      <c r="DE979" s="94" t="s">
        <v>12007</v>
      </c>
      <c r="DH979" s="94" t="s">
        <v>12021</v>
      </c>
      <c r="DJ979" s="94" t="s">
        <v>12022</v>
      </c>
    </row>
    <row r="980" ht="13.5" customHeight="1">
      <c r="A980" s="94" t="s">
        <v>7626</v>
      </c>
      <c r="B980" s="94" t="s">
        <v>7234</v>
      </c>
      <c r="C980" s="94" t="str">
        <f t="shared" si="1"/>
        <v>Isa Mohammed</v>
      </c>
      <c r="D980" s="94" t="s">
        <v>17901</v>
      </c>
      <c r="E980" s="94" t="s">
        <v>32</v>
      </c>
      <c r="F980" s="94" t="s">
        <v>17902</v>
      </c>
      <c r="G980" s="95" t="s">
        <v>33</v>
      </c>
      <c r="H980" s="94" t="s">
        <v>12006</v>
      </c>
      <c r="BF980" s="94"/>
      <c r="BG980" s="94"/>
      <c r="BH980" s="94"/>
      <c r="BI980" s="94"/>
      <c r="BJ980" s="94" t="s">
        <v>33</v>
      </c>
      <c r="BK980" s="94"/>
      <c r="BL980" s="94"/>
      <c r="BM980" s="94"/>
      <c r="BN980" s="94"/>
      <c r="BO980" s="94"/>
      <c r="BP980" s="94"/>
      <c r="BQ980" s="94"/>
      <c r="BR980" s="94"/>
      <c r="BS980" s="94"/>
      <c r="BT980" s="94"/>
      <c r="BU980" s="94"/>
      <c r="BV980" s="94"/>
      <c r="BW980" s="94"/>
      <c r="BX980" s="94"/>
      <c r="BY980" s="94"/>
      <c r="BZ980" s="94">
        <v>1.0</v>
      </c>
      <c r="CA980" s="94"/>
      <c r="CB980" s="94"/>
      <c r="CC980" s="94"/>
      <c r="CD980" s="94"/>
      <c r="CE980" s="94"/>
      <c r="CF980" s="94"/>
      <c r="CG980" s="94"/>
      <c r="CH980" s="94"/>
      <c r="CK980" s="94" t="s">
        <v>17903</v>
      </c>
      <c r="CM980" s="94" t="s">
        <v>17904</v>
      </c>
      <c r="CQ980" s="94" t="s">
        <v>17905</v>
      </c>
      <c r="CS980" s="94" t="s">
        <v>12016</v>
      </c>
      <c r="CX980" s="94" t="s">
        <v>17906</v>
      </c>
      <c r="CZ980" s="94" t="s">
        <v>12016</v>
      </c>
      <c r="DA980" s="94" t="s">
        <v>12016</v>
      </c>
      <c r="DB980" s="94" t="s">
        <v>12016</v>
      </c>
      <c r="DC980" s="94" t="s">
        <v>12007</v>
      </c>
      <c r="DD980" s="94" t="s">
        <v>12016</v>
      </c>
      <c r="DE980" s="94" t="s">
        <v>12016</v>
      </c>
      <c r="DH980" s="94" t="s">
        <v>12021</v>
      </c>
      <c r="DJ980" s="94" t="s">
        <v>12022</v>
      </c>
    </row>
    <row r="981" ht="13.5" customHeight="1">
      <c r="A981" s="94" t="s">
        <v>6270</v>
      </c>
      <c r="B981" s="94" t="s">
        <v>6271</v>
      </c>
      <c r="C981" s="94" t="str">
        <f t="shared" si="1"/>
        <v>Isaac Magolego</v>
      </c>
      <c r="D981" s="94" t="s">
        <v>6272</v>
      </c>
      <c r="E981" s="94" t="s">
        <v>32</v>
      </c>
      <c r="F981" s="94" t="s">
        <v>17907</v>
      </c>
      <c r="G981" s="95" t="s">
        <v>33</v>
      </c>
      <c r="H981" s="94" t="s">
        <v>12006</v>
      </c>
      <c r="I981" s="94" t="s">
        <v>12025</v>
      </c>
      <c r="BF981" s="94" t="s">
        <v>33</v>
      </c>
      <c r="BG981" s="94"/>
      <c r="BH981" s="94"/>
      <c r="BI981" s="94"/>
      <c r="BJ981" s="94"/>
      <c r="BK981" s="94"/>
      <c r="BL981" s="94"/>
      <c r="BM981" s="94">
        <v>1.0</v>
      </c>
      <c r="BN981" s="94"/>
      <c r="BO981" s="94"/>
      <c r="BP981" s="94"/>
      <c r="BQ981" s="94"/>
      <c r="BR981" s="94"/>
      <c r="BS981" s="94"/>
      <c r="BT981" s="94"/>
      <c r="BU981" s="94"/>
      <c r="BV981" s="94"/>
      <c r="BW981" s="94"/>
      <c r="BX981" s="94"/>
      <c r="BY981" s="94"/>
      <c r="BZ981" s="94"/>
      <c r="CA981" s="94"/>
      <c r="CB981" s="94"/>
      <c r="CC981" s="94"/>
      <c r="CD981" s="94">
        <v>1.0</v>
      </c>
      <c r="CE981" s="94"/>
      <c r="CF981" s="94"/>
      <c r="CG981" s="94"/>
      <c r="CH981" s="94"/>
      <c r="CJ981" s="94" t="s">
        <v>11475</v>
      </c>
      <c r="CK981" s="94" t="s">
        <v>6275</v>
      </c>
      <c r="CL981" s="94" t="s">
        <v>12046</v>
      </c>
      <c r="CM981" s="94" t="s">
        <v>17908</v>
      </c>
      <c r="CN981" s="94" t="s">
        <v>12143</v>
      </c>
      <c r="CO981" s="94" t="s">
        <v>12122</v>
      </c>
      <c r="CP981" s="94" t="s">
        <v>12306</v>
      </c>
      <c r="CQ981" s="94" t="s">
        <v>12015</v>
      </c>
      <c r="CR981" s="94" t="s">
        <v>12219</v>
      </c>
      <c r="CS981" s="94" t="s">
        <v>12016</v>
      </c>
      <c r="CT981" s="94" t="s">
        <v>12822</v>
      </c>
      <c r="CX981" s="94" t="s">
        <v>1687</v>
      </c>
      <c r="CZ981" s="94" t="s">
        <v>12007</v>
      </c>
      <c r="DA981" s="94" t="s">
        <v>12016</v>
      </c>
      <c r="DB981" s="94" t="s">
        <v>12019</v>
      </c>
      <c r="DC981" s="94" t="s">
        <v>12007</v>
      </c>
      <c r="DD981" s="94" t="s">
        <v>12007</v>
      </c>
      <c r="DE981" s="94" t="s">
        <v>12007</v>
      </c>
      <c r="DH981" s="94" t="s">
        <v>12021</v>
      </c>
      <c r="DJ981" s="94" t="s">
        <v>12022</v>
      </c>
    </row>
    <row r="982" ht="13.5" customHeight="1">
      <c r="A982" s="94" t="s">
        <v>6270</v>
      </c>
      <c r="B982" s="94" t="s">
        <v>17909</v>
      </c>
      <c r="C982" s="94" t="str">
        <f t="shared" si="1"/>
        <v>Isaac Mutie</v>
      </c>
      <c r="D982" s="94" t="s">
        <v>17910</v>
      </c>
      <c r="E982" s="94" t="s">
        <v>35</v>
      </c>
      <c r="F982" s="94" t="s">
        <v>17911</v>
      </c>
      <c r="G982" s="95" t="s">
        <v>33</v>
      </c>
      <c r="H982" s="94" t="s">
        <v>12006</v>
      </c>
      <c r="BF982" s="94" t="s">
        <v>33</v>
      </c>
      <c r="BG982" s="94"/>
      <c r="BH982" s="94"/>
      <c r="BI982" s="94"/>
      <c r="BJ982" s="94"/>
      <c r="BK982" s="94"/>
      <c r="BL982" s="94"/>
      <c r="BM982" s="94">
        <v>1.0</v>
      </c>
      <c r="BN982" s="94"/>
      <c r="BO982" s="94"/>
      <c r="BP982" s="94"/>
      <c r="BQ982" s="94"/>
      <c r="BR982" s="94"/>
      <c r="BS982" s="94"/>
      <c r="BT982" s="94"/>
      <c r="BU982" s="94"/>
      <c r="BV982" s="94"/>
      <c r="BW982" s="94"/>
      <c r="BX982" s="94"/>
      <c r="BY982" s="94"/>
      <c r="BZ982" s="94"/>
      <c r="CA982" s="94"/>
      <c r="CB982" s="94"/>
      <c r="CC982" s="94"/>
      <c r="CD982" s="94">
        <v>1.0</v>
      </c>
      <c r="CE982" s="94"/>
      <c r="CF982" s="94"/>
      <c r="CG982" s="94"/>
      <c r="CH982" s="94"/>
      <c r="CJ982" s="94" t="s">
        <v>11475</v>
      </c>
      <c r="CK982" s="94" t="s">
        <v>17912</v>
      </c>
      <c r="CL982" s="94" t="s">
        <v>12046</v>
      </c>
      <c r="CM982" s="94" t="s">
        <v>14481</v>
      </c>
      <c r="CN982" s="94" t="s">
        <v>17913</v>
      </c>
      <c r="CO982" s="94" t="s">
        <v>12122</v>
      </c>
      <c r="CP982" s="94" t="s">
        <v>14289</v>
      </c>
      <c r="CQ982" s="94" t="s">
        <v>13329</v>
      </c>
      <c r="CR982" s="94" t="s">
        <v>14290</v>
      </c>
      <c r="CS982" s="94" t="s">
        <v>12016</v>
      </c>
      <c r="CX982" s="94" t="s">
        <v>17914</v>
      </c>
      <c r="CZ982" s="94" t="s">
        <v>12007</v>
      </c>
      <c r="DB982" s="94" t="s">
        <v>12019</v>
      </c>
      <c r="DC982" s="94" t="s">
        <v>12007</v>
      </c>
      <c r="DD982" s="94" t="s">
        <v>12007</v>
      </c>
      <c r="DE982" s="94" t="s">
        <v>12007</v>
      </c>
      <c r="DH982" s="94" t="s">
        <v>12021</v>
      </c>
      <c r="DJ982" s="94" t="s">
        <v>12022</v>
      </c>
    </row>
    <row r="983" ht="13.5" customHeight="1">
      <c r="A983" s="94" t="s">
        <v>6006</v>
      </c>
      <c r="B983" s="94" t="s">
        <v>6007</v>
      </c>
      <c r="C983" s="94" t="str">
        <f t="shared" si="1"/>
        <v>Isabel Pederneiras</v>
      </c>
      <c r="D983" s="94" t="s">
        <v>6008</v>
      </c>
      <c r="E983" s="94" t="s">
        <v>35</v>
      </c>
      <c r="F983" s="94" t="s">
        <v>17915</v>
      </c>
      <c r="G983" s="95" t="s">
        <v>33</v>
      </c>
      <c r="H983" s="94" t="s">
        <v>12006</v>
      </c>
      <c r="I983" s="94" t="s">
        <v>12025</v>
      </c>
      <c r="BF983" s="94" t="s">
        <v>33</v>
      </c>
      <c r="BG983" s="94"/>
      <c r="BH983" s="94"/>
      <c r="BI983" s="94"/>
      <c r="BJ983" s="94"/>
      <c r="BK983" s="94"/>
      <c r="BL983" s="94"/>
      <c r="BM983" s="94">
        <v>1.0</v>
      </c>
      <c r="BN983" s="94"/>
      <c r="BO983" s="94"/>
      <c r="BP983" s="94"/>
      <c r="BQ983" s="94"/>
      <c r="BR983" s="94"/>
      <c r="BS983" s="94"/>
      <c r="BT983" s="94"/>
      <c r="BU983" s="94"/>
      <c r="BV983" s="94"/>
      <c r="BW983" s="94"/>
      <c r="BX983" s="94"/>
      <c r="BY983" s="94"/>
      <c r="BZ983" s="94"/>
      <c r="CA983" s="94"/>
      <c r="CB983" s="94"/>
      <c r="CC983" s="94"/>
      <c r="CD983" s="94"/>
      <c r="CE983" s="94"/>
      <c r="CF983" s="94"/>
      <c r="CG983" s="94"/>
      <c r="CH983" s="94"/>
      <c r="CJ983" s="94" t="s">
        <v>16363</v>
      </c>
      <c r="CK983" s="94" t="s">
        <v>6012</v>
      </c>
      <c r="CL983" s="94" t="s">
        <v>12010</v>
      </c>
      <c r="CM983" s="94" t="s">
        <v>17916</v>
      </c>
      <c r="CN983" s="94" t="s">
        <v>12143</v>
      </c>
      <c r="CO983" s="94" t="s">
        <v>12122</v>
      </c>
      <c r="CP983" s="94" t="s">
        <v>13054</v>
      </c>
      <c r="CQ983" s="94" t="s">
        <v>12320</v>
      </c>
      <c r="CR983" s="94" t="s">
        <v>12321</v>
      </c>
      <c r="CS983" s="94" t="s">
        <v>12016</v>
      </c>
      <c r="CX983" s="94" t="s">
        <v>17917</v>
      </c>
      <c r="CZ983" s="94" t="s">
        <v>12007</v>
      </c>
      <c r="DA983" s="94" t="s">
        <v>12111</v>
      </c>
      <c r="DB983" s="94" t="s">
        <v>12111</v>
      </c>
      <c r="DC983" s="94" t="s">
        <v>12007</v>
      </c>
      <c r="DH983" s="94" t="s">
        <v>12021</v>
      </c>
      <c r="DJ983" s="94" t="s">
        <v>12022</v>
      </c>
    </row>
    <row r="984" ht="13.5" customHeight="1">
      <c r="A984" s="94" t="s">
        <v>6006</v>
      </c>
      <c r="B984" s="94" t="s">
        <v>17918</v>
      </c>
      <c r="C984" s="94" t="str">
        <f t="shared" si="1"/>
        <v>Isabel Rebollido Vázquez</v>
      </c>
      <c r="D984" s="94" t="s">
        <v>17919</v>
      </c>
      <c r="E984" s="94" t="s">
        <v>32</v>
      </c>
      <c r="F984" s="94" t="s">
        <v>17920</v>
      </c>
      <c r="G984" s="95" t="s">
        <v>33</v>
      </c>
      <c r="H984" s="94" t="s">
        <v>12006</v>
      </c>
      <c r="N984" s="94" t="s">
        <v>12007</v>
      </c>
      <c r="BF984" s="94"/>
      <c r="BG984" s="94"/>
      <c r="BH984" s="94"/>
      <c r="BI984" s="94"/>
      <c r="BJ984" s="94" t="s">
        <v>33</v>
      </c>
      <c r="BK984" s="94"/>
      <c r="BL984" s="94"/>
      <c r="BM984" s="94"/>
      <c r="BN984" s="94"/>
      <c r="BO984" s="94"/>
      <c r="BP984" s="94"/>
      <c r="BQ984" s="94"/>
      <c r="BR984" s="94"/>
      <c r="BS984" s="94"/>
      <c r="BT984" s="94"/>
      <c r="BU984" s="94"/>
      <c r="BV984" s="94"/>
      <c r="BW984" s="94"/>
      <c r="BX984" s="94">
        <v>1.0</v>
      </c>
      <c r="BY984" s="94"/>
      <c r="BZ984" s="94"/>
      <c r="CA984" s="94"/>
      <c r="CB984" s="94"/>
      <c r="CC984" s="94"/>
      <c r="CD984" s="94"/>
      <c r="CE984" s="94"/>
      <c r="CF984" s="94"/>
      <c r="CG984" s="94"/>
      <c r="CH984" s="94"/>
      <c r="CJ984" s="94" t="s">
        <v>3680</v>
      </c>
      <c r="CK984" s="94" t="s">
        <v>17921</v>
      </c>
      <c r="CL984" s="94" t="s">
        <v>12010</v>
      </c>
      <c r="CM984" s="94" t="s">
        <v>17922</v>
      </c>
      <c r="CN984" s="94" t="s">
        <v>13612</v>
      </c>
      <c r="CO984" s="94" t="s">
        <v>12188</v>
      </c>
      <c r="CP984" s="94" t="s">
        <v>12713</v>
      </c>
      <c r="CQ984" s="94" t="s">
        <v>12549</v>
      </c>
      <c r="CR984" s="94" t="s">
        <v>12550</v>
      </c>
      <c r="CS984" s="94" t="s">
        <v>12016</v>
      </c>
      <c r="CT984" s="94" t="s">
        <v>12498</v>
      </c>
      <c r="CX984" s="94" t="s">
        <v>17923</v>
      </c>
      <c r="CZ984" s="94" t="s">
        <v>12007</v>
      </c>
      <c r="DA984" s="94" t="s">
        <v>12016</v>
      </c>
      <c r="DB984" s="94" t="s">
        <v>12016</v>
      </c>
      <c r="DC984" s="94" t="s">
        <v>12007</v>
      </c>
      <c r="DD984" s="94" t="s">
        <v>12007</v>
      </c>
      <c r="DE984" s="94" t="s">
        <v>12016</v>
      </c>
      <c r="DH984" s="94" t="s">
        <v>12021</v>
      </c>
      <c r="DJ984" s="94" t="s">
        <v>12022</v>
      </c>
    </row>
    <row r="985" ht="13.5" customHeight="1">
      <c r="A985" s="94" t="s">
        <v>17924</v>
      </c>
      <c r="B985" s="94" t="s">
        <v>17925</v>
      </c>
      <c r="C985" s="94" t="str">
        <f t="shared" si="1"/>
        <v>Isabelle Grenier</v>
      </c>
      <c r="D985" s="94" t="s">
        <v>17926</v>
      </c>
      <c r="E985" s="94" t="s">
        <v>32</v>
      </c>
      <c r="F985" s="94" t="s">
        <v>17927</v>
      </c>
      <c r="G985" s="95" t="s">
        <v>33</v>
      </c>
      <c r="H985" s="94" t="s">
        <v>12006</v>
      </c>
      <c r="BF985" s="94" t="s">
        <v>33</v>
      </c>
      <c r="BG985" s="94"/>
      <c r="BH985" s="94"/>
      <c r="BI985" s="94"/>
      <c r="BJ985" s="94"/>
      <c r="BK985" s="94"/>
      <c r="BL985" s="94">
        <v>1.0</v>
      </c>
      <c r="BM985" s="94"/>
      <c r="BN985" s="94"/>
      <c r="BO985" s="94"/>
      <c r="BP985" s="94"/>
      <c r="BQ985" s="94"/>
      <c r="BR985" s="94"/>
      <c r="BS985" s="94"/>
      <c r="BT985" s="94"/>
      <c r="BU985" s="94"/>
      <c r="BV985" s="94"/>
      <c r="BW985" s="94"/>
      <c r="BX985" s="94"/>
      <c r="BY985" s="94"/>
      <c r="BZ985" s="94"/>
      <c r="CA985" s="94"/>
      <c r="CB985" s="94"/>
      <c r="CC985" s="94"/>
      <c r="CD985" s="94"/>
      <c r="CE985" s="94"/>
      <c r="CF985" s="94"/>
      <c r="CG985" s="94"/>
      <c r="CH985" s="94"/>
      <c r="CJ985" s="94" t="s">
        <v>12082</v>
      </c>
      <c r="CK985" s="94" t="s">
        <v>17928</v>
      </c>
      <c r="CL985" s="94" t="s">
        <v>12202</v>
      </c>
      <c r="CM985" s="94" t="s">
        <v>17929</v>
      </c>
      <c r="CN985" s="94" t="s">
        <v>17930</v>
      </c>
      <c r="CO985" s="94" t="s">
        <v>12030</v>
      </c>
      <c r="CP985" s="94" t="s">
        <v>12508</v>
      </c>
      <c r="CQ985" s="94" t="s">
        <v>12040</v>
      </c>
      <c r="CR985" s="94" t="s">
        <v>12040</v>
      </c>
      <c r="CS985" s="94" t="s">
        <v>12016</v>
      </c>
      <c r="CX985" s="94" t="s">
        <v>17931</v>
      </c>
      <c r="CZ985" s="94" t="s">
        <v>12007</v>
      </c>
      <c r="DE985" s="94" t="s">
        <v>12007</v>
      </c>
      <c r="DH985" s="94" t="s">
        <v>12021</v>
      </c>
      <c r="DJ985" s="94" t="s">
        <v>12022</v>
      </c>
    </row>
    <row r="986" ht="13.5" customHeight="1">
      <c r="A986" s="94" t="s">
        <v>17924</v>
      </c>
      <c r="B986" s="94" t="s">
        <v>17932</v>
      </c>
      <c r="C986" s="94" t="str">
        <f t="shared" si="1"/>
        <v>Isabelle Lémonon</v>
      </c>
      <c r="D986" s="94" t="s">
        <v>17933</v>
      </c>
      <c r="E986" s="94" t="s">
        <v>32</v>
      </c>
      <c r="F986" s="94" t="s">
        <v>17934</v>
      </c>
      <c r="G986" s="95" t="s">
        <v>38</v>
      </c>
      <c r="H986" s="94" t="s">
        <v>12006</v>
      </c>
      <c r="I986" s="94" t="s">
        <v>12025</v>
      </c>
      <c r="BF986" s="94"/>
      <c r="BG986" s="94" t="s">
        <v>38</v>
      </c>
      <c r="BH986" s="94"/>
      <c r="BI986" s="94"/>
      <c r="BJ986" s="94"/>
      <c r="BK986" s="94"/>
      <c r="BL986" s="94"/>
      <c r="BM986" s="94"/>
      <c r="BN986" s="94"/>
      <c r="BO986" s="94"/>
      <c r="BP986" s="94"/>
      <c r="BQ986" s="94">
        <v>1.0</v>
      </c>
      <c r="BR986" s="94"/>
      <c r="BS986" s="94"/>
      <c r="BT986" s="94"/>
      <c r="BU986" s="94"/>
      <c r="BV986" s="94"/>
      <c r="BW986" s="94"/>
      <c r="BX986" s="94"/>
      <c r="BY986" s="94"/>
      <c r="BZ986" s="94"/>
      <c r="CA986" s="94"/>
      <c r="CB986" s="94"/>
      <c r="CC986" s="94"/>
      <c r="CD986" s="94"/>
      <c r="CE986" s="94"/>
      <c r="CF986" s="94"/>
      <c r="CG986" s="94"/>
      <c r="CH986" s="94"/>
      <c r="CJ986" s="94" t="s">
        <v>12058</v>
      </c>
      <c r="CK986" s="94" t="s">
        <v>17935</v>
      </c>
      <c r="CL986" s="94" t="s">
        <v>7188</v>
      </c>
      <c r="CM986" s="94" t="s">
        <v>17936</v>
      </c>
      <c r="CN986" s="94" t="s">
        <v>14148</v>
      </c>
      <c r="CO986" s="94" t="s">
        <v>12013</v>
      </c>
      <c r="CP986" s="94" t="s">
        <v>12508</v>
      </c>
      <c r="CQ986" s="94" t="s">
        <v>12040</v>
      </c>
      <c r="CR986" s="94" t="s">
        <v>12331</v>
      </c>
      <c r="CX986" s="94" t="s">
        <v>17937</v>
      </c>
      <c r="CZ986" s="94" t="s">
        <v>12016</v>
      </c>
      <c r="DC986" s="94" t="s">
        <v>12016</v>
      </c>
      <c r="DD986" s="94" t="s">
        <v>12016</v>
      </c>
      <c r="DH986" s="94" t="s">
        <v>12021</v>
      </c>
      <c r="DJ986" s="94" t="s">
        <v>12022</v>
      </c>
    </row>
    <row r="987" ht="13.5" customHeight="1">
      <c r="A987" s="94" t="s">
        <v>2250</v>
      </c>
      <c r="B987" s="94" t="s">
        <v>2251</v>
      </c>
      <c r="C987" s="94" t="str">
        <f t="shared" si="1"/>
        <v>Isaura Fuentes-Carrera</v>
      </c>
      <c r="D987" s="94" t="s">
        <v>2252</v>
      </c>
      <c r="E987" s="94" t="s">
        <v>32</v>
      </c>
      <c r="F987" s="94" t="s">
        <v>17938</v>
      </c>
      <c r="G987" s="95" t="s">
        <v>38</v>
      </c>
      <c r="H987" s="94" t="s">
        <v>12006</v>
      </c>
      <c r="I987" s="94" t="s">
        <v>12025</v>
      </c>
      <c r="L987" s="94" t="s">
        <v>12007</v>
      </c>
      <c r="BF987" s="94"/>
      <c r="BG987" s="94"/>
      <c r="BH987" s="94"/>
      <c r="BI987" s="94"/>
      <c r="BJ987" s="94"/>
      <c r="BK987" s="94" t="s">
        <v>38</v>
      </c>
      <c r="BL987" s="94"/>
      <c r="BM987" s="94"/>
      <c r="BN987" s="94"/>
      <c r="BO987" s="94"/>
      <c r="BP987" s="94"/>
      <c r="BQ987" s="94"/>
      <c r="BR987" s="94"/>
      <c r="BS987" s="94"/>
      <c r="BT987" s="94"/>
      <c r="BU987" s="94"/>
      <c r="BV987" s="94"/>
      <c r="BW987" s="94"/>
      <c r="BX987" s="94"/>
      <c r="BY987" s="94"/>
      <c r="BZ987" s="94"/>
      <c r="CA987" s="94">
        <v>1.0</v>
      </c>
      <c r="CB987" s="94"/>
      <c r="CC987" s="94"/>
      <c r="CD987" s="94"/>
      <c r="CE987" s="94"/>
      <c r="CF987" s="94"/>
      <c r="CG987" s="94"/>
      <c r="CH987" s="94"/>
      <c r="CJ987" s="94" t="s">
        <v>17939</v>
      </c>
      <c r="CK987" s="94" t="s">
        <v>17940</v>
      </c>
      <c r="CL987" s="94" t="s">
        <v>12856</v>
      </c>
      <c r="CM987" s="94" t="s">
        <v>17941</v>
      </c>
      <c r="CN987" s="94" t="s">
        <v>17942</v>
      </c>
      <c r="CO987" s="94" t="s">
        <v>12030</v>
      </c>
      <c r="CP987" s="94" t="s">
        <v>17943</v>
      </c>
      <c r="CQ987" s="94" t="s">
        <v>17944</v>
      </c>
      <c r="CR987" s="94" t="s">
        <v>17945</v>
      </c>
      <c r="CX987" s="94" t="s">
        <v>17946</v>
      </c>
      <c r="CZ987" s="94" t="s">
        <v>12007</v>
      </c>
      <c r="DC987" s="94" t="s">
        <v>12007</v>
      </c>
      <c r="DD987" s="94" t="s">
        <v>12007</v>
      </c>
      <c r="DF987" s="94" t="s">
        <v>17947</v>
      </c>
      <c r="DH987" s="94" t="s">
        <v>12021</v>
      </c>
      <c r="DJ987" s="94" t="s">
        <v>12022</v>
      </c>
    </row>
    <row r="988" ht="13.5" customHeight="1">
      <c r="A988" s="94" t="s">
        <v>17948</v>
      </c>
      <c r="B988" s="94" t="s">
        <v>17949</v>
      </c>
      <c r="C988" s="94" t="str">
        <f t="shared" si="1"/>
        <v>Isobel Romero-Shaw</v>
      </c>
      <c r="D988" s="94" t="s">
        <v>17950</v>
      </c>
      <c r="E988" s="94" t="s">
        <v>32</v>
      </c>
      <c r="F988" s="94" t="s">
        <v>17951</v>
      </c>
      <c r="G988" s="95" t="s">
        <v>33</v>
      </c>
      <c r="H988" s="94" t="s">
        <v>12006</v>
      </c>
      <c r="I988" s="94" t="s">
        <v>12069</v>
      </c>
      <c r="BF988" s="94"/>
      <c r="BG988" s="94"/>
      <c r="BH988" s="94" t="s">
        <v>33</v>
      </c>
      <c r="BI988" s="94"/>
      <c r="BJ988" s="94"/>
      <c r="BK988" s="94"/>
      <c r="BL988" s="94"/>
      <c r="BM988" s="94"/>
      <c r="BN988" s="94"/>
      <c r="BO988" s="94"/>
      <c r="BP988" s="94"/>
      <c r="BQ988" s="94"/>
      <c r="BR988" s="94">
        <v>1.0</v>
      </c>
      <c r="BS988" s="94"/>
      <c r="BT988" s="94"/>
      <c r="BU988" s="94"/>
      <c r="BV988" s="94"/>
      <c r="BW988" s="94"/>
      <c r="BX988" s="94"/>
      <c r="BY988" s="94"/>
      <c r="BZ988" s="94"/>
      <c r="CA988" s="94"/>
      <c r="CB988" s="94"/>
      <c r="CC988" s="94"/>
      <c r="CD988" s="94">
        <v>1.0</v>
      </c>
      <c r="CE988" s="94"/>
      <c r="CF988" s="94"/>
      <c r="CG988" s="94"/>
      <c r="CH988" s="94"/>
      <c r="CJ988" s="94" t="s">
        <v>3680</v>
      </c>
      <c r="CK988" s="94" t="s">
        <v>17952</v>
      </c>
      <c r="CL988" s="94" t="s">
        <v>12010</v>
      </c>
      <c r="CM988" s="94" t="s">
        <v>14911</v>
      </c>
      <c r="CN988" s="94" t="s">
        <v>13612</v>
      </c>
      <c r="CO988" s="94" t="s">
        <v>12188</v>
      </c>
      <c r="CP988" s="94" t="s">
        <v>13194</v>
      </c>
      <c r="CQ988" s="94" t="s">
        <v>12263</v>
      </c>
      <c r="CR988" s="94" t="s">
        <v>12085</v>
      </c>
      <c r="CS988" s="94" t="s">
        <v>12016</v>
      </c>
      <c r="CT988" s="94" t="s">
        <v>17953</v>
      </c>
      <c r="CX988" s="94" t="s">
        <v>17954</v>
      </c>
      <c r="CZ988" s="94" t="s">
        <v>12007</v>
      </c>
      <c r="DA988" s="94" t="s">
        <v>12019</v>
      </c>
      <c r="DB988" s="94" t="s">
        <v>12019</v>
      </c>
      <c r="DC988" s="94" t="s">
        <v>12007</v>
      </c>
      <c r="DD988" s="94" t="s">
        <v>12007</v>
      </c>
      <c r="DE988" s="94" t="s">
        <v>12007</v>
      </c>
      <c r="DH988" s="94" t="s">
        <v>12021</v>
      </c>
      <c r="DJ988" s="94" t="s">
        <v>12022</v>
      </c>
    </row>
    <row r="989" ht="13.5" customHeight="1">
      <c r="A989" s="94" t="s">
        <v>11277</v>
      </c>
      <c r="B989" s="94" t="s">
        <v>11278</v>
      </c>
      <c r="C989" s="94" t="str">
        <f t="shared" si="1"/>
        <v>Isreal Elijah</v>
      </c>
      <c r="D989" s="94" t="s">
        <v>11279</v>
      </c>
      <c r="E989" s="94" t="s">
        <v>32</v>
      </c>
      <c r="F989" s="94" t="s">
        <v>17955</v>
      </c>
      <c r="G989" s="95" t="s">
        <v>33</v>
      </c>
      <c r="H989" s="94" t="s">
        <v>12006</v>
      </c>
      <c r="I989" s="94" t="s">
        <v>12069</v>
      </c>
      <c r="BF989" s="94" t="s">
        <v>33</v>
      </c>
      <c r="BG989" s="94"/>
      <c r="BH989" s="94"/>
      <c r="BI989" s="94"/>
      <c r="BJ989" s="94"/>
      <c r="BK989" s="94"/>
      <c r="BL989" s="94"/>
      <c r="BM989" s="94">
        <v>1.0</v>
      </c>
      <c r="BN989" s="94"/>
      <c r="BO989" s="94"/>
      <c r="BP989" s="94"/>
      <c r="BQ989" s="94"/>
      <c r="BR989" s="94"/>
      <c r="BS989" s="94"/>
      <c r="BT989" s="94"/>
      <c r="BU989" s="94"/>
      <c r="BV989" s="94"/>
      <c r="BW989" s="94"/>
      <c r="BX989" s="94"/>
      <c r="BY989" s="94"/>
      <c r="BZ989" s="94"/>
      <c r="CA989" s="94"/>
      <c r="CB989" s="94"/>
      <c r="CC989" s="94"/>
      <c r="CD989" s="94"/>
      <c r="CE989" s="94"/>
      <c r="CF989" s="94"/>
      <c r="CG989" s="94"/>
      <c r="CH989" s="94"/>
      <c r="CJ989" s="94" t="s">
        <v>11475</v>
      </c>
      <c r="CK989" s="94" t="s">
        <v>17956</v>
      </c>
      <c r="CL989" s="94" t="s">
        <v>12046</v>
      </c>
      <c r="CM989" s="94" t="s">
        <v>17957</v>
      </c>
      <c r="CN989" s="94" t="s">
        <v>12216</v>
      </c>
      <c r="CO989" s="94" t="s">
        <v>12013</v>
      </c>
      <c r="CP989" s="94" t="s">
        <v>17958</v>
      </c>
      <c r="CQ989" s="94" t="s">
        <v>12158</v>
      </c>
      <c r="CR989" s="94" t="s">
        <v>12159</v>
      </c>
      <c r="CS989" s="94" t="s">
        <v>12007</v>
      </c>
      <c r="CT989" s="94" t="s">
        <v>12498</v>
      </c>
      <c r="CX989" s="94" t="s">
        <v>17959</v>
      </c>
      <c r="CZ989" s="94" t="s">
        <v>12007</v>
      </c>
      <c r="DB989" s="94" t="s">
        <v>12111</v>
      </c>
      <c r="DC989" s="94" t="s">
        <v>12007</v>
      </c>
      <c r="DD989" s="94" t="s">
        <v>12016</v>
      </c>
      <c r="DE989" s="94" t="s">
        <v>12016</v>
      </c>
      <c r="DH989" s="94" t="s">
        <v>12021</v>
      </c>
      <c r="DJ989" s="94" t="s">
        <v>12022</v>
      </c>
    </row>
    <row r="990" ht="13.5" customHeight="1">
      <c r="A990" s="94" t="s">
        <v>17960</v>
      </c>
      <c r="B990" s="94" t="s">
        <v>17961</v>
      </c>
      <c r="C990" s="94" t="str">
        <f t="shared" si="1"/>
        <v>Itumeleng Monageng</v>
      </c>
      <c r="D990" s="94" t="s">
        <v>17962</v>
      </c>
      <c r="E990" s="94" t="s">
        <v>32</v>
      </c>
      <c r="F990" s="94" t="s">
        <v>17963</v>
      </c>
      <c r="G990" s="95" t="s">
        <v>33</v>
      </c>
      <c r="H990" s="94" t="s">
        <v>12006</v>
      </c>
      <c r="BF990" s="94" t="s">
        <v>33</v>
      </c>
      <c r="BG990" s="94"/>
      <c r="BH990" s="94"/>
      <c r="BI990" s="94"/>
      <c r="BJ990" s="94"/>
      <c r="BK990" s="94"/>
      <c r="BL990" s="94">
        <v>1.0</v>
      </c>
      <c r="BM990" s="94"/>
      <c r="BN990" s="94"/>
      <c r="BO990" s="94"/>
      <c r="BP990" s="94"/>
      <c r="BQ990" s="94"/>
      <c r="BR990" s="94"/>
      <c r="BS990" s="94"/>
      <c r="BT990" s="94"/>
      <c r="BU990" s="94"/>
      <c r="BV990" s="94"/>
      <c r="BW990" s="94"/>
      <c r="BX990" s="94"/>
      <c r="BY990" s="94"/>
      <c r="BZ990" s="94"/>
      <c r="CA990" s="94"/>
      <c r="CB990" s="94"/>
      <c r="CC990" s="94"/>
      <c r="CD990" s="94"/>
      <c r="CE990" s="94"/>
      <c r="CF990" s="94"/>
      <c r="CG990" s="94"/>
      <c r="CH990" s="94"/>
      <c r="CJ990" s="94" t="s">
        <v>3680</v>
      </c>
      <c r="CK990" s="94" t="s">
        <v>17964</v>
      </c>
      <c r="CL990" s="94" t="s">
        <v>12046</v>
      </c>
      <c r="CM990" s="94" t="s">
        <v>17965</v>
      </c>
      <c r="CN990" s="94" t="s">
        <v>12115</v>
      </c>
      <c r="CO990" s="94" t="s">
        <v>12030</v>
      </c>
      <c r="CP990" s="94" t="s">
        <v>12189</v>
      </c>
      <c r="CQ990" s="94" t="s">
        <v>12015</v>
      </c>
      <c r="CR990" s="94" t="s">
        <v>12219</v>
      </c>
      <c r="CS990" s="94" t="s">
        <v>12016</v>
      </c>
      <c r="CT990" s="94" t="s">
        <v>12498</v>
      </c>
      <c r="CX990" s="94" t="s">
        <v>17966</v>
      </c>
      <c r="CZ990" s="94" t="s">
        <v>12007</v>
      </c>
      <c r="DA990" s="94" t="s">
        <v>12016</v>
      </c>
      <c r="DB990" s="94" t="s">
        <v>12111</v>
      </c>
      <c r="DC990" s="94" t="s">
        <v>12007</v>
      </c>
      <c r="DD990" s="94" t="s">
        <v>12016</v>
      </c>
      <c r="DE990" s="94" t="s">
        <v>12016</v>
      </c>
      <c r="DH990" s="94" t="s">
        <v>12021</v>
      </c>
      <c r="DJ990" s="94" t="s">
        <v>12022</v>
      </c>
    </row>
    <row r="991" ht="13.5" customHeight="1">
      <c r="A991" s="94" t="s">
        <v>17967</v>
      </c>
      <c r="B991" s="94" t="s">
        <v>17968</v>
      </c>
      <c r="C991" s="94" t="str">
        <f t="shared" si="1"/>
        <v>Itziar Aretxaga</v>
      </c>
      <c r="D991" s="94" t="s">
        <v>17969</v>
      </c>
      <c r="E991" s="94" t="s">
        <v>32</v>
      </c>
      <c r="F991" s="94" t="s">
        <v>17970</v>
      </c>
      <c r="G991" s="95" t="s">
        <v>33</v>
      </c>
      <c r="H991" s="94" t="s">
        <v>12006</v>
      </c>
      <c r="I991" s="94" t="s">
        <v>12069</v>
      </c>
      <c r="BF991" s="94" t="s">
        <v>33</v>
      </c>
      <c r="BG991" s="94"/>
      <c r="BH991" s="94"/>
      <c r="BI991" s="94"/>
      <c r="BJ991" s="94"/>
      <c r="BK991" s="94"/>
      <c r="BL991" s="94">
        <v>1.0</v>
      </c>
      <c r="BM991" s="94"/>
      <c r="BN991" s="94"/>
      <c r="BO991" s="94"/>
      <c r="BP991" s="94"/>
      <c r="BQ991" s="94"/>
      <c r="BR991" s="94"/>
      <c r="BS991" s="94"/>
      <c r="BT991" s="94"/>
      <c r="BU991" s="94"/>
      <c r="BV991" s="94"/>
      <c r="BW991" s="94"/>
      <c r="BX991" s="94"/>
      <c r="BY991" s="94"/>
      <c r="BZ991" s="94"/>
      <c r="CA991" s="94"/>
      <c r="CB991" s="94"/>
      <c r="CC991" s="94"/>
      <c r="CD991" s="94"/>
      <c r="CE991" s="94"/>
      <c r="CF991" s="94"/>
      <c r="CG991" s="94"/>
      <c r="CH991" s="94"/>
      <c r="CJ991" s="94" t="s">
        <v>12026</v>
      </c>
      <c r="CK991" s="94" t="s">
        <v>17971</v>
      </c>
      <c r="CL991" s="94" t="s">
        <v>12010</v>
      </c>
      <c r="CM991" s="94" t="s">
        <v>17972</v>
      </c>
      <c r="CN991" s="94" t="s">
        <v>12369</v>
      </c>
      <c r="CO991" s="94" t="s">
        <v>12030</v>
      </c>
      <c r="CP991" s="94" t="s">
        <v>17973</v>
      </c>
      <c r="CQ991" s="94" t="s">
        <v>12311</v>
      </c>
      <c r="CR991" s="94" t="s">
        <v>12312</v>
      </c>
      <c r="CS991" s="94" t="s">
        <v>12016</v>
      </c>
      <c r="CX991" s="94" t="s">
        <v>17974</v>
      </c>
      <c r="CZ991" s="94" t="s">
        <v>12007</v>
      </c>
      <c r="DA991" s="94" t="s">
        <v>12019</v>
      </c>
      <c r="DB991" s="94" t="s">
        <v>12019</v>
      </c>
      <c r="DC991" s="94" t="s">
        <v>12007</v>
      </c>
      <c r="DD991" s="94" t="s">
        <v>12007</v>
      </c>
      <c r="DE991" s="94" t="s">
        <v>12016</v>
      </c>
      <c r="DH991" s="94" t="s">
        <v>12021</v>
      </c>
      <c r="DJ991" s="94" t="s">
        <v>12022</v>
      </c>
    </row>
    <row r="992" ht="13.5" customHeight="1">
      <c r="A992" s="94" t="s">
        <v>17967</v>
      </c>
      <c r="B992" s="94" t="s">
        <v>17975</v>
      </c>
      <c r="C992" s="94" t="str">
        <f t="shared" si="1"/>
        <v>Itziar de Gregorio-Monsalvo</v>
      </c>
      <c r="D992" s="94" t="s">
        <v>17976</v>
      </c>
      <c r="E992" s="94" t="s">
        <v>32</v>
      </c>
      <c r="F992" s="94" t="s">
        <v>17977</v>
      </c>
      <c r="G992" s="95" t="s">
        <v>33</v>
      </c>
      <c r="H992" s="94" t="s">
        <v>12006</v>
      </c>
      <c r="I992" s="94" t="s">
        <v>12069</v>
      </c>
      <c r="BF992" s="94" t="s">
        <v>33</v>
      </c>
      <c r="BG992" s="94"/>
      <c r="BH992" s="94"/>
      <c r="BI992" s="94"/>
      <c r="BJ992" s="94"/>
      <c r="BK992" s="94"/>
      <c r="BL992" s="94">
        <v>1.0</v>
      </c>
      <c r="BM992" s="94"/>
      <c r="BN992" s="94"/>
      <c r="BO992" s="94"/>
      <c r="BP992" s="94"/>
      <c r="BQ992" s="94"/>
      <c r="BR992" s="94"/>
      <c r="BS992" s="94"/>
      <c r="BT992" s="94"/>
      <c r="BU992" s="94"/>
      <c r="BV992" s="94"/>
      <c r="BW992" s="94"/>
      <c r="BX992" s="94"/>
      <c r="BY992" s="94"/>
      <c r="BZ992" s="94"/>
      <c r="CA992" s="94"/>
      <c r="CB992" s="94"/>
      <c r="CC992" s="94"/>
      <c r="CD992" s="94">
        <v>1.0</v>
      </c>
      <c r="CE992" s="94"/>
      <c r="CF992" s="94"/>
      <c r="CG992" s="94"/>
      <c r="CH992" s="94"/>
      <c r="CJ992" s="94" t="s">
        <v>12058</v>
      </c>
      <c r="CK992" s="94" t="s">
        <v>17978</v>
      </c>
      <c r="CL992" s="94" t="s">
        <v>12010</v>
      </c>
      <c r="CM992" s="94" t="s">
        <v>12203</v>
      </c>
      <c r="CN992" s="94" t="s">
        <v>17979</v>
      </c>
      <c r="CO992" s="94" t="s">
        <v>12030</v>
      </c>
      <c r="CP992" s="94" t="s">
        <v>16034</v>
      </c>
      <c r="CQ992" s="94" t="s">
        <v>12205</v>
      </c>
      <c r="CR992" s="94" t="s">
        <v>12549</v>
      </c>
      <c r="CS992" s="94" t="s">
        <v>12016</v>
      </c>
      <c r="CX992" s="94" t="s">
        <v>2057</v>
      </c>
      <c r="CZ992" s="94" t="s">
        <v>12016</v>
      </c>
      <c r="DA992" s="94" t="s">
        <v>12016</v>
      </c>
      <c r="DB992" s="94" t="s">
        <v>12016</v>
      </c>
      <c r="DC992" s="94" t="s">
        <v>12007</v>
      </c>
      <c r="DD992" s="94" t="s">
        <v>12007</v>
      </c>
      <c r="DE992" s="94" t="s">
        <v>12007</v>
      </c>
      <c r="DH992" s="94" t="s">
        <v>12021</v>
      </c>
      <c r="DJ992" s="94" t="s">
        <v>12022</v>
      </c>
    </row>
    <row r="993" ht="13.5" customHeight="1">
      <c r="A993" s="94" t="s">
        <v>5721</v>
      </c>
      <c r="B993" s="94" t="s">
        <v>8253</v>
      </c>
      <c r="C993" s="94" t="str">
        <f t="shared" si="1"/>
        <v>Ivan Kostrichkin</v>
      </c>
      <c r="D993" s="94" t="s">
        <v>8254</v>
      </c>
      <c r="E993" s="94" t="s">
        <v>35</v>
      </c>
      <c r="F993" s="94" t="s">
        <v>17980</v>
      </c>
      <c r="G993" s="95" t="s">
        <v>33</v>
      </c>
      <c r="H993" s="94" t="s">
        <v>12006</v>
      </c>
      <c r="I993" s="94" t="s">
        <v>12069</v>
      </c>
      <c r="BF993" s="94" t="s">
        <v>33</v>
      </c>
      <c r="BG993" s="94"/>
      <c r="BH993" s="94"/>
      <c r="BI993" s="94"/>
      <c r="BJ993" s="94"/>
      <c r="BK993" s="94"/>
      <c r="BL993" s="94"/>
      <c r="BM993" s="94">
        <v>1.0</v>
      </c>
      <c r="BN993" s="94"/>
      <c r="BO993" s="94"/>
      <c r="BP993" s="94"/>
      <c r="BQ993" s="94"/>
      <c r="BR993" s="94"/>
      <c r="BS993" s="94"/>
      <c r="BT993" s="94"/>
      <c r="BU993" s="94"/>
      <c r="BV993" s="94"/>
      <c r="BW993" s="94"/>
      <c r="BX993" s="94"/>
      <c r="BY993" s="94"/>
      <c r="BZ993" s="94"/>
      <c r="CA993" s="94"/>
      <c r="CB993" s="94"/>
      <c r="CC993" s="94"/>
      <c r="CD993" s="94"/>
      <c r="CE993" s="94"/>
      <c r="CF993" s="94"/>
      <c r="CG993" s="94"/>
      <c r="CH993" s="94"/>
      <c r="CK993" s="94" t="s">
        <v>8258</v>
      </c>
      <c r="CL993" s="94" t="s">
        <v>12046</v>
      </c>
      <c r="CM993" s="94" t="s">
        <v>17981</v>
      </c>
      <c r="CO993" s="94" t="s">
        <v>12217</v>
      </c>
      <c r="CP993" s="94" t="s">
        <v>12667</v>
      </c>
      <c r="CQ993" s="94" t="s">
        <v>12641</v>
      </c>
      <c r="CR993" s="94" t="s">
        <v>12656</v>
      </c>
      <c r="CS993" s="94" t="s">
        <v>12016</v>
      </c>
      <c r="CX993" s="94" t="s">
        <v>1751</v>
      </c>
      <c r="CZ993" s="94" t="s">
        <v>12007</v>
      </c>
      <c r="DA993" s="94" t="s">
        <v>12016</v>
      </c>
      <c r="DB993" s="94" t="s">
        <v>12111</v>
      </c>
      <c r="DC993" s="94" t="s">
        <v>12007</v>
      </c>
      <c r="DD993" s="94" t="s">
        <v>12016</v>
      </c>
      <c r="DE993" s="94" t="s">
        <v>12016</v>
      </c>
      <c r="DH993" s="94" t="s">
        <v>12021</v>
      </c>
      <c r="DJ993" s="94" t="s">
        <v>12022</v>
      </c>
    </row>
    <row r="994" ht="13.5" customHeight="1">
      <c r="A994" s="94" t="s">
        <v>5721</v>
      </c>
      <c r="B994" s="94" t="s">
        <v>8253</v>
      </c>
      <c r="C994" s="94" t="str">
        <f t="shared" si="1"/>
        <v>Ivan Kostrichkin</v>
      </c>
      <c r="D994" s="94" t="s">
        <v>8254</v>
      </c>
      <c r="E994" s="94" t="s">
        <v>35</v>
      </c>
      <c r="F994" s="94" t="s">
        <v>17982</v>
      </c>
      <c r="G994" s="95" t="s">
        <v>33</v>
      </c>
      <c r="H994" s="94" t="s">
        <v>12006</v>
      </c>
      <c r="I994" s="94" t="s">
        <v>12069</v>
      </c>
      <c r="BF994" s="94" t="s">
        <v>33</v>
      </c>
      <c r="BG994" s="94"/>
      <c r="BH994" s="94"/>
      <c r="BI994" s="94"/>
      <c r="BJ994" s="94"/>
      <c r="BK994" s="94"/>
      <c r="BL994" s="94"/>
      <c r="BM994" s="94">
        <v>1.0</v>
      </c>
      <c r="BN994" s="94"/>
      <c r="BO994" s="94"/>
      <c r="BP994" s="94"/>
      <c r="BQ994" s="94"/>
      <c r="BR994" s="94"/>
      <c r="BS994" s="94"/>
      <c r="BT994" s="94"/>
      <c r="BU994" s="94"/>
      <c r="BV994" s="94"/>
      <c r="BW994" s="94"/>
      <c r="BX994" s="94"/>
      <c r="BY994" s="94"/>
      <c r="BZ994" s="94"/>
      <c r="CA994" s="94"/>
      <c r="CB994" s="94"/>
      <c r="CC994" s="94"/>
      <c r="CD994" s="94">
        <v>1.0</v>
      </c>
      <c r="CE994" s="94"/>
      <c r="CF994" s="94"/>
      <c r="CG994" s="94"/>
      <c r="CH994" s="94"/>
      <c r="CK994" s="94" t="s">
        <v>8258</v>
      </c>
      <c r="CL994" s="94" t="s">
        <v>12046</v>
      </c>
      <c r="CM994" s="94" t="s">
        <v>17981</v>
      </c>
      <c r="CO994" s="94" t="s">
        <v>12217</v>
      </c>
      <c r="CP994" s="94" t="s">
        <v>12667</v>
      </c>
      <c r="CQ994" s="94" t="s">
        <v>12656</v>
      </c>
      <c r="CR994" s="94" t="s">
        <v>12656</v>
      </c>
      <c r="CS994" s="94" t="s">
        <v>12016</v>
      </c>
      <c r="CX994" s="94" t="s">
        <v>1751</v>
      </c>
      <c r="CZ994" s="94" t="s">
        <v>12016</v>
      </c>
      <c r="DA994" s="94" t="s">
        <v>12016</v>
      </c>
      <c r="DB994" s="94" t="s">
        <v>12111</v>
      </c>
      <c r="DC994" s="94" t="s">
        <v>12007</v>
      </c>
      <c r="DD994" s="94" t="s">
        <v>12007</v>
      </c>
      <c r="DE994" s="94" t="s">
        <v>12016</v>
      </c>
      <c r="DH994" s="94" t="s">
        <v>12021</v>
      </c>
      <c r="DJ994" s="94" t="s">
        <v>12022</v>
      </c>
    </row>
    <row r="995" ht="13.5" customHeight="1">
      <c r="A995" s="94" t="s">
        <v>5721</v>
      </c>
      <c r="B995" s="94" t="s">
        <v>6224</v>
      </c>
      <c r="C995" s="94" t="str">
        <f t="shared" si="1"/>
        <v>Ivan Slyusarev</v>
      </c>
      <c r="D995" s="94" t="s">
        <v>6225</v>
      </c>
      <c r="E995" s="94" t="s">
        <v>32</v>
      </c>
      <c r="F995" s="94" t="s">
        <v>17983</v>
      </c>
      <c r="G995" s="95" t="s">
        <v>38</v>
      </c>
      <c r="H995" s="94" t="s">
        <v>12006</v>
      </c>
      <c r="I995" s="94" t="s">
        <v>12069</v>
      </c>
      <c r="BF995" s="94"/>
      <c r="BG995" s="94" t="s">
        <v>38</v>
      </c>
      <c r="BH995" s="94"/>
      <c r="BI995" s="94"/>
      <c r="BJ995" s="94"/>
      <c r="BK995" s="94"/>
      <c r="BL995" s="94"/>
      <c r="BM995" s="94"/>
      <c r="BN995" s="94"/>
      <c r="BO995" s="94">
        <v>1.0</v>
      </c>
      <c r="BP995" s="94"/>
      <c r="BQ995" s="94"/>
      <c r="BR995" s="94"/>
      <c r="BS995" s="94"/>
      <c r="BT995" s="94"/>
      <c r="BU995" s="94"/>
      <c r="BV995" s="94"/>
      <c r="BW995" s="94"/>
      <c r="BX995" s="94"/>
      <c r="BY995" s="94"/>
      <c r="BZ995" s="94"/>
      <c r="CA995" s="94"/>
      <c r="CB995" s="94"/>
      <c r="CC995" s="94"/>
      <c r="CD995" s="94"/>
      <c r="CE995" s="94"/>
      <c r="CF995" s="94"/>
      <c r="CG995" s="94"/>
      <c r="CH995" s="94"/>
      <c r="CJ995" s="94" t="s">
        <v>12153</v>
      </c>
      <c r="CK995" s="94" t="s">
        <v>6229</v>
      </c>
      <c r="CL995" s="94" t="s">
        <v>12046</v>
      </c>
      <c r="CM995" s="94" t="s">
        <v>17984</v>
      </c>
      <c r="CN995" s="94" t="s">
        <v>12072</v>
      </c>
      <c r="CO995" s="94" t="s">
        <v>12116</v>
      </c>
      <c r="CP995" s="94" t="s">
        <v>17985</v>
      </c>
      <c r="CQ995" s="94" t="s">
        <v>12627</v>
      </c>
      <c r="CR995" s="94" t="s">
        <v>12627</v>
      </c>
      <c r="CX995" s="94" t="s">
        <v>17986</v>
      </c>
      <c r="CZ995" s="94" t="s">
        <v>12016</v>
      </c>
      <c r="DC995" s="94" t="s">
        <v>12016</v>
      </c>
      <c r="DD995" s="94" t="s">
        <v>12007</v>
      </c>
      <c r="DH995" s="94" t="s">
        <v>12021</v>
      </c>
      <c r="DJ995" s="94" t="s">
        <v>12022</v>
      </c>
    </row>
    <row r="996" ht="13.5" customHeight="1">
      <c r="A996" s="94" t="s">
        <v>17987</v>
      </c>
      <c r="B996" s="94" t="s">
        <v>17988</v>
      </c>
      <c r="C996" s="94" t="str">
        <f t="shared" si="1"/>
        <v>Ivana Bešlić</v>
      </c>
      <c r="D996" s="94" t="s">
        <v>17989</v>
      </c>
      <c r="E996" s="94" t="s">
        <v>35</v>
      </c>
      <c r="F996" s="94" t="s">
        <v>17990</v>
      </c>
      <c r="G996" s="95" t="s">
        <v>38</v>
      </c>
      <c r="H996" s="94" t="s">
        <v>12006</v>
      </c>
      <c r="I996" s="94" t="s">
        <v>12069</v>
      </c>
      <c r="BF996" s="94"/>
      <c r="BG996" s="94"/>
      <c r="BH996" s="94"/>
      <c r="BI996" s="94"/>
      <c r="BJ996" s="94"/>
      <c r="BK996" s="94" t="s">
        <v>38</v>
      </c>
      <c r="BL996" s="94"/>
      <c r="BM996" s="94"/>
      <c r="BN996" s="94"/>
      <c r="BO996" s="94"/>
      <c r="BP996" s="94"/>
      <c r="BQ996" s="94"/>
      <c r="BR996" s="94"/>
      <c r="BS996" s="94"/>
      <c r="BT996" s="94"/>
      <c r="BU996" s="94"/>
      <c r="BV996" s="94"/>
      <c r="BW996" s="94"/>
      <c r="BX996" s="94"/>
      <c r="BY996" s="94"/>
      <c r="BZ996" s="94"/>
      <c r="CA996" s="94">
        <v>1.0</v>
      </c>
      <c r="CB996" s="94"/>
      <c r="CC996" s="94"/>
      <c r="CD996" s="94"/>
      <c r="CE996" s="94"/>
      <c r="CF996" s="94"/>
      <c r="CG996" s="94"/>
      <c r="CH996" s="94"/>
      <c r="CJ996" s="94" t="s">
        <v>3680</v>
      </c>
      <c r="CK996" s="94" t="s">
        <v>17991</v>
      </c>
      <c r="CL996" s="94" t="s">
        <v>12010</v>
      </c>
      <c r="CM996" s="94" t="s">
        <v>17992</v>
      </c>
      <c r="CO996" s="94" t="s">
        <v>12188</v>
      </c>
      <c r="CP996" s="94" t="s">
        <v>12508</v>
      </c>
      <c r="CQ996" s="94" t="s">
        <v>12040</v>
      </c>
      <c r="CR996" s="94" t="s">
        <v>17993</v>
      </c>
      <c r="CX996" s="94" t="s">
        <v>17994</v>
      </c>
      <c r="CZ996" s="94" t="s">
        <v>12007</v>
      </c>
      <c r="DC996" s="94" t="s">
        <v>12007</v>
      </c>
      <c r="DD996" s="94" t="s">
        <v>12016</v>
      </c>
      <c r="DH996" s="94" t="s">
        <v>12021</v>
      </c>
      <c r="DJ996" s="94" t="s">
        <v>12022</v>
      </c>
    </row>
    <row r="997" ht="13.5" customHeight="1">
      <c r="A997" s="94" t="s">
        <v>17987</v>
      </c>
      <c r="B997" s="94" t="s">
        <v>17988</v>
      </c>
      <c r="C997" s="94" t="str">
        <f t="shared" si="1"/>
        <v>Ivana Bešlić</v>
      </c>
      <c r="D997" s="94" t="s">
        <v>17989</v>
      </c>
      <c r="E997" s="94" t="s">
        <v>35</v>
      </c>
      <c r="F997" s="94" t="s">
        <v>17995</v>
      </c>
      <c r="G997" s="95" t="s">
        <v>33</v>
      </c>
      <c r="H997" s="94" t="s">
        <v>12006</v>
      </c>
      <c r="I997" s="94" t="s">
        <v>12069</v>
      </c>
      <c r="BF997" s="94"/>
      <c r="BG997" s="94"/>
      <c r="BH997" s="94" t="s">
        <v>33</v>
      </c>
      <c r="BI997" s="94"/>
      <c r="BJ997" s="94"/>
      <c r="BK997" s="94"/>
      <c r="BL997" s="94"/>
      <c r="BM997" s="94"/>
      <c r="BN997" s="94"/>
      <c r="BO997" s="94"/>
      <c r="BP997" s="94"/>
      <c r="BQ997" s="94"/>
      <c r="BR997" s="94">
        <v>1.0</v>
      </c>
      <c r="BS997" s="94"/>
      <c r="BT997" s="94"/>
      <c r="BU997" s="94"/>
      <c r="BV997" s="94"/>
      <c r="BW997" s="94"/>
      <c r="BX997" s="94"/>
      <c r="BY997" s="94"/>
      <c r="BZ997" s="94"/>
      <c r="CA997" s="94"/>
      <c r="CB997" s="94"/>
      <c r="CC997" s="94"/>
      <c r="CD997" s="94">
        <v>1.0</v>
      </c>
      <c r="CE997" s="94"/>
      <c r="CF997" s="94"/>
      <c r="CG997" s="94"/>
      <c r="CH997" s="94"/>
      <c r="CJ997" s="94" t="s">
        <v>3680</v>
      </c>
      <c r="CK997" s="94" t="s">
        <v>17991</v>
      </c>
      <c r="CL997" s="94" t="s">
        <v>12010</v>
      </c>
      <c r="CM997" s="94" t="s">
        <v>17992</v>
      </c>
      <c r="CO997" s="94" t="s">
        <v>12188</v>
      </c>
      <c r="CP997" s="94" t="s">
        <v>12508</v>
      </c>
      <c r="CQ997" s="94" t="s">
        <v>12040</v>
      </c>
      <c r="CR997" s="94" t="s">
        <v>17993</v>
      </c>
      <c r="CS997" s="94" t="s">
        <v>12007</v>
      </c>
      <c r="CT997" s="94" t="s">
        <v>12052</v>
      </c>
      <c r="CX997" s="94" t="s">
        <v>17996</v>
      </c>
      <c r="CZ997" s="94" t="s">
        <v>12007</v>
      </c>
      <c r="DA997" s="94" t="s">
        <v>12016</v>
      </c>
      <c r="DB997" s="94" t="s">
        <v>12016</v>
      </c>
      <c r="DC997" s="94" t="s">
        <v>12016</v>
      </c>
      <c r="DD997" s="94" t="s">
        <v>12007</v>
      </c>
      <c r="DE997" s="94" t="s">
        <v>12007</v>
      </c>
      <c r="DH997" s="94" t="s">
        <v>12021</v>
      </c>
      <c r="DJ997" s="94" t="s">
        <v>12022</v>
      </c>
    </row>
    <row r="998" ht="13.5" customHeight="1">
      <c r="A998" s="94" t="s">
        <v>17997</v>
      </c>
      <c r="B998" s="94" t="s">
        <v>17998</v>
      </c>
      <c r="C998" s="94" t="str">
        <f t="shared" si="1"/>
        <v>Ivo Labbe</v>
      </c>
      <c r="D998" s="94" t="s">
        <v>17999</v>
      </c>
      <c r="E998" s="94" t="s">
        <v>32</v>
      </c>
      <c r="F998" s="94" t="s">
        <v>18000</v>
      </c>
      <c r="G998" s="95" t="s">
        <v>33</v>
      </c>
      <c r="H998" s="94" t="s">
        <v>12006</v>
      </c>
      <c r="I998" s="94" t="s">
        <v>12025</v>
      </c>
      <c r="BF998" s="94"/>
      <c r="BG998" s="94"/>
      <c r="BH998" s="94"/>
      <c r="BI998" s="94"/>
      <c r="BJ998" s="94" t="s">
        <v>33</v>
      </c>
      <c r="BK998" s="94"/>
      <c r="BL998" s="94"/>
      <c r="BM998" s="94"/>
      <c r="BN998" s="94"/>
      <c r="BO998" s="94"/>
      <c r="BP998" s="94"/>
      <c r="BQ998" s="94"/>
      <c r="BR998" s="94"/>
      <c r="BS998" s="94"/>
      <c r="BT998" s="94"/>
      <c r="BU998" s="94"/>
      <c r="BV998" s="94"/>
      <c r="BW998" s="94"/>
      <c r="BX998" s="94">
        <v>1.0</v>
      </c>
      <c r="BY998" s="94"/>
      <c r="BZ998" s="94"/>
      <c r="CA998" s="94"/>
      <c r="CB998" s="94"/>
      <c r="CC998" s="94"/>
      <c r="CD998" s="94"/>
      <c r="CE998" s="94"/>
      <c r="CF998" s="94"/>
      <c r="CG998" s="94"/>
      <c r="CH998" s="94"/>
      <c r="CJ998" s="94" t="s">
        <v>12082</v>
      </c>
      <c r="CK998" s="94" t="s">
        <v>18001</v>
      </c>
      <c r="CM998" s="94" t="s">
        <v>18002</v>
      </c>
      <c r="CO998" s="94" t="s">
        <v>12030</v>
      </c>
      <c r="CP998" s="94" t="s">
        <v>15250</v>
      </c>
      <c r="CQ998" s="94" t="s">
        <v>12074</v>
      </c>
      <c r="CR998" s="94" t="s">
        <v>12347</v>
      </c>
      <c r="CS998" s="94" t="s">
        <v>12016</v>
      </c>
      <c r="CX998" s="94" t="s">
        <v>2154</v>
      </c>
      <c r="CZ998" s="94" t="s">
        <v>12007</v>
      </c>
      <c r="DA998" s="94" t="s">
        <v>12016</v>
      </c>
      <c r="DB998" s="94" t="s">
        <v>12016</v>
      </c>
      <c r="DC998" s="94" t="s">
        <v>12016</v>
      </c>
      <c r="DD998" s="94" t="s">
        <v>12007</v>
      </c>
      <c r="DE998" s="94" t="s">
        <v>12016</v>
      </c>
      <c r="DH998" s="94" t="s">
        <v>12021</v>
      </c>
      <c r="DJ998" s="94" t="s">
        <v>12022</v>
      </c>
    </row>
    <row r="999" ht="13.5" customHeight="1">
      <c r="A999" s="94" t="s">
        <v>18003</v>
      </c>
      <c r="B999" s="94" t="s">
        <v>18004</v>
      </c>
      <c r="C999" s="94" t="str">
        <f t="shared" si="1"/>
        <v>ixaka labadie</v>
      </c>
      <c r="D999" s="94" t="s">
        <v>18005</v>
      </c>
      <c r="E999" s="94" t="s">
        <v>32</v>
      </c>
      <c r="F999" s="94" t="s">
        <v>18006</v>
      </c>
      <c r="G999" s="95" t="s">
        <v>33</v>
      </c>
      <c r="H999" s="94" t="s">
        <v>12006</v>
      </c>
      <c r="BF999" s="94"/>
      <c r="BG999" s="94"/>
      <c r="BH999" s="94" t="s">
        <v>33</v>
      </c>
      <c r="BI999" s="94"/>
      <c r="BJ999" s="94"/>
      <c r="BK999" s="94"/>
      <c r="BL999" s="94"/>
      <c r="BM999" s="94"/>
      <c r="BN999" s="94"/>
      <c r="BO999" s="94"/>
      <c r="BP999" s="94"/>
      <c r="BQ999" s="94"/>
      <c r="BR999" s="94"/>
      <c r="BS999" s="94">
        <v>1.0</v>
      </c>
      <c r="BT999" s="94"/>
      <c r="BU999" s="94"/>
      <c r="BV999" s="94"/>
      <c r="BW999" s="94"/>
      <c r="BX999" s="94"/>
      <c r="BY999" s="94"/>
      <c r="BZ999" s="94"/>
      <c r="CA999" s="94"/>
      <c r="CB999" s="94"/>
      <c r="CC999" s="94"/>
      <c r="CD999" s="94"/>
      <c r="CE999" s="94"/>
      <c r="CF999" s="94"/>
      <c r="CG999" s="94"/>
      <c r="CH999" s="94"/>
      <c r="CK999" s="94" t="s">
        <v>18007</v>
      </c>
      <c r="CL999" s="94" t="s">
        <v>12046</v>
      </c>
      <c r="CM999" s="94" t="s">
        <v>18008</v>
      </c>
      <c r="CO999" s="94" t="s">
        <v>12122</v>
      </c>
      <c r="CP999" s="94" t="s">
        <v>12866</v>
      </c>
      <c r="CQ999" s="94" t="s">
        <v>12549</v>
      </c>
      <c r="CR999" s="94" t="s">
        <v>12550</v>
      </c>
      <c r="CS999" s="94" t="s">
        <v>12016</v>
      </c>
      <c r="CX999" s="94" t="s">
        <v>18009</v>
      </c>
      <c r="CZ999" s="94" t="s">
        <v>12007</v>
      </c>
      <c r="DA999" s="94" t="s">
        <v>12111</v>
      </c>
      <c r="DB999" s="94" t="s">
        <v>12111</v>
      </c>
      <c r="DC999" s="94" t="s">
        <v>12007</v>
      </c>
      <c r="DD999" s="94" t="s">
        <v>12007</v>
      </c>
      <c r="DE999" s="94" t="s">
        <v>12007</v>
      </c>
      <c r="DH999" s="94" t="s">
        <v>12021</v>
      </c>
      <c r="DJ999" s="94" t="s">
        <v>12022</v>
      </c>
    </row>
    <row r="1000" ht="13.5" customHeight="1">
      <c r="A1000" s="94" t="s">
        <v>4499</v>
      </c>
      <c r="B1000" s="94" t="s">
        <v>4500</v>
      </c>
      <c r="C1000" s="94" t="str">
        <f t="shared" si="1"/>
        <v>Izak Van der Westhuizen</v>
      </c>
      <c r="D1000" s="94" t="s">
        <v>4501</v>
      </c>
      <c r="E1000" s="94" t="s">
        <v>32</v>
      </c>
      <c r="F1000" s="94" t="s">
        <v>18010</v>
      </c>
      <c r="G1000" s="95" t="s">
        <v>33</v>
      </c>
      <c r="H1000" s="94" t="s">
        <v>12006</v>
      </c>
      <c r="I1000" s="94" t="s">
        <v>12069</v>
      </c>
      <c r="BF1000" s="94" t="s">
        <v>33</v>
      </c>
      <c r="BG1000" s="94"/>
      <c r="BH1000" s="94"/>
      <c r="BI1000" s="94"/>
      <c r="BJ1000" s="94"/>
      <c r="BK1000" s="94"/>
      <c r="BL1000" s="94"/>
      <c r="BM1000" s="94">
        <v>1.0</v>
      </c>
      <c r="BN1000" s="94"/>
      <c r="BO1000" s="94"/>
      <c r="BP1000" s="94"/>
      <c r="BQ1000" s="94"/>
      <c r="BR1000" s="94"/>
      <c r="BS1000" s="94"/>
      <c r="BT1000" s="94"/>
      <c r="BU1000" s="94"/>
      <c r="BV1000" s="94"/>
      <c r="BW1000" s="94"/>
      <c r="BX1000" s="94"/>
      <c r="BY1000" s="94"/>
      <c r="BZ1000" s="94"/>
      <c r="CA1000" s="94"/>
      <c r="CB1000" s="94"/>
      <c r="CC1000" s="94"/>
      <c r="CD1000" s="94"/>
      <c r="CE1000" s="94"/>
      <c r="CF1000" s="94"/>
      <c r="CG1000" s="94"/>
      <c r="CH1000" s="94"/>
      <c r="CJ1000" s="94" t="s">
        <v>11475</v>
      </c>
      <c r="CK1000" s="94" t="s">
        <v>18011</v>
      </c>
      <c r="CL1000" s="94" t="s">
        <v>12046</v>
      </c>
      <c r="CM1000" s="94" t="s">
        <v>14382</v>
      </c>
      <c r="CP1000" s="94" t="s">
        <v>14383</v>
      </c>
      <c r="CQ1000" s="94" t="s">
        <v>12015</v>
      </c>
      <c r="CR1000" s="94" t="s">
        <v>12219</v>
      </c>
      <c r="CS1000" s="94" t="s">
        <v>12016</v>
      </c>
      <c r="CX1000" s="94" t="s">
        <v>16225</v>
      </c>
      <c r="CZ1000" s="94" t="s">
        <v>12016</v>
      </c>
      <c r="DA1000" s="94" t="s">
        <v>12016</v>
      </c>
      <c r="DB1000" s="94" t="s">
        <v>12016</v>
      </c>
      <c r="DC1000" s="94" t="s">
        <v>12016</v>
      </c>
      <c r="DD1000" s="94" t="s">
        <v>12007</v>
      </c>
      <c r="DE1000" s="94" t="s">
        <v>12016</v>
      </c>
      <c r="DH1000" s="94" t="s">
        <v>12021</v>
      </c>
      <c r="DJ1000" s="94" t="s">
        <v>12022</v>
      </c>
    </row>
    <row r="1001" ht="13.5" customHeight="1">
      <c r="A1001" s="94" t="s">
        <v>18012</v>
      </c>
      <c r="B1001" s="94" t="s">
        <v>18013</v>
      </c>
      <c r="C1001" s="94" t="str">
        <f t="shared" si="1"/>
        <v>Izzy Garland</v>
      </c>
      <c r="D1001" s="94" t="s">
        <v>18014</v>
      </c>
      <c r="E1001" s="94" t="s">
        <v>32</v>
      </c>
      <c r="F1001" s="94" t="s">
        <v>18015</v>
      </c>
      <c r="G1001" s="95" t="s">
        <v>33</v>
      </c>
      <c r="H1001" s="94" t="s">
        <v>12006</v>
      </c>
      <c r="BF1001" s="94"/>
      <c r="BG1001" s="94"/>
      <c r="BH1001" s="94" t="s">
        <v>33</v>
      </c>
      <c r="BI1001" s="94"/>
      <c r="BJ1001" s="94"/>
      <c r="BK1001" s="94"/>
      <c r="BL1001" s="94"/>
      <c r="BM1001" s="94"/>
      <c r="BN1001" s="94"/>
      <c r="BO1001" s="94"/>
      <c r="BP1001" s="94"/>
      <c r="BQ1001" s="94"/>
      <c r="BR1001" s="94">
        <v>1.0</v>
      </c>
      <c r="BS1001" s="94"/>
      <c r="BT1001" s="94"/>
      <c r="BU1001" s="94"/>
      <c r="BV1001" s="94"/>
      <c r="BW1001" s="94"/>
      <c r="BX1001" s="94"/>
      <c r="BY1001" s="94"/>
      <c r="BZ1001" s="94"/>
      <c r="CA1001" s="94"/>
      <c r="CB1001" s="94"/>
      <c r="CC1001" s="94"/>
      <c r="CD1001" s="94">
        <v>1.0</v>
      </c>
      <c r="CE1001" s="94"/>
      <c r="CF1001" s="94"/>
      <c r="CG1001" s="94"/>
      <c r="CH1001" s="94"/>
      <c r="CJ1001" s="94" t="s">
        <v>3680</v>
      </c>
      <c r="CK1001" s="94" t="s">
        <v>18016</v>
      </c>
      <c r="CL1001" s="94" t="s">
        <v>18017</v>
      </c>
      <c r="CM1001" s="94" t="s">
        <v>14386</v>
      </c>
      <c r="CP1001" s="94" t="s">
        <v>14388</v>
      </c>
      <c r="CQ1001" s="94" t="s">
        <v>12263</v>
      </c>
      <c r="CR1001" s="94" t="s">
        <v>12085</v>
      </c>
      <c r="CS1001" s="94" t="s">
        <v>12016</v>
      </c>
      <c r="CT1001" s="94" t="s">
        <v>12052</v>
      </c>
      <c r="CU1001" s="94" t="s">
        <v>12052</v>
      </c>
      <c r="CX1001" s="94" t="s">
        <v>18018</v>
      </c>
      <c r="CZ1001" s="94" t="s">
        <v>12007</v>
      </c>
      <c r="DA1001" s="94" t="s">
        <v>12016</v>
      </c>
      <c r="DB1001" s="94" t="s">
        <v>12111</v>
      </c>
      <c r="DC1001" s="94" t="s">
        <v>12007</v>
      </c>
      <c r="DD1001" s="94" t="s">
        <v>12007</v>
      </c>
      <c r="DE1001" s="94" t="s">
        <v>12007</v>
      </c>
      <c r="DH1001" s="94" t="s">
        <v>12021</v>
      </c>
      <c r="DJ1001" s="94" t="s">
        <v>12022</v>
      </c>
    </row>
    <row r="1002" ht="13.5" customHeight="1">
      <c r="A1002" s="94" t="s">
        <v>18019</v>
      </c>
      <c r="B1002" s="94" t="s">
        <v>18020</v>
      </c>
      <c r="C1002" s="94" t="str">
        <f t="shared" si="1"/>
        <v>j cho</v>
      </c>
      <c r="D1002" s="94" t="s">
        <v>18021</v>
      </c>
      <c r="E1002" s="94" t="s">
        <v>32</v>
      </c>
      <c r="F1002" s="94" t="s">
        <v>18022</v>
      </c>
      <c r="G1002" s="95" t="s">
        <v>33</v>
      </c>
      <c r="H1002" s="94" t="s">
        <v>12006</v>
      </c>
      <c r="BF1002" s="94"/>
      <c r="BG1002" s="94"/>
      <c r="BH1002" s="94" t="s">
        <v>33</v>
      </c>
      <c r="BI1002" s="94"/>
      <c r="BJ1002" s="94"/>
      <c r="BK1002" s="94"/>
      <c r="BL1002" s="94"/>
      <c r="BM1002" s="94"/>
      <c r="BN1002" s="94"/>
      <c r="BO1002" s="94"/>
      <c r="BP1002" s="94"/>
      <c r="BQ1002" s="94"/>
      <c r="BR1002" s="94">
        <v>1.0</v>
      </c>
      <c r="BS1002" s="94"/>
      <c r="BT1002" s="94"/>
      <c r="BU1002" s="94"/>
      <c r="BV1002" s="94"/>
      <c r="BW1002" s="94"/>
      <c r="BX1002" s="94"/>
      <c r="BY1002" s="94"/>
      <c r="BZ1002" s="94"/>
      <c r="CA1002" s="94"/>
      <c r="CB1002" s="94"/>
      <c r="CC1002" s="94"/>
      <c r="CD1002" s="94"/>
      <c r="CE1002" s="94"/>
      <c r="CF1002" s="94"/>
      <c r="CG1002" s="94"/>
      <c r="CH1002" s="94"/>
      <c r="CJ1002" s="94" t="s">
        <v>12082</v>
      </c>
      <c r="CK1002" s="94" t="s">
        <v>18023</v>
      </c>
      <c r="CM1002" s="94" t="s">
        <v>18024</v>
      </c>
      <c r="CQ1002" s="94" t="s">
        <v>15547</v>
      </c>
      <c r="CX1002" s="94" t="s">
        <v>18025</v>
      </c>
      <c r="CZ1002" s="94" t="s">
        <v>12007</v>
      </c>
      <c r="DC1002" s="94" t="s">
        <v>12016</v>
      </c>
      <c r="DD1002" s="94" t="s">
        <v>12016</v>
      </c>
      <c r="DE1002" s="94" t="s">
        <v>12007</v>
      </c>
      <c r="DH1002" s="94" t="s">
        <v>12021</v>
      </c>
      <c r="DJ1002" s="94" t="s">
        <v>12022</v>
      </c>
    </row>
    <row r="1003" ht="13.5" customHeight="1">
      <c r="A1003" s="94" t="s">
        <v>2455</v>
      </c>
      <c r="B1003" s="94" t="s">
        <v>2456</v>
      </c>
      <c r="C1003" s="94" t="str">
        <f t="shared" si="1"/>
        <v>J Todd Hoeksema</v>
      </c>
      <c r="D1003" s="94" t="s">
        <v>2457</v>
      </c>
      <c r="E1003" s="94" t="s">
        <v>32</v>
      </c>
      <c r="F1003" s="94" t="s">
        <v>18026</v>
      </c>
      <c r="G1003" s="95" t="s">
        <v>33</v>
      </c>
      <c r="H1003" s="94" t="s">
        <v>12006</v>
      </c>
      <c r="I1003" s="94" t="s">
        <v>12069</v>
      </c>
      <c r="BF1003" s="94" t="s">
        <v>33</v>
      </c>
      <c r="BG1003" s="94"/>
      <c r="BH1003" s="94"/>
      <c r="BI1003" s="94"/>
      <c r="BJ1003" s="94"/>
      <c r="BK1003" s="94"/>
      <c r="BL1003" s="94">
        <v>1.0</v>
      </c>
      <c r="BM1003" s="94"/>
      <c r="BN1003" s="94"/>
      <c r="BO1003" s="94"/>
      <c r="BP1003" s="94"/>
      <c r="BQ1003" s="94"/>
      <c r="BR1003" s="94"/>
      <c r="BS1003" s="94"/>
      <c r="BT1003" s="94"/>
      <c r="BU1003" s="94"/>
      <c r="BV1003" s="94"/>
      <c r="BW1003" s="94"/>
      <c r="BX1003" s="94"/>
      <c r="BY1003" s="94"/>
      <c r="BZ1003" s="94"/>
      <c r="CA1003" s="94"/>
      <c r="CB1003" s="94"/>
      <c r="CC1003" s="94"/>
      <c r="CD1003" s="94"/>
      <c r="CE1003" s="94"/>
      <c r="CF1003" s="94"/>
      <c r="CG1003" s="94"/>
      <c r="CH1003" s="94"/>
      <c r="CJ1003" s="94" t="s">
        <v>12026</v>
      </c>
      <c r="CK1003" s="94" t="s">
        <v>18027</v>
      </c>
      <c r="CL1003" s="94" t="s">
        <v>12046</v>
      </c>
      <c r="CM1003" s="94" t="s">
        <v>12419</v>
      </c>
      <c r="CN1003" s="94" t="s">
        <v>12177</v>
      </c>
      <c r="CO1003" s="94" t="s">
        <v>12116</v>
      </c>
      <c r="CP1003" s="94" t="s">
        <v>18028</v>
      </c>
      <c r="CQ1003" s="94" t="s">
        <v>12582</v>
      </c>
      <c r="CR1003" s="94" t="s">
        <v>12062</v>
      </c>
      <c r="CS1003" s="94" t="s">
        <v>12016</v>
      </c>
      <c r="CX1003" s="94" t="s">
        <v>15607</v>
      </c>
      <c r="CZ1003" s="94" t="s">
        <v>12007</v>
      </c>
      <c r="DA1003" s="94" t="s">
        <v>12016</v>
      </c>
      <c r="DB1003" s="94" t="s">
        <v>12016</v>
      </c>
      <c r="DC1003" s="94" t="s">
        <v>12007</v>
      </c>
      <c r="DD1003" s="94" t="s">
        <v>12007</v>
      </c>
      <c r="DE1003" s="94" t="s">
        <v>12007</v>
      </c>
      <c r="DH1003" s="94" t="s">
        <v>12021</v>
      </c>
      <c r="DJ1003" s="94" t="s">
        <v>12022</v>
      </c>
    </row>
    <row r="1004" ht="13.5" customHeight="1">
      <c r="A1004" s="94" t="s">
        <v>4700</v>
      </c>
      <c r="B1004" s="94" t="s">
        <v>4701</v>
      </c>
      <c r="C1004" s="94" t="str">
        <f t="shared" si="1"/>
        <v>J. Ricardo Rizzo</v>
      </c>
      <c r="D1004" s="94" t="s">
        <v>4702</v>
      </c>
      <c r="E1004" s="94" t="s">
        <v>35</v>
      </c>
      <c r="F1004" s="94" t="s">
        <v>18029</v>
      </c>
      <c r="G1004" s="95" t="s">
        <v>33</v>
      </c>
      <c r="H1004" s="94" t="s">
        <v>12006</v>
      </c>
      <c r="I1004" s="94" t="s">
        <v>12069</v>
      </c>
      <c r="BF1004" s="94" t="s">
        <v>33</v>
      </c>
      <c r="BG1004" s="94"/>
      <c r="BH1004" s="94"/>
      <c r="BI1004" s="94"/>
      <c r="BJ1004" s="94"/>
      <c r="BK1004" s="94"/>
      <c r="BL1004" s="94">
        <v>1.0</v>
      </c>
      <c r="BM1004" s="94"/>
      <c r="BN1004" s="94"/>
      <c r="BO1004" s="94"/>
      <c r="BP1004" s="94"/>
      <c r="BQ1004" s="94"/>
      <c r="BR1004" s="94"/>
      <c r="BS1004" s="94"/>
      <c r="BT1004" s="94"/>
      <c r="BU1004" s="94"/>
      <c r="BV1004" s="94"/>
      <c r="BW1004" s="94"/>
      <c r="BX1004" s="94"/>
      <c r="BY1004" s="94"/>
      <c r="BZ1004" s="94"/>
      <c r="CA1004" s="94"/>
      <c r="CB1004" s="94"/>
      <c r="CC1004" s="94"/>
      <c r="CD1004" s="94"/>
      <c r="CE1004" s="94"/>
      <c r="CF1004" s="94"/>
      <c r="CG1004" s="94"/>
      <c r="CH1004" s="94"/>
      <c r="CJ1004" s="94" t="s">
        <v>3680</v>
      </c>
      <c r="CK1004" s="94" t="s">
        <v>4706</v>
      </c>
      <c r="CL1004" s="94" t="s">
        <v>12046</v>
      </c>
      <c r="CM1004" s="94" t="s">
        <v>18030</v>
      </c>
      <c r="CN1004" s="94" t="s">
        <v>12369</v>
      </c>
      <c r="CO1004" s="94" t="s">
        <v>12116</v>
      </c>
      <c r="CP1004" s="94" t="s">
        <v>12713</v>
      </c>
      <c r="CQ1004" s="94" t="s">
        <v>12549</v>
      </c>
      <c r="CR1004" s="94" t="s">
        <v>12550</v>
      </c>
      <c r="CS1004" s="94" t="s">
        <v>12016</v>
      </c>
      <c r="CX1004" s="94" t="s">
        <v>18031</v>
      </c>
      <c r="CZ1004" s="94" t="s">
        <v>12007</v>
      </c>
      <c r="DA1004" s="94" t="s">
        <v>12016</v>
      </c>
      <c r="DB1004" s="94" t="s">
        <v>12016</v>
      </c>
      <c r="DC1004" s="94" t="s">
        <v>12016</v>
      </c>
      <c r="DD1004" s="94" t="s">
        <v>12007</v>
      </c>
      <c r="DE1004" s="94" t="s">
        <v>12007</v>
      </c>
      <c r="DH1004" s="94" t="s">
        <v>12021</v>
      </c>
      <c r="DJ1004" s="94" t="s">
        <v>12022</v>
      </c>
    </row>
    <row r="1005" ht="13.5" customHeight="1">
      <c r="A1005" s="94" t="s">
        <v>5371</v>
      </c>
      <c r="B1005" s="94" t="s">
        <v>5372</v>
      </c>
      <c r="C1005" s="94" t="str">
        <f t="shared" si="1"/>
        <v>Jacinta Delhaize</v>
      </c>
      <c r="D1005" s="94" t="s">
        <v>5373</v>
      </c>
      <c r="E1005" s="94" t="s">
        <v>35</v>
      </c>
      <c r="F1005" s="94" t="s">
        <v>18032</v>
      </c>
      <c r="G1005" s="95" t="s">
        <v>33</v>
      </c>
      <c r="H1005" s="94" t="s">
        <v>12006</v>
      </c>
      <c r="I1005" s="94" t="s">
        <v>12069</v>
      </c>
      <c r="BF1005" s="94" t="s">
        <v>33</v>
      </c>
      <c r="BG1005" s="94"/>
      <c r="BH1005" s="94"/>
      <c r="BI1005" s="94"/>
      <c r="BJ1005" s="94"/>
      <c r="BK1005" s="94"/>
      <c r="BL1005" s="94">
        <v>1.0</v>
      </c>
      <c r="BM1005" s="94"/>
      <c r="BN1005" s="94"/>
      <c r="BO1005" s="94"/>
      <c r="BP1005" s="94"/>
      <c r="BQ1005" s="94"/>
      <c r="BR1005" s="94"/>
      <c r="BS1005" s="94"/>
      <c r="BT1005" s="94"/>
      <c r="BU1005" s="94"/>
      <c r="BV1005" s="94"/>
      <c r="BW1005" s="94"/>
      <c r="BX1005" s="94"/>
      <c r="BY1005" s="94"/>
      <c r="BZ1005" s="94"/>
      <c r="CA1005" s="94"/>
      <c r="CB1005" s="94"/>
      <c r="CC1005" s="94"/>
      <c r="CD1005" s="94">
        <v>1.0</v>
      </c>
      <c r="CE1005" s="94"/>
      <c r="CF1005" s="94"/>
      <c r="CG1005" s="94"/>
      <c r="CH1005" s="94"/>
      <c r="CJ1005" s="94" t="s">
        <v>3680</v>
      </c>
      <c r="CK1005" s="94" t="s">
        <v>5377</v>
      </c>
      <c r="CL1005" s="94" t="s">
        <v>12010</v>
      </c>
      <c r="CM1005" s="94" t="s">
        <v>12186</v>
      </c>
      <c r="CN1005" s="94" t="s">
        <v>12115</v>
      </c>
      <c r="CO1005" s="94" t="s">
        <v>12030</v>
      </c>
      <c r="CP1005" s="94" t="s">
        <v>12189</v>
      </c>
      <c r="CQ1005" s="94" t="s">
        <v>12015</v>
      </c>
      <c r="CR1005" s="94" t="s">
        <v>12385</v>
      </c>
      <c r="CS1005" s="94" t="s">
        <v>12016</v>
      </c>
      <c r="CX1005" s="94" t="s">
        <v>18033</v>
      </c>
      <c r="CZ1005" s="94" t="s">
        <v>12007</v>
      </c>
      <c r="DA1005" s="94" t="s">
        <v>12019</v>
      </c>
      <c r="DB1005" s="94" t="s">
        <v>12019</v>
      </c>
      <c r="DC1005" s="94" t="s">
        <v>12007</v>
      </c>
      <c r="DD1005" s="94" t="s">
        <v>12007</v>
      </c>
      <c r="DE1005" s="94" t="s">
        <v>12007</v>
      </c>
      <c r="DH1005" s="94" t="s">
        <v>12021</v>
      </c>
      <c r="DJ1005" s="94" t="s">
        <v>12022</v>
      </c>
    </row>
    <row r="1006" ht="13.5" customHeight="1">
      <c r="A1006" s="94" t="s">
        <v>9536</v>
      </c>
      <c r="B1006" s="94" t="s">
        <v>18034</v>
      </c>
      <c r="C1006" s="94" t="str">
        <f t="shared" si="1"/>
        <v>Jack Lissauer</v>
      </c>
      <c r="D1006" s="94" t="s">
        <v>18035</v>
      </c>
      <c r="E1006" s="94" t="s">
        <v>32</v>
      </c>
      <c r="F1006" s="94" t="s">
        <v>18036</v>
      </c>
      <c r="G1006" s="95" t="s">
        <v>38</v>
      </c>
      <c r="H1006" s="94" t="s">
        <v>12006</v>
      </c>
      <c r="BF1006" s="94"/>
      <c r="BG1006" s="94" t="s">
        <v>38</v>
      </c>
      <c r="BH1006" s="94"/>
      <c r="BI1006" s="94"/>
      <c r="BJ1006" s="94"/>
      <c r="BK1006" s="94"/>
      <c r="BL1006" s="94"/>
      <c r="BM1006" s="94"/>
      <c r="BN1006" s="94"/>
      <c r="BO1006" s="94">
        <v>1.0</v>
      </c>
      <c r="BP1006" s="94"/>
      <c r="BQ1006" s="94"/>
      <c r="BR1006" s="94"/>
      <c r="BS1006" s="94"/>
      <c r="BT1006" s="94"/>
      <c r="BU1006" s="94"/>
      <c r="BV1006" s="94"/>
      <c r="BW1006" s="94"/>
      <c r="BX1006" s="94"/>
      <c r="BY1006" s="94"/>
      <c r="BZ1006" s="94"/>
      <c r="CA1006" s="94"/>
      <c r="CB1006" s="94"/>
      <c r="CC1006" s="94"/>
      <c r="CD1006" s="94"/>
      <c r="CE1006" s="94"/>
      <c r="CF1006" s="94"/>
      <c r="CG1006" s="94"/>
      <c r="CH1006" s="94"/>
      <c r="CK1006" s="94" t="s">
        <v>18037</v>
      </c>
      <c r="CM1006" s="94" t="s">
        <v>18038</v>
      </c>
      <c r="CN1006" s="94" t="s">
        <v>18039</v>
      </c>
      <c r="CP1006" s="94" t="s">
        <v>18040</v>
      </c>
      <c r="CQ1006" s="94" t="s">
        <v>12422</v>
      </c>
      <c r="CR1006" s="94" t="s">
        <v>12422</v>
      </c>
      <c r="CX1006" s="94" t="s">
        <v>18041</v>
      </c>
      <c r="DH1006" s="94" t="s">
        <v>12021</v>
      </c>
      <c r="DJ1006" s="94" t="s">
        <v>12022</v>
      </c>
    </row>
    <row r="1007" ht="13.5" customHeight="1">
      <c r="A1007" s="94" t="s">
        <v>9536</v>
      </c>
      <c r="B1007" s="94" t="s">
        <v>18042</v>
      </c>
      <c r="C1007" s="94" t="str">
        <f t="shared" si="1"/>
        <v>Jack Livingston</v>
      </c>
      <c r="D1007" s="94" t="s">
        <v>18043</v>
      </c>
      <c r="E1007" s="94" t="s">
        <v>32</v>
      </c>
      <c r="F1007" s="94" t="s">
        <v>18044</v>
      </c>
      <c r="G1007" s="95" t="s">
        <v>38</v>
      </c>
      <c r="H1007" s="94" t="s">
        <v>12006</v>
      </c>
      <c r="I1007" s="94" t="s">
        <v>12069</v>
      </c>
      <c r="BF1007" s="94"/>
      <c r="BG1007" s="94"/>
      <c r="BH1007" s="94"/>
      <c r="BI1007" s="94" t="s">
        <v>38</v>
      </c>
      <c r="BJ1007" s="94"/>
      <c r="BK1007" s="94"/>
      <c r="BL1007" s="94"/>
      <c r="BM1007" s="94"/>
      <c r="BN1007" s="94"/>
      <c r="BO1007" s="94"/>
      <c r="BP1007" s="94"/>
      <c r="BQ1007" s="94"/>
      <c r="BR1007" s="94"/>
      <c r="BS1007" s="94"/>
      <c r="BT1007" s="94"/>
      <c r="BU1007" s="94"/>
      <c r="BV1007" s="94"/>
      <c r="BW1007" s="94">
        <v>1.0</v>
      </c>
      <c r="BX1007" s="94"/>
      <c r="BY1007" s="94"/>
      <c r="BZ1007" s="94"/>
      <c r="CA1007" s="94"/>
      <c r="CB1007" s="94"/>
      <c r="CC1007" s="94"/>
      <c r="CD1007" s="94"/>
      <c r="CE1007" s="94"/>
      <c r="CF1007" s="94"/>
      <c r="CG1007" s="94"/>
      <c r="CH1007" s="94"/>
      <c r="CJ1007" s="94" t="s">
        <v>3680</v>
      </c>
      <c r="CK1007" s="94" t="s">
        <v>18045</v>
      </c>
      <c r="CL1007" s="94" t="s">
        <v>12175</v>
      </c>
      <c r="CM1007" s="94" t="s">
        <v>16948</v>
      </c>
      <c r="CN1007" s="94" t="s">
        <v>18046</v>
      </c>
      <c r="CO1007" s="94" t="s">
        <v>12188</v>
      </c>
      <c r="CP1007" s="94" t="s">
        <v>18047</v>
      </c>
      <c r="CQ1007" s="94" t="s">
        <v>12243</v>
      </c>
      <c r="CR1007" s="94" t="s">
        <v>12385</v>
      </c>
      <c r="CX1007" s="94" t="s">
        <v>1751</v>
      </c>
      <c r="CZ1007" s="94" t="s">
        <v>12016</v>
      </c>
      <c r="DC1007" s="94" t="s">
        <v>12016</v>
      </c>
      <c r="DD1007" s="94" t="s">
        <v>12007</v>
      </c>
      <c r="DH1007" s="94" t="s">
        <v>12021</v>
      </c>
      <c r="DJ1007" s="94" t="s">
        <v>12022</v>
      </c>
    </row>
    <row r="1008" ht="13.5" customHeight="1">
      <c r="A1008" s="94" t="s">
        <v>9536</v>
      </c>
      <c r="B1008" s="94" t="s">
        <v>9537</v>
      </c>
      <c r="C1008" s="94" t="str">
        <f t="shared" si="1"/>
        <v>Jack Radcliffe</v>
      </c>
      <c r="D1008" s="94" t="s">
        <v>9538</v>
      </c>
      <c r="E1008" s="94" t="s">
        <v>32</v>
      </c>
      <c r="F1008" s="94" t="s">
        <v>18048</v>
      </c>
      <c r="G1008" s="95" t="s">
        <v>33</v>
      </c>
      <c r="H1008" s="94" t="s">
        <v>12006</v>
      </c>
      <c r="I1008" s="94" t="s">
        <v>12069</v>
      </c>
      <c r="BF1008" s="94" t="s">
        <v>33</v>
      </c>
      <c r="BG1008" s="94"/>
      <c r="BH1008" s="94"/>
      <c r="BI1008" s="94"/>
      <c r="BJ1008" s="94"/>
      <c r="BK1008" s="94"/>
      <c r="BL1008" s="94">
        <v>1.0</v>
      </c>
      <c r="BM1008" s="94"/>
      <c r="BN1008" s="94"/>
      <c r="BO1008" s="94"/>
      <c r="BP1008" s="94"/>
      <c r="BQ1008" s="94"/>
      <c r="BR1008" s="94"/>
      <c r="BS1008" s="94"/>
      <c r="BT1008" s="94"/>
      <c r="BU1008" s="94"/>
      <c r="BV1008" s="94"/>
      <c r="BW1008" s="94"/>
      <c r="BX1008" s="94"/>
      <c r="BY1008" s="94"/>
      <c r="BZ1008" s="94"/>
      <c r="CA1008" s="94"/>
      <c r="CB1008" s="94"/>
      <c r="CC1008" s="94"/>
      <c r="CD1008" s="94"/>
      <c r="CE1008" s="94"/>
      <c r="CF1008" s="94"/>
      <c r="CG1008" s="94"/>
      <c r="CH1008" s="94"/>
      <c r="CJ1008" s="94" t="s">
        <v>3680</v>
      </c>
      <c r="CK1008" s="94" t="s">
        <v>9541</v>
      </c>
      <c r="CL1008" s="94" t="s">
        <v>12046</v>
      </c>
      <c r="CM1008" s="94" t="s">
        <v>18049</v>
      </c>
      <c r="CN1008" s="94" t="s">
        <v>16889</v>
      </c>
      <c r="CO1008" s="94" t="s">
        <v>12116</v>
      </c>
      <c r="CP1008" s="94" t="s">
        <v>12014</v>
      </c>
      <c r="CQ1008" s="94" t="s">
        <v>12015</v>
      </c>
      <c r="CR1008" s="94" t="s">
        <v>12263</v>
      </c>
      <c r="CS1008" s="94" t="s">
        <v>12016</v>
      </c>
      <c r="CT1008" s="94" t="s">
        <v>12052</v>
      </c>
      <c r="CV1008" s="94" t="s">
        <v>18050</v>
      </c>
      <c r="CX1008" s="94" t="s">
        <v>18051</v>
      </c>
      <c r="CZ1008" s="94" t="s">
        <v>12007</v>
      </c>
      <c r="DA1008" s="94" t="s">
        <v>12016</v>
      </c>
      <c r="DB1008" s="94" t="s">
        <v>12019</v>
      </c>
      <c r="DC1008" s="94" t="s">
        <v>12007</v>
      </c>
      <c r="DD1008" s="94" t="s">
        <v>12007</v>
      </c>
      <c r="DE1008" s="94" t="s">
        <v>12007</v>
      </c>
      <c r="DH1008" s="94" t="s">
        <v>12021</v>
      </c>
      <c r="DJ1008" s="94" t="s">
        <v>12022</v>
      </c>
    </row>
    <row r="1009" ht="13.5" customHeight="1">
      <c r="A1009" s="94" t="s">
        <v>18052</v>
      </c>
      <c r="B1009" s="94" t="s">
        <v>18053</v>
      </c>
      <c r="C1009" s="94" t="str">
        <f t="shared" si="1"/>
        <v>Jackson Siantuba</v>
      </c>
      <c r="D1009" s="94" t="s">
        <v>18054</v>
      </c>
      <c r="E1009" s="94" t="s">
        <v>32</v>
      </c>
      <c r="F1009" s="94" t="s">
        <v>18055</v>
      </c>
      <c r="G1009" s="95" t="s">
        <v>33</v>
      </c>
      <c r="H1009" s="94" t="s">
        <v>12006</v>
      </c>
      <c r="I1009" s="94" t="s">
        <v>12069</v>
      </c>
      <c r="BF1009" s="94" t="s">
        <v>33</v>
      </c>
      <c r="BG1009" s="94"/>
      <c r="BH1009" s="94"/>
      <c r="BI1009" s="94"/>
      <c r="BJ1009" s="94"/>
      <c r="BK1009" s="94"/>
      <c r="BL1009" s="94">
        <v>1.0</v>
      </c>
      <c r="BM1009" s="94"/>
      <c r="BN1009" s="94"/>
      <c r="BO1009" s="94"/>
      <c r="BP1009" s="94"/>
      <c r="BQ1009" s="94"/>
      <c r="BR1009" s="94"/>
      <c r="BS1009" s="94"/>
      <c r="BT1009" s="94"/>
      <c r="BU1009" s="94"/>
      <c r="BV1009" s="94"/>
      <c r="BW1009" s="94"/>
      <c r="BX1009" s="94"/>
      <c r="BY1009" s="94"/>
      <c r="BZ1009" s="94"/>
      <c r="CA1009" s="94"/>
      <c r="CB1009" s="94"/>
      <c r="CC1009" s="94"/>
      <c r="CD1009" s="94"/>
      <c r="CE1009" s="94"/>
      <c r="CF1009" s="94"/>
      <c r="CG1009" s="94"/>
      <c r="CH1009" s="94"/>
      <c r="CJ1009" s="94" t="s">
        <v>11475</v>
      </c>
      <c r="CK1009" s="94" t="s">
        <v>18056</v>
      </c>
      <c r="CL1009" s="94" t="s">
        <v>12046</v>
      </c>
      <c r="CM1009" s="94" t="s">
        <v>18057</v>
      </c>
      <c r="CN1009" s="94" t="s">
        <v>18058</v>
      </c>
      <c r="CO1009" s="94" t="s">
        <v>12030</v>
      </c>
      <c r="CP1009" s="94" t="s">
        <v>13688</v>
      </c>
      <c r="CQ1009" s="94" t="s">
        <v>13689</v>
      </c>
      <c r="CR1009" s="94" t="s">
        <v>14313</v>
      </c>
      <c r="CS1009" s="94" t="s">
        <v>12016</v>
      </c>
      <c r="CT1009" s="94" t="s">
        <v>12498</v>
      </c>
      <c r="CX1009" s="94" t="s">
        <v>18059</v>
      </c>
      <c r="CZ1009" s="94" t="s">
        <v>12007</v>
      </c>
      <c r="DC1009" s="94" t="s">
        <v>12007</v>
      </c>
      <c r="DD1009" s="94" t="s">
        <v>12007</v>
      </c>
      <c r="DE1009" s="94" t="s">
        <v>12007</v>
      </c>
      <c r="DH1009" s="94" t="s">
        <v>12021</v>
      </c>
      <c r="DJ1009" s="94" t="s">
        <v>12022</v>
      </c>
    </row>
    <row r="1010" ht="13.5" customHeight="1">
      <c r="A1010" s="94" t="s">
        <v>7469</v>
      </c>
      <c r="B1010" s="94" t="s">
        <v>7470</v>
      </c>
      <c r="C1010" s="94" t="str">
        <f t="shared" si="1"/>
        <v>Jacob Cardinal Tremblay</v>
      </c>
      <c r="D1010" s="94" t="s">
        <v>7471</v>
      </c>
      <c r="E1010" s="94" t="s">
        <v>32</v>
      </c>
      <c r="F1010" s="94" t="s">
        <v>18060</v>
      </c>
      <c r="G1010" s="95" t="s">
        <v>38</v>
      </c>
      <c r="H1010" s="94" t="s">
        <v>12006</v>
      </c>
      <c r="I1010" s="94" t="s">
        <v>12069</v>
      </c>
      <c r="Q1010" s="94" t="s">
        <v>12007</v>
      </c>
      <c r="BF1010" s="94"/>
      <c r="BG1010" s="94"/>
      <c r="BH1010" s="94"/>
      <c r="BI1010" s="94"/>
      <c r="BJ1010" s="94"/>
      <c r="BK1010" s="94" t="s">
        <v>38</v>
      </c>
      <c r="BL1010" s="94"/>
      <c r="BM1010" s="94"/>
      <c r="BN1010" s="94"/>
      <c r="BO1010" s="94"/>
      <c r="BP1010" s="94"/>
      <c r="BQ1010" s="94"/>
      <c r="BR1010" s="94"/>
      <c r="BS1010" s="94"/>
      <c r="BT1010" s="94"/>
      <c r="BU1010" s="94"/>
      <c r="BV1010" s="94"/>
      <c r="BW1010" s="94"/>
      <c r="BX1010" s="94"/>
      <c r="BY1010" s="94"/>
      <c r="BZ1010" s="94"/>
      <c r="CA1010" s="94"/>
      <c r="CB1010" s="94">
        <v>1.0</v>
      </c>
      <c r="CC1010" s="94"/>
      <c r="CD1010" s="94"/>
      <c r="CE1010" s="94"/>
      <c r="CF1010" s="94"/>
      <c r="CG1010" s="94"/>
      <c r="CH1010" s="94"/>
      <c r="CK1010" s="94" t="s">
        <v>7475</v>
      </c>
      <c r="CL1010" s="94" t="s">
        <v>12046</v>
      </c>
      <c r="CM1010" s="94" t="s">
        <v>18061</v>
      </c>
      <c r="CO1010" s="94" t="s">
        <v>12122</v>
      </c>
      <c r="CP1010" s="94" t="s">
        <v>18062</v>
      </c>
      <c r="CQ1010" s="94" t="s">
        <v>12243</v>
      </c>
      <c r="CR1010" s="94" t="s">
        <v>12075</v>
      </c>
      <c r="CX1010" s="94" t="s">
        <v>18063</v>
      </c>
      <c r="CZ1010" s="94" t="s">
        <v>12007</v>
      </c>
      <c r="DC1010" s="94" t="s">
        <v>12007</v>
      </c>
      <c r="DD1010" s="94" t="s">
        <v>12016</v>
      </c>
      <c r="DH1010" s="94" t="s">
        <v>12021</v>
      </c>
      <c r="DJ1010" s="94" t="s">
        <v>12022</v>
      </c>
    </row>
    <row r="1011" ht="13.5" customHeight="1">
      <c r="A1011" s="94" t="s">
        <v>7469</v>
      </c>
      <c r="B1011" s="94" t="s">
        <v>18064</v>
      </c>
      <c r="C1011" s="94" t="str">
        <f t="shared" si="1"/>
        <v>Jacob Haqq-Misra</v>
      </c>
      <c r="D1011" s="94" t="s">
        <v>18065</v>
      </c>
      <c r="E1011" s="94" t="s">
        <v>32</v>
      </c>
      <c r="F1011" s="94" t="s">
        <v>18066</v>
      </c>
      <c r="G1011" s="95" t="s">
        <v>38</v>
      </c>
      <c r="H1011" s="94" t="s">
        <v>12006</v>
      </c>
      <c r="BF1011" s="94"/>
      <c r="BG1011" s="94"/>
      <c r="BH1011" s="94"/>
      <c r="BI1011" s="94" t="s">
        <v>38</v>
      </c>
      <c r="BJ1011" s="94"/>
      <c r="BK1011" s="94"/>
      <c r="BL1011" s="94"/>
      <c r="BM1011" s="94"/>
      <c r="BN1011" s="94"/>
      <c r="BO1011" s="94"/>
      <c r="BP1011" s="94"/>
      <c r="BQ1011" s="94"/>
      <c r="BR1011" s="94"/>
      <c r="BS1011" s="94"/>
      <c r="BT1011" s="94"/>
      <c r="BU1011" s="94">
        <v>1.0</v>
      </c>
      <c r="BV1011" s="94"/>
      <c r="BW1011" s="94"/>
      <c r="BX1011" s="94"/>
      <c r="BY1011" s="94"/>
      <c r="BZ1011" s="94"/>
      <c r="CA1011" s="94"/>
      <c r="CB1011" s="94"/>
      <c r="CC1011" s="94"/>
      <c r="CD1011" s="94"/>
      <c r="CE1011" s="94"/>
      <c r="CF1011" s="94"/>
      <c r="CG1011" s="94"/>
      <c r="CH1011" s="94"/>
      <c r="CJ1011" s="94" t="s">
        <v>3680</v>
      </c>
      <c r="CK1011" s="94" t="s">
        <v>18067</v>
      </c>
      <c r="CM1011" s="94" t="s">
        <v>18068</v>
      </c>
      <c r="CN1011" s="94" t="s">
        <v>18069</v>
      </c>
      <c r="CP1011" s="94" t="s">
        <v>18070</v>
      </c>
      <c r="CQ1011" s="94" t="s">
        <v>12062</v>
      </c>
      <c r="CR1011" s="94" t="s">
        <v>12062</v>
      </c>
      <c r="CX1011" s="94" t="s">
        <v>12832</v>
      </c>
      <c r="CZ1011" s="94" t="s">
        <v>12016</v>
      </c>
      <c r="DC1011" s="94" t="s">
        <v>12016</v>
      </c>
      <c r="DD1011" s="94" t="s">
        <v>12016</v>
      </c>
      <c r="DH1011" s="94" t="s">
        <v>12021</v>
      </c>
      <c r="DJ1011" s="94" t="s">
        <v>12022</v>
      </c>
    </row>
    <row r="1012" ht="13.5" customHeight="1">
      <c r="A1012" s="94" t="s">
        <v>7469</v>
      </c>
      <c r="B1012" s="94" t="s">
        <v>18071</v>
      </c>
      <c r="C1012" s="94" t="str">
        <f t="shared" si="1"/>
        <v>Jacob Oloketuyi</v>
      </c>
      <c r="D1012" s="94" t="s">
        <v>18072</v>
      </c>
      <c r="E1012" s="94" t="s">
        <v>35</v>
      </c>
      <c r="F1012" s="94" t="s">
        <v>18073</v>
      </c>
      <c r="G1012" s="95" t="s">
        <v>33</v>
      </c>
      <c r="H1012" s="94" t="s">
        <v>12006</v>
      </c>
      <c r="BF1012" s="94" t="s">
        <v>33</v>
      </c>
      <c r="BG1012" s="94"/>
      <c r="BH1012" s="94"/>
      <c r="BI1012" s="94"/>
      <c r="BJ1012" s="94"/>
      <c r="BK1012" s="94"/>
      <c r="BL1012" s="94">
        <v>1.0</v>
      </c>
      <c r="BM1012" s="94"/>
      <c r="BN1012" s="94"/>
      <c r="BO1012" s="94"/>
      <c r="BP1012" s="94"/>
      <c r="BQ1012" s="94"/>
      <c r="BR1012" s="94"/>
      <c r="BS1012" s="94"/>
      <c r="BT1012" s="94"/>
      <c r="BU1012" s="94"/>
      <c r="BV1012" s="94"/>
      <c r="BW1012" s="94"/>
      <c r="BX1012" s="94"/>
      <c r="BY1012" s="94"/>
      <c r="BZ1012" s="94"/>
      <c r="CA1012" s="94"/>
      <c r="CB1012" s="94"/>
      <c r="CC1012" s="94"/>
      <c r="CD1012" s="94"/>
      <c r="CE1012" s="94"/>
      <c r="CF1012" s="94"/>
      <c r="CG1012" s="94"/>
      <c r="CH1012" s="94"/>
      <c r="CJ1012" s="94" t="s">
        <v>3680</v>
      </c>
      <c r="CK1012" s="94" t="s">
        <v>18074</v>
      </c>
      <c r="CL1012" s="94" t="s">
        <v>12046</v>
      </c>
      <c r="CM1012" s="94" t="s">
        <v>18075</v>
      </c>
      <c r="CN1012" s="94" t="s">
        <v>12640</v>
      </c>
      <c r="CO1012" s="94" t="s">
        <v>12188</v>
      </c>
      <c r="CP1012" s="94" t="s">
        <v>18076</v>
      </c>
      <c r="CQ1012" s="94" t="s">
        <v>13943</v>
      </c>
      <c r="CR1012" s="94" t="s">
        <v>12158</v>
      </c>
      <c r="CS1012" s="94" t="s">
        <v>12007</v>
      </c>
      <c r="CT1012" s="94" t="s">
        <v>12297</v>
      </c>
      <c r="CX1012" s="94" t="s">
        <v>18077</v>
      </c>
      <c r="CZ1012" s="94" t="s">
        <v>12007</v>
      </c>
      <c r="DB1012" s="94" t="s">
        <v>12019</v>
      </c>
      <c r="DC1012" s="94" t="s">
        <v>12007</v>
      </c>
      <c r="DD1012" s="94" t="s">
        <v>12007</v>
      </c>
      <c r="DE1012" s="94" t="s">
        <v>12007</v>
      </c>
      <c r="DH1012" s="94" t="s">
        <v>12021</v>
      </c>
      <c r="DJ1012" s="94" t="s">
        <v>12022</v>
      </c>
    </row>
    <row r="1013" ht="13.5" customHeight="1">
      <c r="A1013" s="94" t="s">
        <v>4166</v>
      </c>
      <c r="B1013" s="94" t="s">
        <v>4167</v>
      </c>
      <c r="C1013" s="94" t="str">
        <f t="shared" si="1"/>
        <v>Jacqueline Antwi-Danso</v>
      </c>
      <c r="D1013" s="94" t="s">
        <v>4168</v>
      </c>
      <c r="E1013" s="94" t="s">
        <v>32</v>
      </c>
      <c r="F1013" s="94" t="s">
        <v>18078</v>
      </c>
      <c r="G1013" s="95" t="s">
        <v>33</v>
      </c>
      <c r="H1013" s="94" t="s">
        <v>12006</v>
      </c>
      <c r="I1013" s="94" t="s">
        <v>12069</v>
      </c>
      <c r="BF1013" s="94" t="s">
        <v>33</v>
      </c>
      <c r="BG1013" s="94"/>
      <c r="BH1013" s="94"/>
      <c r="BI1013" s="94"/>
      <c r="BJ1013" s="94"/>
      <c r="BK1013" s="94"/>
      <c r="BL1013" s="94">
        <v>1.0</v>
      </c>
      <c r="BM1013" s="94"/>
      <c r="BN1013" s="94"/>
      <c r="BO1013" s="94"/>
      <c r="BP1013" s="94"/>
      <c r="BQ1013" s="94"/>
      <c r="BR1013" s="94"/>
      <c r="BS1013" s="94"/>
      <c r="BT1013" s="94"/>
      <c r="BU1013" s="94"/>
      <c r="BV1013" s="94"/>
      <c r="BW1013" s="94"/>
      <c r="BX1013" s="94"/>
      <c r="BY1013" s="94"/>
      <c r="BZ1013" s="94"/>
      <c r="CA1013" s="94"/>
      <c r="CB1013" s="94"/>
      <c r="CC1013" s="94"/>
      <c r="CD1013" s="94">
        <v>1.0</v>
      </c>
      <c r="CE1013" s="94"/>
      <c r="CF1013" s="94"/>
      <c r="CG1013" s="94"/>
      <c r="CH1013" s="94"/>
      <c r="CJ1013" s="94" t="s">
        <v>12980</v>
      </c>
      <c r="CK1013" s="94" t="s">
        <v>4172</v>
      </c>
      <c r="CL1013" s="94" t="s">
        <v>12856</v>
      </c>
      <c r="CM1013" s="94" t="s">
        <v>16280</v>
      </c>
      <c r="CN1013" s="94" t="s">
        <v>18079</v>
      </c>
      <c r="CO1013" s="94" t="s">
        <v>12188</v>
      </c>
      <c r="CP1013" s="94" t="s">
        <v>18080</v>
      </c>
      <c r="CQ1013" s="94" t="s">
        <v>18081</v>
      </c>
      <c r="CR1013" s="94" t="s">
        <v>18082</v>
      </c>
      <c r="CS1013" s="94" t="s">
        <v>12016</v>
      </c>
      <c r="CX1013" s="94" t="s">
        <v>18083</v>
      </c>
      <c r="CZ1013" s="94" t="s">
        <v>12007</v>
      </c>
      <c r="DA1013" s="94" t="s">
        <v>12111</v>
      </c>
      <c r="DB1013" s="94" t="s">
        <v>12111</v>
      </c>
      <c r="DC1013" s="94" t="s">
        <v>12007</v>
      </c>
      <c r="DD1013" s="94" t="s">
        <v>12007</v>
      </c>
      <c r="DE1013" s="94" t="s">
        <v>12007</v>
      </c>
      <c r="DH1013" s="94" t="s">
        <v>12021</v>
      </c>
      <c r="DJ1013" s="94" t="s">
        <v>12022</v>
      </c>
    </row>
    <row r="1014" ht="13.5" customHeight="1">
      <c r="A1014" s="94" t="s">
        <v>18084</v>
      </c>
      <c r="B1014" s="94" t="s">
        <v>18085</v>
      </c>
      <c r="C1014" s="94" t="str">
        <f t="shared" si="1"/>
        <v>Jacques Smulders</v>
      </c>
      <c r="D1014" s="94" t="s">
        <v>18086</v>
      </c>
      <c r="E1014" s="94" t="s">
        <v>32</v>
      </c>
      <c r="F1014" s="94" t="s">
        <v>18087</v>
      </c>
      <c r="G1014" s="95" t="s">
        <v>33</v>
      </c>
      <c r="H1014" s="94" t="s">
        <v>12006</v>
      </c>
      <c r="I1014" s="94" t="s">
        <v>12069</v>
      </c>
      <c r="BF1014" s="94" t="s">
        <v>33</v>
      </c>
      <c r="BG1014" s="94"/>
      <c r="BH1014" s="94"/>
      <c r="BI1014" s="94"/>
      <c r="BJ1014" s="94"/>
      <c r="BK1014" s="94"/>
      <c r="BL1014" s="94"/>
      <c r="BM1014" s="94">
        <v>1.0</v>
      </c>
      <c r="BN1014" s="94"/>
      <c r="BO1014" s="94"/>
      <c r="BP1014" s="94"/>
      <c r="BQ1014" s="94"/>
      <c r="BR1014" s="94"/>
      <c r="BS1014" s="94"/>
      <c r="BT1014" s="94"/>
      <c r="BU1014" s="94"/>
      <c r="BV1014" s="94"/>
      <c r="BW1014" s="94"/>
      <c r="BX1014" s="94"/>
      <c r="BY1014" s="94"/>
      <c r="BZ1014" s="94"/>
      <c r="CA1014" s="94"/>
      <c r="CB1014" s="94"/>
      <c r="CC1014" s="94"/>
      <c r="CD1014" s="94">
        <v>1.0</v>
      </c>
      <c r="CE1014" s="94"/>
      <c r="CF1014" s="94"/>
      <c r="CG1014" s="94"/>
      <c r="CH1014" s="94"/>
      <c r="CJ1014" s="94" t="s">
        <v>11475</v>
      </c>
      <c r="CK1014" s="94" t="s">
        <v>18088</v>
      </c>
      <c r="CL1014" s="94" t="s">
        <v>12046</v>
      </c>
      <c r="CM1014" s="94" t="s">
        <v>13061</v>
      </c>
      <c r="CN1014" s="94" t="s">
        <v>12498</v>
      </c>
      <c r="CO1014" s="94" t="s">
        <v>12122</v>
      </c>
      <c r="CP1014" s="94" t="s">
        <v>12306</v>
      </c>
      <c r="CQ1014" s="94" t="s">
        <v>12015</v>
      </c>
      <c r="CR1014" s="94" t="s">
        <v>12219</v>
      </c>
      <c r="CS1014" s="94" t="s">
        <v>12016</v>
      </c>
      <c r="CT1014" s="94" t="s">
        <v>12498</v>
      </c>
      <c r="CU1014" s="94" t="s">
        <v>12498</v>
      </c>
      <c r="CV1014" s="94" t="s">
        <v>12498</v>
      </c>
      <c r="CX1014" s="94" t="s">
        <v>18089</v>
      </c>
      <c r="CZ1014" s="94" t="s">
        <v>12007</v>
      </c>
      <c r="DA1014" s="94" t="s">
        <v>12016</v>
      </c>
      <c r="DB1014" s="94" t="s">
        <v>12111</v>
      </c>
      <c r="DC1014" s="94" t="s">
        <v>12007</v>
      </c>
      <c r="DD1014" s="94" t="s">
        <v>12007</v>
      </c>
      <c r="DE1014" s="94" t="s">
        <v>12007</v>
      </c>
      <c r="DH1014" s="94" t="s">
        <v>12021</v>
      </c>
      <c r="DJ1014" s="94" t="s">
        <v>12022</v>
      </c>
    </row>
    <row r="1015" ht="13.5" customHeight="1">
      <c r="A1015" s="94" t="s">
        <v>18090</v>
      </c>
      <c r="B1015" s="94" t="s">
        <v>18091</v>
      </c>
      <c r="C1015" s="94" t="str">
        <f t="shared" si="1"/>
        <v>Jadhav Omkar</v>
      </c>
      <c r="D1015" s="94" t="s">
        <v>18092</v>
      </c>
      <c r="E1015" s="94" t="s">
        <v>32</v>
      </c>
      <c r="F1015" s="94" t="s">
        <v>18093</v>
      </c>
      <c r="G1015" s="95" t="s">
        <v>33</v>
      </c>
      <c r="H1015" s="94" t="s">
        <v>12006</v>
      </c>
      <c r="I1015" s="94" t="s">
        <v>12069</v>
      </c>
      <c r="BF1015" s="94" t="s">
        <v>33</v>
      </c>
      <c r="BG1015" s="94"/>
      <c r="BH1015" s="94"/>
      <c r="BI1015" s="94"/>
      <c r="BJ1015" s="94"/>
      <c r="BK1015" s="94"/>
      <c r="BL1015" s="94"/>
      <c r="BM1015" s="94">
        <v>1.0</v>
      </c>
      <c r="BN1015" s="94"/>
      <c r="BO1015" s="94"/>
      <c r="BP1015" s="94"/>
      <c r="BQ1015" s="94"/>
      <c r="BR1015" s="94"/>
      <c r="BS1015" s="94"/>
      <c r="BT1015" s="94"/>
      <c r="BU1015" s="94"/>
      <c r="BV1015" s="94"/>
      <c r="BW1015" s="94"/>
      <c r="BX1015" s="94"/>
      <c r="BY1015" s="94"/>
      <c r="BZ1015" s="94"/>
      <c r="CA1015" s="94"/>
      <c r="CB1015" s="94"/>
      <c r="CC1015" s="94"/>
      <c r="CD1015" s="94"/>
      <c r="CE1015" s="94"/>
      <c r="CF1015" s="94"/>
      <c r="CG1015" s="94"/>
      <c r="CH1015" s="94"/>
      <c r="CJ1015" s="94" t="s">
        <v>11475</v>
      </c>
      <c r="CK1015" s="94" t="s">
        <v>18094</v>
      </c>
      <c r="CL1015" s="94" t="s">
        <v>12046</v>
      </c>
      <c r="CM1015" s="94" t="s">
        <v>13642</v>
      </c>
      <c r="CN1015" s="94" t="s">
        <v>18095</v>
      </c>
      <c r="CO1015" s="94" t="s">
        <v>12122</v>
      </c>
      <c r="CP1015" s="94" t="s">
        <v>12472</v>
      </c>
      <c r="CQ1015" s="94" t="s">
        <v>12183</v>
      </c>
      <c r="CR1015" s="94" t="s">
        <v>12183</v>
      </c>
      <c r="CS1015" s="94" t="s">
        <v>12007</v>
      </c>
      <c r="CT1015" s="94" t="s">
        <v>18096</v>
      </c>
      <c r="CX1015" s="94" t="s">
        <v>18097</v>
      </c>
      <c r="CZ1015" s="94" t="s">
        <v>12007</v>
      </c>
      <c r="DA1015" s="94" t="s">
        <v>12016</v>
      </c>
      <c r="DB1015" s="94" t="s">
        <v>12111</v>
      </c>
      <c r="DC1015" s="94" t="s">
        <v>12007</v>
      </c>
      <c r="DD1015" s="94" t="s">
        <v>12007</v>
      </c>
      <c r="DE1015" s="94" t="s">
        <v>12007</v>
      </c>
      <c r="DH1015" s="94" t="s">
        <v>12021</v>
      </c>
      <c r="DJ1015" s="94" t="s">
        <v>12022</v>
      </c>
    </row>
    <row r="1016" ht="13.5" customHeight="1">
      <c r="A1016" s="94" t="s">
        <v>18098</v>
      </c>
      <c r="B1016" s="94" t="s">
        <v>1782</v>
      </c>
      <c r="C1016" s="94" t="str">
        <f t="shared" si="1"/>
        <v>Jae-Young Kim</v>
      </c>
      <c r="D1016" s="94" t="s">
        <v>18099</v>
      </c>
      <c r="E1016" s="94" t="s">
        <v>5249</v>
      </c>
      <c r="F1016" s="94" t="s">
        <v>18100</v>
      </c>
      <c r="G1016" s="95" t="s">
        <v>1059</v>
      </c>
      <c r="H1016" s="94" t="s">
        <v>12006</v>
      </c>
      <c r="I1016" s="94" t="s">
        <v>12287</v>
      </c>
      <c r="BF1016" s="94"/>
      <c r="BG1016" s="94"/>
      <c r="BH1016" s="94"/>
      <c r="BI1016" s="94"/>
      <c r="BJ1016" s="94"/>
      <c r="BK1016" s="94"/>
      <c r="BL1016" s="94"/>
      <c r="BM1016" s="94"/>
      <c r="BN1016" s="94"/>
      <c r="BO1016" s="94"/>
      <c r="BP1016" s="94"/>
      <c r="BQ1016" s="94"/>
      <c r="BR1016" s="94"/>
      <c r="BS1016" s="94"/>
      <c r="BT1016" s="94"/>
      <c r="BU1016" s="94"/>
      <c r="BV1016" s="94"/>
      <c r="BW1016" s="94"/>
      <c r="BX1016" s="94"/>
      <c r="BY1016" s="94"/>
      <c r="BZ1016" s="94"/>
      <c r="CA1016" s="94"/>
      <c r="CB1016" s="94"/>
      <c r="CC1016" s="94"/>
      <c r="CD1016" s="94"/>
      <c r="CE1016" s="94"/>
      <c r="CF1016" s="94"/>
      <c r="CG1016" s="94"/>
      <c r="CH1016" s="94"/>
      <c r="CJ1016" s="94" t="s">
        <v>12082</v>
      </c>
      <c r="CK1016" s="94" t="s">
        <v>18101</v>
      </c>
      <c r="CL1016" s="94" t="s">
        <v>11475</v>
      </c>
      <c r="CM1016" s="94" t="s">
        <v>15545</v>
      </c>
      <c r="CN1016" s="94" t="s">
        <v>12450</v>
      </c>
      <c r="CO1016" s="94" t="s">
        <v>12030</v>
      </c>
      <c r="CP1016" s="94" t="s">
        <v>15546</v>
      </c>
      <c r="CQ1016" s="94" t="s">
        <v>18102</v>
      </c>
      <c r="CR1016" s="94" t="s">
        <v>18102</v>
      </c>
      <c r="CS1016" s="94" t="s">
        <v>12016</v>
      </c>
      <c r="CT1016" s="94" t="s">
        <v>12498</v>
      </c>
      <c r="CX1016" s="94" t="s">
        <v>18103</v>
      </c>
      <c r="CZ1016" s="94" t="s">
        <v>12007</v>
      </c>
      <c r="DA1016" s="94" t="s">
        <v>12016</v>
      </c>
      <c r="DB1016" s="94" t="s">
        <v>12016</v>
      </c>
      <c r="DC1016" s="94" t="s">
        <v>12007</v>
      </c>
      <c r="DD1016" s="94" t="s">
        <v>12016</v>
      </c>
      <c r="DE1016" s="94" t="s">
        <v>12007</v>
      </c>
      <c r="DH1016" s="94" t="s">
        <v>12021</v>
      </c>
      <c r="DJ1016" s="94" t="s">
        <v>12022</v>
      </c>
    </row>
    <row r="1017" ht="13.5" customHeight="1">
      <c r="A1017" s="94" t="s">
        <v>7174</v>
      </c>
      <c r="B1017" s="94" t="s">
        <v>7175</v>
      </c>
      <c r="C1017" s="94" t="str">
        <f t="shared" si="1"/>
        <v>Jaeyi Song</v>
      </c>
      <c r="D1017" s="94" t="s">
        <v>7176</v>
      </c>
      <c r="E1017" s="94" t="s">
        <v>32</v>
      </c>
      <c r="F1017" s="94" t="s">
        <v>18104</v>
      </c>
      <c r="G1017" s="95" t="s">
        <v>38</v>
      </c>
      <c r="H1017" s="94" t="s">
        <v>12006</v>
      </c>
      <c r="I1017" s="94" t="s">
        <v>12069</v>
      </c>
      <c r="BF1017" s="94"/>
      <c r="BG1017" s="94" t="s">
        <v>38</v>
      </c>
      <c r="BH1017" s="94"/>
      <c r="BI1017" s="94"/>
      <c r="BJ1017" s="94"/>
      <c r="BK1017" s="94"/>
      <c r="BL1017" s="94"/>
      <c r="BM1017" s="94"/>
      <c r="BN1017" s="94"/>
      <c r="BO1017" s="94"/>
      <c r="BP1017" s="94">
        <v>1.0</v>
      </c>
      <c r="BQ1017" s="94"/>
      <c r="BR1017" s="94"/>
      <c r="BS1017" s="94"/>
      <c r="BT1017" s="94"/>
      <c r="BU1017" s="94"/>
      <c r="BV1017" s="94"/>
      <c r="BW1017" s="94"/>
      <c r="BX1017" s="94"/>
      <c r="BY1017" s="94"/>
      <c r="BZ1017" s="94"/>
      <c r="CA1017" s="94"/>
      <c r="CB1017" s="94"/>
      <c r="CC1017" s="94"/>
      <c r="CD1017" s="94"/>
      <c r="CE1017" s="94"/>
      <c r="CF1017" s="94"/>
      <c r="CG1017" s="94"/>
      <c r="CH1017" s="94"/>
      <c r="CK1017" s="94" t="s">
        <v>7180</v>
      </c>
      <c r="CL1017" s="94" t="s">
        <v>12010</v>
      </c>
      <c r="CM1017" s="94" t="s">
        <v>13192</v>
      </c>
      <c r="CN1017" s="94" t="s">
        <v>12143</v>
      </c>
      <c r="CO1017" s="94" t="s">
        <v>12255</v>
      </c>
      <c r="CP1017" s="94" t="s">
        <v>15235</v>
      </c>
      <c r="CQ1017" s="94" t="s">
        <v>12062</v>
      </c>
      <c r="CR1017" s="94" t="s">
        <v>12752</v>
      </c>
      <c r="CX1017" s="94" t="s">
        <v>18105</v>
      </c>
      <c r="CZ1017" s="94" t="s">
        <v>12007</v>
      </c>
      <c r="DC1017" s="94" t="s">
        <v>12007</v>
      </c>
      <c r="DD1017" s="94" t="s">
        <v>12007</v>
      </c>
      <c r="DH1017" s="94" t="s">
        <v>12021</v>
      </c>
      <c r="DJ1017" s="94" t="s">
        <v>12022</v>
      </c>
    </row>
    <row r="1018" ht="13.5" customHeight="1">
      <c r="A1018" s="94" t="s">
        <v>11250</v>
      </c>
      <c r="B1018" s="94" t="s">
        <v>11251</v>
      </c>
      <c r="C1018" s="94" t="str">
        <f t="shared" si="1"/>
        <v>Jahang Prathap P K</v>
      </c>
      <c r="D1018" s="94" t="s">
        <v>11252</v>
      </c>
      <c r="E1018" s="94" t="s">
        <v>32</v>
      </c>
      <c r="F1018" s="94" t="s">
        <v>18106</v>
      </c>
      <c r="G1018" s="95" t="s">
        <v>38</v>
      </c>
      <c r="H1018" s="94" t="s">
        <v>12006</v>
      </c>
      <c r="I1018" s="94" t="s">
        <v>12069</v>
      </c>
      <c r="BF1018" s="94"/>
      <c r="BG1018" s="94"/>
      <c r="BH1018" s="94"/>
      <c r="BI1018" s="94" t="s">
        <v>38</v>
      </c>
      <c r="BJ1018" s="94"/>
      <c r="BK1018" s="94"/>
      <c r="BL1018" s="94"/>
      <c r="BM1018" s="94"/>
      <c r="BN1018" s="94"/>
      <c r="BO1018" s="94"/>
      <c r="BP1018" s="94"/>
      <c r="BQ1018" s="94"/>
      <c r="BR1018" s="94"/>
      <c r="BS1018" s="94"/>
      <c r="BT1018" s="94"/>
      <c r="BU1018" s="94"/>
      <c r="BV1018" s="94">
        <v>1.0</v>
      </c>
      <c r="BW1018" s="94"/>
      <c r="BX1018" s="94"/>
      <c r="BY1018" s="94"/>
      <c r="BZ1018" s="94"/>
      <c r="CA1018" s="94"/>
      <c r="CB1018" s="94"/>
      <c r="CC1018" s="94"/>
      <c r="CD1018" s="94"/>
      <c r="CE1018" s="94"/>
      <c r="CF1018" s="94"/>
      <c r="CG1018" s="94"/>
      <c r="CH1018" s="94"/>
      <c r="CJ1018" s="94" t="s">
        <v>11475</v>
      </c>
      <c r="CK1018" s="94" t="s">
        <v>18107</v>
      </c>
      <c r="CL1018" s="94" t="s">
        <v>12046</v>
      </c>
      <c r="CM1018" s="94" t="s">
        <v>18108</v>
      </c>
      <c r="CN1018" s="94" t="s">
        <v>18109</v>
      </c>
      <c r="CO1018" s="94" t="s">
        <v>12217</v>
      </c>
      <c r="CP1018" s="94" t="s">
        <v>12296</v>
      </c>
      <c r="CQ1018" s="94" t="s">
        <v>12074</v>
      </c>
      <c r="CR1018" s="94" t="s">
        <v>12183</v>
      </c>
      <c r="CX1018" s="94" t="s">
        <v>18110</v>
      </c>
      <c r="CZ1018" s="94" t="s">
        <v>12016</v>
      </c>
      <c r="DC1018" s="94" t="s">
        <v>12016</v>
      </c>
      <c r="DD1018" s="94" t="s">
        <v>12016</v>
      </c>
      <c r="DH1018" s="94" t="s">
        <v>12021</v>
      </c>
      <c r="DJ1018" s="94" t="s">
        <v>12022</v>
      </c>
    </row>
    <row r="1019" ht="13.5" customHeight="1">
      <c r="A1019" s="94" t="s">
        <v>5428</v>
      </c>
      <c r="B1019" s="94" t="s">
        <v>5429</v>
      </c>
      <c r="C1019" s="94" t="str">
        <f t="shared" si="1"/>
        <v>Jaikhomba Singha</v>
      </c>
      <c r="D1019" s="94" t="s">
        <v>5430</v>
      </c>
      <c r="E1019" s="94" t="s">
        <v>32</v>
      </c>
      <c r="F1019" s="94" t="s">
        <v>18111</v>
      </c>
      <c r="G1019" s="95" t="s">
        <v>33</v>
      </c>
      <c r="H1019" s="94" t="s">
        <v>12006</v>
      </c>
      <c r="I1019" s="94" t="s">
        <v>12069</v>
      </c>
      <c r="BF1019" s="94" t="s">
        <v>33</v>
      </c>
      <c r="BG1019" s="94"/>
      <c r="BH1019" s="94"/>
      <c r="BI1019" s="94"/>
      <c r="BJ1019" s="94"/>
      <c r="BK1019" s="94"/>
      <c r="BL1019" s="94">
        <v>1.0</v>
      </c>
      <c r="BM1019" s="94"/>
      <c r="BN1019" s="94"/>
      <c r="BO1019" s="94"/>
      <c r="BP1019" s="94"/>
      <c r="BQ1019" s="94"/>
      <c r="BR1019" s="94"/>
      <c r="BS1019" s="94"/>
      <c r="BT1019" s="94"/>
      <c r="BU1019" s="94"/>
      <c r="BV1019" s="94"/>
      <c r="BW1019" s="94"/>
      <c r="BX1019" s="94"/>
      <c r="BY1019" s="94"/>
      <c r="BZ1019" s="94"/>
      <c r="CA1019" s="94"/>
      <c r="CB1019" s="94"/>
      <c r="CC1019" s="94"/>
      <c r="CD1019" s="94"/>
      <c r="CE1019" s="94"/>
      <c r="CF1019" s="94"/>
      <c r="CG1019" s="94"/>
      <c r="CH1019" s="94"/>
      <c r="CJ1019" s="94" t="s">
        <v>12058</v>
      </c>
      <c r="CK1019" s="94" t="s">
        <v>5433</v>
      </c>
      <c r="CL1019" s="94" t="s">
        <v>12046</v>
      </c>
      <c r="CM1019" s="94" t="s">
        <v>12186</v>
      </c>
      <c r="CO1019" s="94" t="s">
        <v>12188</v>
      </c>
      <c r="CP1019" s="94" t="s">
        <v>12189</v>
      </c>
      <c r="CQ1019" s="94" t="s">
        <v>12015</v>
      </c>
      <c r="CR1019" s="94" t="s">
        <v>12195</v>
      </c>
      <c r="CS1019" s="94" t="s">
        <v>12016</v>
      </c>
      <c r="CX1019" s="94" t="s">
        <v>18112</v>
      </c>
      <c r="CZ1019" s="94" t="s">
        <v>12007</v>
      </c>
      <c r="DA1019" s="94" t="s">
        <v>12111</v>
      </c>
      <c r="DB1019" s="94" t="s">
        <v>12111</v>
      </c>
      <c r="DC1019" s="94" t="s">
        <v>12007</v>
      </c>
      <c r="DD1019" s="94" t="s">
        <v>12007</v>
      </c>
      <c r="DE1019" s="94" t="s">
        <v>12007</v>
      </c>
      <c r="DH1019" s="94" t="s">
        <v>12021</v>
      </c>
      <c r="DJ1019" s="94" t="s">
        <v>12022</v>
      </c>
    </row>
    <row r="1020" ht="13.5" customHeight="1">
      <c r="A1020" s="94" t="s">
        <v>6664</v>
      </c>
      <c r="B1020" s="94" t="s">
        <v>7323</v>
      </c>
      <c r="C1020" s="94" t="str">
        <f t="shared" si="1"/>
        <v>Jake Bennett</v>
      </c>
      <c r="D1020" s="94" t="s">
        <v>7324</v>
      </c>
      <c r="E1020" s="94" t="s">
        <v>32</v>
      </c>
      <c r="F1020" s="94" t="s">
        <v>18113</v>
      </c>
      <c r="G1020" s="95" t="s">
        <v>33</v>
      </c>
      <c r="H1020" s="94" t="s">
        <v>12006</v>
      </c>
      <c r="I1020" s="94" t="s">
        <v>12069</v>
      </c>
      <c r="BF1020" s="94"/>
      <c r="BG1020" s="94"/>
      <c r="BH1020" s="94" t="s">
        <v>33</v>
      </c>
      <c r="BI1020" s="94"/>
      <c r="BJ1020" s="94"/>
      <c r="BK1020" s="94"/>
      <c r="BL1020" s="94"/>
      <c r="BM1020" s="94"/>
      <c r="BN1020" s="94"/>
      <c r="BO1020" s="94"/>
      <c r="BP1020" s="94"/>
      <c r="BQ1020" s="94"/>
      <c r="BR1020" s="94">
        <v>1.0</v>
      </c>
      <c r="BS1020" s="94"/>
      <c r="BT1020" s="94"/>
      <c r="BU1020" s="94"/>
      <c r="BV1020" s="94"/>
      <c r="BW1020" s="94"/>
      <c r="BX1020" s="94"/>
      <c r="BY1020" s="94"/>
      <c r="BZ1020" s="94"/>
      <c r="CA1020" s="94"/>
      <c r="CB1020" s="94"/>
      <c r="CC1020" s="94"/>
      <c r="CD1020" s="94">
        <v>1.0</v>
      </c>
      <c r="CE1020" s="94"/>
      <c r="CF1020" s="94"/>
      <c r="CG1020" s="94"/>
      <c r="CH1020" s="94"/>
      <c r="CJ1020" s="94" t="s">
        <v>3680</v>
      </c>
      <c r="CK1020" s="94" t="s">
        <v>7327</v>
      </c>
      <c r="CL1020" s="94" t="s">
        <v>12046</v>
      </c>
      <c r="CM1020" s="94" t="s">
        <v>18114</v>
      </c>
      <c r="CN1020" s="94" t="s">
        <v>18115</v>
      </c>
      <c r="CO1020" s="94" t="s">
        <v>12188</v>
      </c>
      <c r="CP1020" s="94" t="s">
        <v>16239</v>
      </c>
      <c r="CQ1020" s="94" t="s">
        <v>12032</v>
      </c>
      <c r="CR1020" s="94" t="s">
        <v>12263</v>
      </c>
      <c r="CS1020" s="94" t="s">
        <v>12016</v>
      </c>
      <c r="CX1020" s="94" t="s">
        <v>18116</v>
      </c>
      <c r="CZ1020" s="94" t="s">
        <v>12007</v>
      </c>
      <c r="DA1020" s="94" t="s">
        <v>12016</v>
      </c>
      <c r="DB1020" s="94" t="s">
        <v>12016</v>
      </c>
      <c r="DC1020" s="94" t="s">
        <v>12007</v>
      </c>
      <c r="DD1020" s="94" t="s">
        <v>12007</v>
      </c>
      <c r="DE1020" s="94" t="s">
        <v>12007</v>
      </c>
      <c r="DH1020" s="94" t="s">
        <v>12021</v>
      </c>
      <c r="DJ1020" s="94" t="s">
        <v>12022</v>
      </c>
    </row>
    <row r="1021" ht="13.5" customHeight="1">
      <c r="A1021" s="94" t="s">
        <v>6664</v>
      </c>
      <c r="B1021" s="94" t="s">
        <v>6665</v>
      </c>
      <c r="C1021" s="94" t="str">
        <f t="shared" si="1"/>
        <v>Jake Noel-Storr</v>
      </c>
      <c r="D1021" s="94" t="s">
        <v>6666</v>
      </c>
      <c r="E1021" s="94" t="s">
        <v>32</v>
      </c>
      <c r="F1021" s="94" t="s">
        <v>18117</v>
      </c>
      <c r="G1021" s="95" t="s">
        <v>33</v>
      </c>
      <c r="H1021" s="94" t="s">
        <v>12006</v>
      </c>
      <c r="I1021" s="94" t="s">
        <v>12069</v>
      </c>
      <c r="BF1021" s="94" t="s">
        <v>33</v>
      </c>
      <c r="BG1021" s="94"/>
      <c r="BH1021" s="94"/>
      <c r="BI1021" s="94"/>
      <c r="BJ1021" s="94"/>
      <c r="BK1021" s="94"/>
      <c r="BL1021" s="94">
        <v>1.0</v>
      </c>
      <c r="BM1021" s="94"/>
      <c r="BN1021" s="94"/>
      <c r="BO1021" s="94"/>
      <c r="BP1021" s="94"/>
      <c r="BQ1021" s="94"/>
      <c r="BR1021" s="94"/>
      <c r="BS1021" s="94"/>
      <c r="BT1021" s="94"/>
      <c r="BU1021" s="94"/>
      <c r="BV1021" s="94"/>
      <c r="BW1021" s="94"/>
      <c r="BX1021" s="94"/>
      <c r="BY1021" s="94"/>
      <c r="BZ1021" s="94"/>
      <c r="CA1021" s="94"/>
      <c r="CB1021" s="94"/>
      <c r="CC1021" s="94"/>
      <c r="CD1021" s="94"/>
      <c r="CE1021" s="94"/>
      <c r="CF1021" s="94"/>
      <c r="CG1021" s="94"/>
      <c r="CH1021" s="94"/>
      <c r="CJ1021" s="94" t="s">
        <v>3680</v>
      </c>
      <c r="CK1021" s="94" t="s">
        <v>6669</v>
      </c>
      <c r="CL1021" s="94" t="s">
        <v>18118</v>
      </c>
      <c r="CM1021" s="94" t="s">
        <v>18119</v>
      </c>
      <c r="CN1021" s="94" t="s">
        <v>12115</v>
      </c>
      <c r="CO1021" s="94" t="s">
        <v>12030</v>
      </c>
      <c r="CP1021" s="94" t="s">
        <v>14649</v>
      </c>
      <c r="CQ1021" s="94" t="s">
        <v>12347</v>
      </c>
      <c r="CR1021" s="94" t="s">
        <v>14913</v>
      </c>
      <c r="CS1021" s="94" t="s">
        <v>12016</v>
      </c>
      <c r="CT1021" s="94" t="s">
        <v>18120</v>
      </c>
      <c r="CX1021" s="94" t="s">
        <v>18121</v>
      </c>
      <c r="CZ1021" s="94" t="s">
        <v>12007</v>
      </c>
      <c r="DA1021" s="94" t="s">
        <v>12019</v>
      </c>
      <c r="DB1021" s="94" t="s">
        <v>12019</v>
      </c>
      <c r="DC1021" s="94" t="s">
        <v>12007</v>
      </c>
      <c r="DD1021" s="94" t="s">
        <v>12007</v>
      </c>
      <c r="DE1021" s="94" t="s">
        <v>12007</v>
      </c>
      <c r="DH1021" s="94" t="s">
        <v>12021</v>
      </c>
      <c r="DJ1021" s="94" t="s">
        <v>12022</v>
      </c>
    </row>
    <row r="1022" ht="13.5" customHeight="1">
      <c r="A1022" s="94" t="s">
        <v>1636</v>
      </c>
      <c r="B1022" s="94" t="s">
        <v>8977</v>
      </c>
      <c r="C1022" s="94" t="str">
        <f t="shared" si="1"/>
        <v>Jamal CHAFI</v>
      </c>
      <c r="D1022" s="94" t="s">
        <v>8978</v>
      </c>
      <c r="E1022" s="94" t="s">
        <v>32</v>
      </c>
      <c r="F1022" s="94" t="s">
        <v>18122</v>
      </c>
      <c r="G1022" s="95" t="s">
        <v>33</v>
      </c>
      <c r="H1022" s="94" t="s">
        <v>12006</v>
      </c>
      <c r="I1022" s="94" t="s">
        <v>12069</v>
      </c>
      <c r="BF1022" s="94"/>
      <c r="BG1022" s="94"/>
      <c r="BH1022" s="94"/>
      <c r="BI1022" s="94"/>
      <c r="BJ1022" s="94" t="s">
        <v>33</v>
      </c>
      <c r="BK1022" s="94"/>
      <c r="BL1022" s="94"/>
      <c r="BM1022" s="94"/>
      <c r="BN1022" s="94"/>
      <c r="BO1022" s="94"/>
      <c r="BP1022" s="94"/>
      <c r="BQ1022" s="94"/>
      <c r="BR1022" s="94"/>
      <c r="BS1022" s="94"/>
      <c r="BT1022" s="94"/>
      <c r="BU1022" s="94"/>
      <c r="BV1022" s="94"/>
      <c r="BW1022" s="94"/>
      <c r="BX1022" s="94"/>
      <c r="BY1022" s="94">
        <v>1.0</v>
      </c>
      <c r="BZ1022" s="94"/>
      <c r="CA1022" s="94"/>
      <c r="CB1022" s="94"/>
      <c r="CC1022" s="94"/>
      <c r="CD1022" s="94"/>
      <c r="CE1022" s="94"/>
      <c r="CF1022" s="94"/>
      <c r="CG1022" s="94"/>
      <c r="CH1022" s="94"/>
      <c r="CJ1022" s="94" t="s">
        <v>12140</v>
      </c>
      <c r="CK1022" s="94" t="s">
        <v>18123</v>
      </c>
      <c r="CM1022" s="94" t="s">
        <v>18124</v>
      </c>
      <c r="CO1022" s="94" t="s">
        <v>12122</v>
      </c>
      <c r="CP1022" s="94" t="s">
        <v>12108</v>
      </c>
      <c r="CQ1022" s="94" t="s">
        <v>12109</v>
      </c>
      <c r="CR1022" s="94" t="s">
        <v>12796</v>
      </c>
      <c r="CS1022" s="94" t="s">
        <v>12016</v>
      </c>
      <c r="CX1022" s="94" t="s">
        <v>2057</v>
      </c>
      <c r="CZ1022" s="94" t="s">
        <v>12007</v>
      </c>
      <c r="DA1022" s="94" t="s">
        <v>12016</v>
      </c>
      <c r="DB1022" s="94" t="s">
        <v>12111</v>
      </c>
      <c r="DC1022" s="94" t="s">
        <v>12007</v>
      </c>
      <c r="DD1022" s="94" t="s">
        <v>12016</v>
      </c>
      <c r="DE1022" s="94" t="s">
        <v>12007</v>
      </c>
      <c r="DH1022" s="94" t="s">
        <v>12021</v>
      </c>
      <c r="DJ1022" s="94" t="s">
        <v>12022</v>
      </c>
    </row>
    <row r="1023" ht="13.5" customHeight="1">
      <c r="A1023" s="94" t="s">
        <v>1636</v>
      </c>
      <c r="B1023" s="94" t="s">
        <v>1637</v>
      </c>
      <c r="C1023" s="94" t="str">
        <f t="shared" si="1"/>
        <v>Jamal Mimouni</v>
      </c>
      <c r="D1023" s="94" t="s">
        <v>1638</v>
      </c>
      <c r="E1023" s="94" t="s">
        <v>32</v>
      </c>
      <c r="F1023" s="94" t="s">
        <v>18125</v>
      </c>
      <c r="G1023" s="95" t="s">
        <v>33</v>
      </c>
      <c r="H1023" s="94" t="s">
        <v>12006</v>
      </c>
      <c r="I1023" s="94" t="s">
        <v>12069</v>
      </c>
      <c r="BF1023" s="94" t="s">
        <v>33</v>
      </c>
      <c r="BG1023" s="94"/>
      <c r="BH1023" s="94"/>
      <c r="BI1023" s="94"/>
      <c r="BJ1023" s="94"/>
      <c r="BK1023" s="94"/>
      <c r="BL1023" s="94">
        <v>1.0</v>
      </c>
      <c r="BM1023" s="94"/>
      <c r="BN1023" s="94"/>
      <c r="BO1023" s="94"/>
      <c r="BP1023" s="94"/>
      <c r="BQ1023" s="94"/>
      <c r="BR1023" s="94"/>
      <c r="BS1023" s="94"/>
      <c r="BT1023" s="94"/>
      <c r="BU1023" s="94"/>
      <c r="BV1023" s="94"/>
      <c r="BW1023" s="94"/>
      <c r="BX1023" s="94"/>
      <c r="BY1023" s="94"/>
      <c r="BZ1023" s="94"/>
      <c r="CA1023" s="94"/>
      <c r="CB1023" s="94"/>
      <c r="CC1023" s="94"/>
      <c r="CD1023" s="94"/>
      <c r="CE1023" s="94"/>
      <c r="CF1023" s="94"/>
      <c r="CG1023" s="94"/>
      <c r="CH1023" s="94"/>
      <c r="CJ1023" s="94" t="s">
        <v>12082</v>
      </c>
      <c r="CK1023" s="94" t="s">
        <v>1641</v>
      </c>
      <c r="CL1023" s="94" t="s">
        <v>12046</v>
      </c>
      <c r="CM1023" s="94" t="s">
        <v>18126</v>
      </c>
      <c r="CN1023" s="94" t="s">
        <v>12369</v>
      </c>
      <c r="CO1023" s="94" t="s">
        <v>12030</v>
      </c>
      <c r="CP1023" s="94" t="s">
        <v>18127</v>
      </c>
      <c r="CQ1023" s="94" t="s">
        <v>12879</v>
      </c>
      <c r="CR1023" s="94" t="s">
        <v>12880</v>
      </c>
      <c r="CT1023" s="94" t="s">
        <v>12123</v>
      </c>
      <c r="CX1023" s="94" t="s">
        <v>18128</v>
      </c>
      <c r="CZ1023" s="94" t="s">
        <v>12007</v>
      </c>
      <c r="DC1023" s="94" t="s">
        <v>12007</v>
      </c>
      <c r="DD1023" s="94" t="s">
        <v>12007</v>
      </c>
      <c r="DE1023" s="94" t="s">
        <v>12007</v>
      </c>
      <c r="DH1023" s="94" t="s">
        <v>12021</v>
      </c>
      <c r="DJ1023" s="94" t="s">
        <v>12022</v>
      </c>
    </row>
    <row r="1024" ht="13.5" customHeight="1">
      <c r="A1024" s="94" t="s">
        <v>2470</v>
      </c>
      <c r="B1024" s="94" t="s">
        <v>6045</v>
      </c>
      <c r="C1024" s="94" t="str">
        <f t="shared" si="1"/>
        <v>James Adam</v>
      </c>
      <c r="D1024" s="94" t="s">
        <v>6443</v>
      </c>
      <c r="E1024" s="94" t="s">
        <v>32</v>
      </c>
      <c r="F1024" s="94" t="s">
        <v>18129</v>
      </c>
      <c r="G1024" s="95" t="s">
        <v>33</v>
      </c>
      <c r="H1024" s="94" t="s">
        <v>12006</v>
      </c>
      <c r="I1024" s="94" t="s">
        <v>12069</v>
      </c>
      <c r="BF1024" s="94" t="s">
        <v>33</v>
      </c>
      <c r="BG1024" s="94"/>
      <c r="BH1024" s="94"/>
      <c r="BI1024" s="94"/>
      <c r="BJ1024" s="94"/>
      <c r="BK1024" s="94"/>
      <c r="BL1024" s="94"/>
      <c r="BM1024" s="94">
        <v>1.0</v>
      </c>
      <c r="BN1024" s="94"/>
      <c r="BO1024" s="94"/>
      <c r="BP1024" s="94"/>
      <c r="BQ1024" s="94"/>
      <c r="BR1024" s="94"/>
      <c r="BS1024" s="94"/>
      <c r="BT1024" s="94"/>
      <c r="BU1024" s="94"/>
      <c r="BV1024" s="94"/>
      <c r="BW1024" s="94"/>
      <c r="BX1024" s="94"/>
      <c r="BY1024" s="94"/>
      <c r="BZ1024" s="94"/>
      <c r="CA1024" s="94"/>
      <c r="CB1024" s="94"/>
      <c r="CC1024" s="94"/>
      <c r="CD1024" s="94"/>
      <c r="CE1024" s="94"/>
      <c r="CF1024" s="94"/>
      <c r="CG1024" s="94"/>
      <c r="CH1024" s="94"/>
      <c r="CJ1024" s="94" t="s">
        <v>11475</v>
      </c>
      <c r="CK1024" s="94" t="s">
        <v>6446</v>
      </c>
      <c r="CL1024" s="94" t="s">
        <v>12046</v>
      </c>
      <c r="CM1024" s="94" t="s">
        <v>15091</v>
      </c>
      <c r="CN1024" s="94" t="s">
        <v>12121</v>
      </c>
      <c r="CO1024" s="94" t="s">
        <v>12122</v>
      </c>
      <c r="CP1024" s="94" t="s">
        <v>12189</v>
      </c>
      <c r="CQ1024" s="94" t="s">
        <v>12015</v>
      </c>
      <c r="CR1024" s="94" t="s">
        <v>12219</v>
      </c>
      <c r="CS1024" s="94" t="s">
        <v>12016</v>
      </c>
      <c r="CX1024" s="94" t="s">
        <v>18130</v>
      </c>
      <c r="DH1024" s="94" t="s">
        <v>12021</v>
      </c>
      <c r="DJ1024" s="94" t="s">
        <v>12022</v>
      </c>
    </row>
    <row r="1025" ht="13.5" customHeight="1">
      <c r="A1025" s="94" t="s">
        <v>2470</v>
      </c>
      <c r="B1025" s="94" t="s">
        <v>18131</v>
      </c>
      <c r="C1025" s="94" t="str">
        <f t="shared" si="1"/>
        <v>James Chibueze</v>
      </c>
      <c r="D1025" s="94" t="s">
        <v>18132</v>
      </c>
      <c r="E1025" s="94" t="s">
        <v>32</v>
      </c>
      <c r="F1025" s="94" t="s">
        <v>18133</v>
      </c>
      <c r="G1025" s="95" t="s">
        <v>33</v>
      </c>
      <c r="H1025" s="94" t="s">
        <v>12006</v>
      </c>
      <c r="I1025" s="94" t="s">
        <v>12081</v>
      </c>
      <c r="BF1025" s="94" t="s">
        <v>33</v>
      </c>
      <c r="BG1025" s="94"/>
      <c r="BH1025" s="94"/>
      <c r="BI1025" s="94"/>
      <c r="BJ1025" s="94"/>
      <c r="BK1025" s="94"/>
      <c r="BL1025" s="94">
        <v>1.0</v>
      </c>
      <c r="BM1025" s="94"/>
      <c r="BN1025" s="94"/>
      <c r="BO1025" s="94"/>
      <c r="BP1025" s="94"/>
      <c r="BQ1025" s="94"/>
      <c r="BR1025" s="94"/>
      <c r="BS1025" s="94"/>
      <c r="BT1025" s="94"/>
      <c r="BU1025" s="94"/>
      <c r="BV1025" s="94"/>
      <c r="BW1025" s="94"/>
      <c r="BX1025" s="94"/>
      <c r="BY1025" s="94"/>
      <c r="BZ1025" s="94"/>
      <c r="CA1025" s="94"/>
      <c r="CB1025" s="94"/>
      <c r="CC1025" s="94"/>
      <c r="CD1025" s="94">
        <v>1.0</v>
      </c>
      <c r="CE1025" s="94"/>
      <c r="CF1025" s="94"/>
      <c r="CG1025" s="94">
        <v>2.0</v>
      </c>
      <c r="CH1025" s="94"/>
      <c r="CJ1025" s="94" t="s">
        <v>12082</v>
      </c>
      <c r="CK1025" s="94" t="s">
        <v>18134</v>
      </c>
      <c r="CL1025" s="94" t="s">
        <v>12046</v>
      </c>
      <c r="CM1025" s="94" t="s">
        <v>13377</v>
      </c>
      <c r="CN1025" s="94" t="s">
        <v>14374</v>
      </c>
      <c r="CO1025" s="94" t="s">
        <v>12030</v>
      </c>
      <c r="CP1025" s="94" t="s">
        <v>12306</v>
      </c>
      <c r="CQ1025" s="94" t="s">
        <v>12015</v>
      </c>
      <c r="CR1025" s="94" t="s">
        <v>12159</v>
      </c>
      <c r="CT1025" s="94" t="s">
        <v>12052</v>
      </c>
      <c r="CU1025" s="94" t="s">
        <v>18135</v>
      </c>
      <c r="CV1025" s="94" t="s">
        <v>18136</v>
      </c>
      <c r="CX1025" s="94" t="s">
        <v>18137</v>
      </c>
      <c r="CZ1025" s="94" t="s">
        <v>12007</v>
      </c>
      <c r="DA1025" s="94" t="s">
        <v>12016</v>
      </c>
      <c r="DB1025" s="94" t="s">
        <v>12019</v>
      </c>
      <c r="DC1025" s="94" t="s">
        <v>12007</v>
      </c>
      <c r="DE1025" s="94" t="s">
        <v>12016</v>
      </c>
      <c r="DH1025" s="94" t="s">
        <v>12021</v>
      </c>
      <c r="DJ1025" s="94" t="s">
        <v>12022</v>
      </c>
    </row>
    <row r="1026" ht="13.5" customHeight="1">
      <c r="A1026" s="94" t="s">
        <v>2470</v>
      </c>
      <c r="B1026" s="94" t="s">
        <v>18138</v>
      </c>
      <c r="C1026" s="94" t="str">
        <f t="shared" si="1"/>
        <v>James Jee</v>
      </c>
      <c r="D1026" s="94" t="s">
        <v>18139</v>
      </c>
      <c r="E1026" s="94" t="s">
        <v>32</v>
      </c>
      <c r="F1026" s="94" t="s">
        <v>18140</v>
      </c>
      <c r="G1026" s="95" t="s">
        <v>33</v>
      </c>
      <c r="H1026" s="94" t="s">
        <v>12006</v>
      </c>
      <c r="BF1026" s="94"/>
      <c r="BG1026" s="94"/>
      <c r="BH1026" s="94" t="s">
        <v>33</v>
      </c>
      <c r="BI1026" s="94"/>
      <c r="BJ1026" s="94"/>
      <c r="BK1026" s="94"/>
      <c r="BL1026" s="94"/>
      <c r="BM1026" s="94"/>
      <c r="BN1026" s="94"/>
      <c r="BO1026" s="94"/>
      <c r="BP1026" s="94"/>
      <c r="BQ1026" s="94"/>
      <c r="BR1026" s="94">
        <v>1.0</v>
      </c>
      <c r="BS1026" s="94"/>
      <c r="BT1026" s="94"/>
      <c r="BU1026" s="94"/>
      <c r="BV1026" s="94"/>
      <c r="BW1026" s="94"/>
      <c r="BX1026" s="94"/>
      <c r="BY1026" s="94"/>
      <c r="BZ1026" s="94"/>
      <c r="CA1026" s="94"/>
      <c r="CB1026" s="94"/>
      <c r="CC1026" s="94"/>
      <c r="CD1026" s="94">
        <v>1.0</v>
      </c>
      <c r="CE1026" s="94"/>
      <c r="CF1026" s="94"/>
      <c r="CG1026" s="94"/>
      <c r="CH1026" s="94"/>
      <c r="CJ1026" s="94" t="s">
        <v>12082</v>
      </c>
      <c r="CK1026" s="94" t="s">
        <v>18141</v>
      </c>
      <c r="CL1026" s="94" t="s">
        <v>12046</v>
      </c>
      <c r="CM1026" s="94" t="s">
        <v>18142</v>
      </c>
      <c r="CN1026" s="94" t="s">
        <v>12029</v>
      </c>
      <c r="CO1026" s="94" t="s">
        <v>12030</v>
      </c>
      <c r="CP1026" s="94" t="s">
        <v>17558</v>
      </c>
      <c r="CQ1026" s="94" t="s">
        <v>13585</v>
      </c>
      <c r="CR1026" s="94" t="s">
        <v>13585</v>
      </c>
      <c r="CS1026" s="94" t="s">
        <v>12016</v>
      </c>
      <c r="CT1026" s="94" t="s">
        <v>12052</v>
      </c>
      <c r="CX1026" s="94" t="s">
        <v>18143</v>
      </c>
      <c r="CZ1026" s="94" t="s">
        <v>12007</v>
      </c>
      <c r="DC1026" s="94" t="s">
        <v>12007</v>
      </c>
      <c r="DD1026" s="94" t="s">
        <v>12007</v>
      </c>
      <c r="DE1026" s="94" t="s">
        <v>12007</v>
      </c>
      <c r="DH1026" s="94" t="s">
        <v>12021</v>
      </c>
      <c r="DJ1026" s="94" t="s">
        <v>12022</v>
      </c>
    </row>
    <row r="1027" ht="13.5" customHeight="1">
      <c r="A1027" s="94" t="s">
        <v>2470</v>
      </c>
      <c r="B1027" s="94" t="s">
        <v>18144</v>
      </c>
      <c r="C1027" s="94" t="str">
        <f t="shared" si="1"/>
        <v>James Leung</v>
      </c>
      <c r="D1027" s="94" t="s">
        <v>18145</v>
      </c>
      <c r="E1027" s="94" t="s">
        <v>32</v>
      </c>
      <c r="F1027" s="94" t="s">
        <v>18146</v>
      </c>
      <c r="G1027" s="95" t="s">
        <v>38</v>
      </c>
      <c r="H1027" s="94" t="s">
        <v>12006</v>
      </c>
      <c r="I1027" s="94" t="s">
        <v>12025</v>
      </c>
      <c r="BF1027" s="94"/>
      <c r="BG1027" s="94" t="s">
        <v>38</v>
      </c>
      <c r="BH1027" s="94"/>
      <c r="BI1027" s="94"/>
      <c r="BJ1027" s="94"/>
      <c r="BK1027" s="94"/>
      <c r="BL1027" s="94"/>
      <c r="BM1027" s="94"/>
      <c r="BN1027" s="94"/>
      <c r="BO1027" s="94">
        <v>1.0</v>
      </c>
      <c r="BP1027" s="94"/>
      <c r="BQ1027" s="94"/>
      <c r="BR1027" s="94"/>
      <c r="BS1027" s="94"/>
      <c r="BT1027" s="94"/>
      <c r="BU1027" s="94"/>
      <c r="BV1027" s="94"/>
      <c r="BW1027" s="94"/>
      <c r="BX1027" s="94"/>
      <c r="BY1027" s="94"/>
      <c r="BZ1027" s="94"/>
      <c r="CA1027" s="94"/>
      <c r="CB1027" s="94"/>
      <c r="CC1027" s="94"/>
      <c r="CD1027" s="94"/>
      <c r="CE1027" s="94"/>
      <c r="CF1027" s="94"/>
      <c r="CG1027" s="94"/>
      <c r="CH1027" s="94"/>
      <c r="CK1027" s="94" t="s">
        <v>18147</v>
      </c>
      <c r="CL1027" s="94" t="s">
        <v>12046</v>
      </c>
      <c r="CM1027" s="94" t="s">
        <v>18148</v>
      </c>
      <c r="CO1027" s="94" t="s">
        <v>12188</v>
      </c>
      <c r="CP1027" s="94" t="s">
        <v>18080</v>
      </c>
      <c r="CQ1027" s="94" t="s">
        <v>12075</v>
      </c>
      <c r="CR1027" s="94" t="s">
        <v>12385</v>
      </c>
      <c r="CS1027" s="94" t="s">
        <v>12016</v>
      </c>
      <c r="CX1027" s="94" t="s">
        <v>18149</v>
      </c>
      <c r="CZ1027" s="94" t="s">
        <v>12007</v>
      </c>
      <c r="DA1027" s="94" t="s">
        <v>12016</v>
      </c>
      <c r="DB1027" s="94" t="s">
        <v>12111</v>
      </c>
      <c r="DC1027" s="94" t="s">
        <v>12007</v>
      </c>
      <c r="DD1027" s="94" t="s">
        <v>12007</v>
      </c>
      <c r="DE1027" s="94" t="s">
        <v>12007</v>
      </c>
      <c r="DH1027" s="94" t="s">
        <v>12021</v>
      </c>
      <c r="DJ1027" s="94" t="s">
        <v>12022</v>
      </c>
    </row>
    <row r="1028" ht="13.5" customHeight="1">
      <c r="A1028" s="94" t="s">
        <v>2470</v>
      </c>
      <c r="B1028" s="94" t="s">
        <v>18150</v>
      </c>
      <c r="C1028" s="94" t="str">
        <f t="shared" si="1"/>
        <v>James Lowenthal</v>
      </c>
      <c r="D1028" s="94" t="s">
        <v>18151</v>
      </c>
      <c r="E1028" s="94" t="s">
        <v>32</v>
      </c>
      <c r="F1028" s="94" t="s">
        <v>18152</v>
      </c>
      <c r="G1028" s="95" t="s">
        <v>33</v>
      </c>
      <c r="H1028" s="94" t="s">
        <v>12006</v>
      </c>
      <c r="I1028" s="94" t="s">
        <v>12069</v>
      </c>
      <c r="BF1028" s="94" t="s">
        <v>33</v>
      </c>
      <c r="BG1028" s="94"/>
      <c r="BH1028" s="94"/>
      <c r="BI1028" s="94"/>
      <c r="BJ1028" s="94"/>
      <c r="BK1028" s="94"/>
      <c r="BL1028" s="94">
        <v>1.0</v>
      </c>
      <c r="BM1028" s="94"/>
      <c r="BN1028" s="94"/>
      <c r="BO1028" s="94"/>
      <c r="BP1028" s="94"/>
      <c r="BQ1028" s="94"/>
      <c r="BR1028" s="94"/>
      <c r="BS1028" s="94"/>
      <c r="BT1028" s="94"/>
      <c r="BU1028" s="94"/>
      <c r="BV1028" s="94"/>
      <c r="BW1028" s="94"/>
      <c r="BX1028" s="94"/>
      <c r="BY1028" s="94"/>
      <c r="BZ1028" s="94"/>
      <c r="CA1028" s="94"/>
      <c r="CB1028" s="94"/>
      <c r="CC1028" s="94"/>
      <c r="CD1028" s="94">
        <v>2.0</v>
      </c>
      <c r="CE1028" s="94"/>
      <c r="CF1028" s="94"/>
      <c r="CG1028" s="94"/>
      <c r="CH1028" s="94">
        <v>1.0</v>
      </c>
      <c r="CK1028" s="94" t="s">
        <v>18153</v>
      </c>
      <c r="CL1028" s="94" t="s">
        <v>12505</v>
      </c>
      <c r="CM1028" s="94" t="s">
        <v>18154</v>
      </c>
      <c r="CN1028" s="94" t="s">
        <v>18155</v>
      </c>
      <c r="CO1028" s="94" t="s">
        <v>12030</v>
      </c>
      <c r="CP1028" s="94" t="s">
        <v>18156</v>
      </c>
      <c r="CQ1028" s="94" t="s">
        <v>12032</v>
      </c>
      <c r="CR1028" s="94" t="s">
        <v>12032</v>
      </c>
      <c r="CS1028" s="94" t="s">
        <v>12016</v>
      </c>
      <c r="CX1028" s="94" t="s">
        <v>18157</v>
      </c>
      <c r="CZ1028" s="94" t="s">
        <v>12007</v>
      </c>
      <c r="DA1028" s="94" t="s">
        <v>12019</v>
      </c>
      <c r="DB1028" s="94" t="s">
        <v>12019</v>
      </c>
      <c r="DC1028" s="94" t="s">
        <v>12007</v>
      </c>
      <c r="DD1028" s="94" t="s">
        <v>12007</v>
      </c>
      <c r="DE1028" s="94" t="s">
        <v>12007</v>
      </c>
      <c r="DH1028" s="94" t="s">
        <v>12021</v>
      </c>
      <c r="DJ1028" s="94" t="s">
        <v>12022</v>
      </c>
    </row>
    <row r="1029" ht="13.5" customHeight="1">
      <c r="A1029" s="94" t="s">
        <v>6090</v>
      </c>
      <c r="B1029" s="94" t="s">
        <v>6091</v>
      </c>
      <c r="C1029" s="94" t="str">
        <f t="shared" si="1"/>
        <v>James M. Bauer</v>
      </c>
      <c r="D1029" s="94" t="s">
        <v>6092</v>
      </c>
      <c r="E1029" s="94" t="s">
        <v>32</v>
      </c>
      <c r="F1029" s="94" t="s">
        <v>18158</v>
      </c>
      <c r="G1029" s="95" t="s">
        <v>33</v>
      </c>
      <c r="H1029" s="94" t="s">
        <v>12006</v>
      </c>
      <c r="I1029" s="94" t="s">
        <v>12069</v>
      </c>
      <c r="BF1029" s="94"/>
      <c r="BG1029" s="94"/>
      <c r="BH1029" s="94" t="s">
        <v>33</v>
      </c>
      <c r="BI1029" s="94"/>
      <c r="BJ1029" s="94"/>
      <c r="BK1029" s="94"/>
      <c r="BL1029" s="94"/>
      <c r="BM1029" s="94"/>
      <c r="BN1029" s="94"/>
      <c r="BO1029" s="94"/>
      <c r="BP1029" s="94"/>
      <c r="BQ1029" s="94"/>
      <c r="BR1029" s="94">
        <v>1.0</v>
      </c>
      <c r="BS1029" s="94"/>
      <c r="BT1029" s="94"/>
      <c r="BU1029" s="94"/>
      <c r="BV1029" s="94"/>
      <c r="BW1029" s="94"/>
      <c r="BX1029" s="94"/>
      <c r="BY1029" s="94"/>
      <c r="BZ1029" s="94"/>
      <c r="CA1029" s="94"/>
      <c r="CB1029" s="94"/>
      <c r="CC1029" s="94"/>
      <c r="CD1029" s="94"/>
      <c r="CE1029" s="94"/>
      <c r="CF1029" s="94"/>
      <c r="CG1029" s="94"/>
      <c r="CH1029" s="94"/>
      <c r="CJ1029" s="94" t="s">
        <v>12058</v>
      </c>
      <c r="CK1029" s="94" t="s">
        <v>6096</v>
      </c>
      <c r="CM1029" s="94" t="s">
        <v>18159</v>
      </c>
      <c r="CO1029" s="94" t="s">
        <v>12116</v>
      </c>
      <c r="CP1029" s="94" t="s">
        <v>18160</v>
      </c>
      <c r="CQ1029" s="94" t="s">
        <v>12032</v>
      </c>
      <c r="CR1029" s="94" t="s">
        <v>12062</v>
      </c>
      <c r="CS1029" s="94" t="s">
        <v>12016</v>
      </c>
      <c r="CX1029" s="94" t="s">
        <v>18161</v>
      </c>
      <c r="CZ1029" s="94" t="s">
        <v>12016</v>
      </c>
      <c r="DC1029" s="94" t="s">
        <v>12016</v>
      </c>
      <c r="DH1029" s="94" t="s">
        <v>12021</v>
      </c>
      <c r="DJ1029" s="94" t="s">
        <v>12022</v>
      </c>
    </row>
    <row r="1030" ht="13.5" customHeight="1">
      <c r="A1030" s="94" t="s">
        <v>2470</v>
      </c>
      <c r="B1030" s="94" t="s">
        <v>16914</v>
      </c>
      <c r="C1030" s="94" t="str">
        <f t="shared" si="1"/>
        <v>James Miley</v>
      </c>
      <c r="D1030" s="94" t="s">
        <v>18162</v>
      </c>
      <c r="E1030" s="94" t="s">
        <v>32</v>
      </c>
      <c r="F1030" s="94" t="s">
        <v>18163</v>
      </c>
      <c r="G1030" s="95" t="s">
        <v>33</v>
      </c>
      <c r="H1030" s="94" t="s">
        <v>12006</v>
      </c>
      <c r="I1030" s="94" t="s">
        <v>12069</v>
      </c>
      <c r="BF1030" s="94" t="s">
        <v>33</v>
      </c>
      <c r="BG1030" s="94"/>
      <c r="BH1030" s="94"/>
      <c r="BI1030" s="94"/>
      <c r="BJ1030" s="94"/>
      <c r="BK1030" s="94"/>
      <c r="BL1030" s="94">
        <v>1.0</v>
      </c>
      <c r="BM1030" s="94"/>
      <c r="BN1030" s="94"/>
      <c r="BO1030" s="94"/>
      <c r="BP1030" s="94"/>
      <c r="BQ1030" s="94"/>
      <c r="BR1030" s="94"/>
      <c r="BS1030" s="94"/>
      <c r="BT1030" s="94"/>
      <c r="BU1030" s="94"/>
      <c r="BV1030" s="94"/>
      <c r="BW1030" s="94"/>
      <c r="BX1030" s="94"/>
      <c r="BY1030" s="94"/>
      <c r="BZ1030" s="94"/>
      <c r="CA1030" s="94"/>
      <c r="CB1030" s="94"/>
      <c r="CC1030" s="94"/>
      <c r="CD1030" s="94"/>
      <c r="CE1030" s="94"/>
      <c r="CF1030" s="94"/>
      <c r="CG1030" s="94"/>
      <c r="CH1030" s="94"/>
      <c r="CJ1030" s="94" t="s">
        <v>3680</v>
      </c>
      <c r="CK1030" s="94" t="s">
        <v>18164</v>
      </c>
      <c r="CL1030" s="94" t="s">
        <v>12046</v>
      </c>
      <c r="CM1030" s="94" t="s">
        <v>18165</v>
      </c>
      <c r="CN1030" s="94" t="s">
        <v>12188</v>
      </c>
      <c r="CO1030" s="94" t="s">
        <v>12188</v>
      </c>
      <c r="CP1030" s="94" t="s">
        <v>16034</v>
      </c>
      <c r="CQ1030" s="94" t="s">
        <v>12205</v>
      </c>
      <c r="CR1030" s="94" t="s">
        <v>12085</v>
      </c>
      <c r="CX1030" s="94" t="s">
        <v>18166</v>
      </c>
      <c r="CZ1030" s="94" t="s">
        <v>12007</v>
      </c>
      <c r="DA1030" s="94" t="s">
        <v>12016</v>
      </c>
      <c r="DB1030" s="94" t="s">
        <v>12016</v>
      </c>
      <c r="DC1030" s="94" t="s">
        <v>12007</v>
      </c>
      <c r="DD1030" s="94" t="s">
        <v>12007</v>
      </c>
      <c r="DE1030" s="94" t="s">
        <v>12007</v>
      </c>
      <c r="DH1030" s="94" t="s">
        <v>12021</v>
      </c>
      <c r="DJ1030" s="94" t="s">
        <v>12022</v>
      </c>
    </row>
    <row r="1031" ht="13.5" customHeight="1">
      <c r="A1031" s="94" t="s">
        <v>2470</v>
      </c>
      <c r="B1031" s="94" t="s">
        <v>18167</v>
      </c>
      <c r="C1031" s="94" t="str">
        <f t="shared" si="1"/>
        <v>James Nianias</v>
      </c>
      <c r="D1031" s="94" t="s">
        <v>18168</v>
      </c>
      <c r="E1031" s="94" t="s">
        <v>32</v>
      </c>
      <c r="F1031" s="94" t="s">
        <v>18169</v>
      </c>
      <c r="G1031" s="95" t="s">
        <v>33</v>
      </c>
      <c r="H1031" s="94" t="s">
        <v>12006</v>
      </c>
      <c r="I1031" s="94" t="s">
        <v>12081</v>
      </c>
      <c r="BF1031" s="94" t="s">
        <v>33</v>
      </c>
      <c r="BG1031" s="94"/>
      <c r="BH1031" s="94"/>
      <c r="BI1031" s="94"/>
      <c r="BJ1031" s="94"/>
      <c r="BK1031" s="94"/>
      <c r="BL1031" s="94"/>
      <c r="BM1031" s="94">
        <v>1.0</v>
      </c>
      <c r="BN1031" s="94"/>
      <c r="BO1031" s="94"/>
      <c r="BP1031" s="94"/>
      <c r="BQ1031" s="94"/>
      <c r="BR1031" s="94"/>
      <c r="BS1031" s="94"/>
      <c r="BT1031" s="94"/>
      <c r="BU1031" s="94"/>
      <c r="BV1031" s="94"/>
      <c r="BW1031" s="94"/>
      <c r="BX1031" s="94"/>
      <c r="BY1031" s="94"/>
      <c r="BZ1031" s="94"/>
      <c r="CA1031" s="94"/>
      <c r="CB1031" s="94"/>
      <c r="CC1031" s="94"/>
      <c r="CD1031" s="94"/>
      <c r="CE1031" s="94"/>
      <c r="CF1031" s="94"/>
      <c r="CG1031" s="94"/>
      <c r="CH1031" s="94"/>
      <c r="CJ1031" s="94" t="s">
        <v>11475</v>
      </c>
      <c r="CK1031" s="94" t="s">
        <v>18170</v>
      </c>
      <c r="CL1031" s="94" t="s">
        <v>12046</v>
      </c>
      <c r="CM1031" s="94" t="s">
        <v>18171</v>
      </c>
      <c r="CO1031" s="94" t="s">
        <v>12122</v>
      </c>
      <c r="CQ1031" s="94" t="s">
        <v>18172</v>
      </c>
      <c r="CR1031" s="94" t="s">
        <v>12263</v>
      </c>
      <c r="CS1031" s="94" t="s">
        <v>12016</v>
      </c>
      <c r="CX1031" s="94" t="s">
        <v>18173</v>
      </c>
      <c r="CZ1031" s="94" t="s">
        <v>12007</v>
      </c>
      <c r="DA1031" s="94" t="s">
        <v>12016</v>
      </c>
      <c r="DB1031" s="94" t="s">
        <v>12016</v>
      </c>
      <c r="DC1031" s="94" t="s">
        <v>12007</v>
      </c>
      <c r="DD1031" s="94" t="s">
        <v>12016</v>
      </c>
      <c r="DE1031" s="94" t="s">
        <v>12007</v>
      </c>
      <c r="DH1031" s="94" t="s">
        <v>12021</v>
      </c>
      <c r="DJ1031" s="94" t="s">
        <v>12022</v>
      </c>
    </row>
    <row r="1032" ht="13.5" customHeight="1">
      <c r="A1032" s="94" t="s">
        <v>2470</v>
      </c>
      <c r="B1032" s="94" t="s">
        <v>7828</v>
      </c>
      <c r="C1032" s="94" t="str">
        <f t="shared" si="1"/>
        <v>James Rodi</v>
      </c>
      <c r="D1032" s="94" t="s">
        <v>7829</v>
      </c>
      <c r="E1032" s="94" t="s">
        <v>32</v>
      </c>
      <c r="F1032" s="94" t="s">
        <v>18174</v>
      </c>
      <c r="G1032" s="95" t="s">
        <v>33</v>
      </c>
      <c r="H1032" s="94" t="s">
        <v>12006</v>
      </c>
      <c r="I1032" s="94" t="s">
        <v>12069</v>
      </c>
      <c r="BF1032" s="94"/>
      <c r="BG1032" s="94"/>
      <c r="BH1032" s="94"/>
      <c r="BI1032" s="94"/>
      <c r="BJ1032" s="94" t="s">
        <v>33</v>
      </c>
      <c r="BK1032" s="94"/>
      <c r="BL1032" s="94"/>
      <c r="BM1032" s="94"/>
      <c r="BN1032" s="94"/>
      <c r="BO1032" s="94"/>
      <c r="BP1032" s="94"/>
      <c r="BQ1032" s="94"/>
      <c r="BR1032" s="94"/>
      <c r="BS1032" s="94"/>
      <c r="BT1032" s="94"/>
      <c r="BU1032" s="94"/>
      <c r="BV1032" s="94"/>
      <c r="BW1032" s="94"/>
      <c r="BX1032" s="94">
        <v>1.0</v>
      </c>
      <c r="BY1032" s="94"/>
      <c r="BZ1032" s="94"/>
      <c r="CA1032" s="94"/>
      <c r="CB1032" s="94"/>
      <c r="CC1032" s="94"/>
      <c r="CD1032" s="94"/>
      <c r="CE1032" s="94"/>
      <c r="CF1032" s="94"/>
      <c r="CG1032" s="94"/>
      <c r="CH1032" s="94"/>
      <c r="CK1032" s="94" t="s">
        <v>7833</v>
      </c>
      <c r="CM1032" s="94" t="s">
        <v>18175</v>
      </c>
      <c r="CQ1032" s="94" t="s">
        <v>12605</v>
      </c>
      <c r="CS1032" s="94" t="s">
        <v>12016</v>
      </c>
      <c r="CX1032" s="94" t="s">
        <v>18176</v>
      </c>
      <c r="CZ1032" s="94" t="s">
        <v>12007</v>
      </c>
      <c r="DA1032" s="94" t="s">
        <v>12016</v>
      </c>
      <c r="DB1032" s="94" t="s">
        <v>12016</v>
      </c>
      <c r="DC1032" s="94" t="s">
        <v>12007</v>
      </c>
      <c r="DD1032" s="94" t="s">
        <v>12007</v>
      </c>
      <c r="DE1032" s="94" t="s">
        <v>12007</v>
      </c>
      <c r="DH1032" s="94" t="s">
        <v>12021</v>
      </c>
      <c r="DJ1032" s="94" t="s">
        <v>12022</v>
      </c>
    </row>
    <row r="1033" ht="13.5" customHeight="1">
      <c r="A1033" s="94" t="s">
        <v>2470</v>
      </c>
      <c r="B1033" s="94" t="s">
        <v>5882</v>
      </c>
      <c r="C1033" s="94" t="str">
        <f t="shared" si="1"/>
        <v>James Taylor</v>
      </c>
      <c r="D1033" s="94" t="s">
        <v>5883</v>
      </c>
      <c r="E1033" s="94" t="s">
        <v>32</v>
      </c>
      <c r="F1033" s="94" t="s">
        <v>18177</v>
      </c>
      <c r="G1033" s="95" t="s">
        <v>33</v>
      </c>
      <c r="H1033" s="94" t="s">
        <v>12006</v>
      </c>
      <c r="I1033" s="94" t="s">
        <v>12069</v>
      </c>
      <c r="BF1033" s="94" t="s">
        <v>33</v>
      </c>
      <c r="BG1033" s="94"/>
      <c r="BH1033" s="94"/>
      <c r="BI1033" s="94"/>
      <c r="BJ1033" s="94"/>
      <c r="BK1033" s="94"/>
      <c r="BL1033" s="94">
        <v>1.0</v>
      </c>
      <c r="BM1033" s="94"/>
      <c r="BN1033" s="94"/>
      <c r="BO1033" s="94"/>
      <c r="BP1033" s="94"/>
      <c r="BQ1033" s="94"/>
      <c r="BR1033" s="94"/>
      <c r="BS1033" s="94"/>
      <c r="BT1033" s="94"/>
      <c r="BU1033" s="94"/>
      <c r="BV1033" s="94"/>
      <c r="BW1033" s="94"/>
      <c r="BX1033" s="94"/>
      <c r="BY1033" s="94"/>
      <c r="BZ1033" s="94"/>
      <c r="CA1033" s="94"/>
      <c r="CB1033" s="94"/>
      <c r="CC1033" s="94"/>
      <c r="CD1033" s="94">
        <v>1.0</v>
      </c>
      <c r="CE1033" s="94"/>
      <c r="CF1033" s="94"/>
      <c r="CG1033" s="94">
        <v>1.0</v>
      </c>
      <c r="CH1033" s="94"/>
      <c r="CJ1033" s="94" t="s">
        <v>13588</v>
      </c>
      <c r="CK1033" s="94" t="s">
        <v>18178</v>
      </c>
      <c r="CL1033" s="94" t="s">
        <v>12046</v>
      </c>
      <c r="CM1033" s="94" t="s">
        <v>18179</v>
      </c>
      <c r="CN1033" s="94" t="s">
        <v>12072</v>
      </c>
      <c r="CO1033" s="94" t="s">
        <v>12030</v>
      </c>
      <c r="CP1033" s="94" t="s">
        <v>18180</v>
      </c>
      <c r="CQ1033" s="94" t="s">
        <v>12075</v>
      </c>
      <c r="CR1033" s="94" t="s">
        <v>12465</v>
      </c>
      <c r="CS1033" s="94" t="s">
        <v>12016</v>
      </c>
      <c r="CV1033" s="94" t="s">
        <v>18181</v>
      </c>
      <c r="CX1033" s="94" t="s">
        <v>18182</v>
      </c>
      <c r="CZ1033" s="94" t="s">
        <v>12007</v>
      </c>
      <c r="DC1033" s="94" t="s">
        <v>12007</v>
      </c>
      <c r="DD1033" s="94" t="s">
        <v>12007</v>
      </c>
      <c r="DE1033" s="94" t="s">
        <v>12007</v>
      </c>
      <c r="DH1033" s="94" t="s">
        <v>12021</v>
      </c>
      <c r="DJ1033" s="94" t="s">
        <v>12022</v>
      </c>
    </row>
    <row r="1034" ht="13.5" customHeight="1">
      <c r="A1034" s="94" t="s">
        <v>2470</v>
      </c>
      <c r="B1034" s="94" t="s">
        <v>10923</v>
      </c>
      <c r="C1034" s="94" t="str">
        <f t="shared" si="1"/>
        <v>James Wanliss</v>
      </c>
      <c r="D1034" s="94" t="s">
        <v>18183</v>
      </c>
      <c r="E1034" s="94" t="s">
        <v>32</v>
      </c>
      <c r="F1034" s="94" t="s">
        <v>18184</v>
      </c>
      <c r="G1034" s="95" t="s">
        <v>33</v>
      </c>
      <c r="H1034" s="94" t="s">
        <v>12006</v>
      </c>
      <c r="BF1034" s="94" t="s">
        <v>33</v>
      </c>
      <c r="BG1034" s="94"/>
      <c r="BH1034" s="94"/>
      <c r="BI1034" s="94"/>
      <c r="BJ1034" s="94"/>
      <c r="BK1034" s="94"/>
      <c r="BL1034" s="94">
        <v>1.0</v>
      </c>
      <c r="BM1034" s="94"/>
      <c r="BN1034" s="94"/>
      <c r="BO1034" s="94"/>
      <c r="BP1034" s="94"/>
      <c r="BQ1034" s="94"/>
      <c r="BR1034" s="94"/>
      <c r="BS1034" s="94"/>
      <c r="BT1034" s="94"/>
      <c r="BU1034" s="94"/>
      <c r="BV1034" s="94"/>
      <c r="BW1034" s="94"/>
      <c r="BX1034" s="94"/>
      <c r="BY1034" s="94"/>
      <c r="BZ1034" s="94"/>
      <c r="CA1034" s="94"/>
      <c r="CB1034" s="94"/>
      <c r="CC1034" s="94"/>
      <c r="CD1034" s="94"/>
      <c r="CE1034" s="94"/>
      <c r="CF1034" s="94"/>
      <c r="CG1034" s="94"/>
      <c r="CH1034" s="94"/>
      <c r="CJ1034" s="94" t="s">
        <v>12058</v>
      </c>
      <c r="CK1034" s="94" t="s">
        <v>10928</v>
      </c>
      <c r="CL1034" s="94" t="s">
        <v>12175</v>
      </c>
      <c r="CM1034" s="94" t="s">
        <v>18185</v>
      </c>
      <c r="CN1034" s="94" t="s">
        <v>18186</v>
      </c>
      <c r="CO1034" s="94" t="s">
        <v>12116</v>
      </c>
      <c r="CP1034" s="94" t="s">
        <v>18187</v>
      </c>
      <c r="CQ1034" s="94" t="s">
        <v>12032</v>
      </c>
      <c r="CR1034" s="94" t="s">
        <v>18188</v>
      </c>
      <c r="CS1034" s="94" t="s">
        <v>12016</v>
      </c>
      <c r="CX1034" s="94" t="s">
        <v>1965</v>
      </c>
      <c r="CZ1034" s="94" t="s">
        <v>12007</v>
      </c>
      <c r="DA1034" s="94" t="s">
        <v>12016</v>
      </c>
      <c r="DB1034" s="94" t="s">
        <v>12016</v>
      </c>
      <c r="DC1034" s="94" t="s">
        <v>12016</v>
      </c>
      <c r="DD1034" s="94" t="s">
        <v>12007</v>
      </c>
      <c r="DE1034" s="94" t="s">
        <v>12007</v>
      </c>
      <c r="DH1034" s="94" t="s">
        <v>12021</v>
      </c>
      <c r="DJ1034" s="94" t="s">
        <v>12022</v>
      </c>
    </row>
    <row r="1035" ht="13.5" customHeight="1">
      <c r="A1035" s="94" t="s">
        <v>2470</v>
      </c>
      <c r="B1035" s="94" t="s">
        <v>6687</v>
      </c>
      <c r="C1035" s="94" t="str">
        <f t="shared" si="1"/>
        <v>James Welsh</v>
      </c>
      <c r="D1035" s="94" t="s">
        <v>10227</v>
      </c>
      <c r="E1035" s="94" t="s">
        <v>32</v>
      </c>
      <c r="F1035" s="94" t="s">
        <v>18189</v>
      </c>
      <c r="G1035" s="95" t="s">
        <v>33</v>
      </c>
      <c r="H1035" s="94" t="s">
        <v>12006</v>
      </c>
      <c r="I1035" s="94" t="s">
        <v>12069</v>
      </c>
      <c r="BF1035" s="94" t="s">
        <v>33</v>
      </c>
      <c r="BG1035" s="94"/>
      <c r="BH1035" s="94"/>
      <c r="BI1035" s="94"/>
      <c r="BJ1035" s="94"/>
      <c r="BK1035" s="94"/>
      <c r="BL1035" s="94">
        <v>1.0</v>
      </c>
      <c r="BM1035" s="94"/>
      <c r="BN1035" s="94"/>
      <c r="BO1035" s="94"/>
      <c r="BP1035" s="94"/>
      <c r="BQ1035" s="94"/>
      <c r="BR1035" s="94"/>
      <c r="BS1035" s="94"/>
      <c r="BT1035" s="94"/>
      <c r="BU1035" s="94"/>
      <c r="BV1035" s="94"/>
      <c r="BW1035" s="94"/>
      <c r="BX1035" s="94"/>
      <c r="BY1035" s="94"/>
      <c r="BZ1035" s="94"/>
      <c r="CA1035" s="94"/>
      <c r="CB1035" s="94"/>
      <c r="CC1035" s="94"/>
      <c r="CD1035" s="94"/>
      <c r="CE1035" s="94"/>
      <c r="CF1035" s="94"/>
      <c r="CG1035" s="94"/>
      <c r="CH1035" s="94"/>
      <c r="CJ1035" s="94" t="s">
        <v>3680</v>
      </c>
      <c r="CK1035" s="94" t="s">
        <v>18190</v>
      </c>
      <c r="CL1035" s="94" t="s">
        <v>12175</v>
      </c>
      <c r="CM1035" s="94" t="s">
        <v>18191</v>
      </c>
      <c r="CN1035" s="94" t="s">
        <v>14250</v>
      </c>
      <c r="CO1035" s="94" t="s">
        <v>12101</v>
      </c>
      <c r="CP1035" s="94" t="s">
        <v>18192</v>
      </c>
      <c r="CQ1035" s="94" t="s">
        <v>12062</v>
      </c>
      <c r="CR1035" s="94" t="s">
        <v>18193</v>
      </c>
      <c r="CS1035" s="94" t="s">
        <v>12007</v>
      </c>
      <c r="CX1035" s="94" t="s">
        <v>18194</v>
      </c>
      <c r="CZ1035" s="94" t="s">
        <v>12007</v>
      </c>
      <c r="DA1035" s="94" t="s">
        <v>12016</v>
      </c>
      <c r="DC1035" s="94" t="s">
        <v>12007</v>
      </c>
      <c r="DD1035" s="94" t="s">
        <v>12007</v>
      </c>
      <c r="DE1035" s="94" t="s">
        <v>12007</v>
      </c>
      <c r="DH1035" s="94" t="s">
        <v>12021</v>
      </c>
      <c r="DJ1035" s="94" t="s">
        <v>12022</v>
      </c>
    </row>
    <row r="1036" ht="13.5" customHeight="1">
      <c r="A1036" s="94" t="s">
        <v>18195</v>
      </c>
      <c r="B1036" s="94" t="s">
        <v>18196</v>
      </c>
      <c r="C1036" s="94" t="str">
        <f t="shared" si="1"/>
        <v>Jamie - Lee Haupt</v>
      </c>
      <c r="D1036" s="94" t="s">
        <v>18197</v>
      </c>
      <c r="E1036" s="94" t="s">
        <v>32</v>
      </c>
      <c r="F1036" s="94" t="s">
        <v>18198</v>
      </c>
      <c r="G1036" s="95" t="s">
        <v>33</v>
      </c>
      <c r="H1036" s="94" t="s">
        <v>12006</v>
      </c>
      <c r="BF1036" s="94"/>
      <c r="BG1036" s="94"/>
      <c r="BH1036" s="94"/>
      <c r="BI1036" s="94"/>
      <c r="BJ1036" s="94" t="s">
        <v>33</v>
      </c>
      <c r="BK1036" s="94"/>
      <c r="BL1036" s="94"/>
      <c r="BM1036" s="94"/>
      <c r="BN1036" s="94"/>
      <c r="BO1036" s="94"/>
      <c r="BP1036" s="94"/>
      <c r="BQ1036" s="94"/>
      <c r="BR1036" s="94"/>
      <c r="BS1036" s="94"/>
      <c r="BT1036" s="94"/>
      <c r="BU1036" s="94"/>
      <c r="BV1036" s="94"/>
      <c r="BW1036" s="94"/>
      <c r="BX1036" s="94">
        <v>1.0</v>
      </c>
      <c r="BY1036" s="94"/>
      <c r="BZ1036" s="94"/>
      <c r="CA1036" s="94"/>
      <c r="CB1036" s="94"/>
      <c r="CC1036" s="94"/>
      <c r="CD1036" s="94"/>
      <c r="CE1036" s="94"/>
      <c r="CF1036" s="94"/>
      <c r="CG1036" s="94"/>
      <c r="CH1036" s="94"/>
      <c r="CJ1036" s="94" t="s">
        <v>12717</v>
      </c>
      <c r="CK1036" s="94" t="s">
        <v>18199</v>
      </c>
      <c r="CL1036" s="94" t="s">
        <v>12010</v>
      </c>
      <c r="CM1036" s="94" t="s">
        <v>18200</v>
      </c>
      <c r="CN1036" s="94" t="s">
        <v>18201</v>
      </c>
      <c r="CO1036" s="94" t="s">
        <v>12116</v>
      </c>
      <c r="CP1036" s="94" t="s">
        <v>12189</v>
      </c>
      <c r="CQ1036" s="94" t="s">
        <v>12015</v>
      </c>
      <c r="CR1036" s="94" t="s">
        <v>12219</v>
      </c>
      <c r="CS1036" s="94" t="s">
        <v>12016</v>
      </c>
      <c r="CX1036" s="94" t="s">
        <v>15510</v>
      </c>
      <c r="CZ1036" s="94" t="s">
        <v>12007</v>
      </c>
      <c r="DA1036" s="94" t="s">
        <v>12016</v>
      </c>
      <c r="DB1036" s="94" t="s">
        <v>12016</v>
      </c>
      <c r="DC1036" s="94" t="s">
        <v>12007</v>
      </c>
      <c r="DD1036" s="94" t="s">
        <v>12016</v>
      </c>
      <c r="DE1036" s="94" t="s">
        <v>12016</v>
      </c>
      <c r="DH1036" s="94" t="s">
        <v>12021</v>
      </c>
      <c r="DJ1036" s="94" t="s">
        <v>12022</v>
      </c>
    </row>
    <row r="1037" ht="13.5" customHeight="1">
      <c r="A1037" s="94" t="s">
        <v>18202</v>
      </c>
      <c r="B1037" s="94" t="s">
        <v>18203</v>
      </c>
      <c r="C1037" s="94" t="str">
        <f t="shared" si="1"/>
        <v>Jamila Chouqar</v>
      </c>
      <c r="D1037" s="94" t="s">
        <v>18204</v>
      </c>
      <c r="E1037" s="94" t="s">
        <v>32</v>
      </c>
      <c r="F1037" s="94" t="s">
        <v>18205</v>
      </c>
      <c r="G1037" s="95" t="s">
        <v>33</v>
      </c>
      <c r="H1037" s="94" t="s">
        <v>12006</v>
      </c>
      <c r="I1037" s="94" t="s">
        <v>12025</v>
      </c>
      <c r="BF1037" s="94" t="s">
        <v>33</v>
      </c>
      <c r="BG1037" s="94"/>
      <c r="BH1037" s="94"/>
      <c r="BI1037" s="94"/>
      <c r="BJ1037" s="94"/>
      <c r="BK1037" s="94"/>
      <c r="BL1037" s="94">
        <v>1.0</v>
      </c>
      <c r="BM1037" s="94"/>
      <c r="BN1037" s="94"/>
      <c r="BO1037" s="94"/>
      <c r="BP1037" s="94"/>
      <c r="BQ1037" s="94"/>
      <c r="BR1037" s="94"/>
      <c r="BS1037" s="94"/>
      <c r="BT1037" s="94"/>
      <c r="BU1037" s="94"/>
      <c r="BV1037" s="94"/>
      <c r="BW1037" s="94"/>
      <c r="BX1037" s="94"/>
      <c r="BY1037" s="94"/>
      <c r="BZ1037" s="94"/>
      <c r="CA1037" s="94"/>
      <c r="CB1037" s="94"/>
      <c r="CC1037" s="94"/>
      <c r="CD1037" s="94"/>
      <c r="CE1037" s="94"/>
      <c r="CF1037" s="94"/>
      <c r="CG1037" s="94"/>
      <c r="CH1037" s="94"/>
      <c r="CJ1037" s="94" t="s">
        <v>3680</v>
      </c>
      <c r="CK1037" s="94" t="s">
        <v>18206</v>
      </c>
      <c r="CL1037" s="94" t="s">
        <v>7188</v>
      </c>
      <c r="CM1037" s="94" t="s">
        <v>18207</v>
      </c>
      <c r="CO1037" s="94" t="s">
        <v>12188</v>
      </c>
      <c r="CQ1037" s="94" t="s">
        <v>13028</v>
      </c>
      <c r="CR1037" s="94" t="s">
        <v>12796</v>
      </c>
      <c r="CS1037" s="94" t="s">
        <v>12007</v>
      </c>
      <c r="CX1037" s="94" t="s">
        <v>18208</v>
      </c>
      <c r="CZ1037" s="94" t="s">
        <v>12007</v>
      </c>
      <c r="DA1037" s="94" t="s">
        <v>12016</v>
      </c>
      <c r="DB1037" s="94" t="s">
        <v>12016</v>
      </c>
      <c r="DC1037" s="94" t="s">
        <v>12007</v>
      </c>
      <c r="DD1037" s="94" t="s">
        <v>12007</v>
      </c>
      <c r="DE1037" s="94" t="s">
        <v>12007</v>
      </c>
      <c r="DH1037" s="94" t="s">
        <v>12021</v>
      </c>
      <c r="DJ1037" s="94" t="s">
        <v>12022</v>
      </c>
    </row>
    <row r="1038" ht="13.5" customHeight="1">
      <c r="A1038" s="94" t="s">
        <v>7938</v>
      </c>
      <c r="B1038" s="94" t="s">
        <v>18209</v>
      </c>
      <c r="C1038" s="94" t="str">
        <f t="shared" si="1"/>
        <v>Jan Cami</v>
      </c>
      <c r="D1038" s="94" t="s">
        <v>18210</v>
      </c>
      <c r="E1038" s="94" t="s">
        <v>32</v>
      </c>
      <c r="F1038" s="94" t="s">
        <v>18211</v>
      </c>
      <c r="G1038" s="95" t="s">
        <v>38</v>
      </c>
      <c r="H1038" s="94" t="s">
        <v>12006</v>
      </c>
      <c r="BF1038" s="94"/>
      <c r="BG1038" s="94"/>
      <c r="BH1038" s="94"/>
      <c r="BI1038" s="94" t="s">
        <v>38</v>
      </c>
      <c r="BJ1038" s="94"/>
      <c r="BK1038" s="94"/>
      <c r="BL1038" s="94"/>
      <c r="BM1038" s="94"/>
      <c r="BN1038" s="94"/>
      <c r="BO1038" s="94"/>
      <c r="BP1038" s="94"/>
      <c r="BQ1038" s="94"/>
      <c r="BR1038" s="94"/>
      <c r="BS1038" s="94"/>
      <c r="BT1038" s="94"/>
      <c r="BU1038" s="94">
        <v>1.0</v>
      </c>
      <c r="BV1038" s="94"/>
      <c r="BW1038" s="94"/>
      <c r="BX1038" s="94"/>
      <c r="BY1038" s="94"/>
      <c r="BZ1038" s="94"/>
      <c r="CA1038" s="94"/>
      <c r="CB1038" s="94"/>
      <c r="CC1038" s="94"/>
      <c r="CD1038" s="94"/>
      <c r="CE1038" s="94"/>
      <c r="CF1038" s="94"/>
      <c r="CG1038" s="94"/>
      <c r="CH1038" s="94"/>
      <c r="CJ1038" s="94" t="s">
        <v>12082</v>
      </c>
      <c r="CK1038" s="94" t="s">
        <v>18212</v>
      </c>
      <c r="CL1038" s="94" t="s">
        <v>12505</v>
      </c>
      <c r="CM1038" s="94" t="s">
        <v>18213</v>
      </c>
      <c r="CO1038" s="94" t="s">
        <v>12030</v>
      </c>
      <c r="CP1038" s="94" t="s">
        <v>12682</v>
      </c>
      <c r="CQ1038" s="94" t="s">
        <v>12075</v>
      </c>
      <c r="CR1038" s="94" t="s">
        <v>13028</v>
      </c>
      <c r="CX1038" s="94" t="s">
        <v>18214</v>
      </c>
      <c r="CZ1038" s="94" t="s">
        <v>12016</v>
      </c>
      <c r="DC1038" s="94" t="s">
        <v>12016</v>
      </c>
      <c r="DD1038" s="94" t="s">
        <v>12016</v>
      </c>
      <c r="DH1038" s="94" t="s">
        <v>12021</v>
      </c>
      <c r="DJ1038" s="94" t="s">
        <v>12022</v>
      </c>
    </row>
    <row r="1039" ht="13.5" customHeight="1">
      <c r="A1039" s="94" t="s">
        <v>9885</v>
      </c>
      <c r="B1039" s="94" t="s">
        <v>9886</v>
      </c>
      <c r="C1039" s="94" t="str">
        <f t="shared" si="1"/>
        <v>Jan Louis Raath</v>
      </c>
      <c r="D1039" s="94" t="s">
        <v>9887</v>
      </c>
      <c r="E1039" s="94" t="s">
        <v>32</v>
      </c>
      <c r="F1039" s="94" t="s">
        <v>18215</v>
      </c>
      <c r="G1039" s="95" t="s">
        <v>33</v>
      </c>
      <c r="H1039" s="94" t="s">
        <v>12006</v>
      </c>
      <c r="I1039" s="94" t="s">
        <v>12069</v>
      </c>
      <c r="BF1039" s="94" t="s">
        <v>33</v>
      </c>
      <c r="BG1039" s="94"/>
      <c r="BH1039" s="94"/>
      <c r="BI1039" s="94"/>
      <c r="BJ1039" s="94"/>
      <c r="BK1039" s="94"/>
      <c r="BL1039" s="94">
        <v>1.0</v>
      </c>
      <c r="BM1039" s="94"/>
      <c r="BN1039" s="94"/>
      <c r="BO1039" s="94"/>
      <c r="BP1039" s="94"/>
      <c r="BQ1039" s="94"/>
      <c r="BR1039" s="94"/>
      <c r="BS1039" s="94"/>
      <c r="BT1039" s="94"/>
      <c r="BU1039" s="94"/>
      <c r="BV1039" s="94"/>
      <c r="BW1039" s="94"/>
      <c r="BX1039" s="94"/>
      <c r="BY1039" s="94"/>
      <c r="BZ1039" s="94"/>
      <c r="CA1039" s="94"/>
      <c r="CB1039" s="94"/>
      <c r="CC1039" s="94"/>
      <c r="CD1039" s="94"/>
      <c r="CE1039" s="94"/>
      <c r="CF1039" s="94"/>
      <c r="CG1039" s="94"/>
      <c r="CH1039" s="94"/>
      <c r="CJ1039" s="94" t="s">
        <v>3680</v>
      </c>
      <c r="CK1039" s="94" t="s">
        <v>9891</v>
      </c>
      <c r="CL1039" s="94" t="s">
        <v>12046</v>
      </c>
      <c r="CM1039" s="94" t="s">
        <v>18216</v>
      </c>
      <c r="CN1039" s="94" t="s">
        <v>15387</v>
      </c>
      <c r="CO1039" s="94" t="s">
        <v>12188</v>
      </c>
      <c r="CP1039" s="94" t="s">
        <v>12218</v>
      </c>
      <c r="CQ1039" s="94" t="s">
        <v>12015</v>
      </c>
      <c r="CR1039" s="94" t="s">
        <v>12219</v>
      </c>
      <c r="CS1039" s="94" t="s">
        <v>12016</v>
      </c>
      <c r="CT1039" s="94" t="s">
        <v>18217</v>
      </c>
      <c r="CX1039" s="94" t="s">
        <v>12235</v>
      </c>
      <c r="CZ1039" s="94" t="s">
        <v>12007</v>
      </c>
      <c r="DA1039" s="94" t="s">
        <v>12016</v>
      </c>
      <c r="DB1039" s="94" t="s">
        <v>12016</v>
      </c>
      <c r="DC1039" s="94" t="s">
        <v>12016</v>
      </c>
      <c r="DD1039" s="94" t="s">
        <v>12007</v>
      </c>
      <c r="DE1039" s="94" t="s">
        <v>12016</v>
      </c>
      <c r="DH1039" s="94" t="s">
        <v>12021</v>
      </c>
      <c r="DJ1039" s="94" t="s">
        <v>12022</v>
      </c>
    </row>
    <row r="1040" ht="13.5" customHeight="1">
      <c r="A1040" s="94" t="s">
        <v>7938</v>
      </c>
      <c r="B1040" s="94" t="s">
        <v>7939</v>
      </c>
      <c r="C1040" s="94" t="str">
        <f t="shared" si="1"/>
        <v>Jan Scholtz</v>
      </c>
      <c r="D1040" s="94" t="s">
        <v>7940</v>
      </c>
      <c r="E1040" s="94" t="s">
        <v>32</v>
      </c>
      <c r="F1040" s="94" t="s">
        <v>18218</v>
      </c>
      <c r="G1040" s="95" t="s">
        <v>33</v>
      </c>
      <c r="H1040" s="94" t="s">
        <v>12006</v>
      </c>
      <c r="I1040" s="94" t="s">
        <v>12069</v>
      </c>
      <c r="BF1040" s="94" t="s">
        <v>33</v>
      </c>
      <c r="BG1040" s="94"/>
      <c r="BH1040" s="94"/>
      <c r="BI1040" s="94"/>
      <c r="BJ1040" s="94"/>
      <c r="BK1040" s="94"/>
      <c r="BL1040" s="94">
        <v>1.0</v>
      </c>
      <c r="BM1040" s="94"/>
      <c r="BN1040" s="94"/>
      <c r="BO1040" s="94"/>
      <c r="BP1040" s="94"/>
      <c r="BQ1040" s="94"/>
      <c r="BR1040" s="94"/>
      <c r="BS1040" s="94"/>
      <c r="BT1040" s="94"/>
      <c r="BU1040" s="94"/>
      <c r="BV1040" s="94"/>
      <c r="BW1040" s="94"/>
      <c r="BX1040" s="94"/>
      <c r="BY1040" s="94"/>
      <c r="BZ1040" s="94"/>
      <c r="CA1040" s="94"/>
      <c r="CB1040" s="94"/>
      <c r="CC1040" s="94"/>
      <c r="CD1040" s="94"/>
      <c r="CE1040" s="94"/>
      <c r="CF1040" s="94"/>
      <c r="CG1040" s="94"/>
      <c r="CH1040" s="94"/>
      <c r="CJ1040" s="94" t="s">
        <v>3680</v>
      </c>
      <c r="CK1040" s="94" t="s">
        <v>7943</v>
      </c>
      <c r="CL1040" s="94" t="s">
        <v>12046</v>
      </c>
      <c r="CM1040" s="94" t="s">
        <v>18219</v>
      </c>
      <c r="CN1040" s="94" t="s">
        <v>12187</v>
      </c>
      <c r="CO1040" s="94" t="s">
        <v>12188</v>
      </c>
      <c r="CP1040" s="94" t="s">
        <v>13194</v>
      </c>
      <c r="CQ1040" s="94" t="s">
        <v>12263</v>
      </c>
      <c r="CR1040" s="94" t="s">
        <v>18220</v>
      </c>
      <c r="CS1040" s="94" t="s">
        <v>12016</v>
      </c>
      <c r="CX1040" s="94" t="s">
        <v>18221</v>
      </c>
      <c r="DA1040" s="94" t="s">
        <v>12016</v>
      </c>
      <c r="DB1040" s="94" t="s">
        <v>12016</v>
      </c>
      <c r="DE1040" s="94" t="s">
        <v>12007</v>
      </c>
      <c r="DH1040" s="94" t="s">
        <v>12021</v>
      </c>
      <c r="DJ1040" s="94" t="s">
        <v>12022</v>
      </c>
    </row>
    <row r="1041" ht="13.5" customHeight="1">
      <c r="A1041" s="94" t="s">
        <v>7938</v>
      </c>
      <c r="B1041" s="94" t="s">
        <v>18222</v>
      </c>
      <c r="C1041" s="94" t="str">
        <f t="shared" si="1"/>
        <v>Jan Subjak</v>
      </c>
      <c r="D1041" s="94" t="s">
        <v>18223</v>
      </c>
      <c r="E1041" s="94" t="s">
        <v>32</v>
      </c>
      <c r="F1041" s="94" t="s">
        <v>18224</v>
      </c>
      <c r="G1041" s="95" t="s">
        <v>33</v>
      </c>
      <c r="H1041" s="94" t="s">
        <v>12006</v>
      </c>
      <c r="I1041" s="94" t="s">
        <v>12069</v>
      </c>
      <c r="BF1041" s="94"/>
      <c r="BG1041" s="94"/>
      <c r="BH1041" s="94" t="s">
        <v>33</v>
      </c>
      <c r="BI1041" s="94"/>
      <c r="BJ1041" s="94"/>
      <c r="BK1041" s="94"/>
      <c r="BL1041" s="94"/>
      <c r="BM1041" s="94"/>
      <c r="BN1041" s="94"/>
      <c r="BO1041" s="94"/>
      <c r="BP1041" s="94"/>
      <c r="BQ1041" s="94"/>
      <c r="BR1041" s="94">
        <v>1.0</v>
      </c>
      <c r="BS1041" s="94"/>
      <c r="BT1041" s="94"/>
      <c r="BU1041" s="94"/>
      <c r="BV1041" s="94"/>
      <c r="BW1041" s="94"/>
      <c r="BX1041" s="94"/>
      <c r="BY1041" s="94"/>
      <c r="BZ1041" s="94"/>
      <c r="CA1041" s="94"/>
      <c r="CB1041" s="94"/>
      <c r="CC1041" s="94"/>
      <c r="CD1041" s="94"/>
      <c r="CE1041" s="94"/>
      <c r="CF1041" s="94"/>
      <c r="CG1041" s="94"/>
      <c r="CH1041" s="94"/>
      <c r="CK1041" s="94" t="s">
        <v>18225</v>
      </c>
      <c r="CM1041" s="94" t="s">
        <v>12765</v>
      </c>
      <c r="CO1041" s="94" t="s">
        <v>12188</v>
      </c>
      <c r="CQ1041" s="94" t="s">
        <v>12032</v>
      </c>
      <c r="CR1041" s="94" t="s">
        <v>18226</v>
      </c>
      <c r="CS1041" s="94" t="s">
        <v>12007</v>
      </c>
      <c r="CX1041" s="94" t="s">
        <v>18227</v>
      </c>
      <c r="CZ1041" s="94" t="s">
        <v>12007</v>
      </c>
      <c r="DA1041" s="94" t="s">
        <v>12016</v>
      </c>
      <c r="DB1041" s="94" t="s">
        <v>12016</v>
      </c>
      <c r="DC1041" s="94" t="s">
        <v>12007</v>
      </c>
      <c r="DD1041" s="94" t="s">
        <v>12016</v>
      </c>
      <c r="DE1041" s="94" t="s">
        <v>12007</v>
      </c>
      <c r="DH1041" s="94" t="s">
        <v>12021</v>
      </c>
      <c r="DJ1041" s="94" t="s">
        <v>12022</v>
      </c>
    </row>
    <row r="1042" ht="13.5" customHeight="1">
      <c r="A1042" s="94" t="s">
        <v>18228</v>
      </c>
      <c r="B1042" s="94" t="s">
        <v>18229</v>
      </c>
      <c r="C1042" s="94" t="str">
        <f t="shared" si="1"/>
        <v>Jana TICHÁ</v>
      </c>
      <c r="D1042" s="94" t="s">
        <v>18230</v>
      </c>
      <c r="E1042" s="94" t="s">
        <v>32</v>
      </c>
      <c r="F1042" s="94" t="s">
        <v>18231</v>
      </c>
      <c r="G1042" s="95" t="s">
        <v>33</v>
      </c>
      <c r="H1042" s="94" t="s">
        <v>12006</v>
      </c>
      <c r="I1042" s="94" t="s">
        <v>12081</v>
      </c>
      <c r="BF1042" s="94"/>
      <c r="BG1042" s="94"/>
      <c r="BH1042" s="94" t="s">
        <v>33</v>
      </c>
      <c r="BI1042" s="94"/>
      <c r="BJ1042" s="94"/>
      <c r="BK1042" s="94"/>
      <c r="BL1042" s="94"/>
      <c r="BM1042" s="94"/>
      <c r="BN1042" s="94"/>
      <c r="BO1042" s="94"/>
      <c r="BP1042" s="94"/>
      <c r="BQ1042" s="94"/>
      <c r="BR1042" s="94">
        <v>1.0</v>
      </c>
      <c r="BS1042" s="94"/>
      <c r="BT1042" s="94"/>
      <c r="BU1042" s="94"/>
      <c r="BV1042" s="94"/>
      <c r="BW1042" s="94"/>
      <c r="BX1042" s="94"/>
      <c r="BY1042" s="94"/>
      <c r="BZ1042" s="94"/>
      <c r="CA1042" s="94"/>
      <c r="CB1042" s="94"/>
      <c r="CC1042" s="94"/>
      <c r="CD1042" s="94">
        <v>1.0</v>
      </c>
      <c r="CE1042" s="94"/>
      <c r="CF1042" s="94"/>
      <c r="CG1042" s="94"/>
      <c r="CH1042" s="94"/>
      <c r="CJ1042" s="94" t="s">
        <v>12402</v>
      </c>
      <c r="CK1042" s="94" t="s">
        <v>18232</v>
      </c>
      <c r="CL1042" s="94" t="s">
        <v>12202</v>
      </c>
      <c r="CM1042" s="94" t="s">
        <v>18233</v>
      </c>
      <c r="CN1042" s="94" t="s">
        <v>16383</v>
      </c>
      <c r="CO1042" s="94" t="s">
        <v>12030</v>
      </c>
      <c r="CP1042" s="94" t="s">
        <v>18234</v>
      </c>
      <c r="CQ1042" s="94" t="s">
        <v>18235</v>
      </c>
      <c r="CR1042" s="94" t="s">
        <v>18236</v>
      </c>
      <c r="CS1042" s="94" t="s">
        <v>12016</v>
      </c>
      <c r="CX1042" s="94" t="s">
        <v>18237</v>
      </c>
      <c r="CZ1042" s="94" t="s">
        <v>12007</v>
      </c>
      <c r="DA1042" s="94" t="s">
        <v>12019</v>
      </c>
      <c r="DB1042" s="94" t="s">
        <v>12016</v>
      </c>
      <c r="DC1042" s="94" t="s">
        <v>12016</v>
      </c>
      <c r="DD1042" s="94" t="s">
        <v>12016</v>
      </c>
      <c r="DE1042" s="94" t="s">
        <v>12007</v>
      </c>
      <c r="DH1042" s="94" t="s">
        <v>12021</v>
      </c>
      <c r="DJ1042" s="94" t="s">
        <v>12022</v>
      </c>
    </row>
    <row r="1043" ht="13.5" customHeight="1">
      <c r="A1043" s="94" t="s">
        <v>9035</v>
      </c>
      <c r="B1043" s="94" t="s">
        <v>18238</v>
      </c>
      <c r="C1043" s="94" t="str">
        <f t="shared" si="1"/>
        <v>Jane Kaczmarek</v>
      </c>
      <c r="D1043" s="94" t="s">
        <v>18239</v>
      </c>
      <c r="E1043" s="94" t="s">
        <v>32</v>
      </c>
      <c r="F1043" s="94" t="s">
        <v>18240</v>
      </c>
      <c r="G1043" s="95" t="s">
        <v>33</v>
      </c>
      <c r="H1043" s="94" t="s">
        <v>12006</v>
      </c>
      <c r="I1043" s="94" t="s">
        <v>12025</v>
      </c>
      <c r="BF1043" s="94"/>
      <c r="BG1043" s="94"/>
      <c r="BH1043" s="94" t="s">
        <v>33</v>
      </c>
      <c r="BI1043" s="94"/>
      <c r="BJ1043" s="94"/>
      <c r="BK1043" s="94"/>
      <c r="BL1043" s="94"/>
      <c r="BM1043" s="94"/>
      <c r="BN1043" s="94"/>
      <c r="BO1043" s="94"/>
      <c r="BP1043" s="94"/>
      <c r="BQ1043" s="94"/>
      <c r="BR1043" s="94">
        <v>1.0</v>
      </c>
      <c r="BS1043" s="94"/>
      <c r="BT1043" s="94"/>
      <c r="BU1043" s="94"/>
      <c r="BV1043" s="94"/>
      <c r="BW1043" s="94"/>
      <c r="BX1043" s="94"/>
      <c r="BY1043" s="94"/>
      <c r="BZ1043" s="94"/>
      <c r="CA1043" s="94"/>
      <c r="CB1043" s="94"/>
      <c r="CC1043" s="94"/>
      <c r="CD1043" s="94">
        <v>1.0</v>
      </c>
      <c r="CE1043" s="94"/>
      <c r="CF1043" s="94"/>
      <c r="CG1043" s="94"/>
      <c r="CH1043" s="94"/>
      <c r="CJ1043" s="94" t="s">
        <v>3680</v>
      </c>
      <c r="CK1043" s="94" t="s">
        <v>18241</v>
      </c>
      <c r="CL1043" s="94" t="s">
        <v>12010</v>
      </c>
      <c r="CM1043" s="94" t="s">
        <v>15776</v>
      </c>
      <c r="CN1043" s="94" t="s">
        <v>18242</v>
      </c>
      <c r="CO1043" s="94" t="s">
        <v>12030</v>
      </c>
      <c r="CP1043" s="94" t="s">
        <v>18243</v>
      </c>
      <c r="CQ1043" s="94" t="s">
        <v>12074</v>
      </c>
      <c r="CR1043" s="94" t="s">
        <v>12062</v>
      </c>
      <c r="CS1043" s="94" t="s">
        <v>12016</v>
      </c>
      <c r="CT1043" s="94" t="s">
        <v>18244</v>
      </c>
      <c r="CX1043" s="94" t="s">
        <v>18245</v>
      </c>
      <c r="CZ1043" s="94" t="s">
        <v>12007</v>
      </c>
      <c r="DA1043" s="94" t="s">
        <v>12019</v>
      </c>
      <c r="DB1043" s="94" t="s">
        <v>12016</v>
      </c>
      <c r="DC1043" s="94" t="s">
        <v>12016</v>
      </c>
      <c r="DD1043" s="94" t="s">
        <v>12007</v>
      </c>
      <c r="DE1043" s="94" t="s">
        <v>12007</v>
      </c>
      <c r="DH1043" s="94" t="s">
        <v>12021</v>
      </c>
      <c r="DJ1043" s="94" t="s">
        <v>12022</v>
      </c>
    </row>
    <row r="1044" ht="13.5" customHeight="1">
      <c r="A1044" s="94" t="s">
        <v>9035</v>
      </c>
      <c r="B1044" s="94" t="s">
        <v>9036</v>
      </c>
      <c r="C1044" s="94" t="str">
        <f t="shared" si="1"/>
        <v>Jane Letsoalo</v>
      </c>
      <c r="D1044" s="94" t="s">
        <v>9037</v>
      </c>
      <c r="E1044" s="94" t="s">
        <v>2367</v>
      </c>
      <c r="F1044" s="94" t="s">
        <v>18246</v>
      </c>
      <c r="G1044" s="95" t="s">
        <v>33</v>
      </c>
      <c r="H1044" s="94" t="s">
        <v>12006</v>
      </c>
      <c r="I1044" s="94" t="s">
        <v>12069</v>
      </c>
      <c r="BF1044" s="94"/>
      <c r="BG1044" s="94"/>
      <c r="BH1044" s="94" t="s">
        <v>33</v>
      </c>
      <c r="BI1044" s="94"/>
      <c r="BJ1044" s="94"/>
      <c r="BK1044" s="94"/>
      <c r="BL1044" s="94"/>
      <c r="BM1044" s="94"/>
      <c r="BN1044" s="94"/>
      <c r="BO1044" s="94"/>
      <c r="BP1044" s="94"/>
      <c r="BQ1044" s="94"/>
      <c r="BR1044" s="94"/>
      <c r="BS1044" s="94">
        <v>1.0</v>
      </c>
      <c r="BT1044" s="94"/>
      <c r="BU1044" s="94"/>
      <c r="BV1044" s="94"/>
      <c r="BW1044" s="94"/>
      <c r="BX1044" s="94"/>
      <c r="BY1044" s="94"/>
      <c r="BZ1044" s="94"/>
      <c r="CA1044" s="94"/>
      <c r="CB1044" s="94"/>
      <c r="CC1044" s="94"/>
      <c r="CD1044" s="94">
        <v>1.0</v>
      </c>
      <c r="CE1044" s="94"/>
      <c r="CF1044" s="94"/>
      <c r="CG1044" s="94"/>
      <c r="CH1044" s="94"/>
      <c r="CJ1044" s="94" t="s">
        <v>12213</v>
      </c>
      <c r="CK1044" s="94" t="s">
        <v>18247</v>
      </c>
      <c r="CL1044" s="94" t="s">
        <v>12010</v>
      </c>
      <c r="CM1044" s="94" t="s">
        <v>14307</v>
      </c>
      <c r="CN1044" s="94" t="s">
        <v>12719</v>
      </c>
      <c r="CO1044" s="94" t="s">
        <v>12217</v>
      </c>
      <c r="CP1044" s="94" t="s">
        <v>12282</v>
      </c>
      <c r="CQ1044" s="94" t="s">
        <v>12015</v>
      </c>
      <c r="CR1044" s="94" t="s">
        <v>12861</v>
      </c>
      <c r="CS1044" s="94" t="s">
        <v>12016</v>
      </c>
      <c r="CT1044" s="94" t="s">
        <v>12052</v>
      </c>
      <c r="CX1044" s="94" t="s">
        <v>1708</v>
      </c>
      <c r="CZ1044" s="94" t="s">
        <v>12007</v>
      </c>
      <c r="DA1044" s="94" t="s">
        <v>12111</v>
      </c>
      <c r="DB1044" s="94" t="s">
        <v>12111</v>
      </c>
      <c r="DC1044" s="94" t="s">
        <v>12007</v>
      </c>
      <c r="DD1044" s="94" t="s">
        <v>12007</v>
      </c>
      <c r="DE1044" s="94" t="s">
        <v>12007</v>
      </c>
      <c r="DH1044" s="94" t="s">
        <v>12021</v>
      </c>
      <c r="DJ1044" s="94" t="s">
        <v>12022</v>
      </c>
    </row>
    <row r="1045" ht="13.5" customHeight="1">
      <c r="A1045" s="94" t="s">
        <v>18248</v>
      </c>
      <c r="B1045" s="94" t="s">
        <v>4939</v>
      </c>
      <c r="C1045" s="94" t="str">
        <f t="shared" si="1"/>
        <v>Jane-Claire Bester</v>
      </c>
      <c r="D1045" s="94" t="s">
        <v>18249</v>
      </c>
      <c r="E1045" s="94" t="s">
        <v>32</v>
      </c>
      <c r="F1045" s="94" t="s">
        <v>18250</v>
      </c>
      <c r="G1045" s="95" t="s">
        <v>33</v>
      </c>
      <c r="H1045" s="94" t="s">
        <v>12006</v>
      </c>
      <c r="BF1045" s="94"/>
      <c r="BG1045" s="94"/>
      <c r="BH1045" s="94"/>
      <c r="BI1045" s="94"/>
      <c r="BJ1045" s="94" t="s">
        <v>33</v>
      </c>
      <c r="BK1045" s="94"/>
      <c r="BL1045" s="94"/>
      <c r="BM1045" s="94"/>
      <c r="BN1045" s="94"/>
      <c r="BO1045" s="94"/>
      <c r="BP1045" s="94"/>
      <c r="BQ1045" s="94"/>
      <c r="BR1045" s="94"/>
      <c r="BS1045" s="94"/>
      <c r="BT1045" s="94"/>
      <c r="BU1045" s="94"/>
      <c r="BV1045" s="94"/>
      <c r="BW1045" s="94"/>
      <c r="BX1045" s="94">
        <v>1.0</v>
      </c>
      <c r="BY1045" s="94"/>
      <c r="BZ1045" s="94"/>
      <c r="CA1045" s="94"/>
      <c r="CB1045" s="94"/>
      <c r="CC1045" s="94"/>
      <c r="CD1045" s="94"/>
      <c r="CE1045" s="94"/>
      <c r="CF1045" s="94"/>
      <c r="CG1045" s="94"/>
      <c r="CH1045" s="94"/>
      <c r="CK1045" s="94" t="s">
        <v>18251</v>
      </c>
      <c r="CL1045" s="94" t="s">
        <v>12010</v>
      </c>
      <c r="CM1045" s="94" t="s">
        <v>18252</v>
      </c>
      <c r="CN1045" s="94" t="s">
        <v>18253</v>
      </c>
      <c r="CP1045" s="94" t="s">
        <v>12189</v>
      </c>
      <c r="CQ1045" s="94" t="s">
        <v>12015</v>
      </c>
      <c r="CR1045" s="94" t="s">
        <v>12219</v>
      </c>
      <c r="CS1045" s="94" t="s">
        <v>12016</v>
      </c>
      <c r="CT1045" s="94" t="s">
        <v>12052</v>
      </c>
      <c r="CX1045" s="94" t="s">
        <v>18254</v>
      </c>
      <c r="CZ1045" s="94" t="s">
        <v>12007</v>
      </c>
      <c r="DA1045" s="94" t="s">
        <v>12016</v>
      </c>
      <c r="DB1045" s="94" t="s">
        <v>12016</v>
      </c>
      <c r="DC1045" s="94" t="s">
        <v>12007</v>
      </c>
      <c r="DD1045" s="94" t="s">
        <v>12016</v>
      </c>
      <c r="DE1045" s="94" t="s">
        <v>12007</v>
      </c>
      <c r="DH1045" s="94" t="s">
        <v>12021</v>
      </c>
      <c r="DJ1045" s="94" t="s">
        <v>12022</v>
      </c>
    </row>
    <row r="1046" ht="13.5" customHeight="1">
      <c r="A1046" s="94" t="s">
        <v>9837</v>
      </c>
      <c r="B1046" s="94" t="s">
        <v>9838</v>
      </c>
      <c r="C1046" s="94" t="str">
        <f t="shared" si="1"/>
        <v>Janelle Bailey</v>
      </c>
      <c r="D1046" s="94" t="s">
        <v>9839</v>
      </c>
      <c r="E1046" s="94" t="s">
        <v>32</v>
      </c>
      <c r="F1046" s="94" t="s">
        <v>18255</v>
      </c>
      <c r="G1046" s="95" t="s">
        <v>33</v>
      </c>
      <c r="H1046" s="94" t="s">
        <v>12006</v>
      </c>
      <c r="I1046" s="94" t="s">
        <v>12069</v>
      </c>
      <c r="BF1046" s="94"/>
      <c r="BG1046" s="94"/>
      <c r="BH1046" s="94" t="s">
        <v>33</v>
      </c>
      <c r="BI1046" s="94"/>
      <c r="BJ1046" s="94"/>
      <c r="BK1046" s="94"/>
      <c r="BL1046" s="94"/>
      <c r="BM1046" s="94"/>
      <c r="BN1046" s="94"/>
      <c r="BO1046" s="94"/>
      <c r="BP1046" s="94"/>
      <c r="BQ1046" s="94"/>
      <c r="BR1046" s="94">
        <v>1.0</v>
      </c>
      <c r="BS1046" s="94"/>
      <c r="BT1046" s="94"/>
      <c r="BU1046" s="94"/>
      <c r="BV1046" s="94"/>
      <c r="BW1046" s="94"/>
      <c r="BX1046" s="94"/>
      <c r="BY1046" s="94"/>
      <c r="BZ1046" s="94"/>
      <c r="CA1046" s="94"/>
      <c r="CB1046" s="94"/>
      <c r="CC1046" s="94"/>
      <c r="CD1046" s="94"/>
      <c r="CE1046" s="94"/>
      <c r="CF1046" s="94">
        <v>1.0</v>
      </c>
      <c r="CG1046" s="94"/>
      <c r="CH1046" s="94"/>
      <c r="CJ1046" s="94" t="s">
        <v>12058</v>
      </c>
      <c r="CK1046" s="94" t="s">
        <v>9843</v>
      </c>
      <c r="CL1046" s="94" t="s">
        <v>12202</v>
      </c>
      <c r="CM1046" s="94" t="s">
        <v>18256</v>
      </c>
      <c r="CO1046" s="94" t="s">
        <v>12030</v>
      </c>
      <c r="CP1046" s="94" t="s">
        <v>18257</v>
      </c>
      <c r="CQ1046" s="94" t="s">
        <v>12062</v>
      </c>
      <c r="CR1046" s="94" t="s">
        <v>12062</v>
      </c>
      <c r="CS1046" s="94" t="s">
        <v>12016</v>
      </c>
      <c r="CT1046" s="94" t="s">
        <v>18258</v>
      </c>
      <c r="CX1046" s="94" t="s">
        <v>18259</v>
      </c>
      <c r="CZ1046" s="94" t="s">
        <v>12007</v>
      </c>
      <c r="DA1046" s="94" t="s">
        <v>12016</v>
      </c>
      <c r="DB1046" s="94" t="s">
        <v>12016</v>
      </c>
      <c r="DC1046" s="94" t="s">
        <v>12016</v>
      </c>
      <c r="DD1046" s="94" t="s">
        <v>12016</v>
      </c>
      <c r="DE1046" s="94" t="s">
        <v>12016</v>
      </c>
      <c r="DH1046" s="94" t="s">
        <v>12021</v>
      </c>
      <c r="DJ1046" s="94" t="s">
        <v>12022</v>
      </c>
    </row>
    <row r="1047" ht="13.5" customHeight="1">
      <c r="A1047" s="94" t="s">
        <v>2439</v>
      </c>
      <c r="B1047" s="94" t="s">
        <v>2440</v>
      </c>
      <c r="C1047" s="94" t="str">
        <f t="shared" si="1"/>
        <v>Janie du Preez</v>
      </c>
      <c r="D1047" s="94" t="s">
        <v>2441</v>
      </c>
      <c r="E1047" s="94" t="s">
        <v>32</v>
      </c>
      <c r="F1047" s="94" t="s">
        <v>18260</v>
      </c>
      <c r="G1047" s="95" t="s">
        <v>33</v>
      </c>
      <c r="H1047" s="94" t="s">
        <v>12006</v>
      </c>
      <c r="I1047" s="94" t="s">
        <v>12069</v>
      </c>
      <c r="BF1047" s="94" t="s">
        <v>33</v>
      </c>
      <c r="BG1047" s="94"/>
      <c r="BH1047" s="94"/>
      <c r="BI1047" s="94"/>
      <c r="BJ1047" s="94"/>
      <c r="BK1047" s="94"/>
      <c r="BL1047" s="94"/>
      <c r="BM1047" s="94">
        <v>1.0</v>
      </c>
      <c r="BN1047" s="94"/>
      <c r="BO1047" s="94"/>
      <c r="BP1047" s="94"/>
      <c r="BQ1047" s="94"/>
      <c r="BR1047" s="94"/>
      <c r="BS1047" s="94"/>
      <c r="BT1047" s="94"/>
      <c r="BU1047" s="94"/>
      <c r="BV1047" s="94"/>
      <c r="BW1047" s="94"/>
      <c r="BX1047" s="94"/>
      <c r="BY1047" s="94"/>
      <c r="BZ1047" s="94"/>
      <c r="CA1047" s="94"/>
      <c r="CB1047" s="94"/>
      <c r="CC1047" s="94"/>
      <c r="CD1047" s="94">
        <v>1.0</v>
      </c>
      <c r="CE1047" s="94"/>
      <c r="CF1047" s="94"/>
      <c r="CG1047" s="94"/>
      <c r="CH1047" s="94"/>
      <c r="CJ1047" s="94" t="s">
        <v>12717</v>
      </c>
      <c r="CK1047" s="94" t="s">
        <v>2445</v>
      </c>
      <c r="CL1047" s="94" t="s">
        <v>12010</v>
      </c>
      <c r="CM1047" s="94" t="s">
        <v>14307</v>
      </c>
      <c r="CN1047" s="94" t="s">
        <v>12143</v>
      </c>
      <c r="CO1047" s="94" t="s">
        <v>12217</v>
      </c>
      <c r="CP1047" s="94" t="s">
        <v>12282</v>
      </c>
      <c r="CQ1047" s="94" t="s">
        <v>12015</v>
      </c>
      <c r="CR1047" s="94" t="s">
        <v>12219</v>
      </c>
      <c r="CS1047" s="94" t="s">
        <v>12016</v>
      </c>
      <c r="CT1047" s="94" t="s">
        <v>18261</v>
      </c>
      <c r="CX1047" s="94" t="s">
        <v>18262</v>
      </c>
      <c r="CZ1047" s="94" t="s">
        <v>12007</v>
      </c>
      <c r="DA1047" s="94" t="s">
        <v>12111</v>
      </c>
      <c r="DB1047" s="94" t="s">
        <v>12111</v>
      </c>
      <c r="DC1047" s="94" t="s">
        <v>12007</v>
      </c>
      <c r="DD1047" s="94" t="s">
        <v>12007</v>
      </c>
      <c r="DE1047" s="94" t="s">
        <v>12007</v>
      </c>
      <c r="DH1047" s="94" t="s">
        <v>12021</v>
      </c>
      <c r="DJ1047" s="94" t="s">
        <v>12022</v>
      </c>
    </row>
    <row r="1048" ht="13.5" customHeight="1">
      <c r="A1048" s="94" t="s">
        <v>5342</v>
      </c>
      <c r="B1048" s="94" t="s">
        <v>5343</v>
      </c>
      <c r="C1048" s="94" t="str">
        <f t="shared" si="1"/>
        <v>Janmejoy Sarkar</v>
      </c>
      <c r="D1048" s="94" t="s">
        <v>18263</v>
      </c>
      <c r="E1048" s="94" t="s">
        <v>35</v>
      </c>
      <c r="F1048" s="94" t="s">
        <v>18264</v>
      </c>
      <c r="G1048" s="95" t="s">
        <v>33</v>
      </c>
      <c r="H1048" s="94" t="s">
        <v>12006</v>
      </c>
      <c r="BF1048" s="94" t="s">
        <v>33</v>
      </c>
      <c r="BG1048" s="94"/>
      <c r="BH1048" s="94"/>
      <c r="BI1048" s="94"/>
      <c r="BJ1048" s="94"/>
      <c r="BK1048" s="94"/>
      <c r="BL1048" s="94"/>
      <c r="BM1048" s="94">
        <v>1.0</v>
      </c>
      <c r="BN1048" s="94"/>
      <c r="BO1048" s="94"/>
      <c r="BP1048" s="94"/>
      <c r="BQ1048" s="94"/>
      <c r="BR1048" s="94"/>
      <c r="BS1048" s="94"/>
      <c r="BT1048" s="94"/>
      <c r="BU1048" s="94"/>
      <c r="BV1048" s="94"/>
      <c r="BW1048" s="94"/>
      <c r="BX1048" s="94"/>
      <c r="BY1048" s="94"/>
      <c r="BZ1048" s="94"/>
      <c r="CA1048" s="94"/>
      <c r="CB1048" s="94"/>
      <c r="CC1048" s="94"/>
      <c r="CD1048" s="94"/>
      <c r="CE1048" s="94"/>
      <c r="CF1048" s="94"/>
      <c r="CG1048" s="94"/>
      <c r="CH1048" s="94"/>
      <c r="CJ1048" s="94" t="s">
        <v>12153</v>
      </c>
      <c r="CK1048" s="94" t="s">
        <v>5348</v>
      </c>
      <c r="CL1048" s="94" t="s">
        <v>12046</v>
      </c>
      <c r="CM1048" s="94" t="s">
        <v>18265</v>
      </c>
      <c r="CN1048" s="94" t="s">
        <v>13580</v>
      </c>
      <c r="CO1048" s="94" t="s">
        <v>12122</v>
      </c>
      <c r="CP1048" s="94" t="s">
        <v>18266</v>
      </c>
      <c r="CQ1048" s="94" t="s">
        <v>12183</v>
      </c>
      <c r="CR1048" s="94" t="s">
        <v>12195</v>
      </c>
      <c r="CS1048" s="94" t="s">
        <v>12007</v>
      </c>
      <c r="CT1048" s="94" t="s">
        <v>18267</v>
      </c>
      <c r="CX1048" s="94" t="s">
        <v>18268</v>
      </c>
      <c r="CZ1048" s="94" t="s">
        <v>12007</v>
      </c>
      <c r="DA1048" s="94" t="s">
        <v>12016</v>
      </c>
      <c r="DB1048" s="94" t="s">
        <v>12111</v>
      </c>
      <c r="DC1048" s="94" t="s">
        <v>12007</v>
      </c>
      <c r="DD1048" s="94" t="s">
        <v>12007</v>
      </c>
      <c r="DE1048" s="94" t="s">
        <v>12007</v>
      </c>
      <c r="DH1048" s="94" t="s">
        <v>12021</v>
      </c>
      <c r="DJ1048" s="94" t="s">
        <v>12022</v>
      </c>
    </row>
    <row r="1049" ht="13.5" customHeight="1">
      <c r="A1049" s="94" t="s">
        <v>7580</v>
      </c>
      <c r="B1049" s="94" t="s">
        <v>7581</v>
      </c>
      <c r="C1049" s="94" t="str">
        <f t="shared" si="1"/>
        <v>Janvi Agarwal</v>
      </c>
      <c r="D1049" s="94" t="s">
        <v>7582</v>
      </c>
      <c r="E1049" s="94" t="s">
        <v>35</v>
      </c>
      <c r="F1049" s="94" t="s">
        <v>18269</v>
      </c>
      <c r="G1049" s="95" t="s">
        <v>33</v>
      </c>
      <c r="H1049" s="94" t="s">
        <v>12006</v>
      </c>
      <c r="I1049" s="94" t="s">
        <v>12069</v>
      </c>
      <c r="BF1049" s="94" t="s">
        <v>33</v>
      </c>
      <c r="BG1049" s="94"/>
      <c r="BH1049" s="94"/>
      <c r="BI1049" s="94"/>
      <c r="BJ1049" s="94"/>
      <c r="BK1049" s="94"/>
      <c r="BL1049" s="94"/>
      <c r="BM1049" s="94">
        <v>1.0</v>
      </c>
      <c r="BN1049" s="94"/>
      <c r="BO1049" s="94"/>
      <c r="BP1049" s="94"/>
      <c r="BQ1049" s="94"/>
      <c r="BR1049" s="94"/>
      <c r="BS1049" s="94"/>
      <c r="BT1049" s="94"/>
      <c r="BU1049" s="94"/>
      <c r="BV1049" s="94"/>
      <c r="BW1049" s="94"/>
      <c r="BX1049" s="94"/>
      <c r="BY1049" s="94"/>
      <c r="BZ1049" s="94"/>
      <c r="CA1049" s="94"/>
      <c r="CB1049" s="94"/>
      <c r="CC1049" s="94"/>
      <c r="CD1049" s="94">
        <v>1.0</v>
      </c>
      <c r="CE1049" s="94"/>
      <c r="CF1049" s="94"/>
      <c r="CG1049" s="94"/>
      <c r="CH1049" s="94">
        <v>1.0</v>
      </c>
      <c r="CJ1049" s="94" t="s">
        <v>12717</v>
      </c>
      <c r="CK1049" s="94" t="s">
        <v>7585</v>
      </c>
      <c r="CL1049" s="94" t="s">
        <v>12010</v>
      </c>
      <c r="CM1049" s="94" t="s">
        <v>18270</v>
      </c>
      <c r="CN1049" s="94" t="s">
        <v>18271</v>
      </c>
      <c r="CP1049" s="94" t="s">
        <v>15606</v>
      </c>
      <c r="CQ1049" s="94" t="s">
        <v>12183</v>
      </c>
      <c r="CR1049" s="94" t="s">
        <v>12195</v>
      </c>
      <c r="CS1049" s="94" t="s">
        <v>12007</v>
      </c>
      <c r="CX1049" s="94" t="s">
        <v>18272</v>
      </c>
      <c r="CZ1049" s="94" t="s">
        <v>12007</v>
      </c>
      <c r="DA1049" s="94" t="s">
        <v>12111</v>
      </c>
      <c r="DB1049" s="94" t="s">
        <v>12111</v>
      </c>
      <c r="DC1049" s="94" t="s">
        <v>12007</v>
      </c>
      <c r="DD1049" s="94" t="s">
        <v>12007</v>
      </c>
      <c r="DE1049" s="94" t="s">
        <v>12007</v>
      </c>
      <c r="DF1049" s="94" t="s">
        <v>18273</v>
      </c>
      <c r="DH1049" s="94" t="s">
        <v>12021</v>
      </c>
      <c r="DJ1049" s="94" t="s">
        <v>12022</v>
      </c>
    </row>
    <row r="1050" ht="13.5" customHeight="1">
      <c r="A1050" s="94" t="s">
        <v>7494</v>
      </c>
      <c r="B1050" s="94" t="s">
        <v>7495</v>
      </c>
      <c r="C1050" s="94" t="str">
        <f t="shared" si="1"/>
        <v>Jaroslaw Kijak</v>
      </c>
      <c r="D1050" s="94" t="s">
        <v>7496</v>
      </c>
      <c r="E1050" s="94" t="s">
        <v>32</v>
      </c>
      <c r="F1050" s="94" t="s">
        <v>18274</v>
      </c>
      <c r="G1050" s="95" t="s">
        <v>33</v>
      </c>
      <c r="H1050" s="94" t="s">
        <v>12006</v>
      </c>
      <c r="I1050" s="94" t="s">
        <v>12069</v>
      </c>
      <c r="BF1050" s="94" t="s">
        <v>33</v>
      </c>
      <c r="BG1050" s="94"/>
      <c r="BH1050" s="94"/>
      <c r="BI1050" s="94"/>
      <c r="BJ1050" s="94"/>
      <c r="BK1050" s="94"/>
      <c r="BL1050" s="94">
        <v>1.0</v>
      </c>
      <c r="BM1050" s="94"/>
      <c r="BN1050" s="94"/>
      <c r="BO1050" s="94"/>
      <c r="BP1050" s="94"/>
      <c r="BQ1050" s="94"/>
      <c r="BR1050" s="94"/>
      <c r="BS1050" s="94"/>
      <c r="BT1050" s="94"/>
      <c r="BU1050" s="94"/>
      <c r="BV1050" s="94"/>
      <c r="BW1050" s="94"/>
      <c r="BX1050" s="94"/>
      <c r="BY1050" s="94"/>
      <c r="BZ1050" s="94"/>
      <c r="CA1050" s="94"/>
      <c r="CB1050" s="94"/>
      <c r="CC1050" s="94"/>
      <c r="CD1050" s="94"/>
      <c r="CE1050" s="94"/>
      <c r="CF1050" s="94"/>
      <c r="CG1050" s="94"/>
      <c r="CH1050" s="94"/>
      <c r="CJ1050" s="94" t="s">
        <v>13588</v>
      </c>
      <c r="CK1050" s="94" t="s">
        <v>7499</v>
      </c>
      <c r="CM1050" s="94" t="s">
        <v>18275</v>
      </c>
      <c r="CO1050" s="94" t="s">
        <v>12030</v>
      </c>
      <c r="CP1050" s="94" t="s">
        <v>17042</v>
      </c>
      <c r="CQ1050" s="94" t="s">
        <v>12336</v>
      </c>
      <c r="CR1050" s="94" t="s">
        <v>12337</v>
      </c>
      <c r="CS1050" s="94" t="s">
        <v>12016</v>
      </c>
      <c r="CX1050" s="94" t="s">
        <v>18276</v>
      </c>
      <c r="CZ1050" s="94" t="s">
        <v>12007</v>
      </c>
      <c r="DA1050" s="94" t="s">
        <v>12016</v>
      </c>
      <c r="DB1050" s="94" t="s">
        <v>12016</v>
      </c>
      <c r="DC1050" s="94" t="s">
        <v>12007</v>
      </c>
      <c r="DD1050" s="94" t="s">
        <v>12016</v>
      </c>
      <c r="DE1050" s="94" t="s">
        <v>12007</v>
      </c>
      <c r="DH1050" s="94" t="s">
        <v>12021</v>
      </c>
      <c r="DJ1050" s="94" t="s">
        <v>12022</v>
      </c>
    </row>
    <row r="1051" ht="13.5" customHeight="1">
      <c r="A1051" s="94" t="s">
        <v>18277</v>
      </c>
      <c r="B1051" s="94" t="s">
        <v>18278</v>
      </c>
      <c r="C1051" s="94" t="str">
        <f t="shared" si="1"/>
        <v>Jarred Koeberg</v>
      </c>
      <c r="D1051" s="94" t="s">
        <v>18279</v>
      </c>
      <c r="E1051" s="94" t="s">
        <v>32</v>
      </c>
      <c r="F1051" s="94" t="s">
        <v>18280</v>
      </c>
      <c r="G1051" s="95" t="s">
        <v>33</v>
      </c>
      <c r="H1051" s="94" t="s">
        <v>12006</v>
      </c>
      <c r="BF1051" s="94"/>
      <c r="BG1051" s="94"/>
      <c r="BH1051" s="94"/>
      <c r="BI1051" s="94"/>
      <c r="BJ1051" s="94" t="s">
        <v>33</v>
      </c>
      <c r="BK1051" s="94"/>
      <c r="BL1051" s="94"/>
      <c r="BM1051" s="94"/>
      <c r="BN1051" s="94"/>
      <c r="BO1051" s="94"/>
      <c r="BP1051" s="94"/>
      <c r="BQ1051" s="94"/>
      <c r="BR1051" s="94"/>
      <c r="BS1051" s="94"/>
      <c r="BT1051" s="94"/>
      <c r="BU1051" s="94"/>
      <c r="BV1051" s="94"/>
      <c r="BW1051" s="94"/>
      <c r="BX1051" s="94">
        <v>1.0</v>
      </c>
      <c r="BY1051" s="94"/>
      <c r="BZ1051" s="94"/>
      <c r="CA1051" s="94"/>
      <c r="CB1051" s="94"/>
      <c r="CC1051" s="94"/>
      <c r="CD1051" s="94"/>
      <c r="CE1051" s="94"/>
      <c r="CF1051" s="94"/>
      <c r="CG1051" s="94"/>
      <c r="CH1051" s="94"/>
      <c r="CK1051" s="94" t="s">
        <v>18281</v>
      </c>
      <c r="CL1051" s="94" t="s">
        <v>12046</v>
      </c>
      <c r="CM1051" s="94" t="s">
        <v>18252</v>
      </c>
      <c r="CN1051" s="94" t="s">
        <v>18282</v>
      </c>
      <c r="CP1051" s="94" t="s">
        <v>12189</v>
      </c>
      <c r="CQ1051" s="94" t="s">
        <v>12015</v>
      </c>
      <c r="CR1051" s="94" t="s">
        <v>12219</v>
      </c>
      <c r="CS1051" s="94" t="s">
        <v>12016</v>
      </c>
      <c r="CX1051" s="94" t="s">
        <v>18254</v>
      </c>
      <c r="CZ1051" s="94" t="s">
        <v>12007</v>
      </c>
      <c r="DA1051" s="94" t="s">
        <v>12016</v>
      </c>
      <c r="DB1051" s="94" t="s">
        <v>12016</v>
      </c>
      <c r="DC1051" s="94" t="s">
        <v>12007</v>
      </c>
      <c r="DD1051" s="94" t="s">
        <v>12016</v>
      </c>
      <c r="DE1051" s="94" t="s">
        <v>12007</v>
      </c>
      <c r="DH1051" s="94" t="s">
        <v>12021</v>
      </c>
      <c r="DJ1051" s="94" t="s">
        <v>12022</v>
      </c>
    </row>
    <row r="1052" ht="13.5" customHeight="1">
      <c r="A1052" s="94" t="s">
        <v>11828</v>
      </c>
      <c r="B1052" s="94" t="s">
        <v>11829</v>
      </c>
      <c r="C1052" s="94" t="str">
        <f t="shared" si="1"/>
        <v>Jasmine Khalil</v>
      </c>
      <c r="D1052" s="94" t="s">
        <v>11830</v>
      </c>
      <c r="E1052" s="94" t="s">
        <v>32</v>
      </c>
      <c r="F1052" s="94" t="s">
        <v>18283</v>
      </c>
      <c r="G1052" s="95" t="s">
        <v>33</v>
      </c>
      <c r="H1052" s="94" t="s">
        <v>12006</v>
      </c>
      <c r="I1052" s="94" t="s">
        <v>12025</v>
      </c>
      <c r="BF1052" s="94" t="s">
        <v>33</v>
      </c>
      <c r="BG1052" s="94"/>
      <c r="BH1052" s="94"/>
      <c r="BI1052" s="94"/>
      <c r="BJ1052" s="94"/>
      <c r="BK1052" s="94"/>
      <c r="BL1052" s="94"/>
      <c r="BM1052" s="94">
        <v>1.0</v>
      </c>
      <c r="BN1052" s="94"/>
      <c r="BO1052" s="94"/>
      <c r="BP1052" s="94"/>
      <c r="BQ1052" s="94"/>
      <c r="BR1052" s="94"/>
      <c r="BS1052" s="94"/>
      <c r="BT1052" s="94"/>
      <c r="BU1052" s="94"/>
      <c r="BV1052" s="94"/>
      <c r="BW1052" s="94"/>
      <c r="BX1052" s="94"/>
      <c r="BY1052" s="94"/>
      <c r="BZ1052" s="94"/>
      <c r="CA1052" s="94"/>
      <c r="CB1052" s="94"/>
      <c r="CC1052" s="94"/>
      <c r="CD1052" s="94"/>
      <c r="CE1052" s="94"/>
      <c r="CF1052" s="94"/>
      <c r="CG1052" s="94"/>
      <c r="CH1052" s="94"/>
      <c r="CJ1052" s="94" t="s">
        <v>12717</v>
      </c>
      <c r="CK1052" s="94" t="s">
        <v>11833</v>
      </c>
      <c r="CL1052" s="94" t="s">
        <v>12202</v>
      </c>
      <c r="CM1052" s="94" t="s">
        <v>18284</v>
      </c>
      <c r="CN1052" s="94" t="s">
        <v>18285</v>
      </c>
      <c r="CO1052" s="94" t="s">
        <v>12013</v>
      </c>
      <c r="CP1052" s="94" t="s">
        <v>12102</v>
      </c>
      <c r="CQ1052" s="94" t="s">
        <v>12103</v>
      </c>
      <c r="CR1052" s="94" t="s">
        <v>12104</v>
      </c>
      <c r="CS1052" s="94" t="s">
        <v>12007</v>
      </c>
      <c r="CX1052" s="94" t="s">
        <v>18286</v>
      </c>
      <c r="CZ1052" s="94" t="s">
        <v>12007</v>
      </c>
      <c r="DA1052" s="94" t="s">
        <v>12111</v>
      </c>
      <c r="DB1052" s="94" t="s">
        <v>12111</v>
      </c>
      <c r="DC1052" s="94" t="s">
        <v>12007</v>
      </c>
      <c r="DD1052" s="94" t="s">
        <v>12007</v>
      </c>
      <c r="DE1052" s="94" t="s">
        <v>12007</v>
      </c>
      <c r="DH1052" s="94" t="s">
        <v>12021</v>
      </c>
      <c r="DJ1052" s="94" t="s">
        <v>12022</v>
      </c>
    </row>
    <row r="1053" ht="13.5" customHeight="1">
      <c r="A1053" s="94" t="s">
        <v>18287</v>
      </c>
      <c r="B1053" s="94" t="s">
        <v>18288</v>
      </c>
      <c r="C1053" s="94" t="str">
        <f t="shared" si="1"/>
        <v>Jason Makechemu</v>
      </c>
      <c r="D1053" s="94" t="s">
        <v>18289</v>
      </c>
      <c r="E1053" s="94" t="s">
        <v>32</v>
      </c>
      <c r="F1053" s="94" t="s">
        <v>18290</v>
      </c>
      <c r="G1053" s="95" t="s">
        <v>33</v>
      </c>
      <c r="H1053" s="94" t="s">
        <v>12006</v>
      </c>
      <c r="I1053" s="94" t="s">
        <v>12069</v>
      </c>
      <c r="BF1053" s="94" t="s">
        <v>33</v>
      </c>
      <c r="BG1053" s="94"/>
      <c r="BH1053" s="94"/>
      <c r="BI1053" s="94"/>
      <c r="BJ1053" s="94"/>
      <c r="BK1053" s="94"/>
      <c r="BL1053" s="94"/>
      <c r="BM1053" s="94">
        <v>1.0</v>
      </c>
      <c r="BN1053" s="94"/>
      <c r="BO1053" s="94"/>
      <c r="BP1053" s="94"/>
      <c r="BQ1053" s="94"/>
      <c r="BR1053" s="94"/>
      <c r="BS1053" s="94"/>
      <c r="BT1053" s="94"/>
      <c r="BU1053" s="94"/>
      <c r="BV1053" s="94"/>
      <c r="BW1053" s="94"/>
      <c r="BX1053" s="94"/>
      <c r="BY1053" s="94"/>
      <c r="BZ1053" s="94"/>
      <c r="CA1053" s="94"/>
      <c r="CB1053" s="94"/>
      <c r="CC1053" s="94"/>
      <c r="CD1053" s="94">
        <v>1.0</v>
      </c>
      <c r="CE1053" s="94"/>
      <c r="CF1053" s="94"/>
      <c r="CG1053" s="94"/>
      <c r="CH1053" s="94"/>
      <c r="CJ1053" s="94" t="s">
        <v>11475</v>
      </c>
      <c r="CK1053" s="94" t="s">
        <v>18291</v>
      </c>
      <c r="CL1053" s="94" t="s">
        <v>12046</v>
      </c>
      <c r="CM1053" s="94" t="s">
        <v>14386</v>
      </c>
      <c r="CO1053" s="94" t="s">
        <v>12122</v>
      </c>
      <c r="CP1053" s="94" t="s">
        <v>14388</v>
      </c>
      <c r="CQ1053" s="94" t="s">
        <v>12263</v>
      </c>
      <c r="CR1053" s="94" t="s">
        <v>12085</v>
      </c>
      <c r="CS1053" s="94" t="s">
        <v>12016</v>
      </c>
      <c r="CX1053" s="94" t="s">
        <v>18292</v>
      </c>
      <c r="CZ1053" s="94" t="s">
        <v>12007</v>
      </c>
      <c r="DA1053" s="94" t="s">
        <v>12016</v>
      </c>
      <c r="DB1053" s="94" t="s">
        <v>12111</v>
      </c>
      <c r="DC1053" s="94" t="s">
        <v>12007</v>
      </c>
      <c r="DD1053" s="94" t="s">
        <v>12007</v>
      </c>
      <c r="DE1053" s="94" t="s">
        <v>12007</v>
      </c>
      <c r="DH1053" s="94" t="s">
        <v>12021</v>
      </c>
      <c r="DJ1053" s="94" t="s">
        <v>12022</v>
      </c>
    </row>
    <row r="1054" ht="13.5" customHeight="1">
      <c r="A1054" s="94" t="s">
        <v>9554</v>
      </c>
      <c r="B1054" s="94" t="s">
        <v>9555</v>
      </c>
      <c r="C1054" s="94" t="str">
        <f t="shared" si="1"/>
        <v>Jaume Zuriaga Puig</v>
      </c>
      <c r="D1054" s="94" t="s">
        <v>9556</v>
      </c>
      <c r="E1054" s="94" t="s">
        <v>35</v>
      </c>
      <c r="F1054" s="94" t="s">
        <v>18293</v>
      </c>
      <c r="G1054" s="95" t="s">
        <v>33</v>
      </c>
      <c r="H1054" s="94" t="s">
        <v>12006</v>
      </c>
      <c r="I1054" s="94" t="s">
        <v>12069</v>
      </c>
      <c r="BF1054" s="94" t="s">
        <v>33</v>
      </c>
      <c r="BG1054" s="94"/>
      <c r="BH1054" s="94"/>
      <c r="BI1054" s="94"/>
      <c r="BJ1054" s="94"/>
      <c r="BK1054" s="94"/>
      <c r="BL1054" s="94"/>
      <c r="BM1054" s="94">
        <v>1.0</v>
      </c>
      <c r="BN1054" s="94"/>
      <c r="BO1054" s="94"/>
      <c r="BP1054" s="94"/>
      <c r="BQ1054" s="94"/>
      <c r="BR1054" s="94"/>
      <c r="BS1054" s="94"/>
      <c r="BT1054" s="94"/>
      <c r="BU1054" s="94"/>
      <c r="BV1054" s="94"/>
      <c r="BW1054" s="94"/>
      <c r="BX1054" s="94"/>
      <c r="BY1054" s="94"/>
      <c r="BZ1054" s="94"/>
      <c r="CA1054" s="94"/>
      <c r="CB1054" s="94"/>
      <c r="CC1054" s="94"/>
      <c r="CD1054" s="94">
        <v>1.0</v>
      </c>
      <c r="CE1054" s="94"/>
      <c r="CF1054" s="94"/>
      <c r="CG1054" s="94"/>
      <c r="CH1054" s="94"/>
      <c r="CJ1054" s="94" t="s">
        <v>11475</v>
      </c>
      <c r="CK1054" s="94" t="s">
        <v>9560</v>
      </c>
      <c r="CL1054" s="94" t="s">
        <v>12046</v>
      </c>
      <c r="CM1054" s="94" t="s">
        <v>18294</v>
      </c>
      <c r="CN1054" s="94" t="s">
        <v>12455</v>
      </c>
      <c r="CO1054" s="94" t="s">
        <v>12122</v>
      </c>
      <c r="CP1054" s="94" t="s">
        <v>12713</v>
      </c>
      <c r="CQ1054" s="94" t="s">
        <v>12549</v>
      </c>
      <c r="CR1054" s="94" t="s">
        <v>12550</v>
      </c>
      <c r="CS1054" s="94" t="s">
        <v>12016</v>
      </c>
      <c r="CX1054" s="94" t="s">
        <v>18295</v>
      </c>
      <c r="CZ1054" s="94" t="s">
        <v>12016</v>
      </c>
      <c r="DA1054" s="94" t="s">
        <v>12016</v>
      </c>
      <c r="DB1054" s="94" t="s">
        <v>12111</v>
      </c>
      <c r="DC1054" s="94" t="s">
        <v>12007</v>
      </c>
      <c r="DD1054" s="94" t="s">
        <v>12016</v>
      </c>
      <c r="DE1054" s="94" t="s">
        <v>12007</v>
      </c>
      <c r="DH1054" s="94" t="s">
        <v>12021</v>
      </c>
      <c r="DJ1054" s="94" t="s">
        <v>12022</v>
      </c>
    </row>
    <row r="1055" ht="13.5" customHeight="1">
      <c r="A1055" s="94" t="s">
        <v>8713</v>
      </c>
      <c r="B1055" s="94" t="s">
        <v>4689</v>
      </c>
      <c r="C1055" s="94" t="str">
        <f t="shared" si="1"/>
        <v>Javeria Makda</v>
      </c>
      <c r="D1055" s="94" t="s">
        <v>8714</v>
      </c>
      <c r="E1055" s="94" t="s">
        <v>32</v>
      </c>
      <c r="F1055" s="94" t="s">
        <v>18296</v>
      </c>
      <c r="G1055" s="95" t="s">
        <v>33</v>
      </c>
      <c r="H1055" s="94" t="s">
        <v>12006</v>
      </c>
      <c r="I1055" s="94" t="s">
        <v>12025</v>
      </c>
      <c r="BF1055" s="94" t="s">
        <v>33</v>
      </c>
      <c r="BG1055" s="94"/>
      <c r="BH1055" s="94"/>
      <c r="BI1055" s="94"/>
      <c r="BJ1055" s="94"/>
      <c r="BK1055" s="94"/>
      <c r="BL1055" s="94"/>
      <c r="BM1055" s="94">
        <v>1.0</v>
      </c>
      <c r="BN1055" s="94"/>
      <c r="BO1055" s="94"/>
      <c r="BP1055" s="94"/>
      <c r="BQ1055" s="94"/>
      <c r="BR1055" s="94"/>
      <c r="BS1055" s="94"/>
      <c r="BT1055" s="94"/>
      <c r="BU1055" s="94"/>
      <c r="BV1055" s="94"/>
      <c r="BW1055" s="94"/>
      <c r="BX1055" s="94"/>
      <c r="BY1055" s="94"/>
      <c r="BZ1055" s="94"/>
      <c r="CA1055" s="94"/>
      <c r="CB1055" s="94"/>
      <c r="CC1055" s="94"/>
      <c r="CD1055" s="94">
        <v>1.0</v>
      </c>
      <c r="CE1055" s="94"/>
      <c r="CF1055" s="94"/>
      <c r="CG1055" s="94"/>
      <c r="CH1055" s="94"/>
      <c r="CJ1055" s="94" t="s">
        <v>12717</v>
      </c>
      <c r="CK1055" s="94" t="s">
        <v>18297</v>
      </c>
      <c r="CL1055" s="94" t="s">
        <v>15692</v>
      </c>
      <c r="CM1055" s="94" t="s">
        <v>18298</v>
      </c>
      <c r="CN1055" s="94" t="s">
        <v>12143</v>
      </c>
      <c r="CO1055" s="94" t="s">
        <v>12122</v>
      </c>
      <c r="CP1055" s="94" t="s">
        <v>12306</v>
      </c>
      <c r="CQ1055" s="94" t="s">
        <v>12015</v>
      </c>
      <c r="CR1055" s="94" t="s">
        <v>12219</v>
      </c>
      <c r="CS1055" s="94" t="s">
        <v>12016</v>
      </c>
      <c r="CT1055" s="94" t="s">
        <v>15988</v>
      </c>
      <c r="CX1055" s="94" t="s">
        <v>18299</v>
      </c>
      <c r="CZ1055" s="94" t="s">
        <v>12007</v>
      </c>
      <c r="DA1055" s="94" t="s">
        <v>12111</v>
      </c>
      <c r="DB1055" s="94" t="s">
        <v>12111</v>
      </c>
      <c r="DC1055" s="94" t="s">
        <v>12016</v>
      </c>
      <c r="DD1055" s="94" t="s">
        <v>12007</v>
      </c>
      <c r="DE1055" s="94" t="s">
        <v>12007</v>
      </c>
      <c r="DH1055" s="94" t="s">
        <v>12021</v>
      </c>
      <c r="DJ1055" s="94" t="s">
        <v>12022</v>
      </c>
    </row>
    <row r="1056" ht="13.5" customHeight="1">
      <c r="A1056" s="94" t="s">
        <v>18300</v>
      </c>
      <c r="B1056" s="94" t="s">
        <v>18301</v>
      </c>
      <c r="C1056" s="94" t="str">
        <f t="shared" si="1"/>
        <v>Javier Licandro</v>
      </c>
      <c r="D1056" s="94" t="s">
        <v>18302</v>
      </c>
      <c r="E1056" s="94" t="s">
        <v>35</v>
      </c>
      <c r="F1056" s="94" t="s">
        <v>18303</v>
      </c>
      <c r="G1056" s="95" t="s">
        <v>38</v>
      </c>
      <c r="H1056" s="94" t="s">
        <v>12006</v>
      </c>
      <c r="I1056" s="94" t="s">
        <v>12287</v>
      </c>
      <c r="BF1056" s="94"/>
      <c r="BG1056" s="94"/>
      <c r="BH1056" s="94"/>
      <c r="BI1056" s="94" t="s">
        <v>38</v>
      </c>
      <c r="BJ1056" s="94"/>
      <c r="BK1056" s="94"/>
      <c r="BL1056" s="94"/>
      <c r="BM1056" s="94"/>
      <c r="BN1056" s="94"/>
      <c r="BO1056" s="94"/>
      <c r="BP1056" s="94"/>
      <c r="BQ1056" s="94"/>
      <c r="BR1056" s="94"/>
      <c r="BS1056" s="94"/>
      <c r="BT1056" s="94"/>
      <c r="BU1056" s="94">
        <v>1.0</v>
      </c>
      <c r="BV1056" s="94"/>
      <c r="BW1056" s="94"/>
      <c r="BX1056" s="94"/>
      <c r="BY1056" s="94"/>
      <c r="BZ1056" s="94"/>
      <c r="CA1056" s="94"/>
      <c r="CB1056" s="94"/>
      <c r="CC1056" s="94"/>
      <c r="CD1056" s="94"/>
      <c r="CE1056" s="94"/>
      <c r="CF1056" s="94"/>
      <c r="CG1056" s="94"/>
      <c r="CH1056" s="94"/>
      <c r="CJ1056" s="94" t="s">
        <v>12058</v>
      </c>
      <c r="CK1056" s="94" t="s">
        <v>18304</v>
      </c>
      <c r="CL1056" s="94" t="s">
        <v>12046</v>
      </c>
      <c r="CM1056" s="94" t="s">
        <v>18305</v>
      </c>
      <c r="CN1056" s="94" t="s">
        <v>17089</v>
      </c>
      <c r="CO1056" s="94" t="s">
        <v>12116</v>
      </c>
      <c r="CP1056" s="94" t="s">
        <v>13476</v>
      </c>
      <c r="CQ1056" s="94" t="s">
        <v>12549</v>
      </c>
      <c r="CR1056" s="94" t="s">
        <v>12549</v>
      </c>
      <c r="CX1056" s="94" t="s">
        <v>1611</v>
      </c>
      <c r="CZ1056" s="94" t="s">
        <v>12016</v>
      </c>
      <c r="DC1056" s="94" t="s">
        <v>12016</v>
      </c>
      <c r="DD1056" s="94" t="s">
        <v>12016</v>
      </c>
      <c r="DH1056" s="94" t="s">
        <v>12021</v>
      </c>
      <c r="DJ1056" s="94" t="s">
        <v>12022</v>
      </c>
    </row>
    <row r="1057" ht="13.5" customHeight="1">
      <c r="A1057" s="94" t="s">
        <v>18300</v>
      </c>
      <c r="B1057" s="94" t="s">
        <v>18306</v>
      </c>
      <c r="C1057" s="94" t="str">
        <f t="shared" si="1"/>
        <v>Javier Trujillo Bueno</v>
      </c>
      <c r="D1057" s="94" t="s">
        <v>18307</v>
      </c>
      <c r="E1057" s="94" t="s">
        <v>32</v>
      </c>
      <c r="F1057" s="94" t="s">
        <v>18308</v>
      </c>
      <c r="G1057" s="95" t="s">
        <v>33</v>
      </c>
      <c r="H1057" s="94" t="s">
        <v>12006</v>
      </c>
      <c r="I1057" s="94" t="s">
        <v>12069</v>
      </c>
      <c r="BF1057" s="94"/>
      <c r="BG1057" s="94"/>
      <c r="BH1057" s="94" t="s">
        <v>33</v>
      </c>
      <c r="BI1057" s="94"/>
      <c r="BJ1057" s="94"/>
      <c r="BK1057" s="94"/>
      <c r="BL1057" s="94"/>
      <c r="BM1057" s="94"/>
      <c r="BN1057" s="94"/>
      <c r="BO1057" s="94"/>
      <c r="BP1057" s="94"/>
      <c r="BQ1057" s="94"/>
      <c r="BR1057" s="94">
        <v>1.0</v>
      </c>
      <c r="BS1057" s="94"/>
      <c r="BT1057" s="94"/>
      <c r="BU1057" s="94"/>
      <c r="BV1057" s="94"/>
      <c r="BW1057" s="94"/>
      <c r="BX1057" s="94"/>
      <c r="BY1057" s="94"/>
      <c r="BZ1057" s="94"/>
      <c r="CA1057" s="94"/>
      <c r="CB1057" s="94"/>
      <c r="CC1057" s="94"/>
      <c r="CD1057" s="94"/>
      <c r="CE1057" s="94"/>
      <c r="CF1057" s="94"/>
      <c r="CG1057" s="94"/>
      <c r="CH1057" s="94"/>
      <c r="CJ1057" s="94" t="s">
        <v>13136</v>
      </c>
      <c r="CK1057" s="94" t="s">
        <v>18309</v>
      </c>
      <c r="CL1057" s="94" t="s">
        <v>12046</v>
      </c>
      <c r="CM1057" s="94" t="s">
        <v>18310</v>
      </c>
      <c r="CN1057" s="94" t="s">
        <v>18311</v>
      </c>
      <c r="CO1057" s="94" t="s">
        <v>12116</v>
      </c>
      <c r="CP1057" s="94" t="s">
        <v>18312</v>
      </c>
      <c r="CQ1057" s="94" t="s">
        <v>18313</v>
      </c>
      <c r="CR1057" s="94" t="s">
        <v>18314</v>
      </c>
      <c r="CX1057" s="94" t="s">
        <v>1965</v>
      </c>
      <c r="CZ1057" s="94" t="s">
        <v>12007</v>
      </c>
      <c r="DH1057" s="94" t="s">
        <v>12021</v>
      </c>
      <c r="DJ1057" s="94" t="s">
        <v>12022</v>
      </c>
    </row>
    <row r="1058" ht="13.5" customHeight="1">
      <c r="A1058" s="94" t="s">
        <v>18315</v>
      </c>
      <c r="B1058" s="94" t="s">
        <v>18316</v>
      </c>
      <c r="C1058" s="94" t="str">
        <f t="shared" si="1"/>
        <v>Jay  Bookbinder</v>
      </c>
      <c r="D1058" s="94" t="s">
        <v>18317</v>
      </c>
      <c r="E1058" s="94" t="s">
        <v>32</v>
      </c>
      <c r="F1058" s="94" t="s">
        <v>18318</v>
      </c>
      <c r="G1058" s="95" t="s">
        <v>33</v>
      </c>
      <c r="H1058" s="94" t="s">
        <v>13264</v>
      </c>
      <c r="BF1058" s="94"/>
      <c r="BG1058" s="94"/>
      <c r="BH1058" s="94" t="s">
        <v>33</v>
      </c>
      <c r="BI1058" s="94"/>
      <c r="BJ1058" s="94"/>
      <c r="BK1058" s="94"/>
      <c r="BL1058" s="94"/>
      <c r="BM1058" s="94"/>
      <c r="BN1058" s="94"/>
      <c r="BO1058" s="94"/>
      <c r="BP1058" s="94"/>
      <c r="BQ1058" s="94"/>
      <c r="BR1058" s="94">
        <v>1.0</v>
      </c>
      <c r="BS1058" s="94"/>
      <c r="BT1058" s="94"/>
      <c r="BU1058" s="94"/>
      <c r="BV1058" s="94"/>
      <c r="BW1058" s="94"/>
      <c r="BX1058" s="94"/>
      <c r="BY1058" s="94"/>
      <c r="BZ1058" s="94"/>
      <c r="CA1058" s="94"/>
      <c r="CB1058" s="94"/>
      <c r="CC1058" s="94"/>
      <c r="CD1058" s="94"/>
      <c r="CE1058" s="94"/>
      <c r="CF1058" s="94"/>
      <c r="CG1058" s="94"/>
      <c r="CH1058" s="94"/>
    </row>
    <row r="1059" ht="13.5" customHeight="1">
      <c r="A1059" s="94" t="s">
        <v>6589</v>
      </c>
      <c r="B1059" s="94" t="s">
        <v>6590</v>
      </c>
      <c r="C1059" s="94" t="str">
        <f t="shared" si="1"/>
        <v>Jaya Maithil</v>
      </c>
      <c r="D1059" s="94" t="s">
        <v>6591</v>
      </c>
      <c r="E1059" s="94" t="s">
        <v>32</v>
      </c>
      <c r="F1059" s="94" t="s">
        <v>18319</v>
      </c>
      <c r="G1059" s="95" t="s">
        <v>33</v>
      </c>
      <c r="H1059" s="94" t="s">
        <v>12006</v>
      </c>
      <c r="I1059" s="94" t="s">
        <v>12069</v>
      </c>
      <c r="BF1059" s="94" t="s">
        <v>33</v>
      </c>
      <c r="BG1059" s="94"/>
      <c r="BH1059" s="94"/>
      <c r="BI1059" s="94"/>
      <c r="BJ1059" s="94"/>
      <c r="BK1059" s="94"/>
      <c r="BL1059" s="94">
        <v>1.0</v>
      </c>
      <c r="BM1059" s="94"/>
      <c r="BN1059" s="94"/>
      <c r="BO1059" s="94"/>
      <c r="BP1059" s="94"/>
      <c r="BQ1059" s="94"/>
      <c r="BR1059" s="94"/>
      <c r="BS1059" s="94"/>
      <c r="BT1059" s="94"/>
      <c r="BU1059" s="94"/>
      <c r="BV1059" s="94"/>
      <c r="BW1059" s="94"/>
      <c r="BX1059" s="94"/>
      <c r="BY1059" s="94"/>
      <c r="BZ1059" s="94"/>
      <c r="CA1059" s="94"/>
      <c r="CB1059" s="94"/>
      <c r="CC1059" s="94"/>
      <c r="CD1059" s="94"/>
      <c r="CE1059" s="94"/>
      <c r="CF1059" s="94"/>
      <c r="CG1059" s="94"/>
      <c r="CH1059" s="94"/>
      <c r="CJ1059" s="94" t="s">
        <v>3680</v>
      </c>
      <c r="CK1059" s="94" t="s">
        <v>6595</v>
      </c>
      <c r="CL1059" s="94" t="s">
        <v>12010</v>
      </c>
      <c r="CM1059" s="94" t="s">
        <v>18320</v>
      </c>
      <c r="CN1059" s="94" t="s">
        <v>15387</v>
      </c>
      <c r="CO1059" s="94" t="s">
        <v>12188</v>
      </c>
      <c r="CP1059" s="94" t="s">
        <v>13194</v>
      </c>
      <c r="CQ1059" s="94" t="s">
        <v>12032</v>
      </c>
      <c r="CR1059" s="94" t="s">
        <v>12195</v>
      </c>
      <c r="CS1059" s="94" t="s">
        <v>12007</v>
      </c>
      <c r="CX1059" s="94" t="s">
        <v>1751</v>
      </c>
      <c r="CZ1059" s="94" t="s">
        <v>12016</v>
      </c>
      <c r="DA1059" s="94" t="s">
        <v>12111</v>
      </c>
      <c r="DB1059" s="94" t="s">
        <v>12111</v>
      </c>
      <c r="DC1059" s="94" t="s">
        <v>12007</v>
      </c>
      <c r="DD1059" s="94" t="s">
        <v>12007</v>
      </c>
      <c r="DE1059" s="94" t="s">
        <v>12007</v>
      </c>
      <c r="DH1059" s="94" t="s">
        <v>12021</v>
      </c>
      <c r="DJ1059" s="94" t="s">
        <v>12022</v>
      </c>
    </row>
    <row r="1060" ht="13.5" customHeight="1">
      <c r="A1060" s="94" t="s">
        <v>10060</v>
      </c>
      <c r="B1060" s="94" t="s">
        <v>10061</v>
      </c>
      <c r="C1060" s="94" t="str">
        <f t="shared" si="1"/>
        <v>Jayanta Acharya</v>
      </c>
      <c r="D1060" s="94" t="s">
        <v>10062</v>
      </c>
      <c r="E1060" s="94" t="s">
        <v>35</v>
      </c>
      <c r="F1060" s="94" t="s">
        <v>18321</v>
      </c>
      <c r="G1060" s="95" t="s">
        <v>33</v>
      </c>
      <c r="H1060" s="94" t="s">
        <v>12006</v>
      </c>
      <c r="I1060" s="94" t="s">
        <v>12069</v>
      </c>
      <c r="BF1060" s="94" t="s">
        <v>33</v>
      </c>
      <c r="BG1060" s="94"/>
      <c r="BH1060" s="94"/>
      <c r="BI1060" s="94"/>
      <c r="BJ1060" s="94"/>
      <c r="BK1060" s="94"/>
      <c r="BL1060" s="94"/>
      <c r="BM1060" s="94">
        <v>1.0</v>
      </c>
      <c r="BN1060" s="94"/>
      <c r="BO1060" s="94"/>
      <c r="BP1060" s="94"/>
      <c r="BQ1060" s="94"/>
      <c r="BR1060" s="94"/>
      <c r="BS1060" s="94"/>
      <c r="BT1060" s="94"/>
      <c r="BU1060" s="94"/>
      <c r="BV1060" s="94"/>
      <c r="BW1060" s="94"/>
      <c r="BX1060" s="94"/>
      <c r="BY1060" s="94"/>
      <c r="BZ1060" s="94"/>
      <c r="CA1060" s="94"/>
      <c r="CB1060" s="94"/>
      <c r="CC1060" s="94"/>
      <c r="CD1060" s="94"/>
      <c r="CE1060" s="94"/>
      <c r="CF1060" s="94"/>
      <c r="CG1060" s="94"/>
      <c r="CH1060" s="94"/>
      <c r="CJ1060" s="94" t="s">
        <v>12082</v>
      </c>
      <c r="CK1060" s="94" t="s">
        <v>11441</v>
      </c>
      <c r="CL1060" s="94" t="s">
        <v>12046</v>
      </c>
      <c r="CM1060" s="94" t="s">
        <v>18322</v>
      </c>
      <c r="CN1060" s="94" t="s">
        <v>12115</v>
      </c>
      <c r="CO1060" s="94" t="s">
        <v>12188</v>
      </c>
      <c r="CP1060" s="94" t="s">
        <v>13518</v>
      </c>
      <c r="CQ1060" s="94" t="s">
        <v>13519</v>
      </c>
      <c r="CR1060" s="94" t="s">
        <v>13520</v>
      </c>
      <c r="CS1060" s="94" t="s">
        <v>12007</v>
      </c>
      <c r="CT1060" s="94" t="s">
        <v>12271</v>
      </c>
      <c r="CX1060" s="94" t="s">
        <v>18323</v>
      </c>
      <c r="CZ1060" s="94" t="s">
        <v>12007</v>
      </c>
      <c r="DA1060" s="94" t="s">
        <v>12016</v>
      </c>
      <c r="DB1060" s="94" t="s">
        <v>12016</v>
      </c>
      <c r="DC1060" s="94" t="s">
        <v>12007</v>
      </c>
      <c r="DD1060" s="94" t="s">
        <v>12007</v>
      </c>
      <c r="DE1060" s="94" t="s">
        <v>12007</v>
      </c>
      <c r="DH1060" s="94" t="s">
        <v>12021</v>
      </c>
      <c r="DJ1060" s="94" t="s">
        <v>12022</v>
      </c>
    </row>
    <row r="1061" ht="13.5" customHeight="1">
      <c r="A1061" s="94" t="s">
        <v>6340</v>
      </c>
      <c r="B1061" s="94" t="s">
        <v>6341</v>
      </c>
      <c r="C1061" s="94" t="str">
        <f t="shared" si="1"/>
        <v>Jayde Bhana</v>
      </c>
      <c r="D1061" s="94" t="s">
        <v>6342</v>
      </c>
      <c r="E1061" s="94" t="s">
        <v>32</v>
      </c>
      <c r="F1061" s="94" t="s">
        <v>18324</v>
      </c>
      <c r="G1061" s="95" t="s">
        <v>33</v>
      </c>
      <c r="H1061" s="94" t="s">
        <v>12006</v>
      </c>
      <c r="I1061" s="94" t="s">
        <v>12069</v>
      </c>
      <c r="BF1061" s="94"/>
      <c r="BG1061" s="94"/>
      <c r="BH1061" s="94" t="s">
        <v>33</v>
      </c>
      <c r="BI1061" s="94"/>
      <c r="BJ1061" s="94"/>
      <c r="BK1061" s="94"/>
      <c r="BL1061" s="94"/>
      <c r="BM1061" s="94"/>
      <c r="BN1061" s="94"/>
      <c r="BO1061" s="94"/>
      <c r="BP1061" s="94"/>
      <c r="BQ1061" s="94"/>
      <c r="BR1061" s="94"/>
      <c r="BS1061" s="94">
        <v>1.0</v>
      </c>
      <c r="BT1061" s="94"/>
      <c r="BU1061" s="94"/>
      <c r="BV1061" s="94"/>
      <c r="BW1061" s="94"/>
      <c r="BX1061" s="94"/>
      <c r="BY1061" s="94"/>
      <c r="BZ1061" s="94"/>
      <c r="CA1061" s="94"/>
      <c r="CB1061" s="94"/>
      <c r="CC1061" s="94"/>
      <c r="CD1061" s="94"/>
      <c r="CE1061" s="94"/>
      <c r="CF1061" s="94"/>
      <c r="CG1061" s="94"/>
      <c r="CH1061" s="94"/>
      <c r="CJ1061" s="94" t="s">
        <v>12717</v>
      </c>
      <c r="CK1061" s="94" t="s">
        <v>6345</v>
      </c>
      <c r="CL1061" s="94" t="s">
        <v>12010</v>
      </c>
      <c r="CM1061" s="94" t="s">
        <v>14683</v>
      </c>
      <c r="CN1061" s="94" t="s">
        <v>18325</v>
      </c>
      <c r="CO1061" s="94" t="s">
        <v>12217</v>
      </c>
      <c r="CP1061" s="94" t="s">
        <v>12014</v>
      </c>
      <c r="CQ1061" s="94" t="s">
        <v>12015</v>
      </c>
      <c r="CR1061" s="94" t="s">
        <v>12015</v>
      </c>
      <c r="CS1061" s="94" t="s">
        <v>12016</v>
      </c>
      <c r="CT1061" s="94" t="s">
        <v>12052</v>
      </c>
      <c r="CU1061" s="94" t="s">
        <v>12052</v>
      </c>
      <c r="CV1061" s="94" t="s">
        <v>12052</v>
      </c>
      <c r="CX1061" s="94" t="s">
        <v>18326</v>
      </c>
      <c r="CZ1061" s="94" t="s">
        <v>12007</v>
      </c>
      <c r="DA1061" s="94" t="s">
        <v>12111</v>
      </c>
      <c r="DC1061" s="94" t="s">
        <v>12007</v>
      </c>
      <c r="DD1061" s="94" t="s">
        <v>12007</v>
      </c>
      <c r="DE1061" s="94" t="s">
        <v>12007</v>
      </c>
      <c r="DH1061" s="94" t="s">
        <v>12021</v>
      </c>
      <c r="DJ1061" s="94" t="s">
        <v>12022</v>
      </c>
    </row>
    <row r="1062" ht="13.5" customHeight="1">
      <c r="A1062" s="94" t="s">
        <v>3163</v>
      </c>
      <c r="B1062" s="94" t="s">
        <v>3164</v>
      </c>
      <c r="C1062" s="94" t="str">
        <f t="shared" si="1"/>
        <v>Jaymie van der Merwe</v>
      </c>
      <c r="D1062" s="94" t="s">
        <v>3165</v>
      </c>
      <c r="E1062" s="94" t="s">
        <v>32</v>
      </c>
      <c r="F1062" s="94" t="s">
        <v>18327</v>
      </c>
      <c r="G1062" s="95" t="s">
        <v>33</v>
      </c>
      <c r="H1062" s="94" t="s">
        <v>12006</v>
      </c>
      <c r="I1062" s="94" t="s">
        <v>12069</v>
      </c>
      <c r="BF1062" s="94" t="s">
        <v>33</v>
      </c>
      <c r="BG1062" s="94"/>
      <c r="BH1062" s="94"/>
      <c r="BI1062" s="94"/>
      <c r="BJ1062" s="94"/>
      <c r="BK1062" s="94"/>
      <c r="BL1062" s="94"/>
      <c r="BM1062" s="94">
        <v>1.0</v>
      </c>
      <c r="BN1062" s="94"/>
      <c r="BO1062" s="94"/>
      <c r="BP1062" s="94"/>
      <c r="BQ1062" s="94"/>
      <c r="BR1062" s="94"/>
      <c r="BS1062" s="94"/>
      <c r="BT1062" s="94"/>
      <c r="BU1062" s="94"/>
      <c r="BV1062" s="94"/>
      <c r="BW1062" s="94"/>
      <c r="BX1062" s="94"/>
      <c r="BY1062" s="94"/>
      <c r="BZ1062" s="94"/>
      <c r="CA1062" s="94"/>
      <c r="CB1062" s="94"/>
      <c r="CC1062" s="94"/>
      <c r="CD1062" s="94"/>
      <c r="CE1062" s="94"/>
      <c r="CF1062" s="94"/>
      <c r="CG1062" s="94"/>
      <c r="CH1062" s="94"/>
      <c r="CJ1062" s="94" t="s">
        <v>11475</v>
      </c>
      <c r="CK1062" s="94" t="s">
        <v>3169</v>
      </c>
      <c r="CL1062" s="94" t="s">
        <v>12046</v>
      </c>
      <c r="CM1062" s="94" t="s">
        <v>13413</v>
      </c>
      <c r="CN1062" s="94" t="s">
        <v>18328</v>
      </c>
      <c r="CO1062" s="94" t="s">
        <v>12217</v>
      </c>
      <c r="CP1062" s="94" t="s">
        <v>13414</v>
      </c>
      <c r="CQ1062" s="94" t="s">
        <v>12015</v>
      </c>
      <c r="CR1062" s="94" t="s">
        <v>12219</v>
      </c>
      <c r="CS1062" s="94" t="s">
        <v>12016</v>
      </c>
      <c r="CT1062" s="94" t="s">
        <v>12498</v>
      </c>
      <c r="CU1062" s="94" t="s">
        <v>12498</v>
      </c>
      <c r="CV1062" s="94" t="s">
        <v>12498</v>
      </c>
      <c r="CX1062" s="94" t="s">
        <v>18329</v>
      </c>
      <c r="CZ1062" s="94" t="s">
        <v>12007</v>
      </c>
      <c r="DA1062" s="94" t="s">
        <v>12016</v>
      </c>
      <c r="DB1062" s="94" t="s">
        <v>12111</v>
      </c>
      <c r="DC1062" s="94" t="s">
        <v>12007</v>
      </c>
      <c r="DD1062" s="94" t="s">
        <v>12007</v>
      </c>
      <c r="DE1062" s="94" t="s">
        <v>12016</v>
      </c>
      <c r="DF1062" s="94" t="s">
        <v>12498</v>
      </c>
      <c r="DH1062" s="94" t="s">
        <v>12021</v>
      </c>
      <c r="DJ1062" s="94" t="s">
        <v>12022</v>
      </c>
    </row>
    <row r="1063" ht="13.5" customHeight="1">
      <c r="A1063" s="94" t="s">
        <v>10987</v>
      </c>
      <c r="B1063" s="94" t="s">
        <v>10988</v>
      </c>
      <c r="C1063" s="94" t="str">
        <f t="shared" si="1"/>
        <v>Jaziel Goulart Coelho</v>
      </c>
      <c r="D1063" s="94" t="s">
        <v>10989</v>
      </c>
      <c r="E1063" s="94" t="s">
        <v>32</v>
      </c>
      <c r="F1063" s="94" t="s">
        <v>18330</v>
      </c>
      <c r="G1063" s="95" t="s">
        <v>33</v>
      </c>
      <c r="H1063" s="94" t="s">
        <v>12006</v>
      </c>
      <c r="I1063" s="94" t="s">
        <v>12069</v>
      </c>
      <c r="BF1063" s="94" t="s">
        <v>33</v>
      </c>
      <c r="BG1063" s="94"/>
      <c r="BH1063" s="94"/>
      <c r="BI1063" s="94"/>
      <c r="BJ1063" s="94"/>
      <c r="BK1063" s="94"/>
      <c r="BL1063" s="94">
        <v>1.0</v>
      </c>
      <c r="BM1063" s="94"/>
      <c r="BN1063" s="94"/>
      <c r="BO1063" s="94"/>
      <c r="BP1063" s="94"/>
      <c r="BQ1063" s="94"/>
      <c r="BR1063" s="94"/>
      <c r="BS1063" s="94"/>
      <c r="BT1063" s="94"/>
      <c r="BU1063" s="94"/>
      <c r="BV1063" s="94"/>
      <c r="BW1063" s="94"/>
      <c r="BX1063" s="94"/>
      <c r="BY1063" s="94"/>
      <c r="BZ1063" s="94"/>
      <c r="CA1063" s="94"/>
      <c r="CB1063" s="94"/>
      <c r="CC1063" s="94"/>
      <c r="CD1063" s="94">
        <v>1.0</v>
      </c>
      <c r="CE1063" s="94"/>
      <c r="CF1063" s="94"/>
      <c r="CG1063" s="94"/>
      <c r="CH1063" s="94"/>
      <c r="CJ1063" s="94" t="s">
        <v>12082</v>
      </c>
      <c r="CK1063" s="94" t="s">
        <v>10992</v>
      </c>
      <c r="CL1063" s="94" t="s">
        <v>12175</v>
      </c>
      <c r="CM1063" s="94" t="s">
        <v>18331</v>
      </c>
      <c r="CN1063" s="94" t="s">
        <v>12362</v>
      </c>
      <c r="CO1063" s="94" t="s">
        <v>12030</v>
      </c>
      <c r="CP1063" s="94" t="s">
        <v>18332</v>
      </c>
      <c r="CQ1063" s="94" t="s">
        <v>12320</v>
      </c>
      <c r="CR1063" s="94" t="s">
        <v>12321</v>
      </c>
      <c r="CS1063" s="94" t="s">
        <v>12007</v>
      </c>
      <c r="CT1063" s="94" t="s">
        <v>12016</v>
      </c>
      <c r="CX1063" s="94" t="s">
        <v>18333</v>
      </c>
      <c r="CZ1063" s="94" t="s">
        <v>12007</v>
      </c>
      <c r="DA1063" s="94" t="s">
        <v>12016</v>
      </c>
      <c r="DB1063" s="94" t="s">
        <v>12016</v>
      </c>
      <c r="DC1063" s="94" t="s">
        <v>12007</v>
      </c>
      <c r="DD1063" s="94" t="s">
        <v>12016</v>
      </c>
      <c r="DE1063" s="94" t="s">
        <v>12007</v>
      </c>
      <c r="DH1063" s="94" t="s">
        <v>12021</v>
      </c>
      <c r="DJ1063" s="94" t="s">
        <v>12022</v>
      </c>
    </row>
    <row r="1064" ht="13.5" customHeight="1">
      <c r="A1064" s="94" t="s">
        <v>7715</v>
      </c>
      <c r="B1064" s="94" t="s">
        <v>18334</v>
      </c>
      <c r="C1064" s="94" t="str">
        <f t="shared" si="1"/>
        <v>JC Holbrook</v>
      </c>
      <c r="D1064" s="94" t="s">
        <v>18335</v>
      </c>
      <c r="E1064" s="94" t="s">
        <v>35</v>
      </c>
      <c r="F1064" s="94" t="s">
        <v>18336</v>
      </c>
      <c r="G1064" s="95" t="s">
        <v>33</v>
      </c>
      <c r="H1064" s="94" t="s">
        <v>12006</v>
      </c>
      <c r="I1064" s="94" t="s">
        <v>12069</v>
      </c>
      <c r="BF1064" s="94" t="s">
        <v>33</v>
      </c>
      <c r="BG1064" s="94"/>
      <c r="BH1064" s="94"/>
      <c r="BI1064" s="94"/>
      <c r="BJ1064" s="94"/>
      <c r="BK1064" s="94"/>
      <c r="BL1064" s="94">
        <v>1.0</v>
      </c>
      <c r="BM1064" s="94"/>
      <c r="BN1064" s="94"/>
      <c r="BO1064" s="94"/>
      <c r="BP1064" s="94"/>
      <c r="BQ1064" s="94"/>
      <c r="BR1064" s="94"/>
      <c r="BS1064" s="94"/>
      <c r="BT1064" s="94"/>
      <c r="BU1064" s="94"/>
      <c r="BV1064" s="94"/>
      <c r="BW1064" s="94"/>
      <c r="BX1064" s="94"/>
      <c r="BY1064" s="94"/>
      <c r="BZ1064" s="94"/>
      <c r="CA1064" s="94"/>
      <c r="CB1064" s="94"/>
      <c r="CC1064" s="94"/>
      <c r="CD1064" s="94"/>
      <c r="CE1064" s="94"/>
      <c r="CF1064" s="94"/>
      <c r="CG1064" s="94"/>
      <c r="CH1064" s="94"/>
      <c r="CK1064" s="94" t="s">
        <v>18337</v>
      </c>
      <c r="CL1064" s="94" t="s">
        <v>18338</v>
      </c>
      <c r="CM1064" s="94" t="s">
        <v>15128</v>
      </c>
      <c r="CN1064" s="94" t="s">
        <v>18339</v>
      </c>
      <c r="CO1064" s="94" t="s">
        <v>12013</v>
      </c>
      <c r="CP1064" s="94" t="s">
        <v>14185</v>
      </c>
      <c r="CQ1064" s="94" t="s">
        <v>12263</v>
      </c>
      <c r="CR1064" s="94" t="s">
        <v>12062</v>
      </c>
      <c r="CT1064" s="94" t="s">
        <v>18340</v>
      </c>
      <c r="CU1064" s="94" t="s">
        <v>18341</v>
      </c>
      <c r="CV1064" s="94" t="s">
        <v>12225</v>
      </c>
      <c r="CX1064" s="94" t="s">
        <v>18342</v>
      </c>
      <c r="CZ1064" s="94" t="s">
        <v>12007</v>
      </c>
      <c r="DA1064" s="94" t="s">
        <v>12019</v>
      </c>
      <c r="DB1064" s="94" t="s">
        <v>12016</v>
      </c>
      <c r="DC1064" s="94" t="s">
        <v>12007</v>
      </c>
      <c r="DD1064" s="94" t="s">
        <v>12016</v>
      </c>
      <c r="DE1064" s="94" t="s">
        <v>12016</v>
      </c>
      <c r="DH1064" s="94" t="s">
        <v>12021</v>
      </c>
      <c r="DJ1064" s="94" t="s">
        <v>12022</v>
      </c>
    </row>
    <row r="1065" ht="13.5" customHeight="1">
      <c r="A1065" s="94" t="s">
        <v>7715</v>
      </c>
      <c r="B1065" s="94" t="s">
        <v>7716</v>
      </c>
      <c r="C1065" s="94" t="str">
        <f t="shared" si="1"/>
        <v>JC Viljoen</v>
      </c>
      <c r="D1065" s="94" t="s">
        <v>7717</v>
      </c>
      <c r="E1065" s="94" t="s">
        <v>32</v>
      </c>
      <c r="F1065" s="94" t="s">
        <v>18343</v>
      </c>
      <c r="G1065" s="95" t="s">
        <v>33</v>
      </c>
      <c r="H1065" s="94" t="s">
        <v>12006</v>
      </c>
      <c r="I1065" s="94" t="s">
        <v>12069</v>
      </c>
      <c r="BF1065" s="94" t="s">
        <v>33</v>
      </c>
      <c r="BG1065" s="94"/>
      <c r="BH1065" s="94"/>
      <c r="BI1065" s="94"/>
      <c r="BJ1065" s="94"/>
      <c r="BK1065" s="94"/>
      <c r="BL1065" s="94"/>
      <c r="BM1065" s="94">
        <v>1.0</v>
      </c>
      <c r="BN1065" s="94"/>
      <c r="BO1065" s="94"/>
      <c r="BP1065" s="94"/>
      <c r="BQ1065" s="94"/>
      <c r="BR1065" s="94"/>
      <c r="BS1065" s="94"/>
      <c r="BT1065" s="94"/>
      <c r="BU1065" s="94"/>
      <c r="BV1065" s="94"/>
      <c r="BW1065" s="94"/>
      <c r="BX1065" s="94"/>
      <c r="BY1065" s="94"/>
      <c r="BZ1065" s="94"/>
      <c r="CA1065" s="94"/>
      <c r="CB1065" s="94"/>
      <c r="CC1065" s="94"/>
      <c r="CD1065" s="94"/>
      <c r="CE1065" s="94"/>
      <c r="CF1065" s="94"/>
      <c r="CG1065" s="94"/>
      <c r="CH1065" s="94"/>
      <c r="CK1065" s="94" t="s">
        <v>7720</v>
      </c>
      <c r="CL1065" s="94" t="s">
        <v>15487</v>
      </c>
      <c r="CM1065" s="94" t="s">
        <v>18344</v>
      </c>
      <c r="CN1065" s="94" t="s">
        <v>12143</v>
      </c>
      <c r="CO1065" s="94" t="s">
        <v>12217</v>
      </c>
      <c r="CP1065" s="94" t="s">
        <v>12189</v>
      </c>
      <c r="CQ1065" s="94" t="s">
        <v>12015</v>
      </c>
      <c r="CR1065" s="94" t="s">
        <v>12219</v>
      </c>
      <c r="CS1065" s="94" t="s">
        <v>12016</v>
      </c>
      <c r="CX1065" s="94" t="s">
        <v>1693</v>
      </c>
      <c r="CZ1065" s="94" t="s">
        <v>12007</v>
      </c>
      <c r="DA1065" s="94" t="s">
        <v>12016</v>
      </c>
      <c r="DB1065" s="94" t="s">
        <v>12111</v>
      </c>
      <c r="DC1065" s="94" t="s">
        <v>12007</v>
      </c>
      <c r="DD1065" s="94" t="s">
        <v>12007</v>
      </c>
      <c r="DE1065" s="94" t="s">
        <v>12007</v>
      </c>
      <c r="DH1065" s="94" t="s">
        <v>12021</v>
      </c>
      <c r="DJ1065" s="94" t="s">
        <v>12022</v>
      </c>
    </row>
    <row r="1066" ht="13.5" customHeight="1">
      <c r="A1066" s="94" t="s">
        <v>18345</v>
      </c>
      <c r="B1066" s="94" t="s">
        <v>18346</v>
      </c>
      <c r="C1066" s="94" t="str">
        <f t="shared" si="1"/>
        <v>JEAN PIERRE ROZELOT</v>
      </c>
      <c r="D1066" s="94" t="s">
        <v>18347</v>
      </c>
      <c r="E1066" s="94" t="s">
        <v>32</v>
      </c>
      <c r="F1066" s="94" t="s">
        <v>18348</v>
      </c>
      <c r="G1066" s="95" t="s">
        <v>33</v>
      </c>
      <c r="H1066" s="94" t="s">
        <v>12006</v>
      </c>
      <c r="I1066" s="94" t="s">
        <v>12069</v>
      </c>
      <c r="BF1066" s="94" t="s">
        <v>33</v>
      </c>
      <c r="BG1066" s="94"/>
      <c r="BH1066" s="94"/>
      <c r="BI1066" s="94"/>
      <c r="BJ1066" s="94"/>
      <c r="BK1066" s="94"/>
      <c r="BL1066" s="94">
        <v>1.0</v>
      </c>
      <c r="BM1066" s="94"/>
      <c r="BN1066" s="94"/>
      <c r="BO1066" s="94"/>
      <c r="BP1066" s="94"/>
      <c r="BQ1066" s="94"/>
      <c r="BR1066" s="94"/>
      <c r="BS1066" s="94"/>
      <c r="BT1066" s="94"/>
      <c r="BU1066" s="94"/>
      <c r="BV1066" s="94"/>
      <c r="BW1066" s="94"/>
      <c r="BX1066" s="94"/>
      <c r="BY1066" s="94"/>
      <c r="BZ1066" s="94"/>
      <c r="CA1066" s="94"/>
      <c r="CB1066" s="94"/>
      <c r="CC1066" s="94"/>
      <c r="CD1066" s="94"/>
      <c r="CE1066" s="94"/>
      <c r="CF1066" s="94"/>
      <c r="CG1066" s="94"/>
      <c r="CH1066" s="94"/>
      <c r="CK1066" s="94" t="s">
        <v>18349</v>
      </c>
      <c r="CM1066" s="94" t="s">
        <v>18350</v>
      </c>
      <c r="CN1066" s="94" t="s">
        <v>12345</v>
      </c>
      <c r="CO1066" s="94" t="s">
        <v>12101</v>
      </c>
      <c r="CP1066" s="94" t="s">
        <v>18351</v>
      </c>
      <c r="CQ1066" s="94" t="s">
        <v>12040</v>
      </c>
      <c r="CR1066" s="94" t="s">
        <v>12040</v>
      </c>
      <c r="CS1066" s="94" t="s">
        <v>12016</v>
      </c>
      <c r="CX1066" s="94" t="s">
        <v>17312</v>
      </c>
      <c r="CZ1066" s="94" t="s">
        <v>12016</v>
      </c>
      <c r="DA1066" s="94" t="s">
        <v>12016</v>
      </c>
      <c r="DB1066" s="94" t="s">
        <v>12016</v>
      </c>
      <c r="DC1066" s="94" t="s">
        <v>12007</v>
      </c>
      <c r="DD1066" s="94" t="s">
        <v>12016</v>
      </c>
      <c r="DE1066" s="94" t="s">
        <v>12016</v>
      </c>
      <c r="DH1066" s="94" t="s">
        <v>12021</v>
      </c>
      <c r="DJ1066" s="94" t="s">
        <v>12022</v>
      </c>
    </row>
    <row r="1067" ht="13.5" customHeight="1">
      <c r="A1067" s="94" t="s">
        <v>10840</v>
      </c>
      <c r="B1067" s="94" t="s">
        <v>10841</v>
      </c>
      <c r="C1067" s="94" t="str">
        <f t="shared" si="1"/>
        <v>Jean-Baptiste KIKWAYA ELUO</v>
      </c>
      <c r="D1067" s="94" t="s">
        <v>10842</v>
      </c>
      <c r="E1067" s="94" t="s">
        <v>32</v>
      </c>
      <c r="F1067" s="94" t="s">
        <v>18352</v>
      </c>
      <c r="G1067" s="95" t="s">
        <v>33</v>
      </c>
      <c r="H1067" s="94" t="s">
        <v>12006</v>
      </c>
      <c r="I1067" s="94" t="s">
        <v>12069</v>
      </c>
      <c r="BF1067" s="94" t="s">
        <v>33</v>
      </c>
      <c r="BG1067" s="94"/>
      <c r="BH1067" s="94"/>
      <c r="BI1067" s="94"/>
      <c r="BJ1067" s="94"/>
      <c r="BK1067" s="94"/>
      <c r="BL1067" s="94">
        <v>1.0</v>
      </c>
      <c r="BM1067" s="94"/>
      <c r="BN1067" s="94"/>
      <c r="BO1067" s="94"/>
      <c r="BP1067" s="94"/>
      <c r="BQ1067" s="94"/>
      <c r="BR1067" s="94"/>
      <c r="BS1067" s="94"/>
      <c r="BT1067" s="94"/>
      <c r="BU1067" s="94"/>
      <c r="BV1067" s="94"/>
      <c r="BW1067" s="94"/>
      <c r="BX1067" s="94"/>
      <c r="BY1067" s="94"/>
      <c r="BZ1067" s="94"/>
      <c r="CA1067" s="94"/>
      <c r="CB1067" s="94"/>
      <c r="CC1067" s="94"/>
      <c r="CD1067" s="94"/>
      <c r="CE1067" s="94"/>
      <c r="CF1067" s="94"/>
      <c r="CG1067" s="94"/>
      <c r="CH1067" s="94"/>
      <c r="CJ1067" s="94" t="s">
        <v>12058</v>
      </c>
      <c r="CK1067" s="94" t="s">
        <v>10850</v>
      </c>
      <c r="CM1067" s="94" t="s">
        <v>18353</v>
      </c>
      <c r="CO1067" s="94" t="s">
        <v>12030</v>
      </c>
      <c r="CP1067" s="94" t="s">
        <v>12178</v>
      </c>
      <c r="CQ1067" s="94" t="s">
        <v>18354</v>
      </c>
      <c r="CR1067" s="94" t="s">
        <v>18354</v>
      </c>
      <c r="CS1067" s="94" t="s">
        <v>12007</v>
      </c>
      <c r="CX1067" s="94" t="s">
        <v>18355</v>
      </c>
      <c r="CZ1067" s="94" t="s">
        <v>12007</v>
      </c>
      <c r="DA1067" s="94" t="s">
        <v>12016</v>
      </c>
      <c r="DB1067" s="94" t="s">
        <v>12016</v>
      </c>
      <c r="DC1067" s="94" t="s">
        <v>12007</v>
      </c>
      <c r="DD1067" s="94" t="s">
        <v>12007</v>
      </c>
      <c r="DE1067" s="94" t="s">
        <v>12007</v>
      </c>
      <c r="DH1067" s="94" t="s">
        <v>12021</v>
      </c>
      <c r="DJ1067" s="94" t="s">
        <v>12022</v>
      </c>
    </row>
    <row r="1068" ht="13.5" customHeight="1">
      <c r="A1068" s="94" t="s">
        <v>18356</v>
      </c>
      <c r="B1068" s="94" t="s">
        <v>18357</v>
      </c>
      <c r="C1068" s="94" t="str">
        <f t="shared" si="1"/>
        <v>Jean-Luc Margot</v>
      </c>
      <c r="D1068" s="94" t="s">
        <v>18358</v>
      </c>
      <c r="E1068" s="94" t="s">
        <v>32</v>
      </c>
      <c r="F1068" s="94" t="s">
        <v>18359</v>
      </c>
      <c r="G1068" s="95" t="s">
        <v>38</v>
      </c>
      <c r="H1068" s="94" t="s">
        <v>12006</v>
      </c>
      <c r="I1068" s="94" t="s">
        <v>12069</v>
      </c>
      <c r="BF1068" s="94"/>
      <c r="BG1068" s="94"/>
      <c r="BH1068" s="94"/>
      <c r="BI1068" s="94" t="s">
        <v>38</v>
      </c>
      <c r="BJ1068" s="94"/>
      <c r="BK1068" s="94"/>
      <c r="BL1068" s="94"/>
      <c r="BM1068" s="94"/>
      <c r="BN1068" s="94"/>
      <c r="BO1068" s="94"/>
      <c r="BP1068" s="94"/>
      <c r="BQ1068" s="94"/>
      <c r="BR1068" s="94"/>
      <c r="BS1068" s="94"/>
      <c r="BT1068" s="94"/>
      <c r="BU1068" s="94">
        <v>1.0</v>
      </c>
      <c r="BV1068" s="94"/>
      <c r="BW1068" s="94"/>
      <c r="BX1068" s="94"/>
      <c r="BY1068" s="94"/>
      <c r="BZ1068" s="94"/>
      <c r="CA1068" s="94"/>
      <c r="CB1068" s="94"/>
      <c r="CC1068" s="94"/>
      <c r="CD1068" s="94"/>
      <c r="CE1068" s="94"/>
      <c r="CF1068" s="94"/>
      <c r="CG1068" s="94"/>
      <c r="CH1068" s="94"/>
      <c r="CJ1068" s="94" t="s">
        <v>12029</v>
      </c>
      <c r="CK1068" s="94" t="s">
        <v>18360</v>
      </c>
      <c r="CL1068" s="94" t="s">
        <v>12175</v>
      </c>
      <c r="CM1068" s="94" t="s">
        <v>18361</v>
      </c>
      <c r="CN1068" s="94" t="s">
        <v>12029</v>
      </c>
      <c r="CO1068" s="94" t="s">
        <v>12030</v>
      </c>
      <c r="CP1068" s="94" t="s">
        <v>13444</v>
      </c>
      <c r="CQ1068" s="94" t="s">
        <v>12062</v>
      </c>
      <c r="CR1068" s="94" t="s">
        <v>13028</v>
      </c>
      <c r="CX1068" s="94" t="s">
        <v>18362</v>
      </c>
      <c r="CZ1068" s="94" t="s">
        <v>12007</v>
      </c>
      <c r="DC1068" s="94" t="s">
        <v>12007</v>
      </c>
      <c r="DD1068" s="94" t="s">
        <v>12016</v>
      </c>
      <c r="DH1068" s="94" t="s">
        <v>12021</v>
      </c>
      <c r="DJ1068" s="94" t="s">
        <v>12022</v>
      </c>
    </row>
    <row r="1069" ht="13.5" customHeight="1">
      <c r="A1069" s="94" t="s">
        <v>18363</v>
      </c>
      <c r="B1069" s="94" t="s">
        <v>18364</v>
      </c>
      <c r="C1069" s="94" t="str">
        <f t="shared" si="1"/>
        <v>Jeandrew Brink</v>
      </c>
      <c r="D1069" s="94" t="s">
        <v>18365</v>
      </c>
      <c r="E1069" s="94" t="s">
        <v>32</v>
      </c>
      <c r="F1069" s="94" t="s">
        <v>18366</v>
      </c>
      <c r="G1069" s="95" t="s">
        <v>33</v>
      </c>
      <c r="H1069" s="94" t="s">
        <v>12006</v>
      </c>
      <c r="I1069" s="94" t="s">
        <v>12069</v>
      </c>
      <c r="BF1069" s="94" t="s">
        <v>33</v>
      </c>
      <c r="BG1069" s="94"/>
      <c r="BH1069" s="94"/>
      <c r="BI1069" s="94"/>
      <c r="BJ1069" s="94"/>
      <c r="BK1069" s="94"/>
      <c r="BL1069" s="94">
        <v>1.0</v>
      </c>
      <c r="BM1069" s="94"/>
      <c r="BN1069" s="94"/>
      <c r="BO1069" s="94"/>
      <c r="BP1069" s="94"/>
      <c r="BQ1069" s="94"/>
      <c r="BR1069" s="94"/>
      <c r="BS1069" s="94"/>
      <c r="BT1069" s="94"/>
      <c r="BU1069" s="94"/>
      <c r="BV1069" s="94"/>
      <c r="BW1069" s="94"/>
      <c r="BX1069" s="94"/>
      <c r="BY1069" s="94"/>
      <c r="BZ1069" s="94"/>
      <c r="CA1069" s="94"/>
      <c r="CB1069" s="94"/>
      <c r="CC1069" s="94"/>
      <c r="CD1069" s="94"/>
      <c r="CE1069" s="94"/>
      <c r="CF1069" s="94"/>
      <c r="CG1069" s="94"/>
      <c r="CH1069" s="94"/>
      <c r="CJ1069" s="94" t="s">
        <v>3680</v>
      </c>
      <c r="CK1069" s="94" t="s">
        <v>18367</v>
      </c>
      <c r="CL1069" s="94" t="s">
        <v>18368</v>
      </c>
      <c r="CM1069" s="94" t="s">
        <v>14382</v>
      </c>
      <c r="CN1069" s="94" t="s">
        <v>18369</v>
      </c>
      <c r="CO1069" s="94" t="s">
        <v>12116</v>
      </c>
      <c r="CP1069" s="94" t="s">
        <v>14383</v>
      </c>
      <c r="CQ1069" s="94" t="s">
        <v>12015</v>
      </c>
      <c r="CR1069" s="94" t="s">
        <v>12015</v>
      </c>
      <c r="CS1069" s="94" t="s">
        <v>12016</v>
      </c>
      <c r="CT1069" s="94" t="s">
        <v>12076</v>
      </c>
      <c r="CU1069" s="94" t="s">
        <v>12076</v>
      </c>
      <c r="CV1069" s="94" t="s">
        <v>12076</v>
      </c>
      <c r="CX1069" s="94" t="s">
        <v>18370</v>
      </c>
      <c r="CZ1069" s="94" t="s">
        <v>12007</v>
      </c>
      <c r="DA1069" s="94" t="s">
        <v>12019</v>
      </c>
      <c r="DB1069" s="94" t="s">
        <v>12016</v>
      </c>
      <c r="DC1069" s="94" t="s">
        <v>12007</v>
      </c>
      <c r="DD1069" s="94" t="s">
        <v>12016</v>
      </c>
      <c r="DE1069" s="94" t="s">
        <v>12016</v>
      </c>
      <c r="DH1069" s="94" t="s">
        <v>12021</v>
      </c>
      <c r="DJ1069" s="94" t="s">
        <v>12022</v>
      </c>
    </row>
    <row r="1070" ht="13.5" customHeight="1">
      <c r="A1070" s="94" t="s">
        <v>18371</v>
      </c>
      <c r="B1070" s="94" t="s">
        <v>18372</v>
      </c>
      <c r="C1070" s="94" t="str">
        <f t="shared" si="1"/>
        <v>Jeannett Maheso</v>
      </c>
      <c r="D1070" s="94" t="s">
        <v>18373</v>
      </c>
      <c r="E1070" s="94" t="s">
        <v>32</v>
      </c>
      <c r="F1070" s="94" t="s">
        <v>18374</v>
      </c>
      <c r="G1070" s="95" t="s">
        <v>33</v>
      </c>
      <c r="H1070" s="94" t="s">
        <v>12006</v>
      </c>
      <c r="BF1070" s="94"/>
      <c r="BG1070" s="94"/>
      <c r="BH1070" s="94" t="s">
        <v>33</v>
      </c>
      <c r="BI1070" s="94"/>
      <c r="BJ1070" s="94"/>
      <c r="BK1070" s="94"/>
      <c r="BL1070" s="94"/>
      <c r="BM1070" s="94"/>
      <c r="BN1070" s="94"/>
      <c r="BO1070" s="94"/>
      <c r="BP1070" s="94"/>
      <c r="BQ1070" s="94"/>
      <c r="BR1070" s="94"/>
      <c r="BS1070" s="94">
        <v>1.0</v>
      </c>
      <c r="BT1070" s="94"/>
      <c r="BU1070" s="94"/>
      <c r="BV1070" s="94"/>
      <c r="BW1070" s="94"/>
      <c r="BX1070" s="94"/>
      <c r="BY1070" s="94"/>
      <c r="BZ1070" s="94"/>
      <c r="CA1070" s="94"/>
      <c r="CB1070" s="94"/>
      <c r="CC1070" s="94"/>
      <c r="CD1070" s="94"/>
      <c r="CE1070" s="94"/>
      <c r="CF1070" s="94"/>
      <c r="CG1070" s="94"/>
      <c r="CH1070" s="94"/>
      <c r="CJ1070" s="94" t="s">
        <v>12213</v>
      </c>
      <c r="CK1070" s="94" t="s">
        <v>18375</v>
      </c>
      <c r="CL1070" s="94" t="s">
        <v>12010</v>
      </c>
      <c r="CM1070" s="94" t="s">
        <v>13315</v>
      </c>
      <c r="CN1070" s="94" t="s">
        <v>12143</v>
      </c>
      <c r="CO1070" s="94" t="s">
        <v>12217</v>
      </c>
      <c r="CP1070" s="94" t="s">
        <v>12306</v>
      </c>
      <c r="CQ1070" s="94" t="s">
        <v>12015</v>
      </c>
      <c r="CR1070" s="94" t="s">
        <v>12219</v>
      </c>
      <c r="CS1070" s="94" t="s">
        <v>12016</v>
      </c>
      <c r="CT1070" s="94" t="s">
        <v>12271</v>
      </c>
      <c r="CX1070" s="94" t="s">
        <v>18376</v>
      </c>
      <c r="CZ1070" s="94" t="s">
        <v>12007</v>
      </c>
      <c r="DA1070" s="94" t="s">
        <v>12111</v>
      </c>
      <c r="DB1070" s="94" t="s">
        <v>12111</v>
      </c>
      <c r="DC1070" s="94" t="s">
        <v>12007</v>
      </c>
      <c r="DD1070" s="94" t="s">
        <v>12007</v>
      </c>
      <c r="DE1070" s="94" t="s">
        <v>12007</v>
      </c>
      <c r="DH1070" s="94" t="s">
        <v>12021</v>
      </c>
      <c r="DJ1070" s="94" t="s">
        <v>12022</v>
      </c>
    </row>
    <row r="1071" ht="13.5" customHeight="1">
      <c r="A1071" s="94" t="s">
        <v>18377</v>
      </c>
      <c r="B1071" s="94" t="s">
        <v>7323</v>
      </c>
      <c r="C1071" s="94" t="str">
        <f t="shared" si="1"/>
        <v>Jeff Bennett</v>
      </c>
      <c r="D1071" s="94" t="s">
        <v>18378</v>
      </c>
      <c r="E1071" s="94" t="s">
        <v>32</v>
      </c>
      <c r="F1071" s="94" t="s">
        <v>18379</v>
      </c>
      <c r="G1071" s="95" t="s">
        <v>38</v>
      </c>
      <c r="H1071" s="94" t="s">
        <v>12006</v>
      </c>
      <c r="BF1071" s="94"/>
      <c r="BG1071" s="94"/>
      <c r="BH1071" s="94"/>
      <c r="BI1071" s="94" t="s">
        <v>38</v>
      </c>
      <c r="BJ1071" s="94"/>
      <c r="BK1071" s="94"/>
      <c r="BL1071" s="94"/>
      <c r="BM1071" s="94"/>
      <c r="BN1071" s="94"/>
      <c r="BO1071" s="94"/>
      <c r="BP1071" s="94"/>
      <c r="BQ1071" s="94"/>
      <c r="BR1071" s="94"/>
      <c r="BS1071" s="94"/>
      <c r="BT1071" s="94"/>
      <c r="BU1071" s="94">
        <v>1.0</v>
      </c>
      <c r="BV1071" s="94"/>
      <c r="BW1071" s="94"/>
      <c r="BX1071" s="94"/>
      <c r="BY1071" s="94"/>
      <c r="BZ1071" s="94"/>
      <c r="CA1071" s="94"/>
      <c r="CB1071" s="94"/>
      <c r="CC1071" s="94"/>
      <c r="CD1071" s="94"/>
      <c r="CE1071" s="94"/>
      <c r="CF1071" s="94"/>
      <c r="CG1071" s="94"/>
      <c r="CH1071" s="94"/>
      <c r="CJ1071" s="94" t="s">
        <v>12058</v>
      </c>
      <c r="CK1071" s="94" t="s">
        <v>18380</v>
      </c>
      <c r="CL1071" s="94" t="s">
        <v>12175</v>
      </c>
      <c r="CM1071" s="94" t="s">
        <v>18381</v>
      </c>
      <c r="CN1071" s="94" t="s">
        <v>18382</v>
      </c>
      <c r="CP1071" s="94" t="s">
        <v>18383</v>
      </c>
      <c r="CQ1071" s="94" t="s">
        <v>12062</v>
      </c>
      <c r="CR1071" s="94" t="s">
        <v>12062</v>
      </c>
      <c r="CX1071" s="94" t="s">
        <v>18259</v>
      </c>
      <c r="CZ1071" s="94" t="s">
        <v>12007</v>
      </c>
      <c r="DC1071" s="94" t="s">
        <v>12007</v>
      </c>
      <c r="DD1071" s="94" t="s">
        <v>12007</v>
      </c>
      <c r="DF1071" s="94" t="s">
        <v>18384</v>
      </c>
      <c r="DH1071" s="94" t="s">
        <v>12021</v>
      </c>
      <c r="DJ1071" s="94" t="s">
        <v>12022</v>
      </c>
    </row>
    <row r="1072" ht="13.5" customHeight="1">
      <c r="A1072" s="94" t="s">
        <v>8540</v>
      </c>
      <c r="B1072" s="94" t="s">
        <v>8541</v>
      </c>
      <c r="C1072" s="94" t="str">
        <f t="shared" si="1"/>
        <v>Jeffrey Linsky</v>
      </c>
      <c r="D1072" s="94" t="s">
        <v>8542</v>
      </c>
      <c r="E1072" s="94" t="s">
        <v>32</v>
      </c>
      <c r="F1072" s="94" t="s">
        <v>18385</v>
      </c>
      <c r="G1072" s="95" t="s">
        <v>33</v>
      </c>
      <c r="H1072" s="94" t="s">
        <v>12006</v>
      </c>
      <c r="I1072" s="94" t="s">
        <v>12069</v>
      </c>
      <c r="BF1072" s="94" t="s">
        <v>33</v>
      </c>
      <c r="BG1072" s="94"/>
      <c r="BH1072" s="94"/>
      <c r="BI1072" s="94"/>
      <c r="BJ1072" s="94"/>
      <c r="BK1072" s="94"/>
      <c r="BL1072" s="94">
        <v>1.0</v>
      </c>
      <c r="BM1072" s="94"/>
      <c r="BN1072" s="94"/>
      <c r="BO1072" s="94"/>
      <c r="BP1072" s="94"/>
      <c r="BQ1072" s="94"/>
      <c r="BR1072" s="94"/>
      <c r="BS1072" s="94"/>
      <c r="BT1072" s="94"/>
      <c r="BU1072" s="94"/>
      <c r="BV1072" s="94"/>
      <c r="BW1072" s="94"/>
      <c r="BX1072" s="94"/>
      <c r="BY1072" s="94"/>
      <c r="BZ1072" s="94"/>
      <c r="CA1072" s="94"/>
      <c r="CB1072" s="94"/>
      <c r="CC1072" s="94"/>
      <c r="CD1072" s="94">
        <v>2.0</v>
      </c>
      <c r="CE1072" s="94"/>
      <c r="CF1072" s="94"/>
      <c r="CG1072" s="94"/>
      <c r="CH1072" s="94"/>
      <c r="CJ1072" s="94" t="s">
        <v>12026</v>
      </c>
      <c r="CK1072" s="94" t="s">
        <v>8546</v>
      </c>
      <c r="CL1072" s="94" t="s">
        <v>12046</v>
      </c>
      <c r="CM1072" s="94" t="s">
        <v>18386</v>
      </c>
      <c r="CN1072" s="94" t="s">
        <v>18387</v>
      </c>
      <c r="CP1072" s="94" t="s">
        <v>18388</v>
      </c>
      <c r="CQ1072" s="94" t="s">
        <v>12422</v>
      </c>
      <c r="CR1072" s="94" t="s">
        <v>12422</v>
      </c>
      <c r="CS1072" s="94" t="s">
        <v>12016</v>
      </c>
      <c r="CX1072" s="94" t="s">
        <v>18389</v>
      </c>
      <c r="CZ1072" s="94" t="s">
        <v>12016</v>
      </c>
      <c r="DA1072" s="94" t="s">
        <v>12016</v>
      </c>
      <c r="DB1072" s="94" t="s">
        <v>12016</v>
      </c>
      <c r="DC1072" s="94" t="s">
        <v>12007</v>
      </c>
      <c r="DD1072" s="94" t="s">
        <v>12016</v>
      </c>
      <c r="DE1072" s="94" t="s">
        <v>12007</v>
      </c>
      <c r="DH1072" s="94" t="s">
        <v>12021</v>
      </c>
      <c r="DJ1072" s="94" t="s">
        <v>12022</v>
      </c>
    </row>
    <row r="1073" ht="13.5" customHeight="1">
      <c r="A1073" s="94" t="s">
        <v>18390</v>
      </c>
      <c r="B1073" s="94" t="s">
        <v>18391</v>
      </c>
      <c r="C1073" s="94" t="str">
        <f t="shared" si="1"/>
        <v>Jelena Petrović</v>
      </c>
      <c r="D1073" s="94" t="s">
        <v>18392</v>
      </c>
      <c r="E1073" s="94" t="s">
        <v>32</v>
      </c>
      <c r="F1073" s="94" t="s">
        <v>18393</v>
      </c>
      <c r="G1073" s="95" t="s">
        <v>38</v>
      </c>
      <c r="H1073" s="94" t="s">
        <v>12006</v>
      </c>
      <c r="I1073" s="94" t="s">
        <v>12381</v>
      </c>
      <c r="BF1073" s="94"/>
      <c r="BG1073" s="94"/>
      <c r="BH1073" s="94"/>
      <c r="BI1073" s="94" t="s">
        <v>38</v>
      </c>
      <c r="BJ1073" s="94"/>
      <c r="BK1073" s="94"/>
      <c r="BL1073" s="94"/>
      <c r="BM1073" s="94"/>
      <c r="BN1073" s="94"/>
      <c r="BO1073" s="94"/>
      <c r="BP1073" s="94"/>
      <c r="BQ1073" s="94"/>
      <c r="BR1073" s="94"/>
      <c r="BS1073" s="94"/>
      <c r="BT1073" s="94"/>
      <c r="BU1073" s="94">
        <v>1.0</v>
      </c>
      <c r="BV1073" s="94"/>
      <c r="BW1073" s="94"/>
      <c r="BX1073" s="94"/>
      <c r="BY1073" s="94"/>
      <c r="BZ1073" s="94"/>
      <c r="CA1073" s="94"/>
      <c r="CB1073" s="94"/>
      <c r="CC1073" s="94"/>
      <c r="CD1073" s="94"/>
      <c r="CE1073" s="94"/>
      <c r="CF1073" s="94"/>
      <c r="CG1073" s="94"/>
      <c r="CH1073" s="94"/>
      <c r="CJ1073" s="94" t="s">
        <v>12058</v>
      </c>
      <c r="CK1073" s="94" t="s">
        <v>18394</v>
      </c>
      <c r="CL1073" s="94" t="s">
        <v>12202</v>
      </c>
      <c r="CM1073" s="94" t="s">
        <v>18395</v>
      </c>
      <c r="CN1073" s="94" t="s">
        <v>18396</v>
      </c>
      <c r="CO1073" s="94" t="s">
        <v>12030</v>
      </c>
      <c r="CP1073" s="94" t="s">
        <v>13737</v>
      </c>
      <c r="CQ1073" s="94" t="s">
        <v>13738</v>
      </c>
      <c r="CX1073" s="94" t="s">
        <v>16887</v>
      </c>
      <c r="CZ1073" s="94" t="s">
        <v>12016</v>
      </c>
      <c r="DC1073" s="94" t="s">
        <v>12016</v>
      </c>
      <c r="DD1073" s="94" t="s">
        <v>12016</v>
      </c>
      <c r="DH1073" s="94" t="s">
        <v>12021</v>
      </c>
      <c r="DJ1073" s="94" t="s">
        <v>12022</v>
      </c>
    </row>
    <row r="1074" ht="13.5" customHeight="1">
      <c r="A1074" s="94" t="s">
        <v>2215</v>
      </c>
      <c r="B1074" s="94" t="s">
        <v>10712</v>
      </c>
      <c r="C1074" s="94" t="str">
        <f t="shared" si="1"/>
        <v>Jennifer Ferreira Soares</v>
      </c>
      <c r="D1074" s="94" t="s">
        <v>10713</v>
      </c>
      <c r="E1074" s="94" t="s">
        <v>35</v>
      </c>
      <c r="F1074" s="94" t="s">
        <v>18397</v>
      </c>
      <c r="G1074" s="95" t="s">
        <v>33</v>
      </c>
      <c r="H1074" s="94" t="s">
        <v>12006</v>
      </c>
      <c r="I1074" s="94" t="s">
        <v>12069</v>
      </c>
      <c r="BF1074" s="94" t="s">
        <v>33</v>
      </c>
      <c r="BG1074" s="94"/>
      <c r="BH1074" s="94"/>
      <c r="BI1074" s="94"/>
      <c r="BJ1074" s="94"/>
      <c r="BK1074" s="94"/>
      <c r="BL1074" s="94"/>
      <c r="BM1074" s="94">
        <v>1.0</v>
      </c>
      <c r="BN1074" s="94"/>
      <c r="BO1074" s="94"/>
      <c r="BP1074" s="94"/>
      <c r="BQ1074" s="94"/>
      <c r="BR1074" s="94"/>
      <c r="BS1074" s="94"/>
      <c r="BT1074" s="94"/>
      <c r="BU1074" s="94"/>
      <c r="BV1074" s="94"/>
      <c r="BW1074" s="94"/>
      <c r="BX1074" s="94"/>
      <c r="BY1074" s="94"/>
      <c r="BZ1074" s="94"/>
      <c r="CA1074" s="94"/>
      <c r="CB1074" s="94"/>
      <c r="CC1074" s="94"/>
      <c r="CD1074" s="94"/>
      <c r="CE1074" s="94"/>
      <c r="CF1074" s="94"/>
      <c r="CG1074" s="94"/>
      <c r="CH1074" s="94"/>
      <c r="CJ1074" s="94" t="s">
        <v>12717</v>
      </c>
      <c r="CK1074" s="94" t="s">
        <v>10716</v>
      </c>
      <c r="CL1074" s="94" t="s">
        <v>12010</v>
      </c>
      <c r="CM1074" s="94" t="s">
        <v>17305</v>
      </c>
      <c r="CN1074" s="94" t="s">
        <v>10714</v>
      </c>
      <c r="CO1074" s="94" t="s">
        <v>12122</v>
      </c>
      <c r="CP1074" s="94" t="s">
        <v>13054</v>
      </c>
      <c r="CQ1074" s="94" t="s">
        <v>12320</v>
      </c>
      <c r="CR1074" s="94" t="s">
        <v>12321</v>
      </c>
      <c r="CS1074" s="94" t="s">
        <v>12007</v>
      </c>
      <c r="CX1074" s="94" t="s">
        <v>1751</v>
      </c>
      <c r="CZ1074" s="94" t="s">
        <v>12007</v>
      </c>
      <c r="DA1074" s="94" t="s">
        <v>12111</v>
      </c>
      <c r="DB1074" s="94" t="s">
        <v>12111</v>
      </c>
      <c r="DC1074" s="94" t="s">
        <v>12007</v>
      </c>
      <c r="DD1074" s="94" t="s">
        <v>12016</v>
      </c>
      <c r="DE1074" s="94" t="s">
        <v>12007</v>
      </c>
      <c r="DH1074" s="94" t="s">
        <v>12021</v>
      </c>
      <c r="DJ1074" s="94" t="s">
        <v>12022</v>
      </c>
    </row>
    <row r="1075" ht="13.5" customHeight="1">
      <c r="A1075" s="94" t="s">
        <v>18398</v>
      </c>
      <c r="B1075" s="94" t="s">
        <v>18399</v>
      </c>
      <c r="C1075" s="94" t="str">
        <f t="shared" si="1"/>
        <v>Jeroen Audenaert</v>
      </c>
      <c r="D1075" s="94" t="s">
        <v>18400</v>
      </c>
      <c r="E1075" s="94" t="s">
        <v>32</v>
      </c>
      <c r="F1075" s="94" t="s">
        <v>18401</v>
      </c>
      <c r="G1075" s="95" t="s">
        <v>33</v>
      </c>
      <c r="H1075" s="94" t="s">
        <v>12006</v>
      </c>
      <c r="I1075" s="94" t="s">
        <v>12069</v>
      </c>
      <c r="BF1075" s="94"/>
      <c r="BG1075" s="94"/>
      <c r="BH1075" s="94" t="s">
        <v>33</v>
      </c>
      <c r="BI1075" s="94"/>
      <c r="BJ1075" s="94"/>
      <c r="BK1075" s="94"/>
      <c r="BL1075" s="94"/>
      <c r="BM1075" s="94"/>
      <c r="BN1075" s="94"/>
      <c r="BO1075" s="94"/>
      <c r="BP1075" s="94"/>
      <c r="BQ1075" s="94"/>
      <c r="BR1075" s="94">
        <v>1.0</v>
      </c>
      <c r="BS1075" s="94"/>
      <c r="BT1075" s="94"/>
      <c r="BU1075" s="94"/>
      <c r="BV1075" s="94"/>
      <c r="BW1075" s="94"/>
      <c r="BX1075" s="94"/>
      <c r="BY1075" s="94"/>
      <c r="BZ1075" s="94"/>
      <c r="CA1075" s="94"/>
      <c r="CB1075" s="94"/>
      <c r="CC1075" s="94"/>
      <c r="CD1075" s="94"/>
      <c r="CE1075" s="94"/>
      <c r="CF1075" s="94"/>
      <c r="CG1075" s="94"/>
      <c r="CH1075" s="94"/>
      <c r="CJ1075" s="94" t="s">
        <v>12058</v>
      </c>
      <c r="CK1075" s="94" t="s">
        <v>18402</v>
      </c>
      <c r="CM1075" s="94" t="s">
        <v>18403</v>
      </c>
      <c r="CN1075" s="94" t="s">
        <v>12329</v>
      </c>
      <c r="CO1075" s="94" t="s">
        <v>12188</v>
      </c>
      <c r="CP1075" s="94" t="s">
        <v>15235</v>
      </c>
      <c r="CQ1075" s="94" t="s">
        <v>12062</v>
      </c>
      <c r="CR1075" s="94" t="s">
        <v>13028</v>
      </c>
      <c r="CS1075" s="94" t="s">
        <v>12016</v>
      </c>
      <c r="CX1075" s="94" t="s">
        <v>18404</v>
      </c>
      <c r="CZ1075" s="94" t="s">
        <v>12007</v>
      </c>
      <c r="DA1075" s="94" t="s">
        <v>12016</v>
      </c>
      <c r="DB1075" s="94" t="s">
        <v>12111</v>
      </c>
      <c r="DC1075" s="94" t="s">
        <v>12016</v>
      </c>
      <c r="DD1075" s="94" t="s">
        <v>12007</v>
      </c>
      <c r="DE1075" s="94" t="s">
        <v>12007</v>
      </c>
      <c r="DH1075" s="94" t="s">
        <v>12021</v>
      </c>
      <c r="DJ1075" s="94" t="s">
        <v>12022</v>
      </c>
    </row>
    <row r="1076" ht="13.5" customHeight="1">
      <c r="A1076" s="94" t="s">
        <v>18405</v>
      </c>
      <c r="B1076" s="94" t="s">
        <v>18406</v>
      </c>
      <c r="C1076" s="94" t="str">
        <f t="shared" si="1"/>
        <v>Jess Worsley</v>
      </c>
      <c r="D1076" s="94" t="s">
        <v>18407</v>
      </c>
      <c r="E1076" s="94" t="s">
        <v>32</v>
      </c>
      <c r="F1076" s="94" t="s">
        <v>18408</v>
      </c>
      <c r="G1076" s="95" t="s">
        <v>33</v>
      </c>
      <c r="H1076" s="94" t="s">
        <v>12006</v>
      </c>
      <c r="BF1076" s="94"/>
      <c r="BG1076" s="94"/>
      <c r="BH1076" s="94"/>
      <c r="BI1076" s="94"/>
      <c r="BJ1076" s="94" t="s">
        <v>33</v>
      </c>
      <c r="BK1076" s="94"/>
      <c r="BL1076" s="94"/>
      <c r="BM1076" s="94"/>
      <c r="BN1076" s="94"/>
      <c r="BO1076" s="94"/>
      <c r="BP1076" s="94"/>
      <c r="BQ1076" s="94"/>
      <c r="BR1076" s="94"/>
      <c r="BS1076" s="94"/>
      <c r="BT1076" s="94"/>
      <c r="BU1076" s="94"/>
      <c r="BV1076" s="94"/>
      <c r="BW1076" s="94"/>
      <c r="BX1076" s="94"/>
      <c r="BY1076" s="94">
        <v>1.0</v>
      </c>
      <c r="BZ1076" s="94"/>
      <c r="CA1076" s="94"/>
      <c r="CB1076" s="94"/>
      <c r="CC1076" s="94"/>
      <c r="CD1076" s="94"/>
      <c r="CE1076" s="94"/>
      <c r="CF1076" s="94"/>
      <c r="CG1076" s="94"/>
      <c r="CH1076" s="94"/>
      <c r="CK1076" s="94" t="s">
        <v>18409</v>
      </c>
      <c r="CL1076" s="94" t="s">
        <v>7188</v>
      </c>
      <c r="CM1076" s="94" t="s">
        <v>12186</v>
      </c>
      <c r="CO1076" s="94" t="s">
        <v>12217</v>
      </c>
      <c r="CP1076" s="94" t="s">
        <v>12189</v>
      </c>
      <c r="CQ1076" s="94" t="s">
        <v>12015</v>
      </c>
      <c r="CR1076" s="94" t="s">
        <v>12263</v>
      </c>
      <c r="CS1076" s="94" t="s">
        <v>12016</v>
      </c>
      <c r="CX1076" s="94" t="s">
        <v>18410</v>
      </c>
      <c r="CZ1076" s="94" t="s">
        <v>12016</v>
      </c>
      <c r="DA1076" s="94" t="s">
        <v>12016</v>
      </c>
      <c r="DB1076" s="94" t="s">
        <v>12016</v>
      </c>
      <c r="DC1076" s="94" t="s">
        <v>12007</v>
      </c>
      <c r="DD1076" s="94" t="s">
        <v>12007</v>
      </c>
      <c r="DE1076" s="94" t="s">
        <v>12016</v>
      </c>
      <c r="DH1076" s="94" t="s">
        <v>12021</v>
      </c>
      <c r="DJ1076" s="94" t="s">
        <v>12022</v>
      </c>
    </row>
    <row r="1077" ht="13.5" customHeight="1">
      <c r="A1077" s="94" t="s">
        <v>18411</v>
      </c>
      <c r="B1077" s="94" t="s">
        <v>18412</v>
      </c>
      <c r="C1077" s="94" t="str">
        <f t="shared" si="1"/>
        <v>Jesse Rogerson</v>
      </c>
      <c r="D1077" s="94" t="s">
        <v>18413</v>
      </c>
      <c r="E1077" s="94" t="s">
        <v>32</v>
      </c>
      <c r="F1077" s="94" t="s">
        <v>18414</v>
      </c>
      <c r="G1077" s="95" t="s">
        <v>38</v>
      </c>
      <c r="H1077" s="94" t="s">
        <v>12006</v>
      </c>
      <c r="BF1077" s="94"/>
      <c r="BG1077" s="94"/>
      <c r="BH1077" s="94"/>
      <c r="BI1077" s="94"/>
      <c r="BJ1077" s="94"/>
      <c r="BK1077" s="94" t="s">
        <v>38</v>
      </c>
      <c r="BL1077" s="94"/>
      <c r="BM1077" s="94"/>
      <c r="BN1077" s="94"/>
      <c r="BO1077" s="94"/>
      <c r="BP1077" s="94"/>
      <c r="BQ1077" s="94"/>
      <c r="BR1077" s="94"/>
      <c r="BS1077" s="94"/>
      <c r="BT1077" s="94"/>
      <c r="BU1077" s="94"/>
      <c r="BV1077" s="94"/>
      <c r="BW1077" s="94"/>
      <c r="BX1077" s="94"/>
      <c r="BY1077" s="94"/>
      <c r="BZ1077" s="94"/>
      <c r="CA1077" s="94">
        <v>1.0</v>
      </c>
      <c r="CB1077" s="94"/>
      <c r="CC1077" s="94"/>
      <c r="CD1077" s="94"/>
      <c r="CE1077" s="94"/>
      <c r="CF1077" s="94"/>
      <c r="CG1077" s="94"/>
      <c r="CH1077" s="94"/>
      <c r="CJ1077" s="94" t="s">
        <v>3680</v>
      </c>
      <c r="CK1077" s="94" t="s">
        <v>18415</v>
      </c>
      <c r="CL1077" s="94" t="s">
        <v>12505</v>
      </c>
      <c r="CM1077" s="94" t="s">
        <v>16277</v>
      </c>
      <c r="CN1077" s="94" t="s">
        <v>12450</v>
      </c>
      <c r="CO1077" s="94" t="s">
        <v>12116</v>
      </c>
      <c r="CP1077" s="94" t="s">
        <v>18080</v>
      </c>
      <c r="CQ1077" s="94" t="s">
        <v>12075</v>
      </c>
      <c r="CR1077" s="94" t="s">
        <v>12465</v>
      </c>
      <c r="CX1077" s="94" t="s">
        <v>18416</v>
      </c>
      <c r="CZ1077" s="94" t="s">
        <v>12016</v>
      </c>
      <c r="DC1077" s="94" t="s">
        <v>12016</v>
      </c>
      <c r="DD1077" s="94" t="s">
        <v>12016</v>
      </c>
      <c r="DH1077" s="94" t="s">
        <v>12021</v>
      </c>
      <c r="DJ1077" s="94" t="s">
        <v>12022</v>
      </c>
    </row>
    <row r="1078" ht="13.5" customHeight="1">
      <c r="A1078" s="94" t="s">
        <v>18417</v>
      </c>
      <c r="B1078" s="94" t="s">
        <v>18418</v>
      </c>
      <c r="C1078" s="94" t="str">
        <f t="shared" si="1"/>
        <v>Jessica Andrea Xitumul Cruz</v>
      </c>
      <c r="D1078" s="94" t="s">
        <v>18419</v>
      </c>
      <c r="E1078" s="94" t="s">
        <v>32</v>
      </c>
      <c r="F1078" s="94" t="s">
        <v>18420</v>
      </c>
      <c r="G1078" s="95" t="s">
        <v>33</v>
      </c>
      <c r="H1078" s="94" t="s">
        <v>12006</v>
      </c>
      <c r="BF1078" s="94"/>
      <c r="BG1078" s="94"/>
      <c r="BH1078" s="94"/>
      <c r="BI1078" s="94"/>
      <c r="BJ1078" s="94" t="s">
        <v>33</v>
      </c>
      <c r="BK1078" s="94"/>
      <c r="BL1078" s="94"/>
      <c r="BM1078" s="94"/>
      <c r="BN1078" s="94"/>
      <c r="BO1078" s="94"/>
      <c r="BP1078" s="94"/>
      <c r="BQ1078" s="94"/>
      <c r="BR1078" s="94"/>
      <c r="BS1078" s="94"/>
      <c r="BT1078" s="94"/>
      <c r="BU1078" s="94"/>
      <c r="BV1078" s="94"/>
      <c r="BW1078" s="94"/>
      <c r="BX1078" s="94">
        <v>1.0</v>
      </c>
      <c r="BY1078" s="94"/>
      <c r="BZ1078" s="94"/>
      <c r="CA1078" s="94"/>
      <c r="CB1078" s="94"/>
      <c r="CC1078" s="94"/>
      <c r="CD1078" s="94"/>
      <c r="CE1078" s="94"/>
      <c r="CF1078" s="94"/>
      <c r="CG1078" s="94"/>
      <c r="CH1078" s="94"/>
      <c r="CK1078" s="94" t="s">
        <v>18421</v>
      </c>
      <c r="CM1078" s="94" t="s">
        <v>18422</v>
      </c>
      <c r="CN1078" s="94" t="s">
        <v>13205</v>
      </c>
      <c r="CQ1078" s="94" t="s">
        <v>18423</v>
      </c>
      <c r="CR1078" s="94" t="s">
        <v>18424</v>
      </c>
      <c r="CS1078" s="94" t="s">
        <v>12007</v>
      </c>
      <c r="CX1078" s="94" t="s">
        <v>18425</v>
      </c>
      <c r="CZ1078" s="94" t="s">
        <v>12007</v>
      </c>
      <c r="DA1078" s="94" t="s">
        <v>12111</v>
      </c>
      <c r="DB1078" s="94" t="s">
        <v>12019</v>
      </c>
      <c r="DC1078" s="94" t="s">
        <v>12007</v>
      </c>
      <c r="DD1078" s="94" t="s">
        <v>12007</v>
      </c>
      <c r="DE1078" s="94" t="s">
        <v>12007</v>
      </c>
      <c r="DH1078" s="94" t="s">
        <v>12021</v>
      </c>
      <c r="DJ1078" s="94" t="s">
        <v>12022</v>
      </c>
    </row>
    <row r="1079" ht="13.5" customHeight="1">
      <c r="A1079" s="94" t="s">
        <v>6058</v>
      </c>
      <c r="B1079" s="94" t="s">
        <v>18426</v>
      </c>
      <c r="C1079" s="94" t="str">
        <f t="shared" si="1"/>
        <v>Jessica Doppel</v>
      </c>
      <c r="D1079" s="94" t="s">
        <v>18427</v>
      </c>
      <c r="E1079" s="94" t="s">
        <v>32</v>
      </c>
      <c r="F1079" s="94" t="s">
        <v>18428</v>
      </c>
      <c r="G1079" s="95" t="s">
        <v>33</v>
      </c>
      <c r="H1079" s="94" t="s">
        <v>12006</v>
      </c>
      <c r="I1079" s="94" t="s">
        <v>12069</v>
      </c>
      <c r="BF1079" s="94"/>
      <c r="BG1079" s="94"/>
      <c r="BH1079" s="94" t="s">
        <v>33</v>
      </c>
      <c r="BI1079" s="94"/>
      <c r="BJ1079" s="94"/>
      <c r="BK1079" s="94"/>
      <c r="BL1079" s="94"/>
      <c r="BM1079" s="94"/>
      <c r="BN1079" s="94"/>
      <c r="BO1079" s="94"/>
      <c r="BP1079" s="94"/>
      <c r="BQ1079" s="94"/>
      <c r="BR1079" s="94">
        <v>1.0</v>
      </c>
      <c r="BS1079" s="94"/>
      <c r="BT1079" s="94"/>
      <c r="BU1079" s="94"/>
      <c r="BV1079" s="94"/>
      <c r="BW1079" s="94"/>
      <c r="BX1079" s="94"/>
      <c r="BY1079" s="94"/>
      <c r="BZ1079" s="94"/>
      <c r="CA1079" s="94"/>
      <c r="CB1079" s="94"/>
      <c r="CC1079" s="94"/>
      <c r="CD1079" s="94">
        <v>1.0</v>
      </c>
      <c r="CE1079" s="94"/>
      <c r="CF1079" s="94"/>
      <c r="CG1079" s="94"/>
      <c r="CH1079" s="94"/>
      <c r="CJ1079" s="94" t="s">
        <v>3680</v>
      </c>
      <c r="CK1079" s="94" t="s">
        <v>18429</v>
      </c>
      <c r="CL1079" s="94" t="s">
        <v>18430</v>
      </c>
      <c r="CM1079" s="94" t="s">
        <v>18431</v>
      </c>
      <c r="CN1079" s="94" t="s">
        <v>13328</v>
      </c>
      <c r="CO1079" s="94" t="s">
        <v>12188</v>
      </c>
      <c r="CP1079" s="94" t="s">
        <v>13833</v>
      </c>
      <c r="CQ1079" s="94" t="s">
        <v>12263</v>
      </c>
      <c r="CR1079" s="94" t="s">
        <v>12032</v>
      </c>
      <c r="CS1079" s="94" t="s">
        <v>12016</v>
      </c>
      <c r="CT1079" s="94" t="s">
        <v>18432</v>
      </c>
      <c r="CX1079" s="94" t="s">
        <v>1831</v>
      </c>
      <c r="CZ1079" s="94" t="s">
        <v>12016</v>
      </c>
      <c r="DA1079" s="94" t="s">
        <v>12016</v>
      </c>
      <c r="DB1079" s="94" t="s">
        <v>12019</v>
      </c>
      <c r="DC1079" s="94" t="s">
        <v>12007</v>
      </c>
      <c r="DD1079" s="94" t="s">
        <v>12016</v>
      </c>
      <c r="DE1079" s="94" t="s">
        <v>12016</v>
      </c>
      <c r="DH1079" s="94" t="s">
        <v>12021</v>
      </c>
      <c r="DJ1079" s="94" t="s">
        <v>12022</v>
      </c>
    </row>
    <row r="1080" ht="13.5" customHeight="1">
      <c r="A1080" s="94" t="s">
        <v>6058</v>
      </c>
      <c r="B1080" s="94" t="s">
        <v>18433</v>
      </c>
      <c r="C1080" s="94" t="str">
        <f t="shared" si="1"/>
        <v>Jessica Dunnel Doe</v>
      </c>
      <c r="D1080" s="94" t="s">
        <v>18434</v>
      </c>
      <c r="E1080" s="94" t="s">
        <v>35</v>
      </c>
      <c r="F1080" s="94" t="s">
        <v>18435</v>
      </c>
      <c r="G1080" s="95" t="s">
        <v>33</v>
      </c>
      <c r="H1080" s="94" t="s">
        <v>12006</v>
      </c>
      <c r="BF1080" s="94" t="s">
        <v>33</v>
      </c>
      <c r="BG1080" s="94"/>
      <c r="BH1080" s="94"/>
      <c r="BI1080" s="94"/>
      <c r="BJ1080" s="94"/>
      <c r="BK1080" s="94"/>
      <c r="BL1080" s="94">
        <v>1.0</v>
      </c>
      <c r="BM1080" s="94"/>
      <c r="BN1080" s="94"/>
      <c r="BO1080" s="94"/>
      <c r="BP1080" s="94"/>
      <c r="BQ1080" s="94"/>
      <c r="BR1080" s="94"/>
      <c r="BS1080" s="94"/>
      <c r="BT1080" s="94"/>
      <c r="BU1080" s="94"/>
      <c r="BV1080" s="94"/>
      <c r="BW1080" s="94"/>
      <c r="BX1080" s="94"/>
      <c r="BY1080" s="94"/>
      <c r="BZ1080" s="94"/>
      <c r="CA1080" s="94"/>
      <c r="CB1080" s="94"/>
      <c r="CC1080" s="94"/>
      <c r="CD1080" s="94">
        <v>1.0</v>
      </c>
      <c r="CE1080" s="94"/>
      <c r="CF1080" s="94"/>
      <c r="CG1080" s="94"/>
      <c r="CH1080" s="94">
        <v>1.0</v>
      </c>
      <c r="CK1080" s="94" t="s">
        <v>6058</v>
      </c>
      <c r="CL1080" s="94" t="s">
        <v>12856</v>
      </c>
      <c r="CM1080" s="94" t="s">
        <v>13123</v>
      </c>
      <c r="CQ1080" s="94" t="s">
        <v>13256</v>
      </c>
      <c r="CS1080" s="94" t="s">
        <v>12016</v>
      </c>
      <c r="CX1080" s="94" t="s">
        <v>18436</v>
      </c>
      <c r="DA1080" s="94" t="s">
        <v>12016</v>
      </c>
      <c r="DB1080" s="94" t="s">
        <v>12111</v>
      </c>
      <c r="DC1080" s="94" t="s">
        <v>12007</v>
      </c>
      <c r="DD1080" s="94" t="s">
        <v>12016</v>
      </c>
      <c r="DE1080" s="94" t="s">
        <v>12007</v>
      </c>
      <c r="DH1080" s="94" t="s">
        <v>12021</v>
      </c>
      <c r="DJ1080" s="94" t="s">
        <v>12022</v>
      </c>
    </row>
    <row r="1081" ht="13.5" customHeight="1">
      <c r="A1081" s="94" t="s">
        <v>6058</v>
      </c>
      <c r="B1081" s="94" t="s">
        <v>6059</v>
      </c>
      <c r="C1081" s="94" t="str">
        <f t="shared" si="1"/>
        <v>Jessica Heim</v>
      </c>
      <c r="D1081" s="94" t="s">
        <v>6060</v>
      </c>
      <c r="E1081" s="94" t="s">
        <v>32</v>
      </c>
      <c r="F1081" s="94" t="s">
        <v>18437</v>
      </c>
      <c r="G1081" s="95" t="s">
        <v>33</v>
      </c>
      <c r="H1081" s="94" t="s">
        <v>12006</v>
      </c>
      <c r="I1081" s="94" t="s">
        <v>12069</v>
      </c>
      <c r="BF1081" s="94" t="s">
        <v>33</v>
      </c>
      <c r="BG1081" s="94"/>
      <c r="BH1081" s="94"/>
      <c r="BI1081" s="94"/>
      <c r="BJ1081" s="94"/>
      <c r="BK1081" s="94"/>
      <c r="BL1081" s="94"/>
      <c r="BM1081" s="94">
        <v>1.0</v>
      </c>
      <c r="BN1081" s="94"/>
      <c r="BO1081" s="94"/>
      <c r="BP1081" s="94"/>
      <c r="BQ1081" s="94"/>
      <c r="BR1081" s="94"/>
      <c r="BS1081" s="94"/>
      <c r="BT1081" s="94"/>
      <c r="BU1081" s="94"/>
      <c r="BV1081" s="94"/>
      <c r="BW1081" s="94"/>
      <c r="BX1081" s="94"/>
      <c r="BY1081" s="94"/>
      <c r="BZ1081" s="94"/>
      <c r="CA1081" s="94"/>
      <c r="CB1081" s="94"/>
      <c r="CC1081" s="94"/>
      <c r="CD1081" s="94"/>
      <c r="CE1081" s="94"/>
      <c r="CF1081" s="94"/>
      <c r="CG1081" s="94"/>
      <c r="CH1081" s="94"/>
      <c r="CK1081" s="94" t="s">
        <v>6063</v>
      </c>
      <c r="CL1081" s="94" t="s">
        <v>7188</v>
      </c>
      <c r="CM1081" s="94" t="s">
        <v>18438</v>
      </c>
      <c r="CO1081" s="94" t="s">
        <v>12122</v>
      </c>
      <c r="CQ1081" s="94" t="s">
        <v>12062</v>
      </c>
      <c r="CS1081" s="94" t="s">
        <v>12016</v>
      </c>
      <c r="CT1081" s="94" t="s">
        <v>18439</v>
      </c>
      <c r="CX1081" s="94" t="s">
        <v>18440</v>
      </c>
      <c r="CZ1081" s="94" t="s">
        <v>12007</v>
      </c>
      <c r="DA1081" s="94" t="s">
        <v>12111</v>
      </c>
      <c r="DB1081" s="94" t="s">
        <v>12111</v>
      </c>
      <c r="DC1081" s="94" t="s">
        <v>12007</v>
      </c>
      <c r="DD1081" s="94" t="s">
        <v>12007</v>
      </c>
      <c r="DE1081" s="94" t="s">
        <v>12007</v>
      </c>
      <c r="DH1081" s="94" t="s">
        <v>12021</v>
      </c>
      <c r="DJ1081" s="94" t="s">
        <v>12022</v>
      </c>
    </row>
    <row r="1082" ht="13.5" customHeight="1">
      <c r="A1082" s="94" t="s">
        <v>18441</v>
      </c>
      <c r="B1082" s="94" t="s">
        <v>18442</v>
      </c>
      <c r="C1082" s="94" t="str">
        <f t="shared" si="1"/>
        <v>Jeyhan Kartaltepe</v>
      </c>
      <c r="D1082" s="94" t="s">
        <v>18443</v>
      </c>
      <c r="E1082" s="94" t="s">
        <v>32</v>
      </c>
      <c r="F1082" s="94" t="s">
        <v>18444</v>
      </c>
      <c r="G1082" s="95" t="s">
        <v>38</v>
      </c>
      <c r="H1082" s="94" t="s">
        <v>12006</v>
      </c>
      <c r="L1082" s="94" t="s">
        <v>12007</v>
      </c>
      <c r="BF1082" s="94"/>
      <c r="BG1082" s="94"/>
      <c r="BH1082" s="94"/>
      <c r="BI1082" s="94"/>
      <c r="BJ1082" s="94"/>
      <c r="BK1082" s="94" t="s">
        <v>38</v>
      </c>
      <c r="BL1082" s="94"/>
      <c r="BM1082" s="94"/>
      <c r="BN1082" s="94"/>
      <c r="BO1082" s="94"/>
      <c r="BP1082" s="94"/>
      <c r="BQ1082" s="94"/>
      <c r="BR1082" s="94"/>
      <c r="BS1082" s="94"/>
      <c r="BT1082" s="94"/>
      <c r="BU1082" s="94"/>
      <c r="BV1082" s="94"/>
      <c r="BW1082" s="94"/>
      <c r="BX1082" s="94"/>
      <c r="BY1082" s="94"/>
      <c r="BZ1082" s="94"/>
      <c r="CA1082" s="94">
        <v>1.0</v>
      </c>
      <c r="CB1082" s="94"/>
      <c r="CC1082" s="94"/>
      <c r="CD1082" s="94"/>
      <c r="CE1082" s="94"/>
      <c r="CF1082" s="94"/>
      <c r="CG1082" s="94"/>
      <c r="CH1082" s="94"/>
      <c r="CJ1082" s="94" t="s">
        <v>12058</v>
      </c>
      <c r="CK1082" s="94" t="s">
        <v>18445</v>
      </c>
      <c r="CL1082" s="94" t="s">
        <v>12010</v>
      </c>
      <c r="CM1082" s="94" t="s">
        <v>18446</v>
      </c>
      <c r="CN1082" s="94" t="s">
        <v>12029</v>
      </c>
      <c r="CO1082" s="94" t="s">
        <v>12030</v>
      </c>
      <c r="CP1082" s="94" t="s">
        <v>18447</v>
      </c>
      <c r="CQ1082" s="94" t="s">
        <v>12032</v>
      </c>
      <c r="CR1082" s="94" t="s">
        <v>12062</v>
      </c>
      <c r="CX1082" s="94" t="s">
        <v>18448</v>
      </c>
      <c r="CZ1082" s="94" t="s">
        <v>12016</v>
      </c>
      <c r="DC1082" s="94" t="s">
        <v>12016</v>
      </c>
      <c r="DD1082" s="94" t="s">
        <v>12016</v>
      </c>
      <c r="DH1082" s="94" t="s">
        <v>12021</v>
      </c>
      <c r="DJ1082" s="94" t="s">
        <v>12022</v>
      </c>
    </row>
    <row r="1083" ht="13.5" customHeight="1">
      <c r="A1083" s="94" t="s">
        <v>8334</v>
      </c>
      <c r="B1083" s="94" t="s">
        <v>1782</v>
      </c>
      <c r="C1083" s="94" t="str">
        <f t="shared" si="1"/>
        <v>Ji Hoon Kim</v>
      </c>
      <c r="D1083" s="94" t="s">
        <v>8335</v>
      </c>
      <c r="E1083" s="94" t="s">
        <v>32</v>
      </c>
      <c r="F1083" s="94" t="s">
        <v>18449</v>
      </c>
      <c r="G1083" s="95" t="s">
        <v>33</v>
      </c>
      <c r="H1083" s="94" t="s">
        <v>12006</v>
      </c>
      <c r="I1083" s="94" t="s">
        <v>12069</v>
      </c>
      <c r="BF1083" s="94"/>
      <c r="BG1083" s="94"/>
      <c r="BH1083" s="94" t="s">
        <v>33</v>
      </c>
      <c r="BI1083" s="94"/>
      <c r="BJ1083" s="94"/>
      <c r="BK1083" s="94"/>
      <c r="BL1083" s="94"/>
      <c r="BM1083" s="94"/>
      <c r="BN1083" s="94"/>
      <c r="BO1083" s="94"/>
      <c r="BP1083" s="94"/>
      <c r="BQ1083" s="94"/>
      <c r="BR1083" s="94">
        <v>1.0</v>
      </c>
      <c r="BS1083" s="94"/>
      <c r="BT1083" s="94"/>
      <c r="BU1083" s="94"/>
      <c r="BV1083" s="94"/>
      <c r="BW1083" s="94"/>
      <c r="BX1083" s="94"/>
      <c r="BY1083" s="94"/>
      <c r="BZ1083" s="94"/>
      <c r="CA1083" s="94"/>
      <c r="CB1083" s="94"/>
      <c r="CC1083" s="94"/>
      <c r="CD1083" s="94"/>
      <c r="CE1083" s="94"/>
      <c r="CF1083" s="94"/>
      <c r="CG1083" s="94"/>
      <c r="CH1083" s="94"/>
      <c r="CJ1083" s="94" t="s">
        <v>3680</v>
      </c>
      <c r="CK1083" s="94" t="s">
        <v>8338</v>
      </c>
      <c r="CL1083" s="94" t="s">
        <v>12046</v>
      </c>
      <c r="CM1083" s="94" t="s">
        <v>14348</v>
      </c>
      <c r="CN1083" s="94" t="s">
        <v>18450</v>
      </c>
      <c r="CO1083" s="94" t="s">
        <v>12116</v>
      </c>
      <c r="CP1083" s="94" t="s">
        <v>17558</v>
      </c>
      <c r="CQ1083" s="94" t="s">
        <v>15547</v>
      </c>
      <c r="CR1083" s="94" t="s">
        <v>15547</v>
      </c>
      <c r="CS1083" s="94" t="s">
        <v>12007</v>
      </c>
      <c r="CT1083" s="94" t="s">
        <v>12498</v>
      </c>
      <c r="CX1083" s="94" t="s">
        <v>18451</v>
      </c>
      <c r="CZ1083" s="94" t="s">
        <v>12016</v>
      </c>
      <c r="DA1083" s="94" t="s">
        <v>12016</v>
      </c>
      <c r="DB1083" s="94" t="s">
        <v>12016</v>
      </c>
      <c r="DC1083" s="94" t="s">
        <v>12016</v>
      </c>
      <c r="DD1083" s="94" t="s">
        <v>12016</v>
      </c>
      <c r="DE1083" s="94" t="s">
        <v>12007</v>
      </c>
      <c r="DH1083" s="94" t="s">
        <v>12021</v>
      </c>
      <c r="DJ1083" s="94" t="s">
        <v>12022</v>
      </c>
    </row>
    <row r="1084" ht="13.5" customHeight="1">
      <c r="A1084" s="94" t="s">
        <v>18452</v>
      </c>
      <c r="B1084" s="94" t="s">
        <v>2431</v>
      </c>
      <c r="C1084" s="94" t="str">
        <f t="shared" si="1"/>
        <v>Jia-Cheng Liu</v>
      </c>
      <c r="D1084" s="94" t="s">
        <v>18453</v>
      </c>
      <c r="E1084" s="94" t="s">
        <v>32</v>
      </c>
      <c r="F1084" s="94" t="s">
        <v>18454</v>
      </c>
      <c r="G1084" s="95" t="s">
        <v>33</v>
      </c>
      <c r="H1084" s="94" t="s">
        <v>12006</v>
      </c>
      <c r="I1084" s="94" t="s">
        <v>12069</v>
      </c>
      <c r="BF1084" s="94" t="s">
        <v>33</v>
      </c>
      <c r="BG1084" s="94"/>
      <c r="BH1084" s="94"/>
      <c r="BI1084" s="94"/>
      <c r="BJ1084" s="94"/>
      <c r="BK1084" s="94"/>
      <c r="BL1084" s="94">
        <v>1.0</v>
      </c>
      <c r="BM1084" s="94"/>
      <c r="BN1084" s="94"/>
      <c r="BO1084" s="94"/>
      <c r="BP1084" s="94"/>
      <c r="BQ1084" s="94"/>
      <c r="BR1084" s="94"/>
      <c r="BS1084" s="94"/>
      <c r="BT1084" s="94"/>
      <c r="BU1084" s="94"/>
      <c r="BV1084" s="94"/>
      <c r="BW1084" s="94"/>
      <c r="BX1084" s="94"/>
      <c r="BY1084" s="94"/>
      <c r="BZ1084" s="94"/>
      <c r="CA1084" s="94"/>
      <c r="CB1084" s="94"/>
      <c r="CC1084" s="94"/>
      <c r="CD1084" s="94"/>
      <c r="CE1084" s="94"/>
      <c r="CF1084" s="94"/>
      <c r="CG1084" s="94"/>
      <c r="CH1084" s="94"/>
      <c r="CJ1084" s="94" t="s">
        <v>12058</v>
      </c>
      <c r="CK1084" s="94" t="s">
        <v>18455</v>
      </c>
      <c r="CM1084" s="94" t="s">
        <v>18456</v>
      </c>
      <c r="CO1084" s="94" t="s">
        <v>12116</v>
      </c>
      <c r="CP1084" s="94" t="s">
        <v>13942</v>
      </c>
      <c r="CQ1084" s="94" t="s">
        <v>13943</v>
      </c>
      <c r="CR1084" s="94" t="s">
        <v>14133</v>
      </c>
      <c r="CS1084" s="94" t="s">
        <v>12007</v>
      </c>
      <c r="CX1084" s="94" t="s">
        <v>18457</v>
      </c>
      <c r="CZ1084" s="94" t="s">
        <v>12016</v>
      </c>
      <c r="DA1084" s="94" t="s">
        <v>12016</v>
      </c>
      <c r="DB1084" s="94" t="s">
        <v>12016</v>
      </c>
      <c r="DC1084" s="94" t="s">
        <v>12016</v>
      </c>
      <c r="DD1084" s="94" t="s">
        <v>12007</v>
      </c>
      <c r="DE1084" s="94" t="s">
        <v>12007</v>
      </c>
      <c r="DH1084" s="94" t="s">
        <v>12021</v>
      </c>
      <c r="DJ1084" s="94" t="s">
        <v>12022</v>
      </c>
    </row>
    <row r="1085" ht="13.5" customHeight="1">
      <c r="A1085" s="94" t="s">
        <v>18458</v>
      </c>
      <c r="B1085" s="94" t="s">
        <v>18459</v>
      </c>
      <c r="C1085" s="94" t="str">
        <f t="shared" si="1"/>
        <v>jiaerken yeshengbieke</v>
      </c>
      <c r="D1085" s="94" t="s">
        <v>18460</v>
      </c>
      <c r="E1085" s="94" t="s">
        <v>32</v>
      </c>
      <c r="F1085" s="94" t="s">
        <v>18461</v>
      </c>
      <c r="G1085" s="95" t="s">
        <v>33</v>
      </c>
      <c r="H1085" s="94" t="s">
        <v>12006</v>
      </c>
      <c r="BF1085" s="94" t="s">
        <v>33</v>
      </c>
      <c r="BG1085" s="94"/>
      <c r="BH1085" s="94"/>
      <c r="BI1085" s="94"/>
      <c r="BJ1085" s="94"/>
      <c r="BK1085" s="94"/>
      <c r="BL1085" s="94">
        <v>1.0</v>
      </c>
      <c r="BM1085" s="94"/>
      <c r="BN1085" s="94"/>
      <c r="BO1085" s="94"/>
      <c r="BP1085" s="94"/>
      <c r="BQ1085" s="94"/>
      <c r="BR1085" s="94"/>
      <c r="BS1085" s="94"/>
      <c r="BT1085" s="94"/>
      <c r="BU1085" s="94"/>
      <c r="BV1085" s="94"/>
      <c r="BW1085" s="94"/>
      <c r="BX1085" s="94"/>
      <c r="BY1085" s="94"/>
      <c r="BZ1085" s="94"/>
      <c r="CA1085" s="94"/>
      <c r="CB1085" s="94"/>
      <c r="CC1085" s="94"/>
      <c r="CD1085" s="94">
        <v>1.0</v>
      </c>
      <c r="CE1085" s="94"/>
      <c r="CF1085" s="94"/>
      <c r="CG1085" s="94"/>
      <c r="CH1085" s="94"/>
      <c r="CJ1085" s="94" t="s">
        <v>3680</v>
      </c>
      <c r="CK1085" s="94" t="s">
        <v>18462</v>
      </c>
      <c r="CL1085" s="94" t="s">
        <v>12505</v>
      </c>
      <c r="CM1085" s="94" t="s">
        <v>18463</v>
      </c>
      <c r="CO1085" s="94" t="s">
        <v>12116</v>
      </c>
      <c r="CP1085" s="94" t="s">
        <v>18464</v>
      </c>
      <c r="CQ1085" s="94" t="s">
        <v>13943</v>
      </c>
      <c r="CR1085" s="94" t="s">
        <v>18465</v>
      </c>
      <c r="CS1085" s="94" t="s">
        <v>12007</v>
      </c>
      <c r="CX1085" s="94" t="s">
        <v>18466</v>
      </c>
      <c r="CZ1085" s="94" t="s">
        <v>12007</v>
      </c>
      <c r="DA1085" s="94" t="s">
        <v>12016</v>
      </c>
      <c r="DB1085" s="94" t="s">
        <v>12016</v>
      </c>
      <c r="DC1085" s="94" t="s">
        <v>12007</v>
      </c>
      <c r="DD1085" s="94" t="s">
        <v>12016</v>
      </c>
      <c r="DE1085" s="94" t="s">
        <v>12007</v>
      </c>
      <c r="DH1085" s="94" t="s">
        <v>12021</v>
      </c>
      <c r="DJ1085" s="94" t="s">
        <v>12022</v>
      </c>
    </row>
    <row r="1086" ht="13.5" customHeight="1">
      <c r="A1086" s="94" t="s">
        <v>8311</v>
      </c>
      <c r="B1086" s="94" t="s">
        <v>8312</v>
      </c>
      <c r="C1086" s="94" t="str">
        <f t="shared" si="1"/>
        <v>Jian Fu</v>
      </c>
      <c r="D1086" s="94" t="s">
        <v>18467</v>
      </c>
      <c r="E1086" s="94" t="s">
        <v>35</v>
      </c>
      <c r="F1086" s="94" t="s">
        <v>18468</v>
      </c>
      <c r="G1086" s="95" t="s">
        <v>33</v>
      </c>
      <c r="H1086" s="94" t="s">
        <v>12006</v>
      </c>
      <c r="BF1086" s="94"/>
      <c r="BG1086" s="94"/>
      <c r="BH1086" s="94" t="s">
        <v>33</v>
      </c>
      <c r="BI1086" s="94"/>
      <c r="BJ1086" s="94"/>
      <c r="BK1086" s="94"/>
      <c r="BL1086" s="94"/>
      <c r="BM1086" s="94"/>
      <c r="BN1086" s="94"/>
      <c r="BO1086" s="94"/>
      <c r="BP1086" s="94"/>
      <c r="BQ1086" s="94"/>
      <c r="BR1086" s="94">
        <v>1.0</v>
      </c>
      <c r="BS1086" s="94"/>
      <c r="BT1086" s="94"/>
      <c r="BU1086" s="94"/>
      <c r="BV1086" s="94"/>
      <c r="BW1086" s="94"/>
      <c r="BX1086" s="94"/>
      <c r="BY1086" s="94"/>
      <c r="BZ1086" s="94"/>
      <c r="CA1086" s="94"/>
      <c r="CB1086" s="94"/>
      <c r="CC1086" s="94"/>
      <c r="CD1086" s="94"/>
      <c r="CE1086" s="94"/>
      <c r="CF1086" s="94"/>
      <c r="CG1086" s="94"/>
      <c r="CH1086" s="94"/>
      <c r="CJ1086" s="94" t="s">
        <v>3680</v>
      </c>
      <c r="CK1086" s="94" t="s">
        <v>8316</v>
      </c>
      <c r="CM1086" s="94" t="s">
        <v>16766</v>
      </c>
      <c r="CO1086" s="94" t="s">
        <v>12116</v>
      </c>
      <c r="CP1086" s="94" t="s">
        <v>14724</v>
      </c>
      <c r="CQ1086" s="94" t="s">
        <v>13943</v>
      </c>
      <c r="CR1086" s="94" t="s">
        <v>13943</v>
      </c>
      <c r="CS1086" s="94" t="s">
        <v>12007</v>
      </c>
      <c r="CX1086" s="94" t="s">
        <v>12313</v>
      </c>
      <c r="CZ1086" s="94" t="s">
        <v>12007</v>
      </c>
      <c r="DA1086" s="94" t="s">
        <v>12016</v>
      </c>
      <c r="DB1086" s="94" t="s">
        <v>12016</v>
      </c>
      <c r="DC1086" s="94" t="s">
        <v>12007</v>
      </c>
      <c r="DD1086" s="94" t="s">
        <v>12016</v>
      </c>
      <c r="DE1086" s="94" t="s">
        <v>12007</v>
      </c>
      <c r="DH1086" s="94" t="s">
        <v>12021</v>
      </c>
      <c r="DJ1086" s="94" t="s">
        <v>12022</v>
      </c>
    </row>
    <row r="1087" ht="13.5" customHeight="1">
      <c r="A1087" s="94" t="s">
        <v>8311</v>
      </c>
      <c r="B1087" s="94" t="s">
        <v>17690</v>
      </c>
      <c r="C1087" s="94" t="str">
        <f t="shared" si="1"/>
        <v>Jian Ge</v>
      </c>
      <c r="D1087" s="94" t="s">
        <v>18469</v>
      </c>
      <c r="E1087" s="94" t="s">
        <v>32</v>
      </c>
      <c r="F1087" s="94" t="s">
        <v>18470</v>
      </c>
      <c r="G1087" s="95" t="s">
        <v>33</v>
      </c>
      <c r="H1087" s="94" t="s">
        <v>12006</v>
      </c>
      <c r="I1087" s="94" t="s">
        <v>12025</v>
      </c>
      <c r="BF1087" s="94"/>
      <c r="BG1087" s="94"/>
      <c r="BH1087" s="94"/>
      <c r="BI1087" s="94"/>
      <c r="BJ1087" s="94" t="s">
        <v>33</v>
      </c>
      <c r="BK1087" s="94"/>
      <c r="BL1087" s="94"/>
      <c r="BM1087" s="94"/>
      <c r="BN1087" s="94"/>
      <c r="BO1087" s="94"/>
      <c r="BP1087" s="94"/>
      <c r="BQ1087" s="94"/>
      <c r="BR1087" s="94"/>
      <c r="BS1087" s="94"/>
      <c r="BT1087" s="94"/>
      <c r="BU1087" s="94"/>
      <c r="BV1087" s="94"/>
      <c r="BW1087" s="94"/>
      <c r="BX1087" s="94">
        <v>1.0</v>
      </c>
      <c r="BY1087" s="94"/>
      <c r="BZ1087" s="94"/>
      <c r="CA1087" s="94"/>
      <c r="CB1087" s="94"/>
      <c r="CC1087" s="94"/>
      <c r="CD1087" s="94"/>
      <c r="CE1087" s="94"/>
      <c r="CF1087" s="94"/>
      <c r="CG1087" s="94"/>
      <c r="CH1087" s="94"/>
      <c r="CJ1087" s="94" t="s">
        <v>13136</v>
      </c>
      <c r="CK1087" s="94" t="s">
        <v>18471</v>
      </c>
      <c r="CL1087" s="94" t="s">
        <v>12046</v>
      </c>
      <c r="CM1087" s="94" t="s">
        <v>18472</v>
      </c>
      <c r="CN1087" s="94" t="s">
        <v>18473</v>
      </c>
      <c r="CO1087" s="94" t="s">
        <v>12030</v>
      </c>
      <c r="CP1087" s="94" t="s">
        <v>15728</v>
      </c>
      <c r="CQ1087" s="94" t="s">
        <v>13943</v>
      </c>
      <c r="CR1087" s="94" t="s">
        <v>12422</v>
      </c>
      <c r="CS1087" s="94" t="s">
        <v>12016</v>
      </c>
      <c r="CX1087" s="94" t="s">
        <v>18474</v>
      </c>
      <c r="CZ1087" s="94" t="s">
        <v>12007</v>
      </c>
      <c r="DC1087" s="94" t="s">
        <v>12007</v>
      </c>
      <c r="DD1087" s="94" t="s">
        <v>12016</v>
      </c>
      <c r="DE1087" s="94" t="s">
        <v>12007</v>
      </c>
      <c r="DH1087" s="94" t="s">
        <v>12021</v>
      </c>
      <c r="DJ1087" s="94" t="s">
        <v>12022</v>
      </c>
    </row>
    <row r="1088" ht="13.5" customHeight="1">
      <c r="A1088" s="94" t="s">
        <v>8994</v>
      </c>
      <c r="B1088" s="94" t="s">
        <v>8995</v>
      </c>
      <c r="C1088" s="94" t="str">
        <f t="shared" si="1"/>
        <v>Jianchun Shi</v>
      </c>
      <c r="D1088" s="94" t="s">
        <v>8996</v>
      </c>
      <c r="E1088" s="94" t="s">
        <v>32</v>
      </c>
      <c r="F1088" s="94" t="s">
        <v>18475</v>
      </c>
      <c r="G1088" s="95" t="s">
        <v>33</v>
      </c>
      <c r="H1088" s="94" t="s">
        <v>12006</v>
      </c>
      <c r="I1088" s="94" t="s">
        <v>12069</v>
      </c>
      <c r="BF1088" s="94" t="s">
        <v>33</v>
      </c>
      <c r="BG1088" s="94"/>
      <c r="BH1088" s="94"/>
      <c r="BI1088" s="94"/>
      <c r="BJ1088" s="94"/>
      <c r="BK1088" s="94"/>
      <c r="BL1088" s="94">
        <v>1.0</v>
      </c>
      <c r="BM1088" s="94"/>
      <c r="BN1088" s="94"/>
      <c r="BO1088" s="94"/>
      <c r="BP1088" s="94"/>
      <c r="BQ1088" s="94"/>
      <c r="BR1088" s="94"/>
      <c r="BS1088" s="94"/>
      <c r="BT1088" s="94"/>
      <c r="BU1088" s="94"/>
      <c r="BV1088" s="94"/>
      <c r="BW1088" s="94"/>
      <c r="BX1088" s="94"/>
      <c r="BY1088" s="94"/>
      <c r="BZ1088" s="94"/>
      <c r="CA1088" s="94"/>
      <c r="CB1088" s="94"/>
      <c r="CC1088" s="94"/>
      <c r="CD1088" s="94"/>
      <c r="CE1088" s="94"/>
      <c r="CF1088" s="94"/>
      <c r="CG1088" s="94"/>
      <c r="CH1088" s="94"/>
      <c r="CJ1088" s="94" t="s">
        <v>3680</v>
      </c>
      <c r="CK1088" s="94" t="s">
        <v>8999</v>
      </c>
      <c r="CL1088" s="94" t="s">
        <v>12046</v>
      </c>
      <c r="CM1088" s="94" t="s">
        <v>18476</v>
      </c>
      <c r="CQ1088" s="94" t="s">
        <v>13943</v>
      </c>
      <c r="CS1088" s="94" t="s">
        <v>12007</v>
      </c>
      <c r="CX1088" s="94" t="s">
        <v>13187</v>
      </c>
      <c r="CZ1088" s="94" t="s">
        <v>12007</v>
      </c>
      <c r="DA1088" s="94" t="s">
        <v>12016</v>
      </c>
      <c r="DB1088" s="94" t="s">
        <v>12016</v>
      </c>
      <c r="DE1088" s="94" t="s">
        <v>12007</v>
      </c>
      <c r="DH1088" s="94" t="s">
        <v>12021</v>
      </c>
      <c r="DJ1088" s="94" t="s">
        <v>12022</v>
      </c>
    </row>
    <row r="1089" ht="13.5" customHeight="1">
      <c r="A1089" s="94" t="s">
        <v>18477</v>
      </c>
      <c r="B1089" s="94" t="s">
        <v>18478</v>
      </c>
      <c r="C1089" s="94" t="str">
        <f t="shared" si="1"/>
        <v>Jiani Chu</v>
      </c>
      <c r="D1089" s="94" t="s">
        <v>18479</v>
      </c>
      <c r="E1089" s="94" t="s">
        <v>32</v>
      </c>
      <c r="F1089" s="94" t="s">
        <v>18480</v>
      </c>
      <c r="G1089" s="95" t="s">
        <v>33</v>
      </c>
      <c r="H1089" s="94" t="s">
        <v>12006</v>
      </c>
      <c r="I1089" s="94" t="s">
        <v>12025</v>
      </c>
      <c r="BF1089" s="94" t="s">
        <v>33</v>
      </c>
      <c r="BG1089" s="94"/>
      <c r="BH1089" s="94"/>
      <c r="BI1089" s="94"/>
      <c r="BJ1089" s="94"/>
      <c r="BK1089" s="94"/>
      <c r="BL1089" s="94"/>
      <c r="BM1089" s="94">
        <v>1.0</v>
      </c>
      <c r="BN1089" s="94"/>
      <c r="BO1089" s="94"/>
      <c r="BP1089" s="94"/>
      <c r="BQ1089" s="94"/>
      <c r="BR1089" s="94"/>
      <c r="BS1089" s="94"/>
      <c r="BT1089" s="94"/>
      <c r="BU1089" s="94"/>
      <c r="BV1089" s="94"/>
      <c r="BW1089" s="94"/>
      <c r="BX1089" s="94"/>
      <c r="BY1089" s="94"/>
      <c r="BZ1089" s="94"/>
      <c r="CA1089" s="94"/>
      <c r="CB1089" s="94"/>
      <c r="CC1089" s="94"/>
      <c r="CD1089" s="94"/>
      <c r="CE1089" s="94"/>
      <c r="CF1089" s="94"/>
      <c r="CG1089" s="94"/>
      <c r="CH1089" s="94"/>
      <c r="CK1089" s="94" t="s">
        <v>18481</v>
      </c>
      <c r="CL1089" s="94" t="s">
        <v>12202</v>
      </c>
      <c r="CM1089" s="94" t="s">
        <v>18482</v>
      </c>
      <c r="CP1089" s="94" t="s">
        <v>14136</v>
      </c>
      <c r="CQ1089" s="94" t="s">
        <v>13943</v>
      </c>
      <c r="CR1089" s="94" t="s">
        <v>13943</v>
      </c>
      <c r="CS1089" s="94" t="s">
        <v>12007</v>
      </c>
      <c r="CX1089" s="94" t="s">
        <v>18483</v>
      </c>
      <c r="CZ1089" s="94" t="s">
        <v>12007</v>
      </c>
      <c r="DA1089" s="94" t="s">
        <v>12111</v>
      </c>
      <c r="DB1089" s="94" t="s">
        <v>12111</v>
      </c>
      <c r="DC1089" s="94" t="s">
        <v>12007</v>
      </c>
      <c r="DD1089" s="94" t="s">
        <v>12016</v>
      </c>
      <c r="DE1089" s="94" t="s">
        <v>12007</v>
      </c>
      <c r="DH1089" s="94" t="s">
        <v>12021</v>
      </c>
      <c r="DJ1089" s="94" t="s">
        <v>12022</v>
      </c>
    </row>
    <row r="1090" ht="13.5" customHeight="1">
      <c r="A1090" s="94" t="s">
        <v>18484</v>
      </c>
      <c r="B1090" s="94" t="s">
        <v>17466</v>
      </c>
      <c r="C1090" s="94" t="str">
        <f t="shared" si="1"/>
        <v>Jianjun Zhou</v>
      </c>
      <c r="D1090" s="94" t="s">
        <v>18485</v>
      </c>
      <c r="E1090" s="94" t="s">
        <v>32</v>
      </c>
      <c r="F1090" s="94" t="s">
        <v>18486</v>
      </c>
      <c r="G1090" s="95" t="s">
        <v>33</v>
      </c>
      <c r="H1090" s="94" t="s">
        <v>12006</v>
      </c>
      <c r="BF1090" s="94" t="s">
        <v>33</v>
      </c>
      <c r="BG1090" s="94"/>
      <c r="BH1090" s="94"/>
      <c r="BI1090" s="94"/>
      <c r="BJ1090" s="94"/>
      <c r="BK1090" s="94"/>
      <c r="BL1090" s="94">
        <v>1.0</v>
      </c>
      <c r="BM1090" s="94"/>
      <c r="BN1090" s="94"/>
      <c r="BO1090" s="94"/>
      <c r="BP1090" s="94"/>
      <c r="BQ1090" s="94"/>
      <c r="BR1090" s="94"/>
      <c r="BS1090" s="94"/>
      <c r="BT1090" s="94"/>
      <c r="BU1090" s="94"/>
      <c r="BV1090" s="94"/>
      <c r="BW1090" s="94"/>
      <c r="BX1090" s="94"/>
      <c r="BY1090" s="94"/>
      <c r="BZ1090" s="94"/>
      <c r="CA1090" s="94"/>
      <c r="CB1090" s="94"/>
      <c r="CC1090" s="94"/>
      <c r="CD1090" s="94">
        <v>1.0</v>
      </c>
      <c r="CE1090" s="94"/>
      <c r="CF1090" s="94"/>
      <c r="CG1090" s="94"/>
      <c r="CH1090" s="94"/>
      <c r="CJ1090" s="94" t="s">
        <v>3680</v>
      </c>
      <c r="CK1090" s="94" t="s">
        <v>18487</v>
      </c>
      <c r="CL1090" s="94" t="s">
        <v>12046</v>
      </c>
      <c r="CM1090" s="94" t="s">
        <v>18488</v>
      </c>
      <c r="CO1090" s="94" t="s">
        <v>12116</v>
      </c>
      <c r="CP1090" s="94" t="s">
        <v>18464</v>
      </c>
      <c r="CQ1090" s="94" t="s">
        <v>14725</v>
      </c>
      <c r="CR1090" s="94" t="s">
        <v>14133</v>
      </c>
      <c r="CS1090" s="94" t="s">
        <v>12007</v>
      </c>
      <c r="CX1090" s="94" t="s">
        <v>18489</v>
      </c>
      <c r="CZ1090" s="94" t="s">
        <v>12007</v>
      </c>
      <c r="DA1090" s="94" t="s">
        <v>12016</v>
      </c>
      <c r="DB1090" s="94" t="s">
        <v>12016</v>
      </c>
      <c r="DC1090" s="94" t="s">
        <v>12007</v>
      </c>
      <c r="DD1090" s="94" t="s">
        <v>12016</v>
      </c>
      <c r="DE1090" s="94" t="s">
        <v>12007</v>
      </c>
      <c r="DH1090" s="94" t="s">
        <v>12021</v>
      </c>
      <c r="DJ1090" s="94" t="s">
        <v>12022</v>
      </c>
    </row>
    <row r="1091" ht="13.5" customHeight="1">
      <c r="A1091" s="94" t="s">
        <v>18490</v>
      </c>
      <c r="B1091" s="94" t="s">
        <v>8995</v>
      </c>
      <c r="C1091" s="94" t="str">
        <f t="shared" si="1"/>
        <v>Jianrong Shi</v>
      </c>
      <c r="D1091" s="94" t="s">
        <v>18491</v>
      </c>
      <c r="E1091" s="94" t="s">
        <v>32</v>
      </c>
      <c r="F1091" s="94" t="s">
        <v>18492</v>
      </c>
      <c r="G1091" s="95" t="s">
        <v>33</v>
      </c>
      <c r="H1091" s="94" t="s">
        <v>12006</v>
      </c>
      <c r="BF1091" s="94"/>
      <c r="BG1091" s="94"/>
      <c r="BH1091" s="94" t="s">
        <v>33</v>
      </c>
      <c r="BI1091" s="94"/>
      <c r="BJ1091" s="94"/>
      <c r="BK1091" s="94"/>
      <c r="BL1091" s="94"/>
      <c r="BM1091" s="94"/>
      <c r="BN1091" s="94"/>
      <c r="BO1091" s="94"/>
      <c r="BP1091" s="94"/>
      <c r="BQ1091" s="94"/>
      <c r="BR1091" s="94">
        <v>1.0</v>
      </c>
      <c r="BS1091" s="94"/>
      <c r="BT1091" s="94"/>
      <c r="BU1091" s="94"/>
      <c r="BV1091" s="94"/>
      <c r="BW1091" s="94"/>
      <c r="BX1091" s="94"/>
      <c r="BY1091" s="94"/>
      <c r="BZ1091" s="94"/>
      <c r="CA1091" s="94"/>
      <c r="CB1091" s="94"/>
      <c r="CC1091" s="94"/>
      <c r="CD1091" s="94"/>
      <c r="CE1091" s="94"/>
      <c r="CF1091" s="94"/>
      <c r="CG1091" s="94"/>
      <c r="CH1091" s="94"/>
      <c r="CJ1091" s="94" t="s">
        <v>12026</v>
      </c>
      <c r="CK1091" s="94" t="s">
        <v>18493</v>
      </c>
      <c r="CL1091" s="94" t="s">
        <v>12046</v>
      </c>
      <c r="CM1091" s="94" t="s">
        <v>18494</v>
      </c>
      <c r="CN1091" s="94" t="s">
        <v>18495</v>
      </c>
      <c r="CO1091" s="94" t="s">
        <v>12116</v>
      </c>
      <c r="CP1091" s="94" t="s">
        <v>14136</v>
      </c>
      <c r="CQ1091" s="94" t="s">
        <v>13943</v>
      </c>
      <c r="CR1091" s="94" t="s">
        <v>14133</v>
      </c>
      <c r="CS1091" s="94" t="s">
        <v>12007</v>
      </c>
      <c r="CT1091" s="94" t="s">
        <v>18496</v>
      </c>
      <c r="CU1091" s="94" t="s">
        <v>14494</v>
      </c>
      <c r="CV1091" s="94" t="s">
        <v>14494</v>
      </c>
      <c r="CX1091" s="94" t="s">
        <v>18497</v>
      </c>
      <c r="CZ1091" s="94" t="s">
        <v>12007</v>
      </c>
      <c r="DA1091" s="94" t="s">
        <v>12016</v>
      </c>
      <c r="DB1091" s="94" t="s">
        <v>12016</v>
      </c>
      <c r="DC1091" s="94" t="s">
        <v>12016</v>
      </c>
      <c r="DD1091" s="94" t="s">
        <v>12016</v>
      </c>
      <c r="DE1091" s="94" t="s">
        <v>12007</v>
      </c>
      <c r="DF1091" s="94" t="s">
        <v>14494</v>
      </c>
      <c r="DH1091" s="94" t="s">
        <v>12021</v>
      </c>
      <c r="DJ1091" s="94" t="s">
        <v>12022</v>
      </c>
    </row>
    <row r="1092" ht="13.5" customHeight="1">
      <c r="A1092" s="94" t="s">
        <v>8439</v>
      </c>
      <c r="B1092" s="94" t="s">
        <v>1788</v>
      </c>
      <c r="C1092" s="94" t="str">
        <f t="shared" si="1"/>
        <v>Jiaxin Han</v>
      </c>
      <c r="D1092" s="94" t="s">
        <v>8440</v>
      </c>
      <c r="E1092" s="94" t="s">
        <v>32</v>
      </c>
      <c r="F1092" s="94" t="s">
        <v>18498</v>
      </c>
      <c r="G1092" s="95" t="s">
        <v>38</v>
      </c>
      <c r="H1092" s="94" t="s">
        <v>12006</v>
      </c>
      <c r="I1092" s="94" t="s">
        <v>12025</v>
      </c>
      <c r="BF1092" s="94"/>
      <c r="BG1092" s="94"/>
      <c r="BH1092" s="94"/>
      <c r="BI1092" s="94"/>
      <c r="BJ1092" s="94"/>
      <c r="BK1092" s="94" t="s">
        <v>38</v>
      </c>
      <c r="BL1092" s="94"/>
      <c r="BM1092" s="94"/>
      <c r="BN1092" s="94"/>
      <c r="BO1092" s="94"/>
      <c r="BP1092" s="94"/>
      <c r="BQ1092" s="94"/>
      <c r="BR1092" s="94"/>
      <c r="BS1092" s="94"/>
      <c r="BT1092" s="94"/>
      <c r="BU1092" s="94"/>
      <c r="BV1092" s="94"/>
      <c r="BW1092" s="94"/>
      <c r="BX1092" s="94"/>
      <c r="BY1092" s="94"/>
      <c r="BZ1092" s="94"/>
      <c r="CA1092" s="94">
        <v>1.0</v>
      </c>
      <c r="CB1092" s="94"/>
      <c r="CC1092" s="94"/>
      <c r="CD1092" s="94"/>
      <c r="CE1092" s="94"/>
      <c r="CF1092" s="94"/>
      <c r="CG1092" s="94"/>
      <c r="CH1092" s="94"/>
      <c r="CJ1092" s="94" t="s">
        <v>12082</v>
      </c>
      <c r="CK1092" s="94" t="s">
        <v>8443</v>
      </c>
      <c r="CM1092" s="94" t="s">
        <v>18499</v>
      </c>
      <c r="CQ1092" s="94" t="s">
        <v>13943</v>
      </c>
      <c r="CR1092" s="94" t="s">
        <v>13943</v>
      </c>
      <c r="CS1092" s="94" t="s">
        <v>12007</v>
      </c>
      <c r="CX1092" s="94" t="s">
        <v>18500</v>
      </c>
      <c r="DE1092" s="94" t="s">
        <v>12007</v>
      </c>
      <c r="DH1092" s="94" t="s">
        <v>12021</v>
      </c>
      <c r="DJ1092" s="94" t="s">
        <v>12022</v>
      </c>
    </row>
    <row r="1093" ht="13.5" customHeight="1">
      <c r="A1093" s="94" t="s">
        <v>11323</v>
      </c>
      <c r="B1093" s="94" t="s">
        <v>7592</v>
      </c>
      <c r="C1093" s="94" t="str">
        <f t="shared" si="1"/>
        <v>Jibrin Alhassan</v>
      </c>
      <c r="D1093" s="94" t="s">
        <v>11324</v>
      </c>
      <c r="E1093" s="94" t="s">
        <v>32</v>
      </c>
      <c r="F1093" s="94" t="s">
        <v>18501</v>
      </c>
      <c r="G1093" s="95" t="s">
        <v>38</v>
      </c>
      <c r="H1093" s="94" t="s">
        <v>12006</v>
      </c>
      <c r="I1093" s="94" t="s">
        <v>12069</v>
      </c>
      <c r="BF1093" s="94"/>
      <c r="BG1093" s="94"/>
      <c r="BH1093" s="94"/>
      <c r="BI1093" s="94"/>
      <c r="BJ1093" s="94"/>
      <c r="BK1093" s="94" t="s">
        <v>38</v>
      </c>
      <c r="BL1093" s="94"/>
      <c r="BM1093" s="94"/>
      <c r="BN1093" s="94"/>
      <c r="BO1093" s="94"/>
      <c r="BP1093" s="94"/>
      <c r="BQ1093" s="94"/>
      <c r="BR1093" s="94"/>
      <c r="BS1093" s="94"/>
      <c r="BT1093" s="94"/>
      <c r="BU1093" s="94"/>
      <c r="BV1093" s="94"/>
      <c r="BW1093" s="94"/>
      <c r="BX1093" s="94"/>
      <c r="BY1093" s="94"/>
      <c r="BZ1093" s="94"/>
      <c r="CA1093" s="94">
        <v>1.0</v>
      </c>
      <c r="CB1093" s="94"/>
      <c r="CC1093" s="94"/>
      <c r="CD1093" s="94"/>
      <c r="CE1093" s="94"/>
      <c r="CF1093" s="94"/>
      <c r="CG1093" s="94"/>
      <c r="CH1093" s="94"/>
      <c r="CJ1093" s="94" t="s">
        <v>12026</v>
      </c>
      <c r="CK1093" s="94" t="s">
        <v>18502</v>
      </c>
      <c r="CL1093" s="94" t="s">
        <v>12046</v>
      </c>
      <c r="CM1093" s="94" t="s">
        <v>18503</v>
      </c>
      <c r="CN1093" s="94" t="s">
        <v>12115</v>
      </c>
      <c r="CO1093" s="94" t="s">
        <v>12116</v>
      </c>
      <c r="CP1093" s="94" t="s">
        <v>14775</v>
      </c>
      <c r="CQ1093" s="94" t="s">
        <v>12158</v>
      </c>
      <c r="CR1093" s="94" t="s">
        <v>12159</v>
      </c>
      <c r="CX1093" s="94" t="s">
        <v>1965</v>
      </c>
      <c r="CZ1093" s="94" t="s">
        <v>12007</v>
      </c>
      <c r="DC1093" s="94" t="s">
        <v>12007</v>
      </c>
      <c r="DD1093" s="94" t="s">
        <v>12016</v>
      </c>
      <c r="DH1093" s="94" t="s">
        <v>12021</v>
      </c>
      <c r="DJ1093" s="94" t="s">
        <v>12022</v>
      </c>
    </row>
    <row r="1094" ht="13.5" customHeight="1">
      <c r="A1094" s="94" t="s">
        <v>18504</v>
      </c>
      <c r="B1094" s="94" t="s">
        <v>18505</v>
      </c>
      <c r="C1094" s="94" t="str">
        <f t="shared" si="1"/>
        <v>Jifar Raya</v>
      </c>
      <c r="D1094" s="94" t="s">
        <v>18506</v>
      </c>
      <c r="E1094" s="94" t="s">
        <v>32</v>
      </c>
      <c r="F1094" s="94" t="s">
        <v>18507</v>
      </c>
      <c r="G1094" s="95" t="s">
        <v>33</v>
      </c>
      <c r="H1094" s="94" t="s">
        <v>12006</v>
      </c>
      <c r="I1094" s="94" t="s">
        <v>12069</v>
      </c>
      <c r="BF1094" s="94"/>
      <c r="BG1094" s="94"/>
      <c r="BH1094" s="94" t="s">
        <v>33</v>
      </c>
      <c r="BI1094" s="94"/>
      <c r="BJ1094" s="94"/>
      <c r="BK1094" s="94"/>
      <c r="BL1094" s="94"/>
      <c r="BM1094" s="94"/>
      <c r="BN1094" s="94"/>
      <c r="BO1094" s="94"/>
      <c r="BP1094" s="94"/>
      <c r="BQ1094" s="94"/>
      <c r="BR1094" s="94"/>
      <c r="BS1094" s="94">
        <v>1.0</v>
      </c>
      <c r="BT1094" s="94"/>
      <c r="BU1094" s="94"/>
      <c r="BV1094" s="94"/>
      <c r="BW1094" s="94"/>
      <c r="BX1094" s="94"/>
      <c r="BY1094" s="94"/>
      <c r="BZ1094" s="94"/>
      <c r="CA1094" s="94"/>
      <c r="CB1094" s="94"/>
      <c r="CC1094" s="94"/>
      <c r="CD1094" s="94"/>
      <c r="CE1094" s="94"/>
      <c r="CF1094" s="94"/>
      <c r="CG1094" s="94"/>
      <c r="CH1094" s="94"/>
      <c r="CJ1094" s="94" t="s">
        <v>12153</v>
      </c>
      <c r="CK1094" s="94" t="s">
        <v>18508</v>
      </c>
      <c r="CL1094" s="94" t="s">
        <v>12046</v>
      </c>
      <c r="CM1094" s="94" t="s">
        <v>18509</v>
      </c>
      <c r="CN1094" s="94" t="s">
        <v>18510</v>
      </c>
      <c r="CO1094" s="94" t="s">
        <v>12122</v>
      </c>
      <c r="CP1094" s="94" t="s">
        <v>12131</v>
      </c>
      <c r="CQ1094" s="94" t="s">
        <v>12132</v>
      </c>
      <c r="CR1094" s="94" t="s">
        <v>12133</v>
      </c>
      <c r="CS1094" s="94" t="s">
        <v>12007</v>
      </c>
      <c r="CT1094" s="94" t="s">
        <v>12123</v>
      </c>
      <c r="CX1094" s="94" t="s">
        <v>18511</v>
      </c>
      <c r="CZ1094" s="94" t="s">
        <v>12007</v>
      </c>
      <c r="DC1094" s="94" t="s">
        <v>12007</v>
      </c>
      <c r="DD1094" s="94" t="s">
        <v>12007</v>
      </c>
      <c r="DE1094" s="94" t="s">
        <v>12007</v>
      </c>
      <c r="DH1094" s="94" t="s">
        <v>12021</v>
      </c>
      <c r="DJ1094" s="94" t="s">
        <v>12022</v>
      </c>
    </row>
    <row r="1095" ht="13.5" customHeight="1">
      <c r="A1095" s="94" t="s">
        <v>18512</v>
      </c>
      <c r="B1095" s="94" t="s">
        <v>18513</v>
      </c>
      <c r="C1095" s="94" t="str">
        <f t="shared" si="1"/>
        <v>Jill Malusky</v>
      </c>
      <c r="D1095" s="94" t="s">
        <v>18514</v>
      </c>
      <c r="E1095" s="94" t="s">
        <v>32</v>
      </c>
      <c r="F1095" s="94" t="s">
        <v>18515</v>
      </c>
      <c r="G1095" s="95" t="s">
        <v>33</v>
      </c>
      <c r="H1095" s="94" t="s">
        <v>12006</v>
      </c>
      <c r="BF1095" s="94"/>
      <c r="BG1095" s="94"/>
      <c r="BH1095" s="94" t="s">
        <v>33</v>
      </c>
      <c r="BI1095" s="94"/>
      <c r="BJ1095" s="94"/>
      <c r="BK1095" s="94"/>
      <c r="BL1095" s="94"/>
      <c r="BM1095" s="94"/>
      <c r="BN1095" s="94"/>
      <c r="BO1095" s="94"/>
      <c r="BP1095" s="94"/>
      <c r="BQ1095" s="94"/>
      <c r="BR1095" s="94">
        <v>1.0</v>
      </c>
      <c r="BS1095" s="94"/>
      <c r="BT1095" s="94"/>
      <c r="BU1095" s="94"/>
      <c r="BV1095" s="94"/>
      <c r="BW1095" s="94"/>
      <c r="BX1095" s="94"/>
      <c r="BY1095" s="94"/>
      <c r="BZ1095" s="94"/>
      <c r="CA1095" s="94"/>
      <c r="CB1095" s="94"/>
      <c r="CC1095" s="94"/>
      <c r="CD1095" s="94">
        <v>1.0</v>
      </c>
      <c r="CE1095" s="94"/>
      <c r="CF1095" s="94"/>
      <c r="CG1095" s="94"/>
      <c r="CH1095" s="94"/>
      <c r="CK1095" s="94" t="s">
        <v>18516</v>
      </c>
      <c r="CL1095" s="94" t="s">
        <v>12710</v>
      </c>
      <c r="CM1095" s="94" t="s">
        <v>18517</v>
      </c>
      <c r="CN1095" s="94" t="s">
        <v>18518</v>
      </c>
      <c r="CO1095" s="94" t="s">
        <v>12116</v>
      </c>
      <c r="CP1095" s="94" t="s">
        <v>16245</v>
      </c>
      <c r="CQ1095" s="94" t="s">
        <v>12062</v>
      </c>
      <c r="CR1095" s="94" t="s">
        <v>12032</v>
      </c>
      <c r="CS1095" s="94" t="s">
        <v>12016</v>
      </c>
      <c r="CT1095" s="94" t="s">
        <v>12648</v>
      </c>
      <c r="CX1095" s="94" t="s">
        <v>18519</v>
      </c>
      <c r="CZ1095" s="94" t="s">
        <v>12007</v>
      </c>
      <c r="DA1095" s="94" t="s">
        <v>12016</v>
      </c>
      <c r="DB1095" s="94" t="s">
        <v>12016</v>
      </c>
      <c r="DC1095" s="94" t="s">
        <v>12007</v>
      </c>
      <c r="DD1095" s="94" t="s">
        <v>12007</v>
      </c>
      <c r="DE1095" s="94" t="s">
        <v>12007</v>
      </c>
      <c r="DF1095" s="94" t="s">
        <v>18520</v>
      </c>
      <c r="DH1095" s="94" t="s">
        <v>12021</v>
      </c>
      <c r="DJ1095" s="94" t="s">
        <v>12022</v>
      </c>
    </row>
    <row r="1096" ht="13.5" customHeight="1">
      <c r="A1096" s="94" t="s">
        <v>18521</v>
      </c>
      <c r="B1096" s="94" t="s">
        <v>2737</v>
      </c>
      <c r="C1096" s="94" t="str">
        <f t="shared" si="1"/>
        <v>Jim Adams</v>
      </c>
      <c r="D1096" s="94" t="s">
        <v>18522</v>
      </c>
      <c r="E1096" s="94" t="s">
        <v>32</v>
      </c>
      <c r="F1096" s="94" t="s">
        <v>18523</v>
      </c>
      <c r="G1096" s="95" t="s">
        <v>33</v>
      </c>
      <c r="H1096" s="94" t="s">
        <v>12006</v>
      </c>
      <c r="BF1096" s="94"/>
      <c r="BG1096" s="94"/>
      <c r="BH1096" s="94" t="s">
        <v>33</v>
      </c>
      <c r="BI1096" s="94"/>
      <c r="BJ1096" s="94"/>
      <c r="BK1096" s="94"/>
      <c r="BL1096" s="94"/>
      <c r="BM1096" s="94"/>
      <c r="BN1096" s="94"/>
      <c r="BO1096" s="94"/>
      <c r="BP1096" s="94"/>
      <c r="BQ1096" s="94"/>
      <c r="BR1096" s="94">
        <v>1.0</v>
      </c>
      <c r="BS1096" s="94"/>
      <c r="BT1096" s="94"/>
      <c r="BU1096" s="94"/>
      <c r="BV1096" s="94"/>
      <c r="BW1096" s="94"/>
      <c r="BX1096" s="94"/>
      <c r="BY1096" s="94"/>
      <c r="BZ1096" s="94"/>
      <c r="CA1096" s="94"/>
      <c r="CB1096" s="94"/>
      <c r="CC1096" s="94"/>
      <c r="CD1096" s="94"/>
      <c r="CE1096" s="94"/>
      <c r="CF1096" s="94"/>
      <c r="CG1096" s="94"/>
      <c r="CH1096" s="94"/>
      <c r="CK1096" s="94" t="s">
        <v>18524</v>
      </c>
      <c r="CL1096" s="94" t="s">
        <v>12046</v>
      </c>
      <c r="CM1096" s="94" t="s">
        <v>12946</v>
      </c>
      <c r="CN1096" s="94" t="s">
        <v>18525</v>
      </c>
      <c r="CO1096" s="94" t="s">
        <v>12101</v>
      </c>
      <c r="CP1096" s="94" t="s">
        <v>18526</v>
      </c>
      <c r="CQ1096" s="94" t="s">
        <v>12032</v>
      </c>
      <c r="CR1096" s="94" t="s">
        <v>12062</v>
      </c>
      <c r="CS1096" s="94" t="s">
        <v>12016</v>
      </c>
      <c r="CX1096" s="94" t="s">
        <v>18527</v>
      </c>
      <c r="CZ1096" s="94" t="s">
        <v>12016</v>
      </c>
      <c r="DA1096" s="94" t="s">
        <v>12016</v>
      </c>
      <c r="DB1096" s="94" t="s">
        <v>12016</v>
      </c>
      <c r="DC1096" s="94" t="s">
        <v>12007</v>
      </c>
      <c r="DD1096" s="94" t="s">
        <v>12007</v>
      </c>
      <c r="DE1096" s="94" t="s">
        <v>12016</v>
      </c>
      <c r="DH1096" s="94" t="s">
        <v>12021</v>
      </c>
      <c r="DJ1096" s="94" t="s">
        <v>12022</v>
      </c>
    </row>
    <row r="1097" ht="13.5" customHeight="1">
      <c r="A1097" s="94" t="s">
        <v>18528</v>
      </c>
      <c r="B1097" s="94" t="s">
        <v>18529</v>
      </c>
      <c r="C1097" s="94" t="str">
        <f t="shared" si="1"/>
        <v>Jimi Green</v>
      </c>
      <c r="D1097" s="94" t="s">
        <v>18530</v>
      </c>
      <c r="E1097" s="94" t="s">
        <v>32</v>
      </c>
      <c r="F1097" s="94" t="s">
        <v>18531</v>
      </c>
      <c r="G1097" s="95" t="s">
        <v>33</v>
      </c>
      <c r="H1097" s="94" t="s">
        <v>12006</v>
      </c>
      <c r="I1097" s="94" t="s">
        <v>12381</v>
      </c>
      <c r="BF1097" s="94"/>
      <c r="BG1097" s="94"/>
      <c r="BH1097" s="94" t="s">
        <v>33</v>
      </c>
      <c r="BI1097" s="94"/>
      <c r="BJ1097" s="94"/>
      <c r="BK1097" s="94"/>
      <c r="BL1097" s="94"/>
      <c r="BM1097" s="94"/>
      <c r="BN1097" s="94"/>
      <c r="BO1097" s="94"/>
      <c r="BP1097" s="94"/>
      <c r="BQ1097" s="94"/>
      <c r="BR1097" s="94">
        <v>1.0</v>
      </c>
      <c r="BS1097" s="94"/>
      <c r="BT1097" s="94"/>
      <c r="BU1097" s="94"/>
      <c r="BV1097" s="94"/>
      <c r="BW1097" s="94"/>
      <c r="BX1097" s="94"/>
      <c r="BY1097" s="94"/>
      <c r="BZ1097" s="94"/>
      <c r="CA1097" s="94"/>
      <c r="CB1097" s="94"/>
      <c r="CC1097" s="94"/>
      <c r="CD1097" s="94"/>
      <c r="CE1097" s="94"/>
      <c r="CF1097" s="94"/>
      <c r="CG1097" s="94"/>
      <c r="CH1097" s="94"/>
      <c r="CJ1097" s="94" t="s">
        <v>3680</v>
      </c>
      <c r="CK1097" s="94" t="s">
        <v>18532</v>
      </c>
      <c r="CL1097" s="94" t="s">
        <v>12046</v>
      </c>
      <c r="CM1097" s="94" t="s">
        <v>13391</v>
      </c>
      <c r="CN1097" s="94" t="s">
        <v>18533</v>
      </c>
      <c r="CO1097" s="94" t="s">
        <v>12030</v>
      </c>
      <c r="CP1097" s="94" t="s">
        <v>12073</v>
      </c>
      <c r="CQ1097" s="94" t="s">
        <v>12074</v>
      </c>
      <c r="CR1097" s="94" t="s">
        <v>12385</v>
      </c>
      <c r="CS1097" s="94" t="s">
        <v>12016</v>
      </c>
      <c r="CX1097" s="94" t="s">
        <v>18534</v>
      </c>
      <c r="CZ1097" s="94" t="s">
        <v>12007</v>
      </c>
      <c r="DA1097" s="94" t="s">
        <v>12016</v>
      </c>
      <c r="DB1097" s="94" t="s">
        <v>12016</v>
      </c>
      <c r="DC1097" s="94" t="s">
        <v>12016</v>
      </c>
      <c r="DD1097" s="94" t="s">
        <v>12016</v>
      </c>
      <c r="DE1097" s="94" t="s">
        <v>12016</v>
      </c>
      <c r="DH1097" s="94" t="s">
        <v>12021</v>
      </c>
      <c r="DJ1097" s="94" t="s">
        <v>12022</v>
      </c>
    </row>
    <row r="1098" ht="13.5" customHeight="1">
      <c r="A1098" s="94" t="s">
        <v>11214</v>
      </c>
      <c r="B1098" s="94" t="s">
        <v>1695</v>
      </c>
      <c r="C1098" s="94" t="str">
        <f t="shared" si="1"/>
        <v>Jin Zhang</v>
      </c>
      <c r="D1098" s="94" t="s">
        <v>11215</v>
      </c>
      <c r="E1098" s="94" t="s">
        <v>32</v>
      </c>
      <c r="F1098" s="94" t="s">
        <v>18535</v>
      </c>
      <c r="G1098" s="95" t="s">
        <v>33</v>
      </c>
      <c r="H1098" s="94" t="s">
        <v>12006</v>
      </c>
      <c r="I1098" s="94" t="s">
        <v>12069</v>
      </c>
      <c r="BF1098" s="94"/>
      <c r="BG1098" s="94"/>
      <c r="BH1098" s="94" t="s">
        <v>33</v>
      </c>
      <c r="BI1098" s="94"/>
      <c r="BJ1098" s="94"/>
      <c r="BK1098" s="94"/>
      <c r="BL1098" s="94"/>
      <c r="BM1098" s="94"/>
      <c r="BN1098" s="94"/>
      <c r="BO1098" s="94"/>
      <c r="BP1098" s="94"/>
      <c r="BQ1098" s="94"/>
      <c r="BR1098" s="94">
        <v>1.0</v>
      </c>
      <c r="BS1098" s="94"/>
      <c r="BT1098" s="94"/>
      <c r="BU1098" s="94"/>
      <c r="BV1098" s="94"/>
      <c r="BW1098" s="94"/>
      <c r="BX1098" s="94"/>
      <c r="BY1098" s="94"/>
      <c r="BZ1098" s="94"/>
      <c r="CA1098" s="94"/>
      <c r="CB1098" s="94"/>
      <c r="CC1098" s="94"/>
      <c r="CD1098" s="94">
        <v>1.0</v>
      </c>
      <c r="CE1098" s="94"/>
      <c r="CF1098" s="94"/>
      <c r="CG1098" s="94"/>
      <c r="CH1098" s="94"/>
      <c r="CJ1098" s="94" t="s">
        <v>12082</v>
      </c>
      <c r="CK1098" s="94" t="s">
        <v>11218</v>
      </c>
      <c r="CL1098" s="94" t="s">
        <v>12010</v>
      </c>
      <c r="CM1098" s="94" t="s">
        <v>18536</v>
      </c>
      <c r="CO1098" s="94" t="s">
        <v>12116</v>
      </c>
      <c r="CP1098" s="94" t="s">
        <v>14136</v>
      </c>
      <c r="CQ1098" s="94" t="s">
        <v>13943</v>
      </c>
      <c r="CR1098" s="94" t="s">
        <v>13943</v>
      </c>
      <c r="CS1098" s="94" t="s">
        <v>12007</v>
      </c>
      <c r="CX1098" s="94" t="s">
        <v>13180</v>
      </c>
      <c r="CZ1098" s="94" t="s">
        <v>12007</v>
      </c>
      <c r="DA1098" s="94" t="s">
        <v>12016</v>
      </c>
      <c r="DB1098" s="94" t="s">
        <v>12016</v>
      </c>
      <c r="DC1098" s="94" t="s">
        <v>12007</v>
      </c>
      <c r="DD1098" s="94" t="s">
        <v>12016</v>
      </c>
      <c r="DE1098" s="94" t="s">
        <v>12016</v>
      </c>
      <c r="DH1098" s="94" t="s">
        <v>12021</v>
      </c>
      <c r="DJ1098" s="94" t="s">
        <v>12022</v>
      </c>
    </row>
    <row r="1099" ht="13.5" customHeight="1">
      <c r="A1099" s="94" t="s">
        <v>11214</v>
      </c>
      <c r="B1099" s="94" t="s">
        <v>11477</v>
      </c>
      <c r="C1099" s="94" t="str">
        <f t="shared" si="1"/>
        <v>Jin Zhu</v>
      </c>
      <c r="D1099" s="94" t="s">
        <v>18537</v>
      </c>
      <c r="E1099" s="94" t="s">
        <v>32</v>
      </c>
      <c r="F1099" s="94" t="s">
        <v>18538</v>
      </c>
      <c r="G1099" s="95" t="s">
        <v>33</v>
      </c>
      <c r="H1099" s="94" t="s">
        <v>12006</v>
      </c>
      <c r="BF1099" s="94"/>
      <c r="BG1099" s="94"/>
      <c r="BH1099" s="94"/>
      <c r="BI1099" s="94"/>
      <c r="BJ1099" s="94" t="s">
        <v>33</v>
      </c>
      <c r="BK1099" s="94"/>
      <c r="BL1099" s="94"/>
      <c r="BM1099" s="94"/>
      <c r="BN1099" s="94"/>
      <c r="BO1099" s="94"/>
      <c r="BP1099" s="94"/>
      <c r="BQ1099" s="94"/>
      <c r="BR1099" s="94"/>
      <c r="BS1099" s="94"/>
      <c r="BT1099" s="94"/>
      <c r="BU1099" s="94"/>
      <c r="BV1099" s="94"/>
      <c r="BW1099" s="94"/>
      <c r="BX1099" s="94">
        <v>1.0</v>
      </c>
      <c r="BY1099" s="94"/>
      <c r="BZ1099" s="94"/>
      <c r="CA1099" s="94"/>
      <c r="CB1099" s="94"/>
      <c r="CC1099" s="94"/>
      <c r="CD1099" s="94"/>
      <c r="CE1099" s="94"/>
      <c r="CF1099" s="94"/>
      <c r="CG1099" s="94"/>
      <c r="CH1099" s="94"/>
      <c r="CJ1099" s="94" t="s">
        <v>12026</v>
      </c>
      <c r="CK1099" s="94" t="s">
        <v>18539</v>
      </c>
      <c r="CL1099" s="94" t="s">
        <v>12505</v>
      </c>
      <c r="CM1099" s="94" t="s">
        <v>18540</v>
      </c>
      <c r="CO1099" s="94" t="s">
        <v>12030</v>
      </c>
      <c r="CP1099" s="94" t="s">
        <v>14733</v>
      </c>
      <c r="CQ1099" s="94" t="s">
        <v>13943</v>
      </c>
      <c r="CR1099" s="94" t="s">
        <v>13943</v>
      </c>
      <c r="CS1099" s="94" t="s">
        <v>12007</v>
      </c>
      <c r="CX1099" s="94" t="s">
        <v>18541</v>
      </c>
      <c r="CZ1099" s="94" t="s">
        <v>12007</v>
      </c>
      <c r="DC1099" s="94" t="s">
        <v>12016</v>
      </c>
      <c r="DD1099" s="94" t="s">
        <v>12007</v>
      </c>
      <c r="DE1099" s="94" t="s">
        <v>12007</v>
      </c>
      <c r="DH1099" s="94" t="s">
        <v>12021</v>
      </c>
      <c r="DJ1099" s="94" t="s">
        <v>12022</v>
      </c>
    </row>
    <row r="1100" ht="13.5" customHeight="1">
      <c r="A1100" s="94" t="s">
        <v>18542</v>
      </c>
      <c r="B1100" s="94" t="s">
        <v>18543</v>
      </c>
      <c r="C1100" s="94" t="str">
        <f t="shared" si="1"/>
        <v>Jincheng Guo</v>
      </c>
      <c r="D1100" s="94" t="s">
        <v>18544</v>
      </c>
      <c r="E1100" s="94" t="s">
        <v>35</v>
      </c>
      <c r="F1100" s="94" t="s">
        <v>18545</v>
      </c>
      <c r="G1100" s="95" t="s">
        <v>33</v>
      </c>
      <c r="H1100" s="94" t="s">
        <v>12006</v>
      </c>
      <c r="BF1100" s="94"/>
      <c r="BG1100" s="94"/>
      <c r="BH1100" s="94" t="s">
        <v>33</v>
      </c>
      <c r="BI1100" s="94"/>
      <c r="BJ1100" s="94"/>
      <c r="BK1100" s="94"/>
      <c r="BL1100" s="94"/>
      <c r="BM1100" s="94"/>
      <c r="BN1100" s="94"/>
      <c r="BO1100" s="94"/>
      <c r="BP1100" s="94"/>
      <c r="BQ1100" s="94"/>
      <c r="BR1100" s="94">
        <v>1.0</v>
      </c>
      <c r="BS1100" s="94"/>
      <c r="BT1100" s="94"/>
      <c r="BU1100" s="94"/>
      <c r="BV1100" s="94"/>
      <c r="BW1100" s="94"/>
      <c r="BX1100" s="94"/>
      <c r="BY1100" s="94"/>
      <c r="BZ1100" s="94"/>
      <c r="CA1100" s="94"/>
      <c r="CB1100" s="94"/>
      <c r="CC1100" s="94"/>
      <c r="CD1100" s="94">
        <v>1.0</v>
      </c>
      <c r="CE1100" s="94"/>
      <c r="CF1100" s="94"/>
      <c r="CG1100" s="94"/>
      <c r="CH1100" s="94"/>
      <c r="CJ1100" s="94" t="s">
        <v>12058</v>
      </c>
      <c r="CK1100" s="94" t="s">
        <v>18546</v>
      </c>
      <c r="CL1100" s="94" t="s">
        <v>12505</v>
      </c>
      <c r="CM1100" s="94" t="s">
        <v>18547</v>
      </c>
      <c r="CO1100" s="94" t="s">
        <v>12030</v>
      </c>
      <c r="CP1100" s="94" t="s">
        <v>14136</v>
      </c>
      <c r="CQ1100" s="94" t="s">
        <v>13943</v>
      </c>
      <c r="CR1100" s="94" t="s">
        <v>13943</v>
      </c>
      <c r="CS1100" s="94" t="s">
        <v>12007</v>
      </c>
      <c r="CX1100" s="94" t="s">
        <v>18548</v>
      </c>
      <c r="CZ1100" s="94" t="s">
        <v>12007</v>
      </c>
      <c r="DA1100" s="94" t="s">
        <v>12016</v>
      </c>
      <c r="DB1100" s="94" t="s">
        <v>12016</v>
      </c>
      <c r="DC1100" s="94" t="s">
        <v>12016</v>
      </c>
      <c r="DD1100" s="94" t="s">
        <v>12016</v>
      </c>
      <c r="DE1100" s="94" t="s">
        <v>12007</v>
      </c>
      <c r="DH1100" s="94" t="s">
        <v>12021</v>
      </c>
      <c r="DJ1100" s="94" t="s">
        <v>12022</v>
      </c>
    </row>
    <row r="1101" ht="13.5" customHeight="1">
      <c r="A1101" s="94" t="s">
        <v>18549</v>
      </c>
      <c r="B1101" s="94" t="s">
        <v>18550</v>
      </c>
      <c r="C1101" s="94" t="str">
        <f t="shared" si="1"/>
        <v>Jindra Gensior</v>
      </c>
      <c r="D1101" s="94" t="s">
        <v>18551</v>
      </c>
      <c r="E1101" s="94" t="s">
        <v>32</v>
      </c>
      <c r="F1101" s="94" t="s">
        <v>18552</v>
      </c>
      <c r="G1101" s="95" t="s">
        <v>38</v>
      </c>
      <c r="H1101" s="94" t="s">
        <v>12006</v>
      </c>
      <c r="I1101" s="94" t="s">
        <v>12025</v>
      </c>
      <c r="BF1101" s="94"/>
      <c r="BG1101" s="94"/>
      <c r="BH1101" s="94"/>
      <c r="BI1101" s="94" t="s">
        <v>38</v>
      </c>
      <c r="BJ1101" s="94"/>
      <c r="BK1101" s="94"/>
      <c r="BL1101" s="94"/>
      <c r="BM1101" s="94"/>
      <c r="BN1101" s="94"/>
      <c r="BO1101" s="94"/>
      <c r="BP1101" s="94"/>
      <c r="BQ1101" s="94"/>
      <c r="BR1101" s="94"/>
      <c r="BS1101" s="94"/>
      <c r="BT1101" s="94"/>
      <c r="BU1101" s="94">
        <v>1.0</v>
      </c>
      <c r="BV1101" s="94"/>
      <c r="BW1101" s="94"/>
      <c r="BX1101" s="94"/>
      <c r="BY1101" s="94"/>
      <c r="BZ1101" s="94"/>
      <c r="CA1101" s="94"/>
      <c r="CB1101" s="94"/>
      <c r="CC1101" s="94"/>
      <c r="CD1101" s="94"/>
      <c r="CE1101" s="94"/>
      <c r="CF1101" s="94"/>
      <c r="CG1101" s="94"/>
      <c r="CH1101" s="94"/>
      <c r="CJ1101" s="94" t="s">
        <v>12058</v>
      </c>
      <c r="CK1101" s="94" t="s">
        <v>18553</v>
      </c>
      <c r="CL1101" s="94" t="s">
        <v>12202</v>
      </c>
      <c r="CM1101" s="94" t="s">
        <v>18554</v>
      </c>
      <c r="CO1101" s="94" t="s">
        <v>12188</v>
      </c>
      <c r="CP1101" s="94" t="s">
        <v>13604</v>
      </c>
      <c r="CQ1101" s="94" t="s">
        <v>13106</v>
      </c>
      <c r="CX1101" s="94" t="s">
        <v>18555</v>
      </c>
      <c r="DH1101" s="94" t="s">
        <v>12021</v>
      </c>
      <c r="DJ1101" s="94" t="s">
        <v>12022</v>
      </c>
    </row>
    <row r="1102" ht="13.5" customHeight="1">
      <c r="A1102" s="94" t="s">
        <v>18556</v>
      </c>
      <c r="B1102" s="94" t="s">
        <v>4104</v>
      </c>
      <c r="C1102" s="94" t="str">
        <f t="shared" si="1"/>
        <v>Jing Wang</v>
      </c>
      <c r="D1102" s="94" t="s">
        <v>18557</v>
      </c>
      <c r="E1102" s="94" t="s">
        <v>32</v>
      </c>
      <c r="F1102" s="94" t="s">
        <v>18558</v>
      </c>
      <c r="G1102" s="95" t="s">
        <v>33</v>
      </c>
      <c r="H1102" s="94" t="s">
        <v>12006</v>
      </c>
      <c r="I1102" s="94" t="s">
        <v>12287</v>
      </c>
      <c r="BF1102" s="94" t="s">
        <v>33</v>
      </c>
      <c r="BG1102" s="94"/>
      <c r="BH1102" s="94"/>
      <c r="BI1102" s="94"/>
      <c r="BJ1102" s="94"/>
      <c r="BK1102" s="94"/>
      <c r="BL1102" s="94">
        <v>1.0</v>
      </c>
      <c r="BM1102" s="94"/>
      <c r="BN1102" s="94"/>
      <c r="BO1102" s="94"/>
      <c r="BP1102" s="94"/>
      <c r="BQ1102" s="94"/>
      <c r="BR1102" s="94"/>
      <c r="BS1102" s="94"/>
      <c r="BT1102" s="94"/>
      <c r="BU1102" s="94"/>
      <c r="BV1102" s="94"/>
      <c r="BW1102" s="94"/>
      <c r="BX1102" s="94"/>
      <c r="BY1102" s="94"/>
      <c r="BZ1102" s="94"/>
      <c r="CA1102" s="94"/>
      <c r="CB1102" s="94"/>
      <c r="CC1102" s="94"/>
      <c r="CD1102" s="94">
        <v>1.0</v>
      </c>
      <c r="CE1102" s="94"/>
      <c r="CF1102" s="94"/>
      <c r="CG1102" s="94"/>
      <c r="CH1102" s="94"/>
      <c r="CJ1102" s="94" t="s">
        <v>12026</v>
      </c>
      <c r="CK1102" s="94" t="s">
        <v>18559</v>
      </c>
      <c r="CL1102" s="94" t="s">
        <v>12202</v>
      </c>
      <c r="CM1102" s="94" t="s">
        <v>18560</v>
      </c>
      <c r="CP1102" s="94" t="s">
        <v>14136</v>
      </c>
      <c r="CQ1102" s="94" t="s">
        <v>13943</v>
      </c>
      <c r="CR1102" s="94" t="s">
        <v>13943</v>
      </c>
      <c r="CS1102" s="94" t="s">
        <v>12007</v>
      </c>
      <c r="CX1102" s="94" t="s">
        <v>1693</v>
      </c>
      <c r="CZ1102" s="94" t="s">
        <v>12007</v>
      </c>
      <c r="DA1102" s="94" t="s">
        <v>12019</v>
      </c>
      <c r="DB1102" s="94" t="s">
        <v>12019</v>
      </c>
      <c r="DC1102" s="94" t="s">
        <v>12007</v>
      </c>
      <c r="DD1102" s="94" t="s">
        <v>12007</v>
      </c>
      <c r="DE1102" s="94" t="s">
        <v>12007</v>
      </c>
      <c r="DH1102" s="94" t="s">
        <v>12021</v>
      </c>
      <c r="DJ1102" s="94" t="s">
        <v>12022</v>
      </c>
    </row>
    <row r="1103" ht="13.5" customHeight="1">
      <c r="A1103" s="94" t="s">
        <v>4103</v>
      </c>
      <c r="B1103" s="94" t="s">
        <v>4104</v>
      </c>
      <c r="C1103" s="94" t="str">
        <f t="shared" si="1"/>
        <v>Jingjing Wang</v>
      </c>
      <c r="D1103" s="94" t="s">
        <v>4105</v>
      </c>
      <c r="E1103" s="94" t="s">
        <v>35</v>
      </c>
      <c r="F1103" s="94" t="s">
        <v>18561</v>
      </c>
      <c r="G1103" s="95" t="s">
        <v>33</v>
      </c>
      <c r="H1103" s="94" t="s">
        <v>12006</v>
      </c>
      <c r="I1103" s="94" t="s">
        <v>12069</v>
      </c>
      <c r="BF1103" s="94"/>
      <c r="BG1103" s="94"/>
      <c r="BH1103" s="94" t="s">
        <v>33</v>
      </c>
      <c r="BI1103" s="94"/>
      <c r="BJ1103" s="94"/>
      <c r="BK1103" s="94"/>
      <c r="BL1103" s="94"/>
      <c r="BM1103" s="94"/>
      <c r="BN1103" s="94"/>
      <c r="BO1103" s="94"/>
      <c r="BP1103" s="94"/>
      <c r="BQ1103" s="94"/>
      <c r="BR1103" s="94">
        <v>1.0</v>
      </c>
      <c r="BS1103" s="94"/>
      <c r="BT1103" s="94"/>
      <c r="BU1103" s="94"/>
      <c r="BV1103" s="94"/>
      <c r="BW1103" s="94"/>
      <c r="BX1103" s="94"/>
      <c r="BY1103" s="94"/>
      <c r="BZ1103" s="94"/>
      <c r="CA1103" s="94"/>
      <c r="CB1103" s="94"/>
      <c r="CC1103" s="94"/>
      <c r="CD1103" s="94"/>
      <c r="CE1103" s="94"/>
      <c r="CF1103" s="94"/>
      <c r="CG1103" s="94"/>
      <c r="CH1103" s="94"/>
      <c r="CJ1103" s="94" t="s">
        <v>3680</v>
      </c>
      <c r="CK1103" s="94" t="s">
        <v>4108</v>
      </c>
      <c r="CL1103" s="94" t="s">
        <v>12010</v>
      </c>
      <c r="CM1103" s="94" t="s">
        <v>18562</v>
      </c>
      <c r="CQ1103" s="94" t="s">
        <v>14725</v>
      </c>
      <c r="CS1103" s="94" t="s">
        <v>12007</v>
      </c>
      <c r="CX1103" s="94" t="s">
        <v>1965</v>
      </c>
      <c r="CZ1103" s="94" t="s">
        <v>12007</v>
      </c>
      <c r="DA1103" s="94" t="s">
        <v>12016</v>
      </c>
      <c r="DB1103" s="94" t="s">
        <v>12016</v>
      </c>
      <c r="DC1103" s="94" t="s">
        <v>12007</v>
      </c>
      <c r="DD1103" s="94" t="s">
        <v>12016</v>
      </c>
      <c r="DE1103" s="94" t="s">
        <v>12007</v>
      </c>
      <c r="DH1103" s="94" t="s">
        <v>12021</v>
      </c>
      <c r="DJ1103" s="94" t="s">
        <v>12022</v>
      </c>
    </row>
    <row r="1104" ht="13.5" customHeight="1">
      <c r="A1104" s="94" t="s">
        <v>8780</v>
      </c>
      <c r="B1104" s="94" t="s">
        <v>8781</v>
      </c>
      <c r="C1104" s="94" t="str">
        <f t="shared" si="1"/>
        <v>Jiří Svoboda</v>
      </c>
      <c r="D1104" s="94" t="s">
        <v>8782</v>
      </c>
      <c r="E1104" s="94" t="s">
        <v>35</v>
      </c>
      <c r="F1104" s="94" t="s">
        <v>18563</v>
      </c>
      <c r="G1104" s="95" t="s">
        <v>33</v>
      </c>
      <c r="H1104" s="94" t="s">
        <v>12006</v>
      </c>
      <c r="I1104" s="94" t="s">
        <v>12025</v>
      </c>
      <c r="BF1104" s="94"/>
      <c r="BG1104" s="94"/>
      <c r="BH1104" s="94" t="s">
        <v>33</v>
      </c>
      <c r="BI1104" s="94"/>
      <c r="BJ1104" s="94"/>
      <c r="BK1104" s="94"/>
      <c r="BL1104" s="94"/>
      <c r="BM1104" s="94"/>
      <c r="BN1104" s="94"/>
      <c r="BO1104" s="94"/>
      <c r="BP1104" s="94"/>
      <c r="BQ1104" s="94"/>
      <c r="BR1104" s="94">
        <v>1.0</v>
      </c>
      <c r="BS1104" s="94"/>
      <c r="BT1104" s="94"/>
      <c r="BU1104" s="94"/>
      <c r="BV1104" s="94"/>
      <c r="BW1104" s="94"/>
      <c r="BX1104" s="94"/>
      <c r="BY1104" s="94"/>
      <c r="BZ1104" s="94"/>
      <c r="CA1104" s="94"/>
      <c r="CB1104" s="94"/>
      <c r="CC1104" s="94"/>
      <c r="CD1104" s="94"/>
      <c r="CE1104" s="94"/>
      <c r="CF1104" s="94"/>
      <c r="CG1104" s="94"/>
      <c r="CH1104" s="94"/>
      <c r="CJ1104" s="94" t="s">
        <v>3680</v>
      </c>
      <c r="CK1104" s="94" t="s">
        <v>8986</v>
      </c>
      <c r="CL1104" s="94" t="s">
        <v>12505</v>
      </c>
      <c r="CM1104" s="94" t="s">
        <v>18564</v>
      </c>
      <c r="CN1104" s="94" t="s">
        <v>12666</v>
      </c>
      <c r="CO1104" s="94" t="s">
        <v>12030</v>
      </c>
      <c r="CP1104" s="94" t="s">
        <v>18565</v>
      </c>
      <c r="CQ1104" s="94" t="s">
        <v>18566</v>
      </c>
      <c r="CR1104" s="94" t="s">
        <v>18220</v>
      </c>
      <c r="CS1104" s="94" t="s">
        <v>12016</v>
      </c>
      <c r="CX1104" s="94" t="s">
        <v>18567</v>
      </c>
      <c r="CZ1104" s="94" t="s">
        <v>12007</v>
      </c>
      <c r="DC1104" s="94" t="s">
        <v>12007</v>
      </c>
      <c r="DE1104" s="94" t="s">
        <v>12007</v>
      </c>
      <c r="DH1104" s="94" t="s">
        <v>12021</v>
      </c>
      <c r="DJ1104" s="94" t="s">
        <v>12022</v>
      </c>
    </row>
    <row r="1105" ht="13.5" customHeight="1">
      <c r="A1105" s="94" t="s">
        <v>18568</v>
      </c>
      <c r="B1105" s="94" t="s">
        <v>18569</v>
      </c>
      <c r="C1105" s="94" t="str">
        <f t="shared" si="1"/>
        <v>Jive Lubbungu</v>
      </c>
      <c r="D1105" s="94" t="s">
        <v>18570</v>
      </c>
      <c r="E1105" s="94" t="s">
        <v>32</v>
      </c>
      <c r="F1105" s="94" t="s">
        <v>18571</v>
      </c>
      <c r="G1105" s="95" t="s">
        <v>33</v>
      </c>
      <c r="H1105" s="94" t="s">
        <v>12006</v>
      </c>
      <c r="I1105" s="94" t="s">
        <v>12069</v>
      </c>
      <c r="BF1105" s="94"/>
      <c r="BG1105" s="94"/>
      <c r="BH1105" s="94" t="s">
        <v>33</v>
      </c>
      <c r="BI1105" s="94"/>
      <c r="BJ1105" s="94"/>
      <c r="BK1105" s="94"/>
      <c r="BL1105" s="94"/>
      <c r="BM1105" s="94"/>
      <c r="BN1105" s="94"/>
      <c r="BO1105" s="94"/>
      <c r="BP1105" s="94"/>
      <c r="BQ1105" s="94"/>
      <c r="BR1105" s="94">
        <v>1.0</v>
      </c>
      <c r="BS1105" s="94"/>
      <c r="BT1105" s="94"/>
      <c r="BU1105" s="94"/>
      <c r="BV1105" s="94"/>
      <c r="BW1105" s="94"/>
      <c r="BX1105" s="94"/>
      <c r="BY1105" s="94"/>
      <c r="BZ1105" s="94"/>
      <c r="CA1105" s="94"/>
      <c r="CB1105" s="94"/>
      <c r="CC1105" s="94"/>
      <c r="CD1105" s="94"/>
      <c r="CE1105" s="94"/>
      <c r="CF1105" s="94"/>
      <c r="CG1105" s="94"/>
      <c r="CH1105" s="94"/>
      <c r="CJ1105" s="94" t="s">
        <v>12058</v>
      </c>
      <c r="CK1105" s="94" t="s">
        <v>18572</v>
      </c>
      <c r="CL1105" s="94" t="s">
        <v>12046</v>
      </c>
      <c r="CM1105" s="94" t="s">
        <v>18573</v>
      </c>
      <c r="CN1105" s="94" t="s">
        <v>12115</v>
      </c>
      <c r="CO1105" s="94" t="s">
        <v>12116</v>
      </c>
      <c r="CP1105" s="94" t="s">
        <v>18574</v>
      </c>
      <c r="CQ1105" s="94" t="s">
        <v>13689</v>
      </c>
      <c r="CR1105" s="94" t="s">
        <v>14313</v>
      </c>
      <c r="CS1105" s="94" t="s">
        <v>12016</v>
      </c>
      <c r="CT1105" s="94" t="s">
        <v>12271</v>
      </c>
      <c r="CX1105" s="94" t="s">
        <v>18575</v>
      </c>
      <c r="CZ1105" s="94" t="s">
        <v>12007</v>
      </c>
      <c r="DA1105" s="94" t="s">
        <v>12111</v>
      </c>
      <c r="DB1105" s="94" t="s">
        <v>12016</v>
      </c>
      <c r="DC1105" s="94" t="s">
        <v>12007</v>
      </c>
      <c r="DD1105" s="94" t="s">
        <v>12007</v>
      </c>
      <c r="DE1105" s="94" t="s">
        <v>12016</v>
      </c>
      <c r="DF1105" s="94" t="s">
        <v>18576</v>
      </c>
      <c r="DH1105" s="94" t="s">
        <v>12021</v>
      </c>
      <c r="DJ1105" s="94" t="s">
        <v>12022</v>
      </c>
    </row>
    <row r="1106" ht="13.5" customHeight="1">
      <c r="A1106" s="94" t="s">
        <v>18577</v>
      </c>
      <c r="B1106" s="94" t="s">
        <v>18578</v>
      </c>
      <c r="C1106" s="94" t="str">
        <f t="shared" si="1"/>
        <v>Joachim Moeyens</v>
      </c>
      <c r="D1106" s="94" t="s">
        <v>18579</v>
      </c>
      <c r="E1106" s="94" t="s">
        <v>32</v>
      </c>
      <c r="F1106" s="94" t="s">
        <v>18580</v>
      </c>
      <c r="G1106" s="95" t="s">
        <v>33</v>
      </c>
      <c r="H1106" s="94" t="s">
        <v>12006</v>
      </c>
      <c r="I1106" s="94" t="s">
        <v>12069</v>
      </c>
      <c r="BF1106" s="94" t="s">
        <v>33</v>
      </c>
      <c r="BG1106" s="94"/>
      <c r="BH1106" s="94"/>
      <c r="BI1106" s="94"/>
      <c r="BJ1106" s="94"/>
      <c r="BK1106" s="94"/>
      <c r="BL1106" s="94">
        <v>1.0</v>
      </c>
      <c r="BM1106" s="94"/>
      <c r="BN1106" s="94"/>
      <c r="BO1106" s="94"/>
      <c r="BP1106" s="94"/>
      <c r="BQ1106" s="94"/>
      <c r="BR1106" s="94"/>
      <c r="BS1106" s="94"/>
      <c r="BT1106" s="94"/>
      <c r="BU1106" s="94"/>
      <c r="BV1106" s="94"/>
      <c r="BW1106" s="94"/>
      <c r="BX1106" s="94"/>
      <c r="BY1106" s="94"/>
      <c r="BZ1106" s="94"/>
      <c r="CA1106" s="94"/>
      <c r="CB1106" s="94"/>
      <c r="CC1106" s="94"/>
      <c r="CD1106" s="94"/>
      <c r="CE1106" s="94"/>
      <c r="CF1106" s="94"/>
      <c r="CG1106" s="94"/>
      <c r="CH1106" s="94"/>
      <c r="CJ1106" s="94" t="s">
        <v>3680</v>
      </c>
      <c r="CK1106" s="94" t="s">
        <v>18581</v>
      </c>
      <c r="CL1106" s="94" t="s">
        <v>12046</v>
      </c>
      <c r="CM1106" s="94" t="s">
        <v>18582</v>
      </c>
      <c r="CN1106" s="94" t="s">
        <v>18583</v>
      </c>
      <c r="CO1106" s="94" t="s">
        <v>12188</v>
      </c>
      <c r="CP1106" s="94" t="s">
        <v>18584</v>
      </c>
      <c r="CQ1106" s="94" t="s">
        <v>12032</v>
      </c>
      <c r="CR1106" s="94" t="s">
        <v>13028</v>
      </c>
      <c r="CS1106" s="94" t="s">
        <v>12016</v>
      </c>
      <c r="CX1106" s="94" t="s">
        <v>18585</v>
      </c>
      <c r="CZ1106" s="94" t="s">
        <v>12007</v>
      </c>
      <c r="DA1106" s="94" t="s">
        <v>12016</v>
      </c>
      <c r="DB1106" s="94" t="s">
        <v>12016</v>
      </c>
      <c r="DC1106" s="94" t="s">
        <v>12007</v>
      </c>
      <c r="DD1106" s="94" t="s">
        <v>12007</v>
      </c>
      <c r="DE1106" s="94" t="s">
        <v>12007</v>
      </c>
      <c r="DH1106" s="94" t="s">
        <v>12021</v>
      </c>
      <c r="DJ1106" s="94" t="s">
        <v>12022</v>
      </c>
    </row>
    <row r="1107" ht="13.5" customHeight="1">
      <c r="A1107" s="94" t="s">
        <v>1722</v>
      </c>
      <c r="B1107" s="94" t="s">
        <v>1723</v>
      </c>
      <c r="C1107" s="94" t="str">
        <f t="shared" si="1"/>
        <v>Joan Font</v>
      </c>
      <c r="D1107" s="94" t="s">
        <v>1724</v>
      </c>
      <c r="E1107" s="94" t="s">
        <v>32</v>
      </c>
      <c r="F1107" s="94" t="s">
        <v>18586</v>
      </c>
      <c r="G1107" s="95" t="s">
        <v>33</v>
      </c>
      <c r="H1107" s="94" t="s">
        <v>12006</v>
      </c>
      <c r="I1107" s="94" t="s">
        <v>12025</v>
      </c>
      <c r="BF1107" s="94"/>
      <c r="BG1107" s="94"/>
      <c r="BH1107" s="94" t="s">
        <v>33</v>
      </c>
      <c r="BI1107" s="94"/>
      <c r="BJ1107" s="94"/>
      <c r="BK1107" s="94"/>
      <c r="BL1107" s="94"/>
      <c r="BM1107" s="94"/>
      <c r="BN1107" s="94"/>
      <c r="BO1107" s="94"/>
      <c r="BP1107" s="94"/>
      <c r="BQ1107" s="94"/>
      <c r="BR1107" s="94">
        <v>1.0</v>
      </c>
      <c r="BS1107" s="94"/>
      <c r="BT1107" s="94"/>
      <c r="BU1107" s="94"/>
      <c r="BV1107" s="94"/>
      <c r="BW1107" s="94"/>
      <c r="BX1107" s="94"/>
      <c r="BY1107" s="94"/>
      <c r="BZ1107" s="94"/>
      <c r="CA1107" s="94"/>
      <c r="CB1107" s="94"/>
      <c r="CC1107" s="94"/>
      <c r="CD1107" s="94"/>
      <c r="CE1107" s="94"/>
      <c r="CF1107" s="94"/>
      <c r="CG1107" s="94"/>
      <c r="CH1107" s="94"/>
      <c r="CJ1107" s="94" t="s">
        <v>12058</v>
      </c>
      <c r="CK1107" s="94" t="s">
        <v>18587</v>
      </c>
      <c r="CL1107" s="94" t="s">
        <v>12046</v>
      </c>
      <c r="CM1107" s="94" t="s">
        <v>18588</v>
      </c>
      <c r="CN1107" s="94" t="s">
        <v>13033</v>
      </c>
      <c r="CO1107" s="94" t="s">
        <v>12116</v>
      </c>
      <c r="CQ1107" s="94" t="s">
        <v>12205</v>
      </c>
      <c r="CR1107" s="94" t="s">
        <v>18589</v>
      </c>
      <c r="CS1107" s="94" t="s">
        <v>12016</v>
      </c>
      <c r="CX1107" s="94" t="s">
        <v>18590</v>
      </c>
      <c r="CZ1107" s="94" t="s">
        <v>12007</v>
      </c>
      <c r="DA1107" s="94" t="s">
        <v>12016</v>
      </c>
      <c r="DB1107" s="94" t="s">
        <v>12016</v>
      </c>
      <c r="DC1107" s="94" t="s">
        <v>12007</v>
      </c>
      <c r="DD1107" s="94" t="s">
        <v>12007</v>
      </c>
      <c r="DE1107" s="94" t="s">
        <v>12007</v>
      </c>
      <c r="DF1107" s="94" t="s">
        <v>18591</v>
      </c>
      <c r="DH1107" s="94" t="s">
        <v>12021</v>
      </c>
      <c r="DJ1107" s="94" t="s">
        <v>12022</v>
      </c>
    </row>
    <row r="1108" ht="13.5" customHeight="1">
      <c r="A1108" s="94" t="s">
        <v>9262</v>
      </c>
      <c r="B1108" s="94" t="s">
        <v>9263</v>
      </c>
      <c r="C1108" s="94" t="str">
        <f t="shared" si="1"/>
        <v>Joana Latas</v>
      </c>
      <c r="D1108" s="94" t="s">
        <v>9264</v>
      </c>
      <c r="E1108" s="94" t="s">
        <v>32</v>
      </c>
      <c r="F1108" s="94" t="s">
        <v>18592</v>
      </c>
      <c r="G1108" s="95" t="s">
        <v>33</v>
      </c>
      <c r="H1108" s="94" t="s">
        <v>12006</v>
      </c>
      <c r="I1108" s="94" t="s">
        <v>12025</v>
      </c>
      <c r="BF1108" s="94"/>
      <c r="BG1108" s="94"/>
      <c r="BH1108" s="94" t="s">
        <v>33</v>
      </c>
      <c r="BI1108" s="94"/>
      <c r="BJ1108" s="94"/>
      <c r="BK1108" s="94"/>
      <c r="BL1108" s="94"/>
      <c r="BM1108" s="94"/>
      <c r="BN1108" s="94"/>
      <c r="BO1108" s="94"/>
      <c r="BP1108" s="94"/>
      <c r="BQ1108" s="94"/>
      <c r="BR1108" s="94">
        <v>1.0</v>
      </c>
      <c r="BS1108" s="94"/>
      <c r="BT1108" s="94"/>
      <c r="BU1108" s="94"/>
      <c r="BV1108" s="94"/>
      <c r="BW1108" s="94"/>
      <c r="BX1108" s="94"/>
      <c r="BY1108" s="94"/>
      <c r="BZ1108" s="94"/>
      <c r="CA1108" s="94"/>
      <c r="CB1108" s="94"/>
      <c r="CC1108" s="94"/>
      <c r="CD1108" s="94"/>
      <c r="CE1108" s="94"/>
      <c r="CF1108" s="94"/>
      <c r="CG1108" s="94"/>
      <c r="CH1108" s="94"/>
      <c r="CK1108" s="94" t="s">
        <v>18593</v>
      </c>
      <c r="CL1108" s="94" t="s">
        <v>12010</v>
      </c>
      <c r="CM1108" s="94" t="s">
        <v>18594</v>
      </c>
      <c r="CO1108" s="94" t="s">
        <v>12013</v>
      </c>
      <c r="CQ1108" s="94" t="s">
        <v>18595</v>
      </c>
      <c r="CR1108" s="94" t="s">
        <v>12989</v>
      </c>
      <c r="CS1108" s="94" t="s">
        <v>12016</v>
      </c>
      <c r="CT1108" s="94" t="s">
        <v>12271</v>
      </c>
      <c r="CX1108" s="94" t="s">
        <v>12499</v>
      </c>
      <c r="CZ1108" s="94" t="s">
        <v>12007</v>
      </c>
      <c r="DA1108" s="94" t="s">
        <v>12016</v>
      </c>
      <c r="DB1108" s="94" t="s">
        <v>12016</v>
      </c>
      <c r="DC1108" s="94" t="s">
        <v>12016</v>
      </c>
      <c r="DD1108" s="94" t="s">
        <v>12016</v>
      </c>
      <c r="DE1108" s="94" t="s">
        <v>12007</v>
      </c>
      <c r="DH1108" s="94" t="s">
        <v>12021</v>
      </c>
      <c r="DJ1108" s="94" t="s">
        <v>12022</v>
      </c>
    </row>
    <row r="1109" ht="13.5" customHeight="1">
      <c r="A1109" s="94" t="s">
        <v>18596</v>
      </c>
      <c r="B1109" s="94" t="s">
        <v>18597</v>
      </c>
      <c r="C1109" s="94" t="str">
        <f t="shared" si="1"/>
        <v>Joanne Doornewaard</v>
      </c>
      <c r="D1109" s="94" t="s">
        <v>18598</v>
      </c>
      <c r="E1109" s="94" t="s">
        <v>32</v>
      </c>
      <c r="F1109" s="94" t="s">
        <v>14042</v>
      </c>
      <c r="G1109" s="95" t="s">
        <v>33</v>
      </c>
      <c r="H1109" s="94" t="s">
        <v>12006</v>
      </c>
      <c r="AF1109" s="94" t="s">
        <v>12007</v>
      </c>
      <c r="BF1109" s="94"/>
      <c r="BG1109" s="94"/>
      <c r="BH1109" s="94"/>
      <c r="BI1109" s="94"/>
      <c r="BJ1109" s="94" t="s">
        <v>33</v>
      </c>
      <c r="BK1109" s="94"/>
      <c r="BL1109" s="94"/>
      <c r="BM1109" s="94"/>
      <c r="BN1109" s="94"/>
      <c r="BO1109" s="94"/>
      <c r="BP1109" s="94"/>
      <c r="BQ1109" s="94"/>
      <c r="BR1109" s="94"/>
      <c r="BS1109" s="94"/>
      <c r="BT1109" s="94"/>
      <c r="BU1109" s="94"/>
      <c r="BV1109" s="94"/>
      <c r="BW1109" s="94"/>
      <c r="BX1109" s="94">
        <v>1.0</v>
      </c>
      <c r="BY1109" s="94"/>
      <c r="BZ1109" s="94"/>
      <c r="CA1109" s="94"/>
      <c r="CB1109" s="94"/>
      <c r="CC1109" s="94"/>
      <c r="CD1109" s="94">
        <v>1.0</v>
      </c>
      <c r="CE1109" s="94"/>
      <c r="CF1109" s="94"/>
      <c r="CG1109" s="94"/>
      <c r="CH1109" s="94"/>
      <c r="CK1109" s="94" t="s">
        <v>18599</v>
      </c>
      <c r="CL1109" s="94" t="s">
        <v>12202</v>
      </c>
      <c r="CM1109" s="94" t="s">
        <v>14044</v>
      </c>
      <c r="CN1109" s="94" t="s">
        <v>18600</v>
      </c>
      <c r="CO1109" s="94" t="s">
        <v>12013</v>
      </c>
      <c r="CP1109" s="94" t="s">
        <v>12014</v>
      </c>
      <c r="CQ1109" s="94" t="s">
        <v>12015</v>
      </c>
      <c r="CR1109" s="94" t="s">
        <v>12347</v>
      </c>
      <c r="CS1109" s="94" t="s">
        <v>12016</v>
      </c>
      <c r="CX1109" s="94" t="s">
        <v>18601</v>
      </c>
      <c r="DA1109" s="94" t="s">
        <v>12016</v>
      </c>
      <c r="DB1109" s="94" t="s">
        <v>12016</v>
      </c>
      <c r="DC1109" s="94" t="s">
        <v>12016</v>
      </c>
      <c r="DD1109" s="94" t="s">
        <v>12007</v>
      </c>
      <c r="DE1109" s="94" t="s">
        <v>12007</v>
      </c>
      <c r="DH1109" s="94" t="s">
        <v>12021</v>
      </c>
      <c r="DJ1109" s="94" t="s">
        <v>12022</v>
      </c>
    </row>
    <row r="1110" ht="13.5" customHeight="1">
      <c r="A1110" s="94" t="s">
        <v>18602</v>
      </c>
      <c r="B1110" s="94" t="s">
        <v>18603</v>
      </c>
      <c r="C1110" s="94" t="str">
        <f t="shared" si="1"/>
        <v>Joao F C Santos Jr</v>
      </c>
      <c r="D1110" s="94" t="s">
        <v>18604</v>
      </c>
      <c r="E1110" s="94" t="s">
        <v>32</v>
      </c>
      <c r="F1110" s="94" t="s">
        <v>18605</v>
      </c>
      <c r="G1110" s="95" t="s">
        <v>38</v>
      </c>
      <c r="H1110" s="94" t="s">
        <v>12006</v>
      </c>
      <c r="BF1110" s="94"/>
      <c r="BG1110" s="94"/>
      <c r="BH1110" s="94"/>
      <c r="BI1110" s="94" t="s">
        <v>38</v>
      </c>
      <c r="BJ1110" s="94"/>
      <c r="BK1110" s="94"/>
      <c r="BL1110" s="94"/>
      <c r="BM1110" s="94"/>
      <c r="BN1110" s="94"/>
      <c r="BO1110" s="94"/>
      <c r="BP1110" s="94"/>
      <c r="BQ1110" s="94"/>
      <c r="BR1110" s="94"/>
      <c r="BS1110" s="94"/>
      <c r="BT1110" s="94"/>
      <c r="BU1110" s="94">
        <v>1.0</v>
      </c>
      <c r="BV1110" s="94"/>
      <c r="BW1110" s="94"/>
      <c r="BX1110" s="94"/>
      <c r="BY1110" s="94"/>
      <c r="BZ1110" s="94"/>
      <c r="CA1110" s="94"/>
      <c r="CB1110" s="94"/>
      <c r="CC1110" s="94"/>
      <c r="CD1110" s="94"/>
      <c r="CE1110" s="94"/>
      <c r="CF1110" s="94"/>
      <c r="CG1110" s="94"/>
      <c r="CH1110" s="94"/>
      <c r="CJ1110" s="94" t="s">
        <v>12082</v>
      </c>
      <c r="CK1110" s="94" t="s">
        <v>18606</v>
      </c>
      <c r="CL1110" s="94" t="s">
        <v>12046</v>
      </c>
      <c r="CM1110" s="94" t="s">
        <v>18607</v>
      </c>
      <c r="CN1110" s="94" t="s">
        <v>12072</v>
      </c>
      <c r="CO1110" s="94" t="s">
        <v>12030</v>
      </c>
      <c r="CP1110" s="94" t="s">
        <v>14245</v>
      </c>
      <c r="CQ1110" s="94" t="s">
        <v>12320</v>
      </c>
      <c r="CR1110" s="94" t="s">
        <v>12320</v>
      </c>
      <c r="CX1110" s="94" t="s">
        <v>18608</v>
      </c>
      <c r="CZ1110" s="94" t="s">
        <v>12016</v>
      </c>
      <c r="DC1110" s="94" t="s">
        <v>12016</v>
      </c>
      <c r="DD1110" s="94" t="s">
        <v>12016</v>
      </c>
      <c r="DF1110" s="94" t="s">
        <v>18609</v>
      </c>
      <c r="DH1110" s="94" t="s">
        <v>12021</v>
      </c>
      <c r="DJ1110" s="94" t="s">
        <v>12022</v>
      </c>
    </row>
    <row r="1111" ht="13.5" customHeight="1">
      <c r="A1111" s="94" t="s">
        <v>18610</v>
      </c>
      <c r="B1111" s="94" t="s">
        <v>18611</v>
      </c>
      <c r="C1111" s="94" t="str">
        <f t="shared" si="1"/>
        <v>Joao Pedro Benedetti</v>
      </c>
      <c r="D1111" s="94" t="s">
        <v>18612</v>
      </c>
      <c r="E1111" s="94" t="s">
        <v>35</v>
      </c>
      <c r="F1111" s="94" t="s">
        <v>18613</v>
      </c>
      <c r="G1111" s="95" t="s">
        <v>33</v>
      </c>
      <c r="H1111" s="94" t="s">
        <v>12006</v>
      </c>
      <c r="I1111" s="94" t="s">
        <v>12069</v>
      </c>
      <c r="BF1111" s="94" t="s">
        <v>33</v>
      </c>
      <c r="BG1111" s="94"/>
      <c r="BH1111" s="94"/>
      <c r="BI1111" s="94"/>
      <c r="BJ1111" s="94"/>
      <c r="BK1111" s="94"/>
      <c r="BL1111" s="94"/>
      <c r="BM1111" s="94">
        <v>1.0</v>
      </c>
      <c r="BN1111" s="94"/>
      <c r="BO1111" s="94"/>
      <c r="BP1111" s="94"/>
      <c r="BQ1111" s="94"/>
      <c r="BR1111" s="94"/>
      <c r="BS1111" s="94"/>
      <c r="BT1111" s="94"/>
      <c r="BU1111" s="94"/>
      <c r="BV1111" s="94"/>
      <c r="BW1111" s="94"/>
      <c r="BX1111" s="94"/>
      <c r="BY1111" s="94"/>
      <c r="BZ1111" s="94"/>
      <c r="CA1111" s="94"/>
      <c r="CB1111" s="94"/>
      <c r="CC1111" s="94"/>
      <c r="CD1111" s="94"/>
      <c r="CE1111" s="94"/>
      <c r="CF1111" s="94"/>
      <c r="CG1111" s="94"/>
      <c r="CH1111" s="94"/>
      <c r="CJ1111" s="94" t="s">
        <v>12153</v>
      </c>
      <c r="CK1111" s="94" t="s">
        <v>18614</v>
      </c>
      <c r="CL1111" s="94" t="s">
        <v>12046</v>
      </c>
      <c r="CM1111" s="94" t="s">
        <v>18615</v>
      </c>
      <c r="CN1111" s="94" t="s">
        <v>12121</v>
      </c>
      <c r="CO1111" s="94" t="s">
        <v>12122</v>
      </c>
      <c r="CP1111" s="94" t="s">
        <v>13476</v>
      </c>
      <c r="CQ1111" s="94" t="s">
        <v>12549</v>
      </c>
      <c r="CR1111" s="94" t="s">
        <v>12321</v>
      </c>
      <c r="CS1111" s="94" t="s">
        <v>12016</v>
      </c>
      <c r="CX1111" s="94" t="s">
        <v>18616</v>
      </c>
      <c r="CZ1111" s="94" t="s">
        <v>12007</v>
      </c>
      <c r="DA1111" s="94" t="s">
        <v>12016</v>
      </c>
      <c r="DB1111" s="94" t="s">
        <v>12111</v>
      </c>
      <c r="DC1111" s="94" t="s">
        <v>12007</v>
      </c>
      <c r="DD1111" s="94" t="s">
        <v>12007</v>
      </c>
      <c r="DE1111" s="94" t="s">
        <v>12007</v>
      </c>
      <c r="DH1111" s="94" t="s">
        <v>12021</v>
      </c>
      <c r="DJ1111" s="94" t="s">
        <v>12022</v>
      </c>
    </row>
    <row r="1112" ht="13.5" customHeight="1">
      <c r="A1112" s="94" t="s">
        <v>6154</v>
      </c>
      <c r="B1112" s="94" t="s">
        <v>6155</v>
      </c>
      <c r="C1112" s="94" t="str">
        <f t="shared" si="1"/>
        <v>Joao Victor Correa Rodrigues</v>
      </c>
      <c r="D1112" s="94" t="s">
        <v>6156</v>
      </c>
      <c r="E1112" s="94" t="s">
        <v>35</v>
      </c>
      <c r="F1112" s="94" t="s">
        <v>18617</v>
      </c>
      <c r="G1112" s="95" t="s">
        <v>33</v>
      </c>
      <c r="H1112" s="94" t="s">
        <v>12006</v>
      </c>
      <c r="I1112" s="94" t="s">
        <v>12069</v>
      </c>
      <c r="BF1112" s="94" t="s">
        <v>33</v>
      </c>
      <c r="BG1112" s="94"/>
      <c r="BH1112" s="94"/>
      <c r="BI1112" s="94"/>
      <c r="BJ1112" s="94"/>
      <c r="BK1112" s="94"/>
      <c r="BL1112" s="94"/>
      <c r="BM1112" s="94">
        <v>1.0</v>
      </c>
      <c r="BN1112" s="94"/>
      <c r="BO1112" s="94"/>
      <c r="BP1112" s="94"/>
      <c r="BQ1112" s="94"/>
      <c r="BR1112" s="94"/>
      <c r="BS1112" s="94"/>
      <c r="BT1112" s="94"/>
      <c r="BU1112" s="94"/>
      <c r="BV1112" s="94"/>
      <c r="BW1112" s="94"/>
      <c r="BX1112" s="94"/>
      <c r="BY1112" s="94"/>
      <c r="BZ1112" s="94"/>
      <c r="CA1112" s="94"/>
      <c r="CB1112" s="94"/>
      <c r="CC1112" s="94"/>
      <c r="CD1112" s="94"/>
      <c r="CE1112" s="94"/>
      <c r="CF1112" s="94"/>
      <c r="CG1112" s="94"/>
      <c r="CH1112" s="94"/>
      <c r="CK1112" s="94" t="s">
        <v>18618</v>
      </c>
      <c r="CL1112" s="94" t="s">
        <v>18619</v>
      </c>
      <c r="CM1112" s="94" t="s">
        <v>18620</v>
      </c>
      <c r="CO1112" s="94" t="s">
        <v>12122</v>
      </c>
      <c r="CP1112" s="94" t="s">
        <v>18621</v>
      </c>
      <c r="CQ1112" s="94" t="s">
        <v>12320</v>
      </c>
      <c r="CR1112" s="94" t="s">
        <v>12321</v>
      </c>
      <c r="CS1112" s="94" t="s">
        <v>12007</v>
      </c>
      <c r="CX1112" s="94" t="s">
        <v>18622</v>
      </c>
      <c r="CZ1112" s="94" t="s">
        <v>12007</v>
      </c>
      <c r="DA1112" s="94" t="s">
        <v>12016</v>
      </c>
      <c r="DB1112" s="94" t="s">
        <v>12111</v>
      </c>
      <c r="DC1112" s="94" t="s">
        <v>12007</v>
      </c>
      <c r="DD1112" s="94" t="s">
        <v>12016</v>
      </c>
      <c r="DE1112" s="94" t="s">
        <v>12007</v>
      </c>
      <c r="DH1112" s="94" t="s">
        <v>12021</v>
      </c>
      <c r="DJ1112" s="94" t="s">
        <v>12022</v>
      </c>
    </row>
    <row r="1113" ht="13.5" customHeight="1">
      <c r="A1113" s="94" t="s">
        <v>5364</v>
      </c>
      <c r="B1113" s="94" t="s">
        <v>5365</v>
      </c>
      <c r="C1113" s="94" t="str">
        <f t="shared" si="1"/>
        <v>Jochen Heidt</v>
      </c>
      <c r="D1113" s="94" t="s">
        <v>5366</v>
      </c>
      <c r="E1113" s="94" t="s">
        <v>32</v>
      </c>
      <c r="F1113" s="94" t="s">
        <v>18623</v>
      </c>
      <c r="G1113" s="95" t="s">
        <v>33</v>
      </c>
      <c r="H1113" s="94" t="s">
        <v>12006</v>
      </c>
      <c r="I1113" s="94" t="s">
        <v>12069</v>
      </c>
      <c r="BF1113" s="94"/>
      <c r="BG1113" s="94"/>
      <c r="BH1113" s="94" t="s">
        <v>33</v>
      </c>
      <c r="BI1113" s="94"/>
      <c r="BJ1113" s="94"/>
      <c r="BK1113" s="94"/>
      <c r="BL1113" s="94"/>
      <c r="BM1113" s="94"/>
      <c r="BN1113" s="94"/>
      <c r="BO1113" s="94"/>
      <c r="BP1113" s="94"/>
      <c r="BQ1113" s="94"/>
      <c r="BR1113" s="94">
        <v>1.0</v>
      </c>
      <c r="BS1113" s="94"/>
      <c r="BT1113" s="94"/>
      <c r="BU1113" s="94"/>
      <c r="BV1113" s="94"/>
      <c r="BW1113" s="94"/>
      <c r="BX1113" s="94"/>
      <c r="BY1113" s="94"/>
      <c r="BZ1113" s="94"/>
      <c r="CA1113" s="94"/>
      <c r="CB1113" s="94"/>
      <c r="CC1113" s="94"/>
      <c r="CD1113" s="94"/>
      <c r="CE1113" s="94"/>
      <c r="CF1113" s="94"/>
      <c r="CG1113" s="94"/>
      <c r="CH1113" s="94"/>
      <c r="CJ1113" s="94" t="s">
        <v>18624</v>
      </c>
      <c r="CK1113" s="94" t="s">
        <v>5370</v>
      </c>
      <c r="CL1113" s="94" t="s">
        <v>12505</v>
      </c>
      <c r="CM1113" s="94" t="s">
        <v>18625</v>
      </c>
      <c r="CN1113" s="94" t="s">
        <v>15481</v>
      </c>
      <c r="CO1113" s="94" t="s">
        <v>12116</v>
      </c>
      <c r="CP1113" s="94" t="s">
        <v>12242</v>
      </c>
      <c r="CQ1113" s="94" t="s">
        <v>12243</v>
      </c>
      <c r="CR1113" s="94" t="s">
        <v>13100</v>
      </c>
      <c r="CS1113" s="94" t="s">
        <v>12016</v>
      </c>
      <c r="CX1113" s="94" t="s">
        <v>18626</v>
      </c>
      <c r="CZ1113" s="94" t="s">
        <v>12007</v>
      </c>
      <c r="DA1113" s="94" t="s">
        <v>12016</v>
      </c>
      <c r="DB1113" s="94" t="s">
        <v>12016</v>
      </c>
      <c r="DC1113" s="94" t="s">
        <v>12007</v>
      </c>
      <c r="DD1113" s="94" t="s">
        <v>12007</v>
      </c>
      <c r="DE1113" s="94" t="s">
        <v>12016</v>
      </c>
      <c r="DH1113" s="94" t="s">
        <v>12021</v>
      </c>
      <c r="DJ1113" s="94" t="s">
        <v>12022</v>
      </c>
    </row>
    <row r="1114" ht="13.5" customHeight="1">
      <c r="A1114" s="94" t="s">
        <v>18627</v>
      </c>
      <c r="B1114" s="94" t="s">
        <v>18628</v>
      </c>
      <c r="C1114" s="94" t="str">
        <f t="shared" si="1"/>
        <v>Jody Abrahams</v>
      </c>
      <c r="D1114" s="94" t="s">
        <v>18629</v>
      </c>
      <c r="E1114" s="94" t="s">
        <v>32</v>
      </c>
      <c r="F1114" s="94" t="s">
        <v>18630</v>
      </c>
      <c r="G1114" s="95" t="s">
        <v>33</v>
      </c>
      <c r="H1114" s="94" t="s">
        <v>12006</v>
      </c>
      <c r="T1114" s="94" t="s">
        <v>12007</v>
      </c>
      <c r="BF1114" s="94"/>
      <c r="BG1114" s="94"/>
      <c r="BH1114" s="94"/>
      <c r="BI1114" s="94"/>
      <c r="BJ1114" s="94" t="s">
        <v>33</v>
      </c>
      <c r="BK1114" s="94"/>
      <c r="BL1114" s="94"/>
      <c r="BM1114" s="94"/>
      <c r="BN1114" s="94"/>
      <c r="BO1114" s="94"/>
      <c r="BP1114" s="94"/>
      <c r="BQ1114" s="94"/>
      <c r="BR1114" s="94"/>
      <c r="BS1114" s="94"/>
      <c r="BT1114" s="94"/>
      <c r="BU1114" s="94"/>
      <c r="BV1114" s="94"/>
      <c r="BW1114" s="94"/>
      <c r="BX1114" s="94">
        <v>1.0</v>
      </c>
      <c r="BY1114" s="94"/>
      <c r="BZ1114" s="94"/>
      <c r="CA1114" s="94"/>
      <c r="CB1114" s="94"/>
      <c r="CC1114" s="94"/>
      <c r="CD1114" s="94">
        <v>1.0</v>
      </c>
      <c r="CE1114" s="94"/>
      <c r="CF1114" s="94"/>
      <c r="CG1114" s="94"/>
      <c r="CH1114" s="94"/>
      <c r="CJ1114" s="94" t="s">
        <v>11475</v>
      </c>
      <c r="CK1114" s="94" t="s">
        <v>18627</v>
      </c>
      <c r="CL1114" s="94" t="s">
        <v>12046</v>
      </c>
      <c r="CM1114" s="94" t="s">
        <v>18631</v>
      </c>
      <c r="CN1114" s="94" t="s">
        <v>12345</v>
      </c>
      <c r="CO1114" s="94" t="s">
        <v>12013</v>
      </c>
      <c r="CP1114" s="94" t="s">
        <v>18632</v>
      </c>
      <c r="CQ1114" s="94" t="s">
        <v>12015</v>
      </c>
      <c r="CR1114" s="94" t="s">
        <v>12219</v>
      </c>
      <c r="CS1114" s="94" t="s">
        <v>12016</v>
      </c>
      <c r="CX1114" s="94" t="s">
        <v>18633</v>
      </c>
      <c r="CZ1114" s="94" t="s">
        <v>12007</v>
      </c>
      <c r="DA1114" s="94" t="s">
        <v>12016</v>
      </c>
      <c r="DB1114" s="94" t="s">
        <v>12016</v>
      </c>
      <c r="DC1114" s="94" t="s">
        <v>12007</v>
      </c>
      <c r="DD1114" s="94" t="s">
        <v>12007</v>
      </c>
      <c r="DE1114" s="94" t="s">
        <v>12007</v>
      </c>
      <c r="DH1114" s="94" t="s">
        <v>12021</v>
      </c>
      <c r="DJ1114" s="94" t="s">
        <v>12022</v>
      </c>
    </row>
    <row r="1115" ht="13.5" customHeight="1">
      <c r="A1115" s="94" t="s">
        <v>5693</v>
      </c>
      <c r="B1115" s="94" t="s">
        <v>18634</v>
      </c>
      <c r="C1115" s="94" t="str">
        <f t="shared" si="1"/>
        <v>Joe Diamond</v>
      </c>
      <c r="D1115" s="94" t="s">
        <v>18635</v>
      </c>
      <c r="E1115" s="94" t="s">
        <v>32</v>
      </c>
      <c r="F1115" s="94" t="s">
        <v>18636</v>
      </c>
      <c r="G1115" s="95" t="s">
        <v>33</v>
      </c>
      <c r="H1115" s="94" t="s">
        <v>12006</v>
      </c>
      <c r="AL1115" s="94" t="s">
        <v>12007</v>
      </c>
      <c r="BF1115" s="94"/>
      <c r="BG1115" s="94"/>
      <c r="BH1115" s="94" t="s">
        <v>33</v>
      </c>
      <c r="BI1115" s="94"/>
      <c r="BJ1115" s="94"/>
      <c r="BK1115" s="94"/>
      <c r="BL1115" s="94"/>
      <c r="BM1115" s="94"/>
      <c r="BN1115" s="94"/>
      <c r="BO1115" s="94"/>
      <c r="BP1115" s="94"/>
      <c r="BQ1115" s="94"/>
      <c r="BR1115" s="94">
        <v>1.0</v>
      </c>
      <c r="BS1115" s="94"/>
      <c r="BT1115" s="94"/>
      <c r="BU1115" s="94"/>
      <c r="BV1115" s="94"/>
      <c r="BW1115" s="94"/>
      <c r="BX1115" s="94"/>
      <c r="BY1115" s="94"/>
      <c r="BZ1115" s="94"/>
      <c r="CA1115" s="94"/>
      <c r="CB1115" s="94"/>
      <c r="CC1115" s="94"/>
      <c r="CD1115" s="94"/>
      <c r="CE1115" s="94"/>
      <c r="CF1115" s="94"/>
      <c r="CG1115" s="94"/>
      <c r="CH1115" s="94"/>
      <c r="CJ1115" s="94" t="s">
        <v>11475</v>
      </c>
      <c r="CK1115" s="94" t="s">
        <v>18637</v>
      </c>
      <c r="CL1115" s="94" t="s">
        <v>12046</v>
      </c>
      <c r="CM1115" s="94" t="s">
        <v>13391</v>
      </c>
      <c r="CN1115" s="94" t="s">
        <v>18638</v>
      </c>
      <c r="CO1115" s="94" t="s">
        <v>12030</v>
      </c>
      <c r="CP1115" s="94" t="s">
        <v>13489</v>
      </c>
      <c r="CQ1115" s="94" t="s">
        <v>12263</v>
      </c>
      <c r="CR1115" s="94" t="s">
        <v>12085</v>
      </c>
      <c r="CS1115" s="94" t="s">
        <v>12016</v>
      </c>
      <c r="CX1115" s="94" t="s">
        <v>18639</v>
      </c>
      <c r="CZ1115" s="94" t="s">
        <v>12007</v>
      </c>
      <c r="DA1115" s="94" t="s">
        <v>12016</v>
      </c>
      <c r="DB1115" s="94" t="s">
        <v>12016</v>
      </c>
      <c r="DC1115" s="94" t="s">
        <v>12007</v>
      </c>
      <c r="DD1115" s="94" t="s">
        <v>12007</v>
      </c>
      <c r="DE1115" s="94" t="s">
        <v>12016</v>
      </c>
      <c r="DH1115" s="94" t="s">
        <v>12021</v>
      </c>
      <c r="DJ1115" s="94" t="s">
        <v>12022</v>
      </c>
    </row>
    <row r="1116" ht="13.5" customHeight="1">
      <c r="A1116" s="94" t="s">
        <v>5693</v>
      </c>
      <c r="B1116" s="94" t="s">
        <v>5694</v>
      </c>
      <c r="C1116" s="94" t="str">
        <f t="shared" si="1"/>
        <v>Joe Grundy</v>
      </c>
      <c r="D1116" s="94" t="s">
        <v>5695</v>
      </c>
      <c r="E1116" s="94" t="s">
        <v>32</v>
      </c>
      <c r="F1116" s="94" t="s">
        <v>18640</v>
      </c>
      <c r="G1116" s="95" t="s">
        <v>33</v>
      </c>
      <c r="H1116" s="94" t="s">
        <v>12006</v>
      </c>
      <c r="I1116" s="94" t="s">
        <v>12069</v>
      </c>
      <c r="BF1116" s="94" t="s">
        <v>33</v>
      </c>
      <c r="BG1116" s="94"/>
      <c r="BH1116" s="94"/>
      <c r="BI1116" s="94"/>
      <c r="BJ1116" s="94"/>
      <c r="BK1116" s="94"/>
      <c r="BL1116" s="94"/>
      <c r="BM1116" s="94">
        <v>1.0</v>
      </c>
      <c r="BN1116" s="94"/>
      <c r="BO1116" s="94"/>
      <c r="BP1116" s="94"/>
      <c r="BQ1116" s="94"/>
      <c r="BR1116" s="94"/>
      <c r="BS1116" s="94"/>
      <c r="BT1116" s="94"/>
      <c r="BU1116" s="94"/>
      <c r="BV1116" s="94"/>
      <c r="BW1116" s="94"/>
      <c r="BX1116" s="94"/>
      <c r="BY1116" s="94"/>
      <c r="BZ1116" s="94"/>
      <c r="CA1116" s="94"/>
      <c r="CB1116" s="94"/>
      <c r="CC1116" s="94"/>
      <c r="CD1116" s="94"/>
      <c r="CE1116" s="94"/>
      <c r="CF1116" s="94"/>
      <c r="CG1116" s="94"/>
      <c r="CH1116" s="94"/>
      <c r="CJ1116" s="94" t="s">
        <v>11475</v>
      </c>
      <c r="CK1116" s="94" t="s">
        <v>5698</v>
      </c>
      <c r="CL1116" s="94" t="s">
        <v>12046</v>
      </c>
      <c r="CM1116" s="94" t="s">
        <v>18641</v>
      </c>
      <c r="CN1116" s="94" t="s">
        <v>12455</v>
      </c>
      <c r="CO1116" s="94" t="s">
        <v>12122</v>
      </c>
      <c r="CP1116" s="94" t="s">
        <v>12073</v>
      </c>
      <c r="CQ1116" s="94" t="s">
        <v>12074</v>
      </c>
      <c r="CR1116" s="94" t="s">
        <v>12074</v>
      </c>
      <c r="CS1116" s="94" t="s">
        <v>12016</v>
      </c>
      <c r="CT1116" s="94" t="s">
        <v>12297</v>
      </c>
      <c r="CU1116" s="94" t="s">
        <v>12297</v>
      </c>
      <c r="CV1116" s="94" t="s">
        <v>12297</v>
      </c>
      <c r="CX1116" s="94" t="s">
        <v>18642</v>
      </c>
      <c r="CZ1116" s="94" t="s">
        <v>12007</v>
      </c>
      <c r="DA1116" s="94" t="s">
        <v>12016</v>
      </c>
      <c r="DB1116" s="94" t="s">
        <v>12016</v>
      </c>
      <c r="DC1116" s="94" t="s">
        <v>12016</v>
      </c>
      <c r="DD1116" s="94" t="s">
        <v>12016</v>
      </c>
      <c r="DE1116" s="94" t="s">
        <v>12007</v>
      </c>
      <c r="DF1116" s="94" t="s">
        <v>12297</v>
      </c>
      <c r="DH1116" s="94" t="s">
        <v>12021</v>
      </c>
      <c r="DJ1116" s="94" t="s">
        <v>12022</v>
      </c>
    </row>
    <row r="1117" ht="13.5" customHeight="1">
      <c r="A1117" s="94" t="s">
        <v>18643</v>
      </c>
      <c r="B1117" s="94" t="s">
        <v>18644</v>
      </c>
      <c r="C1117" s="94" t="str">
        <f t="shared" si="1"/>
        <v>Joel Leja</v>
      </c>
      <c r="D1117" s="94" t="s">
        <v>18645</v>
      </c>
      <c r="E1117" s="94" t="s">
        <v>32</v>
      </c>
      <c r="F1117" s="94" t="s">
        <v>18646</v>
      </c>
      <c r="G1117" s="95" t="s">
        <v>33</v>
      </c>
      <c r="H1117" s="94" t="s">
        <v>12006</v>
      </c>
      <c r="I1117" s="94" t="s">
        <v>12069</v>
      </c>
      <c r="BF1117" s="94" t="s">
        <v>33</v>
      </c>
      <c r="BG1117" s="94"/>
      <c r="BH1117" s="94"/>
      <c r="BI1117" s="94"/>
      <c r="BJ1117" s="94"/>
      <c r="BK1117" s="94"/>
      <c r="BL1117" s="94">
        <v>1.0</v>
      </c>
      <c r="BM1117" s="94"/>
      <c r="BN1117" s="94"/>
      <c r="BO1117" s="94"/>
      <c r="BP1117" s="94"/>
      <c r="BQ1117" s="94"/>
      <c r="BR1117" s="94"/>
      <c r="BS1117" s="94"/>
      <c r="BT1117" s="94"/>
      <c r="BU1117" s="94"/>
      <c r="BV1117" s="94"/>
      <c r="BW1117" s="94"/>
      <c r="BX1117" s="94"/>
      <c r="BY1117" s="94"/>
      <c r="BZ1117" s="94"/>
      <c r="CA1117" s="94"/>
      <c r="CB1117" s="94"/>
      <c r="CC1117" s="94"/>
      <c r="CD1117" s="94"/>
      <c r="CE1117" s="94"/>
      <c r="CF1117" s="94"/>
      <c r="CG1117" s="94"/>
      <c r="CH1117" s="94"/>
      <c r="CJ1117" s="94" t="s">
        <v>12026</v>
      </c>
      <c r="CK1117" s="94" t="s">
        <v>18647</v>
      </c>
      <c r="CL1117" s="94" t="s">
        <v>12046</v>
      </c>
      <c r="CM1117" s="94" t="s">
        <v>18648</v>
      </c>
      <c r="CN1117" s="94" t="s">
        <v>12450</v>
      </c>
      <c r="CO1117" s="94" t="s">
        <v>12116</v>
      </c>
      <c r="CP1117" s="94" t="s">
        <v>18649</v>
      </c>
      <c r="CQ1117" s="94" t="s">
        <v>12062</v>
      </c>
      <c r="CR1117" s="94" t="s">
        <v>12752</v>
      </c>
      <c r="CS1117" s="94" t="s">
        <v>12016</v>
      </c>
      <c r="CX1117" s="94" t="s">
        <v>2154</v>
      </c>
      <c r="CZ1117" s="94" t="s">
        <v>12007</v>
      </c>
      <c r="DA1117" s="94" t="s">
        <v>12016</v>
      </c>
      <c r="DB1117" s="94" t="s">
        <v>12016</v>
      </c>
      <c r="DC1117" s="94" t="s">
        <v>12016</v>
      </c>
      <c r="DD1117" s="94" t="s">
        <v>12007</v>
      </c>
      <c r="DE1117" s="94" t="s">
        <v>12016</v>
      </c>
      <c r="DH1117" s="94" t="s">
        <v>12021</v>
      </c>
      <c r="DJ1117" s="94" t="s">
        <v>12022</v>
      </c>
    </row>
    <row r="1118" ht="13.5" customHeight="1">
      <c r="A1118" s="94" t="s">
        <v>18650</v>
      </c>
      <c r="B1118" s="94" t="s">
        <v>18651</v>
      </c>
      <c r="C1118" s="94" t="str">
        <f t="shared" si="1"/>
        <v>Joergen Christensen-Dalsgaard</v>
      </c>
      <c r="D1118" s="94" t="s">
        <v>18652</v>
      </c>
      <c r="E1118" s="94" t="s">
        <v>32</v>
      </c>
      <c r="F1118" s="94" t="s">
        <v>18653</v>
      </c>
      <c r="G1118" s="95" t="s">
        <v>33</v>
      </c>
      <c r="H1118" s="94" t="s">
        <v>12006</v>
      </c>
      <c r="I1118" s="94" t="s">
        <v>12081</v>
      </c>
      <c r="BF1118" s="94" t="s">
        <v>33</v>
      </c>
      <c r="BG1118" s="94"/>
      <c r="BH1118" s="94"/>
      <c r="BI1118" s="94"/>
      <c r="BJ1118" s="94"/>
      <c r="BK1118" s="94"/>
      <c r="BL1118" s="94">
        <v>1.0</v>
      </c>
      <c r="BM1118" s="94"/>
      <c r="BN1118" s="94"/>
      <c r="BO1118" s="94"/>
      <c r="BP1118" s="94"/>
      <c r="BQ1118" s="94"/>
      <c r="BR1118" s="94"/>
      <c r="BS1118" s="94"/>
      <c r="BT1118" s="94"/>
      <c r="BU1118" s="94"/>
      <c r="BV1118" s="94"/>
      <c r="BW1118" s="94"/>
      <c r="BX1118" s="94"/>
      <c r="BY1118" s="94"/>
      <c r="BZ1118" s="94"/>
      <c r="CA1118" s="94"/>
      <c r="CB1118" s="94"/>
      <c r="CC1118" s="94"/>
      <c r="CD1118" s="94"/>
      <c r="CE1118" s="94"/>
      <c r="CF1118" s="94"/>
      <c r="CG1118" s="94"/>
      <c r="CH1118" s="94">
        <v>1.0</v>
      </c>
      <c r="CJ1118" s="94" t="s">
        <v>12029</v>
      </c>
      <c r="CK1118" s="94" t="s">
        <v>1779</v>
      </c>
      <c r="CL1118" s="94" t="s">
        <v>12046</v>
      </c>
      <c r="CM1118" s="94" t="s">
        <v>18654</v>
      </c>
      <c r="CN1118" s="94" t="s">
        <v>16357</v>
      </c>
      <c r="CO1118" s="94" t="s">
        <v>12101</v>
      </c>
      <c r="CP1118" s="94" t="s">
        <v>18655</v>
      </c>
      <c r="CQ1118" s="94" t="s">
        <v>12532</v>
      </c>
      <c r="CR1118" s="94" t="s">
        <v>18656</v>
      </c>
      <c r="CS1118" s="94" t="s">
        <v>12016</v>
      </c>
      <c r="CT1118" s="94" t="s">
        <v>12052</v>
      </c>
      <c r="CU1118" s="94" t="s">
        <v>12052</v>
      </c>
      <c r="CV1118" s="94" t="s">
        <v>12052</v>
      </c>
      <c r="CX1118" s="94" t="s">
        <v>18657</v>
      </c>
      <c r="CZ1118" s="94" t="s">
        <v>12007</v>
      </c>
      <c r="DA1118" s="94" t="s">
        <v>12019</v>
      </c>
      <c r="DB1118" s="94" t="s">
        <v>12019</v>
      </c>
      <c r="DC1118" s="94" t="s">
        <v>12007</v>
      </c>
      <c r="DD1118" s="94" t="s">
        <v>12016</v>
      </c>
      <c r="DE1118" s="94" t="s">
        <v>12016</v>
      </c>
      <c r="DH1118" s="94" t="s">
        <v>12021</v>
      </c>
      <c r="DJ1118" s="94" t="s">
        <v>12022</v>
      </c>
    </row>
    <row r="1119" ht="13.5" customHeight="1">
      <c r="A1119" s="94" t="s">
        <v>4160</v>
      </c>
      <c r="B1119" s="94" t="s">
        <v>4161</v>
      </c>
      <c r="C1119" s="94" t="str">
        <f t="shared" si="1"/>
        <v>Johan Knapen</v>
      </c>
      <c r="D1119" s="94" t="s">
        <v>4162</v>
      </c>
      <c r="E1119" s="94" t="s">
        <v>32</v>
      </c>
      <c r="F1119" s="94" t="s">
        <v>18658</v>
      </c>
      <c r="G1119" s="95" t="s">
        <v>33</v>
      </c>
      <c r="H1119" s="94" t="s">
        <v>12006</v>
      </c>
      <c r="I1119" s="94" t="s">
        <v>12069</v>
      </c>
      <c r="BF1119" s="94" t="s">
        <v>33</v>
      </c>
      <c r="BG1119" s="94"/>
      <c r="BH1119" s="94"/>
      <c r="BI1119" s="94"/>
      <c r="BJ1119" s="94"/>
      <c r="BK1119" s="94"/>
      <c r="BL1119" s="94">
        <v>1.0</v>
      </c>
      <c r="BM1119" s="94"/>
      <c r="BN1119" s="94"/>
      <c r="BO1119" s="94"/>
      <c r="BP1119" s="94"/>
      <c r="BQ1119" s="94"/>
      <c r="BR1119" s="94"/>
      <c r="BS1119" s="94"/>
      <c r="BT1119" s="94"/>
      <c r="BU1119" s="94"/>
      <c r="BV1119" s="94"/>
      <c r="BW1119" s="94"/>
      <c r="BX1119" s="94"/>
      <c r="BY1119" s="94"/>
      <c r="BZ1119" s="94"/>
      <c r="CA1119" s="94"/>
      <c r="CB1119" s="94"/>
      <c r="CC1119" s="94"/>
      <c r="CD1119" s="94">
        <v>1.0</v>
      </c>
      <c r="CE1119" s="94"/>
      <c r="CF1119" s="94"/>
      <c r="CG1119" s="94"/>
      <c r="CH1119" s="94"/>
      <c r="CJ1119" s="94" t="s">
        <v>12082</v>
      </c>
      <c r="CK1119" s="94" t="s">
        <v>18659</v>
      </c>
      <c r="CL1119" s="94" t="s">
        <v>12046</v>
      </c>
      <c r="CM1119" s="94" t="s">
        <v>18305</v>
      </c>
      <c r="CN1119" s="94" t="s">
        <v>13396</v>
      </c>
      <c r="CO1119" s="94" t="s">
        <v>12030</v>
      </c>
      <c r="CP1119" s="94" t="s">
        <v>13476</v>
      </c>
      <c r="CQ1119" s="94" t="s">
        <v>12549</v>
      </c>
      <c r="CR1119" s="94" t="s">
        <v>12549</v>
      </c>
      <c r="CS1119" s="94" t="s">
        <v>12016</v>
      </c>
      <c r="CT1119" s="94" t="s">
        <v>12052</v>
      </c>
      <c r="CU1119" s="94" t="s">
        <v>12052</v>
      </c>
      <c r="CV1119" s="94" t="s">
        <v>12052</v>
      </c>
      <c r="CX1119" s="94" t="s">
        <v>18660</v>
      </c>
      <c r="CZ1119" s="94" t="s">
        <v>12007</v>
      </c>
      <c r="DA1119" s="94" t="s">
        <v>12016</v>
      </c>
      <c r="DB1119" s="94" t="s">
        <v>12019</v>
      </c>
      <c r="DC1119" s="94" t="s">
        <v>12007</v>
      </c>
      <c r="DD1119" s="94" t="s">
        <v>12007</v>
      </c>
      <c r="DE1119" s="94" t="s">
        <v>12007</v>
      </c>
      <c r="DH1119" s="94" t="s">
        <v>12021</v>
      </c>
      <c r="DJ1119" s="94" t="s">
        <v>12022</v>
      </c>
    </row>
    <row r="1120" ht="13.5" customHeight="1">
      <c r="A1120" s="94" t="s">
        <v>4160</v>
      </c>
      <c r="B1120" s="94" t="s">
        <v>9514</v>
      </c>
      <c r="C1120" s="94" t="str">
        <f t="shared" si="1"/>
        <v>Johan Nel</v>
      </c>
      <c r="D1120" s="94" t="s">
        <v>9515</v>
      </c>
      <c r="E1120" s="94" t="s">
        <v>32</v>
      </c>
      <c r="F1120" s="94" t="s">
        <v>18661</v>
      </c>
      <c r="G1120" s="95" t="s">
        <v>33</v>
      </c>
      <c r="H1120" s="94" t="s">
        <v>12006</v>
      </c>
      <c r="I1120" s="94" t="s">
        <v>12025</v>
      </c>
      <c r="BF1120" s="94" t="s">
        <v>33</v>
      </c>
      <c r="BG1120" s="94"/>
      <c r="BH1120" s="94"/>
      <c r="BI1120" s="94"/>
      <c r="BJ1120" s="94"/>
      <c r="BK1120" s="94"/>
      <c r="BL1120" s="94"/>
      <c r="BM1120" s="94">
        <v>1.0</v>
      </c>
      <c r="BN1120" s="94"/>
      <c r="BO1120" s="94"/>
      <c r="BP1120" s="94"/>
      <c r="BQ1120" s="94"/>
      <c r="BR1120" s="94"/>
      <c r="BS1120" s="94"/>
      <c r="BT1120" s="94"/>
      <c r="BU1120" s="94"/>
      <c r="BV1120" s="94"/>
      <c r="BW1120" s="94"/>
      <c r="BX1120" s="94"/>
      <c r="BY1120" s="94"/>
      <c r="BZ1120" s="94"/>
      <c r="CA1120" s="94"/>
      <c r="CB1120" s="94"/>
      <c r="CC1120" s="94"/>
      <c r="CD1120" s="94">
        <v>1.0</v>
      </c>
      <c r="CE1120" s="94"/>
      <c r="CF1120" s="94"/>
      <c r="CG1120" s="94"/>
      <c r="CH1120" s="94"/>
      <c r="CJ1120" s="94" t="s">
        <v>11475</v>
      </c>
      <c r="CK1120" s="94" t="s">
        <v>9519</v>
      </c>
      <c r="CL1120" s="94" t="s">
        <v>12046</v>
      </c>
      <c r="CM1120" s="94" t="s">
        <v>12828</v>
      </c>
      <c r="CN1120" s="94" t="s">
        <v>12143</v>
      </c>
      <c r="CO1120" s="94" t="s">
        <v>12217</v>
      </c>
      <c r="CP1120" s="94" t="s">
        <v>12282</v>
      </c>
      <c r="CQ1120" s="94" t="s">
        <v>12015</v>
      </c>
      <c r="CR1120" s="94" t="s">
        <v>12219</v>
      </c>
      <c r="CS1120" s="94" t="s">
        <v>12016</v>
      </c>
      <c r="CT1120" s="94" t="s">
        <v>12052</v>
      </c>
      <c r="CU1120" s="94" t="s">
        <v>12498</v>
      </c>
      <c r="CV1120" s="94" t="s">
        <v>12498</v>
      </c>
      <c r="CX1120" s="94" t="s">
        <v>1687</v>
      </c>
      <c r="CZ1120" s="94" t="s">
        <v>12016</v>
      </c>
      <c r="DA1120" s="94" t="s">
        <v>12016</v>
      </c>
      <c r="DB1120" s="94" t="s">
        <v>12016</v>
      </c>
      <c r="DC1120" s="94" t="s">
        <v>12016</v>
      </c>
      <c r="DD1120" s="94" t="s">
        <v>12016</v>
      </c>
      <c r="DE1120" s="94" t="s">
        <v>12016</v>
      </c>
      <c r="DH1120" s="94" t="s">
        <v>12021</v>
      </c>
      <c r="DJ1120" s="94" t="s">
        <v>12022</v>
      </c>
    </row>
    <row r="1121" ht="13.5" customHeight="1">
      <c r="A1121" s="94" t="s">
        <v>4160</v>
      </c>
      <c r="B1121" s="94" t="s">
        <v>18662</v>
      </c>
      <c r="C1121" s="94" t="str">
        <f t="shared" si="1"/>
        <v>Johan Theron</v>
      </c>
      <c r="D1121" s="94" t="s">
        <v>18663</v>
      </c>
      <c r="E1121" s="94" t="s">
        <v>32</v>
      </c>
      <c r="F1121" s="94" t="s">
        <v>18664</v>
      </c>
      <c r="G1121" s="95" t="s">
        <v>33</v>
      </c>
      <c r="H1121" s="94" t="s">
        <v>12006</v>
      </c>
      <c r="BF1121" s="94" t="s">
        <v>33</v>
      </c>
      <c r="BG1121" s="94"/>
      <c r="BH1121" s="94"/>
      <c r="BI1121" s="94"/>
      <c r="BJ1121" s="94"/>
      <c r="BK1121" s="94"/>
      <c r="BL1121" s="94"/>
      <c r="BM1121" s="94"/>
      <c r="BN1121" s="94">
        <v>1.0</v>
      </c>
      <c r="BO1121" s="94"/>
      <c r="BP1121" s="94"/>
      <c r="BQ1121" s="94"/>
      <c r="BR1121" s="94"/>
      <c r="BS1121" s="94"/>
      <c r="BT1121" s="94"/>
      <c r="BU1121" s="94"/>
      <c r="BV1121" s="94"/>
      <c r="BW1121" s="94"/>
      <c r="BX1121" s="94"/>
      <c r="BY1121" s="94"/>
      <c r="BZ1121" s="94"/>
      <c r="CA1121" s="94"/>
      <c r="CB1121" s="94"/>
      <c r="CC1121" s="94"/>
      <c r="CD1121" s="94"/>
      <c r="CE1121" s="94"/>
      <c r="CF1121" s="94"/>
      <c r="CG1121" s="94"/>
      <c r="CH1121" s="94"/>
      <c r="CJ1121" s="94" t="s">
        <v>11475</v>
      </c>
      <c r="CK1121" s="94" t="s">
        <v>18665</v>
      </c>
      <c r="CL1121" s="94" t="s">
        <v>12046</v>
      </c>
      <c r="CM1121" s="94" t="s">
        <v>18666</v>
      </c>
      <c r="CN1121" s="94" t="s">
        <v>18667</v>
      </c>
      <c r="CP1121" s="94" t="s">
        <v>12014</v>
      </c>
      <c r="CQ1121" s="94" t="s">
        <v>12015</v>
      </c>
      <c r="CR1121" s="94" t="s">
        <v>12219</v>
      </c>
      <c r="CS1121" s="94" t="s">
        <v>12016</v>
      </c>
      <c r="CX1121" s="94" t="s">
        <v>18668</v>
      </c>
      <c r="CZ1121" s="94" t="s">
        <v>12007</v>
      </c>
      <c r="DA1121" s="94" t="s">
        <v>12016</v>
      </c>
      <c r="DB1121" s="94" t="s">
        <v>12016</v>
      </c>
      <c r="DC1121" s="94" t="s">
        <v>12016</v>
      </c>
      <c r="DD1121" s="94" t="s">
        <v>12016</v>
      </c>
      <c r="DE1121" s="94" t="s">
        <v>12016</v>
      </c>
      <c r="DH1121" s="94" t="s">
        <v>12021</v>
      </c>
      <c r="DJ1121" s="94" t="s">
        <v>12022</v>
      </c>
    </row>
    <row r="1122" ht="13.5" customHeight="1">
      <c r="A1122" s="94" t="s">
        <v>4160</v>
      </c>
      <c r="B1122" s="94" t="s">
        <v>18662</v>
      </c>
      <c r="C1122" s="94" t="str">
        <f t="shared" si="1"/>
        <v>Johan Theron</v>
      </c>
      <c r="D1122" s="94" t="s">
        <v>18663</v>
      </c>
      <c r="E1122" s="94" t="s">
        <v>32</v>
      </c>
      <c r="F1122" s="94" t="s">
        <v>18669</v>
      </c>
      <c r="G1122" s="95" t="s">
        <v>38</v>
      </c>
      <c r="H1122" s="94" t="s">
        <v>12006</v>
      </c>
      <c r="BF1122" s="94"/>
      <c r="BG1122" s="94" t="s">
        <v>38</v>
      </c>
      <c r="BH1122" s="94"/>
      <c r="BI1122" s="94"/>
      <c r="BJ1122" s="94"/>
      <c r="BK1122" s="94"/>
      <c r="BL1122" s="94"/>
      <c r="BM1122" s="94"/>
      <c r="BN1122" s="94"/>
      <c r="BO1122" s="94">
        <v>1.0</v>
      </c>
      <c r="BP1122" s="94"/>
      <c r="BQ1122" s="94"/>
      <c r="BR1122" s="94"/>
      <c r="BS1122" s="94"/>
      <c r="BT1122" s="94"/>
      <c r="BU1122" s="94"/>
      <c r="BV1122" s="94"/>
      <c r="BW1122" s="94"/>
      <c r="BX1122" s="94"/>
      <c r="BY1122" s="94"/>
      <c r="BZ1122" s="94"/>
      <c r="CA1122" s="94"/>
      <c r="CB1122" s="94"/>
      <c r="CC1122" s="94"/>
      <c r="CD1122" s="94"/>
      <c r="CE1122" s="94"/>
      <c r="CF1122" s="94"/>
      <c r="CG1122" s="94"/>
      <c r="CH1122" s="94"/>
      <c r="CJ1122" s="94" t="s">
        <v>11475</v>
      </c>
      <c r="CK1122" s="94" t="s">
        <v>18665</v>
      </c>
      <c r="CL1122" s="94" t="s">
        <v>12046</v>
      </c>
      <c r="CM1122" s="94" t="s">
        <v>18666</v>
      </c>
      <c r="CN1122" s="94" t="s">
        <v>18667</v>
      </c>
      <c r="CO1122" s="94" t="s">
        <v>12013</v>
      </c>
      <c r="CP1122" s="94" t="s">
        <v>18670</v>
      </c>
      <c r="CQ1122" s="94" t="s">
        <v>12015</v>
      </c>
      <c r="CR1122" s="94" t="s">
        <v>12219</v>
      </c>
      <c r="CU1122" s="94" t="s">
        <v>12052</v>
      </c>
      <c r="CX1122" s="94" t="s">
        <v>18671</v>
      </c>
      <c r="CZ1122" s="94" t="s">
        <v>12007</v>
      </c>
      <c r="DC1122" s="94" t="s">
        <v>12007</v>
      </c>
      <c r="DD1122" s="94" t="s">
        <v>12016</v>
      </c>
      <c r="DH1122" s="94" t="s">
        <v>12021</v>
      </c>
      <c r="DJ1122" s="94" t="s">
        <v>12022</v>
      </c>
    </row>
    <row r="1123" ht="13.5" customHeight="1">
      <c r="A1123" s="94" t="s">
        <v>10442</v>
      </c>
      <c r="B1123" s="94" t="s">
        <v>10443</v>
      </c>
      <c r="C1123" s="94" t="str">
        <f t="shared" si="1"/>
        <v>Johanna Maria Casado</v>
      </c>
      <c r="D1123" s="94" t="s">
        <v>10444</v>
      </c>
      <c r="E1123" s="94" t="s">
        <v>32</v>
      </c>
      <c r="F1123" s="94" t="s">
        <v>18672</v>
      </c>
      <c r="G1123" s="95" t="s">
        <v>38</v>
      </c>
      <c r="H1123" s="94" t="s">
        <v>12006</v>
      </c>
      <c r="I1123" s="94" t="s">
        <v>12069</v>
      </c>
      <c r="BF1123" s="94"/>
      <c r="BG1123" s="94" t="s">
        <v>38</v>
      </c>
      <c r="BH1123" s="94"/>
      <c r="BI1123" s="94"/>
      <c r="BJ1123" s="94"/>
      <c r="BK1123" s="94"/>
      <c r="BL1123" s="94"/>
      <c r="BM1123" s="94"/>
      <c r="BN1123" s="94"/>
      <c r="BO1123" s="94"/>
      <c r="BP1123" s="94">
        <v>1.0</v>
      </c>
      <c r="BQ1123" s="94"/>
      <c r="BR1123" s="94"/>
      <c r="BS1123" s="94"/>
      <c r="BT1123" s="94"/>
      <c r="BU1123" s="94"/>
      <c r="BV1123" s="94"/>
      <c r="BW1123" s="94"/>
      <c r="BX1123" s="94"/>
      <c r="BY1123" s="94"/>
      <c r="BZ1123" s="94"/>
      <c r="CA1123" s="94"/>
      <c r="CB1123" s="94"/>
      <c r="CC1123" s="94"/>
      <c r="CD1123" s="94"/>
      <c r="CE1123" s="94"/>
      <c r="CF1123" s="94"/>
      <c r="CG1123" s="94"/>
      <c r="CH1123" s="94"/>
      <c r="CJ1123" s="94" t="s">
        <v>12058</v>
      </c>
      <c r="CK1123" s="94" t="s">
        <v>10448</v>
      </c>
      <c r="CL1123" s="94" t="s">
        <v>12010</v>
      </c>
      <c r="CM1123" s="94" t="s">
        <v>15031</v>
      </c>
      <c r="CN1123" s="94" t="s">
        <v>12345</v>
      </c>
      <c r="CO1123" s="94" t="s">
        <v>12030</v>
      </c>
      <c r="CP1123" s="94" t="s">
        <v>12234</v>
      </c>
      <c r="CQ1123" s="94" t="s">
        <v>12234</v>
      </c>
      <c r="CR1123" s="94" t="s">
        <v>12234</v>
      </c>
      <c r="CX1123" s="94" t="s">
        <v>18673</v>
      </c>
      <c r="CZ1123" s="94" t="s">
        <v>12016</v>
      </c>
      <c r="DC1123" s="94" t="s">
        <v>12016</v>
      </c>
      <c r="DD1123" s="94" t="s">
        <v>12016</v>
      </c>
      <c r="DF1123" s="94" t="s">
        <v>18674</v>
      </c>
      <c r="DH1123" s="94" t="s">
        <v>12021</v>
      </c>
      <c r="DJ1123" s="94" t="s">
        <v>12022</v>
      </c>
    </row>
    <row r="1124" ht="13.5" customHeight="1">
      <c r="A1124" s="94" t="s">
        <v>18675</v>
      </c>
      <c r="B1124" s="94" t="s">
        <v>6724</v>
      </c>
      <c r="C1124" s="94" t="str">
        <f t="shared" si="1"/>
        <v>Johannes Ramaila</v>
      </c>
      <c r="D1124" s="94" t="s">
        <v>18676</v>
      </c>
      <c r="E1124" s="94" t="s">
        <v>32</v>
      </c>
      <c r="F1124" s="94" t="s">
        <v>18677</v>
      </c>
      <c r="G1124" s="95" t="s">
        <v>33</v>
      </c>
      <c r="H1124" s="94" t="s">
        <v>12006</v>
      </c>
      <c r="BF1124" s="94"/>
      <c r="BG1124" s="94"/>
      <c r="BH1124" s="94"/>
      <c r="BI1124" s="94"/>
      <c r="BJ1124" s="94" t="s">
        <v>33</v>
      </c>
      <c r="BK1124" s="94"/>
      <c r="BL1124" s="94"/>
      <c r="BM1124" s="94"/>
      <c r="BN1124" s="94"/>
      <c r="BO1124" s="94"/>
      <c r="BP1124" s="94"/>
      <c r="BQ1124" s="94"/>
      <c r="BR1124" s="94"/>
      <c r="BS1124" s="94"/>
      <c r="BT1124" s="94"/>
      <c r="BU1124" s="94"/>
      <c r="BV1124" s="94"/>
      <c r="BW1124" s="94"/>
      <c r="BX1124" s="94"/>
      <c r="BY1124" s="94">
        <v>1.0</v>
      </c>
      <c r="BZ1124" s="94"/>
      <c r="CA1124" s="94"/>
      <c r="CB1124" s="94"/>
      <c r="CC1124" s="94"/>
      <c r="CD1124" s="94">
        <v>1.0</v>
      </c>
      <c r="CE1124" s="94"/>
      <c r="CF1124" s="94"/>
      <c r="CG1124" s="94"/>
      <c r="CH1124" s="94"/>
      <c r="CJ1124" s="94" t="s">
        <v>11475</v>
      </c>
      <c r="CK1124" s="94" t="s">
        <v>18678</v>
      </c>
      <c r="CL1124" s="94" t="s">
        <v>12046</v>
      </c>
      <c r="CM1124" s="94" t="s">
        <v>12186</v>
      </c>
      <c r="CQ1124" s="94" t="s">
        <v>12015</v>
      </c>
      <c r="CX1124" s="94" t="s">
        <v>18679</v>
      </c>
      <c r="DH1124" s="94" t="s">
        <v>12021</v>
      </c>
      <c r="DJ1124" s="94" t="s">
        <v>12022</v>
      </c>
    </row>
    <row r="1125" ht="13.5" customHeight="1">
      <c r="A1125" s="94" t="s">
        <v>3543</v>
      </c>
      <c r="B1125" s="94" t="s">
        <v>8645</v>
      </c>
      <c r="C1125" s="94" t="str">
        <f t="shared" si="1"/>
        <v>John Barentine</v>
      </c>
      <c r="D1125" s="94" t="s">
        <v>8646</v>
      </c>
      <c r="E1125" s="94" t="s">
        <v>32</v>
      </c>
      <c r="F1125" s="94" t="s">
        <v>18680</v>
      </c>
      <c r="G1125" s="95" t="s">
        <v>33</v>
      </c>
      <c r="H1125" s="94" t="s">
        <v>12006</v>
      </c>
      <c r="I1125" s="94" t="s">
        <v>12069</v>
      </c>
      <c r="BF1125" s="94" t="s">
        <v>33</v>
      </c>
      <c r="BG1125" s="94"/>
      <c r="BH1125" s="94"/>
      <c r="BI1125" s="94"/>
      <c r="BJ1125" s="94"/>
      <c r="BK1125" s="94"/>
      <c r="BL1125" s="94">
        <v>1.0</v>
      </c>
      <c r="BM1125" s="94"/>
      <c r="BN1125" s="94"/>
      <c r="BO1125" s="94"/>
      <c r="BP1125" s="94"/>
      <c r="BQ1125" s="94"/>
      <c r="BR1125" s="94"/>
      <c r="BS1125" s="94"/>
      <c r="BT1125" s="94"/>
      <c r="BU1125" s="94"/>
      <c r="BV1125" s="94"/>
      <c r="BW1125" s="94"/>
      <c r="BX1125" s="94"/>
      <c r="BY1125" s="94"/>
      <c r="BZ1125" s="94"/>
      <c r="CA1125" s="94"/>
      <c r="CB1125" s="94"/>
      <c r="CC1125" s="94"/>
      <c r="CD1125" s="94"/>
      <c r="CE1125" s="94"/>
      <c r="CF1125" s="94"/>
      <c r="CG1125" s="94"/>
      <c r="CH1125" s="94"/>
      <c r="CJ1125" s="94" t="s">
        <v>3680</v>
      </c>
      <c r="CK1125" s="94" t="s">
        <v>8650</v>
      </c>
      <c r="CM1125" s="94" t="s">
        <v>18681</v>
      </c>
      <c r="CQ1125" s="94" t="s">
        <v>12062</v>
      </c>
      <c r="CX1125" s="94" t="s">
        <v>18682</v>
      </c>
      <c r="CZ1125" s="94" t="s">
        <v>12007</v>
      </c>
      <c r="DA1125" s="94" t="s">
        <v>12016</v>
      </c>
      <c r="DB1125" s="94" t="s">
        <v>12016</v>
      </c>
      <c r="DC1125" s="94" t="s">
        <v>12007</v>
      </c>
      <c r="DD1125" s="94" t="s">
        <v>12007</v>
      </c>
      <c r="DE1125" s="94" t="s">
        <v>12007</v>
      </c>
      <c r="DH1125" s="94" t="s">
        <v>12021</v>
      </c>
      <c r="DJ1125" s="94" t="s">
        <v>12022</v>
      </c>
    </row>
    <row r="1126" ht="13.5" customHeight="1">
      <c r="A1126" s="94" t="s">
        <v>3543</v>
      </c>
      <c r="B1126" s="94" t="s">
        <v>18683</v>
      </c>
      <c r="C1126" s="94" t="str">
        <f t="shared" si="1"/>
        <v>John Brucato</v>
      </c>
      <c r="D1126" s="94" t="s">
        <v>18684</v>
      </c>
      <c r="E1126" s="94" t="s">
        <v>32</v>
      </c>
      <c r="F1126" s="94" t="s">
        <v>18685</v>
      </c>
      <c r="G1126" s="95" t="s">
        <v>33</v>
      </c>
      <c r="H1126" s="94" t="s">
        <v>12006</v>
      </c>
      <c r="I1126" s="94" t="s">
        <v>12069</v>
      </c>
      <c r="BF1126" s="94"/>
      <c r="BG1126" s="94"/>
      <c r="BH1126" s="94" t="s">
        <v>33</v>
      </c>
      <c r="BI1126" s="94"/>
      <c r="BJ1126" s="94"/>
      <c r="BK1126" s="94"/>
      <c r="BL1126" s="94"/>
      <c r="BM1126" s="94"/>
      <c r="BN1126" s="94"/>
      <c r="BO1126" s="94"/>
      <c r="BP1126" s="94"/>
      <c r="BQ1126" s="94"/>
      <c r="BR1126" s="94">
        <v>1.0</v>
      </c>
      <c r="BS1126" s="94"/>
      <c r="BT1126" s="94"/>
      <c r="BU1126" s="94"/>
      <c r="BV1126" s="94"/>
      <c r="BW1126" s="94"/>
      <c r="BX1126" s="94"/>
      <c r="BY1126" s="94"/>
      <c r="BZ1126" s="94"/>
      <c r="CA1126" s="94"/>
      <c r="CB1126" s="94"/>
      <c r="CC1126" s="94"/>
      <c r="CD1126" s="94"/>
      <c r="CE1126" s="94"/>
      <c r="CF1126" s="94"/>
      <c r="CG1126" s="94"/>
      <c r="CH1126" s="94"/>
      <c r="CJ1126" s="94" t="s">
        <v>3680</v>
      </c>
      <c r="CK1126" s="94" t="s">
        <v>18686</v>
      </c>
      <c r="CL1126" s="94" t="s">
        <v>12046</v>
      </c>
      <c r="CM1126" s="94" t="s">
        <v>17222</v>
      </c>
      <c r="CN1126" s="94" t="s">
        <v>17223</v>
      </c>
      <c r="CO1126" s="94" t="s">
        <v>12030</v>
      </c>
      <c r="CP1126" s="94" t="s">
        <v>15904</v>
      </c>
      <c r="CQ1126" s="94" t="s">
        <v>12605</v>
      </c>
      <c r="CR1126" s="94" t="s">
        <v>12606</v>
      </c>
      <c r="CS1126" s="94" t="s">
        <v>12016</v>
      </c>
      <c r="CX1126" s="94" t="s">
        <v>1611</v>
      </c>
      <c r="CZ1126" s="94" t="s">
        <v>12016</v>
      </c>
      <c r="DA1126" s="94" t="s">
        <v>12016</v>
      </c>
      <c r="DB1126" s="94" t="s">
        <v>12016</v>
      </c>
      <c r="DC1126" s="94" t="s">
        <v>12016</v>
      </c>
      <c r="DD1126" s="94" t="s">
        <v>12016</v>
      </c>
      <c r="DE1126" s="94" t="s">
        <v>12016</v>
      </c>
      <c r="DH1126" s="94" t="s">
        <v>12021</v>
      </c>
      <c r="DJ1126" s="94" t="s">
        <v>12022</v>
      </c>
    </row>
    <row r="1127" ht="13.5" customHeight="1">
      <c r="A1127" s="94" t="s">
        <v>3543</v>
      </c>
      <c r="B1127" s="94" t="s">
        <v>18687</v>
      </c>
      <c r="C1127" s="94" t="str">
        <f t="shared" si="1"/>
        <v>John Fairweather</v>
      </c>
      <c r="D1127" s="94" t="s">
        <v>18688</v>
      </c>
      <c r="E1127" s="94" t="s">
        <v>5249</v>
      </c>
      <c r="F1127" s="94" t="s">
        <v>18689</v>
      </c>
      <c r="G1127" s="95" t="s">
        <v>1059</v>
      </c>
      <c r="H1127" s="94" t="s">
        <v>12006</v>
      </c>
      <c r="BF1127" s="94"/>
      <c r="BG1127" s="94"/>
      <c r="BH1127" s="94"/>
      <c r="BI1127" s="94"/>
      <c r="BJ1127" s="94"/>
      <c r="BK1127" s="94"/>
      <c r="BL1127" s="94"/>
      <c r="BM1127" s="94"/>
      <c r="BN1127" s="94"/>
      <c r="BO1127" s="94"/>
      <c r="BP1127" s="94"/>
      <c r="BQ1127" s="94"/>
      <c r="BR1127" s="94"/>
      <c r="BS1127" s="94"/>
      <c r="BT1127" s="94"/>
      <c r="BU1127" s="94"/>
      <c r="BV1127" s="94"/>
      <c r="BW1127" s="94"/>
      <c r="BX1127" s="94"/>
      <c r="BY1127" s="94"/>
      <c r="BZ1127" s="94"/>
      <c r="CA1127" s="94"/>
      <c r="CB1127" s="94"/>
      <c r="CC1127" s="94"/>
      <c r="CD1127" s="94"/>
      <c r="CE1127" s="94"/>
      <c r="CF1127" s="94"/>
      <c r="CG1127" s="94"/>
      <c r="CH1127" s="94"/>
      <c r="CJ1127" s="94" t="s">
        <v>12153</v>
      </c>
      <c r="CK1127" s="94" t="s">
        <v>18690</v>
      </c>
      <c r="CL1127" s="94" t="s">
        <v>12046</v>
      </c>
      <c r="CM1127" s="94" t="s">
        <v>18691</v>
      </c>
      <c r="CN1127" s="94" t="s">
        <v>12052</v>
      </c>
      <c r="CO1127" s="94" t="s">
        <v>12101</v>
      </c>
      <c r="CP1127" s="94" t="s">
        <v>18692</v>
      </c>
      <c r="CQ1127" s="94" t="s">
        <v>12263</v>
      </c>
      <c r="CR1127" s="94" t="s">
        <v>12085</v>
      </c>
      <c r="CU1127" s="94" t="s">
        <v>12052</v>
      </c>
      <c r="CX1127" s="94" t="s">
        <v>18693</v>
      </c>
      <c r="CZ1127" s="94" t="s">
        <v>12007</v>
      </c>
      <c r="DC1127" s="94" t="s">
        <v>12007</v>
      </c>
      <c r="DD1127" s="94" t="s">
        <v>12016</v>
      </c>
      <c r="DF1127" s="94" t="s">
        <v>12052</v>
      </c>
      <c r="DH1127" s="94" t="s">
        <v>12021</v>
      </c>
      <c r="DJ1127" s="94" t="s">
        <v>12022</v>
      </c>
    </row>
    <row r="1128" ht="13.5" customHeight="1">
      <c r="A1128" s="94" t="s">
        <v>3543</v>
      </c>
      <c r="B1128" s="94" t="s">
        <v>18687</v>
      </c>
      <c r="C1128" s="94" t="str">
        <f t="shared" si="1"/>
        <v>John Fairweather</v>
      </c>
      <c r="D1128" s="94" t="s">
        <v>18688</v>
      </c>
      <c r="E1128" s="94" t="s">
        <v>32</v>
      </c>
      <c r="F1128" s="94" t="s">
        <v>18694</v>
      </c>
      <c r="G1128" s="95" t="s">
        <v>38</v>
      </c>
      <c r="H1128" s="94" t="s">
        <v>12006</v>
      </c>
      <c r="BF1128" s="94"/>
      <c r="BG1128" s="94" t="s">
        <v>38</v>
      </c>
      <c r="BH1128" s="94"/>
      <c r="BI1128" s="94"/>
      <c r="BJ1128" s="94"/>
      <c r="BK1128" s="94"/>
      <c r="BL1128" s="94"/>
      <c r="BM1128" s="94"/>
      <c r="BN1128" s="94"/>
      <c r="BO1128" s="94">
        <v>1.0</v>
      </c>
      <c r="BP1128" s="94"/>
      <c r="BQ1128" s="94"/>
      <c r="BR1128" s="94"/>
      <c r="BS1128" s="94"/>
      <c r="BT1128" s="94"/>
      <c r="BU1128" s="94"/>
      <c r="BV1128" s="94"/>
      <c r="BW1128" s="94"/>
      <c r="BX1128" s="94"/>
      <c r="BY1128" s="94"/>
      <c r="BZ1128" s="94"/>
      <c r="CA1128" s="94"/>
      <c r="CB1128" s="94"/>
      <c r="CC1128" s="94"/>
      <c r="CD1128" s="94"/>
      <c r="CE1128" s="94"/>
      <c r="CF1128" s="94"/>
      <c r="CG1128" s="94"/>
      <c r="CH1128" s="94"/>
      <c r="CJ1128" s="94" t="s">
        <v>12153</v>
      </c>
      <c r="CK1128" s="94" t="s">
        <v>18690</v>
      </c>
      <c r="CL1128" s="94" t="s">
        <v>12046</v>
      </c>
      <c r="CM1128" s="94" t="s">
        <v>18691</v>
      </c>
      <c r="CN1128" s="94" t="s">
        <v>12052</v>
      </c>
      <c r="CO1128" s="94" t="s">
        <v>12101</v>
      </c>
      <c r="CP1128" s="94" t="s">
        <v>18692</v>
      </c>
      <c r="CQ1128" s="94" t="s">
        <v>12263</v>
      </c>
      <c r="CR1128" s="94" t="s">
        <v>12085</v>
      </c>
      <c r="CU1128" s="94" t="s">
        <v>12052</v>
      </c>
      <c r="CX1128" s="94" t="s">
        <v>18695</v>
      </c>
      <c r="CZ1128" s="94" t="s">
        <v>12007</v>
      </c>
      <c r="DC1128" s="94" t="s">
        <v>12007</v>
      </c>
      <c r="DD1128" s="94" t="s">
        <v>12016</v>
      </c>
      <c r="DF1128" s="94" t="s">
        <v>12052</v>
      </c>
      <c r="DH1128" s="94" t="s">
        <v>12021</v>
      </c>
      <c r="DJ1128" s="94" t="s">
        <v>12022</v>
      </c>
    </row>
    <row r="1129" ht="13.5" customHeight="1">
      <c r="A1129" s="94" t="s">
        <v>3543</v>
      </c>
      <c r="B1129" s="94" t="s">
        <v>18696</v>
      </c>
      <c r="C1129" s="94" t="str">
        <f t="shared" si="1"/>
        <v>John Hearnshaw</v>
      </c>
      <c r="D1129" s="94" t="s">
        <v>18697</v>
      </c>
      <c r="E1129" s="94" t="s">
        <v>32</v>
      </c>
      <c r="F1129" s="94" t="s">
        <v>18698</v>
      </c>
      <c r="G1129" s="95" t="s">
        <v>33</v>
      </c>
      <c r="H1129" s="94" t="s">
        <v>12006</v>
      </c>
      <c r="I1129" s="94" t="s">
        <v>12069</v>
      </c>
      <c r="BF1129" s="94" t="s">
        <v>33</v>
      </c>
      <c r="BG1129" s="94"/>
      <c r="BH1129" s="94"/>
      <c r="BI1129" s="94"/>
      <c r="BJ1129" s="94"/>
      <c r="BK1129" s="94"/>
      <c r="BL1129" s="94">
        <v>1.0</v>
      </c>
      <c r="BM1129" s="94"/>
      <c r="BN1129" s="94"/>
      <c r="BO1129" s="94"/>
      <c r="BP1129" s="94"/>
      <c r="BQ1129" s="94"/>
      <c r="BR1129" s="94"/>
      <c r="BS1129" s="94"/>
      <c r="BT1129" s="94"/>
      <c r="BU1129" s="94"/>
      <c r="BV1129" s="94"/>
      <c r="BW1129" s="94"/>
      <c r="BX1129" s="94"/>
      <c r="BY1129" s="94"/>
      <c r="BZ1129" s="94"/>
      <c r="CA1129" s="94"/>
      <c r="CB1129" s="94"/>
      <c r="CC1129" s="94"/>
      <c r="CD1129" s="94">
        <v>1.0</v>
      </c>
      <c r="CE1129" s="94"/>
      <c r="CF1129" s="94"/>
      <c r="CG1129" s="94"/>
      <c r="CH1129" s="94"/>
      <c r="CJ1129" s="94" t="s">
        <v>12082</v>
      </c>
      <c r="CK1129" s="94" t="s">
        <v>18699</v>
      </c>
      <c r="CL1129" s="94" t="s">
        <v>12175</v>
      </c>
      <c r="CM1129" s="94" t="s">
        <v>18700</v>
      </c>
      <c r="CN1129" s="94" t="s">
        <v>18701</v>
      </c>
      <c r="CO1129" s="94" t="s">
        <v>12101</v>
      </c>
      <c r="CP1129" s="94" t="s">
        <v>18702</v>
      </c>
      <c r="CQ1129" s="94" t="s">
        <v>16831</v>
      </c>
      <c r="CR1129" s="94" t="s">
        <v>16831</v>
      </c>
      <c r="CS1129" s="94" t="s">
        <v>12016</v>
      </c>
      <c r="CT1129" s="94" t="s">
        <v>12052</v>
      </c>
      <c r="CU1129" s="94" t="s">
        <v>12052</v>
      </c>
      <c r="CV1129" s="94" t="s">
        <v>12498</v>
      </c>
      <c r="CX1129" s="94" t="s">
        <v>18703</v>
      </c>
      <c r="CZ1129" s="94" t="s">
        <v>12007</v>
      </c>
      <c r="DA1129" s="94" t="s">
        <v>12016</v>
      </c>
      <c r="DB1129" s="94" t="s">
        <v>12016</v>
      </c>
      <c r="DC1129" s="94" t="s">
        <v>12007</v>
      </c>
      <c r="DD1129" s="94" t="s">
        <v>12007</v>
      </c>
      <c r="DE1129" s="94" t="s">
        <v>12016</v>
      </c>
      <c r="DH1129" s="94" t="s">
        <v>12021</v>
      </c>
      <c r="DJ1129" s="94" t="s">
        <v>12022</v>
      </c>
    </row>
    <row r="1130" ht="13.5" customHeight="1">
      <c r="A1130" s="94" t="s">
        <v>3543</v>
      </c>
      <c r="B1130" s="94" t="s">
        <v>7388</v>
      </c>
      <c r="C1130" s="94" t="str">
        <f t="shared" si="1"/>
        <v>John Hood</v>
      </c>
      <c r="D1130" s="94" t="s">
        <v>7389</v>
      </c>
      <c r="E1130" s="94" t="s">
        <v>32</v>
      </c>
      <c r="F1130" s="94" t="s">
        <v>18704</v>
      </c>
      <c r="G1130" s="95" t="s">
        <v>33</v>
      </c>
      <c r="H1130" s="94" t="s">
        <v>12006</v>
      </c>
      <c r="I1130" s="94" t="s">
        <v>12069</v>
      </c>
      <c r="BF1130" s="94"/>
      <c r="BG1130" s="94"/>
      <c r="BH1130" s="94" t="s">
        <v>33</v>
      </c>
      <c r="BI1130" s="94"/>
      <c r="BJ1130" s="94"/>
      <c r="BK1130" s="94"/>
      <c r="BL1130" s="94"/>
      <c r="BM1130" s="94"/>
      <c r="BN1130" s="94"/>
      <c r="BO1130" s="94"/>
      <c r="BP1130" s="94"/>
      <c r="BQ1130" s="94"/>
      <c r="BR1130" s="94">
        <v>1.0</v>
      </c>
      <c r="BS1130" s="94"/>
      <c r="BT1130" s="94"/>
      <c r="BU1130" s="94"/>
      <c r="BV1130" s="94"/>
      <c r="BW1130" s="94"/>
      <c r="BX1130" s="94"/>
      <c r="BY1130" s="94"/>
      <c r="BZ1130" s="94"/>
      <c r="CA1130" s="94"/>
      <c r="CB1130" s="94"/>
      <c r="CC1130" s="94"/>
      <c r="CD1130" s="94"/>
      <c r="CE1130" s="94"/>
      <c r="CF1130" s="94"/>
      <c r="CG1130" s="94"/>
      <c r="CH1130" s="94"/>
      <c r="CJ1130" s="94" t="s">
        <v>12058</v>
      </c>
      <c r="CK1130" s="94" t="s">
        <v>18705</v>
      </c>
      <c r="CL1130" s="94" t="s">
        <v>12046</v>
      </c>
      <c r="CM1130" s="94" t="s">
        <v>13288</v>
      </c>
      <c r="CN1130" s="94" t="s">
        <v>18706</v>
      </c>
      <c r="CO1130" s="94" t="s">
        <v>12188</v>
      </c>
      <c r="CP1130" s="94" t="s">
        <v>18707</v>
      </c>
      <c r="CQ1130" s="94" t="s">
        <v>12032</v>
      </c>
      <c r="CR1130" s="94" t="s">
        <v>12752</v>
      </c>
      <c r="CS1130" s="94" t="s">
        <v>12016</v>
      </c>
      <c r="CX1130" s="94" t="s">
        <v>1751</v>
      </c>
      <c r="CZ1130" s="94" t="s">
        <v>12016</v>
      </c>
      <c r="DA1130" s="94" t="s">
        <v>12016</v>
      </c>
      <c r="DB1130" s="94" t="s">
        <v>12016</v>
      </c>
      <c r="DC1130" s="94" t="s">
        <v>12016</v>
      </c>
      <c r="DD1130" s="94" t="s">
        <v>12016</v>
      </c>
      <c r="DE1130" s="94" t="s">
        <v>12016</v>
      </c>
      <c r="DH1130" s="94" t="s">
        <v>12021</v>
      </c>
      <c r="DJ1130" s="94" t="s">
        <v>12022</v>
      </c>
    </row>
    <row r="1131" ht="13.5" customHeight="1">
      <c r="A1131" s="94" t="s">
        <v>3543</v>
      </c>
      <c r="B1131" s="94" t="s">
        <v>5592</v>
      </c>
      <c r="C1131" s="94" t="str">
        <f t="shared" si="1"/>
        <v>John McKean</v>
      </c>
      <c r="D1131" s="94" t="s">
        <v>5593</v>
      </c>
      <c r="E1131" s="94" t="s">
        <v>32</v>
      </c>
      <c r="F1131" s="94" t="s">
        <v>18708</v>
      </c>
      <c r="G1131" s="95" t="s">
        <v>33</v>
      </c>
      <c r="H1131" s="94" t="s">
        <v>12006</v>
      </c>
      <c r="I1131" s="94" t="s">
        <v>12069</v>
      </c>
      <c r="BF1131" s="94" t="s">
        <v>33</v>
      </c>
      <c r="BG1131" s="94"/>
      <c r="BH1131" s="94"/>
      <c r="BI1131" s="94"/>
      <c r="BJ1131" s="94"/>
      <c r="BK1131" s="94"/>
      <c r="BL1131" s="94">
        <v>1.0</v>
      </c>
      <c r="BM1131" s="94"/>
      <c r="BN1131" s="94"/>
      <c r="BO1131" s="94"/>
      <c r="BP1131" s="94"/>
      <c r="BQ1131" s="94"/>
      <c r="BR1131" s="94"/>
      <c r="BS1131" s="94"/>
      <c r="BT1131" s="94"/>
      <c r="BU1131" s="94"/>
      <c r="BV1131" s="94"/>
      <c r="BW1131" s="94"/>
      <c r="BX1131" s="94"/>
      <c r="BY1131" s="94"/>
      <c r="BZ1131" s="94"/>
      <c r="CA1131" s="94"/>
      <c r="CB1131" s="94"/>
      <c r="CC1131" s="94"/>
      <c r="CD1131" s="94"/>
      <c r="CE1131" s="94"/>
      <c r="CF1131" s="94"/>
      <c r="CG1131" s="94"/>
      <c r="CH1131" s="94"/>
      <c r="CJ1131" s="94" t="s">
        <v>12082</v>
      </c>
      <c r="CK1131" s="94" t="s">
        <v>5596</v>
      </c>
      <c r="CL1131" s="94" t="s">
        <v>12046</v>
      </c>
      <c r="CM1131" s="94" t="s">
        <v>18709</v>
      </c>
      <c r="CN1131" s="94" t="s">
        <v>18710</v>
      </c>
      <c r="CO1131" s="94" t="s">
        <v>12030</v>
      </c>
      <c r="CP1131" s="94" t="s">
        <v>12014</v>
      </c>
      <c r="CQ1131" s="94" t="s">
        <v>12015</v>
      </c>
      <c r="CR1131" s="94" t="s">
        <v>12263</v>
      </c>
      <c r="CS1131" s="94" t="s">
        <v>12016</v>
      </c>
      <c r="CX1131" s="94" t="s">
        <v>18711</v>
      </c>
      <c r="CZ1131" s="94" t="s">
        <v>12016</v>
      </c>
      <c r="DA1131" s="94" t="s">
        <v>12016</v>
      </c>
      <c r="DB1131" s="94" t="s">
        <v>12016</v>
      </c>
      <c r="DC1131" s="94" t="s">
        <v>12016</v>
      </c>
      <c r="DD1131" s="94" t="s">
        <v>12007</v>
      </c>
      <c r="DE1131" s="94" t="s">
        <v>12007</v>
      </c>
      <c r="DH1131" s="94" t="s">
        <v>12021</v>
      </c>
      <c r="DJ1131" s="94" t="s">
        <v>12022</v>
      </c>
    </row>
    <row r="1132" ht="13.5" customHeight="1">
      <c r="A1132" s="94" t="s">
        <v>3543</v>
      </c>
      <c r="B1132" s="94" t="s">
        <v>18712</v>
      </c>
      <c r="C1132" s="94" t="str">
        <f t="shared" si="1"/>
        <v>John Menzies</v>
      </c>
      <c r="D1132" s="94" t="s">
        <v>18713</v>
      </c>
      <c r="E1132" s="94" t="s">
        <v>32</v>
      </c>
      <c r="F1132" s="94" t="s">
        <v>18714</v>
      </c>
      <c r="G1132" s="95" t="s">
        <v>33</v>
      </c>
      <c r="H1132" s="94" t="s">
        <v>12006</v>
      </c>
      <c r="BF1132" s="94" t="s">
        <v>33</v>
      </c>
      <c r="BG1132" s="94"/>
      <c r="BH1132" s="94"/>
      <c r="BI1132" s="94"/>
      <c r="BJ1132" s="94"/>
      <c r="BK1132" s="94"/>
      <c r="BL1132" s="94">
        <v>1.0</v>
      </c>
      <c r="BM1132" s="94"/>
      <c r="BN1132" s="94"/>
      <c r="BO1132" s="94"/>
      <c r="BP1132" s="94"/>
      <c r="BQ1132" s="94"/>
      <c r="BR1132" s="94"/>
      <c r="BS1132" s="94"/>
      <c r="BT1132" s="94"/>
      <c r="BU1132" s="94"/>
      <c r="BV1132" s="94"/>
      <c r="BW1132" s="94"/>
      <c r="BX1132" s="94"/>
      <c r="BY1132" s="94"/>
      <c r="BZ1132" s="94"/>
      <c r="CA1132" s="94"/>
      <c r="CB1132" s="94"/>
      <c r="CC1132" s="94"/>
      <c r="CD1132" s="94"/>
      <c r="CE1132" s="94"/>
      <c r="CF1132" s="94"/>
      <c r="CG1132" s="94"/>
      <c r="CH1132" s="94"/>
      <c r="CJ1132" s="94" t="s">
        <v>3680</v>
      </c>
      <c r="CK1132" s="94" t="s">
        <v>18715</v>
      </c>
      <c r="CL1132" s="94" t="s">
        <v>13112</v>
      </c>
      <c r="CM1132" s="94" t="s">
        <v>15159</v>
      </c>
      <c r="CN1132" s="94" t="s">
        <v>18716</v>
      </c>
      <c r="CO1132" s="94" t="s">
        <v>12101</v>
      </c>
      <c r="CP1132" s="94" t="s">
        <v>12189</v>
      </c>
      <c r="CQ1132" s="94" t="s">
        <v>12015</v>
      </c>
      <c r="CR1132" s="94" t="s">
        <v>12385</v>
      </c>
      <c r="CS1132" s="94" t="s">
        <v>12016</v>
      </c>
      <c r="CX1132" s="94" t="s">
        <v>18717</v>
      </c>
      <c r="CZ1132" s="94" t="s">
        <v>12007</v>
      </c>
      <c r="DA1132" s="94" t="s">
        <v>12016</v>
      </c>
      <c r="DB1132" s="94" t="s">
        <v>12016</v>
      </c>
      <c r="DC1132" s="94" t="s">
        <v>12007</v>
      </c>
      <c r="DD1132" s="94" t="s">
        <v>12016</v>
      </c>
      <c r="DE1132" s="94" t="s">
        <v>12016</v>
      </c>
      <c r="DH1132" s="94" t="s">
        <v>12021</v>
      </c>
      <c r="DJ1132" s="94" t="s">
        <v>12022</v>
      </c>
    </row>
    <row r="1133" ht="13.5" customHeight="1">
      <c r="A1133" s="94" t="s">
        <v>3543</v>
      </c>
      <c r="B1133" s="94" t="s">
        <v>18718</v>
      </c>
      <c r="C1133" s="94" t="str">
        <f t="shared" si="1"/>
        <v>John Zarnecki</v>
      </c>
      <c r="D1133" s="94" t="s">
        <v>18719</v>
      </c>
      <c r="E1133" s="94" t="s">
        <v>32</v>
      </c>
      <c r="F1133" s="94" t="s">
        <v>18720</v>
      </c>
      <c r="G1133" s="95" t="s">
        <v>33</v>
      </c>
      <c r="H1133" s="94" t="s">
        <v>12006</v>
      </c>
      <c r="I1133" s="94" t="s">
        <v>12069</v>
      </c>
      <c r="BF1133" s="94" t="s">
        <v>33</v>
      </c>
      <c r="BG1133" s="94"/>
      <c r="BH1133" s="94"/>
      <c r="BI1133" s="94"/>
      <c r="BJ1133" s="94"/>
      <c r="BK1133" s="94"/>
      <c r="BL1133" s="94">
        <v>1.0</v>
      </c>
      <c r="BM1133" s="94"/>
      <c r="BN1133" s="94"/>
      <c r="BO1133" s="94"/>
      <c r="BP1133" s="94"/>
      <c r="BQ1133" s="94"/>
      <c r="BR1133" s="94"/>
      <c r="BS1133" s="94"/>
      <c r="BT1133" s="94"/>
      <c r="BU1133" s="94"/>
      <c r="BV1133" s="94"/>
      <c r="BW1133" s="94"/>
      <c r="BX1133" s="94"/>
      <c r="BY1133" s="94"/>
      <c r="BZ1133" s="94"/>
      <c r="CA1133" s="94"/>
      <c r="CB1133" s="94"/>
      <c r="CC1133" s="94"/>
      <c r="CD1133" s="94"/>
      <c r="CE1133" s="94"/>
      <c r="CF1133" s="94"/>
      <c r="CG1133" s="94"/>
      <c r="CH1133" s="94"/>
      <c r="CJ1133" s="94" t="s">
        <v>12029</v>
      </c>
      <c r="CK1133" s="94" t="s">
        <v>18721</v>
      </c>
      <c r="CL1133" s="94" t="s">
        <v>12046</v>
      </c>
      <c r="CM1133" s="94" t="s">
        <v>18722</v>
      </c>
      <c r="CN1133" s="94" t="s">
        <v>15600</v>
      </c>
      <c r="CP1133" s="94" t="s">
        <v>13010</v>
      </c>
      <c r="CQ1133" s="94" t="s">
        <v>18723</v>
      </c>
      <c r="CR1133" s="94" t="s">
        <v>18724</v>
      </c>
      <c r="CS1133" s="94" t="s">
        <v>12016</v>
      </c>
      <c r="CX1133" s="94" t="s">
        <v>18725</v>
      </c>
      <c r="CZ1133" s="94" t="s">
        <v>12007</v>
      </c>
      <c r="DA1133" s="94" t="s">
        <v>12016</v>
      </c>
      <c r="DC1133" s="94" t="s">
        <v>12007</v>
      </c>
      <c r="DD1133" s="94" t="s">
        <v>12007</v>
      </c>
      <c r="DE1133" s="94" t="s">
        <v>12007</v>
      </c>
      <c r="DH1133" s="94" t="s">
        <v>12021</v>
      </c>
      <c r="DJ1133" s="94" t="s">
        <v>12022</v>
      </c>
    </row>
    <row r="1134" ht="13.5" customHeight="1">
      <c r="A1134" s="94" t="s">
        <v>4872</v>
      </c>
      <c r="B1134" s="94" t="s">
        <v>4873</v>
      </c>
      <c r="C1134" s="94" t="str">
        <f t="shared" si="1"/>
        <v>Johnson Urama</v>
      </c>
      <c r="D1134" s="94" t="s">
        <v>4874</v>
      </c>
      <c r="E1134" s="94" t="s">
        <v>35</v>
      </c>
      <c r="F1134" s="94" t="s">
        <v>18726</v>
      </c>
      <c r="G1134" s="95" t="s">
        <v>33</v>
      </c>
      <c r="H1134" s="94" t="s">
        <v>12006</v>
      </c>
      <c r="I1134" s="94" t="s">
        <v>12069</v>
      </c>
      <c r="BF1134" s="94" t="s">
        <v>33</v>
      </c>
      <c r="BG1134" s="94"/>
      <c r="BH1134" s="94"/>
      <c r="BI1134" s="94"/>
      <c r="BJ1134" s="94"/>
      <c r="BK1134" s="94"/>
      <c r="BL1134" s="94">
        <v>1.0</v>
      </c>
      <c r="BM1134" s="94"/>
      <c r="BN1134" s="94"/>
      <c r="BO1134" s="94"/>
      <c r="BP1134" s="94"/>
      <c r="BQ1134" s="94"/>
      <c r="BR1134" s="94"/>
      <c r="BS1134" s="94"/>
      <c r="BT1134" s="94"/>
      <c r="BU1134" s="94"/>
      <c r="BV1134" s="94"/>
      <c r="BW1134" s="94"/>
      <c r="BX1134" s="94"/>
      <c r="BY1134" s="94"/>
      <c r="BZ1134" s="94"/>
      <c r="CA1134" s="94"/>
      <c r="CB1134" s="94"/>
      <c r="CC1134" s="94"/>
      <c r="CD1134" s="94"/>
      <c r="CE1134" s="94"/>
      <c r="CF1134" s="94"/>
      <c r="CG1134" s="94"/>
      <c r="CH1134" s="94"/>
      <c r="CJ1134" s="94" t="s">
        <v>12082</v>
      </c>
      <c r="CK1134" s="94" t="s">
        <v>18727</v>
      </c>
      <c r="CL1134" s="94" t="s">
        <v>12046</v>
      </c>
      <c r="CM1134" s="94" t="s">
        <v>18503</v>
      </c>
      <c r="CN1134" s="94" t="s">
        <v>18728</v>
      </c>
      <c r="CO1134" s="94" t="s">
        <v>12030</v>
      </c>
      <c r="CP1134" s="94" t="s">
        <v>14775</v>
      </c>
      <c r="CQ1134" s="94" t="s">
        <v>12158</v>
      </c>
      <c r="CR1134" s="94" t="s">
        <v>12158</v>
      </c>
      <c r="CS1134" s="94" t="s">
        <v>12007</v>
      </c>
      <c r="CT1134" s="94" t="s">
        <v>12052</v>
      </c>
      <c r="CU1134" s="94" t="s">
        <v>12052</v>
      </c>
      <c r="CV1134" s="94" t="s">
        <v>12052</v>
      </c>
      <c r="CX1134" s="94" t="s">
        <v>18729</v>
      </c>
      <c r="CZ1134" s="94" t="s">
        <v>12007</v>
      </c>
      <c r="DA1134" s="94" t="s">
        <v>12016</v>
      </c>
      <c r="DB1134" s="94" t="s">
        <v>12016</v>
      </c>
      <c r="DC1134" s="94" t="s">
        <v>12007</v>
      </c>
      <c r="DD1134" s="94" t="s">
        <v>12007</v>
      </c>
      <c r="DE1134" s="94" t="s">
        <v>12007</v>
      </c>
      <c r="DF1134" s="94" t="s">
        <v>12052</v>
      </c>
      <c r="DH1134" s="94" t="s">
        <v>12021</v>
      </c>
      <c r="DJ1134" s="94" t="s">
        <v>12022</v>
      </c>
    </row>
    <row r="1135" ht="13.5" customHeight="1">
      <c r="A1135" s="94" t="s">
        <v>18730</v>
      </c>
      <c r="B1135" s="94" t="s">
        <v>18731</v>
      </c>
      <c r="C1135" s="94" t="str">
        <f t="shared" si="1"/>
        <v>Jolanta Nastula</v>
      </c>
      <c r="D1135" s="94" t="s">
        <v>18732</v>
      </c>
      <c r="E1135" s="94" t="s">
        <v>32</v>
      </c>
      <c r="F1135" s="94" t="s">
        <v>18733</v>
      </c>
      <c r="G1135" s="95" t="s">
        <v>33</v>
      </c>
      <c r="H1135" s="94" t="s">
        <v>12006</v>
      </c>
      <c r="I1135" s="94" t="s">
        <v>12069</v>
      </c>
      <c r="BF1135" s="94" t="s">
        <v>33</v>
      </c>
      <c r="BG1135" s="94"/>
      <c r="BH1135" s="94"/>
      <c r="BI1135" s="94"/>
      <c r="BJ1135" s="94"/>
      <c r="BK1135" s="94"/>
      <c r="BL1135" s="94">
        <v>1.0</v>
      </c>
      <c r="BM1135" s="94"/>
      <c r="BN1135" s="94"/>
      <c r="BO1135" s="94"/>
      <c r="BP1135" s="94"/>
      <c r="BQ1135" s="94"/>
      <c r="BR1135" s="94"/>
      <c r="BS1135" s="94"/>
      <c r="BT1135" s="94"/>
      <c r="BU1135" s="94"/>
      <c r="BV1135" s="94"/>
      <c r="BW1135" s="94"/>
      <c r="BX1135" s="94"/>
      <c r="BY1135" s="94"/>
      <c r="BZ1135" s="94"/>
      <c r="CA1135" s="94"/>
      <c r="CB1135" s="94"/>
      <c r="CC1135" s="94"/>
      <c r="CD1135" s="94">
        <v>1.0</v>
      </c>
      <c r="CE1135" s="94"/>
      <c r="CF1135" s="94"/>
      <c r="CG1135" s="94"/>
      <c r="CH1135" s="94"/>
      <c r="CJ1135" s="94" t="s">
        <v>12082</v>
      </c>
      <c r="CK1135" s="94" t="s">
        <v>18734</v>
      </c>
      <c r="CL1135" s="94" t="s">
        <v>12010</v>
      </c>
      <c r="CM1135" s="94" t="s">
        <v>18735</v>
      </c>
      <c r="CN1135" s="94" t="s">
        <v>12495</v>
      </c>
      <c r="CO1135" s="94" t="s">
        <v>12116</v>
      </c>
      <c r="CP1135" s="94" t="s">
        <v>12335</v>
      </c>
      <c r="CQ1135" s="94" t="s">
        <v>18736</v>
      </c>
      <c r="CR1135" s="94" t="s">
        <v>12337</v>
      </c>
      <c r="CS1135" s="94" t="s">
        <v>12016</v>
      </c>
      <c r="CX1135" s="94" t="s">
        <v>18737</v>
      </c>
      <c r="CZ1135" s="94" t="s">
        <v>12007</v>
      </c>
      <c r="DA1135" s="94" t="s">
        <v>12019</v>
      </c>
      <c r="DB1135" s="94" t="s">
        <v>12019</v>
      </c>
      <c r="DC1135" s="94" t="s">
        <v>12007</v>
      </c>
      <c r="DD1135" s="94" t="s">
        <v>12007</v>
      </c>
      <c r="DE1135" s="94" t="s">
        <v>12007</v>
      </c>
      <c r="DH1135" s="94" t="s">
        <v>12021</v>
      </c>
      <c r="DJ1135" s="94" t="s">
        <v>12022</v>
      </c>
    </row>
    <row r="1136" ht="13.5" customHeight="1">
      <c r="A1136" s="94" t="s">
        <v>2517</v>
      </c>
      <c r="B1136" s="94" t="s">
        <v>9305</v>
      </c>
      <c r="C1136" s="94" t="str">
        <f t="shared" si="1"/>
        <v>Jonathan Freundlich</v>
      </c>
      <c r="D1136" s="94" t="s">
        <v>9306</v>
      </c>
      <c r="E1136" s="94" t="s">
        <v>32</v>
      </c>
      <c r="F1136" s="94" t="s">
        <v>18738</v>
      </c>
      <c r="G1136" s="95" t="s">
        <v>33</v>
      </c>
      <c r="H1136" s="94" t="s">
        <v>12006</v>
      </c>
      <c r="I1136" s="94" t="s">
        <v>12069</v>
      </c>
      <c r="BF1136" s="94" t="s">
        <v>33</v>
      </c>
      <c r="BG1136" s="94"/>
      <c r="BH1136" s="94"/>
      <c r="BI1136" s="94"/>
      <c r="BJ1136" s="94"/>
      <c r="BK1136" s="94"/>
      <c r="BL1136" s="94">
        <v>1.0</v>
      </c>
      <c r="BM1136" s="94"/>
      <c r="BN1136" s="94"/>
      <c r="BO1136" s="94"/>
      <c r="BP1136" s="94"/>
      <c r="BQ1136" s="94"/>
      <c r="BR1136" s="94"/>
      <c r="BS1136" s="94"/>
      <c r="BT1136" s="94"/>
      <c r="BU1136" s="94"/>
      <c r="BV1136" s="94"/>
      <c r="BW1136" s="94"/>
      <c r="BX1136" s="94"/>
      <c r="BY1136" s="94"/>
      <c r="BZ1136" s="94"/>
      <c r="CA1136" s="94"/>
      <c r="CB1136" s="94"/>
      <c r="CC1136" s="94"/>
      <c r="CD1136" s="94">
        <v>1.0</v>
      </c>
      <c r="CE1136" s="94"/>
      <c r="CF1136" s="94"/>
      <c r="CG1136" s="94"/>
      <c r="CH1136" s="94"/>
      <c r="CK1136" s="94" t="s">
        <v>9309</v>
      </c>
      <c r="CL1136" s="94" t="s">
        <v>12046</v>
      </c>
      <c r="CM1136" s="94" t="s">
        <v>14825</v>
      </c>
      <c r="CN1136" s="94" t="s">
        <v>12115</v>
      </c>
      <c r="CO1136" s="94" t="s">
        <v>12116</v>
      </c>
      <c r="CP1136" s="94" t="s">
        <v>14827</v>
      </c>
      <c r="CQ1136" s="94" t="s">
        <v>12040</v>
      </c>
      <c r="CR1136" s="94" t="s">
        <v>12040</v>
      </c>
      <c r="CS1136" s="94" t="s">
        <v>12016</v>
      </c>
      <c r="CX1136" s="94" t="s">
        <v>18739</v>
      </c>
      <c r="CZ1136" s="94" t="s">
        <v>12007</v>
      </c>
      <c r="DA1136" s="94" t="s">
        <v>12016</v>
      </c>
      <c r="DB1136" s="94" t="s">
        <v>12016</v>
      </c>
      <c r="DC1136" s="94" t="s">
        <v>12007</v>
      </c>
      <c r="DD1136" s="94" t="s">
        <v>12007</v>
      </c>
      <c r="DE1136" s="94" t="s">
        <v>12007</v>
      </c>
      <c r="DH1136" s="94" t="s">
        <v>12021</v>
      </c>
      <c r="DJ1136" s="94" t="s">
        <v>12022</v>
      </c>
    </row>
    <row r="1137" ht="13.5" customHeight="1">
      <c r="A1137" s="94" t="s">
        <v>2517</v>
      </c>
      <c r="B1137" s="94" t="s">
        <v>18740</v>
      </c>
      <c r="C1137" s="94" t="str">
        <f t="shared" si="1"/>
        <v>Jonathan Gair</v>
      </c>
      <c r="D1137" s="94" t="s">
        <v>18741</v>
      </c>
      <c r="E1137" s="94" t="s">
        <v>35</v>
      </c>
      <c r="F1137" s="94" t="s">
        <v>18742</v>
      </c>
      <c r="G1137" s="95" t="s">
        <v>33</v>
      </c>
      <c r="H1137" s="94" t="s">
        <v>12006</v>
      </c>
      <c r="I1137" s="94" t="s">
        <v>12025</v>
      </c>
      <c r="BF1137" s="94"/>
      <c r="BG1137" s="94"/>
      <c r="BH1137" s="94" t="s">
        <v>33</v>
      </c>
      <c r="BI1137" s="94"/>
      <c r="BJ1137" s="94"/>
      <c r="BK1137" s="94"/>
      <c r="BL1137" s="94"/>
      <c r="BM1137" s="94"/>
      <c r="BN1137" s="94"/>
      <c r="BO1137" s="94"/>
      <c r="BP1137" s="94"/>
      <c r="BQ1137" s="94"/>
      <c r="BR1137" s="94">
        <v>1.0</v>
      </c>
      <c r="BS1137" s="94"/>
      <c r="BT1137" s="94"/>
      <c r="BU1137" s="94"/>
      <c r="BV1137" s="94"/>
      <c r="BW1137" s="94"/>
      <c r="BX1137" s="94"/>
      <c r="BY1137" s="94"/>
      <c r="BZ1137" s="94"/>
      <c r="CA1137" s="94"/>
      <c r="CB1137" s="94"/>
      <c r="CC1137" s="94"/>
      <c r="CD1137" s="94"/>
      <c r="CE1137" s="94"/>
      <c r="CF1137" s="94"/>
      <c r="CG1137" s="94"/>
      <c r="CH1137" s="94"/>
      <c r="CJ1137" s="94" t="s">
        <v>3680</v>
      </c>
      <c r="CK1137" s="94" t="s">
        <v>18743</v>
      </c>
      <c r="CL1137" s="94" t="s">
        <v>12046</v>
      </c>
      <c r="CM1137" s="94" t="s">
        <v>18744</v>
      </c>
      <c r="CN1137" s="94" t="s">
        <v>18745</v>
      </c>
      <c r="CO1137" s="94" t="s">
        <v>12030</v>
      </c>
      <c r="CP1137" s="94" t="s">
        <v>12412</v>
      </c>
      <c r="CQ1137" s="94" t="s">
        <v>12243</v>
      </c>
      <c r="CR1137" s="94" t="s">
        <v>12263</v>
      </c>
      <c r="CS1137" s="94" t="s">
        <v>12016</v>
      </c>
      <c r="CT1137" s="94" t="s">
        <v>12052</v>
      </c>
      <c r="CX1137" s="94" t="s">
        <v>1743</v>
      </c>
      <c r="CZ1137" s="94" t="s">
        <v>12007</v>
      </c>
      <c r="DA1137" s="94" t="s">
        <v>12016</v>
      </c>
      <c r="DB1137" s="94" t="s">
        <v>12016</v>
      </c>
      <c r="DC1137" s="94" t="s">
        <v>12016</v>
      </c>
      <c r="DD1137" s="94" t="s">
        <v>12016</v>
      </c>
      <c r="DE1137" s="94" t="s">
        <v>12016</v>
      </c>
      <c r="DH1137" s="94" t="s">
        <v>12021</v>
      </c>
      <c r="DJ1137" s="94" t="s">
        <v>12022</v>
      </c>
    </row>
    <row r="1138" ht="13.5" customHeight="1">
      <c r="A1138" s="94" t="s">
        <v>2517</v>
      </c>
      <c r="B1138" s="94" t="s">
        <v>4988</v>
      </c>
      <c r="C1138" s="94" t="str">
        <f t="shared" si="1"/>
        <v>Jonathan Kenyon</v>
      </c>
      <c r="D1138" s="94" t="s">
        <v>4989</v>
      </c>
      <c r="E1138" s="94" t="s">
        <v>32</v>
      </c>
      <c r="F1138" s="94" t="s">
        <v>18746</v>
      </c>
      <c r="G1138" s="95" t="s">
        <v>33</v>
      </c>
      <c r="H1138" s="94" t="s">
        <v>12006</v>
      </c>
      <c r="I1138" s="94" t="s">
        <v>12069</v>
      </c>
      <c r="BF1138" s="94" t="s">
        <v>33</v>
      </c>
      <c r="BG1138" s="94"/>
      <c r="BH1138" s="94"/>
      <c r="BI1138" s="94"/>
      <c r="BJ1138" s="94"/>
      <c r="BK1138" s="94"/>
      <c r="BL1138" s="94">
        <v>1.0</v>
      </c>
      <c r="BM1138" s="94"/>
      <c r="BN1138" s="94"/>
      <c r="BO1138" s="94"/>
      <c r="BP1138" s="94"/>
      <c r="BQ1138" s="94"/>
      <c r="BR1138" s="94"/>
      <c r="BS1138" s="94"/>
      <c r="BT1138" s="94"/>
      <c r="BU1138" s="94"/>
      <c r="BV1138" s="94"/>
      <c r="BW1138" s="94"/>
      <c r="BX1138" s="94"/>
      <c r="BY1138" s="94"/>
      <c r="BZ1138" s="94"/>
      <c r="CA1138" s="94"/>
      <c r="CB1138" s="94"/>
      <c r="CC1138" s="94"/>
      <c r="CD1138" s="94"/>
      <c r="CE1138" s="94"/>
      <c r="CF1138" s="94"/>
      <c r="CG1138" s="94"/>
      <c r="CH1138" s="94"/>
      <c r="CJ1138" s="94" t="s">
        <v>3680</v>
      </c>
      <c r="CK1138" s="94" t="s">
        <v>4993</v>
      </c>
      <c r="CL1138" s="94" t="s">
        <v>12046</v>
      </c>
      <c r="CM1138" s="94" t="s">
        <v>18747</v>
      </c>
      <c r="CN1138" s="94" t="s">
        <v>12188</v>
      </c>
      <c r="CO1138" s="94" t="s">
        <v>12188</v>
      </c>
      <c r="CP1138" s="94" t="s">
        <v>12189</v>
      </c>
      <c r="CQ1138" s="94" t="s">
        <v>12015</v>
      </c>
      <c r="CR1138" s="94" t="s">
        <v>12219</v>
      </c>
      <c r="CS1138" s="94" t="s">
        <v>12016</v>
      </c>
      <c r="CX1138" s="94" t="s">
        <v>18748</v>
      </c>
      <c r="CZ1138" s="94" t="s">
        <v>12007</v>
      </c>
      <c r="DA1138" s="94" t="s">
        <v>12016</v>
      </c>
      <c r="DB1138" s="94" t="s">
        <v>12016</v>
      </c>
      <c r="DC1138" s="94" t="s">
        <v>12016</v>
      </c>
      <c r="DD1138" s="94" t="s">
        <v>12007</v>
      </c>
      <c r="DE1138" s="94" t="s">
        <v>12016</v>
      </c>
      <c r="DH1138" s="94" t="s">
        <v>12021</v>
      </c>
      <c r="DJ1138" s="94" t="s">
        <v>12022</v>
      </c>
    </row>
    <row r="1139" ht="13.5" customHeight="1">
      <c r="A1139" s="94" t="s">
        <v>2517</v>
      </c>
      <c r="B1139" s="94" t="s">
        <v>9276</v>
      </c>
      <c r="C1139" s="94" t="str">
        <f t="shared" si="1"/>
        <v>Jonathan Mackey</v>
      </c>
      <c r="D1139" s="94" t="s">
        <v>18749</v>
      </c>
      <c r="E1139" s="94" t="s">
        <v>32</v>
      </c>
      <c r="F1139" s="94" t="s">
        <v>18750</v>
      </c>
      <c r="G1139" s="95" t="s">
        <v>38</v>
      </c>
      <c r="H1139" s="94" t="s">
        <v>12006</v>
      </c>
      <c r="BF1139" s="94"/>
      <c r="BG1139" s="94"/>
      <c r="BH1139" s="94"/>
      <c r="BI1139" s="94" t="s">
        <v>38</v>
      </c>
      <c r="BJ1139" s="94"/>
      <c r="BK1139" s="94"/>
      <c r="BL1139" s="94"/>
      <c r="BM1139" s="94"/>
      <c r="BN1139" s="94"/>
      <c r="BO1139" s="94"/>
      <c r="BP1139" s="94"/>
      <c r="BQ1139" s="94"/>
      <c r="BR1139" s="94"/>
      <c r="BS1139" s="94"/>
      <c r="BT1139" s="94"/>
      <c r="BU1139" s="94">
        <v>1.0</v>
      </c>
      <c r="BV1139" s="94"/>
      <c r="BW1139" s="94"/>
      <c r="BX1139" s="94"/>
      <c r="BY1139" s="94"/>
      <c r="BZ1139" s="94"/>
      <c r="CA1139" s="94"/>
      <c r="CB1139" s="94"/>
      <c r="CC1139" s="94"/>
      <c r="CD1139" s="94"/>
      <c r="CE1139" s="94"/>
      <c r="CF1139" s="94"/>
      <c r="CG1139" s="94"/>
      <c r="CH1139" s="94"/>
      <c r="CJ1139" s="94" t="s">
        <v>3680</v>
      </c>
      <c r="CK1139" s="94" t="s">
        <v>18751</v>
      </c>
      <c r="CM1139" s="94" t="s">
        <v>12047</v>
      </c>
      <c r="CP1139" s="94" t="s">
        <v>12049</v>
      </c>
      <c r="CQ1139" s="94" t="s">
        <v>12050</v>
      </c>
      <c r="CR1139" s="94" t="s">
        <v>12050</v>
      </c>
      <c r="CX1139" s="94" t="s">
        <v>18752</v>
      </c>
      <c r="CZ1139" s="94" t="s">
        <v>12007</v>
      </c>
      <c r="DC1139" s="94" t="s">
        <v>12007</v>
      </c>
      <c r="DH1139" s="94" t="s">
        <v>12021</v>
      </c>
      <c r="DJ1139" s="94" t="s">
        <v>12022</v>
      </c>
    </row>
    <row r="1140" ht="13.5" customHeight="1">
      <c r="A1140" s="94" t="s">
        <v>2517</v>
      </c>
      <c r="B1140" s="94" t="s">
        <v>18753</v>
      </c>
      <c r="C1140" s="94" t="str">
        <f t="shared" si="1"/>
        <v>Jonathan Quirola Vasquez</v>
      </c>
      <c r="D1140" s="94" t="s">
        <v>18754</v>
      </c>
      <c r="E1140" s="94" t="s">
        <v>35</v>
      </c>
      <c r="F1140" s="94" t="s">
        <v>18755</v>
      </c>
      <c r="G1140" s="95" t="s">
        <v>38</v>
      </c>
      <c r="H1140" s="94" t="s">
        <v>12006</v>
      </c>
      <c r="BF1140" s="94"/>
      <c r="BG1140" s="94"/>
      <c r="BH1140" s="94"/>
      <c r="BI1140" s="94" t="s">
        <v>38</v>
      </c>
      <c r="BJ1140" s="94"/>
      <c r="BK1140" s="94"/>
      <c r="BL1140" s="94"/>
      <c r="BM1140" s="94"/>
      <c r="BN1140" s="94"/>
      <c r="BO1140" s="94"/>
      <c r="BP1140" s="94"/>
      <c r="BQ1140" s="94"/>
      <c r="BR1140" s="94"/>
      <c r="BS1140" s="94"/>
      <c r="BT1140" s="94"/>
      <c r="BU1140" s="94">
        <v>1.0</v>
      </c>
      <c r="BV1140" s="94"/>
      <c r="BW1140" s="94"/>
      <c r="BX1140" s="94"/>
      <c r="BY1140" s="94"/>
      <c r="BZ1140" s="94"/>
      <c r="CA1140" s="94"/>
      <c r="CB1140" s="94"/>
      <c r="CC1140" s="94"/>
      <c r="CD1140" s="94"/>
      <c r="CE1140" s="94"/>
      <c r="CF1140" s="94"/>
      <c r="CG1140" s="94"/>
      <c r="CH1140" s="94"/>
      <c r="CJ1140" s="94" t="s">
        <v>12058</v>
      </c>
      <c r="CK1140" s="94" t="s">
        <v>18756</v>
      </c>
      <c r="CL1140" s="94" t="s">
        <v>12046</v>
      </c>
      <c r="CM1140" s="94" t="s">
        <v>12808</v>
      </c>
      <c r="CO1140" s="94" t="s">
        <v>12188</v>
      </c>
      <c r="CP1140" s="94" t="s">
        <v>12810</v>
      </c>
      <c r="CQ1140" s="94" t="s">
        <v>12811</v>
      </c>
      <c r="CR1140" s="94" t="s">
        <v>16262</v>
      </c>
      <c r="CX1140" s="94" t="s">
        <v>18757</v>
      </c>
      <c r="CZ1140" s="94" t="s">
        <v>12007</v>
      </c>
      <c r="DC1140" s="94" t="s">
        <v>12007</v>
      </c>
      <c r="DD1140" s="94" t="s">
        <v>12016</v>
      </c>
      <c r="DH1140" s="94" t="s">
        <v>12021</v>
      </c>
      <c r="DJ1140" s="94" t="s">
        <v>12022</v>
      </c>
    </row>
    <row r="1141" ht="13.5" customHeight="1">
      <c r="A1141" s="94" t="s">
        <v>2517</v>
      </c>
      <c r="B1141" s="94" t="s">
        <v>2518</v>
      </c>
      <c r="C1141" s="94" t="str">
        <f t="shared" si="1"/>
        <v>Jonathan Weintroub</v>
      </c>
      <c r="D1141" s="94" t="s">
        <v>2519</v>
      </c>
      <c r="E1141" s="94" t="s">
        <v>32</v>
      </c>
      <c r="F1141" s="94" t="s">
        <v>18758</v>
      </c>
      <c r="G1141" s="95" t="s">
        <v>33</v>
      </c>
      <c r="H1141" s="94" t="s">
        <v>12006</v>
      </c>
      <c r="I1141" s="94" t="s">
        <v>12069</v>
      </c>
      <c r="BF1141" s="94" t="s">
        <v>33</v>
      </c>
      <c r="BG1141" s="94"/>
      <c r="BH1141" s="94"/>
      <c r="BI1141" s="94"/>
      <c r="BJ1141" s="94"/>
      <c r="BK1141" s="94"/>
      <c r="BL1141" s="94">
        <v>1.0</v>
      </c>
      <c r="BM1141" s="94"/>
      <c r="BN1141" s="94"/>
      <c r="BO1141" s="94"/>
      <c r="BP1141" s="94"/>
      <c r="BQ1141" s="94"/>
      <c r="BR1141" s="94"/>
      <c r="BS1141" s="94"/>
      <c r="BT1141" s="94"/>
      <c r="BU1141" s="94"/>
      <c r="BV1141" s="94"/>
      <c r="BW1141" s="94"/>
      <c r="BX1141" s="94"/>
      <c r="BY1141" s="94"/>
      <c r="BZ1141" s="94"/>
      <c r="CA1141" s="94"/>
      <c r="CB1141" s="94"/>
      <c r="CC1141" s="94"/>
      <c r="CD1141" s="94">
        <v>1.0</v>
      </c>
      <c r="CE1141" s="94"/>
      <c r="CF1141" s="94"/>
      <c r="CG1141" s="94"/>
      <c r="CH1141" s="94"/>
      <c r="CJ1141" s="94" t="s">
        <v>3680</v>
      </c>
      <c r="CK1141" s="94" t="s">
        <v>2517</v>
      </c>
      <c r="CL1141" s="94" t="s">
        <v>2518</v>
      </c>
      <c r="CM1141" s="94" t="s">
        <v>12765</v>
      </c>
      <c r="CN1141" s="94" t="s">
        <v>18759</v>
      </c>
      <c r="CO1141" s="94" t="s">
        <v>12030</v>
      </c>
      <c r="CP1141" s="94" t="s">
        <v>18760</v>
      </c>
      <c r="CQ1141" s="94" t="s">
        <v>12032</v>
      </c>
      <c r="CR1141" s="94" t="s">
        <v>12062</v>
      </c>
      <c r="CS1141" s="94" t="s">
        <v>12016</v>
      </c>
      <c r="CT1141" s="94" t="s">
        <v>12052</v>
      </c>
      <c r="CU1141" s="94" t="s">
        <v>12052</v>
      </c>
      <c r="CV1141" s="94" t="s">
        <v>12052</v>
      </c>
      <c r="CX1141" s="94" t="s">
        <v>18761</v>
      </c>
      <c r="CZ1141" s="94" t="s">
        <v>12007</v>
      </c>
      <c r="DA1141" s="94" t="s">
        <v>12016</v>
      </c>
      <c r="DB1141" s="94" t="s">
        <v>12016</v>
      </c>
      <c r="DC1141" s="94" t="s">
        <v>12007</v>
      </c>
      <c r="DD1141" s="94" t="s">
        <v>12007</v>
      </c>
      <c r="DE1141" s="94" t="s">
        <v>12007</v>
      </c>
      <c r="DH1141" s="94" t="s">
        <v>12021</v>
      </c>
      <c r="DJ1141" s="94" t="s">
        <v>12022</v>
      </c>
    </row>
    <row r="1142" ht="13.5" customHeight="1">
      <c r="A1142" s="94" t="s">
        <v>11451</v>
      </c>
      <c r="B1142" s="94" t="s">
        <v>11452</v>
      </c>
      <c r="C1142" s="94" t="str">
        <f t="shared" si="1"/>
        <v>Jones Chilufya</v>
      </c>
      <c r="D1142" s="94" t="s">
        <v>11453</v>
      </c>
      <c r="E1142" s="94" t="s">
        <v>32</v>
      </c>
      <c r="F1142" s="94" t="s">
        <v>18762</v>
      </c>
      <c r="G1142" s="95" t="s">
        <v>33</v>
      </c>
      <c r="H1142" s="94" t="s">
        <v>12006</v>
      </c>
      <c r="I1142" s="94" t="s">
        <v>12069</v>
      </c>
      <c r="BF1142" s="94" t="s">
        <v>33</v>
      </c>
      <c r="BG1142" s="94"/>
      <c r="BH1142" s="94"/>
      <c r="BI1142" s="94"/>
      <c r="BJ1142" s="94"/>
      <c r="BK1142" s="94"/>
      <c r="BL1142" s="94"/>
      <c r="BM1142" s="94">
        <v>1.0</v>
      </c>
      <c r="BN1142" s="94"/>
      <c r="BO1142" s="94"/>
      <c r="BP1142" s="94"/>
      <c r="BQ1142" s="94"/>
      <c r="BR1142" s="94"/>
      <c r="BS1142" s="94"/>
      <c r="BT1142" s="94"/>
      <c r="BU1142" s="94"/>
      <c r="BV1142" s="94"/>
      <c r="BW1142" s="94"/>
      <c r="BX1142" s="94"/>
      <c r="BY1142" s="94"/>
      <c r="BZ1142" s="94"/>
      <c r="CA1142" s="94"/>
      <c r="CB1142" s="94"/>
      <c r="CC1142" s="94"/>
      <c r="CD1142" s="94">
        <v>1.0</v>
      </c>
      <c r="CE1142" s="94"/>
      <c r="CF1142" s="94"/>
      <c r="CG1142" s="94"/>
      <c r="CH1142" s="94"/>
      <c r="CJ1142" s="94" t="s">
        <v>11475</v>
      </c>
      <c r="CK1142" s="94" t="s">
        <v>11457</v>
      </c>
      <c r="CL1142" s="94" t="s">
        <v>12046</v>
      </c>
      <c r="CM1142" s="94" t="s">
        <v>14782</v>
      </c>
      <c r="CN1142" s="94" t="s">
        <v>12121</v>
      </c>
      <c r="CO1142" s="94" t="s">
        <v>12122</v>
      </c>
      <c r="CP1142" s="94" t="s">
        <v>18763</v>
      </c>
      <c r="CQ1142" s="94" t="s">
        <v>12263</v>
      </c>
      <c r="CR1142" s="94" t="s">
        <v>14313</v>
      </c>
      <c r="CS1142" s="94" t="s">
        <v>12016</v>
      </c>
      <c r="CT1142" s="94" t="s">
        <v>13842</v>
      </c>
      <c r="CU1142" s="94" t="s">
        <v>12498</v>
      </c>
      <c r="CV1142" s="94" t="s">
        <v>12498</v>
      </c>
      <c r="CX1142" s="94" t="s">
        <v>18764</v>
      </c>
      <c r="CZ1142" s="94" t="s">
        <v>12007</v>
      </c>
      <c r="DA1142" s="94" t="s">
        <v>12016</v>
      </c>
      <c r="DB1142" s="94" t="s">
        <v>12111</v>
      </c>
      <c r="DC1142" s="94" t="s">
        <v>12007</v>
      </c>
      <c r="DD1142" s="94" t="s">
        <v>12007</v>
      </c>
      <c r="DE1142" s="94" t="s">
        <v>12007</v>
      </c>
      <c r="DF1142" s="94" t="s">
        <v>12498</v>
      </c>
      <c r="DH1142" s="94" t="s">
        <v>12021</v>
      </c>
      <c r="DJ1142" s="94" t="s">
        <v>12022</v>
      </c>
    </row>
    <row r="1143" ht="13.5" customHeight="1">
      <c r="A1143" s="94" t="s">
        <v>9785</v>
      </c>
      <c r="B1143" s="94" t="s">
        <v>9786</v>
      </c>
      <c r="C1143" s="94" t="str">
        <f t="shared" si="1"/>
        <v>Jonny Pierce</v>
      </c>
      <c r="D1143" s="94" t="s">
        <v>9787</v>
      </c>
      <c r="E1143" s="94" t="s">
        <v>32</v>
      </c>
      <c r="F1143" s="94" t="s">
        <v>18765</v>
      </c>
      <c r="G1143" s="95" t="s">
        <v>33</v>
      </c>
      <c r="H1143" s="94" t="s">
        <v>12006</v>
      </c>
      <c r="I1143" s="94" t="s">
        <v>12069</v>
      </c>
      <c r="BF1143" s="94" t="s">
        <v>33</v>
      </c>
      <c r="BG1143" s="94"/>
      <c r="BH1143" s="94"/>
      <c r="BI1143" s="94"/>
      <c r="BJ1143" s="94"/>
      <c r="BK1143" s="94"/>
      <c r="BL1143" s="94">
        <v>1.0</v>
      </c>
      <c r="BM1143" s="94"/>
      <c r="BN1143" s="94"/>
      <c r="BO1143" s="94"/>
      <c r="BP1143" s="94"/>
      <c r="BQ1143" s="94"/>
      <c r="BR1143" s="94"/>
      <c r="BS1143" s="94"/>
      <c r="BT1143" s="94"/>
      <c r="BU1143" s="94"/>
      <c r="BV1143" s="94"/>
      <c r="BW1143" s="94"/>
      <c r="BX1143" s="94"/>
      <c r="BY1143" s="94"/>
      <c r="BZ1143" s="94"/>
      <c r="CA1143" s="94"/>
      <c r="CB1143" s="94"/>
      <c r="CC1143" s="94"/>
      <c r="CD1143" s="94">
        <v>1.0</v>
      </c>
      <c r="CE1143" s="94"/>
      <c r="CF1143" s="94"/>
      <c r="CG1143" s="94"/>
      <c r="CH1143" s="94"/>
      <c r="CJ1143" s="94" t="s">
        <v>3680</v>
      </c>
      <c r="CK1143" s="94" t="s">
        <v>9790</v>
      </c>
      <c r="CL1143" s="94" t="s">
        <v>12046</v>
      </c>
      <c r="CM1143" s="94" t="s">
        <v>18766</v>
      </c>
      <c r="CN1143" s="94" t="s">
        <v>15387</v>
      </c>
      <c r="CO1143" s="94" t="s">
        <v>12188</v>
      </c>
      <c r="CP1143" s="94" t="s">
        <v>18767</v>
      </c>
      <c r="CQ1143" s="94" t="s">
        <v>12263</v>
      </c>
      <c r="CR1143" s="94" t="s">
        <v>12085</v>
      </c>
      <c r="CS1143" s="94" t="s">
        <v>12016</v>
      </c>
      <c r="CT1143" s="94" t="s">
        <v>15389</v>
      </c>
      <c r="CX1143" s="94" t="s">
        <v>18768</v>
      </c>
      <c r="CZ1143" s="94" t="s">
        <v>12007</v>
      </c>
      <c r="DA1143" s="94" t="s">
        <v>12016</v>
      </c>
      <c r="DB1143" s="94" t="s">
        <v>12019</v>
      </c>
      <c r="DC1143" s="94" t="s">
        <v>12007</v>
      </c>
      <c r="DD1143" s="94" t="s">
        <v>12007</v>
      </c>
      <c r="DE1143" s="94" t="s">
        <v>12007</v>
      </c>
      <c r="DH1143" s="94" t="s">
        <v>12021</v>
      </c>
      <c r="DJ1143" s="94" t="s">
        <v>12022</v>
      </c>
    </row>
    <row r="1144" ht="13.5" customHeight="1">
      <c r="A1144" s="94" t="s">
        <v>18769</v>
      </c>
      <c r="B1144" s="94" t="s">
        <v>18770</v>
      </c>
      <c r="C1144" s="94" t="str">
        <f t="shared" si="1"/>
        <v>Joop Schaye</v>
      </c>
      <c r="D1144" s="94" t="s">
        <v>18771</v>
      </c>
      <c r="E1144" s="94" t="s">
        <v>32</v>
      </c>
      <c r="F1144" s="94" t="s">
        <v>18772</v>
      </c>
      <c r="G1144" s="95" t="s">
        <v>33</v>
      </c>
      <c r="H1144" s="94" t="s">
        <v>12006</v>
      </c>
      <c r="BF1144" s="94" t="s">
        <v>33</v>
      </c>
      <c r="BG1144" s="94"/>
      <c r="BH1144" s="94"/>
      <c r="BI1144" s="94"/>
      <c r="BJ1144" s="94"/>
      <c r="BK1144" s="94"/>
      <c r="BL1144" s="94">
        <v>1.0</v>
      </c>
      <c r="BM1144" s="94"/>
      <c r="BN1144" s="94"/>
      <c r="BO1144" s="94"/>
      <c r="BP1144" s="94"/>
      <c r="BQ1144" s="94"/>
      <c r="BR1144" s="94"/>
      <c r="BS1144" s="94"/>
      <c r="BT1144" s="94"/>
      <c r="BU1144" s="94"/>
      <c r="BV1144" s="94"/>
      <c r="BW1144" s="94"/>
      <c r="BX1144" s="94"/>
      <c r="BY1144" s="94"/>
      <c r="BZ1144" s="94"/>
      <c r="CA1144" s="94"/>
      <c r="CB1144" s="94"/>
      <c r="CC1144" s="94"/>
      <c r="CD1144" s="94"/>
      <c r="CE1144" s="94"/>
      <c r="CF1144" s="94"/>
      <c r="CG1144" s="94"/>
      <c r="CH1144" s="94"/>
      <c r="CJ1144" s="94" t="s">
        <v>12026</v>
      </c>
      <c r="CK1144" s="94" t="s">
        <v>18773</v>
      </c>
      <c r="CL1144" s="94" t="s">
        <v>12046</v>
      </c>
      <c r="CM1144" s="94" t="s">
        <v>16396</v>
      </c>
      <c r="CN1144" s="94" t="s">
        <v>12029</v>
      </c>
      <c r="CO1144" s="94" t="s">
        <v>12030</v>
      </c>
      <c r="CP1144" s="94" t="s">
        <v>15306</v>
      </c>
      <c r="CQ1144" s="94" t="s">
        <v>12347</v>
      </c>
      <c r="CR1144" s="94" t="s">
        <v>12347</v>
      </c>
      <c r="CS1144" s="94" t="s">
        <v>12016</v>
      </c>
      <c r="CT1144" s="94" t="s">
        <v>15389</v>
      </c>
      <c r="CX1144" s="94" t="s">
        <v>18774</v>
      </c>
      <c r="CZ1144" s="94" t="s">
        <v>12007</v>
      </c>
      <c r="DA1144" s="94" t="s">
        <v>12016</v>
      </c>
      <c r="DB1144" s="94" t="s">
        <v>12016</v>
      </c>
      <c r="DC1144" s="94" t="s">
        <v>12016</v>
      </c>
      <c r="DD1144" s="94" t="s">
        <v>12007</v>
      </c>
      <c r="DE1144" s="94" t="s">
        <v>12007</v>
      </c>
      <c r="DH1144" s="94" t="s">
        <v>12021</v>
      </c>
      <c r="DJ1144" s="94" t="s">
        <v>12022</v>
      </c>
    </row>
    <row r="1145" ht="13.5" customHeight="1">
      <c r="A1145" s="94" t="s">
        <v>8245</v>
      </c>
      <c r="B1145" s="94" t="s">
        <v>8246</v>
      </c>
      <c r="C1145" s="94" t="str">
        <f t="shared" si="1"/>
        <v>Jordan Collier</v>
      </c>
      <c r="D1145" s="94" t="s">
        <v>8247</v>
      </c>
      <c r="E1145" s="94" t="s">
        <v>32</v>
      </c>
      <c r="F1145" s="94" t="s">
        <v>18775</v>
      </c>
      <c r="G1145" s="95" t="s">
        <v>33</v>
      </c>
      <c r="H1145" s="94" t="s">
        <v>12006</v>
      </c>
      <c r="I1145" s="94" t="s">
        <v>12069</v>
      </c>
      <c r="BF1145" s="94" t="s">
        <v>33</v>
      </c>
      <c r="BG1145" s="94"/>
      <c r="BH1145" s="94"/>
      <c r="BI1145" s="94"/>
      <c r="BJ1145" s="94"/>
      <c r="BK1145" s="94"/>
      <c r="BL1145" s="94">
        <v>1.0</v>
      </c>
      <c r="BM1145" s="94"/>
      <c r="BN1145" s="94"/>
      <c r="BO1145" s="94"/>
      <c r="BP1145" s="94"/>
      <c r="BQ1145" s="94"/>
      <c r="BR1145" s="94"/>
      <c r="BS1145" s="94"/>
      <c r="BT1145" s="94"/>
      <c r="BU1145" s="94"/>
      <c r="BV1145" s="94"/>
      <c r="BW1145" s="94"/>
      <c r="BX1145" s="94"/>
      <c r="BY1145" s="94"/>
      <c r="BZ1145" s="94"/>
      <c r="CA1145" s="94"/>
      <c r="CB1145" s="94"/>
      <c r="CC1145" s="94"/>
      <c r="CD1145" s="94">
        <v>1.0</v>
      </c>
      <c r="CE1145" s="94"/>
      <c r="CF1145" s="94"/>
      <c r="CG1145" s="94"/>
      <c r="CH1145" s="94"/>
      <c r="CJ1145" s="94" t="s">
        <v>3680</v>
      </c>
      <c r="CK1145" s="94" t="s">
        <v>8250</v>
      </c>
      <c r="CL1145" s="94" t="s">
        <v>12046</v>
      </c>
      <c r="CM1145" s="94" t="s">
        <v>18776</v>
      </c>
      <c r="CN1145" s="94" t="s">
        <v>18777</v>
      </c>
      <c r="CO1145" s="94" t="s">
        <v>12030</v>
      </c>
      <c r="CP1145" s="94" t="s">
        <v>12073</v>
      </c>
      <c r="CQ1145" s="94" t="s">
        <v>12074</v>
      </c>
      <c r="CR1145" s="94" t="s">
        <v>12385</v>
      </c>
      <c r="CS1145" s="94" t="s">
        <v>12016</v>
      </c>
      <c r="CT1145" s="94" t="s">
        <v>18778</v>
      </c>
      <c r="CX1145" s="94" t="s">
        <v>18779</v>
      </c>
      <c r="CZ1145" s="94" t="s">
        <v>12007</v>
      </c>
      <c r="DA1145" s="94" t="s">
        <v>12016</v>
      </c>
      <c r="DB1145" s="94" t="s">
        <v>12016</v>
      </c>
      <c r="DC1145" s="94" t="s">
        <v>12007</v>
      </c>
      <c r="DD1145" s="94" t="s">
        <v>12007</v>
      </c>
      <c r="DH1145" s="94" t="s">
        <v>12021</v>
      </c>
      <c r="DJ1145" s="94" t="s">
        <v>12022</v>
      </c>
    </row>
    <row r="1146" ht="13.5" customHeight="1">
      <c r="A1146" s="94" t="s">
        <v>18780</v>
      </c>
      <c r="B1146" s="94" t="s">
        <v>18781</v>
      </c>
      <c r="C1146" s="94" t="str">
        <f t="shared" si="1"/>
        <v>Jörg Matthias Determann</v>
      </c>
      <c r="D1146" s="94" t="s">
        <v>18782</v>
      </c>
      <c r="E1146" s="94" t="s">
        <v>32</v>
      </c>
      <c r="F1146" s="94" t="s">
        <v>18783</v>
      </c>
      <c r="G1146" s="95" t="s">
        <v>33</v>
      </c>
      <c r="H1146" s="94" t="s">
        <v>12006</v>
      </c>
      <c r="I1146" s="94" t="s">
        <v>12069</v>
      </c>
      <c r="BF1146" s="94"/>
      <c r="BG1146" s="94"/>
      <c r="BH1146" s="94" t="s">
        <v>33</v>
      </c>
      <c r="BI1146" s="94"/>
      <c r="BJ1146" s="94"/>
      <c r="BK1146" s="94"/>
      <c r="BL1146" s="94"/>
      <c r="BM1146" s="94"/>
      <c r="BN1146" s="94"/>
      <c r="BO1146" s="94"/>
      <c r="BP1146" s="94"/>
      <c r="BQ1146" s="94"/>
      <c r="BR1146" s="94">
        <v>1.0</v>
      </c>
      <c r="BS1146" s="94"/>
      <c r="BT1146" s="94"/>
      <c r="BU1146" s="94"/>
      <c r="BV1146" s="94"/>
      <c r="BW1146" s="94"/>
      <c r="BX1146" s="94"/>
      <c r="BY1146" s="94"/>
      <c r="BZ1146" s="94"/>
      <c r="CA1146" s="94"/>
      <c r="CB1146" s="94"/>
      <c r="CC1146" s="94"/>
      <c r="CD1146" s="94">
        <v>1.0</v>
      </c>
      <c r="CE1146" s="94"/>
      <c r="CF1146" s="94"/>
      <c r="CG1146" s="94"/>
      <c r="CH1146" s="94"/>
      <c r="CJ1146" s="94" t="s">
        <v>3680</v>
      </c>
      <c r="CK1146" s="94" t="s">
        <v>18784</v>
      </c>
      <c r="CM1146" s="94" t="s">
        <v>18785</v>
      </c>
      <c r="CN1146" s="94" t="s">
        <v>12029</v>
      </c>
      <c r="CP1146" s="94" t="s">
        <v>18786</v>
      </c>
      <c r="CQ1146" s="94" t="s">
        <v>18787</v>
      </c>
      <c r="CR1146" s="94" t="s">
        <v>12243</v>
      </c>
      <c r="CS1146" s="94" t="s">
        <v>12016</v>
      </c>
      <c r="CX1146" s="94" t="s">
        <v>18788</v>
      </c>
      <c r="CZ1146" s="94" t="s">
        <v>12016</v>
      </c>
      <c r="DA1146" s="94" t="s">
        <v>12016</v>
      </c>
      <c r="DB1146" s="94" t="s">
        <v>12019</v>
      </c>
      <c r="DC1146" s="94" t="s">
        <v>12007</v>
      </c>
      <c r="DD1146" s="94" t="s">
        <v>12007</v>
      </c>
      <c r="DE1146" s="94" t="s">
        <v>12007</v>
      </c>
      <c r="DH1146" s="94" t="s">
        <v>12021</v>
      </c>
      <c r="DJ1146" s="94" t="s">
        <v>12022</v>
      </c>
    </row>
    <row r="1147" ht="13.5" customHeight="1">
      <c r="A1147" s="94" t="s">
        <v>18789</v>
      </c>
      <c r="B1147" s="94" t="s">
        <v>18790</v>
      </c>
      <c r="C1147" s="94" t="str">
        <f t="shared" si="1"/>
        <v>Jorge Moreno</v>
      </c>
      <c r="D1147" s="94" t="s">
        <v>18791</v>
      </c>
      <c r="E1147" s="94" t="s">
        <v>32</v>
      </c>
      <c r="F1147" s="94" t="s">
        <v>18792</v>
      </c>
      <c r="G1147" s="95" t="s">
        <v>38</v>
      </c>
      <c r="H1147" s="94" t="s">
        <v>12006</v>
      </c>
      <c r="BF1147" s="94"/>
      <c r="BG1147" s="94"/>
      <c r="BH1147" s="94"/>
      <c r="BI1147" s="94" t="s">
        <v>38</v>
      </c>
      <c r="BJ1147" s="94"/>
      <c r="BK1147" s="94"/>
      <c r="BL1147" s="94"/>
      <c r="BM1147" s="94"/>
      <c r="BN1147" s="94"/>
      <c r="BO1147" s="94"/>
      <c r="BP1147" s="94"/>
      <c r="BQ1147" s="94"/>
      <c r="BR1147" s="94"/>
      <c r="BS1147" s="94"/>
      <c r="BT1147" s="94"/>
      <c r="BU1147" s="94">
        <v>1.0</v>
      </c>
      <c r="BV1147" s="94"/>
      <c r="BW1147" s="94"/>
      <c r="BX1147" s="94"/>
      <c r="BY1147" s="94"/>
      <c r="BZ1147" s="94"/>
      <c r="CA1147" s="94"/>
      <c r="CB1147" s="94"/>
      <c r="CC1147" s="94"/>
      <c r="CD1147" s="94"/>
      <c r="CE1147" s="94"/>
      <c r="CF1147" s="94"/>
      <c r="CG1147" s="94"/>
      <c r="CH1147" s="94"/>
      <c r="CJ1147" s="94" t="s">
        <v>12026</v>
      </c>
      <c r="CK1147" s="94" t="s">
        <v>18793</v>
      </c>
      <c r="CM1147" s="94" t="s">
        <v>18794</v>
      </c>
      <c r="CN1147" s="94" t="s">
        <v>12072</v>
      </c>
      <c r="CO1147" s="94" t="s">
        <v>12030</v>
      </c>
      <c r="CP1147" s="94" t="s">
        <v>18795</v>
      </c>
      <c r="CQ1147" s="94" t="s">
        <v>12032</v>
      </c>
      <c r="CR1147" s="94" t="s">
        <v>12032</v>
      </c>
      <c r="CX1147" s="94" t="s">
        <v>1751</v>
      </c>
      <c r="DH1147" s="94" t="s">
        <v>12021</v>
      </c>
      <c r="DJ1147" s="94" t="s">
        <v>12022</v>
      </c>
    </row>
    <row r="1148" ht="13.5" customHeight="1">
      <c r="A1148" s="94" t="s">
        <v>18789</v>
      </c>
      <c r="B1148" s="94" t="s">
        <v>18796</v>
      </c>
      <c r="C1148" s="94" t="str">
        <f t="shared" si="1"/>
        <v>Jorge Zavala</v>
      </c>
      <c r="D1148" s="94" t="s">
        <v>18797</v>
      </c>
      <c r="E1148" s="94" t="s">
        <v>32</v>
      </c>
      <c r="F1148" s="94" t="s">
        <v>18798</v>
      </c>
      <c r="G1148" s="95" t="s">
        <v>33</v>
      </c>
      <c r="H1148" s="94" t="s">
        <v>12006</v>
      </c>
      <c r="I1148" s="94" t="s">
        <v>12069</v>
      </c>
      <c r="BF1148" s="94" t="s">
        <v>33</v>
      </c>
      <c r="BG1148" s="94"/>
      <c r="BH1148" s="94"/>
      <c r="BI1148" s="94"/>
      <c r="BJ1148" s="94"/>
      <c r="BK1148" s="94"/>
      <c r="BL1148" s="94">
        <v>1.0</v>
      </c>
      <c r="BM1148" s="94"/>
      <c r="BN1148" s="94"/>
      <c r="BO1148" s="94"/>
      <c r="BP1148" s="94"/>
      <c r="BQ1148" s="94"/>
      <c r="BR1148" s="94"/>
      <c r="BS1148" s="94"/>
      <c r="BT1148" s="94"/>
      <c r="BU1148" s="94"/>
      <c r="BV1148" s="94"/>
      <c r="BW1148" s="94"/>
      <c r="BX1148" s="94"/>
      <c r="BY1148" s="94"/>
      <c r="BZ1148" s="94"/>
      <c r="CA1148" s="94"/>
      <c r="CB1148" s="94"/>
      <c r="CC1148" s="94"/>
      <c r="CD1148" s="94"/>
      <c r="CE1148" s="94"/>
      <c r="CF1148" s="94"/>
      <c r="CG1148" s="94"/>
      <c r="CH1148" s="94"/>
      <c r="CK1148" s="94" t="s">
        <v>18799</v>
      </c>
      <c r="CL1148" s="94" t="s">
        <v>12046</v>
      </c>
      <c r="CM1148" s="94" t="s">
        <v>18800</v>
      </c>
      <c r="CO1148" s="94" t="s">
        <v>12188</v>
      </c>
      <c r="CP1148" s="94" t="s">
        <v>12497</v>
      </c>
      <c r="CQ1148" s="94" t="s">
        <v>12311</v>
      </c>
      <c r="CR1148" s="94" t="s">
        <v>12311</v>
      </c>
      <c r="CS1148" s="94" t="s">
        <v>12007</v>
      </c>
      <c r="CX1148" s="94" t="s">
        <v>18801</v>
      </c>
      <c r="CZ1148" s="94" t="s">
        <v>12007</v>
      </c>
      <c r="DA1148" s="94" t="s">
        <v>12016</v>
      </c>
      <c r="DB1148" s="94" t="s">
        <v>12111</v>
      </c>
      <c r="DC1148" s="94" t="s">
        <v>12016</v>
      </c>
      <c r="DD1148" s="94" t="s">
        <v>12007</v>
      </c>
      <c r="DE1148" s="94" t="s">
        <v>12016</v>
      </c>
      <c r="DH1148" s="94" t="s">
        <v>12021</v>
      </c>
      <c r="DJ1148" s="94" t="s">
        <v>12022</v>
      </c>
    </row>
    <row r="1149" ht="13.5" customHeight="1">
      <c r="A1149" s="94" t="s">
        <v>10825</v>
      </c>
      <c r="B1149" s="94" t="s">
        <v>10826</v>
      </c>
      <c r="C1149" s="94" t="str">
        <f t="shared" si="1"/>
        <v>Jorick Vink</v>
      </c>
      <c r="D1149" s="94" t="s">
        <v>10827</v>
      </c>
      <c r="E1149" s="94" t="s">
        <v>32</v>
      </c>
      <c r="F1149" s="94" t="s">
        <v>18802</v>
      </c>
      <c r="G1149" s="95" t="s">
        <v>38</v>
      </c>
      <c r="H1149" s="94" t="s">
        <v>12006</v>
      </c>
      <c r="I1149" s="94" t="s">
        <v>12069</v>
      </c>
      <c r="BF1149" s="94"/>
      <c r="BG1149" s="94"/>
      <c r="BH1149" s="94"/>
      <c r="BI1149" s="94" t="s">
        <v>38</v>
      </c>
      <c r="BJ1149" s="94"/>
      <c r="BK1149" s="94"/>
      <c r="BL1149" s="94"/>
      <c r="BM1149" s="94"/>
      <c r="BN1149" s="94"/>
      <c r="BO1149" s="94"/>
      <c r="BP1149" s="94"/>
      <c r="BQ1149" s="94"/>
      <c r="BR1149" s="94"/>
      <c r="BS1149" s="94"/>
      <c r="BT1149" s="94"/>
      <c r="BU1149" s="94">
        <v>1.0</v>
      </c>
      <c r="BV1149" s="94"/>
      <c r="BW1149" s="94"/>
      <c r="BX1149" s="94"/>
      <c r="BY1149" s="94"/>
      <c r="BZ1149" s="94"/>
      <c r="CA1149" s="94"/>
      <c r="CB1149" s="94"/>
      <c r="CC1149" s="94"/>
      <c r="CD1149" s="94"/>
      <c r="CE1149" s="94"/>
      <c r="CF1149" s="94"/>
      <c r="CG1149" s="94"/>
      <c r="CH1149" s="94"/>
      <c r="CJ1149" s="94" t="s">
        <v>12082</v>
      </c>
      <c r="CK1149" s="94" t="s">
        <v>18803</v>
      </c>
      <c r="CL1149" s="94" t="s">
        <v>12505</v>
      </c>
      <c r="CM1149" s="94" t="s">
        <v>16335</v>
      </c>
      <c r="CN1149" s="94" t="s">
        <v>18804</v>
      </c>
      <c r="CO1149" s="94" t="s">
        <v>12030</v>
      </c>
      <c r="CP1149" s="94" t="s">
        <v>16336</v>
      </c>
      <c r="CQ1149" s="94" t="s">
        <v>13125</v>
      </c>
      <c r="CR1149" s="94" t="s">
        <v>12347</v>
      </c>
      <c r="CX1149" s="94" t="s">
        <v>18805</v>
      </c>
      <c r="DH1149" s="94" t="s">
        <v>12021</v>
      </c>
      <c r="DJ1149" s="94" t="s">
        <v>12022</v>
      </c>
    </row>
    <row r="1150" ht="13.5" customHeight="1">
      <c r="A1150" s="94" t="s">
        <v>18806</v>
      </c>
      <c r="B1150" s="94" t="s">
        <v>18807</v>
      </c>
      <c r="C1150" s="94" t="str">
        <f t="shared" si="1"/>
        <v>Joris Witstok</v>
      </c>
      <c r="D1150" s="94" t="s">
        <v>18808</v>
      </c>
      <c r="E1150" s="94" t="s">
        <v>32</v>
      </c>
      <c r="F1150" s="94" t="s">
        <v>18809</v>
      </c>
      <c r="G1150" s="95" t="s">
        <v>33</v>
      </c>
      <c r="H1150" s="94" t="s">
        <v>12006</v>
      </c>
      <c r="I1150" s="94" t="s">
        <v>12069</v>
      </c>
      <c r="BF1150" s="94"/>
      <c r="BG1150" s="94"/>
      <c r="BH1150" s="94" t="s">
        <v>33</v>
      </c>
      <c r="BI1150" s="94"/>
      <c r="BJ1150" s="94"/>
      <c r="BK1150" s="94"/>
      <c r="BL1150" s="94"/>
      <c r="BM1150" s="94"/>
      <c r="BN1150" s="94"/>
      <c r="BO1150" s="94"/>
      <c r="BP1150" s="94"/>
      <c r="BQ1150" s="94"/>
      <c r="BR1150" s="94">
        <v>1.0</v>
      </c>
      <c r="BS1150" s="94"/>
      <c r="BT1150" s="94"/>
      <c r="BU1150" s="94"/>
      <c r="BV1150" s="94"/>
      <c r="BW1150" s="94"/>
      <c r="BX1150" s="94"/>
      <c r="BY1150" s="94"/>
      <c r="BZ1150" s="94"/>
      <c r="CA1150" s="94"/>
      <c r="CB1150" s="94"/>
      <c r="CC1150" s="94"/>
      <c r="CD1150" s="94"/>
      <c r="CE1150" s="94"/>
      <c r="CF1150" s="94"/>
      <c r="CG1150" s="94"/>
      <c r="CH1150" s="94"/>
      <c r="CJ1150" s="94" t="s">
        <v>3680</v>
      </c>
      <c r="CK1150" s="94" t="s">
        <v>18810</v>
      </c>
      <c r="CL1150" s="94" t="s">
        <v>12046</v>
      </c>
      <c r="CM1150" s="94" t="s">
        <v>18811</v>
      </c>
      <c r="CN1150" s="94" t="s">
        <v>13328</v>
      </c>
      <c r="CO1150" s="94" t="s">
        <v>12188</v>
      </c>
      <c r="CP1150" s="94" t="s">
        <v>13194</v>
      </c>
      <c r="CQ1150" s="94" t="s">
        <v>12263</v>
      </c>
      <c r="CR1150" s="94" t="s">
        <v>12347</v>
      </c>
      <c r="CS1150" s="94" t="s">
        <v>12016</v>
      </c>
      <c r="CT1150" s="94" t="s">
        <v>12498</v>
      </c>
      <c r="CU1150" s="94" t="s">
        <v>12498</v>
      </c>
      <c r="CV1150" s="94" t="s">
        <v>12498</v>
      </c>
      <c r="CX1150" s="94" t="s">
        <v>18812</v>
      </c>
      <c r="CZ1150" s="94" t="s">
        <v>12007</v>
      </c>
      <c r="DA1150" s="94" t="s">
        <v>12016</v>
      </c>
      <c r="DB1150" s="94" t="s">
        <v>12016</v>
      </c>
      <c r="DC1150" s="94" t="s">
        <v>12016</v>
      </c>
      <c r="DD1150" s="94" t="s">
        <v>12016</v>
      </c>
      <c r="DE1150" s="94" t="s">
        <v>12007</v>
      </c>
      <c r="DH1150" s="94" t="s">
        <v>12021</v>
      </c>
      <c r="DJ1150" s="94" t="s">
        <v>12022</v>
      </c>
    </row>
    <row r="1151" ht="13.5" customHeight="1">
      <c r="A1151" s="94" t="s">
        <v>18813</v>
      </c>
      <c r="B1151" s="94" t="s">
        <v>18814</v>
      </c>
      <c r="C1151" s="94" t="str">
        <f t="shared" si="1"/>
        <v>Jose M. Ferrandiz</v>
      </c>
      <c r="D1151" s="94" t="s">
        <v>18815</v>
      </c>
      <c r="E1151" s="94" t="s">
        <v>32</v>
      </c>
      <c r="F1151" s="94" t="s">
        <v>18816</v>
      </c>
      <c r="G1151" s="95" t="s">
        <v>33</v>
      </c>
      <c r="H1151" s="94" t="s">
        <v>12006</v>
      </c>
      <c r="BF1151" s="94"/>
      <c r="BG1151" s="94"/>
      <c r="BH1151" s="94" t="s">
        <v>33</v>
      </c>
      <c r="BI1151" s="94"/>
      <c r="BJ1151" s="94"/>
      <c r="BK1151" s="94"/>
      <c r="BL1151" s="94"/>
      <c r="BM1151" s="94"/>
      <c r="BN1151" s="94"/>
      <c r="BO1151" s="94"/>
      <c r="BP1151" s="94"/>
      <c r="BQ1151" s="94"/>
      <c r="BR1151" s="94">
        <v>1.0</v>
      </c>
      <c r="BS1151" s="94"/>
      <c r="BT1151" s="94"/>
      <c r="BU1151" s="94"/>
      <c r="BV1151" s="94"/>
      <c r="BW1151" s="94"/>
      <c r="BX1151" s="94"/>
      <c r="BY1151" s="94"/>
      <c r="BZ1151" s="94"/>
      <c r="CA1151" s="94"/>
      <c r="CB1151" s="94"/>
      <c r="CC1151" s="94"/>
      <c r="CD1151" s="94"/>
      <c r="CE1151" s="94"/>
      <c r="CF1151" s="94"/>
      <c r="CG1151" s="94"/>
      <c r="CH1151" s="94"/>
      <c r="CJ1151" s="94" t="s">
        <v>12026</v>
      </c>
      <c r="CK1151" s="94" t="s">
        <v>18817</v>
      </c>
      <c r="CL1151" s="94" t="s">
        <v>12046</v>
      </c>
      <c r="CM1151" s="94" t="s">
        <v>18818</v>
      </c>
      <c r="CO1151" s="94" t="s">
        <v>12030</v>
      </c>
      <c r="CP1151" s="94" t="s">
        <v>13625</v>
      </c>
      <c r="CQ1151" s="94" t="s">
        <v>12549</v>
      </c>
      <c r="CR1151" s="94" t="s">
        <v>12549</v>
      </c>
      <c r="CS1151" s="94" t="s">
        <v>12016</v>
      </c>
      <c r="CT1151" s="94" t="s">
        <v>12052</v>
      </c>
      <c r="CU1151" s="94" t="s">
        <v>12297</v>
      </c>
      <c r="CV1151" s="94" t="s">
        <v>12297</v>
      </c>
      <c r="CX1151" s="94" t="s">
        <v>18819</v>
      </c>
      <c r="CZ1151" s="94" t="s">
        <v>12007</v>
      </c>
      <c r="DA1151" s="94" t="s">
        <v>12016</v>
      </c>
      <c r="DB1151" s="94" t="s">
        <v>12016</v>
      </c>
      <c r="DC1151" s="94" t="s">
        <v>12007</v>
      </c>
      <c r="DD1151" s="94" t="s">
        <v>12016</v>
      </c>
      <c r="DE1151" s="94" t="s">
        <v>12007</v>
      </c>
      <c r="DH1151" s="94" t="s">
        <v>12021</v>
      </c>
      <c r="DJ1151" s="94" t="s">
        <v>12022</v>
      </c>
    </row>
    <row r="1152" ht="13.5" customHeight="1">
      <c r="A1152" s="94" t="s">
        <v>18820</v>
      </c>
      <c r="B1152" s="94" t="s">
        <v>18821</v>
      </c>
      <c r="C1152" s="94" t="str">
        <f t="shared" si="1"/>
        <v>Josef Durech</v>
      </c>
      <c r="D1152" s="94" t="s">
        <v>18822</v>
      </c>
      <c r="E1152" s="94" t="s">
        <v>32</v>
      </c>
      <c r="F1152" s="94" t="s">
        <v>18823</v>
      </c>
      <c r="G1152" s="95" t="s">
        <v>33</v>
      </c>
      <c r="H1152" s="94" t="s">
        <v>12006</v>
      </c>
      <c r="I1152" s="94" t="s">
        <v>12069</v>
      </c>
      <c r="BF1152" s="94" t="s">
        <v>33</v>
      </c>
      <c r="BG1152" s="94"/>
      <c r="BH1152" s="94"/>
      <c r="BI1152" s="94"/>
      <c r="BJ1152" s="94"/>
      <c r="BK1152" s="94"/>
      <c r="BL1152" s="94">
        <v>1.0</v>
      </c>
      <c r="BM1152" s="94"/>
      <c r="BN1152" s="94"/>
      <c r="BO1152" s="94"/>
      <c r="BP1152" s="94"/>
      <c r="BQ1152" s="94"/>
      <c r="BR1152" s="94"/>
      <c r="BS1152" s="94"/>
      <c r="BT1152" s="94"/>
      <c r="BU1152" s="94"/>
      <c r="BV1152" s="94"/>
      <c r="BW1152" s="94"/>
      <c r="BX1152" s="94"/>
      <c r="BY1152" s="94"/>
      <c r="BZ1152" s="94"/>
      <c r="CA1152" s="94"/>
      <c r="CB1152" s="94"/>
      <c r="CC1152" s="94"/>
      <c r="CD1152" s="94"/>
      <c r="CE1152" s="94"/>
      <c r="CF1152" s="94"/>
      <c r="CG1152" s="94"/>
      <c r="CH1152" s="94"/>
      <c r="CK1152" s="94" t="s">
        <v>18824</v>
      </c>
      <c r="CM1152" s="94" t="s">
        <v>18825</v>
      </c>
      <c r="CQ1152" s="94" t="s">
        <v>18566</v>
      </c>
      <c r="CS1152" s="94" t="s">
        <v>12016</v>
      </c>
      <c r="CX1152" s="94" t="s">
        <v>1611</v>
      </c>
      <c r="CZ1152" s="94" t="s">
        <v>12007</v>
      </c>
      <c r="DC1152" s="94" t="s">
        <v>12016</v>
      </c>
      <c r="DD1152" s="94" t="s">
        <v>12016</v>
      </c>
      <c r="DE1152" s="94" t="s">
        <v>12007</v>
      </c>
      <c r="DH1152" s="94" t="s">
        <v>12021</v>
      </c>
      <c r="DJ1152" s="94" t="s">
        <v>12022</v>
      </c>
    </row>
    <row r="1153" ht="13.5" customHeight="1">
      <c r="A1153" s="94" t="s">
        <v>3876</v>
      </c>
      <c r="B1153" s="94" t="s">
        <v>6097</v>
      </c>
      <c r="C1153" s="94" t="str">
        <f t="shared" si="1"/>
        <v>Joseph Lazio</v>
      </c>
      <c r="D1153" s="94" t="s">
        <v>6098</v>
      </c>
      <c r="E1153" s="94" t="s">
        <v>35</v>
      </c>
      <c r="F1153" s="94" t="s">
        <v>18826</v>
      </c>
      <c r="G1153" s="95" t="s">
        <v>33</v>
      </c>
      <c r="H1153" s="94" t="s">
        <v>12006</v>
      </c>
      <c r="I1153" s="94" t="s">
        <v>12287</v>
      </c>
      <c r="BF1153" s="94"/>
      <c r="BG1153" s="94"/>
      <c r="BH1153" s="94" t="s">
        <v>33</v>
      </c>
      <c r="BI1153" s="94"/>
      <c r="BJ1153" s="94"/>
      <c r="BK1153" s="94"/>
      <c r="BL1153" s="94"/>
      <c r="BM1153" s="94"/>
      <c r="BN1153" s="94"/>
      <c r="BO1153" s="94"/>
      <c r="BP1153" s="94"/>
      <c r="BQ1153" s="94"/>
      <c r="BR1153" s="94">
        <v>1.0</v>
      </c>
      <c r="BS1153" s="94"/>
      <c r="BT1153" s="94"/>
      <c r="BU1153" s="94"/>
      <c r="BV1153" s="94"/>
      <c r="BW1153" s="94"/>
      <c r="BX1153" s="94"/>
      <c r="BY1153" s="94"/>
      <c r="BZ1153" s="94"/>
      <c r="CA1153" s="94"/>
      <c r="CB1153" s="94"/>
      <c r="CC1153" s="94"/>
      <c r="CD1153" s="94"/>
      <c r="CE1153" s="94"/>
      <c r="CF1153" s="94"/>
      <c r="CG1153" s="94"/>
      <c r="CH1153" s="94"/>
      <c r="CK1153" s="94" t="s">
        <v>6102</v>
      </c>
      <c r="CM1153" s="94" t="s">
        <v>17127</v>
      </c>
      <c r="CQ1153" s="94" t="s">
        <v>12032</v>
      </c>
      <c r="CX1153" s="94" t="s">
        <v>18827</v>
      </c>
      <c r="CZ1153" s="94" t="s">
        <v>12007</v>
      </c>
      <c r="DA1153" s="94" t="s">
        <v>12016</v>
      </c>
      <c r="DB1153" s="94" t="s">
        <v>12016</v>
      </c>
      <c r="DC1153" s="94" t="s">
        <v>12016</v>
      </c>
      <c r="DD1153" s="94" t="s">
        <v>12007</v>
      </c>
      <c r="DE1153" s="94" t="s">
        <v>12016</v>
      </c>
      <c r="DH1153" s="94" t="s">
        <v>12021</v>
      </c>
      <c r="DJ1153" s="94" t="s">
        <v>12022</v>
      </c>
    </row>
    <row r="1154" ht="13.5" customHeight="1">
      <c r="A1154" s="94" t="s">
        <v>3876</v>
      </c>
      <c r="B1154" s="94" t="s">
        <v>18828</v>
      </c>
      <c r="C1154" s="94" t="str">
        <f t="shared" si="1"/>
        <v>Joseph Mafuka</v>
      </c>
      <c r="D1154" s="94" t="s">
        <v>18829</v>
      </c>
      <c r="E1154" s="94" t="s">
        <v>32</v>
      </c>
      <c r="F1154" s="94" t="s">
        <v>18830</v>
      </c>
      <c r="G1154" s="95" t="s">
        <v>38</v>
      </c>
      <c r="H1154" s="94" t="s">
        <v>12006</v>
      </c>
      <c r="BF1154" s="94"/>
      <c r="BG1154" s="94"/>
      <c r="BH1154" s="94"/>
      <c r="BI1154" s="94"/>
      <c r="BJ1154" s="94"/>
      <c r="BK1154" s="94" t="s">
        <v>38</v>
      </c>
      <c r="BL1154" s="94"/>
      <c r="BM1154" s="94"/>
      <c r="BN1154" s="94"/>
      <c r="BO1154" s="94"/>
      <c r="BP1154" s="94"/>
      <c r="BQ1154" s="94"/>
      <c r="BR1154" s="94"/>
      <c r="BS1154" s="94"/>
      <c r="BT1154" s="94"/>
      <c r="BU1154" s="94"/>
      <c r="BV1154" s="94"/>
      <c r="BW1154" s="94"/>
      <c r="BX1154" s="94"/>
      <c r="BY1154" s="94"/>
      <c r="BZ1154" s="94"/>
      <c r="CA1154" s="94"/>
      <c r="CB1154" s="94">
        <v>1.0</v>
      </c>
      <c r="CC1154" s="94"/>
      <c r="CD1154" s="94"/>
      <c r="CE1154" s="94"/>
      <c r="CF1154" s="94"/>
      <c r="CG1154" s="94"/>
      <c r="CH1154" s="94"/>
      <c r="CK1154" s="94" t="s">
        <v>18831</v>
      </c>
      <c r="CL1154" s="94" t="s">
        <v>12505</v>
      </c>
      <c r="CM1154" s="94" t="s">
        <v>18832</v>
      </c>
      <c r="CN1154" s="94" t="s">
        <v>18833</v>
      </c>
      <c r="CO1154" s="94" t="s">
        <v>12255</v>
      </c>
      <c r="CP1154" s="94" t="s">
        <v>18834</v>
      </c>
      <c r="CQ1154" s="94" t="s">
        <v>18835</v>
      </c>
      <c r="CR1154" s="94" t="s">
        <v>18836</v>
      </c>
      <c r="CX1154" s="94" t="s">
        <v>18837</v>
      </c>
      <c r="CZ1154" s="94" t="s">
        <v>12007</v>
      </c>
      <c r="DC1154" s="94" t="s">
        <v>12007</v>
      </c>
      <c r="DD1154" s="94" t="s">
        <v>12007</v>
      </c>
      <c r="DH1154" s="94" t="s">
        <v>12021</v>
      </c>
      <c r="DJ1154" s="94" t="s">
        <v>12022</v>
      </c>
    </row>
    <row r="1155" ht="13.5" customHeight="1">
      <c r="A1155" s="94" t="s">
        <v>3876</v>
      </c>
      <c r="B1155" s="94" t="s">
        <v>18838</v>
      </c>
      <c r="C1155" s="94" t="str">
        <f t="shared" si="1"/>
        <v>Joseph Mills</v>
      </c>
      <c r="D1155" s="94" t="s">
        <v>18839</v>
      </c>
      <c r="E1155" s="94" t="s">
        <v>35</v>
      </c>
      <c r="F1155" s="94" t="s">
        <v>18840</v>
      </c>
      <c r="G1155" s="95" t="s">
        <v>33</v>
      </c>
      <c r="H1155" s="94" t="s">
        <v>12006</v>
      </c>
      <c r="BF1155" s="94"/>
      <c r="BG1155" s="94"/>
      <c r="BH1155" s="94"/>
      <c r="BI1155" s="94"/>
      <c r="BJ1155" s="94" t="s">
        <v>33</v>
      </c>
      <c r="BK1155" s="94"/>
      <c r="BL1155" s="94"/>
      <c r="BM1155" s="94"/>
      <c r="BN1155" s="94"/>
      <c r="BO1155" s="94"/>
      <c r="BP1155" s="94"/>
      <c r="BQ1155" s="94"/>
      <c r="BR1155" s="94"/>
      <c r="BS1155" s="94"/>
      <c r="BT1155" s="94"/>
      <c r="BU1155" s="94"/>
      <c r="BV1155" s="94"/>
      <c r="BW1155" s="94"/>
      <c r="BX1155" s="94">
        <v>1.0</v>
      </c>
      <c r="BY1155" s="94"/>
      <c r="BZ1155" s="94"/>
      <c r="CA1155" s="94"/>
      <c r="CB1155" s="94"/>
      <c r="CC1155" s="94"/>
      <c r="CD1155" s="94"/>
      <c r="CE1155" s="94"/>
      <c r="CF1155" s="94"/>
      <c r="CG1155" s="94"/>
      <c r="CH1155" s="94"/>
      <c r="CK1155" s="94" t="s">
        <v>18841</v>
      </c>
      <c r="CL1155" s="94" t="s">
        <v>12175</v>
      </c>
      <c r="CM1155" s="94" t="s">
        <v>18842</v>
      </c>
      <c r="CO1155" s="94" t="s">
        <v>12188</v>
      </c>
      <c r="CP1155" s="94" t="s">
        <v>18843</v>
      </c>
      <c r="CQ1155" s="94" t="s">
        <v>12243</v>
      </c>
      <c r="CR1155" s="94" t="s">
        <v>13125</v>
      </c>
      <c r="CS1155" s="94" t="s">
        <v>12016</v>
      </c>
      <c r="CX1155" s="94" t="s">
        <v>18844</v>
      </c>
      <c r="CZ1155" s="94" t="s">
        <v>12007</v>
      </c>
      <c r="DA1155" s="94" t="s">
        <v>12016</v>
      </c>
      <c r="DB1155" s="94" t="s">
        <v>12016</v>
      </c>
      <c r="DC1155" s="94" t="s">
        <v>12007</v>
      </c>
      <c r="DD1155" s="94" t="s">
        <v>12007</v>
      </c>
      <c r="DE1155" s="94" t="s">
        <v>12007</v>
      </c>
      <c r="DF1155" s="94" t="s">
        <v>18845</v>
      </c>
      <c r="DH1155" s="94" t="s">
        <v>12021</v>
      </c>
      <c r="DJ1155" s="94" t="s">
        <v>12022</v>
      </c>
    </row>
    <row r="1156" ht="13.5" customHeight="1">
      <c r="A1156" s="94" t="s">
        <v>3876</v>
      </c>
      <c r="B1156" s="94" t="s">
        <v>18846</v>
      </c>
      <c r="C1156" s="94" t="str">
        <f t="shared" si="1"/>
        <v>Joseph Minafra</v>
      </c>
      <c r="D1156" s="94" t="s">
        <v>18847</v>
      </c>
      <c r="E1156" s="94" t="s">
        <v>32</v>
      </c>
      <c r="F1156" s="94" t="s">
        <v>18848</v>
      </c>
      <c r="G1156" s="95" t="s">
        <v>33</v>
      </c>
      <c r="H1156" s="94" t="s">
        <v>12006</v>
      </c>
      <c r="BF1156" s="94"/>
      <c r="BG1156" s="94"/>
      <c r="BH1156" s="94"/>
      <c r="BI1156" s="94"/>
      <c r="BJ1156" s="94" t="s">
        <v>33</v>
      </c>
      <c r="BK1156" s="94"/>
      <c r="BL1156" s="94"/>
      <c r="BM1156" s="94"/>
      <c r="BN1156" s="94"/>
      <c r="BO1156" s="94"/>
      <c r="BP1156" s="94"/>
      <c r="BQ1156" s="94"/>
      <c r="BR1156" s="94"/>
      <c r="BS1156" s="94"/>
      <c r="BT1156" s="94"/>
      <c r="BU1156" s="94"/>
      <c r="BV1156" s="94"/>
      <c r="BW1156" s="94"/>
      <c r="BX1156" s="94">
        <v>1.0</v>
      </c>
      <c r="BY1156" s="94"/>
      <c r="BZ1156" s="94"/>
      <c r="CA1156" s="94"/>
      <c r="CB1156" s="94"/>
      <c r="CC1156" s="94"/>
      <c r="CD1156" s="94">
        <v>1.0</v>
      </c>
      <c r="CE1156" s="94"/>
      <c r="CF1156" s="94"/>
      <c r="CG1156" s="94"/>
      <c r="CH1156" s="94"/>
      <c r="CJ1156" s="94" t="s">
        <v>11475</v>
      </c>
      <c r="CK1156" s="94" t="s">
        <v>18849</v>
      </c>
      <c r="CL1156" s="94" t="s">
        <v>12505</v>
      </c>
      <c r="CM1156" s="94" t="s">
        <v>12946</v>
      </c>
      <c r="CN1156" s="94" t="s">
        <v>18850</v>
      </c>
      <c r="CO1156" s="94" t="s">
        <v>12030</v>
      </c>
      <c r="CP1156" s="94" t="s">
        <v>18851</v>
      </c>
      <c r="CQ1156" s="94" t="s">
        <v>12032</v>
      </c>
      <c r="CR1156" s="94" t="s">
        <v>18852</v>
      </c>
      <c r="CS1156" s="94" t="s">
        <v>12016</v>
      </c>
      <c r="CT1156" s="94" t="s">
        <v>13127</v>
      </c>
      <c r="CX1156" s="94" t="s">
        <v>17986</v>
      </c>
      <c r="CZ1156" s="94" t="s">
        <v>12016</v>
      </c>
      <c r="DA1156" s="94" t="s">
        <v>12016</v>
      </c>
      <c r="DB1156" s="94" t="s">
        <v>12016</v>
      </c>
      <c r="DC1156" s="94" t="s">
        <v>12007</v>
      </c>
      <c r="DD1156" s="94" t="s">
        <v>12007</v>
      </c>
      <c r="DE1156" s="94" t="s">
        <v>12007</v>
      </c>
      <c r="DH1156" s="94" t="s">
        <v>12021</v>
      </c>
      <c r="DJ1156" s="94" t="s">
        <v>12022</v>
      </c>
    </row>
    <row r="1157" ht="13.5" customHeight="1">
      <c r="A1157" s="94" t="s">
        <v>3876</v>
      </c>
      <c r="B1157" s="94" t="s">
        <v>18853</v>
      </c>
      <c r="C1157" s="94" t="str">
        <f t="shared" si="1"/>
        <v>Joseph Ntahompagaze</v>
      </c>
      <c r="D1157" s="94" t="s">
        <v>18854</v>
      </c>
      <c r="E1157" s="94" t="s">
        <v>35</v>
      </c>
      <c r="F1157" s="94" t="s">
        <v>18855</v>
      </c>
      <c r="G1157" s="95" t="s">
        <v>38</v>
      </c>
      <c r="H1157" s="94" t="s">
        <v>12006</v>
      </c>
      <c r="BF1157" s="94"/>
      <c r="BG1157" s="94"/>
      <c r="BH1157" s="94"/>
      <c r="BI1157" s="94" t="s">
        <v>38</v>
      </c>
      <c r="BJ1157" s="94"/>
      <c r="BK1157" s="94"/>
      <c r="BL1157" s="94"/>
      <c r="BM1157" s="94"/>
      <c r="BN1157" s="94"/>
      <c r="BO1157" s="94"/>
      <c r="BP1157" s="94"/>
      <c r="BQ1157" s="94"/>
      <c r="BR1157" s="94"/>
      <c r="BS1157" s="94"/>
      <c r="BT1157" s="94"/>
      <c r="BU1157" s="94">
        <v>1.0</v>
      </c>
      <c r="BV1157" s="94"/>
      <c r="BW1157" s="94"/>
      <c r="BX1157" s="94"/>
      <c r="BY1157" s="94"/>
      <c r="BZ1157" s="94"/>
      <c r="CA1157" s="94"/>
      <c r="CB1157" s="94"/>
      <c r="CC1157" s="94"/>
      <c r="CD1157" s="94"/>
      <c r="CE1157" s="94"/>
      <c r="CF1157" s="94"/>
      <c r="CG1157" s="94"/>
      <c r="CH1157" s="94"/>
      <c r="CJ1157" s="94" t="s">
        <v>3680</v>
      </c>
      <c r="CK1157" s="94" t="s">
        <v>18856</v>
      </c>
      <c r="CL1157" s="94" t="s">
        <v>12175</v>
      </c>
      <c r="CM1157" s="94" t="s">
        <v>18857</v>
      </c>
      <c r="CN1157" s="94" t="s">
        <v>18858</v>
      </c>
      <c r="CO1157" s="94" t="s">
        <v>12030</v>
      </c>
      <c r="CP1157" s="94" t="s">
        <v>18859</v>
      </c>
      <c r="CQ1157" s="94" t="s">
        <v>13456</v>
      </c>
      <c r="CR1157" s="94" t="s">
        <v>18860</v>
      </c>
      <c r="CU1157" s="94" t="s">
        <v>12498</v>
      </c>
      <c r="CX1157" s="94" t="s">
        <v>18861</v>
      </c>
      <c r="CZ1157" s="94" t="s">
        <v>12016</v>
      </c>
      <c r="DC1157" s="94" t="s">
        <v>12007</v>
      </c>
      <c r="DD1157" s="94" t="s">
        <v>12016</v>
      </c>
      <c r="DH1157" s="94" t="s">
        <v>12021</v>
      </c>
      <c r="DJ1157" s="94" t="s">
        <v>12022</v>
      </c>
    </row>
    <row r="1158" ht="13.5" customHeight="1">
      <c r="A1158" s="94" t="s">
        <v>3876</v>
      </c>
      <c r="B1158" s="94" t="s">
        <v>18862</v>
      </c>
      <c r="C1158" s="94" t="str">
        <f t="shared" si="1"/>
        <v>Joseph Nuth</v>
      </c>
      <c r="D1158" s="94" t="s">
        <v>18863</v>
      </c>
      <c r="E1158" s="94" t="s">
        <v>32</v>
      </c>
      <c r="F1158" s="94" t="s">
        <v>18864</v>
      </c>
      <c r="G1158" s="95" t="s">
        <v>33</v>
      </c>
      <c r="H1158" s="94" t="s">
        <v>12006</v>
      </c>
      <c r="BF1158" s="94"/>
      <c r="BG1158" s="94"/>
      <c r="BH1158" s="94" t="s">
        <v>33</v>
      </c>
      <c r="BI1158" s="94"/>
      <c r="BJ1158" s="94"/>
      <c r="BK1158" s="94"/>
      <c r="BL1158" s="94"/>
      <c r="BM1158" s="94"/>
      <c r="BN1158" s="94"/>
      <c r="BO1158" s="94"/>
      <c r="BP1158" s="94"/>
      <c r="BQ1158" s="94"/>
      <c r="BR1158" s="94">
        <v>1.0</v>
      </c>
      <c r="BS1158" s="94"/>
      <c r="BT1158" s="94"/>
      <c r="BU1158" s="94"/>
      <c r="BV1158" s="94"/>
      <c r="BW1158" s="94"/>
      <c r="BX1158" s="94"/>
      <c r="BY1158" s="94"/>
      <c r="BZ1158" s="94"/>
      <c r="CA1158" s="94"/>
      <c r="CB1158" s="94"/>
      <c r="CC1158" s="94"/>
      <c r="CD1158" s="94"/>
      <c r="CE1158" s="94"/>
      <c r="CF1158" s="94"/>
      <c r="CG1158" s="94"/>
      <c r="CH1158" s="94"/>
      <c r="CJ1158" s="94" t="s">
        <v>12058</v>
      </c>
      <c r="CK1158" s="94" t="s">
        <v>18865</v>
      </c>
      <c r="CL1158" s="94" t="s">
        <v>12505</v>
      </c>
      <c r="CM1158" s="94" t="s">
        <v>12233</v>
      </c>
      <c r="CN1158" s="94" t="s">
        <v>18866</v>
      </c>
      <c r="CO1158" s="94" t="s">
        <v>12030</v>
      </c>
      <c r="CP1158" s="94" t="s">
        <v>18867</v>
      </c>
      <c r="CQ1158" s="94" t="s">
        <v>12032</v>
      </c>
      <c r="CR1158" s="94" t="s">
        <v>12422</v>
      </c>
      <c r="CS1158" s="94" t="s">
        <v>12016</v>
      </c>
      <c r="CT1158" s="94" t="s">
        <v>12498</v>
      </c>
      <c r="CU1158" s="94" t="s">
        <v>12498</v>
      </c>
      <c r="CV1158" s="94" t="s">
        <v>12498</v>
      </c>
      <c r="CX1158" s="94" t="s">
        <v>18868</v>
      </c>
      <c r="CZ1158" s="94" t="s">
        <v>12007</v>
      </c>
      <c r="DA1158" s="94" t="s">
        <v>12016</v>
      </c>
      <c r="DB1158" s="94" t="s">
        <v>12016</v>
      </c>
      <c r="DC1158" s="94" t="s">
        <v>12007</v>
      </c>
      <c r="DD1158" s="94" t="s">
        <v>12007</v>
      </c>
      <c r="DE1158" s="94" t="s">
        <v>12016</v>
      </c>
      <c r="DF1158" s="94" t="s">
        <v>12498</v>
      </c>
      <c r="DH1158" s="94" t="s">
        <v>12021</v>
      </c>
      <c r="DJ1158" s="94" t="s">
        <v>12022</v>
      </c>
    </row>
    <row r="1159" ht="13.5" customHeight="1">
      <c r="A1159" s="94" t="s">
        <v>3876</v>
      </c>
      <c r="B1159" s="94" t="s">
        <v>3877</v>
      </c>
      <c r="C1159" s="94" t="str">
        <f t="shared" si="1"/>
        <v>Joseph Omojola</v>
      </c>
      <c r="D1159" s="94" t="s">
        <v>3878</v>
      </c>
      <c r="E1159" s="94" t="s">
        <v>32</v>
      </c>
      <c r="F1159" s="94" t="s">
        <v>18869</v>
      </c>
      <c r="G1159" s="95" t="s">
        <v>33</v>
      </c>
      <c r="H1159" s="94" t="s">
        <v>12006</v>
      </c>
      <c r="I1159" s="94" t="s">
        <v>12069</v>
      </c>
      <c r="BF1159" s="94"/>
      <c r="BG1159" s="94"/>
      <c r="BH1159" s="94" t="s">
        <v>33</v>
      </c>
      <c r="BI1159" s="94"/>
      <c r="BJ1159" s="94"/>
      <c r="BK1159" s="94"/>
      <c r="BL1159" s="94"/>
      <c r="BM1159" s="94"/>
      <c r="BN1159" s="94"/>
      <c r="BO1159" s="94"/>
      <c r="BP1159" s="94"/>
      <c r="BQ1159" s="94"/>
      <c r="BR1159" s="94">
        <v>1.0</v>
      </c>
      <c r="BS1159" s="94"/>
      <c r="BT1159" s="94"/>
      <c r="BU1159" s="94"/>
      <c r="BV1159" s="94"/>
      <c r="BW1159" s="94"/>
      <c r="BX1159" s="94"/>
      <c r="BY1159" s="94"/>
      <c r="BZ1159" s="94"/>
      <c r="CA1159" s="94"/>
      <c r="CB1159" s="94"/>
      <c r="CC1159" s="94"/>
      <c r="CD1159" s="94">
        <v>1.0</v>
      </c>
      <c r="CE1159" s="94"/>
      <c r="CF1159" s="94"/>
      <c r="CG1159" s="94"/>
      <c r="CH1159" s="94"/>
      <c r="CJ1159" s="94" t="s">
        <v>3680</v>
      </c>
      <c r="CK1159" s="94" t="s">
        <v>3881</v>
      </c>
      <c r="CM1159" s="94" t="s">
        <v>18870</v>
      </c>
      <c r="CN1159" s="94" t="s">
        <v>12640</v>
      </c>
      <c r="CO1159" s="94" t="s">
        <v>12188</v>
      </c>
      <c r="CP1159" s="94" t="s">
        <v>12282</v>
      </c>
      <c r="CQ1159" s="94" t="s">
        <v>12015</v>
      </c>
      <c r="CR1159" s="94" t="s">
        <v>12159</v>
      </c>
      <c r="CS1159" s="94" t="s">
        <v>12016</v>
      </c>
      <c r="CX1159" s="94" t="s">
        <v>18871</v>
      </c>
      <c r="CZ1159" s="94" t="s">
        <v>12007</v>
      </c>
      <c r="DA1159" s="94" t="s">
        <v>12016</v>
      </c>
      <c r="DB1159" s="94" t="s">
        <v>12019</v>
      </c>
      <c r="DC1159" s="94" t="s">
        <v>12007</v>
      </c>
      <c r="DD1159" s="94" t="s">
        <v>12007</v>
      </c>
      <c r="DE1159" s="94" t="s">
        <v>12016</v>
      </c>
      <c r="DH1159" s="94" t="s">
        <v>12021</v>
      </c>
      <c r="DJ1159" s="94" t="s">
        <v>12022</v>
      </c>
    </row>
    <row r="1160" ht="13.5" customHeight="1">
      <c r="A1160" s="94" t="s">
        <v>6899</v>
      </c>
      <c r="B1160" s="94" t="s">
        <v>6900</v>
      </c>
      <c r="C1160" s="94" t="str">
        <f t="shared" si="1"/>
        <v>JOSEPHINE CHISHALA</v>
      </c>
      <c r="D1160" s="94" t="s">
        <v>6901</v>
      </c>
      <c r="E1160" s="94" t="s">
        <v>2367</v>
      </c>
      <c r="F1160" s="94" t="s">
        <v>18872</v>
      </c>
      <c r="G1160" s="95" t="s">
        <v>33</v>
      </c>
      <c r="H1160" s="94" t="s">
        <v>12006</v>
      </c>
      <c r="I1160" s="94" t="s">
        <v>12069</v>
      </c>
      <c r="BF1160" s="94"/>
      <c r="BG1160" s="94"/>
      <c r="BH1160" s="94" t="s">
        <v>33</v>
      </c>
      <c r="BI1160" s="94"/>
      <c r="BJ1160" s="94"/>
      <c r="BK1160" s="94"/>
      <c r="BL1160" s="94"/>
      <c r="BM1160" s="94"/>
      <c r="BN1160" s="94"/>
      <c r="BO1160" s="94"/>
      <c r="BP1160" s="94"/>
      <c r="BQ1160" s="94"/>
      <c r="BR1160" s="94"/>
      <c r="BS1160" s="94">
        <v>1.0</v>
      </c>
      <c r="BT1160" s="94"/>
      <c r="BU1160" s="94"/>
      <c r="BV1160" s="94"/>
      <c r="BW1160" s="94"/>
      <c r="BX1160" s="94"/>
      <c r="BY1160" s="94"/>
      <c r="BZ1160" s="94"/>
      <c r="CA1160" s="94"/>
      <c r="CB1160" s="94"/>
      <c r="CC1160" s="94"/>
      <c r="CD1160" s="94">
        <v>1.0</v>
      </c>
      <c r="CE1160" s="94"/>
      <c r="CF1160" s="94"/>
      <c r="CG1160" s="94"/>
      <c r="CH1160" s="94"/>
      <c r="CJ1160" s="94" t="s">
        <v>12213</v>
      </c>
      <c r="CK1160" s="94" t="s">
        <v>6905</v>
      </c>
      <c r="CL1160" s="94" t="s">
        <v>12010</v>
      </c>
      <c r="CM1160" s="94" t="s">
        <v>18873</v>
      </c>
      <c r="CN1160" s="94" t="s">
        <v>12216</v>
      </c>
      <c r="CO1160" s="94" t="s">
        <v>12217</v>
      </c>
      <c r="CP1160" s="94" t="s">
        <v>12276</v>
      </c>
      <c r="CQ1160" s="94" t="s">
        <v>12277</v>
      </c>
      <c r="CR1160" s="94" t="s">
        <v>15878</v>
      </c>
      <c r="CS1160" s="94" t="s">
        <v>12016</v>
      </c>
      <c r="CT1160" s="94" t="s">
        <v>12016</v>
      </c>
      <c r="CU1160" s="94" t="s">
        <v>13996</v>
      </c>
      <c r="CX1160" s="94" t="s">
        <v>13848</v>
      </c>
      <c r="CZ1160" s="94" t="s">
        <v>12007</v>
      </c>
      <c r="DA1160" s="94" t="s">
        <v>12111</v>
      </c>
      <c r="DB1160" s="94" t="s">
        <v>12111</v>
      </c>
      <c r="DC1160" s="94" t="s">
        <v>12007</v>
      </c>
      <c r="DD1160" s="94" t="s">
        <v>12007</v>
      </c>
      <c r="DE1160" s="94" t="s">
        <v>12007</v>
      </c>
      <c r="DH1160" s="94" t="s">
        <v>12021</v>
      </c>
      <c r="DJ1160" s="94" t="s">
        <v>12022</v>
      </c>
    </row>
    <row r="1161" ht="13.5" customHeight="1">
      <c r="A1161" s="94" t="s">
        <v>18874</v>
      </c>
      <c r="B1161" s="94" t="s">
        <v>18875</v>
      </c>
      <c r="C1161" s="94" t="str">
        <f t="shared" si="1"/>
        <v>Josh Rodden</v>
      </c>
      <c r="D1161" s="94" t="s">
        <v>18876</v>
      </c>
      <c r="E1161" s="94" t="s">
        <v>32</v>
      </c>
      <c r="F1161" s="94" t="s">
        <v>18877</v>
      </c>
      <c r="G1161" s="95" t="s">
        <v>33</v>
      </c>
      <c r="H1161" s="94" t="s">
        <v>12006</v>
      </c>
      <c r="BF1161" s="94"/>
      <c r="BG1161" s="94"/>
      <c r="BH1161" s="94" t="s">
        <v>33</v>
      </c>
      <c r="BI1161" s="94"/>
      <c r="BJ1161" s="94"/>
      <c r="BK1161" s="94"/>
      <c r="BL1161" s="94"/>
      <c r="BM1161" s="94"/>
      <c r="BN1161" s="94"/>
      <c r="BO1161" s="94"/>
      <c r="BP1161" s="94"/>
      <c r="BQ1161" s="94"/>
      <c r="BR1161" s="94">
        <v>1.0</v>
      </c>
      <c r="BS1161" s="94"/>
      <c r="BT1161" s="94"/>
      <c r="BU1161" s="94"/>
      <c r="BV1161" s="94"/>
      <c r="BW1161" s="94"/>
      <c r="BX1161" s="94"/>
      <c r="BY1161" s="94"/>
      <c r="BZ1161" s="94"/>
      <c r="CA1161" s="94"/>
      <c r="CB1161" s="94"/>
      <c r="CC1161" s="94"/>
      <c r="CD1161" s="94"/>
      <c r="CE1161" s="94"/>
      <c r="CF1161" s="94"/>
      <c r="CG1161" s="94"/>
      <c r="CH1161" s="94"/>
      <c r="CK1161" s="94" t="s">
        <v>18878</v>
      </c>
      <c r="CM1161" s="94" t="s">
        <v>13391</v>
      </c>
      <c r="CQ1161" s="94" t="s">
        <v>18879</v>
      </c>
      <c r="CX1161" s="94" t="s">
        <v>18880</v>
      </c>
      <c r="DH1161" s="94" t="s">
        <v>12021</v>
      </c>
      <c r="DJ1161" s="94" t="s">
        <v>12022</v>
      </c>
    </row>
    <row r="1162" ht="13.5" customHeight="1">
      <c r="A1162" s="94" t="s">
        <v>18881</v>
      </c>
      <c r="B1162" s="94" t="s">
        <v>18882</v>
      </c>
      <c r="C1162" s="94" t="str">
        <f t="shared" si="1"/>
        <v>JOSHUA ATTIH</v>
      </c>
      <c r="D1162" s="94" t="s">
        <v>18883</v>
      </c>
      <c r="E1162" s="94" t="s">
        <v>35</v>
      </c>
      <c r="F1162" s="94" t="s">
        <v>18884</v>
      </c>
      <c r="G1162" s="95" t="s">
        <v>33</v>
      </c>
      <c r="H1162" s="94" t="s">
        <v>12006</v>
      </c>
      <c r="BF1162" s="94"/>
      <c r="BG1162" s="94"/>
      <c r="BH1162" s="94"/>
      <c r="BI1162" s="94"/>
      <c r="BJ1162" s="94" t="s">
        <v>33</v>
      </c>
      <c r="BK1162" s="94"/>
      <c r="BL1162" s="94"/>
      <c r="BM1162" s="94"/>
      <c r="BN1162" s="94"/>
      <c r="BO1162" s="94"/>
      <c r="BP1162" s="94"/>
      <c r="BQ1162" s="94"/>
      <c r="BR1162" s="94"/>
      <c r="BS1162" s="94"/>
      <c r="BT1162" s="94"/>
      <c r="BU1162" s="94"/>
      <c r="BV1162" s="94"/>
      <c r="BW1162" s="94"/>
      <c r="BX1162" s="94"/>
      <c r="BY1162" s="94">
        <v>1.0</v>
      </c>
      <c r="BZ1162" s="94"/>
      <c r="CA1162" s="94"/>
      <c r="CB1162" s="94"/>
      <c r="CC1162" s="94"/>
      <c r="CD1162" s="94"/>
      <c r="CE1162" s="94"/>
      <c r="CF1162" s="94"/>
      <c r="CG1162" s="94"/>
      <c r="CH1162" s="94"/>
      <c r="CJ1162" s="94" t="s">
        <v>12153</v>
      </c>
      <c r="CK1162" s="94" t="s">
        <v>18885</v>
      </c>
      <c r="CL1162" s="94" t="s">
        <v>12046</v>
      </c>
      <c r="CM1162" s="94" t="s">
        <v>18886</v>
      </c>
      <c r="CN1162" s="94" t="s">
        <v>18887</v>
      </c>
      <c r="CO1162" s="94" t="s">
        <v>12217</v>
      </c>
      <c r="CP1162" s="94" t="s">
        <v>15781</v>
      </c>
      <c r="CQ1162" s="94" t="s">
        <v>15782</v>
      </c>
      <c r="CR1162" s="94" t="s">
        <v>15976</v>
      </c>
      <c r="CS1162" s="94" t="s">
        <v>12016</v>
      </c>
      <c r="CX1162" s="94" t="s">
        <v>18888</v>
      </c>
      <c r="CZ1162" s="94" t="s">
        <v>12007</v>
      </c>
      <c r="DA1162" s="94" t="s">
        <v>12016</v>
      </c>
      <c r="DB1162" s="94" t="s">
        <v>12111</v>
      </c>
      <c r="DC1162" s="94" t="s">
        <v>12007</v>
      </c>
      <c r="DD1162" s="94" t="s">
        <v>12007</v>
      </c>
      <c r="DE1162" s="94" t="s">
        <v>12007</v>
      </c>
      <c r="DH1162" s="94" t="s">
        <v>12021</v>
      </c>
      <c r="DJ1162" s="94" t="s">
        <v>12022</v>
      </c>
    </row>
    <row r="1163" ht="13.5" customHeight="1">
      <c r="A1163" s="94" t="s">
        <v>3118</v>
      </c>
      <c r="B1163" s="94" t="s">
        <v>18889</v>
      </c>
      <c r="C1163" s="94" t="str">
        <f t="shared" si="1"/>
        <v>Joshua Reding, PhD</v>
      </c>
      <c r="D1163" s="94" t="s">
        <v>18890</v>
      </c>
      <c r="E1163" s="94" t="s">
        <v>32</v>
      </c>
      <c r="F1163" s="94" t="s">
        <v>18891</v>
      </c>
      <c r="G1163" s="95" t="s">
        <v>38</v>
      </c>
      <c r="H1163" s="94" t="s">
        <v>12006</v>
      </c>
      <c r="BF1163" s="94"/>
      <c r="BG1163" s="94"/>
      <c r="BH1163" s="94"/>
      <c r="BI1163" s="94" t="s">
        <v>38</v>
      </c>
      <c r="BJ1163" s="94"/>
      <c r="BK1163" s="94"/>
      <c r="BL1163" s="94"/>
      <c r="BM1163" s="94"/>
      <c r="BN1163" s="94"/>
      <c r="BO1163" s="94"/>
      <c r="BP1163" s="94"/>
      <c r="BQ1163" s="94"/>
      <c r="BR1163" s="94"/>
      <c r="BS1163" s="94"/>
      <c r="BT1163" s="94"/>
      <c r="BU1163" s="94">
        <v>1.0</v>
      </c>
      <c r="BV1163" s="94"/>
      <c r="BW1163" s="94"/>
      <c r="BX1163" s="94"/>
      <c r="BY1163" s="94"/>
      <c r="BZ1163" s="94"/>
      <c r="CA1163" s="94"/>
      <c r="CB1163" s="94"/>
      <c r="CC1163" s="94"/>
      <c r="CD1163" s="94"/>
      <c r="CE1163" s="94"/>
      <c r="CF1163" s="94"/>
      <c r="CG1163" s="94"/>
      <c r="CH1163" s="94"/>
      <c r="CJ1163" s="94" t="s">
        <v>12058</v>
      </c>
      <c r="CK1163" s="94" t="s">
        <v>18892</v>
      </c>
      <c r="CL1163" s="94" t="s">
        <v>12046</v>
      </c>
      <c r="CM1163" s="94" t="s">
        <v>18893</v>
      </c>
      <c r="CN1163" s="94" t="s">
        <v>18894</v>
      </c>
      <c r="CO1163" s="94" t="s">
        <v>12013</v>
      </c>
      <c r="CP1163" s="94" t="s">
        <v>18895</v>
      </c>
      <c r="CQ1163" s="94" t="s">
        <v>12062</v>
      </c>
      <c r="CR1163" s="94" t="s">
        <v>12062</v>
      </c>
      <c r="CX1163" s="94" t="s">
        <v>18896</v>
      </c>
      <c r="CZ1163" s="94" t="s">
        <v>12016</v>
      </c>
      <c r="DC1163" s="94" t="s">
        <v>12016</v>
      </c>
      <c r="DD1163" s="94" t="s">
        <v>12007</v>
      </c>
      <c r="DH1163" s="94" t="s">
        <v>12021</v>
      </c>
      <c r="DJ1163" s="94" t="s">
        <v>12022</v>
      </c>
    </row>
    <row r="1164" ht="13.5" customHeight="1">
      <c r="A1164" s="94" t="s">
        <v>3118</v>
      </c>
      <c r="B1164" s="94" t="s">
        <v>18897</v>
      </c>
      <c r="C1164" s="94" t="str">
        <f t="shared" si="1"/>
        <v>Joshua Tadesse</v>
      </c>
      <c r="D1164" s="94" t="s">
        <v>18898</v>
      </c>
      <c r="E1164" s="94" t="s">
        <v>32</v>
      </c>
      <c r="F1164" s="94" t="s">
        <v>18899</v>
      </c>
      <c r="G1164" s="95" t="s">
        <v>33</v>
      </c>
      <c r="H1164" s="94" t="s">
        <v>12006</v>
      </c>
      <c r="BF1164" s="94"/>
      <c r="BG1164" s="94"/>
      <c r="BH1164" s="94"/>
      <c r="BI1164" s="94"/>
      <c r="BJ1164" s="94" t="s">
        <v>33</v>
      </c>
      <c r="BK1164" s="94"/>
      <c r="BL1164" s="94"/>
      <c r="BM1164" s="94"/>
      <c r="BN1164" s="94"/>
      <c r="BO1164" s="94"/>
      <c r="BP1164" s="94"/>
      <c r="BQ1164" s="94"/>
      <c r="BR1164" s="94"/>
      <c r="BS1164" s="94"/>
      <c r="BT1164" s="94"/>
      <c r="BU1164" s="94"/>
      <c r="BV1164" s="94"/>
      <c r="BW1164" s="94"/>
      <c r="BX1164" s="94">
        <v>1.0</v>
      </c>
      <c r="BY1164" s="94"/>
      <c r="BZ1164" s="94"/>
      <c r="CA1164" s="94"/>
      <c r="CB1164" s="94"/>
      <c r="CC1164" s="94"/>
      <c r="CD1164" s="94"/>
      <c r="CE1164" s="94"/>
      <c r="CF1164" s="94"/>
      <c r="CG1164" s="94"/>
      <c r="CH1164" s="94"/>
      <c r="CJ1164" s="94" t="s">
        <v>11475</v>
      </c>
      <c r="CK1164" s="94" t="s">
        <v>18900</v>
      </c>
      <c r="CL1164" s="94" t="s">
        <v>12046</v>
      </c>
      <c r="CM1164" s="94" t="s">
        <v>14151</v>
      </c>
      <c r="CN1164" s="94" t="s">
        <v>18901</v>
      </c>
      <c r="CO1164" s="94" t="s">
        <v>12116</v>
      </c>
      <c r="CP1164" s="94" t="s">
        <v>12599</v>
      </c>
      <c r="CQ1164" s="94" t="s">
        <v>12167</v>
      </c>
      <c r="CR1164" s="94" t="s">
        <v>12168</v>
      </c>
      <c r="CS1164" s="94" t="s">
        <v>12007</v>
      </c>
      <c r="CT1164" s="94" t="s">
        <v>12052</v>
      </c>
      <c r="CU1164" s="94" t="s">
        <v>12052</v>
      </c>
      <c r="CX1164" s="94" t="s">
        <v>13848</v>
      </c>
      <c r="CZ1164" s="94" t="s">
        <v>12007</v>
      </c>
      <c r="DA1164" s="94" t="s">
        <v>12111</v>
      </c>
      <c r="DB1164" s="94" t="s">
        <v>12111</v>
      </c>
      <c r="DC1164" s="94" t="s">
        <v>12007</v>
      </c>
      <c r="DD1164" s="94" t="s">
        <v>12007</v>
      </c>
      <c r="DE1164" s="94" t="s">
        <v>12007</v>
      </c>
      <c r="DH1164" s="94" t="s">
        <v>12021</v>
      </c>
      <c r="DJ1164" s="94" t="s">
        <v>12022</v>
      </c>
    </row>
    <row r="1165" ht="13.5" customHeight="1">
      <c r="A1165" s="94" t="s">
        <v>18902</v>
      </c>
      <c r="B1165" s="94" t="s">
        <v>18903</v>
      </c>
      <c r="C1165" s="94" t="str">
        <f t="shared" si="1"/>
        <v>Joy Olayiwola</v>
      </c>
      <c r="D1165" s="94" t="s">
        <v>18904</v>
      </c>
      <c r="E1165" s="94" t="s">
        <v>32</v>
      </c>
      <c r="F1165" s="94" t="s">
        <v>18905</v>
      </c>
      <c r="G1165" s="95" t="s">
        <v>38</v>
      </c>
      <c r="H1165" s="94" t="s">
        <v>12006</v>
      </c>
      <c r="BF1165" s="94"/>
      <c r="BG1165" s="94"/>
      <c r="BH1165" s="94"/>
      <c r="BI1165" s="94" t="s">
        <v>38</v>
      </c>
      <c r="BJ1165" s="94"/>
      <c r="BK1165" s="94"/>
      <c r="BL1165" s="94"/>
      <c r="BM1165" s="94"/>
      <c r="BN1165" s="94"/>
      <c r="BO1165" s="94"/>
      <c r="BP1165" s="94"/>
      <c r="BQ1165" s="94"/>
      <c r="BR1165" s="94"/>
      <c r="BS1165" s="94"/>
      <c r="BT1165" s="94"/>
      <c r="BU1165" s="94">
        <v>1.0</v>
      </c>
      <c r="BV1165" s="94"/>
      <c r="BW1165" s="94"/>
      <c r="BX1165" s="94"/>
      <c r="BY1165" s="94"/>
      <c r="BZ1165" s="94"/>
      <c r="CA1165" s="94"/>
      <c r="CB1165" s="94"/>
      <c r="CC1165" s="94"/>
      <c r="CD1165" s="94"/>
      <c r="CE1165" s="94"/>
      <c r="CF1165" s="94"/>
      <c r="CG1165" s="94"/>
      <c r="CH1165" s="94"/>
      <c r="CJ1165" s="94" t="s">
        <v>12008</v>
      </c>
      <c r="CK1165" s="94" t="s">
        <v>18906</v>
      </c>
      <c r="CL1165" s="94" t="s">
        <v>12010</v>
      </c>
      <c r="CM1165" s="94" t="s">
        <v>13995</v>
      </c>
      <c r="CN1165" s="94" t="s">
        <v>18907</v>
      </c>
      <c r="CO1165" s="94" t="s">
        <v>12013</v>
      </c>
      <c r="CP1165" s="94" t="s">
        <v>18908</v>
      </c>
      <c r="CQ1165" s="94" t="s">
        <v>12158</v>
      </c>
      <c r="CR1165" s="94" t="s">
        <v>12159</v>
      </c>
      <c r="CX1165" s="94" t="s">
        <v>18909</v>
      </c>
      <c r="CZ1165" s="94" t="s">
        <v>12007</v>
      </c>
      <c r="DC1165" s="94" t="s">
        <v>12007</v>
      </c>
      <c r="DD1165" s="94" t="s">
        <v>12007</v>
      </c>
      <c r="DH1165" s="94" t="s">
        <v>12021</v>
      </c>
      <c r="DJ1165" s="94" t="s">
        <v>12022</v>
      </c>
    </row>
    <row r="1166" ht="13.5" customHeight="1">
      <c r="A1166" s="94" t="s">
        <v>18910</v>
      </c>
      <c r="B1166" s="94" t="s">
        <v>18911</v>
      </c>
      <c r="C1166" s="94" t="str">
        <f t="shared" si="1"/>
        <v>Joyful Mdhluli</v>
      </c>
      <c r="D1166" s="94" t="s">
        <v>18912</v>
      </c>
      <c r="E1166" s="94" t="s">
        <v>2367</v>
      </c>
      <c r="F1166" s="94" t="s">
        <v>18913</v>
      </c>
      <c r="G1166" s="95" t="s">
        <v>33</v>
      </c>
      <c r="H1166" s="94" t="s">
        <v>12006</v>
      </c>
      <c r="I1166" s="94" t="s">
        <v>12069</v>
      </c>
      <c r="BF1166" s="94" t="s">
        <v>33</v>
      </c>
      <c r="BG1166" s="94"/>
      <c r="BH1166" s="94"/>
      <c r="BI1166" s="94"/>
      <c r="BJ1166" s="94"/>
      <c r="BK1166" s="94"/>
      <c r="BL1166" s="94">
        <v>1.0</v>
      </c>
      <c r="BM1166" s="94"/>
      <c r="BN1166" s="94"/>
      <c r="BO1166" s="94"/>
      <c r="BP1166" s="94"/>
      <c r="BQ1166" s="94"/>
      <c r="BR1166" s="94"/>
      <c r="BS1166" s="94"/>
      <c r="BT1166" s="94"/>
      <c r="BU1166" s="94"/>
      <c r="BV1166" s="94"/>
      <c r="BW1166" s="94"/>
      <c r="BX1166" s="94"/>
      <c r="BY1166" s="94"/>
      <c r="BZ1166" s="94"/>
      <c r="CA1166" s="94"/>
      <c r="CB1166" s="94"/>
      <c r="CC1166" s="94"/>
      <c r="CD1166" s="94">
        <v>2.0</v>
      </c>
      <c r="CE1166" s="94"/>
      <c r="CF1166" s="94"/>
      <c r="CG1166" s="94"/>
      <c r="CH1166" s="94"/>
      <c r="CJ1166" s="94" t="s">
        <v>3680</v>
      </c>
      <c r="CK1166" s="94" t="s">
        <v>18914</v>
      </c>
      <c r="CL1166" s="94" t="s">
        <v>12010</v>
      </c>
      <c r="CM1166" s="94" t="s">
        <v>15703</v>
      </c>
      <c r="CN1166" s="94" t="s">
        <v>13950</v>
      </c>
      <c r="CP1166" s="94" t="s">
        <v>12189</v>
      </c>
      <c r="CQ1166" s="94" t="s">
        <v>12015</v>
      </c>
      <c r="CR1166" s="94" t="s">
        <v>12219</v>
      </c>
      <c r="CS1166" s="94" t="s">
        <v>12007</v>
      </c>
      <c r="CT1166" s="94" t="s">
        <v>12052</v>
      </c>
      <c r="CX1166" s="94" t="s">
        <v>18915</v>
      </c>
      <c r="CZ1166" s="94" t="s">
        <v>12007</v>
      </c>
      <c r="DA1166" s="94" t="s">
        <v>12111</v>
      </c>
      <c r="DB1166" s="94" t="s">
        <v>12016</v>
      </c>
      <c r="DC1166" s="94" t="s">
        <v>12007</v>
      </c>
      <c r="DD1166" s="94" t="s">
        <v>12007</v>
      </c>
      <c r="DE1166" s="94" t="s">
        <v>12016</v>
      </c>
      <c r="DH1166" s="94" t="s">
        <v>12021</v>
      </c>
      <c r="DJ1166" s="94" t="s">
        <v>12022</v>
      </c>
    </row>
    <row r="1167" ht="13.5" customHeight="1">
      <c r="A1167" s="94" t="s">
        <v>6013</v>
      </c>
      <c r="B1167" s="94" t="s">
        <v>6014</v>
      </c>
      <c r="C1167" s="94" t="str">
        <f t="shared" si="1"/>
        <v>Juan Carlos Rodríguez Ramírez</v>
      </c>
      <c r="D1167" s="94" t="s">
        <v>6015</v>
      </c>
      <c r="E1167" s="94" t="s">
        <v>32</v>
      </c>
      <c r="F1167" s="94" t="s">
        <v>18916</v>
      </c>
      <c r="G1167" s="95" t="s">
        <v>33</v>
      </c>
      <c r="H1167" s="94" t="s">
        <v>12006</v>
      </c>
      <c r="I1167" s="94" t="s">
        <v>12025</v>
      </c>
      <c r="BF1167" s="94" t="s">
        <v>33</v>
      </c>
      <c r="BG1167" s="94"/>
      <c r="BH1167" s="94"/>
      <c r="BI1167" s="94"/>
      <c r="BJ1167" s="94"/>
      <c r="BK1167" s="94"/>
      <c r="BL1167" s="94">
        <v>1.0</v>
      </c>
      <c r="BM1167" s="94"/>
      <c r="BN1167" s="94"/>
      <c r="BO1167" s="94"/>
      <c r="BP1167" s="94"/>
      <c r="BQ1167" s="94"/>
      <c r="BR1167" s="94"/>
      <c r="BS1167" s="94"/>
      <c r="BT1167" s="94"/>
      <c r="BU1167" s="94"/>
      <c r="BV1167" s="94"/>
      <c r="BW1167" s="94"/>
      <c r="BX1167" s="94"/>
      <c r="BY1167" s="94"/>
      <c r="BZ1167" s="94"/>
      <c r="CA1167" s="94"/>
      <c r="CB1167" s="94"/>
      <c r="CC1167" s="94"/>
      <c r="CD1167" s="94"/>
      <c r="CE1167" s="94"/>
      <c r="CF1167" s="94"/>
      <c r="CG1167" s="94"/>
      <c r="CH1167" s="94"/>
      <c r="CJ1167" s="94" t="s">
        <v>3680</v>
      </c>
      <c r="CK1167" s="94" t="s">
        <v>18917</v>
      </c>
      <c r="CL1167" s="94" t="s">
        <v>12046</v>
      </c>
      <c r="CM1167" s="94" t="s">
        <v>18918</v>
      </c>
      <c r="CN1167" s="94" t="s">
        <v>12329</v>
      </c>
      <c r="CO1167" s="94" t="s">
        <v>12188</v>
      </c>
      <c r="CP1167" s="94" t="s">
        <v>18919</v>
      </c>
      <c r="CQ1167" s="94" t="s">
        <v>12320</v>
      </c>
      <c r="CR1167" s="94" t="s">
        <v>12312</v>
      </c>
      <c r="CS1167" s="94" t="s">
        <v>12016</v>
      </c>
      <c r="CT1167" s="94" t="s">
        <v>18920</v>
      </c>
      <c r="CX1167" s="94" t="s">
        <v>18921</v>
      </c>
      <c r="CZ1167" s="94" t="s">
        <v>12007</v>
      </c>
      <c r="DA1167" s="94" t="s">
        <v>12016</v>
      </c>
      <c r="DB1167" s="94" t="s">
        <v>12111</v>
      </c>
      <c r="DC1167" s="94" t="s">
        <v>12007</v>
      </c>
      <c r="DD1167" s="94" t="s">
        <v>12007</v>
      </c>
      <c r="DE1167" s="94" t="s">
        <v>12007</v>
      </c>
      <c r="DH1167" s="94" t="s">
        <v>12021</v>
      </c>
      <c r="DJ1167" s="94" t="s">
        <v>12022</v>
      </c>
    </row>
    <row r="1168" ht="13.5" customHeight="1">
      <c r="A1168" s="94" t="s">
        <v>5408</v>
      </c>
      <c r="B1168" s="94" t="s">
        <v>5409</v>
      </c>
      <c r="C1168" s="94" t="str">
        <f t="shared" si="1"/>
        <v>Juan Espejo</v>
      </c>
      <c r="D1168" s="94" t="s">
        <v>5410</v>
      </c>
      <c r="E1168" s="94" t="s">
        <v>32</v>
      </c>
      <c r="F1168" s="94" t="s">
        <v>18922</v>
      </c>
      <c r="G1168" s="95" t="s">
        <v>33</v>
      </c>
      <c r="H1168" s="94" t="s">
        <v>12006</v>
      </c>
      <c r="I1168" s="94" t="s">
        <v>12069</v>
      </c>
      <c r="BF1168" s="94"/>
      <c r="BG1168" s="94"/>
      <c r="BH1168" s="94" t="s">
        <v>33</v>
      </c>
      <c r="BI1168" s="94"/>
      <c r="BJ1168" s="94"/>
      <c r="BK1168" s="94"/>
      <c r="BL1168" s="94"/>
      <c r="BM1168" s="94"/>
      <c r="BN1168" s="94"/>
      <c r="BO1168" s="94"/>
      <c r="BP1168" s="94"/>
      <c r="BQ1168" s="94"/>
      <c r="BR1168" s="94">
        <v>1.0</v>
      </c>
      <c r="BS1168" s="94"/>
      <c r="BT1168" s="94"/>
      <c r="BU1168" s="94"/>
      <c r="BV1168" s="94"/>
      <c r="BW1168" s="94"/>
      <c r="BX1168" s="94"/>
      <c r="BY1168" s="94"/>
      <c r="BZ1168" s="94"/>
      <c r="CA1168" s="94"/>
      <c r="CB1168" s="94"/>
      <c r="CC1168" s="94"/>
      <c r="CD1168" s="94"/>
      <c r="CE1168" s="94"/>
      <c r="CF1168" s="94"/>
      <c r="CG1168" s="94"/>
      <c r="CH1168" s="94"/>
      <c r="CJ1168" s="94" t="s">
        <v>3680</v>
      </c>
      <c r="CK1168" s="94" t="s">
        <v>5413</v>
      </c>
      <c r="CL1168" s="94" t="s">
        <v>12046</v>
      </c>
      <c r="CM1168" s="94" t="s">
        <v>18923</v>
      </c>
      <c r="CN1168" s="94" t="s">
        <v>12188</v>
      </c>
      <c r="CO1168" s="94" t="s">
        <v>12188</v>
      </c>
      <c r="CP1168" s="94" t="s">
        <v>12291</v>
      </c>
      <c r="CQ1168" s="94" t="s">
        <v>12243</v>
      </c>
      <c r="CR1168" s="94" t="s">
        <v>14493</v>
      </c>
      <c r="CS1168" s="94" t="s">
        <v>12007</v>
      </c>
      <c r="CX1168" s="94" t="s">
        <v>18924</v>
      </c>
      <c r="CZ1168" s="94" t="s">
        <v>12007</v>
      </c>
      <c r="DB1168" s="94" t="s">
        <v>12111</v>
      </c>
      <c r="DC1168" s="94" t="s">
        <v>12007</v>
      </c>
      <c r="DD1168" s="94" t="s">
        <v>12007</v>
      </c>
      <c r="DH1168" s="94" t="s">
        <v>12021</v>
      </c>
      <c r="DJ1168" s="94" t="s">
        <v>12022</v>
      </c>
    </row>
    <row r="1169" ht="13.5" customHeight="1">
      <c r="A1169" s="94" t="s">
        <v>11698</v>
      </c>
      <c r="B1169" s="94" t="s">
        <v>11699</v>
      </c>
      <c r="C1169" s="94" t="str">
        <f t="shared" si="1"/>
        <v>Juan Esteban Agudelo Ortiz</v>
      </c>
      <c r="D1169" s="94" t="s">
        <v>11700</v>
      </c>
      <c r="E1169" s="94" t="s">
        <v>32</v>
      </c>
      <c r="F1169" s="94" t="s">
        <v>18925</v>
      </c>
      <c r="G1169" s="95" t="s">
        <v>38</v>
      </c>
      <c r="H1169" s="94" t="s">
        <v>12006</v>
      </c>
      <c r="I1169" s="94" t="s">
        <v>12069</v>
      </c>
      <c r="AX1169" s="94" t="s">
        <v>12007</v>
      </c>
      <c r="BF1169" s="94"/>
      <c r="BG1169" s="94"/>
      <c r="BH1169" s="94"/>
      <c r="BI1169" s="94" t="s">
        <v>38</v>
      </c>
      <c r="BJ1169" s="94"/>
      <c r="BK1169" s="94"/>
      <c r="BL1169" s="94"/>
      <c r="BM1169" s="94"/>
      <c r="BN1169" s="94"/>
      <c r="BO1169" s="94"/>
      <c r="BP1169" s="94"/>
      <c r="BQ1169" s="94"/>
      <c r="BR1169" s="94"/>
      <c r="BS1169" s="94"/>
      <c r="BT1169" s="94"/>
      <c r="BU1169" s="94"/>
      <c r="BV1169" s="94">
        <v>1.0</v>
      </c>
      <c r="BW1169" s="94"/>
      <c r="BX1169" s="94"/>
      <c r="BY1169" s="94"/>
      <c r="BZ1169" s="94"/>
      <c r="CA1169" s="94"/>
      <c r="CB1169" s="94"/>
      <c r="CC1169" s="94"/>
      <c r="CD1169" s="94"/>
      <c r="CE1169" s="94"/>
      <c r="CF1169" s="94"/>
      <c r="CG1169" s="94"/>
      <c r="CH1169" s="94"/>
      <c r="CJ1169" s="94" t="s">
        <v>12082</v>
      </c>
      <c r="CK1169" s="94" t="s">
        <v>11704</v>
      </c>
      <c r="CL1169" s="94" t="s">
        <v>12046</v>
      </c>
      <c r="CM1169" s="94" t="s">
        <v>17075</v>
      </c>
      <c r="CO1169" s="94" t="s">
        <v>12217</v>
      </c>
      <c r="CP1169" s="94" t="s">
        <v>14492</v>
      </c>
      <c r="CQ1169" s="94" t="s">
        <v>2585</v>
      </c>
      <c r="CR1169" s="94" t="s">
        <v>14493</v>
      </c>
      <c r="CU1169" s="94" t="s">
        <v>18926</v>
      </c>
      <c r="CX1169" s="94" t="s">
        <v>18927</v>
      </c>
      <c r="CZ1169" s="94" t="s">
        <v>12007</v>
      </c>
      <c r="DC1169" s="94" t="s">
        <v>12007</v>
      </c>
      <c r="DH1169" s="94" t="s">
        <v>12021</v>
      </c>
      <c r="DJ1169" s="94" t="s">
        <v>12022</v>
      </c>
    </row>
    <row r="1170" ht="13.5" customHeight="1">
      <c r="A1170" s="94" t="s">
        <v>5408</v>
      </c>
      <c r="B1170" s="94" t="s">
        <v>9088</v>
      </c>
      <c r="C1170" s="94" t="str">
        <f t="shared" si="1"/>
        <v>Juan Soler</v>
      </c>
      <c r="D1170" s="94" t="s">
        <v>9089</v>
      </c>
      <c r="E1170" s="94" t="s">
        <v>32</v>
      </c>
      <c r="F1170" s="94" t="s">
        <v>18928</v>
      </c>
      <c r="G1170" s="95" t="s">
        <v>33</v>
      </c>
      <c r="H1170" s="94" t="s">
        <v>12006</v>
      </c>
      <c r="I1170" s="94" t="s">
        <v>12069</v>
      </c>
      <c r="BF1170" s="94" t="s">
        <v>33</v>
      </c>
      <c r="BG1170" s="94"/>
      <c r="BH1170" s="94"/>
      <c r="BI1170" s="94"/>
      <c r="BJ1170" s="94"/>
      <c r="BK1170" s="94"/>
      <c r="BL1170" s="94">
        <v>1.0</v>
      </c>
      <c r="BM1170" s="94"/>
      <c r="BN1170" s="94"/>
      <c r="BO1170" s="94"/>
      <c r="BP1170" s="94"/>
      <c r="BQ1170" s="94"/>
      <c r="BR1170" s="94"/>
      <c r="BS1170" s="94"/>
      <c r="BT1170" s="94"/>
      <c r="BU1170" s="94"/>
      <c r="BV1170" s="94"/>
      <c r="BW1170" s="94"/>
      <c r="BX1170" s="94"/>
      <c r="BY1170" s="94"/>
      <c r="BZ1170" s="94"/>
      <c r="CA1170" s="94"/>
      <c r="CB1170" s="94"/>
      <c r="CC1170" s="94"/>
      <c r="CD1170" s="94"/>
      <c r="CE1170" s="94"/>
      <c r="CF1170" s="94"/>
      <c r="CG1170" s="94"/>
      <c r="CH1170" s="94"/>
      <c r="CJ1170" s="94" t="s">
        <v>13588</v>
      </c>
      <c r="CK1170" s="94" t="s">
        <v>18929</v>
      </c>
      <c r="CL1170" s="94" t="s">
        <v>12289</v>
      </c>
      <c r="CM1170" s="94" t="s">
        <v>18930</v>
      </c>
      <c r="CN1170" s="94" t="s">
        <v>14035</v>
      </c>
      <c r="CO1170" s="94" t="s">
        <v>12116</v>
      </c>
      <c r="CP1170" s="94" t="s">
        <v>18931</v>
      </c>
      <c r="CQ1170" s="94" t="s">
        <v>18932</v>
      </c>
      <c r="CR1170" s="94" t="s">
        <v>14493</v>
      </c>
      <c r="CS1170" s="94" t="s">
        <v>12007</v>
      </c>
      <c r="CT1170" s="94" t="s">
        <v>13127</v>
      </c>
      <c r="CX1170" s="94" t="s">
        <v>18933</v>
      </c>
      <c r="CZ1170" s="94" t="s">
        <v>12007</v>
      </c>
      <c r="DA1170" s="94" t="s">
        <v>12016</v>
      </c>
      <c r="DB1170" s="94" t="s">
        <v>12016</v>
      </c>
      <c r="DC1170" s="94" t="s">
        <v>12016</v>
      </c>
      <c r="DD1170" s="94" t="s">
        <v>12007</v>
      </c>
      <c r="DE1170" s="94" t="s">
        <v>12007</v>
      </c>
      <c r="DH1170" s="94" t="s">
        <v>12021</v>
      </c>
      <c r="DJ1170" s="94" t="s">
        <v>12022</v>
      </c>
    </row>
    <row r="1171" ht="13.5" customHeight="1">
      <c r="A1171" s="94" t="s">
        <v>7042</v>
      </c>
      <c r="B1171" s="94" t="s">
        <v>7043</v>
      </c>
      <c r="C1171" s="94" t="str">
        <f t="shared" si="1"/>
        <v>Judiet Van Der Mescht</v>
      </c>
      <c r="D1171" s="94" t="s">
        <v>7044</v>
      </c>
      <c r="E1171" s="94" t="s">
        <v>32</v>
      </c>
      <c r="F1171" s="94" t="s">
        <v>18934</v>
      </c>
      <c r="G1171" s="95" t="s">
        <v>33</v>
      </c>
      <c r="H1171" s="94" t="s">
        <v>12006</v>
      </c>
      <c r="I1171" s="94" t="s">
        <v>12069</v>
      </c>
      <c r="BF1171" s="94" t="s">
        <v>33</v>
      </c>
      <c r="BG1171" s="94"/>
      <c r="BH1171" s="94"/>
      <c r="BI1171" s="94"/>
      <c r="BJ1171" s="94"/>
      <c r="BK1171" s="94"/>
      <c r="BL1171" s="94"/>
      <c r="BM1171" s="94">
        <v>1.0</v>
      </c>
      <c r="BN1171" s="94"/>
      <c r="BO1171" s="94"/>
      <c r="BP1171" s="94"/>
      <c r="BQ1171" s="94"/>
      <c r="BR1171" s="94"/>
      <c r="BS1171" s="94"/>
      <c r="BT1171" s="94"/>
      <c r="BU1171" s="94"/>
      <c r="BV1171" s="94"/>
      <c r="BW1171" s="94"/>
      <c r="BX1171" s="94"/>
      <c r="BY1171" s="94"/>
      <c r="BZ1171" s="94"/>
      <c r="CA1171" s="94"/>
      <c r="CB1171" s="94"/>
      <c r="CC1171" s="94"/>
      <c r="CD1171" s="94"/>
      <c r="CE1171" s="94"/>
      <c r="CF1171" s="94"/>
      <c r="CG1171" s="94"/>
      <c r="CH1171" s="94"/>
      <c r="CK1171" s="94" t="s">
        <v>7042</v>
      </c>
      <c r="CL1171" s="94" t="s">
        <v>12010</v>
      </c>
      <c r="CM1171" s="94" t="s">
        <v>14382</v>
      </c>
      <c r="CN1171" s="94" t="s">
        <v>18935</v>
      </c>
      <c r="CO1171" s="94" t="s">
        <v>12217</v>
      </c>
      <c r="CP1171" s="94" t="s">
        <v>14383</v>
      </c>
      <c r="CQ1171" s="94" t="s">
        <v>12015</v>
      </c>
      <c r="CR1171" s="94" t="s">
        <v>12219</v>
      </c>
      <c r="CS1171" s="94" t="s">
        <v>12016</v>
      </c>
      <c r="CT1171" s="94" t="s">
        <v>18936</v>
      </c>
      <c r="CX1171" s="94" t="s">
        <v>18937</v>
      </c>
      <c r="CZ1171" s="94" t="s">
        <v>12007</v>
      </c>
      <c r="DA1171" s="94" t="s">
        <v>12111</v>
      </c>
      <c r="DB1171" s="94" t="s">
        <v>12111</v>
      </c>
      <c r="DC1171" s="94" t="s">
        <v>12007</v>
      </c>
      <c r="DD1171" s="94" t="s">
        <v>12016</v>
      </c>
      <c r="DE1171" s="94" t="s">
        <v>12016</v>
      </c>
      <c r="DH1171" s="94" t="s">
        <v>12021</v>
      </c>
      <c r="DJ1171" s="94" t="s">
        <v>12022</v>
      </c>
    </row>
    <row r="1172" ht="13.5" customHeight="1">
      <c r="A1172" s="94" t="s">
        <v>18938</v>
      </c>
      <c r="B1172" s="94" t="s">
        <v>18939</v>
      </c>
      <c r="C1172" s="94" t="str">
        <f t="shared" si="1"/>
        <v>Judith Provencal</v>
      </c>
      <c r="D1172" s="94" t="s">
        <v>18940</v>
      </c>
      <c r="E1172" s="94" t="s">
        <v>32</v>
      </c>
      <c r="F1172" s="94" t="s">
        <v>18941</v>
      </c>
      <c r="G1172" s="95" t="s">
        <v>33</v>
      </c>
      <c r="H1172" s="94" t="s">
        <v>12006</v>
      </c>
      <c r="I1172" s="94" t="s">
        <v>12081</v>
      </c>
      <c r="BF1172" s="94" t="s">
        <v>33</v>
      </c>
      <c r="BG1172" s="94"/>
      <c r="BH1172" s="94"/>
      <c r="BI1172" s="94"/>
      <c r="BJ1172" s="94"/>
      <c r="BK1172" s="94"/>
      <c r="BL1172" s="94">
        <v>1.0</v>
      </c>
      <c r="BM1172" s="94"/>
      <c r="BN1172" s="94"/>
      <c r="BO1172" s="94"/>
      <c r="BP1172" s="94"/>
      <c r="BQ1172" s="94"/>
      <c r="BR1172" s="94"/>
      <c r="BS1172" s="94"/>
      <c r="BT1172" s="94"/>
      <c r="BU1172" s="94"/>
      <c r="BV1172" s="94"/>
      <c r="BW1172" s="94"/>
      <c r="BX1172" s="94"/>
      <c r="BY1172" s="94"/>
      <c r="BZ1172" s="94"/>
      <c r="CA1172" s="94"/>
      <c r="CB1172" s="94"/>
      <c r="CC1172" s="94"/>
      <c r="CD1172" s="94">
        <v>1.0</v>
      </c>
      <c r="CE1172" s="94"/>
      <c r="CF1172" s="94"/>
      <c r="CG1172" s="94"/>
      <c r="CH1172" s="94"/>
      <c r="CJ1172" s="94" t="s">
        <v>12058</v>
      </c>
      <c r="CK1172" s="94" t="s">
        <v>18942</v>
      </c>
      <c r="CL1172" s="94" t="s">
        <v>12202</v>
      </c>
      <c r="CM1172" s="94" t="s">
        <v>18943</v>
      </c>
      <c r="CN1172" s="94" t="s">
        <v>12345</v>
      </c>
      <c r="CO1172" s="94" t="s">
        <v>12030</v>
      </c>
      <c r="CP1172" s="94" t="s">
        <v>18944</v>
      </c>
      <c r="CQ1172" s="94" t="s">
        <v>12032</v>
      </c>
      <c r="CR1172" s="94" t="s">
        <v>12032</v>
      </c>
      <c r="CS1172" s="94" t="s">
        <v>12016</v>
      </c>
      <c r="CX1172" s="94" t="s">
        <v>18945</v>
      </c>
      <c r="CZ1172" s="94" t="s">
        <v>12007</v>
      </c>
      <c r="DC1172" s="94" t="s">
        <v>12007</v>
      </c>
      <c r="DD1172" s="94" t="s">
        <v>12007</v>
      </c>
      <c r="DE1172" s="94" t="s">
        <v>12007</v>
      </c>
      <c r="DH1172" s="94" t="s">
        <v>12021</v>
      </c>
      <c r="DJ1172" s="94" t="s">
        <v>12022</v>
      </c>
    </row>
    <row r="1173" ht="13.5" customHeight="1">
      <c r="A1173" s="94" t="s">
        <v>10899</v>
      </c>
      <c r="B1173" s="94" t="s">
        <v>1695</v>
      </c>
      <c r="C1173" s="94" t="str">
        <f t="shared" si="1"/>
        <v>Jujia Zhang</v>
      </c>
      <c r="D1173" s="94" t="s">
        <v>10900</v>
      </c>
      <c r="E1173" s="94" t="s">
        <v>32</v>
      </c>
      <c r="F1173" s="94" t="s">
        <v>18946</v>
      </c>
      <c r="G1173" s="95" t="s">
        <v>33</v>
      </c>
      <c r="H1173" s="94" t="s">
        <v>12006</v>
      </c>
      <c r="I1173" s="94" t="s">
        <v>12069</v>
      </c>
      <c r="BF1173" s="94" t="s">
        <v>33</v>
      </c>
      <c r="BG1173" s="94"/>
      <c r="BH1173" s="94"/>
      <c r="BI1173" s="94"/>
      <c r="BJ1173" s="94"/>
      <c r="BK1173" s="94"/>
      <c r="BL1173" s="94">
        <v>1.0</v>
      </c>
      <c r="BM1173" s="94"/>
      <c r="BN1173" s="94"/>
      <c r="BO1173" s="94"/>
      <c r="BP1173" s="94"/>
      <c r="BQ1173" s="94"/>
      <c r="BR1173" s="94"/>
      <c r="BS1173" s="94"/>
      <c r="BT1173" s="94"/>
      <c r="BU1173" s="94"/>
      <c r="BV1173" s="94"/>
      <c r="BW1173" s="94"/>
      <c r="BX1173" s="94"/>
      <c r="BY1173" s="94"/>
      <c r="BZ1173" s="94"/>
      <c r="CA1173" s="94"/>
      <c r="CB1173" s="94"/>
      <c r="CC1173" s="94"/>
      <c r="CD1173" s="94"/>
      <c r="CE1173" s="94"/>
      <c r="CF1173" s="94"/>
      <c r="CG1173" s="94">
        <v>2.0</v>
      </c>
      <c r="CH1173" s="94"/>
      <c r="CJ1173" s="94" t="s">
        <v>12082</v>
      </c>
      <c r="CK1173" s="94" t="s">
        <v>10903</v>
      </c>
      <c r="CL1173" s="94" t="s">
        <v>12505</v>
      </c>
      <c r="CM1173" s="94" t="s">
        <v>18947</v>
      </c>
      <c r="CO1173" s="94" t="s">
        <v>12116</v>
      </c>
      <c r="CP1173" s="94" t="s">
        <v>14203</v>
      </c>
      <c r="CQ1173" s="94" t="s">
        <v>13943</v>
      </c>
      <c r="CR1173" s="94" t="s">
        <v>13943</v>
      </c>
      <c r="CS1173" s="94" t="s">
        <v>12007</v>
      </c>
      <c r="CX1173" s="94" t="s">
        <v>17447</v>
      </c>
      <c r="CZ1173" s="94" t="s">
        <v>12007</v>
      </c>
      <c r="DA1173" s="94" t="s">
        <v>12016</v>
      </c>
      <c r="DB1173" s="94" t="s">
        <v>12016</v>
      </c>
      <c r="DC1173" s="94" t="s">
        <v>12016</v>
      </c>
      <c r="DD1173" s="94" t="s">
        <v>12016</v>
      </c>
      <c r="DE1173" s="94" t="s">
        <v>12007</v>
      </c>
      <c r="DH1173" s="94" t="s">
        <v>12021</v>
      </c>
      <c r="DJ1173" s="94" t="s">
        <v>12022</v>
      </c>
    </row>
    <row r="1174" ht="13.5" customHeight="1">
      <c r="A1174" s="94" t="s">
        <v>4411</v>
      </c>
      <c r="B1174" s="94" t="s">
        <v>18948</v>
      </c>
      <c r="C1174" s="94" t="str">
        <f t="shared" si="1"/>
        <v>Julia Blue Bird</v>
      </c>
      <c r="D1174" s="94" t="s">
        <v>18949</v>
      </c>
      <c r="E1174" s="94" t="s">
        <v>32</v>
      </c>
      <c r="F1174" s="94" t="s">
        <v>18950</v>
      </c>
      <c r="G1174" s="95" t="s">
        <v>33</v>
      </c>
      <c r="H1174" s="94" t="s">
        <v>12006</v>
      </c>
      <c r="I1174" s="94" t="s">
        <v>12025</v>
      </c>
      <c r="BF1174" s="94" t="s">
        <v>33</v>
      </c>
      <c r="BG1174" s="94"/>
      <c r="BH1174" s="94"/>
      <c r="BI1174" s="94"/>
      <c r="BJ1174" s="94"/>
      <c r="BK1174" s="94"/>
      <c r="BL1174" s="94">
        <v>1.0</v>
      </c>
      <c r="BM1174" s="94"/>
      <c r="BN1174" s="94"/>
      <c r="BO1174" s="94"/>
      <c r="BP1174" s="94"/>
      <c r="BQ1174" s="94"/>
      <c r="BR1174" s="94"/>
      <c r="BS1174" s="94"/>
      <c r="BT1174" s="94"/>
      <c r="BU1174" s="94"/>
      <c r="BV1174" s="94"/>
      <c r="BW1174" s="94"/>
      <c r="BX1174" s="94"/>
      <c r="BY1174" s="94"/>
      <c r="BZ1174" s="94"/>
      <c r="CA1174" s="94"/>
      <c r="CB1174" s="94"/>
      <c r="CC1174" s="94"/>
      <c r="CD1174" s="94">
        <v>1.0</v>
      </c>
      <c r="CE1174" s="94"/>
      <c r="CF1174" s="94"/>
      <c r="CG1174" s="94"/>
      <c r="CH1174" s="94"/>
      <c r="CJ1174" s="94" t="s">
        <v>3680</v>
      </c>
      <c r="CK1174" s="94" t="s">
        <v>18951</v>
      </c>
      <c r="CL1174" s="94" t="s">
        <v>12202</v>
      </c>
      <c r="CM1174" s="94" t="s">
        <v>16244</v>
      </c>
      <c r="CN1174" s="94" t="s">
        <v>15082</v>
      </c>
      <c r="CO1174" s="94" t="s">
        <v>12188</v>
      </c>
      <c r="CP1174" s="94" t="s">
        <v>18952</v>
      </c>
      <c r="CQ1174" s="94" t="s">
        <v>12062</v>
      </c>
      <c r="CR1174" s="94" t="s">
        <v>18953</v>
      </c>
      <c r="CS1174" s="94" t="s">
        <v>12016</v>
      </c>
      <c r="CT1174" s="94" t="s">
        <v>12594</v>
      </c>
      <c r="CX1174" s="94" t="s">
        <v>18954</v>
      </c>
      <c r="CZ1174" s="94" t="s">
        <v>12007</v>
      </c>
      <c r="DA1174" s="94" t="s">
        <v>12111</v>
      </c>
      <c r="DB1174" s="94" t="s">
        <v>12111</v>
      </c>
      <c r="DC1174" s="94" t="s">
        <v>12007</v>
      </c>
      <c r="DD1174" s="94" t="s">
        <v>12007</v>
      </c>
      <c r="DE1174" s="94" t="s">
        <v>12007</v>
      </c>
      <c r="DH1174" s="94" t="s">
        <v>12021</v>
      </c>
      <c r="DJ1174" s="94" t="s">
        <v>12022</v>
      </c>
    </row>
    <row r="1175" ht="13.5" customHeight="1">
      <c r="A1175" s="94" t="s">
        <v>4411</v>
      </c>
      <c r="B1175" s="94" t="s">
        <v>18955</v>
      </c>
      <c r="C1175" s="94" t="str">
        <f t="shared" si="1"/>
        <v>Julia Chowles</v>
      </c>
      <c r="D1175" s="94" t="s">
        <v>18956</v>
      </c>
      <c r="E1175" s="94" t="s">
        <v>32</v>
      </c>
      <c r="F1175" s="94" t="s">
        <v>18957</v>
      </c>
      <c r="G1175" s="95" t="s">
        <v>33</v>
      </c>
      <c r="H1175" s="94" t="s">
        <v>12006</v>
      </c>
      <c r="BF1175" s="94" t="s">
        <v>33</v>
      </c>
      <c r="BG1175" s="94"/>
      <c r="BH1175" s="94"/>
      <c r="BI1175" s="94"/>
      <c r="BJ1175" s="94"/>
      <c r="BK1175" s="94"/>
      <c r="BL1175" s="94"/>
      <c r="BM1175" s="94">
        <v>1.0</v>
      </c>
      <c r="BN1175" s="94"/>
      <c r="BO1175" s="94"/>
      <c r="BP1175" s="94"/>
      <c r="BQ1175" s="94"/>
      <c r="BR1175" s="94"/>
      <c r="BS1175" s="94"/>
      <c r="BT1175" s="94"/>
      <c r="BU1175" s="94"/>
      <c r="BV1175" s="94"/>
      <c r="BW1175" s="94"/>
      <c r="BX1175" s="94"/>
      <c r="BY1175" s="94"/>
      <c r="BZ1175" s="94"/>
      <c r="CA1175" s="94"/>
      <c r="CB1175" s="94"/>
      <c r="CC1175" s="94"/>
      <c r="CD1175" s="94"/>
      <c r="CE1175" s="94"/>
      <c r="CF1175" s="94"/>
      <c r="CG1175" s="94"/>
      <c r="CH1175" s="94"/>
      <c r="CJ1175" s="94" t="s">
        <v>12717</v>
      </c>
      <c r="CK1175" s="94" t="s">
        <v>18958</v>
      </c>
      <c r="CL1175" s="94" t="s">
        <v>12010</v>
      </c>
      <c r="CM1175" s="94" t="s">
        <v>12186</v>
      </c>
      <c r="CN1175" s="94" t="s">
        <v>12143</v>
      </c>
      <c r="CO1175" s="94" t="s">
        <v>12255</v>
      </c>
      <c r="CP1175" s="94" t="s">
        <v>12189</v>
      </c>
      <c r="CQ1175" s="94" t="s">
        <v>12015</v>
      </c>
      <c r="CR1175" s="94" t="s">
        <v>12219</v>
      </c>
      <c r="CS1175" s="94" t="s">
        <v>12016</v>
      </c>
      <c r="CT1175" s="94" t="s">
        <v>12271</v>
      </c>
      <c r="CX1175" s="94" t="s">
        <v>18959</v>
      </c>
      <c r="CZ1175" s="94" t="s">
        <v>12016</v>
      </c>
      <c r="DA1175" s="94" t="s">
        <v>12111</v>
      </c>
      <c r="DB1175" s="94" t="s">
        <v>12111</v>
      </c>
      <c r="DC1175" s="94" t="s">
        <v>12016</v>
      </c>
      <c r="DD1175" s="94" t="s">
        <v>12007</v>
      </c>
      <c r="DE1175" s="94" t="s">
        <v>12007</v>
      </c>
      <c r="DH1175" s="94" t="s">
        <v>12021</v>
      </c>
      <c r="DJ1175" s="94" t="s">
        <v>12022</v>
      </c>
    </row>
    <row r="1176" ht="13.5" customHeight="1">
      <c r="A1176" s="94" t="s">
        <v>4411</v>
      </c>
      <c r="B1176" s="94" t="s">
        <v>4412</v>
      </c>
      <c r="C1176" s="94" t="str">
        <f t="shared" si="1"/>
        <v>Julia Healy</v>
      </c>
      <c r="D1176" s="94" t="s">
        <v>4413</v>
      </c>
      <c r="E1176" s="94" t="s">
        <v>32</v>
      </c>
      <c r="F1176" s="94" t="s">
        <v>18960</v>
      </c>
      <c r="G1176" s="95" t="s">
        <v>33</v>
      </c>
      <c r="H1176" s="94" t="s">
        <v>12006</v>
      </c>
      <c r="I1176" s="94" t="s">
        <v>12069</v>
      </c>
      <c r="BF1176" s="94" t="s">
        <v>33</v>
      </c>
      <c r="BG1176" s="94"/>
      <c r="BH1176" s="94"/>
      <c r="BI1176" s="94"/>
      <c r="BJ1176" s="94"/>
      <c r="BK1176" s="94"/>
      <c r="BL1176" s="94">
        <v>1.0</v>
      </c>
      <c r="BM1176" s="94"/>
      <c r="BN1176" s="94"/>
      <c r="BO1176" s="94"/>
      <c r="BP1176" s="94"/>
      <c r="BQ1176" s="94"/>
      <c r="BR1176" s="94"/>
      <c r="BS1176" s="94"/>
      <c r="BT1176" s="94"/>
      <c r="BU1176" s="94"/>
      <c r="BV1176" s="94"/>
      <c r="BW1176" s="94"/>
      <c r="BX1176" s="94"/>
      <c r="BY1176" s="94"/>
      <c r="BZ1176" s="94"/>
      <c r="CA1176" s="94"/>
      <c r="CB1176" s="94"/>
      <c r="CC1176" s="94"/>
      <c r="CD1176" s="94">
        <v>1.0</v>
      </c>
      <c r="CE1176" s="94"/>
      <c r="CF1176" s="94"/>
      <c r="CG1176" s="94"/>
      <c r="CH1176" s="94"/>
      <c r="CJ1176" s="94" t="s">
        <v>3680</v>
      </c>
      <c r="CK1176" s="94" t="s">
        <v>4416</v>
      </c>
      <c r="CL1176" s="94" t="s">
        <v>12010</v>
      </c>
      <c r="CM1176" s="94" t="s">
        <v>15808</v>
      </c>
      <c r="CN1176" s="94" t="s">
        <v>13674</v>
      </c>
      <c r="CO1176" s="94" t="s">
        <v>12116</v>
      </c>
      <c r="CP1176" s="94" t="s">
        <v>13489</v>
      </c>
      <c r="CQ1176" s="94" t="s">
        <v>12263</v>
      </c>
      <c r="CR1176" s="94" t="s">
        <v>12219</v>
      </c>
      <c r="CS1176" s="94" t="s">
        <v>12016</v>
      </c>
      <c r="CX1176" s="94" t="s">
        <v>18961</v>
      </c>
      <c r="CZ1176" s="94" t="s">
        <v>12007</v>
      </c>
      <c r="DA1176" s="94" t="s">
        <v>12111</v>
      </c>
      <c r="DB1176" s="94" t="s">
        <v>12019</v>
      </c>
      <c r="DC1176" s="94" t="s">
        <v>12007</v>
      </c>
      <c r="DD1176" s="94" t="s">
        <v>12016</v>
      </c>
      <c r="DE1176" s="94" t="s">
        <v>12016</v>
      </c>
      <c r="DH1176" s="94" t="s">
        <v>12021</v>
      </c>
      <c r="DJ1176" s="94" t="s">
        <v>12022</v>
      </c>
    </row>
    <row r="1177" ht="13.5" customHeight="1">
      <c r="A1177" s="94" t="s">
        <v>5858</v>
      </c>
      <c r="B1177" s="94" t="s">
        <v>5859</v>
      </c>
      <c r="C1177" s="94" t="str">
        <f t="shared" si="1"/>
        <v>Juliana Saponara</v>
      </c>
      <c r="D1177" s="94" t="s">
        <v>5860</v>
      </c>
      <c r="E1177" s="94" t="s">
        <v>32</v>
      </c>
      <c r="F1177" s="94" t="s">
        <v>18962</v>
      </c>
      <c r="G1177" s="95" t="s">
        <v>38</v>
      </c>
      <c r="H1177" s="94" t="s">
        <v>12006</v>
      </c>
      <c r="I1177" s="94" t="s">
        <v>12025</v>
      </c>
      <c r="BF1177" s="94"/>
      <c r="BG1177" s="94" t="s">
        <v>38</v>
      </c>
      <c r="BH1177" s="94"/>
      <c r="BI1177" s="94"/>
      <c r="BJ1177" s="94"/>
      <c r="BK1177" s="94"/>
      <c r="BL1177" s="94"/>
      <c r="BM1177" s="94"/>
      <c r="BN1177" s="94"/>
      <c r="BO1177" s="94">
        <v>1.0</v>
      </c>
      <c r="BP1177" s="94"/>
      <c r="BQ1177" s="94"/>
      <c r="BR1177" s="94"/>
      <c r="BS1177" s="94"/>
      <c r="BT1177" s="94"/>
      <c r="BU1177" s="94"/>
      <c r="BV1177" s="94"/>
      <c r="BW1177" s="94"/>
      <c r="BX1177" s="94"/>
      <c r="BY1177" s="94"/>
      <c r="BZ1177" s="94"/>
      <c r="CA1177" s="94"/>
      <c r="CB1177" s="94"/>
      <c r="CC1177" s="94"/>
      <c r="CD1177" s="94"/>
      <c r="CE1177" s="94"/>
      <c r="CF1177" s="94"/>
      <c r="CG1177" s="94"/>
      <c r="CH1177" s="94"/>
      <c r="CJ1177" s="94" t="s">
        <v>12058</v>
      </c>
      <c r="CK1177" s="94" t="s">
        <v>5864</v>
      </c>
      <c r="CL1177" s="94" t="s">
        <v>12010</v>
      </c>
      <c r="CM1177" s="94" t="s">
        <v>18963</v>
      </c>
      <c r="CO1177" s="94" t="s">
        <v>12116</v>
      </c>
      <c r="CP1177" s="94" t="s">
        <v>17850</v>
      </c>
      <c r="CQ1177" s="94" t="s">
        <v>12234</v>
      </c>
      <c r="CR1177" s="94" t="s">
        <v>18964</v>
      </c>
      <c r="CS1177" s="94" t="s">
        <v>12007</v>
      </c>
      <c r="CX1177" s="94" t="s">
        <v>18965</v>
      </c>
      <c r="CZ1177" s="94" t="s">
        <v>12007</v>
      </c>
      <c r="DA1177" s="94" t="s">
        <v>12111</v>
      </c>
      <c r="DC1177" s="94" t="s">
        <v>12007</v>
      </c>
      <c r="DD1177" s="94" t="s">
        <v>12007</v>
      </c>
      <c r="DE1177" s="94" t="s">
        <v>12007</v>
      </c>
      <c r="DH1177" s="94" t="s">
        <v>12021</v>
      </c>
      <c r="DJ1177" s="94" t="s">
        <v>12022</v>
      </c>
    </row>
    <row r="1178" ht="13.5" customHeight="1">
      <c r="A1178" s="94" t="s">
        <v>18966</v>
      </c>
      <c r="B1178" s="94" t="s">
        <v>18967</v>
      </c>
      <c r="C1178" s="94" t="str">
        <f t="shared" si="1"/>
        <v>Julien Malzac</v>
      </c>
      <c r="D1178" s="94" t="s">
        <v>18968</v>
      </c>
      <c r="E1178" s="94" t="s">
        <v>32</v>
      </c>
      <c r="F1178" s="94" t="s">
        <v>18969</v>
      </c>
      <c r="G1178" s="95" t="s">
        <v>38</v>
      </c>
      <c r="H1178" s="94" t="s">
        <v>12006</v>
      </c>
      <c r="BF1178" s="94"/>
      <c r="BG1178" s="94"/>
      <c r="BH1178" s="94"/>
      <c r="BI1178" s="94" t="s">
        <v>38</v>
      </c>
      <c r="BJ1178" s="94"/>
      <c r="BK1178" s="94"/>
      <c r="BL1178" s="94"/>
      <c r="BM1178" s="94"/>
      <c r="BN1178" s="94"/>
      <c r="BO1178" s="94"/>
      <c r="BP1178" s="94"/>
      <c r="BQ1178" s="94"/>
      <c r="BR1178" s="94"/>
      <c r="BS1178" s="94"/>
      <c r="BT1178" s="94"/>
      <c r="BU1178" s="94">
        <v>1.0</v>
      </c>
      <c r="BV1178" s="94"/>
      <c r="BW1178" s="94"/>
      <c r="BX1178" s="94"/>
      <c r="BY1178" s="94"/>
      <c r="BZ1178" s="94"/>
      <c r="CA1178" s="94"/>
      <c r="CB1178" s="94"/>
      <c r="CC1178" s="94"/>
      <c r="CD1178" s="94"/>
      <c r="CE1178" s="94"/>
      <c r="CF1178" s="94"/>
      <c r="CG1178" s="94"/>
      <c r="CH1178" s="94"/>
      <c r="CJ1178" s="94" t="s">
        <v>3680</v>
      </c>
      <c r="CK1178" s="94" t="s">
        <v>18970</v>
      </c>
      <c r="CL1178" s="94" t="s">
        <v>12046</v>
      </c>
      <c r="CM1178" s="94" t="s">
        <v>18971</v>
      </c>
      <c r="CN1178" s="94" t="s">
        <v>18972</v>
      </c>
      <c r="CO1178" s="94" t="s">
        <v>12030</v>
      </c>
      <c r="CQ1178" s="94" t="s">
        <v>12040</v>
      </c>
      <c r="CR1178" s="94" t="s">
        <v>12040</v>
      </c>
      <c r="CX1178" s="94" t="s">
        <v>18973</v>
      </c>
      <c r="CZ1178" s="94" t="s">
        <v>12016</v>
      </c>
      <c r="DC1178" s="94" t="s">
        <v>12016</v>
      </c>
      <c r="DD1178" s="94" t="s">
        <v>12016</v>
      </c>
      <c r="DH1178" s="94" t="s">
        <v>12021</v>
      </c>
      <c r="DJ1178" s="94" t="s">
        <v>12022</v>
      </c>
    </row>
    <row r="1179" ht="13.5" customHeight="1">
      <c r="A1179" s="94" t="s">
        <v>18974</v>
      </c>
      <c r="B1179" s="94" t="s">
        <v>5793</v>
      </c>
      <c r="C1179" s="94" t="str">
        <f t="shared" si="1"/>
        <v>Julio Cesar Saucedo Morales</v>
      </c>
      <c r="D1179" s="94" t="s">
        <v>18975</v>
      </c>
      <c r="E1179" s="94" t="s">
        <v>32</v>
      </c>
      <c r="F1179" s="94" t="s">
        <v>18976</v>
      </c>
      <c r="G1179" s="95" t="s">
        <v>38</v>
      </c>
      <c r="H1179" s="94" t="s">
        <v>12006</v>
      </c>
      <c r="BF1179" s="94"/>
      <c r="BG1179" s="94"/>
      <c r="BH1179" s="94"/>
      <c r="BI1179" s="94" t="s">
        <v>38</v>
      </c>
      <c r="BJ1179" s="94"/>
      <c r="BK1179" s="94"/>
      <c r="BL1179" s="94"/>
      <c r="BM1179" s="94"/>
      <c r="BN1179" s="94"/>
      <c r="BO1179" s="94"/>
      <c r="BP1179" s="94"/>
      <c r="BQ1179" s="94"/>
      <c r="BR1179" s="94"/>
      <c r="BS1179" s="94"/>
      <c r="BT1179" s="94"/>
      <c r="BU1179" s="94">
        <v>1.0</v>
      </c>
      <c r="BV1179" s="94"/>
      <c r="BW1179" s="94"/>
      <c r="BX1179" s="94"/>
      <c r="BY1179" s="94"/>
      <c r="BZ1179" s="94"/>
      <c r="CA1179" s="94"/>
      <c r="CB1179" s="94"/>
      <c r="CC1179" s="94"/>
      <c r="CD1179" s="94"/>
      <c r="CE1179" s="94"/>
      <c r="CF1179" s="94"/>
      <c r="CG1179" s="94"/>
      <c r="CH1179" s="94"/>
      <c r="CJ1179" s="94" t="s">
        <v>3680</v>
      </c>
      <c r="CK1179" s="94" t="s">
        <v>18977</v>
      </c>
      <c r="CL1179" s="94" t="s">
        <v>13112</v>
      </c>
      <c r="CM1179" s="94" t="s">
        <v>18978</v>
      </c>
      <c r="CN1179" s="94" t="s">
        <v>12495</v>
      </c>
      <c r="CO1179" s="94" t="s">
        <v>12030</v>
      </c>
      <c r="CP1179" s="94" t="s">
        <v>18979</v>
      </c>
      <c r="CQ1179" s="94" t="s">
        <v>12973</v>
      </c>
      <c r="CR1179" s="94" t="s">
        <v>13781</v>
      </c>
      <c r="CX1179" s="94" t="s">
        <v>18980</v>
      </c>
      <c r="CZ1179" s="94" t="s">
        <v>12016</v>
      </c>
      <c r="DC1179" s="94" t="s">
        <v>12016</v>
      </c>
      <c r="DD1179" s="94" t="s">
        <v>12016</v>
      </c>
      <c r="DH1179" s="94" t="s">
        <v>12021</v>
      </c>
      <c r="DJ1179" s="94" t="s">
        <v>12022</v>
      </c>
    </row>
    <row r="1180" ht="13.5" customHeight="1">
      <c r="A1180" s="94" t="s">
        <v>5792</v>
      </c>
      <c r="B1180" s="94" t="s">
        <v>4141</v>
      </c>
      <c r="C1180" s="94" t="str">
        <f t="shared" si="1"/>
        <v>Julio Fernandez</v>
      </c>
      <c r="D1180" s="94" t="s">
        <v>18981</v>
      </c>
      <c r="E1180" s="94" t="s">
        <v>32</v>
      </c>
      <c r="F1180" s="94" t="s">
        <v>18982</v>
      </c>
      <c r="G1180" s="95" t="s">
        <v>33</v>
      </c>
      <c r="H1180" s="94" t="s">
        <v>12006</v>
      </c>
      <c r="I1180" s="94" t="s">
        <v>12069</v>
      </c>
      <c r="BF1180" s="94" t="s">
        <v>33</v>
      </c>
      <c r="BG1180" s="94"/>
      <c r="BH1180" s="94"/>
      <c r="BI1180" s="94"/>
      <c r="BJ1180" s="94"/>
      <c r="BK1180" s="94"/>
      <c r="BL1180" s="94">
        <v>1.0</v>
      </c>
      <c r="BM1180" s="94"/>
      <c r="BN1180" s="94"/>
      <c r="BO1180" s="94"/>
      <c r="BP1180" s="94"/>
      <c r="BQ1180" s="94"/>
      <c r="BR1180" s="94"/>
      <c r="BS1180" s="94"/>
      <c r="BT1180" s="94"/>
      <c r="BU1180" s="94"/>
      <c r="BV1180" s="94"/>
      <c r="BW1180" s="94"/>
      <c r="BX1180" s="94"/>
      <c r="BY1180" s="94"/>
      <c r="BZ1180" s="94"/>
      <c r="CA1180" s="94"/>
      <c r="CB1180" s="94"/>
      <c r="CC1180" s="94"/>
      <c r="CD1180" s="94">
        <v>1.0</v>
      </c>
      <c r="CE1180" s="94"/>
      <c r="CF1180" s="94"/>
      <c r="CG1180" s="94"/>
      <c r="CH1180" s="94"/>
      <c r="CK1180" s="94" t="s">
        <v>18983</v>
      </c>
      <c r="CL1180" s="94" t="s">
        <v>12046</v>
      </c>
      <c r="CM1180" s="94" t="s">
        <v>18984</v>
      </c>
      <c r="CN1180" s="94" t="s">
        <v>12029</v>
      </c>
      <c r="CO1180" s="94" t="s">
        <v>12101</v>
      </c>
      <c r="CP1180" s="94" t="s">
        <v>17166</v>
      </c>
      <c r="CQ1180" s="94" t="s">
        <v>17167</v>
      </c>
      <c r="CR1180" s="94" t="s">
        <v>17167</v>
      </c>
      <c r="CS1180" s="94" t="s">
        <v>12016</v>
      </c>
      <c r="CT1180" s="94" t="s">
        <v>12052</v>
      </c>
      <c r="CU1180" s="94" t="s">
        <v>12052</v>
      </c>
      <c r="CV1180" s="94" t="s">
        <v>12052</v>
      </c>
      <c r="CX1180" s="94" t="s">
        <v>18985</v>
      </c>
      <c r="CZ1180" s="94" t="s">
        <v>12007</v>
      </c>
      <c r="DA1180" s="94" t="s">
        <v>12016</v>
      </c>
      <c r="DB1180" s="94" t="s">
        <v>12016</v>
      </c>
      <c r="DC1180" s="94" t="s">
        <v>12007</v>
      </c>
      <c r="DD1180" s="94" t="s">
        <v>12007</v>
      </c>
      <c r="DE1180" s="94" t="s">
        <v>12007</v>
      </c>
      <c r="DF1180" s="94" t="s">
        <v>18986</v>
      </c>
      <c r="DH1180" s="94" t="s">
        <v>12021</v>
      </c>
      <c r="DJ1180" s="94" t="s">
        <v>12022</v>
      </c>
    </row>
    <row r="1181" ht="13.5" customHeight="1">
      <c r="A1181" s="94" t="s">
        <v>1612</v>
      </c>
      <c r="B1181" s="94" t="s">
        <v>1613</v>
      </c>
      <c r="C1181" s="94" t="str">
        <f t="shared" si="1"/>
        <v>Julius Mathew</v>
      </c>
      <c r="D1181" s="94" t="s">
        <v>1614</v>
      </c>
      <c r="E1181" s="94" t="s">
        <v>32</v>
      </c>
      <c r="F1181" s="94" t="s">
        <v>18987</v>
      </c>
      <c r="G1181" s="95" t="s">
        <v>33</v>
      </c>
      <c r="H1181" s="94" t="s">
        <v>12006</v>
      </c>
      <c r="I1181" s="94" t="s">
        <v>12069</v>
      </c>
      <c r="BF1181" s="94" t="s">
        <v>33</v>
      </c>
      <c r="BG1181" s="94"/>
      <c r="BH1181" s="94"/>
      <c r="BI1181" s="94"/>
      <c r="BJ1181" s="94"/>
      <c r="BK1181" s="94"/>
      <c r="BL1181" s="94"/>
      <c r="BM1181" s="94">
        <v>1.0</v>
      </c>
      <c r="BN1181" s="94"/>
      <c r="BO1181" s="94"/>
      <c r="BP1181" s="94"/>
      <c r="BQ1181" s="94"/>
      <c r="BR1181" s="94"/>
      <c r="BS1181" s="94"/>
      <c r="BT1181" s="94"/>
      <c r="BU1181" s="94"/>
      <c r="BV1181" s="94"/>
      <c r="BW1181" s="94"/>
      <c r="BX1181" s="94"/>
      <c r="BY1181" s="94"/>
      <c r="BZ1181" s="94"/>
      <c r="CA1181" s="94"/>
      <c r="CB1181" s="94"/>
      <c r="CC1181" s="94"/>
      <c r="CD1181" s="94"/>
      <c r="CE1181" s="94"/>
      <c r="CF1181" s="94"/>
      <c r="CG1181" s="94"/>
      <c r="CH1181" s="94"/>
      <c r="CJ1181" s="94" t="s">
        <v>11475</v>
      </c>
      <c r="CK1181" s="94" t="s">
        <v>18988</v>
      </c>
      <c r="CL1181" s="94" t="s">
        <v>12046</v>
      </c>
      <c r="CM1181" s="94" t="s">
        <v>18989</v>
      </c>
      <c r="CO1181" s="94" t="s">
        <v>12217</v>
      </c>
      <c r="CP1181" s="94" t="s">
        <v>18990</v>
      </c>
      <c r="CQ1181" s="94" t="s">
        <v>12158</v>
      </c>
      <c r="CR1181" s="94" t="s">
        <v>12159</v>
      </c>
      <c r="CS1181" s="94" t="s">
        <v>12007</v>
      </c>
      <c r="CT1181" s="94" t="s">
        <v>12052</v>
      </c>
      <c r="CX1181" s="94" t="s">
        <v>18991</v>
      </c>
      <c r="CZ1181" s="94" t="s">
        <v>12007</v>
      </c>
      <c r="DA1181" s="94" t="s">
        <v>12016</v>
      </c>
      <c r="DB1181" s="94" t="s">
        <v>12111</v>
      </c>
      <c r="DC1181" s="94" t="s">
        <v>12007</v>
      </c>
      <c r="DD1181" s="94" t="s">
        <v>12007</v>
      </c>
      <c r="DE1181" s="94" t="s">
        <v>12007</v>
      </c>
      <c r="DH1181" s="94" t="s">
        <v>12021</v>
      </c>
      <c r="DJ1181" s="94" t="s">
        <v>12022</v>
      </c>
    </row>
    <row r="1182" ht="13.5" customHeight="1">
      <c r="A1182" s="94" t="s">
        <v>18992</v>
      </c>
      <c r="B1182" s="94" t="s">
        <v>18993</v>
      </c>
      <c r="C1182" s="94" t="str">
        <f t="shared" si="1"/>
        <v>Jullada Kaosaard</v>
      </c>
      <c r="D1182" s="94" t="s">
        <v>18994</v>
      </c>
      <c r="E1182" s="94" t="s">
        <v>32</v>
      </c>
      <c r="F1182" s="94" t="s">
        <v>18995</v>
      </c>
      <c r="G1182" s="95" t="s">
        <v>33</v>
      </c>
      <c r="H1182" s="94" t="s">
        <v>12006</v>
      </c>
      <c r="BF1182" s="94"/>
      <c r="BG1182" s="94"/>
      <c r="BH1182" s="94"/>
      <c r="BI1182" s="94"/>
      <c r="BJ1182" s="94" t="s">
        <v>33</v>
      </c>
      <c r="BK1182" s="94"/>
      <c r="BL1182" s="94"/>
      <c r="BM1182" s="94"/>
      <c r="BN1182" s="94"/>
      <c r="BO1182" s="94"/>
      <c r="BP1182" s="94"/>
      <c r="BQ1182" s="94"/>
      <c r="BR1182" s="94"/>
      <c r="BS1182" s="94"/>
      <c r="BT1182" s="94"/>
      <c r="BU1182" s="94"/>
      <c r="BV1182" s="94"/>
      <c r="BW1182" s="94"/>
      <c r="BX1182" s="94">
        <v>1.0</v>
      </c>
      <c r="BY1182" s="94"/>
      <c r="BZ1182" s="94"/>
      <c r="CA1182" s="94"/>
      <c r="CB1182" s="94"/>
      <c r="CC1182" s="94"/>
      <c r="CD1182" s="94"/>
      <c r="CE1182" s="94"/>
      <c r="CF1182" s="94"/>
      <c r="CG1182" s="94"/>
      <c r="CH1182" s="94"/>
      <c r="CK1182" s="94" t="s">
        <v>18996</v>
      </c>
      <c r="CL1182" s="94" t="s">
        <v>12010</v>
      </c>
      <c r="CM1182" s="94" t="s">
        <v>18997</v>
      </c>
      <c r="CO1182" s="94" t="s">
        <v>12116</v>
      </c>
      <c r="CP1182" s="94" t="s">
        <v>14254</v>
      </c>
      <c r="CQ1182" s="94" t="s">
        <v>14255</v>
      </c>
      <c r="CR1182" s="94" t="s">
        <v>14256</v>
      </c>
      <c r="CS1182" s="94" t="s">
        <v>12016</v>
      </c>
      <c r="CX1182" s="94" t="s">
        <v>15920</v>
      </c>
      <c r="CZ1182" s="94" t="s">
        <v>12007</v>
      </c>
      <c r="DA1182" s="94" t="s">
        <v>12016</v>
      </c>
      <c r="DB1182" s="94" t="s">
        <v>12016</v>
      </c>
      <c r="DC1182" s="94" t="s">
        <v>12016</v>
      </c>
      <c r="DD1182" s="94" t="s">
        <v>12007</v>
      </c>
      <c r="DE1182" s="94" t="s">
        <v>12016</v>
      </c>
      <c r="DH1182" s="94" t="s">
        <v>12021</v>
      </c>
      <c r="DJ1182" s="94" t="s">
        <v>12022</v>
      </c>
    </row>
    <row r="1183" ht="13.5" customHeight="1">
      <c r="A1183" s="94" t="s">
        <v>7563</v>
      </c>
      <c r="B1183" s="94" t="s">
        <v>7564</v>
      </c>
      <c r="C1183" s="94" t="str">
        <f t="shared" si="1"/>
        <v>Juma Kamulali</v>
      </c>
      <c r="D1183" s="94" t="s">
        <v>7565</v>
      </c>
      <c r="E1183" s="94" t="s">
        <v>32</v>
      </c>
      <c r="F1183" s="94" t="s">
        <v>18998</v>
      </c>
      <c r="G1183" s="95" t="s">
        <v>38</v>
      </c>
      <c r="H1183" s="94" t="s">
        <v>12006</v>
      </c>
      <c r="I1183" s="94" t="s">
        <v>12025</v>
      </c>
      <c r="BF1183" s="94"/>
      <c r="BG1183" s="94" t="s">
        <v>38</v>
      </c>
      <c r="BH1183" s="94"/>
      <c r="BI1183" s="94"/>
      <c r="BJ1183" s="94"/>
      <c r="BK1183" s="94"/>
      <c r="BL1183" s="94"/>
      <c r="BM1183" s="94"/>
      <c r="BN1183" s="94"/>
      <c r="BO1183" s="94"/>
      <c r="BP1183" s="94">
        <v>1.0</v>
      </c>
      <c r="BQ1183" s="94"/>
      <c r="BR1183" s="94"/>
      <c r="BS1183" s="94"/>
      <c r="BT1183" s="94"/>
      <c r="BU1183" s="94"/>
      <c r="BV1183" s="94"/>
      <c r="BW1183" s="94"/>
      <c r="BX1183" s="94"/>
      <c r="BY1183" s="94"/>
      <c r="BZ1183" s="94"/>
      <c r="CA1183" s="94"/>
      <c r="CB1183" s="94"/>
      <c r="CC1183" s="94"/>
      <c r="CD1183" s="94"/>
      <c r="CE1183" s="94"/>
      <c r="CF1183" s="94"/>
      <c r="CG1183" s="94"/>
      <c r="CH1183" s="94"/>
      <c r="CJ1183" s="94" t="s">
        <v>12153</v>
      </c>
      <c r="CK1183" s="94" t="s">
        <v>7569</v>
      </c>
      <c r="CL1183" s="94" t="s">
        <v>12046</v>
      </c>
      <c r="CM1183" s="94" t="s">
        <v>18999</v>
      </c>
      <c r="CN1183" s="94" t="s">
        <v>12143</v>
      </c>
      <c r="CO1183" s="94" t="s">
        <v>12122</v>
      </c>
      <c r="CP1183" s="94" t="s">
        <v>13970</v>
      </c>
      <c r="CQ1183" s="94" t="s">
        <v>13048</v>
      </c>
      <c r="CR1183" s="94" t="s">
        <v>13048</v>
      </c>
      <c r="CS1183" s="94" t="s">
        <v>12007</v>
      </c>
      <c r="CT1183" s="94" t="s">
        <v>12271</v>
      </c>
      <c r="CX1183" s="94" t="s">
        <v>1657</v>
      </c>
      <c r="CZ1183" s="94" t="s">
        <v>12007</v>
      </c>
      <c r="DA1183" s="94" t="s">
        <v>12016</v>
      </c>
      <c r="DB1183" s="94" t="s">
        <v>12111</v>
      </c>
      <c r="DC1183" s="94" t="s">
        <v>12007</v>
      </c>
      <c r="DD1183" s="94" t="s">
        <v>12007</v>
      </c>
      <c r="DE1183" s="94" t="s">
        <v>12007</v>
      </c>
      <c r="DH1183" s="94" t="s">
        <v>12021</v>
      </c>
      <c r="DJ1183" s="94" t="s">
        <v>12022</v>
      </c>
    </row>
    <row r="1184" ht="13.5" customHeight="1">
      <c r="A1184" s="94" t="s">
        <v>2947</v>
      </c>
      <c r="B1184" s="94" t="s">
        <v>10717</v>
      </c>
      <c r="C1184" s="94" t="str">
        <f t="shared" si="1"/>
        <v>Jun Lin</v>
      </c>
      <c r="D1184" s="94" t="s">
        <v>10718</v>
      </c>
      <c r="E1184" s="94" t="s">
        <v>32</v>
      </c>
      <c r="F1184" s="94" t="s">
        <v>19000</v>
      </c>
      <c r="G1184" s="95" t="s">
        <v>33</v>
      </c>
      <c r="H1184" s="94" t="s">
        <v>12006</v>
      </c>
      <c r="I1184" s="94" t="s">
        <v>12025</v>
      </c>
      <c r="BF1184" s="94" t="s">
        <v>33</v>
      </c>
      <c r="BG1184" s="94"/>
      <c r="BH1184" s="94"/>
      <c r="BI1184" s="94"/>
      <c r="BJ1184" s="94"/>
      <c r="BK1184" s="94"/>
      <c r="BL1184" s="94">
        <v>1.0</v>
      </c>
      <c r="BM1184" s="94"/>
      <c r="BN1184" s="94"/>
      <c r="BO1184" s="94"/>
      <c r="BP1184" s="94"/>
      <c r="BQ1184" s="94"/>
      <c r="BR1184" s="94"/>
      <c r="BS1184" s="94"/>
      <c r="BT1184" s="94"/>
      <c r="BU1184" s="94"/>
      <c r="BV1184" s="94"/>
      <c r="BW1184" s="94"/>
      <c r="BX1184" s="94"/>
      <c r="BY1184" s="94"/>
      <c r="BZ1184" s="94"/>
      <c r="CA1184" s="94"/>
      <c r="CB1184" s="94"/>
      <c r="CC1184" s="94"/>
      <c r="CD1184" s="94"/>
      <c r="CE1184" s="94"/>
      <c r="CF1184" s="94"/>
      <c r="CG1184" s="94"/>
      <c r="CH1184" s="94">
        <v>1.0</v>
      </c>
      <c r="CJ1184" s="94" t="s">
        <v>12029</v>
      </c>
      <c r="CK1184" s="94" t="s">
        <v>10721</v>
      </c>
      <c r="CL1184" s="94" t="s">
        <v>12175</v>
      </c>
      <c r="CM1184" s="94" t="s">
        <v>19001</v>
      </c>
      <c r="CN1184" s="94" t="s">
        <v>19002</v>
      </c>
      <c r="CO1184" s="94" t="s">
        <v>12030</v>
      </c>
      <c r="CP1184" s="94" t="s">
        <v>14203</v>
      </c>
      <c r="CQ1184" s="94" t="s">
        <v>13943</v>
      </c>
      <c r="CR1184" s="94" t="s">
        <v>14133</v>
      </c>
      <c r="CS1184" s="94" t="s">
        <v>12007</v>
      </c>
      <c r="CX1184" s="94" t="s">
        <v>12235</v>
      </c>
      <c r="CZ1184" s="94" t="s">
        <v>12007</v>
      </c>
      <c r="DA1184" s="94" t="s">
        <v>12016</v>
      </c>
      <c r="DB1184" s="94" t="s">
        <v>12016</v>
      </c>
      <c r="DC1184" s="94" t="s">
        <v>12007</v>
      </c>
      <c r="DD1184" s="94" t="s">
        <v>12016</v>
      </c>
      <c r="DE1184" s="94" t="s">
        <v>12016</v>
      </c>
      <c r="DH1184" s="94" t="s">
        <v>12021</v>
      </c>
      <c r="DJ1184" s="94" t="s">
        <v>12022</v>
      </c>
    </row>
    <row r="1185" ht="13.5" customHeight="1">
      <c r="A1185" s="94" t="s">
        <v>2947</v>
      </c>
      <c r="B1185" s="94" t="s">
        <v>2948</v>
      </c>
      <c r="C1185" s="94" t="str">
        <f t="shared" si="1"/>
        <v>Jun Nakayama</v>
      </c>
      <c r="D1185" s="94" t="s">
        <v>2949</v>
      </c>
      <c r="E1185" s="94" t="s">
        <v>35</v>
      </c>
      <c r="F1185" s="94" t="s">
        <v>19003</v>
      </c>
      <c r="G1185" s="95" t="s">
        <v>33</v>
      </c>
      <c r="H1185" s="94" t="s">
        <v>12006</v>
      </c>
      <c r="I1185" s="94" t="s">
        <v>12069</v>
      </c>
      <c r="BF1185" s="94" t="s">
        <v>33</v>
      </c>
      <c r="BG1185" s="94"/>
      <c r="BH1185" s="94"/>
      <c r="BI1185" s="94"/>
      <c r="BJ1185" s="94"/>
      <c r="BK1185" s="94"/>
      <c r="BL1185" s="94"/>
      <c r="BM1185" s="94">
        <v>1.0</v>
      </c>
      <c r="BN1185" s="94"/>
      <c r="BO1185" s="94"/>
      <c r="BP1185" s="94"/>
      <c r="BQ1185" s="94"/>
      <c r="BR1185" s="94"/>
      <c r="BS1185" s="94"/>
      <c r="BT1185" s="94"/>
      <c r="BU1185" s="94"/>
      <c r="BV1185" s="94"/>
      <c r="BW1185" s="94"/>
      <c r="BX1185" s="94"/>
      <c r="BY1185" s="94"/>
      <c r="BZ1185" s="94"/>
      <c r="CA1185" s="94"/>
      <c r="CB1185" s="94"/>
      <c r="CC1185" s="94"/>
      <c r="CD1185" s="94">
        <v>1.0</v>
      </c>
      <c r="CE1185" s="94"/>
      <c r="CF1185" s="94"/>
      <c r="CG1185" s="94"/>
      <c r="CH1185" s="94"/>
      <c r="CJ1185" s="94" t="s">
        <v>19004</v>
      </c>
      <c r="CK1185" s="94" t="s">
        <v>2952</v>
      </c>
      <c r="CL1185" s="94" t="s">
        <v>12373</v>
      </c>
      <c r="CM1185" s="94" t="s">
        <v>19005</v>
      </c>
      <c r="CN1185" s="94" t="s">
        <v>12143</v>
      </c>
      <c r="CO1185" s="94" t="s">
        <v>12255</v>
      </c>
      <c r="CP1185" s="94" t="s">
        <v>12800</v>
      </c>
      <c r="CQ1185" s="94" t="s">
        <v>12320</v>
      </c>
      <c r="CR1185" s="94" t="s">
        <v>12321</v>
      </c>
      <c r="CS1185" s="94" t="s">
        <v>12016</v>
      </c>
      <c r="CT1185" s="94" t="s">
        <v>18936</v>
      </c>
      <c r="CU1185" s="94" t="s">
        <v>19006</v>
      </c>
      <c r="CX1185" s="94" t="s">
        <v>19007</v>
      </c>
      <c r="CZ1185" s="94" t="s">
        <v>12007</v>
      </c>
      <c r="DA1185" s="94" t="s">
        <v>12016</v>
      </c>
      <c r="DB1185" s="94" t="s">
        <v>12111</v>
      </c>
      <c r="DC1185" s="94" t="s">
        <v>12007</v>
      </c>
      <c r="DD1185" s="94" t="s">
        <v>12007</v>
      </c>
      <c r="DE1185" s="94" t="s">
        <v>12007</v>
      </c>
      <c r="DH1185" s="94" t="s">
        <v>12021</v>
      </c>
      <c r="DJ1185" s="94" t="s">
        <v>12022</v>
      </c>
    </row>
    <row r="1186" ht="13.5" customHeight="1">
      <c r="A1186" s="94" t="s">
        <v>2947</v>
      </c>
      <c r="B1186" s="94" t="s">
        <v>17673</v>
      </c>
      <c r="C1186" s="94" t="str">
        <f t="shared" si="1"/>
        <v>Jun Yang</v>
      </c>
      <c r="D1186" s="94" t="s">
        <v>19008</v>
      </c>
      <c r="E1186" s="94" t="s">
        <v>32</v>
      </c>
      <c r="F1186" s="94" t="s">
        <v>19009</v>
      </c>
      <c r="G1186" s="95" t="s">
        <v>33</v>
      </c>
      <c r="H1186" s="94" t="s">
        <v>12006</v>
      </c>
      <c r="I1186" s="94" t="s">
        <v>12069</v>
      </c>
      <c r="AG1186" s="94" t="s">
        <v>12007</v>
      </c>
      <c r="BF1186" s="94"/>
      <c r="BG1186" s="94"/>
      <c r="BH1186" s="94"/>
      <c r="BI1186" s="94"/>
      <c r="BJ1186" s="94" t="s">
        <v>33</v>
      </c>
      <c r="BK1186" s="94"/>
      <c r="BL1186" s="94"/>
      <c r="BM1186" s="94"/>
      <c r="BN1186" s="94"/>
      <c r="BO1186" s="94"/>
      <c r="BP1186" s="94"/>
      <c r="BQ1186" s="94"/>
      <c r="BR1186" s="94"/>
      <c r="BS1186" s="94"/>
      <c r="BT1186" s="94"/>
      <c r="BU1186" s="94"/>
      <c r="BV1186" s="94"/>
      <c r="BW1186" s="94"/>
      <c r="BX1186" s="94">
        <v>1.0</v>
      </c>
      <c r="BY1186" s="94"/>
      <c r="BZ1186" s="94"/>
      <c r="CA1186" s="94"/>
      <c r="CB1186" s="94"/>
      <c r="CC1186" s="94"/>
      <c r="CD1186" s="94"/>
      <c r="CE1186" s="94"/>
      <c r="CF1186" s="94"/>
      <c r="CG1186" s="94"/>
      <c r="CH1186" s="94"/>
      <c r="CJ1186" s="94" t="s">
        <v>12058</v>
      </c>
      <c r="CK1186" s="94" t="s">
        <v>19010</v>
      </c>
      <c r="CL1186" s="94" t="s">
        <v>12010</v>
      </c>
      <c r="CM1186" s="94" t="s">
        <v>12374</v>
      </c>
      <c r="CO1186" s="94" t="s">
        <v>12116</v>
      </c>
      <c r="CQ1186" s="94" t="s">
        <v>12062</v>
      </c>
      <c r="CR1186" s="94" t="s">
        <v>13943</v>
      </c>
      <c r="CS1186" s="94" t="s">
        <v>12007</v>
      </c>
      <c r="CT1186" s="94" t="s">
        <v>19011</v>
      </c>
      <c r="CX1186" s="94" t="s">
        <v>19012</v>
      </c>
      <c r="DA1186" s="94" t="s">
        <v>12019</v>
      </c>
      <c r="DB1186" s="94" t="s">
        <v>12019</v>
      </c>
      <c r="DC1186" s="94" t="s">
        <v>12007</v>
      </c>
      <c r="DE1186" s="94" t="s">
        <v>12007</v>
      </c>
      <c r="DH1186" s="94" t="s">
        <v>12021</v>
      </c>
      <c r="DJ1186" s="94" t="s">
        <v>12022</v>
      </c>
    </row>
    <row r="1187" ht="13.5" customHeight="1">
      <c r="A1187" s="94" t="s">
        <v>2947</v>
      </c>
      <c r="B1187" s="94" t="s">
        <v>17673</v>
      </c>
      <c r="C1187" s="94" t="str">
        <f t="shared" si="1"/>
        <v>Jun Yang</v>
      </c>
      <c r="D1187" s="94" t="s">
        <v>19008</v>
      </c>
      <c r="E1187" s="94" t="s">
        <v>32</v>
      </c>
      <c r="F1187" s="94" t="s">
        <v>19013</v>
      </c>
      <c r="G1187" s="95" t="s">
        <v>33</v>
      </c>
      <c r="H1187" s="94" t="s">
        <v>12006</v>
      </c>
      <c r="I1187" s="94" t="s">
        <v>12069</v>
      </c>
      <c r="BF1187" s="94"/>
      <c r="BG1187" s="94"/>
      <c r="BH1187" s="94"/>
      <c r="BI1187" s="94"/>
      <c r="BJ1187" s="94" t="s">
        <v>33</v>
      </c>
      <c r="BK1187" s="94"/>
      <c r="BL1187" s="94"/>
      <c r="BM1187" s="94"/>
      <c r="BN1187" s="94"/>
      <c r="BO1187" s="94"/>
      <c r="BP1187" s="94"/>
      <c r="BQ1187" s="94"/>
      <c r="BR1187" s="94"/>
      <c r="BS1187" s="94"/>
      <c r="BT1187" s="94"/>
      <c r="BU1187" s="94"/>
      <c r="BV1187" s="94"/>
      <c r="BW1187" s="94"/>
      <c r="BX1187" s="94">
        <v>1.0</v>
      </c>
      <c r="BY1187" s="94"/>
      <c r="BZ1187" s="94"/>
      <c r="CA1187" s="94"/>
      <c r="CB1187" s="94"/>
      <c r="CC1187" s="94"/>
      <c r="CD1187" s="94"/>
      <c r="CE1187" s="94"/>
      <c r="CF1187" s="94"/>
      <c r="CG1187" s="94"/>
      <c r="CH1187" s="94"/>
      <c r="CJ1187" s="94" t="s">
        <v>12058</v>
      </c>
      <c r="CK1187" s="94" t="s">
        <v>19010</v>
      </c>
      <c r="CL1187" s="94" t="s">
        <v>12010</v>
      </c>
      <c r="CM1187" s="94" t="s">
        <v>12374</v>
      </c>
      <c r="CN1187" s="94" t="s">
        <v>13643</v>
      </c>
      <c r="CO1187" s="94" t="s">
        <v>12116</v>
      </c>
      <c r="CQ1187" s="94" t="s">
        <v>12062</v>
      </c>
      <c r="CR1187" s="94" t="s">
        <v>13943</v>
      </c>
      <c r="CS1187" s="94" t="s">
        <v>12007</v>
      </c>
      <c r="CT1187" s="94" t="s">
        <v>12594</v>
      </c>
      <c r="CX1187" s="94" t="s">
        <v>19014</v>
      </c>
      <c r="CZ1187" s="94" t="s">
        <v>12007</v>
      </c>
      <c r="DA1187" s="94" t="s">
        <v>12019</v>
      </c>
      <c r="DB1187" s="94" t="s">
        <v>12019</v>
      </c>
      <c r="DC1187" s="94" t="s">
        <v>12007</v>
      </c>
      <c r="DD1187" s="94" t="s">
        <v>12007</v>
      </c>
      <c r="DE1187" s="94" t="s">
        <v>12007</v>
      </c>
      <c r="DH1187" s="94" t="s">
        <v>12021</v>
      </c>
      <c r="DJ1187" s="94" t="s">
        <v>12022</v>
      </c>
    </row>
    <row r="1188" ht="13.5" customHeight="1">
      <c r="A1188" s="94" t="s">
        <v>5378</v>
      </c>
      <c r="B1188" s="94" t="s">
        <v>5379</v>
      </c>
      <c r="C1188" s="94" t="str">
        <f t="shared" si="1"/>
        <v>Junaid Townsend</v>
      </c>
      <c r="D1188" s="94" t="s">
        <v>5380</v>
      </c>
      <c r="E1188" s="94" t="s">
        <v>32</v>
      </c>
      <c r="F1188" s="94" t="s">
        <v>19015</v>
      </c>
      <c r="G1188" s="95" t="s">
        <v>33</v>
      </c>
      <c r="H1188" s="94" t="s">
        <v>12006</v>
      </c>
      <c r="I1188" s="94" t="s">
        <v>12069</v>
      </c>
      <c r="BF1188" s="94" t="s">
        <v>33</v>
      </c>
      <c r="BG1188" s="94"/>
      <c r="BH1188" s="94"/>
      <c r="BI1188" s="94"/>
      <c r="BJ1188" s="94"/>
      <c r="BK1188" s="94"/>
      <c r="BL1188" s="94"/>
      <c r="BM1188" s="94">
        <v>1.0</v>
      </c>
      <c r="BN1188" s="94"/>
      <c r="BO1188" s="94"/>
      <c r="BP1188" s="94"/>
      <c r="BQ1188" s="94"/>
      <c r="BR1188" s="94"/>
      <c r="BS1188" s="94"/>
      <c r="BT1188" s="94"/>
      <c r="BU1188" s="94"/>
      <c r="BV1188" s="94"/>
      <c r="BW1188" s="94"/>
      <c r="BX1188" s="94"/>
      <c r="BY1188" s="94"/>
      <c r="BZ1188" s="94"/>
      <c r="CA1188" s="94"/>
      <c r="CB1188" s="94"/>
      <c r="CC1188" s="94"/>
      <c r="CD1188" s="94"/>
      <c r="CE1188" s="94"/>
      <c r="CF1188" s="94"/>
      <c r="CG1188" s="94"/>
      <c r="CH1188" s="94"/>
      <c r="CJ1188" s="94" t="s">
        <v>11475</v>
      </c>
      <c r="CK1188" s="94" t="s">
        <v>5383</v>
      </c>
      <c r="CL1188" s="94" t="s">
        <v>12046</v>
      </c>
      <c r="CM1188" s="94" t="s">
        <v>12553</v>
      </c>
      <c r="CN1188" s="94" t="s">
        <v>12498</v>
      </c>
      <c r="CO1188" s="94" t="s">
        <v>12122</v>
      </c>
      <c r="CP1188" s="94" t="s">
        <v>12189</v>
      </c>
      <c r="CQ1188" s="94" t="s">
        <v>12015</v>
      </c>
      <c r="CR1188" s="94" t="s">
        <v>12219</v>
      </c>
      <c r="CS1188" s="94" t="s">
        <v>12016</v>
      </c>
      <c r="CT1188" s="94" t="s">
        <v>15988</v>
      </c>
      <c r="CU1188" s="94" t="s">
        <v>12498</v>
      </c>
      <c r="CV1188" s="94" t="s">
        <v>12498</v>
      </c>
      <c r="CX1188" s="94" t="s">
        <v>19016</v>
      </c>
      <c r="CZ1188" s="94" t="s">
        <v>12007</v>
      </c>
      <c r="DA1188" s="94" t="s">
        <v>12016</v>
      </c>
      <c r="DB1188" s="94" t="s">
        <v>12016</v>
      </c>
      <c r="DC1188" s="94" t="s">
        <v>12007</v>
      </c>
      <c r="DD1188" s="94" t="s">
        <v>12007</v>
      </c>
      <c r="DE1188" s="94" t="s">
        <v>12016</v>
      </c>
      <c r="DF1188" s="94" t="s">
        <v>12498</v>
      </c>
      <c r="DH1188" s="94" t="s">
        <v>12021</v>
      </c>
      <c r="DJ1188" s="94" t="s">
        <v>12022</v>
      </c>
    </row>
    <row r="1189" ht="13.5" customHeight="1">
      <c r="A1189" s="94" t="s">
        <v>5054</v>
      </c>
      <c r="B1189" s="94" t="s">
        <v>5054</v>
      </c>
      <c r="C1189" s="94" t="str">
        <f t="shared" si="1"/>
        <v>Junais Junais</v>
      </c>
      <c r="D1189" s="94" t="s">
        <v>5055</v>
      </c>
      <c r="E1189" s="94" t="s">
        <v>32</v>
      </c>
      <c r="F1189" s="94" t="s">
        <v>19017</v>
      </c>
      <c r="G1189" s="95" t="s">
        <v>38</v>
      </c>
      <c r="H1189" s="94" t="s">
        <v>12006</v>
      </c>
      <c r="I1189" s="94" t="s">
        <v>12025</v>
      </c>
      <c r="BF1189" s="94"/>
      <c r="BG1189" s="94"/>
      <c r="BH1189" s="94"/>
      <c r="BI1189" s="94" t="s">
        <v>38</v>
      </c>
      <c r="BJ1189" s="94"/>
      <c r="BK1189" s="94"/>
      <c r="BL1189" s="94"/>
      <c r="BM1189" s="94"/>
      <c r="BN1189" s="94"/>
      <c r="BO1189" s="94"/>
      <c r="BP1189" s="94"/>
      <c r="BQ1189" s="94"/>
      <c r="BR1189" s="94"/>
      <c r="BS1189" s="94"/>
      <c r="BT1189" s="94"/>
      <c r="BU1189" s="94">
        <v>1.0</v>
      </c>
      <c r="BV1189" s="94"/>
      <c r="BW1189" s="94"/>
      <c r="BX1189" s="94"/>
      <c r="BY1189" s="94"/>
      <c r="BZ1189" s="94"/>
      <c r="CA1189" s="94"/>
      <c r="CB1189" s="94"/>
      <c r="CC1189" s="94"/>
      <c r="CD1189" s="94"/>
      <c r="CE1189" s="94"/>
      <c r="CF1189" s="94"/>
      <c r="CG1189" s="94"/>
      <c r="CH1189" s="94"/>
      <c r="CJ1189" s="94" t="s">
        <v>12058</v>
      </c>
      <c r="CK1189" s="94" t="s">
        <v>5054</v>
      </c>
      <c r="CL1189" s="94" t="s">
        <v>12046</v>
      </c>
      <c r="CM1189" s="94" t="s">
        <v>19018</v>
      </c>
      <c r="CN1189" s="94" t="s">
        <v>14050</v>
      </c>
      <c r="CO1189" s="94" t="s">
        <v>12188</v>
      </c>
      <c r="CP1189" s="94" t="s">
        <v>12335</v>
      </c>
      <c r="CQ1189" s="94" t="s">
        <v>12336</v>
      </c>
      <c r="CR1189" s="94" t="s">
        <v>12195</v>
      </c>
      <c r="CX1189" s="94" t="s">
        <v>14274</v>
      </c>
      <c r="CZ1189" s="94" t="s">
        <v>12007</v>
      </c>
      <c r="DC1189" s="94" t="s">
        <v>12016</v>
      </c>
      <c r="DD1189" s="94" t="s">
        <v>12007</v>
      </c>
      <c r="DH1189" s="94" t="s">
        <v>12021</v>
      </c>
      <c r="DJ1189" s="94" t="s">
        <v>12022</v>
      </c>
    </row>
    <row r="1190" ht="13.5" customHeight="1">
      <c r="A1190" s="94" t="s">
        <v>9471</v>
      </c>
      <c r="B1190" s="94" t="s">
        <v>4104</v>
      </c>
      <c r="C1190" s="94" t="str">
        <f t="shared" si="1"/>
        <v>Junfeng Wang</v>
      </c>
      <c r="D1190" s="94" t="s">
        <v>9472</v>
      </c>
      <c r="E1190" s="94" t="s">
        <v>35</v>
      </c>
      <c r="F1190" s="94" t="s">
        <v>19019</v>
      </c>
      <c r="G1190" s="95" t="s">
        <v>33</v>
      </c>
      <c r="H1190" s="94" t="s">
        <v>12006</v>
      </c>
      <c r="I1190" s="94" t="s">
        <v>12069</v>
      </c>
      <c r="BF1190" s="94" t="s">
        <v>33</v>
      </c>
      <c r="BG1190" s="94"/>
      <c r="BH1190" s="94"/>
      <c r="BI1190" s="94"/>
      <c r="BJ1190" s="94"/>
      <c r="BK1190" s="94"/>
      <c r="BL1190" s="94">
        <v>1.0</v>
      </c>
      <c r="BM1190" s="94"/>
      <c r="BN1190" s="94"/>
      <c r="BO1190" s="94"/>
      <c r="BP1190" s="94"/>
      <c r="BQ1190" s="94"/>
      <c r="BR1190" s="94"/>
      <c r="BS1190" s="94"/>
      <c r="BT1190" s="94"/>
      <c r="BU1190" s="94"/>
      <c r="BV1190" s="94"/>
      <c r="BW1190" s="94"/>
      <c r="BX1190" s="94"/>
      <c r="BY1190" s="94"/>
      <c r="BZ1190" s="94"/>
      <c r="CA1190" s="94"/>
      <c r="CB1190" s="94"/>
      <c r="CC1190" s="94"/>
      <c r="CD1190" s="94"/>
      <c r="CE1190" s="94"/>
      <c r="CF1190" s="94"/>
      <c r="CG1190" s="94"/>
      <c r="CH1190" s="94"/>
      <c r="CJ1190" s="94" t="s">
        <v>12082</v>
      </c>
      <c r="CK1190" s="94" t="s">
        <v>9475</v>
      </c>
      <c r="CL1190" s="94" t="s">
        <v>12505</v>
      </c>
      <c r="CM1190" s="94" t="s">
        <v>19020</v>
      </c>
      <c r="CO1190" s="94" t="s">
        <v>12030</v>
      </c>
      <c r="CP1190" s="94" t="s">
        <v>19021</v>
      </c>
      <c r="CQ1190" s="94" t="s">
        <v>13943</v>
      </c>
      <c r="CR1190" s="94" t="s">
        <v>13943</v>
      </c>
      <c r="CS1190" s="94" t="s">
        <v>12007</v>
      </c>
      <c r="CX1190" s="94" t="s">
        <v>19022</v>
      </c>
      <c r="CZ1190" s="94" t="s">
        <v>12007</v>
      </c>
      <c r="DD1190" s="94" t="s">
        <v>12007</v>
      </c>
      <c r="DE1190" s="94" t="s">
        <v>12007</v>
      </c>
      <c r="DH1190" s="94" t="s">
        <v>12021</v>
      </c>
      <c r="DJ1190" s="94" t="s">
        <v>12022</v>
      </c>
    </row>
    <row r="1191" ht="13.5" customHeight="1">
      <c r="A1191" s="94" t="s">
        <v>19023</v>
      </c>
      <c r="B1191" s="94" t="s">
        <v>4881</v>
      </c>
      <c r="C1191" s="94" t="str">
        <f t="shared" si="1"/>
        <v>JUNICHI WATANABE</v>
      </c>
      <c r="D1191" s="94" t="s">
        <v>19024</v>
      </c>
      <c r="E1191" s="94" t="s">
        <v>32</v>
      </c>
      <c r="F1191" s="94" t="s">
        <v>19025</v>
      </c>
      <c r="G1191" s="95" t="s">
        <v>33</v>
      </c>
      <c r="H1191" s="94" t="s">
        <v>12006</v>
      </c>
      <c r="BF1191" s="94" t="s">
        <v>33</v>
      </c>
      <c r="BG1191" s="94"/>
      <c r="BH1191" s="94"/>
      <c r="BI1191" s="94"/>
      <c r="BJ1191" s="94"/>
      <c r="BK1191" s="94"/>
      <c r="BL1191" s="94">
        <v>1.0</v>
      </c>
      <c r="BM1191" s="94"/>
      <c r="BN1191" s="94"/>
      <c r="BO1191" s="94"/>
      <c r="BP1191" s="94"/>
      <c r="BQ1191" s="94"/>
      <c r="BR1191" s="94"/>
      <c r="BS1191" s="94"/>
      <c r="BT1191" s="94"/>
      <c r="BU1191" s="94"/>
      <c r="BV1191" s="94"/>
      <c r="BW1191" s="94"/>
      <c r="BX1191" s="94"/>
      <c r="BY1191" s="94"/>
      <c r="BZ1191" s="94"/>
      <c r="CA1191" s="94"/>
      <c r="CB1191" s="94"/>
      <c r="CC1191" s="94"/>
      <c r="CD1191" s="94"/>
      <c r="CE1191" s="94"/>
      <c r="CF1191" s="94"/>
      <c r="CG1191" s="94"/>
      <c r="CH1191" s="94"/>
      <c r="CJ1191" s="94" t="s">
        <v>13136</v>
      </c>
      <c r="CK1191" s="94" t="s">
        <v>19026</v>
      </c>
      <c r="CL1191" s="94" t="s">
        <v>12046</v>
      </c>
      <c r="CM1191" s="94" t="s">
        <v>17634</v>
      </c>
      <c r="CN1191" s="94" t="s">
        <v>19027</v>
      </c>
      <c r="CO1191" s="94" t="s">
        <v>12030</v>
      </c>
      <c r="CP1191" s="94" t="s">
        <v>16054</v>
      </c>
      <c r="CQ1191" s="94" t="s">
        <v>12497</v>
      </c>
      <c r="CR1191" s="94" t="s">
        <v>12497</v>
      </c>
      <c r="CS1191" s="94" t="s">
        <v>12016</v>
      </c>
      <c r="CX1191" s="94" t="s">
        <v>19028</v>
      </c>
      <c r="CZ1191" s="94" t="s">
        <v>12007</v>
      </c>
      <c r="DA1191" s="94" t="s">
        <v>12019</v>
      </c>
      <c r="DB1191" s="94" t="s">
        <v>12019</v>
      </c>
      <c r="DC1191" s="94" t="s">
        <v>12007</v>
      </c>
      <c r="DD1191" s="94" t="s">
        <v>12016</v>
      </c>
      <c r="DE1191" s="94" t="s">
        <v>12016</v>
      </c>
      <c r="DH1191" s="94" t="s">
        <v>12021</v>
      </c>
      <c r="DJ1191" s="94" t="s">
        <v>12022</v>
      </c>
    </row>
    <row r="1192" ht="13.5" customHeight="1">
      <c r="A1192" s="94" t="s">
        <v>19029</v>
      </c>
      <c r="B1192" s="94" t="s">
        <v>4830</v>
      </c>
      <c r="C1192" s="94" t="str">
        <f t="shared" si="1"/>
        <v>Juno Li</v>
      </c>
      <c r="D1192" s="94" t="s">
        <v>19030</v>
      </c>
      <c r="E1192" s="94" t="s">
        <v>5249</v>
      </c>
      <c r="F1192" s="94" t="s">
        <v>19031</v>
      </c>
      <c r="G1192" s="95" t="s">
        <v>1059</v>
      </c>
      <c r="H1192" s="94" t="s">
        <v>12006</v>
      </c>
      <c r="I1192" s="94" t="s">
        <v>12081</v>
      </c>
      <c r="BF1192" s="94"/>
      <c r="BG1192" s="94"/>
      <c r="BH1192" s="94"/>
      <c r="BI1192" s="94"/>
      <c r="BJ1192" s="94"/>
      <c r="BK1192" s="94"/>
      <c r="BL1192" s="94"/>
      <c r="BM1192" s="94"/>
      <c r="BN1192" s="94"/>
      <c r="BO1192" s="94"/>
      <c r="BP1192" s="94"/>
      <c r="BQ1192" s="94"/>
      <c r="BR1192" s="94"/>
      <c r="BS1192" s="94"/>
      <c r="BT1192" s="94"/>
      <c r="BU1192" s="94"/>
      <c r="BV1192" s="94"/>
      <c r="BW1192" s="94"/>
      <c r="BX1192" s="94"/>
      <c r="BY1192" s="94"/>
      <c r="BZ1192" s="94"/>
      <c r="CA1192" s="94"/>
      <c r="CB1192" s="94"/>
      <c r="CC1192" s="94"/>
      <c r="CD1192" s="94"/>
      <c r="CE1192" s="94"/>
      <c r="CF1192" s="94"/>
      <c r="CG1192" s="94"/>
      <c r="CH1192" s="94"/>
      <c r="CJ1192" s="94" t="s">
        <v>11475</v>
      </c>
      <c r="CK1192" s="94" t="s">
        <v>19032</v>
      </c>
      <c r="CL1192" s="94" t="s">
        <v>12046</v>
      </c>
      <c r="CM1192" s="94" t="s">
        <v>19033</v>
      </c>
      <c r="CO1192" s="94" t="s">
        <v>12122</v>
      </c>
      <c r="CP1192" s="94" t="s">
        <v>19034</v>
      </c>
      <c r="CQ1192" s="94" t="s">
        <v>12074</v>
      </c>
      <c r="CR1192" s="94" t="s">
        <v>19035</v>
      </c>
      <c r="CS1192" s="94" t="s">
        <v>12016</v>
      </c>
      <c r="CX1192" s="94" t="s">
        <v>19036</v>
      </c>
      <c r="CZ1192" s="94" t="s">
        <v>12007</v>
      </c>
      <c r="DA1192" s="94" t="s">
        <v>12016</v>
      </c>
      <c r="DB1192" s="94" t="s">
        <v>12111</v>
      </c>
      <c r="DC1192" s="94" t="s">
        <v>12007</v>
      </c>
      <c r="DD1192" s="94" t="s">
        <v>12007</v>
      </c>
      <c r="DE1192" s="94" t="s">
        <v>12016</v>
      </c>
      <c r="DH1192" s="94" t="s">
        <v>12021</v>
      </c>
      <c r="DJ1192" s="94" t="s">
        <v>12022</v>
      </c>
    </row>
    <row r="1193" ht="13.5" customHeight="1">
      <c r="A1193" s="94" t="s">
        <v>19037</v>
      </c>
      <c r="B1193" s="94" t="s">
        <v>1695</v>
      </c>
      <c r="C1193" s="94" t="str">
        <f t="shared" si="1"/>
        <v>Junshuo Zhang</v>
      </c>
      <c r="D1193" s="94" t="s">
        <v>19038</v>
      </c>
      <c r="E1193" s="94" t="s">
        <v>32</v>
      </c>
      <c r="F1193" s="94" t="s">
        <v>19039</v>
      </c>
      <c r="G1193" s="95" t="s">
        <v>33</v>
      </c>
      <c r="H1193" s="94" t="s">
        <v>12006</v>
      </c>
      <c r="BF1193" s="94"/>
      <c r="BG1193" s="94"/>
      <c r="BH1193" s="94" t="s">
        <v>33</v>
      </c>
      <c r="BI1193" s="94"/>
      <c r="BJ1193" s="94"/>
      <c r="BK1193" s="94"/>
      <c r="BL1193" s="94"/>
      <c r="BM1193" s="94"/>
      <c r="BN1193" s="94"/>
      <c r="BO1193" s="94"/>
      <c r="BP1193" s="94"/>
      <c r="BQ1193" s="94"/>
      <c r="BR1193" s="94"/>
      <c r="BS1193" s="94">
        <v>1.0</v>
      </c>
      <c r="BT1193" s="94"/>
      <c r="BU1193" s="94"/>
      <c r="BV1193" s="94"/>
      <c r="BW1193" s="94"/>
      <c r="BX1193" s="94"/>
      <c r="BY1193" s="94"/>
      <c r="BZ1193" s="94"/>
      <c r="CA1193" s="94"/>
      <c r="CB1193" s="94"/>
      <c r="CC1193" s="94"/>
      <c r="CD1193" s="94"/>
      <c r="CE1193" s="94"/>
      <c r="CF1193" s="94"/>
      <c r="CG1193" s="94"/>
      <c r="CH1193" s="94"/>
      <c r="CK1193" s="94" t="s">
        <v>19040</v>
      </c>
      <c r="CL1193" s="94" t="s">
        <v>12046</v>
      </c>
      <c r="CM1193" s="94" t="s">
        <v>14135</v>
      </c>
      <c r="CO1193" s="94" t="s">
        <v>12122</v>
      </c>
      <c r="CP1193" s="94" t="s">
        <v>14136</v>
      </c>
      <c r="CQ1193" s="94" t="s">
        <v>13943</v>
      </c>
      <c r="CR1193" s="94" t="s">
        <v>13943</v>
      </c>
      <c r="CS1193" s="94" t="s">
        <v>12007</v>
      </c>
      <c r="CU1193" s="94" t="s">
        <v>19041</v>
      </c>
      <c r="CX1193" s="94" t="s">
        <v>19042</v>
      </c>
      <c r="CZ1193" s="94" t="s">
        <v>12007</v>
      </c>
      <c r="DA1193" s="94" t="s">
        <v>12016</v>
      </c>
      <c r="DB1193" s="94" t="s">
        <v>12016</v>
      </c>
      <c r="DC1193" s="94" t="s">
        <v>12007</v>
      </c>
      <c r="DE1193" s="94" t="s">
        <v>12007</v>
      </c>
      <c r="DH1193" s="94" t="s">
        <v>12021</v>
      </c>
      <c r="DJ1193" s="94" t="s">
        <v>12022</v>
      </c>
    </row>
    <row r="1194" ht="13.5" customHeight="1">
      <c r="A1194" s="94" t="s">
        <v>19043</v>
      </c>
      <c r="B1194" s="94" t="s">
        <v>19044</v>
      </c>
      <c r="C1194" s="94" t="str">
        <f t="shared" si="1"/>
        <v>Juri Poutanen</v>
      </c>
      <c r="D1194" s="94" t="s">
        <v>19045</v>
      </c>
      <c r="E1194" s="94" t="s">
        <v>32</v>
      </c>
      <c r="F1194" s="94" t="s">
        <v>19046</v>
      </c>
      <c r="G1194" s="95" t="s">
        <v>33</v>
      </c>
      <c r="H1194" s="94" t="s">
        <v>12006</v>
      </c>
      <c r="I1194" s="94" t="s">
        <v>12069</v>
      </c>
      <c r="BF1194" s="94" t="s">
        <v>33</v>
      </c>
      <c r="BG1194" s="94"/>
      <c r="BH1194" s="94"/>
      <c r="BI1194" s="94"/>
      <c r="BJ1194" s="94"/>
      <c r="BK1194" s="94"/>
      <c r="BL1194" s="94">
        <v>1.0</v>
      </c>
      <c r="BM1194" s="94"/>
      <c r="BN1194" s="94"/>
      <c r="BO1194" s="94"/>
      <c r="BP1194" s="94"/>
      <c r="BQ1194" s="94"/>
      <c r="BR1194" s="94"/>
      <c r="BS1194" s="94"/>
      <c r="BT1194" s="94"/>
      <c r="BU1194" s="94"/>
      <c r="BV1194" s="94"/>
      <c r="BW1194" s="94"/>
      <c r="BX1194" s="94"/>
      <c r="BY1194" s="94"/>
      <c r="BZ1194" s="94"/>
      <c r="CA1194" s="94"/>
      <c r="CB1194" s="94"/>
      <c r="CC1194" s="94"/>
      <c r="CD1194" s="94">
        <v>1.0</v>
      </c>
      <c r="CE1194" s="94"/>
      <c r="CF1194" s="94"/>
      <c r="CG1194" s="94"/>
      <c r="CH1194" s="94"/>
      <c r="CJ1194" s="94" t="s">
        <v>19047</v>
      </c>
      <c r="CK1194" s="94" t="s">
        <v>19048</v>
      </c>
      <c r="CL1194" s="94" t="s">
        <v>12175</v>
      </c>
      <c r="CM1194" s="94" t="s">
        <v>14841</v>
      </c>
      <c r="CN1194" s="94" t="s">
        <v>12495</v>
      </c>
      <c r="CP1194" s="94" t="s">
        <v>14842</v>
      </c>
      <c r="CQ1194" s="94" t="s">
        <v>14843</v>
      </c>
      <c r="CR1194" s="94" t="s">
        <v>14843</v>
      </c>
      <c r="CS1194" s="94" t="s">
        <v>12016</v>
      </c>
      <c r="CX1194" s="94" t="s">
        <v>1879</v>
      </c>
      <c r="CZ1194" s="94" t="s">
        <v>12016</v>
      </c>
      <c r="DA1194" s="94" t="s">
        <v>12016</v>
      </c>
      <c r="DB1194" s="94" t="s">
        <v>12016</v>
      </c>
      <c r="DC1194" s="94" t="s">
        <v>12016</v>
      </c>
      <c r="DD1194" s="94" t="s">
        <v>12016</v>
      </c>
      <c r="DE1194" s="94" t="s">
        <v>12007</v>
      </c>
      <c r="DH1194" s="94" t="s">
        <v>12021</v>
      </c>
      <c r="DJ1194" s="94" t="s">
        <v>12022</v>
      </c>
    </row>
    <row r="1195" ht="13.5" customHeight="1">
      <c r="A1195" s="94" t="s">
        <v>19049</v>
      </c>
      <c r="B1195" s="94" t="s">
        <v>19050</v>
      </c>
      <c r="C1195" s="94" t="str">
        <f t="shared" si="1"/>
        <v>Juris Freimanis</v>
      </c>
      <c r="D1195" s="94" t="s">
        <v>19051</v>
      </c>
      <c r="E1195" s="94" t="s">
        <v>32</v>
      </c>
      <c r="F1195" s="94" t="s">
        <v>19052</v>
      </c>
      <c r="G1195" s="95" t="s">
        <v>38</v>
      </c>
      <c r="H1195" s="94" t="s">
        <v>12006</v>
      </c>
      <c r="BF1195" s="94"/>
      <c r="BG1195" s="94" t="s">
        <v>38</v>
      </c>
      <c r="BH1195" s="94"/>
      <c r="BI1195" s="94"/>
      <c r="BJ1195" s="94"/>
      <c r="BK1195" s="94"/>
      <c r="BL1195" s="94"/>
      <c r="BM1195" s="94"/>
      <c r="BN1195" s="94"/>
      <c r="BO1195" s="94">
        <v>1.0</v>
      </c>
      <c r="BP1195" s="94"/>
      <c r="BQ1195" s="94"/>
      <c r="BR1195" s="94"/>
      <c r="BS1195" s="94"/>
      <c r="BT1195" s="94"/>
      <c r="BU1195" s="94"/>
      <c r="BV1195" s="94"/>
      <c r="BW1195" s="94"/>
      <c r="BX1195" s="94"/>
      <c r="BY1195" s="94"/>
      <c r="BZ1195" s="94"/>
      <c r="CA1195" s="94"/>
      <c r="CB1195" s="94"/>
      <c r="CC1195" s="94"/>
      <c r="CD1195" s="94"/>
      <c r="CE1195" s="94"/>
      <c r="CF1195" s="94"/>
      <c r="CG1195" s="94"/>
      <c r="CH1195" s="94"/>
      <c r="CJ1195" s="94" t="s">
        <v>12058</v>
      </c>
      <c r="CK1195" s="94" t="s">
        <v>19053</v>
      </c>
      <c r="CL1195" s="94" t="s">
        <v>12505</v>
      </c>
      <c r="CM1195" s="94" t="s">
        <v>19054</v>
      </c>
      <c r="CN1195" s="94" t="s">
        <v>19055</v>
      </c>
      <c r="CO1195" s="94" t="s">
        <v>12116</v>
      </c>
      <c r="CP1195" s="94" t="s">
        <v>19056</v>
      </c>
      <c r="CQ1195" s="94" t="s">
        <v>17836</v>
      </c>
      <c r="CR1195" s="94" t="s">
        <v>17836</v>
      </c>
      <c r="CX1195" s="94" t="s">
        <v>19057</v>
      </c>
      <c r="DH1195" s="94" t="s">
        <v>12021</v>
      </c>
      <c r="DJ1195" s="94" t="s">
        <v>12022</v>
      </c>
    </row>
    <row r="1196" ht="13.5" customHeight="1">
      <c r="A1196" s="94" t="s">
        <v>7753</v>
      </c>
      <c r="B1196" s="94" t="s">
        <v>7754</v>
      </c>
      <c r="C1196" s="94" t="str">
        <f t="shared" si="1"/>
        <v>Justas Zdanavičius</v>
      </c>
      <c r="D1196" s="94" t="s">
        <v>7755</v>
      </c>
      <c r="E1196" s="94" t="s">
        <v>32</v>
      </c>
      <c r="F1196" s="94" t="s">
        <v>15688</v>
      </c>
      <c r="G1196" s="95" t="s">
        <v>33</v>
      </c>
      <c r="H1196" s="94" t="s">
        <v>12006</v>
      </c>
      <c r="I1196" s="94" t="s">
        <v>12069</v>
      </c>
      <c r="BF1196" s="94" t="s">
        <v>33</v>
      </c>
      <c r="BG1196" s="94"/>
      <c r="BH1196" s="94"/>
      <c r="BI1196" s="94"/>
      <c r="BJ1196" s="94"/>
      <c r="BK1196" s="94"/>
      <c r="BL1196" s="94">
        <v>1.0</v>
      </c>
      <c r="BM1196" s="94"/>
      <c r="BN1196" s="94"/>
      <c r="BO1196" s="94"/>
      <c r="BP1196" s="94"/>
      <c r="BQ1196" s="94"/>
      <c r="BR1196" s="94"/>
      <c r="BS1196" s="94"/>
      <c r="BT1196" s="94"/>
      <c r="BU1196" s="94"/>
      <c r="BV1196" s="94"/>
      <c r="BW1196" s="94"/>
      <c r="BX1196" s="94"/>
      <c r="BY1196" s="94"/>
      <c r="BZ1196" s="94"/>
      <c r="CA1196" s="94"/>
      <c r="CB1196" s="94"/>
      <c r="CC1196" s="94"/>
      <c r="CD1196" s="94"/>
      <c r="CE1196" s="94"/>
      <c r="CF1196" s="94"/>
      <c r="CG1196" s="94"/>
      <c r="CH1196" s="94"/>
      <c r="CJ1196" s="94" t="s">
        <v>12058</v>
      </c>
      <c r="CK1196" s="94" t="s">
        <v>7759</v>
      </c>
      <c r="CL1196" s="94" t="s">
        <v>12505</v>
      </c>
      <c r="CM1196" s="94" t="s">
        <v>14541</v>
      </c>
      <c r="CN1196" s="94" t="s">
        <v>13361</v>
      </c>
      <c r="CO1196" s="94" t="s">
        <v>12116</v>
      </c>
      <c r="CP1196" s="94" t="s">
        <v>14542</v>
      </c>
      <c r="CQ1196" s="94" t="s">
        <v>14543</v>
      </c>
      <c r="CR1196" s="94" t="s">
        <v>15689</v>
      </c>
      <c r="CS1196" s="94" t="s">
        <v>12007</v>
      </c>
      <c r="CT1196" s="94" t="s">
        <v>12117</v>
      </c>
      <c r="CU1196" s="94" t="s">
        <v>12117</v>
      </c>
      <c r="CV1196" s="94" t="s">
        <v>12117</v>
      </c>
      <c r="CX1196" s="94" t="s">
        <v>19058</v>
      </c>
      <c r="CZ1196" s="94" t="s">
        <v>12007</v>
      </c>
      <c r="DC1196" s="94" t="s">
        <v>12007</v>
      </c>
      <c r="DD1196" s="94" t="s">
        <v>12007</v>
      </c>
      <c r="DE1196" s="94" t="s">
        <v>12007</v>
      </c>
      <c r="DH1196" s="94" t="s">
        <v>12021</v>
      </c>
      <c r="DJ1196" s="94" t="s">
        <v>12022</v>
      </c>
    </row>
    <row r="1197" ht="13.5" customHeight="1">
      <c r="A1197" s="94" t="s">
        <v>19059</v>
      </c>
      <c r="B1197" s="94" t="s">
        <v>19060</v>
      </c>
      <c r="C1197" s="94" t="str">
        <f t="shared" si="1"/>
        <v>Justin Jonas</v>
      </c>
      <c r="D1197" s="94" t="s">
        <v>19061</v>
      </c>
      <c r="E1197" s="94" t="s">
        <v>32</v>
      </c>
      <c r="F1197" s="94" t="s">
        <v>19062</v>
      </c>
      <c r="G1197" s="95" t="s">
        <v>33</v>
      </c>
      <c r="H1197" s="94" t="s">
        <v>12006</v>
      </c>
      <c r="BF1197" s="94"/>
      <c r="BG1197" s="94"/>
      <c r="BH1197" s="94" t="s">
        <v>33</v>
      </c>
      <c r="BI1197" s="94"/>
      <c r="BJ1197" s="94"/>
      <c r="BK1197" s="94"/>
      <c r="BL1197" s="94"/>
      <c r="BM1197" s="94"/>
      <c r="BN1197" s="94"/>
      <c r="BO1197" s="94"/>
      <c r="BP1197" s="94"/>
      <c r="BQ1197" s="94"/>
      <c r="BR1197" s="94"/>
      <c r="BS1197" s="94"/>
      <c r="BT1197" s="94">
        <v>1.0</v>
      </c>
      <c r="BU1197" s="94"/>
      <c r="BV1197" s="94"/>
      <c r="BW1197" s="94"/>
      <c r="BX1197" s="94"/>
      <c r="BY1197" s="94"/>
      <c r="BZ1197" s="94"/>
      <c r="CA1197" s="94"/>
      <c r="CB1197" s="94"/>
      <c r="CC1197" s="94"/>
      <c r="CD1197" s="94"/>
      <c r="CE1197" s="94"/>
      <c r="CF1197" s="94"/>
      <c r="CG1197" s="94"/>
      <c r="CH1197" s="94"/>
      <c r="CJ1197" s="94" t="s">
        <v>12082</v>
      </c>
      <c r="CK1197" s="94" t="s">
        <v>19063</v>
      </c>
      <c r="CL1197" s="94" t="s">
        <v>12046</v>
      </c>
      <c r="CM1197" s="94" t="s">
        <v>19064</v>
      </c>
      <c r="CN1197" s="94" t="s">
        <v>12384</v>
      </c>
      <c r="CO1197" s="94" t="s">
        <v>12030</v>
      </c>
      <c r="CP1197" s="94" t="s">
        <v>19065</v>
      </c>
      <c r="CQ1197" s="94" t="s">
        <v>12015</v>
      </c>
      <c r="CR1197" s="94" t="s">
        <v>12015</v>
      </c>
      <c r="CS1197" s="94" t="s">
        <v>12016</v>
      </c>
      <c r="CX1197" s="94" t="s">
        <v>1851</v>
      </c>
      <c r="CZ1197" s="94" t="s">
        <v>12016</v>
      </c>
      <c r="DA1197" s="94" t="s">
        <v>12016</v>
      </c>
      <c r="DB1197" s="94" t="s">
        <v>12016</v>
      </c>
      <c r="DC1197" s="94" t="s">
        <v>12016</v>
      </c>
      <c r="DD1197" s="94" t="s">
        <v>12007</v>
      </c>
      <c r="DE1197" s="94" t="s">
        <v>12016</v>
      </c>
      <c r="DH1197" s="94" t="s">
        <v>12021</v>
      </c>
      <c r="DJ1197" s="94" t="s">
        <v>12022</v>
      </c>
    </row>
    <row r="1198" ht="13.5" customHeight="1">
      <c r="A1198" s="94" t="s">
        <v>3807</v>
      </c>
      <c r="B1198" s="94" t="s">
        <v>3808</v>
      </c>
      <c r="C1198" s="94" t="str">
        <f t="shared" si="1"/>
        <v>Justine Crook</v>
      </c>
      <c r="D1198" s="94" t="s">
        <v>3809</v>
      </c>
      <c r="E1198" s="94" t="s">
        <v>32</v>
      </c>
      <c r="F1198" s="94" t="s">
        <v>19066</v>
      </c>
      <c r="G1198" s="95" t="s">
        <v>33</v>
      </c>
      <c r="H1198" s="94" t="s">
        <v>12006</v>
      </c>
      <c r="I1198" s="94" t="s">
        <v>12069</v>
      </c>
      <c r="BF1198" s="94" t="s">
        <v>33</v>
      </c>
      <c r="BG1198" s="94"/>
      <c r="BH1198" s="94"/>
      <c r="BI1198" s="94"/>
      <c r="BJ1198" s="94"/>
      <c r="BK1198" s="94"/>
      <c r="BL1198" s="94"/>
      <c r="BM1198" s="94">
        <v>1.0</v>
      </c>
      <c r="BN1198" s="94"/>
      <c r="BO1198" s="94"/>
      <c r="BP1198" s="94"/>
      <c r="BQ1198" s="94"/>
      <c r="BR1198" s="94"/>
      <c r="BS1198" s="94"/>
      <c r="BT1198" s="94"/>
      <c r="BU1198" s="94"/>
      <c r="BV1198" s="94"/>
      <c r="BW1198" s="94"/>
      <c r="BX1198" s="94"/>
      <c r="BY1198" s="94"/>
      <c r="BZ1198" s="94"/>
      <c r="CA1198" s="94"/>
      <c r="CB1198" s="94"/>
      <c r="CC1198" s="94"/>
      <c r="CD1198" s="94"/>
      <c r="CE1198" s="94"/>
      <c r="CF1198" s="94"/>
      <c r="CG1198" s="94"/>
      <c r="CH1198" s="94"/>
      <c r="CJ1198" s="94" t="s">
        <v>12717</v>
      </c>
      <c r="CK1198" s="94" t="s">
        <v>3813</v>
      </c>
      <c r="CL1198" s="94" t="s">
        <v>12010</v>
      </c>
      <c r="CM1198" s="94" t="s">
        <v>12186</v>
      </c>
      <c r="CN1198" s="94" t="s">
        <v>12143</v>
      </c>
      <c r="CO1198" s="94" t="s">
        <v>12122</v>
      </c>
      <c r="CP1198" s="94" t="s">
        <v>12189</v>
      </c>
      <c r="CQ1198" s="94" t="s">
        <v>12015</v>
      </c>
      <c r="CR1198" s="94" t="s">
        <v>12219</v>
      </c>
      <c r="CS1198" s="94" t="s">
        <v>12016</v>
      </c>
      <c r="CT1198" s="94" t="s">
        <v>12052</v>
      </c>
      <c r="CU1198" s="94" t="s">
        <v>12498</v>
      </c>
      <c r="CV1198" s="94" t="s">
        <v>12498</v>
      </c>
      <c r="CX1198" s="94" t="s">
        <v>19067</v>
      </c>
      <c r="CZ1198" s="94" t="s">
        <v>12007</v>
      </c>
      <c r="DA1198" s="94" t="s">
        <v>12111</v>
      </c>
      <c r="DB1198" s="94" t="s">
        <v>12111</v>
      </c>
      <c r="DC1198" s="94" t="s">
        <v>12007</v>
      </c>
      <c r="DD1198" s="94" t="s">
        <v>12016</v>
      </c>
      <c r="DE1198" s="94" t="s">
        <v>12016</v>
      </c>
      <c r="DH1198" s="94" t="s">
        <v>12021</v>
      </c>
      <c r="DJ1198" s="94" t="s">
        <v>12022</v>
      </c>
    </row>
    <row r="1199" ht="13.5" customHeight="1">
      <c r="A1199" s="94" t="s">
        <v>1673</v>
      </c>
      <c r="B1199" s="94" t="s">
        <v>1674</v>
      </c>
      <c r="C1199" s="94" t="str">
        <f t="shared" si="1"/>
        <v>Justyna Olszewska</v>
      </c>
      <c r="D1199" s="94" t="s">
        <v>1675</v>
      </c>
      <c r="E1199" s="94" t="s">
        <v>32</v>
      </c>
      <c r="F1199" s="94" t="s">
        <v>19068</v>
      </c>
      <c r="G1199" s="95" t="s">
        <v>33</v>
      </c>
      <c r="H1199" s="94" t="s">
        <v>12006</v>
      </c>
      <c r="I1199" s="94" t="s">
        <v>12069</v>
      </c>
      <c r="BF1199" s="94"/>
      <c r="BG1199" s="94"/>
      <c r="BH1199" s="94" t="s">
        <v>33</v>
      </c>
      <c r="BI1199" s="94"/>
      <c r="BJ1199" s="94"/>
      <c r="BK1199" s="94"/>
      <c r="BL1199" s="94"/>
      <c r="BM1199" s="94"/>
      <c r="BN1199" s="94"/>
      <c r="BO1199" s="94"/>
      <c r="BP1199" s="94"/>
      <c r="BQ1199" s="94"/>
      <c r="BR1199" s="94"/>
      <c r="BS1199" s="94">
        <v>1.0</v>
      </c>
      <c r="BT1199" s="94"/>
      <c r="BU1199" s="94"/>
      <c r="BV1199" s="94"/>
      <c r="BW1199" s="94"/>
      <c r="BX1199" s="94"/>
      <c r="BY1199" s="94"/>
      <c r="BZ1199" s="94"/>
      <c r="CA1199" s="94"/>
      <c r="CB1199" s="94"/>
      <c r="CC1199" s="94"/>
      <c r="CD1199" s="94"/>
      <c r="CE1199" s="94"/>
      <c r="CF1199" s="94"/>
      <c r="CG1199" s="94"/>
      <c r="CH1199" s="94"/>
      <c r="CK1199" s="94" t="s">
        <v>19069</v>
      </c>
      <c r="CL1199" s="94" t="s">
        <v>12202</v>
      </c>
      <c r="CM1199" s="94" t="s">
        <v>19070</v>
      </c>
      <c r="CN1199" s="94" t="s">
        <v>12121</v>
      </c>
      <c r="CO1199" s="94" t="s">
        <v>12122</v>
      </c>
      <c r="CP1199" s="94" t="s">
        <v>19071</v>
      </c>
      <c r="CQ1199" s="94" t="s">
        <v>12336</v>
      </c>
      <c r="CR1199" s="94" t="s">
        <v>12337</v>
      </c>
      <c r="CS1199" s="94" t="s">
        <v>12016</v>
      </c>
      <c r="CT1199" s="94" t="s">
        <v>19072</v>
      </c>
      <c r="CU1199" s="94" t="s">
        <v>19073</v>
      </c>
      <c r="CX1199" s="94" t="s">
        <v>19074</v>
      </c>
      <c r="CZ1199" s="94" t="s">
        <v>12007</v>
      </c>
      <c r="DA1199" s="94" t="s">
        <v>12016</v>
      </c>
      <c r="DB1199" s="94" t="s">
        <v>12016</v>
      </c>
      <c r="DC1199" s="94" t="s">
        <v>12007</v>
      </c>
      <c r="DD1199" s="94" t="s">
        <v>12007</v>
      </c>
      <c r="DE1199" s="94" t="s">
        <v>12007</v>
      </c>
      <c r="DH1199" s="94" t="s">
        <v>12021</v>
      </c>
      <c r="DJ1199" s="94" t="s">
        <v>12022</v>
      </c>
    </row>
    <row r="1200" ht="13.5" customHeight="1">
      <c r="A1200" s="94" t="s">
        <v>1673</v>
      </c>
      <c r="B1200" s="94" t="s">
        <v>8909</v>
      </c>
      <c r="C1200" s="94" t="str">
        <f t="shared" si="1"/>
        <v>Justyna Śliwińska-Bronowicz</v>
      </c>
      <c r="D1200" s="94" t="s">
        <v>8910</v>
      </c>
      <c r="E1200" s="94" t="s">
        <v>32</v>
      </c>
      <c r="F1200" s="94" t="s">
        <v>19075</v>
      </c>
      <c r="G1200" s="95" t="s">
        <v>33</v>
      </c>
      <c r="H1200" s="94" t="s">
        <v>12006</v>
      </c>
      <c r="I1200" s="94" t="s">
        <v>12069</v>
      </c>
      <c r="BF1200" s="94" t="s">
        <v>33</v>
      </c>
      <c r="BG1200" s="94"/>
      <c r="BH1200" s="94"/>
      <c r="BI1200" s="94"/>
      <c r="BJ1200" s="94"/>
      <c r="BK1200" s="94"/>
      <c r="BL1200" s="94">
        <v>1.0</v>
      </c>
      <c r="BM1200" s="94"/>
      <c r="BN1200" s="94"/>
      <c r="BO1200" s="94"/>
      <c r="BP1200" s="94"/>
      <c r="BQ1200" s="94"/>
      <c r="BR1200" s="94"/>
      <c r="BS1200" s="94"/>
      <c r="BT1200" s="94"/>
      <c r="BU1200" s="94"/>
      <c r="BV1200" s="94"/>
      <c r="BW1200" s="94"/>
      <c r="BX1200" s="94"/>
      <c r="BY1200" s="94"/>
      <c r="BZ1200" s="94"/>
      <c r="CA1200" s="94"/>
      <c r="CB1200" s="94"/>
      <c r="CC1200" s="94"/>
      <c r="CD1200" s="94">
        <v>1.0</v>
      </c>
      <c r="CE1200" s="94"/>
      <c r="CF1200" s="94"/>
      <c r="CG1200" s="94"/>
      <c r="CH1200" s="94"/>
      <c r="CJ1200" s="94" t="s">
        <v>3680</v>
      </c>
      <c r="CK1200" s="94" t="s">
        <v>8914</v>
      </c>
      <c r="CL1200" s="94" t="s">
        <v>12010</v>
      </c>
      <c r="CM1200" s="94" t="s">
        <v>19076</v>
      </c>
      <c r="CN1200" s="94" t="s">
        <v>12450</v>
      </c>
      <c r="CO1200" s="94" t="s">
        <v>12188</v>
      </c>
      <c r="CP1200" s="94" t="s">
        <v>12335</v>
      </c>
      <c r="CQ1200" s="94" t="s">
        <v>12336</v>
      </c>
      <c r="CR1200" s="94" t="s">
        <v>12337</v>
      </c>
      <c r="CS1200" s="94" t="s">
        <v>12016</v>
      </c>
      <c r="CX1200" s="94" t="s">
        <v>19077</v>
      </c>
      <c r="CZ1200" s="94" t="s">
        <v>12007</v>
      </c>
      <c r="DA1200" s="94" t="s">
        <v>12111</v>
      </c>
      <c r="DB1200" s="94" t="s">
        <v>12111</v>
      </c>
      <c r="DC1200" s="94" t="s">
        <v>12007</v>
      </c>
      <c r="DD1200" s="94" t="s">
        <v>12007</v>
      </c>
      <c r="DE1200" s="94" t="s">
        <v>12007</v>
      </c>
      <c r="DH1200" s="94" t="s">
        <v>12021</v>
      </c>
      <c r="DJ1200" s="94" t="s">
        <v>12022</v>
      </c>
    </row>
    <row r="1201" ht="13.5" customHeight="1">
      <c r="A1201" s="94" t="s">
        <v>19078</v>
      </c>
      <c r="B1201" s="94" t="s">
        <v>19079</v>
      </c>
      <c r="C1201" s="94" t="str">
        <f t="shared" si="1"/>
        <v>K Aravind</v>
      </c>
      <c r="D1201" s="94" t="s">
        <v>19080</v>
      </c>
      <c r="E1201" s="94" t="s">
        <v>32</v>
      </c>
      <c r="F1201" s="94" t="s">
        <v>19081</v>
      </c>
      <c r="G1201" s="95" t="s">
        <v>33</v>
      </c>
      <c r="H1201" s="94" t="s">
        <v>12006</v>
      </c>
      <c r="I1201" s="94" t="s">
        <v>12069</v>
      </c>
      <c r="BF1201" s="94" t="s">
        <v>33</v>
      </c>
      <c r="BG1201" s="94"/>
      <c r="BH1201" s="94"/>
      <c r="BI1201" s="94"/>
      <c r="BJ1201" s="94"/>
      <c r="BK1201" s="94"/>
      <c r="BL1201" s="94">
        <v>1.0</v>
      </c>
      <c r="BM1201" s="94"/>
      <c r="BN1201" s="94"/>
      <c r="BO1201" s="94"/>
      <c r="BP1201" s="94"/>
      <c r="BQ1201" s="94"/>
      <c r="BR1201" s="94"/>
      <c r="BS1201" s="94"/>
      <c r="BT1201" s="94"/>
      <c r="BU1201" s="94"/>
      <c r="BV1201" s="94"/>
      <c r="BW1201" s="94"/>
      <c r="BX1201" s="94"/>
      <c r="BY1201" s="94"/>
      <c r="BZ1201" s="94"/>
      <c r="CA1201" s="94"/>
      <c r="CB1201" s="94"/>
      <c r="CC1201" s="94"/>
      <c r="CD1201" s="94"/>
      <c r="CE1201" s="94"/>
      <c r="CF1201" s="94"/>
      <c r="CG1201" s="94"/>
      <c r="CH1201" s="94"/>
      <c r="CJ1201" s="94" t="s">
        <v>3680</v>
      </c>
      <c r="CK1201" s="94" t="s">
        <v>19082</v>
      </c>
      <c r="CL1201" s="94" t="s">
        <v>12046</v>
      </c>
      <c r="CM1201" s="94" t="s">
        <v>13642</v>
      </c>
      <c r="CN1201" s="94" t="s">
        <v>13307</v>
      </c>
      <c r="CO1201" s="94" t="s">
        <v>12188</v>
      </c>
      <c r="CP1201" s="94" t="s">
        <v>12472</v>
      </c>
      <c r="CQ1201" s="94" t="s">
        <v>12183</v>
      </c>
      <c r="CR1201" s="94" t="s">
        <v>12195</v>
      </c>
      <c r="CS1201" s="94" t="s">
        <v>12007</v>
      </c>
      <c r="CX1201" s="94" t="s">
        <v>19083</v>
      </c>
      <c r="CZ1201" s="94" t="s">
        <v>12007</v>
      </c>
      <c r="DA1201" s="94" t="s">
        <v>12016</v>
      </c>
      <c r="DB1201" s="94" t="s">
        <v>12111</v>
      </c>
      <c r="DC1201" s="94" t="s">
        <v>12007</v>
      </c>
      <c r="DD1201" s="94" t="s">
        <v>12007</v>
      </c>
      <c r="DE1201" s="94" t="s">
        <v>12016</v>
      </c>
      <c r="DH1201" s="94" t="s">
        <v>12021</v>
      </c>
      <c r="DJ1201" s="94" t="s">
        <v>12022</v>
      </c>
    </row>
    <row r="1202" ht="13.5" customHeight="1">
      <c r="A1202" s="94" t="s">
        <v>8095</v>
      </c>
      <c r="B1202" s="94" t="s">
        <v>8096</v>
      </c>
      <c r="C1202" s="94" t="str">
        <f t="shared" si="1"/>
        <v>Kabelo Kesebonye</v>
      </c>
      <c r="D1202" s="94" t="s">
        <v>8097</v>
      </c>
      <c r="E1202" s="94" t="s">
        <v>32</v>
      </c>
      <c r="F1202" s="94" t="s">
        <v>19084</v>
      </c>
      <c r="G1202" s="95" t="s">
        <v>33</v>
      </c>
      <c r="H1202" s="94" t="s">
        <v>12006</v>
      </c>
      <c r="I1202" s="94" t="s">
        <v>12025</v>
      </c>
      <c r="AP1202" s="94" t="s">
        <v>12007</v>
      </c>
      <c r="BF1202" s="94"/>
      <c r="BG1202" s="94"/>
      <c r="BH1202" s="94" t="s">
        <v>33</v>
      </c>
      <c r="BI1202" s="94"/>
      <c r="BJ1202" s="94"/>
      <c r="BK1202" s="94"/>
      <c r="BL1202" s="94"/>
      <c r="BM1202" s="94"/>
      <c r="BN1202" s="94"/>
      <c r="BO1202" s="94"/>
      <c r="BP1202" s="94"/>
      <c r="BQ1202" s="94"/>
      <c r="BR1202" s="94">
        <v>1.0</v>
      </c>
      <c r="BS1202" s="94"/>
      <c r="BT1202" s="94"/>
      <c r="BU1202" s="94"/>
      <c r="BV1202" s="94"/>
      <c r="BW1202" s="94"/>
      <c r="BX1202" s="94"/>
      <c r="BY1202" s="94"/>
      <c r="BZ1202" s="94"/>
      <c r="CA1202" s="94"/>
      <c r="CB1202" s="94"/>
      <c r="CC1202" s="94"/>
      <c r="CD1202" s="94"/>
      <c r="CE1202" s="94"/>
      <c r="CF1202" s="94"/>
      <c r="CG1202" s="94"/>
      <c r="CH1202" s="94"/>
      <c r="CJ1202" s="94" t="s">
        <v>3680</v>
      </c>
      <c r="CK1202" s="94" t="s">
        <v>8100</v>
      </c>
      <c r="CM1202" s="94" t="s">
        <v>13061</v>
      </c>
      <c r="CN1202" s="94" t="s">
        <v>19085</v>
      </c>
      <c r="CO1202" s="94" t="s">
        <v>12188</v>
      </c>
      <c r="CQ1202" s="94" t="s">
        <v>12015</v>
      </c>
      <c r="CR1202" s="94" t="s">
        <v>14189</v>
      </c>
      <c r="CS1202" s="94" t="s">
        <v>12016</v>
      </c>
      <c r="CX1202" s="94" t="s">
        <v>1687</v>
      </c>
      <c r="CZ1202" s="94" t="s">
        <v>12007</v>
      </c>
      <c r="DA1202" s="94" t="s">
        <v>12016</v>
      </c>
      <c r="DB1202" s="94" t="s">
        <v>12111</v>
      </c>
      <c r="DC1202" s="94" t="s">
        <v>12007</v>
      </c>
      <c r="DD1202" s="94" t="s">
        <v>12007</v>
      </c>
      <c r="DE1202" s="94" t="s">
        <v>12016</v>
      </c>
      <c r="DH1202" s="94" t="s">
        <v>12021</v>
      </c>
      <c r="DJ1202" s="94" t="s">
        <v>12022</v>
      </c>
    </row>
    <row r="1203" ht="13.5" customHeight="1">
      <c r="A1203" s="94" t="s">
        <v>19086</v>
      </c>
      <c r="B1203" s="94" t="s">
        <v>19087</v>
      </c>
      <c r="C1203" s="94" t="str">
        <f t="shared" si="1"/>
        <v>Kagiso Allycan</v>
      </c>
      <c r="D1203" s="94" t="s">
        <v>19088</v>
      </c>
      <c r="E1203" s="94" t="s">
        <v>32</v>
      </c>
      <c r="F1203" s="94" t="s">
        <v>19089</v>
      </c>
      <c r="G1203" s="95" t="s">
        <v>33</v>
      </c>
      <c r="H1203" s="94" t="s">
        <v>12006</v>
      </c>
      <c r="BF1203" s="94"/>
      <c r="BG1203" s="94"/>
      <c r="BH1203" s="94"/>
      <c r="BI1203" s="94"/>
      <c r="BJ1203" s="94" t="s">
        <v>33</v>
      </c>
      <c r="BK1203" s="94"/>
      <c r="BL1203" s="94"/>
      <c r="BM1203" s="94"/>
      <c r="BN1203" s="94"/>
      <c r="BO1203" s="94"/>
      <c r="BP1203" s="94"/>
      <c r="BQ1203" s="94"/>
      <c r="BR1203" s="94"/>
      <c r="BS1203" s="94"/>
      <c r="BT1203" s="94"/>
      <c r="BU1203" s="94"/>
      <c r="BV1203" s="94"/>
      <c r="BW1203" s="94"/>
      <c r="BX1203" s="94"/>
      <c r="BY1203" s="94">
        <v>1.0</v>
      </c>
      <c r="BZ1203" s="94"/>
      <c r="CA1203" s="94"/>
      <c r="CB1203" s="94"/>
      <c r="CC1203" s="94"/>
      <c r="CD1203" s="94"/>
      <c r="CE1203" s="94"/>
      <c r="CF1203" s="94"/>
      <c r="CG1203" s="94"/>
      <c r="CH1203" s="94"/>
      <c r="CJ1203" s="94" t="s">
        <v>12008</v>
      </c>
      <c r="CK1203" s="94" t="s">
        <v>19090</v>
      </c>
      <c r="CL1203" s="94" t="s">
        <v>12010</v>
      </c>
      <c r="CM1203" s="94" t="s">
        <v>19091</v>
      </c>
      <c r="CN1203" s="94" t="s">
        <v>12143</v>
      </c>
      <c r="CO1203" s="94" t="s">
        <v>12217</v>
      </c>
      <c r="CP1203" s="94" t="s">
        <v>19092</v>
      </c>
      <c r="CQ1203" s="94" t="s">
        <v>14189</v>
      </c>
      <c r="CR1203" s="94" t="s">
        <v>14189</v>
      </c>
      <c r="CS1203" s="94" t="s">
        <v>12016</v>
      </c>
      <c r="CT1203" s="94" t="s">
        <v>19093</v>
      </c>
      <c r="CX1203" s="94" t="s">
        <v>19094</v>
      </c>
      <c r="CZ1203" s="94" t="s">
        <v>12007</v>
      </c>
      <c r="DA1203" s="94" t="s">
        <v>12111</v>
      </c>
      <c r="DB1203" s="94" t="s">
        <v>12111</v>
      </c>
      <c r="DC1203" s="94" t="s">
        <v>12007</v>
      </c>
      <c r="DD1203" s="94" t="s">
        <v>12007</v>
      </c>
      <c r="DE1203" s="94" t="s">
        <v>12016</v>
      </c>
      <c r="DH1203" s="94" t="s">
        <v>12021</v>
      </c>
      <c r="DJ1203" s="94" t="s">
        <v>12022</v>
      </c>
    </row>
    <row r="1204" ht="13.5" customHeight="1">
      <c r="A1204" s="94" t="s">
        <v>9149</v>
      </c>
      <c r="B1204" s="94" t="s">
        <v>7311</v>
      </c>
      <c r="C1204" s="94" t="str">
        <f t="shared" si="1"/>
        <v>Kai Tang</v>
      </c>
      <c r="D1204" s="94" t="s">
        <v>9150</v>
      </c>
      <c r="E1204" s="94" t="s">
        <v>32</v>
      </c>
      <c r="F1204" s="94" t="s">
        <v>19095</v>
      </c>
      <c r="G1204" s="95" t="s">
        <v>33</v>
      </c>
      <c r="H1204" s="94" t="s">
        <v>12006</v>
      </c>
      <c r="I1204" s="94" t="s">
        <v>12069</v>
      </c>
      <c r="BF1204" s="94"/>
      <c r="BG1204" s="94"/>
      <c r="BH1204" s="94" t="s">
        <v>33</v>
      </c>
      <c r="BI1204" s="94"/>
      <c r="BJ1204" s="94"/>
      <c r="BK1204" s="94"/>
      <c r="BL1204" s="94"/>
      <c r="BM1204" s="94"/>
      <c r="BN1204" s="94"/>
      <c r="BO1204" s="94"/>
      <c r="BP1204" s="94"/>
      <c r="BQ1204" s="94"/>
      <c r="BR1204" s="94">
        <v>1.0</v>
      </c>
      <c r="BS1204" s="94"/>
      <c r="BT1204" s="94"/>
      <c r="BU1204" s="94"/>
      <c r="BV1204" s="94"/>
      <c r="BW1204" s="94"/>
      <c r="BX1204" s="94"/>
      <c r="BY1204" s="94"/>
      <c r="BZ1204" s="94"/>
      <c r="CA1204" s="94"/>
      <c r="CB1204" s="94"/>
      <c r="CC1204" s="94"/>
      <c r="CD1204" s="94"/>
      <c r="CE1204" s="94"/>
      <c r="CF1204" s="94"/>
      <c r="CG1204" s="94"/>
      <c r="CH1204" s="94"/>
      <c r="CJ1204" s="94" t="s">
        <v>3680</v>
      </c>
      <c r="CK1204" s="94" t="s">
        <v>9154</v>
      </c>
      <c r="CM1204" s="94" t="s">
        <v>18472</v>
      </c>
      <c r="CP1204" s="94" t="s">
        <v>14724</v>
      </c>
      <c r="CQ1204" s="94" t="s">
        <v>13943</v>
      </c>
      <c r="CR1204" s="94" t="s">
        <v>14133</v>
      </c>
      <c r="CS1204" s="94" t="s">
        <v>12007</v>
      </c>
      <c r="CX1204" s="94" t="s">
        <v>19096</v>
      </c>
      <c r="CZ1204" s="94" t="s">
        <v>12007</v>
      </c>
      <c r="DA1204" s="94" t="s">
        <v>12016</v>
      </c>
      <c r="DB1204" s="94" t="s">
        <v>12016</v>
      </c>
      <c r="DC1204" s="94" t="s">
        <v>12016</v>
      </c>
      <c r="DD1204" s="94" t="s">
        <v>12007</v>
      </c>
      <c r="DE1204" s="94" t="s">
        <v>12007</v>
      </c>
      <c r="DH1204" s="94" t="s">
        <v>12021</v>
      </c>
      <c r="DJ1204" s="94" t="s">
        <v>12022</v>
      </c>
    </row>
    <row r="1205" ht="13.5" customHeight="1">
      <c r="A1205" s="94" t="s">
        <v>19097</v>
      </c>
      <c r="B1205" s="94" t="s">
        <v>17818</v>
      </c>
      <c r="C1205" s="94" t="str">
        <f t="shared" si="1"/>
        <v>Kaisey Mandel</v>
      </c>
      <c r="D1205" s="94" t="s">
        <v>19098</v>
      </c>
      <c r="E1205" s="94" t="s">
        <v>32</v>
      </c>
      <c r="F1205" s="94" t="s">
        <v>19099</v>
      </c>
      <c r="G1205" s="95" t="s">
        <v>33</v>
      </c>
      <c r="H1205" s="94" t="s">
        <v>12006</v>
      </c>
      <c r="BF1205" s="94"/>
      <c r="BG1205" s="94"/>
      <c r="BH1205" s="94" t="s">
        <v>33</v>
      </c>
      <c r="BI1205" s="94"/>
      <c r="BJ1205" s="94"/>
      <c r="BK1205" s="94"/>
      <c r="BL1205" s="94"/>
      <c r="BM1205" s="94"/>
      <c r="BN1205" s="94"/>
      <c r="BO1205" s="94"/>
      <c r="BP1205" s="94"/>
      <c r="BQ1205" s="94"/>
      <c r="BR1205" s="94">
        <v>1.0</v>
      </c>
      <c r="BS1205" s="94"/>
      <c r="BT1205" s="94"/>
      <c r="BU1205" s="94"/>
      <c r="BV1205" s="94"/>
      <c r="BW1205" s="94"/>
      <c r="BX1205" s="94"/>
      <c r="BY1205" s="94"/>
      <c r="BZ1205" s="94"/>
      <c r="CA1205" s="94"/>
      <c r="CB1205" s="94"/>
      <c r="CC1205" s="94"/>
      <c r="CD1205" s="94">
        <v>1.0</v>
      </c>
      <c r="CE1205" s="94"/>
      <c r="CF1205" s="94"/>
      <c r="CG1205" s="94"/>
      <c r="CH1205" s="94"/>
      <c r="CJ1205" s="94" t="s">
        <v>12082</v>
      </c>
      <c r="CK1205" s="94" t="s">
        <v>19100</v>
      </c>
      <c r="CL1205" s="94" t="s">
        <v>12175</v>
      </c>
      <c r="CM1205" s="94" t="s">
        <v>14911</v>
      </c>
      <c r="CN1205" s="94" t="s">
        <v>19101</v>
      </c>
      <c r="CO1205" s="94" t="s">
        <v>12030</v>
      </c>
      <c r="CP1205" s="94" t="s">
        <v>19102</v>
      </c>
      <c r="CQ1205" s="94" t="s">
        <v>12263</v>
      </c>
      <c r="CR1205" s="94" t="s">
        <v>12582</v>
      </c>
      <c r="CS1205" s="94" t="s">
        <v>12016</v>
      </c>
      <c r="CX1205" s="94" t="s">
        <v>19103</v>
      </c>
      <c r="CZ1205" s="94" t="s">
        <v>12007</v>
      </c>
      <c r="DA1205" s="94" t="s">
        <v>12016</v>
      </c>
      <c r="DB1205" s="94" t="s">
        <v>12016</v>
      </c>
      <c r="DC1205" s="94" t="s">
        <v>12007</v>
      </c>
      <c r="DD1205" s="94" t="s">
        <v>12016</v>
      </c>
      <c r="DE1205" s="94" t="s">
        <v>12007</v>
      </c>
      <c r="DH1205" s="94" t="s">
        <v>12021</v>
      </c>
      <c r="DJ1205" s="94" t="s">
        <v>12022</v>
      </c>
    </row>
    <row r="1206" ht="13.5" customHeight="1">
      <c r="A1206" s="94" t="s">
        <v>9285</v>
      </c>
      <c r="B1206" s="94" t="s">
        <v>9286</v>
      </c>
      <c r="C1206" s="94" t="str">
        <f t="shared" si="1"/>
        <v>Kale Boyes</v>
      </c>
      <c r="D1206" s="94" t="s">
        <v>9287</v>
      </c>
      <c r="E1206" s="94" t="s">
        <v>32</v>
      </c>
      <c r="F1206" s="94" t="s">
        <v>19104</v>
      </c>
      <c r="G1206" s="95" t="s">
        <v>33</v>
      </c>
      <c r="H1206" s="94" t="s">
        <v>12006</v>
      </c>
      <c r="I1206" s="94" t="s">
        <v>12069</v>
      </c>
      <c r="BF1206" s="94" t="s">
        <v>33</v>
      </c>
      <c r="BG1206" s="94"/>
      <c r="BH1206" s="94"/>
      <c r="BI1206" s="94"/>
      <c r="BJ1206" s="94"/>
      <c r="BK1206" s="94"/>
      <c r="BL1206" s="94"/>
      <c r="BM1206" s="94">
        <v>1.0</v>
      </c>
      <c r="BN1206" s="94"/>
      <c r="BO1206" s="94"/>
      <c r="BP1206" s="94"/>
      <c r="BQ1206" s="94"/>
      <c r="BR1206" s="94"/>
      <c r="BS1206" s="94"/>
      <c r="BT1206" s="94"/>
      <c r="BU1206" s="94"/>
      <c r="BV1206" s="94"/>
      <c r="BW1206" s="94"/>
      <c r="BX1206" s="94"/>
      <c r="BY1206" s="94"/>
      <c r="BZ1206" s="94"/>
      <c r="CA1206" s="94"/>
      <c r="CB1206" s="94"/>
      <c r="CC1206" s="94"/>
      <c r="CD1206" s="94"/>
      <c r="CE1206" s="94"/>
      <c r="CF1206" s="94"/>
      <c r="CG1206" s="94"/>
      <c r="CH1206" s="94"/>
      <c r="CJ1206" s="94" t="s">
        <v>11475</v>
      </c>
      <c r="CK1206" s="94" t="s">
        <v>9291</v>
      </c>
      <c r="CL1206" s="94" t="s">
        <v>12046</v>
      </c>
      <c r="CM1206" s="94" t="s">
        <v>12186</v>
      </c>
      <c r="CN1206" s="94" t="s">
        <v>12143</v>
      </c>
      <c r="CO1206" s="94" t="s">
        <v>12217</v>
      </c>
      <c r="CP1206" s="94" t="s">
        <v>12189</v>
      </c>
      <c r="CQ1206" s="94" t="s">
        <v>12015</v>
      </c>
      <c r="CR1206" s="94" t="s">
        <v>12015</v>
      </c>
      <c r="CS1206" s="94" t="s">
        <v>12016</v>
      </c>
      <c r="CT1206" s="94" t="s">
        <v>12271</v>
      </c>
      <c r="CX1206" s="94" t="s">
        <v>19105</v>
      </c>
      <c r="CZ1206" s="94" t="s">
        <v>12007</v>
      </c>
      <c r="DA1206" s="94" t="s">
        <v>12016</v>
      </c>
      <c r="DB1206" s="94" t="s">
        <v>12111</v>
      </c>
      <c r="DC1206" s="94" t="s">
        <v>12007</v>
      </c>
      <c r="DD1206" s="94" t="s">
        <v>12007</v>
      </c>
      <c r="DE1206" s="94" t="s">
        <v>12016</v>
      </c>
      <c r="DH1206" s="94" t="s">
        <v>12021</v>
      </c>
      <c r="DJ1206" s="94" t="s">
        <v>12022</v>
      </c>
    </row>
    <row r="1207" ht="13.5" customHeight="1">
      <c r="A1207" s="94" t="s">
        <v>19106</v>
      </c>
      <c r="B1207" s="94" t="s">
        <v>19107</v>
      </c>
      <c r="C1207" s="94" t="str">
        <f t="shared" si="1"/>
        <v>Kanya Xongo</v>
      </c>
      <c r="D1207" s="94" t="s">
        <v>19108</v>
      </c>
      <c r="E1207" s="94" t="s">
        <v>32</v>
      </c>
      <c r="F1207" s="94" t="s">
        <v>15152</v>
      </c>
      <c r="G1207" s="95" t="s">
        <v>33</v>
      </c>
      <c r="H1207" s="94" t="s">
        <v>12006</v>
      </c>
      <c r="Z1207" s="94" t="s">
        <v>12007</v>
      </c>
      <c r="BF1207" s="94"/>
      <c r="BG1207" s="94"/>
      <c r="BH1207" s="94"/>
      <c r="BI1207" s="94"/>
      <c r="BJ1207" s="94" t="s">
        <v>33</v>
      </c>
      <c r="BK1207" s="94"/>
      <c r="BL1207" s="94"/>
      <c r="BM1207" s="94"/>
      <c r="BN1207" s="94"/>
      <c r="BO1207" s="94"/>
      <c r="BP1207" s="94"/>
      <c r="BQ1207" s="94"/>
      <c r="BR1207" s="94"/>
      <c r="BS1207" s="94"/>
      <c r="BT1207" s="94"/>
      <c r="BU1207" s="94"/>
      <c r="BV1207" s="94"/>
      <c r="BW1207" s="94"/>
      <c r="BX1207" s="94">
        <v>1.0</v>
      </c>
      <c r="BY1207" s="94"/>
      <c r="BZ1207" s="94"/>
      <c r="CA1207" s="94"/>
      <c r="CB1207" s="94"/>
      <c r="CC1207" s="94"/>
      <c r="CD1207" s="94"/>
      <c r="CE1207" s="94"/>
      <c r="CF1207" s="94"/>
      <c r="CG1207" s="94"/>
      <c r="CH1207" s="94"/>
      <c r="CJ1207" s="94" t="s">
        <v>12213</v>
      </c>
      <c r="CK1207" s="94" t="s">
        <v>19109</v>
      </c>
      <c r="CL1207" s="94" t="s">
        <v>12010</v>
      </c>
      <c r="CM1207" s="94" t="s">
        <v>18216</v>
      </c>
      <c r="CN1207" s="94" t="s">
        <v>19110</v>
      </c>
      <c r="CO1207" s="94" t="s">
        <v>12116</v>
      </c>
      <c r="CP1207" s="94" t="s">
        <v>19111</v>
      </c>
      <c r="CQ1207" s="94" t="s">
        <v>12015</v>
      </c>
      <c r="CR1207" s="94" t="s">
        <v>12219</v>
      </c>
      <c r="CS1207" s="94" t="s">
        <v>12016</v>
      </c>
      <c r="CT1207" s="94" t="s">
        <v>12052</v>
      </c>
      <c r="CX1207" s="94" t="s">
        <v>19112</v>
      </c>
      <c r="CZ1207" s="94" t="s">
        <v>12007</v>
      </c>
      <c r="DA1207" s="94" t="s">
        <v>12111</v>
      </c>
      <c r="DB1207" s="94" t="s">
        <v>12111</v>
      </c>
      <c r="DC1207" s="94" t="s">
        <v>12007</v>
      </c>
      <c r="DD1207" s="94" t="s">
        <v>12007</v>
      </c>
      <c r="DE1207" s="94" t="s">
        <v>12016</v>
      </c>
      <c r="DH1207" s="94" t="s">
        <v>12021</v>
      </c>
      <c r="DJ1207" s="94" t="s">
        <v>12022</v>
      </c>
    </row>
    <row r="1208" ht="13.5" customHeight="1">
      <c r="A1208" s="94" t="s">
        <v>19113</v>
      </c>
      <c r="B1208" s="94" t="s">
        <v>19114</v>
      </c>
      <c r="C1208" s="94" t="str">
        <f t="shared" si="1"/>
        <v>Karabo Rantwane</v>
      </c>
      <c r="D1208" s="94" t="s">
        <v>19115</v>
      </c>
      <c r="E1208" s="94" t="s">
        <v>35</v>
      </c>
      <c r="F1208" s="94" t="s">
        <v>19116</v>
      </c>
      <c r="G1208" s="95" t="s">
        <v>33</v>
      </c>
      <c r="H1208" s="94" t="s">
        <v>12006</v>
      </c>
      <c r="BF1208" s="94"/>
      <c r="BG1208" s="94"/>
      <c r="BH1208" s="94"/>
      <c r="BI1208" s="94"/>
      <c r="BJ1208" s="94" t="s">
        <v>33</v>
      </c>
      <c r="BK1208" s="94"/>
      <c r="BL1208" s="94"/>
      <c r="BM1208" s="94"/>
      <c r="BN1208" s="94"/>
      <c r="BO1208" s="94"/>
      <c r="BP1208" s="94"/>
      <c r="BQ1208" s="94"/>
      <c r="BR1208" s="94"/>
      <c r="BS1208" s="94"/>
      <c r="BT1208" s="94"/>
      <c r="BU1208" s="94"/>
      <c r="BV1208" s="94"/>
      <c r="BW1208" s="94"/>
      <c r="BX1208" s="94"/>
      <c r="BY1208" s="94">
        <v>1.0</v>
      </c>
      <c r="BZ1208" s="94"/>
      <c r="CA1208" s="94"/>
      <c r="CB1208" s="94"/>
      <c r="CC1208" s="94"/>
      <c r="CD1208" s="94"/>
      <c r="CE1208" s="94"/>
      <c r="CF1208" s="94"/>
      <c r="CG1208" s="94"/>
      <c r="CH1208" s="94"/>
      <c r="CJ1208" s="94" t="s">
        <v>11475</v>
      </c>
      <c r="CK1208" s="94" t="s">
        <v>19117</v>
      </c>
      <c r="CL1208" s="94" t="s">
        <v>12046</v>
      </c>
      <c r="CM1208" s="94" t="s">
        <v>12186</v>
      </c>
      <c r="CN1208" s="94" t="s">
        <v>12143</v>
      </c>
      <c r="CO1208" s="94" t="s">
        <v>12255</v>
      </c>
      <c r="CP1208" s="94" t="s">
        <v>12189</v>
      </c>
      <c r="CQ1208" s="94" t="s">
        <v>12015</v>
      </c>
      <c r="CR1208" s="94" t="s">
        <v>12219</v>
      </c>
      <c r="CS1208" s="94" t="s">
        <v>12016</v>
      </c>
      <c r="CX1208" s="94" t="s">
        <v>19118</v>
      </c>
      <c r="CZ1208" s="94" t="s">
        <v>12007</v>
      </c>
      <c r="DA1208" s="94" t="s">
        <v>12111</v>
      </c>
      <c r="DB1208" s="94" t="s">
        <v>12111</v>
      </c>
      <c r="DC1208" s="94" t="s">
        <v>12007</v>
      </c>
      <c r="DD1208" s="94" t="s">
        <v>12007</v>
      </c>
      <c r="DE1208" s="94" t="s">
        <v>12016</v>
      </c>
      <c r="DH1208" s="94" t="s">
        <v>12021</v>
      </c>
      <c r="DJ1208" s="94" t="s">
        <v>12022</v>
      </c>
    </row>
    <row r="1209" ht="13.5" customHeight="1">
      <c r="A1209" s="94" t="s">
        <v>4665</v>
      </c>
      <c r="B1209" s="94" t="s">
        <v>10327</v>
      </c>
      <c r="C1209" s="94" t="str">
        <f t="shared" si="1"/>
        <v>Karen Lee-Waddell</v>
      </c>
      <c r="D1209" s="94" t="s">
        <v>10328</v>
      </c>
      <c r="E1209" s="94" t="s">
        <v>32</v>
      </c>
      <c r="F1209" s="94" t="s">
        <v>19119</v>
      </c>
      <c r="G1209" s="95" t="s">
        <v>33</v>
      </c>
      <c r="H1209" s="94" t="s">
        <v>12006</v>
      </c>
      <c r="I1209" s="94" t="s">
        <v>12069</v>
      </c>
      <c r="BF1209" s="94" t="s">
        <v>33</v>
      </c>
      <c r="BG1209" s="94"/>
      <c r="BH1209" s="94"/>
      <c r="BI1209" s="94"/>
      <c r="BJ1209" s="94"/>
      <c r="BK1209" s="94"/>
      <c r="BL1209" s="94">
        <v>1.0</v>
      </c>
      <c r="BM1209" s="94"/>
      <c r="BN1209" s="94"/>
      <c r="BO1209" s="94"/>
      <c r="BP1209" s="94"/>
      <c r="BQ1209" s="94"/>
      <c r="BR1209" s="94"/>
      <c r="BS1209" s="94"/>
      <c r="BT1209" s="94"/>
      <c r="BU1209" s="94"/>
      <c r="BV1209" s="94"/>
      <c r="BW1209" s="94"/>
      <c r="BX1209" s="94"/>
      <c r="BY1209" s="94"/>
      <c r="BZ1209" s="94"/>
      <c r="CA1209" s="94"/>
      <c r="CB1209" s="94"/>
      <c r="CC1209" s="94"/>
      <c r="CD1209" s="94">
        <v>1.0</v>
      </c>
      <c r="CE1209" s="94"/>
      <c r="CF1209" s="94"/>
      <c r="CG1209" s="94"/>
      <c r="CH1209" s="94"/>
      <c r="CJ1209" s="94" t="s">
        <v>3680</v>
      </c>
      <c r="CK1209" s="94" t="s">
        <v>10331</v>
      </c>
      <c r="CL1209" s="94" t="s">
        <v>12010</v>
      </c>
      <c r="CM1209" s="94" t="s">
        <v>19120</v>
      </c>
      <c r="CN1209" s="94" t="s">
        <v>12345</v>
      </c>
      <c r="CO1209" s="94" t="s">
        <v>12030</v>
      </c>
      <c r="CP1209" s="94" t="s">
        <v>12073</v>
      </c>
      <c r="CQ1209" s="94" t="s">
        <v>12074</v>
      </c>
      <c r="CR1209" s="94" t="s">
        <v>12465</v>
      </c>
      <c r="CS1209" s="94" t="s">
        <v>12016</v>
      </c>
      <c r="CX1209" s="94" t="s">
        <v>19121</v>
      </c>
      <c r="CZ1209" s="94" t="s">
        <v>12007</v>
      </c>
      <c r="DA1209" s="94" t="s">
        <v>12019</v>
      </c>
      <c r="DB1209" s="94" t="s">
        <v>12019</v>
      </c>
      <c r="DC1209" s="94" t="s">
        <v>12007</v>
      </c>
      <c r="DD1209" s="94" t="s">
        <v>12007</v>
      </c>
      <c r="DE1209" s="94" t="s">
        <v>12007</v>
      </c>
      <c r="DH1209" s="94" t="s">
        <v>12021</v>
      </c>
      <c r="DJ1209" s="94" t="s">
        <v>12022</v>
      </c>
    </row>
    <row r="1210" ht="13.5" customHeight="1">
      <c r="A1210" s="94" t="s">
        <v>4665</v>
      </c>
      <c r="B1210" s="94" t="s">
        <v>4666</v>
      </c>
      <c r="C1210" s="94" t="str">
        <f t="shared" si="1"/>
        <v>Karen Masters</v>
      </c>
      <c r="D1210" s="94" t="s">
        <v>4667</v>
      </c>
      <c r="E1210" s="94" t="s">
        <v>32</v>
      </c>
      <c r="F1210" s="94" t="s">
        <v>19122</v>
      </c>
      <c r="G1210" s="95" t="s">
        <v>33</v>
      </c>
      <c r="H1210" s="94" t="s">
        <v>12006</v>
      </c>
      <c r="I1210" s="94" t="s">
        <v>12069</v>
      </c>
      <c r="BF1210" s="94" t="s">
        <v>33</v>
      </c>
      <c r="BG1210" s="94"/>
      <c r="BH1210" s="94"/>
      <c r="BI1210" s="94"/>
      <c r="BJ1210" s="94"/>
      <c r="BK1210" s="94"/>
      <c r="BL1210" s="94">
        <v>1.0</v>
      </c>
      <c r="BM1210" s="94"/>
      <c r="BN1210" s="94"/>
      <c r="BO1210" s="94"/>
      <c r="BP1210" s="94"/>
      <c r="BQ1210" s="94"/>
      <c r="BR1210" s="94"/>
      <c r="BS1210" s="94"/>
      <c r="BT1210" s="94"/>
      <c r="BU1210" s="94"/>
      <c r="BV1210" s="94"/>
      <c r="BW1210" s="94"/>
      <c r="BX1210" s="94"/>
      <c r="BY1210" s="94"/>
      <c r="BZ1210" s="94"/>
      <c r="CA1210" s="94"/>
      <c r="CB1210" s="94"/>
      <c r="CC1210" s="94"/>
      <c r="CD1210" s="94"/>
      <c r="CE1210" s="94"/>
      <c r="CF1210" s="94"/>
      <c r="CG1210" s="94"/>
      <c r="CH1210" s="94"/>
      <c r="CJ1210" s="94" t="s">
        <v>13136</v>
      </c>
      <c r="CK1210" s="94" t="s">
        <v>4671</v>
      </c>
      <c r="CL1210" s="94" t="s">
        <v>12202</v>
      </c>
      <c r="CM1210" s="94" t="s">
        <v>17543</v>
      </c>
      <c r="CN1210" s="94" t="s">
        <v>12029</v>
      </c>
      <c r="CO1210" s="94" t="s">
        <v>12030</v>
      </c>
      <c r="CP1210" s="94" t="s">
        <v>12330</v>
      </c>
      <c r="CQ1210" s="94" t="s">
        <v>12062</v>
      </c>
      <c r="CR1210" s="94" t="s">
        <v>12062</v>
      </c>
      <c r="CS1210" s="94" t="s">
        <v>12016</v>
      </c>
      <c r="CX1210" s="94" t="s">
        <v>19123</v>
      </c>
      <c r="CZ1210" s="94" t="s">
        <v>12007</v>
      </c>
      <c r="DA1210" s="94" t="s">
        <v>12019</v>
      </c>
      <c r="DB1210" s="94" t="s">
        <v>12019</v>
      </c>
      <c r="DC1210" s="94" t="s">
        <v>12007</v>
      </c>
      <c r="DD1210" s="94" t="s">
        <v>12007</v>
      </c>
      <c r="DE1210" s="94" t="s">
        <v>12016</v>
      </c>
      <c r="DH1210" s="94" t="s">
        <v>12021</v>
      </c>
      <c r="DJ1210" s="94" t="s">
        <v>12022</v>
      </c>
    </row>
    <row r="1211" ht="13.5" customHeight="1">
      <c r="A1211" s="94" t="s">
        <v>19124</v>
      </c>
      <c r="B1211" s="94" t="s">
        <v>19125</v>
      </c>
      <c r="C1211" s="94" t="str">
        <f t="shared" si="1"/>
        <v>Karin Sandstrom</v>
      </c>
      <c r="D1211" s="94" t="s">
        <v>19126</v>
      </c>
      <c r="E1211" s="94" t="s">
        <v>32</v>
      </c>
      <c r="F1211" s="94" t="s">
        <v>19127</v>
      </c>
      <c r="G1211" s="95" t="s">
        <v>33</v>
      </c>
      <c r="H1211" s="94" t="s">
        <v>12006</v>
      </c>
      <c r="I1211" s="94" t="s">
        <v>12069</v>
      </c>
      <c r="BF1211" s="94"/>
      <c r="BG1211" s="94"/>
      <c r="BH1211" s="94" t="s">
        <v>33</v>
      </c>
      <c r="BI1211" s="94"/>
      <c r="BJ1211" s="94"/>
      <c r="BK1211" s="94"/>
      <c r="BL1211" s="94"/>
      <c r="BM1211" s="94"/>
      <c r="BN1211" s="94"/>
      <c r="BO1211" s="94"/>
      <c r="BP1211" s="94"/>
      <c r="BQ1211" s="94"/>
      <c r="BR1211" s="94"/>
      <c r="BS1211" s="94"/>
      <c r="BT1211" s="94">
        <v>1.0</v>
      </c>
      <c r="BU1211" s="94"/>
      <c r="BV1211" s="94"/>
      <c r="BW1211" s="94"/>
      <c r="BX1211" s="94"/>
      <c r="BY1211" s="94"/>
      <c r="BZ1211" s="94"/>
      <c r="CA1211" s="94"/>
      <c r="CB1211" s="94"/>
      <c r="CC1211" s="94"/>
      <c r="CD1211" s="94"/>
      <c r="CE1211" s="94"/>
      <c r="CF1211" s="94"/>
      <c r="CG1211" s="94"/>
      <c r="CH1211" s="94"/>
      <c r="CJ1211" s="94" t="s">
        <v>12026</v>
      </c>
      <c r="CK1211" s="94" t="s">
        <v>19128</v>
      </c>
      <c r="CL1211" s="94" t="s">
        <v>12010</v>
      </c>
      <c r="CM1211" s="94" t="s">
        <v>19129</v>
      </c>
      <c r="CN1211" s="94" t="s">
        <v>12072</v>
      </c>
      <c r="CO1211" s="94" t="s">
        <v>12030</v>
      </c>
      <c r="CP1211" s="94" t="s">
        <v>19130</v>
      </c>
      <c r="CQ1211" s="94" t="s">
        <v>12062</v>
      </c>
      <c r="CR1211" s="94" t="s">
        <v>12062</v>
      </c>
      <c r="CS1211" s="94" t="s">
        <v>12016</v>
      </c>
      <c r="CX1211" s="94" t="s">
        <v>1672</v>
      </c>
      <c r="CZ1211" s="94" t="s">
        <v>12007</v>
      </c>
      <c r="DA1211" s="94" t="s">
        <v>12016</v>
      </c>
      <c r="DB1211" s="94" t="s">
        <v>12016</v>
      </c>
      <c r="DC1211" s="94" t="s">
        <v>12016</v>
      </c>
      <c r="DD1211" s="94" t="s">
        <v>12007</v>
      </c>
      <c r="DE1211" s="94" t="s">
        <v>12016</v>
      </c>
      <c r="DH1211" s="94" t="s">
        <v>12021</v>
      </c>
      <c r="DJ1211" s="94" t="s">
        <v>12022</v>
      </c>
    </row>
    <row r="1212" ht="13.5" customHeight="1">
      <c r="A1212" s="94" t="s">
        <v>19124</v>
      </c>
      <c r="B1212" s="94" t="s">
        <v>19125</v>
      </c>
      <c r="C1212" s="94" t="str">
        <f t="shared" si="1"/>
        <v>Karin Sandstrom</v>
      </c>
      <c r="D1212" s="94" t="s">
        <v>19131</v>
      </c>
      <c r="E1212" s="94" t="s">
        <v>32</v>
      </c>
      <c r="F1212" s="94" t="s">
        <v>19127</v>
      </c>
      <c r="G1212" s="95" t="s">
        <v>33</v>
      </c>
      <c r="H1212" s="94" t="s">
        <v>12006</v>
      </c>
      <c r="BF1212" s="94"/>
      <c r="BG1212" s="94"/>
      <c r="BH1212" s="94" t="s">
        <v>33</v>
      </c>
      <c r="BI1212" s="94"/>
      <c r="BJ1212" s="94"/>
      <c r="BK1212" s="94"/>
      <c r="BL1212" s="94"/>
      <c r="BM1212" s="94"/>
      <c r="BN1212" s="94"/>
      <c r="BO1212" s="94"/>
      <c r="BP1212" s="94"/>
      <c r="BQ1212" s="94"/>
      <c r="BR1212" s="94"/>
      <c r="BS1212" s="94"/>
      <c r="BT1212" s="94">
        <v>1.0</v>
      </c>
      <c r="BU1212" s="94"/>
      <c r="BV1212" s="94"/>
      <c r="BW1212" s="94"/>
      <c r="BX1212" s="94"/>
      <c r="BY1212" s="94"/>
      <c r="BZ1212" s="94"/>
      <c r="CA1212" s="94"/>
      <c r="CB1212" s="94"/>
      <c r="CC1212" s="94"/>
      <c r="CD1212" s="94"/>
      <c r="CE1212" s="94"/>
      <c r="CF1212" s="94"/>
      <c r="CG1212" s="94"/>
      <c r="CH1212" s="94"/>
      <c r="CJ1212" s="94" t="s">
        <v>12026</v>
      </c>
      <c r="CK1212" s="94" t="s">
        <v>19128</v>
      </c>
      <c r="CL1212" s="94" t="s">
        <v>12010</v>
      </c>
      <c r="CM1212" s="94" t="s">
        <v>19129</v>
      </c>
      <c r="CN1212" s="94" t="s">
        <v>12072</v>
      </c>
      <c r="CO1212" s="94" t="s">
        <v>12030</v>
      </c>
      <c r="CP1212" s="94" t="s">
        <v>19130</v>
      </c>
      <c r="CQ1212" s="94" t="s">
        <v>12062</v>
      </c>
      <c r="CR1212" s="94" t="s">
        <v>12062</v>
      </c>
      <c r="CS1212" s="94" t="s">
        <v>12016</v>
      </c>
      <c r="CX1212" s="94" t="s">
        <v>1672</v>
      </c>
      <c r="CZ1212" s="94" t="s">
        <v>12007</v>
      </c>
      <c r="DA1212" s="94" t="s">
        <v>12016</v>
      </c>
      <c r="DB1212" s="94" t="s">
        <v>12016</v>
      </c>
      <c r="DC1212" s="94" t="s">
        <v>12016</v>
      </c>
      <c r="DD1212" s="94" t="s">
        <v>12016</v>
      </c>
      <c r="DE1212" s="94" t="s">
        <v>12016</v>
      </c>
      <c r="DH1212" s="94" t="s">
        <v>12021</v>
      </c>
      <c r="DJ1212" s="94" t="s">
        <v>12022</v>
      </c>
    </row>
    <row r="1213" ht="13.5" customHeight="1">
      <c r="A1213" s="94" t="s">
        <v>2745</v>
      </c>
      <c r="B1213" s="94" t="s">
        <v>6105</v>
      </c>
      <c r="C1213" s="94" t="str">
        <f t="shared" si="1"/>
        <v>Karina Barboza</v>
      </c>
      <c r="D1213" s="94" t="s">
        <v>6106</v>
      </c>
      <c r="E1213" s="94" t="s">
        <v>32</v>
      </c>
      <c r="F1213" s="94" t="s">
        <v>16485</v>
      </c>
      <c r="G1213" s="95" t="s">
        <v>33</v>
      </c>
      <c r="H1213" s="94" t="s">
        <v>12006</v>
      </c>
      <c r="I1213" s="94" t="s">
        <v>12025</v>
      </c>
      <c r="BF1213" s="94"/>
      <c r="BG1213" s="94"/>
      <c r="BH1213" s="94" t="s">
        <v>33</v>
      </c>
      <c r="BI1213" s="94"/>
      <c r="BJ1213" s="94"/>
      <c r="BK1213" s="94"/>
      <c r="BL1213" s="94"/>
      <c r="BM1213" s="94"/>
      <c r="BN1213" s="94"/>
      <c r="BO1213" s="94"/>
      <c r="BP1213" s="94"/>
      <c r="BQ1213" s="94"/>
      <c r="BR1213" s="94">
        <v>1.0</v>
      </c>
      <c r="BS1213" s="94"/>
      <c r="BT1213" s="94"/>
      <c r="BU1213" s="94"/>
      <c r="BV1213" s="94"/>
      <c r="BW1213" s="94"/>
      <c r="BX1213" s="94"/>
      <c r="BY1213" s="94"/>
      <c r="BZ1213" s="94"/>
      <c r="CA1213" s="94"/>
      <c r="CB1213" s="94"/>
      <c r="CC1213" s="94"/>
      <c r="CD1213" s="94"/>
      <c r="CE1213" s="94"/>
      <c r="CF1213" s="94"/>
      <c r="CG1213" s="94"/>
      <c r="CH1213" s="94"/>
      <c r="CK1213" s="94" t="s">
        <v>6110</v>
      </c>
      <c r="CL1213" s="94" t="s">
        <v>12232</v>
      </c>
      <c r="CM1213" s="94" t="s">
        <v>15488</v>
      </c>
      <c r="CN1213" s="94" t="s">
        <v>12455</v>
      </c>
      <c r="CP1213" s="94" t="s">
        <v>19132</v>
      </c>
      <c r="CQ1213" s="94" t="s">
        <v>12062</v>
      </c>
      <c r="CR1213" s="94" t="s">
        <v>12062</v>
      </c>
      <c r="CS1213" s="94" t="s">
        <v>12016</v>
      </c>
      <c r="CT1213" s="94" t="s">
        <v>12498</v>
      </c>
      <c r="CU1213" s="94" t="s">
        <v>12498</v>
      </c>
      <c r="CV1213" s="94" t="s">
        <v>12498</v>
      </c>
      <c r="CX1213" s="94" t="s">
        <v>19133</v>
      </c>
    </row>
    <row r="1214" ht="13.5" customHeight="1">
      <c r="A1214" s="94" t="s">
        <v>2745</v>
      </c>
      <c r="B1214" s="94" t="s">
        <v>2746</v>
      </c>
      <c r="C1214" s="94" t="str">
        <f t="shared" si="1"/>
        <v>Karina Santana</v>
      </c>
      <c r="D1214" s="94" t="s">
        <v>2747</v>
      </c>
      <c r="E1214" s="94" t="s">
        <v>32</v>
      </c>
      <c r="F1214" s="94" t="s">
        <v>19134</v>
      </c>
      <c r="G1214" s="95" t="s">
        <v>33</v>
      </c>
      <c r="H1214" s="94" t="s">
        <v>12006</v>
      </c>
      <c r="I1214" s="94" t="s">
        <v>12069</v>
      </c>
      <c r="BF1214" s="94" t="s">
        <v>33</v>
      </c>
      <c r="BG1214" s="94"/>
      <c r="BH1214" s="94"/>
      <c r="BI1214" s="94"/>
      <c r="BJ1214" s="94"/>
      <c r="BK1214" s="94"/>
      <c r="BL1214" s="94"/>
      <c r="BM1214" s="94">
        <v>1.0</v>
      </c>
      <c r="BN1214" s="94"/>
      <c r="BO1214" s="94"/>
      <c r="BP1214" s="94"/>
      <c r="BQ1214" s="94"/>
      <c r="BR1214" s="94"/>
      <c r="BS1214" s="94"/>
      <c r="BT1214" s="94"/>
      <c r="BU1214" s="94"/>
      <c r="BV1214" s="94"/>
      <c r="BW1214" s="94"/>
      <c r="BX1214" s="94"/>
      <c r="BY1214" s="94"/>
      <c r="BZ1214" s="94"/>
      <c r="CA1214" s="94"/>
      <c r="CB1214" s="94"/>
      <c r="CC1214" s="94"/>
      <c r="CD1214" s="94">
        <v>1.0</v>
      </c>
      <c r="CE1214" s="94"/>
      <c r="CF1214" s="94"/>
      <c r="CG1214" s="94"/>
      <c r="CH1214" s="94"/>
      <c r="CJ1214" s="94" t="s">
        <v>12213</v>
      </c>
      <c r="CK1214" s="94" t="s">
        <v>2751</v>
      </c>
      <c r="CL1214" s="94" t="s">
        <v>12010</v>
      </c>
      <c r="CM1214" s="94" t="s">
        <v>13061</v>
      </c>
      <c r="CN1214" s="94" t="s">
        <v>12455</v>
      </c>
      <c r="CO1214" s="94" t="s">
        <v>12122</v>
      </c>
      <c r="CP1214" s="94" t="s">
        <v>12306</v>
      </c>
      <c r="CQ1214" s="94" t="s">
        <v>12015</v>
      </c>
      <c r="CR1214" s="94" t="s">
        <v>12219</v>
      </c>
      <c r="CS1214" s="94" t="s">
        <v>12016</v>
      </c>
      <c r="CT1214" s="94" t="s">
        <v>12498</v>
      </c>
      <c r="CU1214" s="94" t="s">
        <v>12498</v>
      </c>
      <c r="CV1214" s="94" t="s">
        <v>12498</v>
      </c>
      <c r="CX1214" s="94" t="s">
        <v>19135</v>
      </c>
      <c r="CZ1214" s="94" t="s">
        <v>12007</v>
      </c>
      <c r="DA1214" s="94" t="s">
        <v>12111</v>
      </c>
      <c r="DB1214" s="94" t="s">
        <v>12111</v>
      </c>
      <c r="DC1214" s="94" t="s">
        <v>12007</v>
      </c>
      <c r="DD1214" s="94" t="s">
        <v>12007</v>
      </c>
      <c r="DE1214" s="94" t="s">
        <v>12007</v>
      </c>
      <c r="DH1214" s="94" t="s">
        <v>12021</v>
      </c>
      <c r="DJ1214" s="94" t="s">
        <v>12022</v>
      </c>
    </row>
    <row r="1215" ht="13.5" customHeight="1">
      <c r="A1215" s="94" t="s">
        <v>19136</v>
      </c>
      <c r="B1215" s="94" t="s">
        <v>19137</v>
      </c>
      <c r="C1215" s="94" t="str">
        <f t="shared" si="1"/>
        <v>Karl Glazebrook</v>
      </c>
      <c r="D1215" s="94" t="s">
        <v>19138</v>
      </c>
      <c r="E1215" s="94" t="s">
        <v>32</v>
      </c>
      <c r="F1215" s="94" t="s">
        <v>19139</v>
      </c>
      <c r="G1215" s="95" t="s">
        <v>33</v>
      </c>
      <c r="H1215" s="94" t="s">
        <v>12006</v>
      </c>
      <c r="I1215" s="94" t="s">
        <v>12381</v>
      </c>
      <c r="BF1215" s="94" t="s">
        <v>33</v>
      </c>
      <c r="BG1215" s="94"/>
      <c r="BH1215" s="94"/>
      <c r="BI1215" s="94"/>
      <c r="BJ1215" s="94"/>
      <c r="BK1215" s="94"/>
      <c r="BL1215" s="94">
        <v>1.0</v>
      </c>
      <c r="BM1215" s="94"/>
      <c r="BN1215" s="94"/>
      <c r="BO1215" s="94"/>
      <c r="BP1215" s="94"/>
      <c r="BQ1215" s="94"/>
      <c r="BR1215" s="94"/>
      <c r="BS1215" s="94"/>
      <c r="BT1215" s="94"/>
      <c r="BU1215" s="94"/>
      <c r="BV1215" s="94"/>
      <c r="BW1215" s="94"/>
      <c r="BX1215" s="94"/>
      <c r="BY1215" s="94"/>
      <c r="BZ1215" s="94"/>
      <c r="CA1215" s="94"/>
      <c r="CB1215" s="94"/>
      <c r="CC1215" s="94"/>
      <c r="CD1215" s="94">
        <v>1.0</v>
      </c>
      <c r="CE1215" s="94"/>
      <c r="CF1215" s="94"/>
      <c r="CG1215" s="94"/>
      <c r="CH1215" s="94"/>
      <c r="CJ1215" s="94" t="s">
        <v>12082</v>
      </c>
      <c r="CK1215" s="94" t="s">
        <v>19140</v>
      </c>
      <c r="CL1215" s="94" t="s">
        <v>12046</v>
      </c>
      <c r="CM1215" s="94" t="s">
        <v>15248</v>
      </c>
      <c r="CO1215" s="94" t="s">
        <v>12030</v>
      </c>
      <c r="CP1215" s="94" t="s">
        <v>15250</v>
      </c>
      <c r="CQ1215" s="94" t="s">
        <v>12074</v>
      </c>
      <c r="CR1215" s="94" t="s">
        <v>12385</v>
      </c>
      <c r="CS1215" s="94" t="s">
        <v>12016</v>
      </c>
      <c r="CX1215" s="94" t="s">
        <v>18083</v>
      </c>
      <c r="CZ1215" s="94" t="s">
        <v>12007</v>
      </c>
      <c r="DA1215" s="94" t="s">
        <v>12016</v>
      </c>
      <c r="DB1215" s="94" t="s">
        <v>12019</v>
      </c>
      <c r="DC1215" s="94" t="s">
        <v>12007</v>
      </c>
      <c r="DD1215" s="94" t="s">
        <v>12007</v>
      </c>
      <c r="DE1215" s="94" t="s">
        <v>12007</v>
      </c>
      <c r="DH1215" s="94" t="s">
        <v>12021</v>
      </c>
      <c r="DJ1215" s="94" t="s">
        <v>12022</v>
      </c>
    </row>
    <row r="1216" ht="13.5" customHeight="1">
      <c r="A1216" s="94" t="s">
        <v>19141</v>
      </c>
      <c r="B1216" s="94" t="s">
        <v>19142</v>
      </c>
      <c r="C1216" s="94" t="str">
        <f t="shared" si="1"/>
        <v>Kartheik Iyer</v>
      </c>
      <c r="D1216" s="94" t="s">
        <v>19143</v>
      </c>
      <c r="E1216" s="94" t="s">
        <v>32</v>
      </c>
      <c r="F1216" s="94" t="s">
        <v>19144</v>
      </c>
      <c r="G1216" s="95" t="s">
        <v>33</v>
      </c>
      <c r="H1216" s="94" t="s">
        <v>12006</v>
      </c>
      <c r="I1216" s="94" t="s">
        <v>12069</v>
      </c>
      <c r="BF1216" s="94"/>
      <c r="BG1216" s="94"/>
      <c r="BH1216" s="94" t="s">
        <v>33</v>
      </c>
      <c r="BI1216" s="94"/>
      <c r="BJ1216" s="94"/>
      <c r="BK1216" s="94"/>
      <c r="BL1216" s="94"/>
      <c r="BM1216" s="94"/>
      <c r="BN1216" s="94"/>
      <c r="BO1216" s="94"/>
      <c r="BP1216" s="94"/>
      <c r="BQ1216" s="94"/>
      <c r="BR1216" s="94">
        <v>1.0</v>
      </c>
      <c r="BS1216" s="94"/>
      <c r="BT1216" s="94"/>
      <c r="BU1216" s="94"/>
      <c r="BV1216" s="94"/>
      <c r="BW1216" s="94"/>
      <c r="BX1216" s="94"/>
      <c r="BY1216" s="94"/>
      <c r="BZ1216" s="94"/>
      <c r="CA1216" s="94"/>
      <c r="CB1216" s="94"/>
      <c r="CC1216" s="94"/>
      <c r="CD1216" s="94"/>
      <c r="CE1216" s="94"/>
      <c r="CF1216" s="94"/>
      <c r="CG1216" s="94"/>
      <c r="CH1216" s="94"/>
      <c r="CJ1216" s="94" t="s">
        <v>3680</v>
      </c>
      <c r="CK1216" s="94" t="s">
        <v>19145</v>
      </c>
      <c r="CL1216" s="94" t="s">
        <v>12505</v>
      </c>
      <c r="CM1216" s="94" t="s">
        <v>16645</v>
      </c>
      <c r="CN1216" s="94" t="s">
        <v>19146</v>
      </c>
      <c r="CO1216" s="94" t="s">
        <v>12188</v>
      </c>
      <c r="CP1216" s="94" t="s">
        <v>12963</v>
      </c>
      <c r="CQ1216" s="94" t="s">
        <v>12062</v>
      </c>
      <c r="CR1216" s="94" t="s">
        <v>12195</v>
      </c>
      <c r="CS1216" s="94" t="s">
        <v>12007</v>
      </c>
      <c r="CT1216" s="94" t="s">
        <v>12594</v>
      </c>
      <c r="CX1216" s="94" t="s">
        <v>19147</v>
      </c>
      <c r="CZ1216" s="94" t="s">
        <v>12007</v>
      </c>
      <c r="DA1216" s="94" t="s">
        <v>12016</v>
      </c>
      <c r="DB1216" s="94" t="s">
        <v>12019</v>
      </c>
      <c r="DC1216" s="94" t="s">
        <v>12007</v>
      </c>
      <c r="DD1216" s="94" t="s">
        <v>12007</v>
      </c>
      <c r="DE1216" s="94" t="s">
        <v>12007</v>
      </c>
      <c r="DH1216" s="94" t="s">
        <v>12021</v>
      </c>
      <c r="DJ1216" s="94" t="s">
        <v>12022</v>
      </c>
    </row>
    <row r="1217" ht="13.5" customHeight="1">
      <c r="A1217" s="94" t="s">
        <v>2552</v>
      </c>
      <c r="B1217" s="94" t="s">
        <v>2553</v>
      </c>
      <c r="C1217" s="94" t="str">
        <f t="shared" si="1"/>
        <v>Kartik Sheth</v>
      </c>
      <c r="D1217" s="94" t="s">
        <v>19148</v>
      </c>
      <c r="E1217" s="94" t="s">
        <v>32</v>
      </c>
      <c r="F1217" s="94" t="s">
        <v>19149</v>
      </c>
      <c r="G1217" s="95" t="s">
        <v>33</v>
      </c>
      <c r="H1217" s="94" t="s">
        <v>12006</v>
      </c>
      <c r="BF1217" s="94"/>
      <c r="BG1217" s="94"/>
      <c r="BH1217" s="94" t="s">
        <v>33</v>
      </c>
      <c r="BI1217" s="94"/>
      <c r="BJ1217" s="94"/>
      <c r="BK1217" s="94"/>
      <c r="BL1217" s="94"/>
      <c r="BM1217" s="94"/>
      <c r="BN1217" s="94"/>
      <c r="BO1217" s="94"/>
      <c r="BP1217" s="94"/>
      <c r="BQ1217" s="94"/>
      <c r="BR1217" s="94">
        <v>1.0</v>
      </c>
      <c r="BS1217" s="94"/>
      <c r="BT1217" s="94"/>
      <c r="BU1217" s="94"/>
      <c r="BV1217" s="94"/>
      <c r="BW1217" s="94"/>
      <c r="BX1217" s="94"/>
      <c r="BY1217" s="94"/>
      <c r="BZ1217" s="94"/>
      <c r="CA1217" s="94"/>
      <c r="CB1217" s="94"/>
      <c r="CC1217" s="94"/>
      <c r="CD1217" s="94"/>
      <c r="CE1217" s="94"/>
      <c r="CF1217" s="94"/>
      <c r="CG1217" s="94"/>
      <c r="CH1217" s="94"/>
      <c r="CJ1217" s="94" t="s">
        <v>12058</v>
      </c>
      <c r="CK1217" s="94" t="s">
        <v>2557</v>
      </c>
      <c r="CL1217" s="94" t="s">
        <v>12046</v>
      </c>
      <c r="CM1217" s="94" t="s">
        <v>12946</v>
      </c>
      <c r="CN1217" s="94" t="s">
        <v>19150</v>
      </c>
      <c r="CO1217" s="94" t="s">
        <v>12030</v>
      </c>
      <c r="CP1217" s="94" t="s">
        <v>12270</v>
      </c>
      <c r="CQ1217" s="94" t="s">
        <v>12062</v>
      </c>
      <c r="CR1217" s="94" t="s">
        <v>12062</v>
      </c>
      <c r="CS1217" s="94" t="s">
        <v>12016</v>
      </c>
      <c r="CT1217" s="94" t="s">
        <v>14982</v>
      </c>
      <c r="CX1217" s="94" t="s">
        <v>19151</v>
      </c>
      <c r="CZ1217" s="94" t="s">
        <v>12007</v>
      </c>
      <c r="DA1217" s="94" t="s">
        <v>12016</v>
      </c>
      <c r="DB1217" s="94" t="s">
        <v>12019</v>
      </c>
      <c r="DC1217" s="94" t="s">
        <v>12007</v>
      </c>
      <c r="DD1217" s="94" t="s">
        <v>12007</v>
      </c>
      <c r="DE1217" s="94" t="s">
        <v>12016</v>
      </c>
      <c r="DF1217" s="94" t="s">
        <v>19152</v>
      </c>
      <c r="DH1217" s="94" t="s">
        <v>12021</v>
      </c>
      <c r="DJ1217" s="94" t="s">
        <v>12022</v>
      </c>
    </row>
    <row r="1218" ht="13.5" customHeight="1">
      <c r="A1218" s="94" t="s">
        <v>2127</v>
      </c>
      <c r="B1218" s="94" t="s">
        <v>2128</v>
      </c>
      <c r="C1218" s="94" t="str">
        <f t="shared" si="1"/>
        <v>Kartika Sangal</v>
      </c>
      <c r="D1218" s="94" t="s">
        <v>2129</v>
      </c>
      <c r="E1218" s="94" t="s">
        <v>35</v>
      </c>
      <c r="F1218" s="94" t="s">
        <v>19153</v>
      </c>
      <c r="G1218" s="95" t="s">
        <v>33</v>
      </c>
      <c r="H1218" s="94" t="s">
        <v>12006</v>
      </c>
      <c r="I1218" s="94" t="s">
        <v>12025</v>
      </c>
      <c r="BF1218" s="94" t="s">
        <v>33</v>
      </c>
      <c r="BG1218" s="94"/>
      <c r="BH1218" s="94"/>
      <c r="BI1218" s="94"/>
      <c r="BJ1218" s="94"/>
      <c r="BK1218" s="94"/>
      <c r="BL1218" s="94"/>
      <c r="BM1218" s="94">
        <v>1.0</v>
      </c>
      <c r="BN1218" s="94"/>
      <c r="BO1218" s="94"/>
      <c r="BP1218" s="94"/>
      <c r="BQ1218" s="94"/>
      <c r="BR1218" s="94"/>
      <c r="BS1218" s="94"/>
      <c r="BT1218" s="94"/>
      <c r="BU1218" s="94"/>
      <c r="BV1218" s="94"/>
      <c r="BW1218" s="94"/>
      <c r="BX1218" s="94"/>
      <c r="BY1218" s="94"/>
      <c r="BZ1218" s="94"/>
      <c r="CA1218" s="94"/>
      <c r="CB1218" s="94"/>
      <c r="CC1218" s="94"/>
      <c r="CD1218" s="94"/>
      <c r="CE1218" s="94"/>
      <c r="CF1218" s="94"/>
      <c r="CG1218" s="94"/>
      <c r="CH1218" s="94"/>
      <c r="CJ1218" s="94" t="s">
        <v>12402</v>
      </c>
      <c r="CK1218" s="94" t="s">
        <v>2133</v>
      </c>
      <c r="CL1218" s="94" t="s">
        <v>12010</v>
      </c>
      <c r="CM1218" s="94" t="s">
        <v>19154</v>
      </c>
      <c r="CN1218" s="94" t="s">
        <v>12143</v>
      </c>
      <c r="CO1218" s="94" t="s">
        <v>12122</v>
      </c>
      <c r="CP1218" s="94" t="s">
        <v>15790</v>
      </c>
      <c r="CQ1218" s="94" t="s">
        <v>12183</v>
      </c>
      <c r="CR1218" s="94" t="s">
        <v>12195</v>
      </c>
      <c r="CS1218" s="94" t="s">
        <v>12007</v>
      </c>
      <c r="CT1218" s="94" t="s">
        <v>12271</v>
      </c>
      <c r="CX1218" s="94" t="s">
        <v>1965</v>
      </c>
      <c r="CZ1218" s="94" t="s">
        <v>12007</v>
      </c>
      <c r="DA1218" s="94" t="s">
        <v>12111</v>
      </c>
      <c r="DB1218" s="94" t="s">
        <v>12111</v>
      </c>
      <c r="DC1218" s="94" t="s">
        <v>12007</v>
      </c>
      <c r="DD1218" s="94" t="s">
        <v>12007</v>
      </c>
      <c r="DE1218" s="94" t="s">
        <v>12007</v>
      </c>
      <c r="DH1218" s="94" t="s">
        <v>12021</v>
      </c>
      <c r="DJ1218" s="94" t="s">
        <v>12022</v>
      </c>
    </row>
    <row r="1219" ht="13.5" customHeight="1">
      <c r="A1219" s="94" t="s">
        <v>19155</v>
      </c>
      <c r="B1219" s="94" t="s">
        <v>19156</v>
      </c>
      <c r="C1219" s="94" t="str">
        <f t="shared" si="1"/>
        <v>Kasiya Dutamo Dagne</v>
      </c>
      <c r="D1219" s="94" t="s">
        <v>19157</v>
      </c>
      <c r="E1219" s="94" t="s">
        <v>32</v>
      </c>
      <c r="F1219" s="94" t="s">
        <v>19158</v>
      </c>
      <c r="G1219" s="95" t="s">
        <v>33</v>
      </c>
      <c r="H1219" s="94" t="s">
        <v>12006</v>
      </c>
      <c r="BF1219" s="94"/>
      <c r="BG1219" s="94"/>
      <c r="BH1219" s="94" t="s">
        <v>33</v>
      </c>
      <c r="BI1219" s="94"/>
      <c r="BJ1219" s="94"/>
      <c r="BK1219" s="94"/>
      <c r="BL1219" s="94"/>
      <c r="BM1219" s="94"/>
      <c r="BN1219" s="94"/>
      <c r="BO1219" s="94"/>
      <c r="BP1219" s="94"/>
      <c r="BQ1219" s="94"/>
      <c r="BR1219" s="94"/>
      <c r="BS1219" s="94">
        <v>1.0</v>
      </c>
      <c r="BT1219" s="94"/>
      <c r="BU1219" s="94"/>
      <c r="BV1219" s="94"/>
      <c r="BW1219" s="94"/>
      <c r="BX1219" s="94"/>
      <c r="BY1219" s="94"/>
      <c r="BZ1219" s="94"/>
      <c r="CA1219" s="94"/>
      <c r="CB1219" s="94"/>
      <c r="CC1219" s="94"/>
      <c r="CD1219" s="94"/>
      <c r="CE1219" s="94"/>
      <c r="CF1219" s="94"/>
      <c r="CG1219" s="94"/>
      <c r="CH1219" s="94"/>
      <c r="CK1219" s="94" t="s">
        <v>19159</v>
      </c>
      <c r="CL1219" s="94" t="s">
        <v>12010</v>
      </c>
      <c r="CM1219" s="94" t="s">
        <v>17476</v>
      </c>
      <c r="CN1219" s="94" t="s">
        <v>12216</v>
      </c>
      <c r="CO1219" s="94" t="s">
        <v>12217</v>
      </c>
      <c r="CP1219" s="94" t="s">
        <v>12599</v>
      </c>
      <c r="CQ1219" s="94" t="s">
        <v>12132</v>
      </c>
      <c r="CR1219" s="94" t="s">
        <v>12168</v>
      </c>
      <c r="CS1219" s="94" t="s">
        <v>12007</v>
      </c>
      <c r="CX1219" s="94" t="s">
        <v>19160</v>
      </c>
      <c r="CZ1219" s="94" t="s">
        <v>12007</v>
      </c>
      <c r="DA1219" s="94" t="s">
        <v>12111</v>
      </c>
      <c r="DB1219" s="94" t="s">
        <v>12111</v>
      </c>
      <c r="DC1219" s="94" t="s">
        <v>12007</v>
      </c>
      <c r="DD1219" s="94" t="s">
        <v>12007</v>
      </c>
      <c r="DE1219" s="94" t="s">
        <v>12007</v>
      </c>
      <c r="DH1219" s="94" t="s">
        <v>12021</v>
      </c>
      <c r="DJ1219" s="94" t="s">
        <v>12022</v>
      </c>
    </row>
    <row r="1220" ht="13.5" customHeight="1">
      <c r="A1220" s="94" t="s">
        <v>10872</v>
      </c>
      <c r="B1220" s="94" t="s">
        <v>10873</v>
      </c>
      <c r="C1220" s="94" t="str">
        <f t="shared" si="1"/>
        <v>Kassim Bahali</v>
      </c>
      <c r="D1220" s="94" t="s">
        <v>10874</v>
      </c>
      <c r="E1220" s="94" t="s">
        <v>32</v>
      </c>
      <c r="F1220" s="94" t="s">
        <v>19161</v>
      </c>
      <c r="G1220" s="95" t="s">
        <v>33</v>
      </c>
      <c r="H1220" s="94" t="s">
        <v>12006</v>
      </c>
      <c r="I1220" s="94" t="s">
        <v>12069</v>
      </c>
      <c r="BF1220" s="94" t="s">
        <v>33</v>
      </c>
      <c r="BG1220" s="94"/>
      <c r="BH1220" s="94"/>
      <c r="BI1220" s="94"/>
      <c r="BJ1220" s="94"/>
      <c r="BK1220" s="94"/>
      <c r="BL1220" s="94"/>
      <c r="BM1220" s="94"/>
      <c r="BN1220" s="94">
        <v>1.0</v>
      </c>
      <c r="BO1220" s="94"/>
      <c r="BP1220" s="94"/>
      <c r="BQ1220" s="94"/>
      <c r="BR1220" s="94"/>
      <c r="BS1220" s="94"/>
      <c r="BT1220" s="94"/>
      <c r="BU1220" s="94"/>
      <c r="BV1220" s="94"/>
      <c r="BW1220" s="94"/>
      <c r="BX1220" s="94"/>
      <c r="BY1220" s="94"/>
      <c r="BZ1220" s="94"/>
      <c r="CA1220" s="94"/>
      <c r="CB1220" s="94"/>
      <c r="CC1220" s="94"/>
      <c r="CD1220" s="94"/>
      <c r="CE1220" s="94"/>
      <c r="CF1220" s="94"/>
      <c r="CG1220" s="94"/>
      <c r="CH1220" s="94"/>
      <c r="CJ1220" s="94" t="s">
        <v>3680</v>
      </c>
      <c r="CK1220" s="94" t="s">
        <v>19162</v>
      </c>
      <c r="CL1220" s="94" t="s">
        <v>12046</v>
      </c>
      <c r="CM1220" s="94" t="s">
        <v>19163</v>
      </c>
      <c r="CN1220" s="94" t="s">
        <v>12177</v>
      </c>
      <c r="CO1220" s="94" t="s">
        <v>12101</v>
      </c>
      <c r="CP1220" s="94" t="s">
        <v>19164</v>
      </c>
      <c r="CQ1220" s="94" t="s">
        <v>19165</v>
      </c>
      <c r="CR1220" s="94" t="s">
        <v>19165</v>
      </c>
      <c r="CS1220" s="94" t="s">
        <v>12007</v>
      </c>
      <c r="CT1220" s="94" t="s">
        <v>12123</v>
      </c>
      <c r="CX1220" s="94" t="s">
        <v>13074</v>
      </c>
      <c r="CZ1220" s="94" t="s">
        <v>12007</v>
      </c>
      <c r="DC1220" s="94" t="s">
        <v>12007</v>
      </c>
      <c r="DE1220" s="94" t="s">
        <v>12007</v>
      </c>
      <c r="DH1220" s="94" t="s">
        <v>12021</v>
      </c>
      <c r="DJ1220" s="94" t="s">
        <v>12022</v>
      </c>
    </row>
    <row r="1221" ht="13.5" customHeight="1">
      <c r="A1221" s="94" t="s">
        <v>9934</v>
      </c>
      <c r="B1221" s="94" t="s">
        <v>9935</v>
      </c>
      <c r="C1221" s="94" t="str">
        <f t="shared" si="1"/>
        <v>Katarzyna Nowak</v>
      </c>
      <c r="D1221" s="94" t="s">
        <v>9936</v>
      </c>
      <c r="E1221" s="94" t="s">
        <v>35</v>
      </c>
      <c r="F1221" s="94" t="s">
        <v>19166</v>
      </c>
      <c r="G1221" s="95" t="s">
        <v>33</v>
      </c>
      <c r="H1221" s="94" t="s">
        <v>12006</v>
      </c>
      <c r="I1221" s="94" t="s">
        <v>12069</v>
      </c>
      <c r="BF1221" s="94" t="s">
        <v>33</v>
      </c>
      <c r="BG1221" s="94"/>
      <c r="BH1221" s="94"/>
      <c r="BI1221" s="94"/>
      <c r="BJ1221" s="94"/>
      <c r="BK1221" s="94"/>
      <c r="BL1221" s="94"/>
      <c r="BM1221" s="94">
        <v>1.0</v>
      </c>
      <c r="BN1221" s="94"/>
      <c r="BO1221" s="94"/>
      <c r="BP1221" s="94"/>
      <c r="BQ1221" s="94"/>
      <c r="BR1221" s="94"/>
      <c r="BS1221" s="94"/>
      <c r="BT1221" s="94"/>
      <c r="BU1221" s="94"/>
      <c r="BV1221" s="94"/>
      <c r="BW1221" s="94"/>
      <c r="BX1221" s="94"/>
      <c r="BY1221" s="94"/>
      <c r="BZ1221" s="94"/>
      <c r="CA1221" s="94"/>
      <c r="CB1221" s="94"/>
      <c r="CC1221" s="94"/>
      <c r="CD1221" s="94"/>
      <c r="CE1221" s="94"/>
      <c r="CF1221" s="94"/>
      <c r="CG1221" s="94"/>
      <c r="CH1221" s="94"/>
      <c r="CK1221" s="94" t="s">
        <v>9939</v>
      </c>
      <c r="CM1221" s="94" t="s">
        <v>19167</v>
      </c>
      <c r="CQ1221" s="94" t="s">
        <v>12263</v>
      </c>
      <c r="CS1221" s="94" t="s">
        <v>12016</v>
      </c>
      <c r="CX1221" s="94" t="s">
        <v>19168</v>
      </c>
      <c r="CZ1221" s="94" t="s">
        <v>12007</v>
      </c>
      <c r="DA1221" s="94" t="s">
        <v>12111</v>
      </c>
      <c r="DB1221" s="94" t="s">
        <v>12016</v>
      </c>
      <c r="DC1221" s="94" t="s">
        <v>12007</v>
      </c>
      <c r="DD1221" s="94" t="s">
        <v>12016</v>
      </c>
      <c r="DE1221" s="94" t="s">
        <v>12007</v>
      </c>
      <c r="DH1221" s="94" t="s">
        <v>12021</v>
      </c>
      <c r="DJ1221" s="94" t="s">
        <v>12022</v>
      </c>
    </row>
    <row r="1222" ht="13.5" customHeight="1">
      <c r="A1222" s="94" t="s">
        <v>19169</v>
      </c>
      <c r="B1222" s="94" t="s">
        <v>19170</v>
      </c>
      <c r="C1222" s="94" t="str">
        <f t="shared" si="1"/>
        <v>Katekani Shingange</v>
      </c>
      <c r="D1222" s="94" t="s">
        <v>19171</v>
      </c>
      <c r="E1222" s="94" t="s">
        <v>32</v>
      </c>
      <c r="F1222" s="94" t="s">
        <v>19172</v>
      </c>
      <c r="G1222" s="95" t="s">
        <v>33</v>
      </c>
      <c r="H1222" s="94" t="s">
        <v>12006</v>
      </c>
      <c r="I1222" s="94" t="s">
        <v>12069</v>
      </c>
      <c r="BF1222" s="94" t="s">
        <v>33</v>
      </c>
      <c r="BG1222" s="94"/>
      <c r="BH1222" s="94"/>
      <c r="BI1222" s="94"/>
      <c r="BJ1222" s="94"/>
      <c r="BK1222" s="94"/>
      <c r="BL1222" s="94">
        <v>1.0</v>
      </c>
      <c r="BM1222" s="94"/>
      <c r="BN1222" s="94"/>
      <c r="BO1222" s="94"/>
      <c r="BP1222" s="94"/>
      <c r="BQ1222" s="94"/>
      <c r="BR1222" s="94"/>
      <c r="BS1222" s="94"/>
      <c r="BT1222" s="94"/>
      <c r="BU1222" s="94"/>
      <c r="BV1222" s="94"/>
      <c r="BW1222" s="94"/>
      <c r="BX1222" s="94"/>
      <c r="BY1222" s="94"/>
      <c r="BZ1222" s="94"/>
      <c r="CA1222" s="94"/>
      <c r="CB1222" s="94"/>
      <c r="CC1222" s="94"/>
      <c r="CD1222" s="94"/>
      <c r="CE1222" s="94"/>
      <c r="CF1222" s="94"/>
      <c r="CG1222" s="94"/>
      <c r="CH1222" s="94"/>
      <c r="CJ1222" s="94" t="s">
        <v>3680</v>
      </c>
      <c r="CK1222" s="94" t="s">
        <v>19169</v>
      </c>
      <c r="CL1222" s="94" t="s">
        <v>12010</v>
      </c>
      <c r="CM1222" s="94" t="s">
        <v>19173</v>
      </c>
      <c r="CN1222" s="94" t="s">
        <v>14008</v>
      </c>
      <c r="CO1222" s="94" t="s">
        <v>12013</v>
      </c>
      <c r="CP1222" s="94" t="s">
        <v>19174</v>
      </c>
      <c r="CQ1222" s="94" t="s">
        <v>12015</v>
      </c>
      <c r="CR1222" s="94" t="s">
        <v>12219</v>
      </c>
      <c r="CS1222" s="94" t="s">
        <v>12016</v>
      </c>
      <c r="CT1222" s="94" t="s">
        <v>12052</v>
      </c>
      <c r="CU1222" s="94" t="s">
        <v>12052</v>
      </c>
      <c r="CV1222" s="94" t="s">
        <v>12297</v>
      </c>
      <c r="CX1222" s="94" t="s">
        <v>19175</v>
      </c>
      <c r="CZ1222" s="94" t="s">
        <v>12007</v>
      </c>
      <c r="DB1222" s="94" t="s">
        <v>12019</v>
      </c>
      <c r="DC1222" s="94" t="s">
        <v>12007</v>
      </c>
      <c r="DD1222" s="94" t="s">
        <v>12007</v>
      </c>
      <c r="DE1222" s="94" t="s">
        <v>12007</v>
      </c>
      <c r="DF1222" s="94" t="s">
        <v>12297</v>
      </c>
      <c r="DH1222" s="94" t="s">
        <v>12021</v>
      </c>
      <c r="DJ1222" s="94" t="s">
        <v>12022</v>
      </c>
    </row>
    <row r="1223" ht="13.5" customHeight="1">
      <c r="A1223" s="94" t="s">
        <v>1627</v>
      </c>
      <c r="B1223" s="94" t="s">
        <v>19176</v>
      </c>
      <c r="C1223" s="94" t="str">
        <f t="shared" si="1"/>
        <v>Katherine Chavis</v>
      </c>
      <c r="D1223" s="94" t="s">
        <v>19177</v>
      </c>
      <c r="E1223" s="94" t="s">
        <v>32</v>
      </c>
      <c r="F1223" s="94" t="s">
        <v>19178</v>
      </c>
      <c r="G1223" s="95" t="s">
        <v>33</v>
      </c>
      <c r="H1223" s="94" t="s">
        <v>12006</v>
      </c>
      <c r="BF1223" s="94"/>
      <c r="BG1223" s="94"/>
      <c r="BH1223" s="94" t="s">
        <v>33</v>
      </c>
      <c r="BI1223" s="94"/>
      <c r="BJ1223" s="94"/>
      <c r="BK1223" s="94"/>
      <c r="BL1223" s="94"/>
      <c r="BM1223" s="94"/>
      <c r="BN1223" s="94"/>
      <c r="BO1223" s="94"/>
      <c r="BP1223" s="94"/>
      <c r="BQ1223" s="94"/>
      <c r="BR1223" s="94">
        <v>1.0</v>
      </c>
      <c r="BS1223" s="94"/>
      <c r="BT1223" s="94"/>
      <c r="BU1223" s="94"/>
      <c r="BV1223" s="94"/>
      <c r="BW1223" s="94"/>
      <c r="BX1223" s="94"/>
      <c r="BY1223" s="94"/>
      <c r="BZ1223" s="94"/>
      <c r="CA1223" s="94"/>
      <c r="CB1223" s="94"/>
      <c r="CC1223" s="94"/>
      <c r="CD1223" s="94"/>
      <c r="CE1223" s="94"/>
      <c r="CF1223" s="94"/>
      <c r="CG1223" s="94"/>
      <c r="CH1223" s="94"/>
      <c r="CJ1223" s="94" t="s">
        <v>12058</v>
      </c>
      <c r="CK1223" s="94" t="s">
        <v>19179</v>
      </c>
      <c r="CL1223" s="94" t="s">
        <v>12010</v>
      </c>
      <c r="CM1223" s="94" t="s">
        <v>12773</v>
      </c>
      <c r="CN1223" s="94" t="s">
        <v>19180</v>
      </c>
      <c r="CO1223" s="94" t="s">
        <v>12013</v>
      </c>
      <c r="CP1223" s="94" t="s">
        <v>19181</v>
      </c>
      <c r="CQ1223" s="94" t="s">
        <v>12582</v>
      </c>
      <c r="CR1223" s="94" t="s">
        <v>19182</v>
      </c>
      <c r="CS1223" s="94" t="s">
        <v>12007</v>
      </c>
      <c r="CX1223" s="94" t="s">
        <v>19183</v>
      </c>
      <c r="CZ1223" s="94" t="s">
        <v>12007</v>
      </c>
      <c r="DA1223" s="94" t="s">
        <v>12111</v>
      </c>
      <c r="DB1223" s="94" t="s">
        <v>12016</v>
      </c>
      <c r="DC1223" s="94" t="s">
        <v>12007</v>
      </c>
      <c r="DD1223" s="94" t="s">
        <v>12007</v>
      </c>
      <c r="DE1223" s="94" t="s">
        <v>12007</v>
      </c>
      <c r="DH1223" s="94" t="s">
        <v>12021</v>
      </c>
      <c r="DJ1223" s="94" t="s">
        <v>12022</v>
      </c>
    </row>
    <row r="1224" ht="13.5" customHeight="1">
      <c r="A1224" s="94" t="s">
        <v>1627</v>
      </c>
      <c r="B1224" s="94" t="s">
        <v>1628</v>
      </c>
      <c r="C1224" s="94" t="str">
        <f t="shared" si="1"/>
        <v>Katherine Villavicencio Valero</v>
      </c>
      <c r="D1224" s="94" t="s">
        <v>1629</v>
      </c>
      <c r="E1224" s="94" t="s">
        <v>32</v>
      </c>
      <c r="F1224" s="94" t="s">
        <v>19184</v>
      </c>
      <c r="G1224" s="95" t="s">
        <v>38</v>
      </c>
      <c r="H1224" s="94" t="s">
        <v>12006</v>
      </c>
      <c r="I1224" s="94" t="s">
        <v>12069</v>
      </c>
      <c r="L1224" s="94" t="s">
        <v>12007</v>
      </c>
      <c r="BF1224" s="94"/>
      <c r="BG1224" s="94"/>
      <c r="BH1224" s="94"/>
      <c r="BI1224" s="94"/>
      <c r="BJ1224" s="94"/>
      <c r="BK1224" s="94" t="s">
        <v>38</v>
      </c>
      <c r="BL1224" s="94"/>
      <c r="BM1224" s="94"/>
      <c r="BN1224" s="94"/>
      <c r="BO1224" s="94"/>
      <c r="BP1224" s="94"/>
      <c r="BQ1224" s="94"/>
      <c r="BR1224" s="94"/>
      <c r="BS1224" s="94"/>
      <c r="BT1224" s="94"/>
      <c r="BU1224" s="94"/>
      <c r="BV1224" s="94"/>
      <c r="BW1224" s="94"/>
      <c r="BX1224" s="94"/>
      <c r="BY1224" s="94"/>
      <c r="BZ1224" s="94"/>
      <c r="CA1224" s="94"/>
      <c r="CB1224" s="94">
        <v>1.0</v>
      </c>
      <c r="CC1224" s="94"/>
      <c r="CD1224" s="94"/>
      <c r="CE1224" s="94"/>
      <c r="CF1224" s="94"/>
      <c r="CG1224" s="94"/>
      <c r="CH1224" s="94"/>
      <c r="CK1224" s="94" t="s">
        <v>6373</v>
      </c>
      <c r="CM1224" s="94" t="s">
        <v>19185</v>
      </c>
      <c r="CP1224" s="94" t="s">
        <v>19186</v>
      </c>
      <c r="CQ1224" s="94" t="s">
        <v>12605</v>
      </c>
      <c r="CX1224" s="94" t="s">
        <v>19187</v>
      </c>
      <c r="DH1224" s="94" t="s">
        <v>12021</v>
      </c>
      <c r="DJ1224" s="94" t="s">
        <v>12022</v>
      </c>
    </row>
    <row r="1225" ht="13.5" customHeight="1">
      <c r="A1225" s="94" t="s">
        <v>1627</v>
      </c>
      <c r="B1225" s="94" t="s">
        <v>9497</v>
      </c>
      <c r="C1225" s="94" t="str">
        <f t="shared" si="1"/>
        <v>Katherine Whitaker</v>
      </c>
      <c r="D1225" s="94" t="s">
        <v>9498</v>
      </c>
      <c r="E1225" s="94" t="s">
        <v>32</v>
      </c>
      <c r="F1225" s="94" t="s">
        <v>19188</v>
      </c>
      <c r="G1225" s="95" t="s">
        <v>33</v>
      </c>
      <c r="H1225" s="94" t="s">
        <v>12006</v>
      </c>
      <c r="I1225" s="94" t="s">
        <v>12069</v>
      </c>
      <c r="BF1225" s="94" t="s">
        <v>33</v>
      </c>
      <c r="BG1225" s="94"/>
      <c r="BH1225" s="94"/>
      <c r="BI1225" s="94"/>
      <c r="BJ1225" s="94"/>
      <c r="BK1225" s="94"/>
      <c r="BL1225" s="94">
        <v>1.0</v>
      </c>
      <c r="BM1225" s="94"/>
      <c r="BN1225" s="94"/>
      <c r="BO1225" s="94"/>
      <c r="BP1225" s="94"/>
      <c r="BQ1225" s="94"/>
      <c r="BR1225" s="94"/>
      <c r="BS1225" s="94"/>
      <c r="BT1225" s="94"/>
      <c r="BU1225" s="94"/>
      <c r="BV1225" s="94"/>
      <c r="BW1225" s="94"/>
      <c r="BX1225" s="94"/>
      <c r="BY1225" s="94"/>
      <c r="BZ1225" s="94"/>
      <c r="CA1225" s="94"/>
      <c r="CB1225" s="94"/>
      <c r="CC1225" s="94"/>
      <c r="CD1225" s="94"/>
      <c r="CE1225" s="94"/>
      <c r="CF1225" s="94"/>
      <c r="CG1225" s="94"/>
      <c r="CH1225" s="94"/>
      <c r="CJ1225" s="94" t="s">
        <v>12026</v>
      </c>
      <c r="CK1225" s="94" t="s">
        <v>19189</v>
      </c>
      <c r="CL1225" s="94" t="s">
        <v>12202</v>
      </c>
      <c r="CM1225" s="94" t="s">
        <v>12374</v>
      </c>
      <c r="CN1225" s="94" t="s">
        <v>12072</v>
      </c>
      <c r="CO1225" s="94" t="s">
        <v>12030</v>
      </c>
      <c r="CP1225" s="94" t="s">
        <v>19190</v>
      </c>
      <c r="CQ1225" s="94" t="s">
        <v>12062</v>
      </c>
      <c r="CR1225" s="94" t="s">
        <v>12062</v>
      </c>
      <c r="CS1225" s="94" t="s">
        <v>12016</v>
      </c>
      <c r="CT1225" s="94" t="s">
        <v>12052</v>
      </c>
      <c r="CU1225" s="94" t="s">
        <v>12052</v>
      </c>
      <c r="CV1225" s="94" t="s">
        <v>19191</v>
      </c>
      <c r="CX1225" s="94" t="s">
        <v>19192</v>
      </c>
      <c r="CZ1225" s="94" t="s">
        <v>12007</v>
      </c>
      <c r="DA1225" s="94" t="s">
        <v>12019</v>
      </c>
      <c r="DB1225" s="94" t="s">
        <v>12016</v>
      </c>
      <c r="DC1225" s="94" t="s">
        <v>12007</v>
      </c>
      <c r="DD1225" s="94" t="s">
        <v>12016</v>
      </c>
      <c r="DE1225" s="94" t="s">
        <v>12016</v>
      </c>
      <c r="DH1225" s="94" t="s">
        <v>12021</v>
      </c>
      <c r="DJ1225" s="94" t="s">
        <v>12022</v>
      </c>
    </row>
    <row r="1226" ht="13.5" customHeight="1">
      <c r="A1226" s="94" t="s">
        <v>6422</v>
      </c>
      <c r="B1226" s="94" t="s">
        <v>6423</v>
      </c>
      <c r="C1226" s="94" t="str">
        <f t="shared" si="1"/>
        <v>Kathleen Charlton</v>
      </c>
      <c r="D1226" s="94" t="s">
        <v>19193</v>
      </c>
      <c r="E1226" s="94" t="s">
        <v>32</v>
      </c>
      <c r="F1226" s="94" t="s">
        <v>19194</v>
      </c>
      <c r="G1226" s="95" t="s">
        <v>33</v>
      </c>
      <c r="H1226" s="94" t="s">
        <v>12006</v>
      </c>
      <c r="BF1226" s="94" t="s">
        <v>33</v>
      </c>
      <c r="BG1226" s="94"/>
      <c r="BH1226" s="94"/>
      <c r="BI1226" s="94"/>
      <c r="BJ1226" s="94"/>
      <c r="BK1226" s="94"/>
      <c r="BL1226" s="94"/>
      <c r="BM1226" s="94">
        <v>1.0</v>
      </c>
      <c r="BN1226" s="94"/>
      <c r="BO1226" s="94"/>
      <c r="BP1226" s="94"/>
      <c r="BQ1226" s="94"/>
      <c r="BR1226" s="94"/>
      <c r="BS1226" s="94"/>
      <c r="BT1226" s="94"/>
      <c r="BU1226" s="94"/>
      <c r="BV1226" s="94"/>
      <c r="BW1226" s="94"/>
      <c r="BX1226" s="94"/>
      <c r="BY1226" s="94"/>
      <c r="BZ1226" s="94"/>
      <c r="CA1226" s="94"/>
      <c r="CB1226" s="94"/>
      <c r="CC1226" s="94"/>
      <c r="CD1226" s="94"/>
      <c r="CE1226" s="94"/>
      <c r="CF1226" s="94"/>
      <c r="CG1226" s="94"/>
      <c r="CH1226" s="94"/>
      <c r="CJ1226" s="94" t="s">
        <v>12213</v>
      </c>
      <c r="CK1226" s="94" t="s">
        <v>6428</v>
      </c>
      <c r="CL1226" s="94" t="s">
        <v>12010</v>
      </c>
      <c r="CM1226" s="94" t="s">
        <v>12186</v>
      </c>
      <c r="CN1226" s="94" t="s">
        <v>17178</v>
      </c>
      <c r="CO1226" s="94" t="s">
        <v>12217</v>
      </c>
      <c r="CP1226" s="94" t="s">
        <v>12189</v>
      </c>
      <c r="CQ1226" s="94" t="s">
        <v>12015</v>
      </c>
      <c r="CR1226" s="94" t="s">
        <v>12219</v>
      </c>
      <c r="CS1226" s="94" t="s">
        <v>12016</v>
      </c>
      <c r="CT1226" s="94" t="s">
        <v>12271</v>
      </c>
      <c r="CX1226" s="94" t="s">
        <v>19195</v>
      </c>
      <c r="CZ1226" s="94" t="s">
        <v>12007</v>
      </c>
      <c r="DA1226" s="94" t="s">
        <v>12111</v>
      </c>
      <c r="DB1226" s="94" t="s">
        <v>12111</v>
      </c>
      <c r="DC1226" s="94" t="s">
        <v>12007</v>
      </c>
      <c r="DD1226" s="94" t="s">
        <v>12007</v>
      </c>
      <c r="DE1226" s="94" t="s">
        <v>12016</v>
      </c>
      <c r="DH1226" s="94" t="s">
        <v>12021</v>
      </c>
      <c r="DJ1226" s="94" t="s">
        <v>12022</v>
      </c>
    </row>
    <row r="1227" ht="13.5" customHeight="1">
      <c r="A1227" s="94" t="s">
        <v>10904</v>
      </c>
      <c r="B1227" s="94" t="s">
        <v>10905</v>
      </c>
      <c r="C1227" s="94" t="str">
        <f t="shared" si="1"/>
        <v>Kathryn Grasha</v>
      </c>
      <c r="D1227" s="94" t="s">
        <v>10906</v>
      </c>
      <c r="E1227" s="94" t="s">
        <v>32</v>
      </c>
      <c r="F1227" s="94" t="s">
        <v>19196</v>
      </c>
      <c r="G1227" s="95" t="s">
        <v>33</v>
      </c>
      <c r="H1227" s="94" t="s">
        <v>12006</v>
      </c>
      <c r="I1227" s="94" t="s">
        <v>12069</v>
      </c>
      <c r="BF1227" s="94" t="s">
        <v>33</v>
      </c>
      <c r="BG1227" s="94"/>
      <c r="BH1227" s="94"/>
      <c r="BI1227" s="94"/>
      <c r="BJ1227" s="94"/>
      <c r="BK1227" s="94"/>
      <c r="BL1227" s="94">
        <v>1.0</v>
      </c>
      <c r="BM1227" s="94"/>
      <c r="BN1227" s="94"/>
      <c r="BO1227" s="94"/>
      <c r="BP1227" s="94"/>
      <c r="BQ1227" s="94"/>
      <c r="BR1227" s="94"/>
      <c r="BS1227" s="94"/>
      <c r="BT1227" s="94"/>
      <c r="BU1227" s="94"/>
      <c r="BV1227" s="94"/>
      <c r="BW1227" s="94"/>
      <c r="BX1227" s="94"/>
      <c r="BY1227" s="94"/>
      <c r="BZ1227" s="94"/>
      <c r="CA1227" s="94"/>
      <c r="CB1227" s="94"/>
      <c r="CC1227" s="94"/>
      <c r="CD1227" s="94"/>
      <c r="CE1227" s="94"/>
      <c r="CF1227" s="94"/>
      <c r="CG1227" s="94"/>
      <c r="CH1227" s="94"/>
      <c r="CJ1227" s="94" t="s">
        <v>3680</v>
      </c>
      <c r="CK1227" s="94" t="s">
        <v>10909</v>
      </c>
      <c r="CL1227" s="94" t="s">
        <v>12202</v>
      </c>
      <c r="CM1227" s="94" t="s">
        <v>14373</v>
      </c>
      <c r="CN1227" s="94" t="s">
        <v>13950</v>
      </c>
      <c r="CO1227" s="94" t="s">
        <v>12188</v>
      </c>
      <c r="CP1227" s="94" t="s">
        <v>14468</v>
      </c>
      <c r="CQ1227" s="94" t="s">
        <v>12074</v>
      </c>
      <c r="CR1227" s="94" t="s">
        <v>12385</v>
      </c>
      <c r="CS1227" s="94" t="s">
        <v>12016</v>
      </c>
      <c r="CX1227" s="94" t="s">
        <v>19197</v>
      </c>
      <c r="CZ1227" s="94" t="s">
        <v>12007</v>
      </c>
      <c r="DA1227" s="94" t="s">
        <v>12016</v>
      </c>
      <c r="DB1227" s="94" t="s">
        <v>12016</v>
      </c>
      <c r="DC1227" s="94" t="s">
        <v>12007</v>
      </c>
      <c r="DD1227" s="94" t="s">
        <v>12007</v>
      </c>
      <c r="DE1227" s="94" t="s">
        <v>12007</v>
      </c>
      <c r="DH1227" s="94" t="s">
        <v>12021</v>
      </c>
      <c r="DJ1227" s="94" t="s">
        <v>12022</v>
      </c>
    </row>
    <row r="1228" ht="13.5" customHeight="1">
      <c r="A1228" s="94" t="s">
        <v>10904</v>
      </c>
      <c r="B1228" s="94" t="s">
        <v>19198</v>
      </c>
      <c r="C1228" s="94" t="str">
        <f t="shared" si="1"/>
        <v>Kathryn Rosie</v>
      </c>
      <c r="D1228" s="94" t="s">
        <v>19199</v>
      </c>
      <c r="E1228" s="94" t="s">
        <v>32</v>
      </c>
      <c r="F1228" s="94" t="s">
        <v>19200</v>
      </c>
      <c r="G1228" s="95" t="s">
        <v>33</v>
      </c>
      <c r="H1228" s="94" t="s">
        <v>12006</v>
      </c>
      <c r="BF1228" s="94"/>
      <c r="BG1228" s="94"/>
      <c r="BH1228" s="94"/>
      <c r="BI1228" s="94"/>
      <c r="BJ1228" s="94" t="s">
        <v>33</v>
      </c>
      <c r="BK1228" s="94"/>
      <c r="BL1228" s="94"/>
      <c r="BM1228" s="94"/>
      <c r="BN1228" s="94"/>
      <c r="BO1228" s="94"/>
      <c r="BP1228" s="94"/>
      <c r="BQ1228" s="94"/>
      <c r="BR1228" s="94"/>
      <c r="BS1228" s="94"/>
      <c r="BT1228" s="94"/>
      <c r="BU1228" s="94"/>
      <c r="BV1228" s="94"/>
      <c r="BW1228" s="94"/>
      <c r="BX1228" s="94">
        <v>1.0</v>
      </c>
      <c r="BY1228" s="94"/>
      <c r="BZ1228" s="94"/>
      <c r="CA1228" s="94"/>
      <c r="CB1228" s="94"/>
      <c r="CC1228" s="94"/>
      <c r="CD1228" s="94">
        <v>1.0</v>
      </c>
      <c r="CE1228" s="94"/>
      <c r="CF1228" s="94"/>
      <c r="CG1228" s="94"/>
      <c r="CH1228" s="94"/>
      <c r="CJ1228" s="94" t="s">
        <v>12717</v>
      </c>
      <c r="CK1228" s="94" t="s">
        <v>19201</v>
      </c>
      <c r="CL1228" s="94" t="s">
        <v>12010</v>
      </c>
      <c r="CM1228" s="94" t="s">
        <v>12654</v>
      </c>
      <c r="CN1228" s="94" t="s">
        <v>19202</v>
      </c>
      <c r="CP1228" s="94" t="s">
        <v>12189</v>
      </c>
      <c r="CQ1228" s="94" t="s">
        <v>12015</v>
      </c>
      <c r="CR1228" s="94" t="s">
        <v>12219</v>
      </c>
      <c r="CS1228" s="94" t="s">
        <v>12016</v>
      </c>
      <c r="CT1228" s="94" t="s">
        <v>12052</v>
      </c>
      <c r="CX1228" s="94" t="s">
        <v>19203</v>
      </c>
      <c r="CZ1228" s="94" t="s">
        <v>12007</v>
      </c>
      <c r="DA1228" s="94" t="s">
        <v>12016</v>
      </c>
      <c r="DB1228" s="94" t="s">
        <v>12016</v>
      </c>
      <c r="DC1228" s="94" t="s">
        <v>12007</v>
      </c>
      <c r="DD1228" s="94" t="s">
        <v>12016</v>
      </c>
      <c r="DE1228" s="94" t="s">
        <v>12016</v>
      </c>
      <c r="DH1228" s="94" t="s">
        <v>12021</v>
      </c>
      <c r="DJ1228" s="94" t="s">
        <v>12022</v>
      </c>
    </row>
    <row r="1229" ht="13.5" customHeight="1">
      <c r="A1229" s="94" t="s">
        <v>8560</v>
      </c>
      <c r="B1229" s="94" t="s">
        <v>8561</v>
      </c>
      <c r="C1229" s="94" t="str">
        <f t="shared" si="1"/>
        <v>Katia Clerici</v>
      </c>
      <c r="D1229" s="94" t="s">
        <v>8562</v>
      </c>
      <c r="E1229" s="94" t="s">
        <v>32</v>
      </c>
      <c r="F1229" s="94" t="s">
        <v>19204</v>
      </c>
      <c r="G1229" s="95" t="s">
        <v>38</v>
      </c>
      <c r="H1229" s="94" t="s">
        <v>12006</v>
      </c>
      <c r="I1229" s="94" t="s">
        <v>12069</v>
      </c>
      <c r="BF1229" s="94"/>
      <c r="BG1229" s="94" t="s">
        <v>38</v>
      </c>
      <c r="BH1229" s="94"/>
      <c r="BI1229" s="94"/>
      <c r="BJ1229" s="94"/>
      <c r="BK1229" s="94"/>
      <c r="BL1229" s="94"/>
      <c r="BM1229" s="94"/>
      <c r="BN1229" s="94"/>
      <c r="BO1229" s="94"/>
      <c r="BP1229" s="94">
        <v>1.0</v>
      </c>
      <c r="BQ1229" s="94"/>
      <c r="BR1229" s="94"/>
      <c r="BS1229" s="94"/>
      <c r="BT1229" s="94"/>
      <c r="BU1229" s="94"/>
      <c r="BV1229" s="94"/>
      <c r="BW1229" s="94"/>
      <c r="BX1229" s="94"/>
      <c r="BY1229" s="94"/>
      <c r="BZ1229" s="94"/>
      <c r="CA1229" s="94"/>
      <c r="CB1229" s="94"/>
      <c r="CC1229" s="94"/>
      <c r="CD1229" s="94"/>
      <c r="CE1229" s="94"/>
      <c r="CF1229" s="94"/>
      <c r="CG1229" s="94"/>
      <c r="CH1229" s="94"/>
      <c r="CK1229" s="94" t="s">
        <v>8566</v>
      </c>
      <c r="CL1229" s="94" t="s">
        <v>12010</v>
      </c>
      <c r="CM1229" s="94" t="s">
        <v>19205</v>
      </c>
      <c r="CO1229" s="94" t="s">
        <v>12122</v>
      </c>
      <c r="CP1229" s="94" t="s">
        <v>14537</v>
      </c>
      <c r="CQ1229" s="94" t="s">
        <v>12320</v>
      </c>
      <c r="CR1229" s="94" t="s">
        <v>12321</v>
      </c>
      <c r="CS1229" s="94" t="s">
        <v>12016</v>
      </c>
      <c r="CX1229" s="94" t="s">
        <v>19206</v>
      </c>
      <c r="CZ1229" s="94" t="s">
        <v>12007</v>
      </c>
      <c r="DA1229" s="94" t="s">
        <v>12111</v>
      </c>
      <c r="DB1229" s="94" t="s">
        <v>12016</v>
      </c>
      <c r="DC1229" s="94" t="s">
        <v>12007</v>
      </c>
      <c r="DD1229" s="94" t="s">
        <v>12016</v>
      </c>
      <c r="DE1229" s="94" t="s">
        <v>12007</v>
      </c>
      <c r="DH1229" s="94" t="s">
        <v>12021</v>
      </c>
      <c r="DJ1229" s="94" t="s">
        <v>12022</v>
      </c>
    </row>
    <row r="1230" ht="13.5" customHeight="1">
      <c r="A1230" s="94" t="s">
        <v>19207</v>
      </c>
      <c r="B1230" s="94" t="s">
        <v>19208</v>
      </c>
      <c r="C1230" s="94" t="str">
        <f t="shared" si="1"/>
        <v>Katie Jameson</v>
      </c>
      <c r="D1230" s="94" t="s">
        <v>19209</v>
      </c>
      <c r="E1230" s="94" t="s">
        <v>32</v>
      </c>
      <c r="F1230" s="94" t="s">
        <v>19210</v>
      </c>
      <c r="G1230" s="95" t="s">
        <v>33</v>
      </c>
      <c r="H1230" s="94" t="s">
        <v>12006</v>
      </c>
      <c r="BF1230" s="94"/>
      <c r="BG1230" s="94"/>
      <c r="BH1230" s="94" t="s">
        <v>33</v>
      </c>
      <c r="BI1230" s="94"/>
      <c r="BJ1230" s="94"/>
      <c r="BK1230" s="94"/>
      <c r="BL1230" s="94"/>
      <c r="BM1230" s="94"/>
      <c r="BN1230" s="94"/>
      <c r="BO1230" s="94"/>
      <c r="BP1230" s="94"/>
      <c r="BQ1230" s="94"/>
      <c r="BR1230" s="94">
        <v>1.0</v>
      </c>
      <c r="BS1230" s="94"/>
      <c r="BT1230" s="94"/>
      <c r="BU1230" s="94"/>
      <c r="BV1230" s="94"/>
      <c r="BW1230" s="94"/>
      <c r="BX1230" s="94"/>
      <c r="BY1230" s="94"/>
      <c r="BZ1230" s="94"/>
      <c r="CA1230" s="94"/>
      <c r="CB1230" s="94"/>
      <c r="CC1230" s="94"/>
      <c r="CD1230" s="94">
        <v>1.0</v>
      </c>
      <c r="CE1230" s="94"/>
      <c r="CF1230" s="94"/>
      <c r="CG1230" s="94"/>
      <c r="CH1230" s="94"/>
      <c r="CJ1230" s="94" t="s">
        <v>12058</v>
      </c>
      <c r="CK1230" s="94" t="s">
        <v>19211</v>
      </c>
      <c r="CL1230" s="94" t="s">
        <v>12010</v>
      </c>
      <c r="CM1230" s="94" t="s">
        <v>19212</v>
      </c>
      <c r="CN1230" s="94" t="s">
        <v>19213</v>
      </c>
      <c r="CO1230" s="94" t="s">
        <v>12030</v>
      </c>
      <c r="CP1230" s="94" t="s">
        <v>19214</v>
      </c>
      <c r="CQ1230" s="94" t="s">
        <v>12032</v>
      </c>
      <c r="CR1230" s="94" t="s">
        <v>13750</v>
      </c>
      <c r="CT1230" s="94" t="s">
        <v>19215</v>
      </c>
      <c r="CX1230" s="94" t="s">
        <v>19216</v>
      </c>
      <c r="CZ1230" s="94" t="s">
        <v>12007</v>
      </c>
      <c r="DA1230" s="94" t="s">
        <v>12019</v>
      </c>
      <c r="DB1230" s="94" t="s">
        <v>12016</v>
      </c>
      <c r="DC1230" s="94" t="s">
        <v>12007</v>
      </c>
      <c r="DD1230" s="94" t="s">
        <v>12007</v>
      </c>
      <c r="DE1230" s="94" t="s">
        <v>12007</v>
      </c>
      <c r="DH1230" s="94" t="s">
        <v>12021</v>
      </c>
      <c r="DJ1230" s="94" t="s">
        <v>12022</v>
      </c>
    </row>
    <row r="1231" ht="13.5" customHeight="1">
      <c r="A1231" s="94" t="s">
        <v>4727</v>
      </c>
      <c r="B1231" s="94" t="s">
        <v>19217</v>
      </c>
      <c r="C1231" s="94" t="str">
        <f t="shared" si="1"/>
        <v>Katlego Makgatle</v>
      </c>
      <c r="D1231" s="94" t="s">
        <v>19218</v>
      </c>
      <c r="E1231" s="94" t="s">
        <v>32</v>
      </c>
      <c r="F1231" s="94" t="s">
        <v>19219</v>
      </c>
      <c r="G1231" s="95" t="s">
        <v>33</v>
      </c>
      <c r="H1231" s="94" t="s">
        <v>12006</v>
      </c>
      <c r="BF1231" s="94" t="s">
        <v>33</v>
      </c>
      <c r="BG1231" s="94"/>
      <c r="BH1231" s="94"/>
      <c r="BI1231" s="94"/>
      <c r="BJ1231" s="94"/>
      <c r="BK1231" s="94"/>
      <c r="BL1231" s="94"/>
      <c r="BM1231" s="94">
        <v>1.0</v>
      </c>
      <c r="BN1231" s="94"/>
      <c r="BO1231" s="94"/>
      <c r="BP1231" s="94"/>
      <c r="BQ1231" s="94"/>
      <c r="BR1231" s="94"/>
      <c r="BS1231" s="94"/>
      <c r="BT1231" s="94"/>
      <c r="BU1231" s="94"/>
      <c r="BV1231" s="94"/>
      <c r="BW1231" s="94"/>
      <c r="BX1231" s="94"/>
      <c r="BY1231" s="94"/>
      <c r="BZ1231" s="94"/>
      <c r="CA1231" s="94"/>
      <c r="CB1231" s="94"/>
      <c r="CC1231" s="94"/>
      <c r="CD1231" s="94"/>
      <c r="CE1231" s="94"/>
      <c r="CF1231" s="94"/>
      <c r="CG1231" s="94"/>
      <c r="CH1231" s="94"/>
      <c r="CJ1231" s="94" t="s">
        <v>12717</v>
      </c>
      <c r="CK1231" s="94" t="s">
        <v>19220</v>
      </c>
      <c r="CL1231" s="94" t="s">
        <v>12010</v>
      </c>
      <c r="CM1231" s="94" t="s">
        <v>15091</v>
      </c>
      <c r="CN1231" s="94" t="s">
        <v>12143</v>
      </c>
      <c r="CO1231" s="94" t="s">
        <v>12217</v>
      </c>
      <c r="CP1231" s="94" t="s">
        <v>12189</v>
      </c>
      <c r="CQ1231" s="94" t="s">
        <v>12015</v>
      </c>
      <c r="CR1231" s="94" t="s">
        <v>12219</v>
      </c>
      <c r="CS1231" s="94" t="s">
        <v>12016</v>
      </c>
      <c r="CT1231" s="94" t="s">
        <v>12498</v>
      </c>
      <c r="CX1231" s="94" t="s">
        <v>19221</v>
      </c>
      <c r="CZ1231" s="94" t="s">
        <v>12016</v>
      </c>
      <c r="DA1231" s="94" t="s">
        <v>12111</v>
      </c>
      <c r="DB1231" s="94" t="s">
        <v>12111</v>
      </c>
      <c r="DC1231" s="94" t="s">
        <v>12016</v>
      </c>
      <c r="DD1231" s="94" t="s">
        <v>12007</v>
      </c>
      <c r="DE1231" s="94" t="s">
        <v>12016</v>
      </c>
      <c r="DH1231" s="94" t="s">
        <v>12021</v>
      </c>
      <c r="DJ1231" s="94" t="s">
        <v>12022</v>
      </c>
    </row>
    <row r="1232" ht="13.5" customHeight="1">
      <c r="A1232" s="94" t="s">
        <v>4727</v>
      </c>
      <c r="B1232" s="94" t="s">
        <v>4728</v>
      </c>
      <c r="C1232" s="94" t="str">
        <f t="shared" si="1"/>
        <v>Katlego Mogamisi</v>
      </c>
      <c r="D1232" s="94" t="s">
        <v>4729</v>
      </c>
      <c r="E1232" s="94" t="s">
        <v>32</v>
      </c>
      <c r="F1232" s="94" t="s">
        <v>19222</v>
      </c>
      <c r="G1232" s="95" t="s">
        <v>33</v>
      </c>
      <c r="H1232" s="94" t="s">
        <v>12006</v>
      </c>
      <c r="I1232" s="94" t="s">
        <v>12069</v>
      </c>
      <c r="BF1232" s="94" t="s">
        <v>33</v>
      </c>
      <c r="BG1232" s="94"/>
      <c r="BH1232" s="94"/>
      <c r="BI1232" s="94"/>
      <c r="BJ1232" s="94"/>
      <c r="BK1232" s="94"/>
      <c r="BL1232" s="94"/>
      <c r="BM1232" s="94">
        <v>1.0</v>
      </c>
      <c r="BN1232" s="94"/>
      <c r="BO1232" s="94"/>
      <c r="BP1232" s="94"/>
      <c r="BQ1232" s="94"/>
      <c r="BR1232" s="94"/>
      <c r="BS1232" s="94"/>
      <c r="BT1232" s="94"/>
      <c r="BU1232" s="94"/>
      <c r="BV1232" s="94"/>
      <c r="BW1232" s="94"/>
      <c r="BX1232" s="94"/>
      <c r="BY1232" s="94"/>
      <c r="BZ1232" s="94"/>
      <c r="CA1232" s="94"/>
      <c r="CB1232" s="94"/>
      <c r="CC1232" s="94"/>
      <c r="CD1232" s="94">
        <v>1.0</v>
      </c>
      <c r="CE1232" s="94"/>
      <c r="CF1232" s="94"/>
      <c r="CG1232" s="94"/>
      <c r="CH1232" s="94"/>
      <c r="CJ1232" s="94" t="s">
        <v>12213</v>
      </c>
      <c r="CK1232" s="94" t="s">
        <v>4733</v>
      </c>
      <c r="CL1232" s="94" t="s">
        <v>12010</v>
      </c>
      <c r="CM1232" s="94" t="s">
        <v>14683</v>
      </c>
      <c r="CN1232" s="94" t="s">
        <v>12143</v>
      </c>
      <c r="CO1232" s="94" t="s">
        <v>12217</v>
      </c>
      <c r="CP1232" s="94" t="s">
        <v>12014</v>
      </c>
      <c r="CQ1232" s="94" t="s">
        <v>12015</v>
      </c>
      <c r="CR1232" s="94" t="s">
        <v>12219</v>
      </c>
      <c r="CS1232" s="94" t="s">
        <v>12016</v>
      </c>
      <c r="CT1232" s="94" t="s">
        <v>12052</v>
      </c>
      <c r="CX1232" s="94" t="s">
        <v>19223</v>
      </c>
      <c r="CZ1232" s="94" t="s">
        <v>12007</v>
      </c>
      <c r="DA1232" s="94" t="s">
        <v>12111</v>
      </c>
      <c r="DB1232" s="94" t="s">
        <v>12111</v>
      </c>
      <c r="DC1232" s="94" t="s">
        <v>12007</v>
      </c>
      <c r="DD1232" s="94" t="s">
        <v>12007</v>
      </c>
      <c r="DE1232" s="94" t="s">
        <v>12007</v>
      </c>
      <c r="DH1232" s="94" t="s">
        <v>12021</v>
      </c>
      <c r="DJ1232" s="94" t="s">
        <v>12022</v>
      </c>
    </row>
    <row r="1233" ht="13.5" customHeight="1">
      <c r="A1233" s="94" t="s">
        <v>2484</v>
      </c>
      <c r="B1233" s="94" t="s">
        <v>2485</v>
      </c>
      <c r="C1233" s="94" t="str">
        <f t="shared" si="1"/>
        <v>Katrien Kolenberg</v>
      </c>
      <c r="D1233" s="94" t="s">
        <v>2486</v>
      </c>
      <c r="E1233" s="94" t="s">
        <v>35</v>
      </c>
      <c r="F1233" s="94" t="s">
        <v>19224</v>
      </c>
      <c r="G1233" s="95" t="s">
        <v>33</v>
      </c>
      <c r="H1233" s="94" t="s">
        <v>12006</v>
      </c>
      <c r="I1233" s="94" t="s">
        <v>12069</v>
      </c>
      <c r="BF1233" s="94" t="s">
        <v>33</v>
      </c>
      <c r="BG1233" s="94"/>
      <c r="BH1233" s="94"/>
      <c r="BI1233" s="94"/>
      <c r="BJ1233" s="94"/>
      <c r="BK1233" s="94"/>
      <c r="BL1233" s="94">
        <v>1.0</v>
      </c>
      <c r="BM1233" s="94"/>
      <c r="BN1233" s="94"/>
      <c r="BO1233" s="94"/>
      <c r="BP1233" s="94"/>
      <c r="BQ1233" s="94"/>
      <c r="BR1233" s="94"/>
      <c r="BS1233" s="94"/>
      <c r="BT1233" s="94"/>
      <c r="BU1233" s="94"/>
      <c r="BV1233" s="94"/>
      <c r="BW1233" s="94"/>
      <c r="BX1233" s="94"/>
      <c r="BY1233" s="94"/>
      <c r="BZ1233" s="94"/>
      <c r="CA1233" s="94"/>
      <c r="CB1233" s="94"/>
      <c r="CC1233" s="94"/>
      <c r="CD1233" s="94">
        <v>1.0</v>
      </c>
      <c r="CE1233" s="94"/>
      <c r="CF1233" s="94"/>
      <c r="CG1233" s="94">
        <v>1.0</v>
      </c>
      <c r="CH1233" s="94"/>
      <c r="CJ1233" s="94" t="s">
        <v>12845</v>
      </c>
      <c r="CK1233" s="94" t="s">
        <v>2489</v>
      </c>
      <c r="CL1233" s="94" t="s">
        <v>12010</v>
      </c>
      <c r="CM1233" s="94" t="s">
        <v>19225</v>
      </c>
      <c r="CN1233" s="94" t="s">
        <v>12029</v>
      </c>
      <c r="CO1233" s="94" t="s">
        <v>12116</v>
      </c>
      <c r="CP1233" s="94" t="s">
        <v>19226</v>
      </c>
      <c r="CQ1233" s="94" t="s">
        <v>13028</v>
      </c>
      <c r="CR1233" s="94" t="s">
        <v>13393</v>
      </c>
      <c r="CS1233" s="94" t="s">
        <v>12016</v>
      </c>
      <c r="CV1233" s="94" t="s">
        <v>19227</v>
      </c>
      <c r="CX1233" s="94" t="s">
        <v>19228</v>
      </c>
      <c r="CZ1233" s="94" t="s">
        <v>12007</v>
      </c>
      <c r="DA1233" s="94" t="s">
        <v>12019</v>
      </c>
      <c r="DB1233" s="94" t="s">
        <v>12019</v>
      </c>
      <c r="DC1233" s="94" t="s">
        <v>12007</v>
      </c>
      <c r="DD1233" s="94" t="s">
        <v>12007</v>
      </c>
      <c r="DE1233" s="94" t="s">
        <v>12007</v>
      </c>
      <c r="DF1233" s="94" t="s">
        <v>19229</v>
      </c>
      <c r="DH1233" s="94" t="s">
        <v>12021</v>
      </c>
      <c r="DJ1233" s="94" t="s">
        <v>12022</v>
      </c>
    </row>
    <row r="1234" ht="13.5" customHeight="1">
      <c r="A1234" s="94" t="s">
        <v>19230</v>
      </c>
      <c r="B1234" s="94" t="s">
        <v>19231</v>
      </c>
      <c r="C1234" s="94" t="str">
        <f t="shared" si="1"/>
        <v>Kaushal Buch</v>
      </c>
      <c r="D1234" s="94" t="s">
        <v>19232</v>
      </c>
      <c r="E1234" s="94" t="s">
        <v>32</v>
      </c>
      <c r="F1234" s="94" t="s">
        <v>19233</v>
      </c>
      <c r="G1234" s="95" t="s">
        <v>33</v>
      </c>
      <c r="H1234" s="94" t="s">
        <v>12006</v>
      </c>
      <c r="I1234" s="94" t="s">
        <v>12069</v>
      </c>
      <c r="BF1234" s="94" t="s">
        <v>33</v>
      </c>
      <c r="BG1234" s="94"/>
      <c r="BH1234" s="94"/>
      <c r="BI1234" s="94"/>
      <c r="BJ1234" s="94"/>
      <c r="BK1234" s="94"/>
      <c r="BL1234" s="94">
        <v>1.0</v>
      </c>
      <c r="BM1234" s="94"/>
      <c r="BN1234" s="94"/>
      <c r="BO1234" s="94"/>
      <c r="BP1234" s="94"/>
      <c r="BQ1234" s="94"/>
      <c r="BR1234" s="94"/>
      <c r="BS1234" s="94"/>
      <c r="BT1234" s="94"/>
      <c r="BU1234" s="94"/>
      <c r="BV1234" s="94"/>
      <c r="BW1234" s="94"/>
      <c r="BX1234" s="94"/>
      <c r="BY1234" s="94"/>
      <c r="BZ1234" s="94"/>
      <c r="CA1234" s="94"/>
      <c r="CB1234" s="94"/>
      <c r="CC1234" s="94"/>
      <c r="CD1234" s="94"/>
      <c r="CE1234" s="94"/>
      <c r="CF1234" s="94"/>
      <c r="CG1234" s="94"/>
      <c r="CH1234" s="94"/>
      <c r="CK1234" s="94" t="s">
        <v>19234</v>
      </c>
      <c r="CM1234" s="94" t="s">
        <v>19235</v>
      </c>
      <c r="CQ1234" s="94" t="s">
        <v>12183</v>
      </c>
      <c r="CS1234" s="94" t="s">
        <v>12007</v>
      </c>
      <c r="CT1234" s="94" t="s">
        <v>12271</v>
      </c>
      <c r="CX1234" s="94" t="s">
        <v>19236</v>
      </c>
      <c r="CZ1234" s="94" t="s">
        <v>12007</v>
      </c>
      <c r="DD1234" s="94" t="s">
        <v>12007</v>
      </c>
      <c r="DE1234" s="94" t="s">
        <v>12007</v>
      </c>
      <c r="DH1234" s="94" t="s">
        <v>12021</v>
      </c>
      <c r="DJ1234" s="94" t="s">
        <v>12022</v>
      </c>
    </row>
    <row r="1235" ht="13.5" customHeight="1">
      <c r="A1235" s="94" t="s">
        <v>19237</v>
      </c>
      <c r="B1235" s="94" t="s">
        <v>2998</v>
      </c>
      <c r="C1235" s="94" t="str">
        <f t="shared" si="1"/>
        <v>Kaustav Kashyap Das</v>
      </c>
      <c r="D1235" s="94" t="s">
        <v>19238</v>
      </c>
      <c r="E1235" s="94" t="s">
        <v>32</v>
      </c>
      <c r="F1235" s="94" t="s">
        <v>19239</v>
      </c>
      <c r="G1235" s="95" t="s">
        <v>38</v>
      </c>
      <c r="H1235" s="94" t="s">
        <v>12006</v>
      </c>
      <c r="I1235" s="94" t="s">
        <v>12025</v>
      </c>
      <c r="BF1235" s="94"/>
      <c r="BG1235" s="94"/>
      <c r="BH1235" s="94"/>
      <c r="BI1235" s="94"/>
      <c r="BJ1235" s="94"/>
      <c r="BK1235" s="94" t="s">
        <v>38</v>
      </c>
      <c r="BL1235" s="94"/>
      <c r="BM1235" s="94"/>
      <c r="BN1235" s="94"/>
      <c r="BO1235" s="94"/>
      <c r="BP1235" s="94"/>
      <c r="BQ1235" s="94"/>
      <c r="BR1235" s="94"/>
      <c r="BS1235" s="94"/>
      <c r="BT1235" s="94"/>
      <c r="BU1235" s="94"/>
      <c r="BV1235" s="94"/>
      <c r="BW1235" s="94"/>
      <c r="BX1235" s="94"/>
      <c r="BY1235" s="94"/>
      <c r="BZ1235" s="94"/>
      <c r="CA1235" s="94"/>
      <c r="CB1235" s="94">
        <v>1.0</v>
      </c>
      <c r="CC1235" s="94"/>
      <c r="CD1235" s="94"/>
      <c r="CE1235" s="94"/>
      <c r="CF1235" s="94"/>
      <c r="CG1235" s="94"/>
      <c r="CH1235" s="94"/>
      <c r="CK1235" s="94" t="s">
        <v>19240</v>
      </c>
      <c r="CL1235" s="94" t="s">
        <v>12046</v>
      </c>
      <c r="CM1235" s="94" t="s">
        <v>16725</v>
      </c>
      <c r="CO1235" s="94" t="s">
        <v>12122</v>
      </c>
      <c r="CP1235" s="94" t="s">
        <v>13297</v>
      </c>
      <c r="CQ1235" s="94" t="s">
        <v>12032</v>
      </c>
      <c r="CR1235" s="94" t="s">
        <v>12183</v>
      </c>
      <c r="CX1235" s="94" t="s">
        <v>1770</v>
      </c>
      <c r="CZ1235" s="94" t="s">
        <v>12016</v>
      </c>
      <c r="DC1235" s="94" t="s">
        <v>12016</v>
      </c>
      <c r="DD1235" s="94" t="s">
        <v>12007</v>
      </c>
      <c r="DH1235" s="94" t="s">
        <v>12021</v>
      </c>
      <c r="DJ1235" s="94" t="s">
        <v>12022</v>
      </c>
    </row>
    <row r="1236" ht="13.5" customHeight="1">
      <c r="A1236" s="94" t="s">
        <v>10396</v>
      </c>
      <c r="B1236" s="94" t="s">
        <v>10397</v>
      </c>
      <c r="C1236" s="94" t="str">
        <f t="shared" si="1"/>
        <v>Kavilan Moodley</v>
      </c>
      <c r="D1236" s="94" t="s">
        <v>10398</v>
      </c>
      <c r="E1236" s="94" t="s">
        <v>32</v>
      </c>
      <c r="F1236" s="94" t="s">
        <v>19241</v>
      </c>
      <c r="G1236" s="95" t="s">
        <v>33</v>
      </c>
      <c r="H1236" s="94" t="s">
        <v>12006</v>
      </c>
      <c r="I1236" s="94" t="s">
        <v>12069</v>
      </c>
      <c r="BF1236" s="94" t="s">
        <v>33</v>
      </c>
      <c r="BG1236" s="94"/>
      <c r="BH1236" s="94"/>
      <c r="BI1236" s="94"/>
      <c r="BJ1236" s="94"/>
      <c r="BK1236" s="94"/>
      <c r="BL1236" s="94">
        <v>1.0</v>
      </c>
      <c r="BM1236" s="94"/>
      <c r="BN1236" s="94"/>
      <c r="BO1236" s="94"/>
      <c r="BP1236" s="94"/>
      <c r="BQ1236" s="94"/>
      <c r="BR1236" s="94"/>
      <c r="BS1236" s="94"/>
      <c r="BT1236" s="94"/>
      <c r="BU1236" s="94"/>
      <c r="BV1236" s="94"/>
      <c r="BW1236" s="94"/>
      <c r="BX1236" s="94"/>
      <c r="BY1236" s="94"/>
      <c r="BZ1236" s="94"/>
      <c r="CA1236" s="94"/>
      <c r="CB1236" s="94"/>
      <c r="CC1236" s="94"/>
      <c r="CD1236" s="94"/>
      <c r="CE1236" s="94"/>
      <c r="CF1236" s="94"/>
      <c r="CG1236" s="94"/>
      <c r="CH1236" s="94"/>
      <c r="CJ1236" s="94" t="s">
        <v>12082</v>
      </c>
      <c r="CK1236" s="94" t="s">
        <v>10401</v>
      </c>
      <c r="CL1236" s="94" t="s">
        <v>12046</v>
      </c>
      <c r="CM1236" s="94" t="s">
        <v>12454</v>
      </c>
      <c r="CN1236" s="94" t="s">
        <v>12029</v>
      </c>
      <c r="CO1236" s="94" t="s">
        <v>12030</v>
      </c>
      <c r="CP1236" s="94" t="s">
        <v>12456</v>
      </c>
      <c r="CQ1236" s="94" t="s">
        <v>12015</v>
      </c>
      <c r="CR1236" s="94" t="s">
        <v>12015</v>
      </c>
      <c r="CS1236" s="94" t="s">
        <v>12016</v>
      </c>
      <c r="CT1236" s="94" t="s">
        <v>14982</v>
      </c>
      <c r="CU1236" s="94" t="s">
        <v>12052</v>
      </c>
      <c r="CV1236" s="94" t="s">
        <v>12052</v>
      </c>
      <c r="CX1236" s="94" t="s">
        <v>19242</v>
      </c>
      <c r="CZ1236" s="94" t="s">
        <v>12007</v>
      </c>
      <c r="DA1236" s="94" t="s">
        <v>12016</v>
      </c>
      <c r="DB1236" s="94" t="s">
        <v>12016</v>
      </c>
      <c r="DC1236" s="94" t="s">
        <v>12007</v>
      </c>
      <c r="DD1236" s="94" t="s">
        <v>12016</v>
      </c>
      <c r="DE1236" s="94" t="s">
        <v>12016</v>
      </c>
      <c r="DF1236" s="94" t="s">
        <v>12052</v>
      </c>
      <c r="DH1236" s="94" t="s">
        <v>12021</v>
      </c>
      <c r="DJ1236" s="94" t="s">
        <v>12022</v>
      </c>
    </row>
    <row r="1237" ht="13.5" customHeight="1">
      <c r="A1237" s="94" t="s">
        <v>19243</v>
      </c>
      <c r="B1237" s="94" t="s">
        <v>19244</v>
      </c>
      <c r="C1237" s="94" t="str">
        <f t="shared" si="1"/>
        <v>Kavita Kumari</v>
      </c>
      <c r="D1237" s="94" t="s">
        <v>19245</v>
      </c>
      <c r="E1237" s="94" t="s">
        <v>35</v>
      </c>
      <c r="F1237" s="94" t="s">
        <v>19246</v>
      </c>
      <c r="G1237" s="95" t="s">
        <v>33</v>
      </c>
      <c r="H1237" s="94" t="s">
        <v>12006</v>
      </c>
      <c r="I1237" s="94" t="s">
        <v>12069</v>
      </c>
      <c r="BF1237" s="94" t="s">
        <v>33</v>
      </c>
      <c r="BG1237" s="94"/>
      <c r="BH1237" s="94"/>
      <c r="BI1237" s="94"/>
      <c r="BJ1237" s="94"/>
      <c r="BK1237" s="94"/>
      <c r="BL1237" s="94"/>
      <c r="BM1237" s="94">
        <v>1.0</v>
      </c>
      <c r="BN1237" s="94"/>
      <c r="BO1237" s="94"/>
      <c r="BP1237" s="94"/>
      <c r="BQ1237" s="94"/>
      <c r="BR1237" s="94"/>
      <c r="BS1237" s="94"/>
      <c r="BT1237" s="94"/>
      <c r="BU1237" s="94"/>
      <c r="BV1237" s="94"/>
      <c r="BW1237" s="94"/>
      <c r="BX1237" s="94"/>
      <c r="BY1237" s="94"/>
      <c r="BZ1237" s="94"/>
      <c r="CA1237" s="94"/>
      <c r="CB1237" s="94"/>
      <c r="CC1237" s="94"/>
      <c r="CD1237" s="94"/>
      <c r="CE1237" s="94"/>
      <c r="CF1237" s="94"/>
      <c r="CG1237" s="94"/>
      <c r="CH1237" s="94"/>
      <c r="CJ1237" s="94" t="s">
        <v>15755</v>
      </c>
      <c r="CK1237" s="94" t="s">
        <v>19247</v>
      </c>
      <c r="CL1237" s="94" t="s">
        <v>12010</v>
      </c>
      <c r="CM1237" s="94" t="s">
        <v>19248</v>
      </c>
      <c r="CO1237" s="94" t="s">
        <v>12122</v>
      </c>
      <c r="CP1237" s="94" t="s">
        <v>13281</v>
      </c>
      <c r="CQ1237" s="94" t="s">
        <v>12183</v>
      </c>
      <c r="CR1237" s="94" t="s">
        <v>12183</v>
      </c>
      <c r="CS1237" s="94" t="s">
        <v>12007</v>
      </c>
      <c r="CT1237" s="94" t="s">
        <v>12594</v>
      </c>
      <c r="CX1237" s="94" t="s">
        <v>19249</v>
      </c>
      <c r="CZ1237" s="94" t="s">
        <v>12007</v>
      </c>
      <c r="DA1237" s="94" t="s">
        <v>12111</v>
      </c>
      <c r="DB1237" s="94" t="s">
        <v>12111</v>
      </c>
      <c r="DC1237" s="94" t="s">
        <v>12007</v>
      </c>
      <c r="DD1237" s="94" t="s">
        <v>12007</v>
      </c>
      <c r="DE1237" s="94" t="s">
        <v>12007</v>
      </c>
      <c r="DH1237" s="94" t="s">
        <v>12021</v>
      </c>
      <c r="DJ1237" s="94" t="s">
        <v>12022</v>
      </c>
    </row>
    <row r="1238" ht="13.5" customHeight="1">
      <c r="A1238" s="94" t="s">
        <v>19250</v>
      </c>
      <c r="B1238" s="94" t="s">
        <v>19251</v>
      </c>
      <c r="C1238" s="94" t="str">
        <f t="shared" si="1"/>
        <v>Kayode Omotolani Odunsi</v>
      </c>
      <c r="D1238" s="94" t="s">
        <v>19252</v>
      </c>
      <c r="E1238" s="94" t="s">
        <v>35</v>
      </c>
      <c r="F1238" s="94" t="s">
        <v>19253</v>
      </c>
      <c r="G1238" s="95" t="s">
        <v>33</v>
      </c>
      <c r="H1238" s="94" t="s">
        <v>12006</v>
      </c>
      <c r="BF1238" s="94"/>
      <c r="BG1238" s="94"/>
      <c r="BH1238" s="94" t="s">
        <v>33</v>
      </c>
      <c r="BI1238" s="94"/>
      <c r="BJ1238" s="94"/>
      <c r="BK1238" s="94"/>
      <c r="BL1238" s="94"/>
      <c r="BM1238" s="94"/>
      <c r="BN1238" s="94"/>
      <c r="BO1238" s="94"/>
      <c r="BP1238" s="94"/>
      <c r="BQ1238" s="94"/>
      <c r="BR1238" s="94"/>
      <c r="BS1238" s="94">
        <v>1.0</v>
      </c>
      <c r="BT1238" s="94"/>
      <c r="BU1238" s="94"/>
      <c r="BV1238" s="94"/>
      <c r="BW1238" s="94"/>
      <c r="BX1238" s="94"/>
      <c r="BY1238" s="94"/>
      <c r="BZ1238" s="94"/>
      <c r="CA1238" s="94"/>
      <c r="CB1238" s="94"/>
      <c r="CC1238" s="94"/>
      <c r="CD1238" s="94">
        <v>1.0</v>
      </c>
      <c r="CE1238" s="94"/>
      <c r="CF1238" s="94"/>
      <c r="CG1238" s="94"/>
      <c r="CH1238" s="94"/>
      <c r="CJ1238" s="94" t="s">
        <v>11475</v>
      </c>
      <c r="CK1238" s="94" t="s">
        <v>19254</v>
      </c>
      <c r="CL1238" s="94" t="s">
        <v>13040</v>
      </c>
      <c r="CM1238" s="94" t="s">
        <v>19255</v>
      </c>
      <c r="CN1238" s="94" t="s">
        <v>12143</v>
      </c>
      <c r="CO1238" s="94" t="s">
        <v>12255</v>
      </c>
      <c r="CP1238" s="94" t="s">
        <v>19256</v>
      </c>
      <c r="CQ1238" s="94" t="s">
        <v>19257</v>
      </c>
      <c r="CR1238" s="94" t="s">
        <v>19257</v>
      </c>
      <c r="CS1238" s="94" t="s">
        <v>12007</v>
      </c>
      <c r="CX1238" s="94" t="s">
        <v>19258</v>
      </c>
      <c r="CZ1238" s="94" t="s">
        <v>12007</v>
      </c>
      <c r="DA1238" s="94" t="s">
        <v>12016</v>
      </c>
      <c r="DB1238" s="94" t="s">
        <v>12019</v>
      </c>
      <c r="DC1238" s="94" t="s">
        <v>12007</v>
      </c>
      <c r="DD1238" s="94" t="s">
        <v>12007</v>
      </c>
      <c r="DE1238" s="94" t="s">
        <v>12016</v>
      </c>
      <c r="DH1238" s="94" t="s">
        <v>12021</v>
      </c>
      <c r="DJ1238" s="94" t="s">
        <v>12022</v>
      </c>
    </row>
    <row r="1239" ht="13.5" customHeight="1">
      <c r="A1239" s="94" t="s">
        <v>19259</v>
      </c>
      <c r="B1239" s="94" t="s">
        <v>19260</v>
      </c>
      <c r="C1239" s="94" t="str">
        <f t="shared" si="1"/>
        <v>Kazuhiro Sekiguchi</v>
      </c>
      <c r="D1239" s="94" t="s">
        <v>19261</v>
      </c>
      <c r="E1239" s="94" t="s">
        <v>32</v>
      </c>
      <c r="F1239" s="94" t="s">
        <v>19262</v>
      </c>
      <c r="G1239" s="95" t="s">
        <v>33</v>
      </c>
      <c r="H1239" s="94" t="s">
        <v>12006</v>
      </c>
      <c r="BC1239" s="94" t="s">
        <v>12007</v>
      </c>
      <c r="BF1239" s="94"/>
      <c r="BG1239" s="94"/>
      <c r="BH1239" s="94" t="s">
        <v>33</v>
      </c>
      <c r="BI1239" s="94"/>
      <c r="BJ1239" s="94"/>
      <c r="BK1239" s="94"/>
      <c r="BL1239" s="94"/>
      <c r="BM1239" s="94"/>
      <c r="BN1239" s="94"/>
      <c r="BO1239" s="94"/>
      <c r="BP1239" s="94"/>
      <c r="BQ1239" s="94"/>
      <c r="BR1239" s="94">
        <v>1.0</v>
      </c>
      <c r="BS1239" s="94"/>
      <c r="BT1239" s="94"/>
      <c r="BU1239" s="94"/>
      <c r="BV1239" s="94"/>
      <c r="BW1239" s="94"/>
      <c r="BX1239" s="94"/>
      <c r="BY1239" s="94"/>
      <c r="BZ1239" s="94"/>
      <c r="CA1239" s="94"/>
      <c r="CB1239" s="94"/>
      <c r="CC1239" s="94"/>
      <c r="CD1239" s="94">
        <v>1.0</v>
      </c>
      <c r="CE1239" s="94"/>
      <c r="CF1239" s="94"/>
      <c r="CG1239" s="94"/>
      <c r="CH1239" s="94"/>
      <c r="CJ1239" s="94" t="s">
        <v>12026</v>
      </c>
      <c r="CK1239" s="94" t="s">
        <v>19263</v>
      </c>
      <c r="CL1239" s="94" t="s">
        <v>12046</v>
      </c>
      <c r="CM1239" s="94" t="s">
        <v>19264</v>
      </c>
      <c r="CN1239" s="94" t="s">
        <v>19265</v>
      </c>
      <c r="CO1239" s="94" t="s">
        <v>12101</v>
      </c>
      <c r="CP1239" s="94" t="s">
        <v>16054</v>
      </c>
      <c r="CQ1239" s="94" t="s">
        <v>12497</v>
      </c>
      <c r="CR1239" s="94" t="s">
        <v>13546</v>
      </c>
      <c r="CS1239" s="94" t="s">
        <v>12016</v>
      </c>
      <c r="CT1239" s="94" t="s">
        <v>19266</v>
      </c>
      <c r="CU1239" s="94" t="s">
        <v>12498</v>
      </c>
      <c r="CV1239" s="94" t="s">
        <v>12498</v>
      </c>
      <c r="CX1239" s="94" t="s">
        <v>19267</v>
      </c>
      <c r="CZ1239" s="94" t="s">
        <v>12007</v>
      </c>
      <c r="DA1239" s="94" t="s">
        <v>12016</v>
      </c>
      <c r="DB1239" s="94" t="s">
        <v>12019</v>
      </c>
      <c r="DC1239" s="94" t="s">
        <v>12007</v>
      </c>
      <c r="DD1239" s="94" t="s">
        <v>12016</v>
      </c>
      <c r="DE1239" s="94" t="s">
        <v>12016</v>
      </c>
      <c r="DH1239" s="94" t="s">
        <v>12021</v>
      </c>
      <c r="DJ1239" s="94" t="s">
        <v>12022</v>
      </c>
    </row>
    <row r="1240" ht="13.5" customHeight="1">
      <c r="A1240" s="94" t="s">
        <v>19268</v>
      </c>
      <c r="B1240" s="94" t="s">
        <v>19269</v>
      </c>
      <c r="C1240" s="94" t="str">
        <f t="shared" si="1"/>
        <v>Kazumasa Kawata</v>
      </c>
      <c r="D1240" s="94" t="s">
        <v>19270</v>
      </c>
      <c r="E1240" s="94" t="s">
        <v>32</v>
      </c>
      <c r="F1240" s="94" t="s">
        <v>19271</v>
      </c>
      <c r="G1240" s="95" t="s">
        <v>38</v>
      </c>
      <c r="H1240" s="94" t="s">
        <v>12006</v>
      </c>
      <c r="I1240" s="94" t="s">
        <v>12069</v>
      </c>
      <c r="BF1240" s="94"/>
      <c r="BG1240" s="94" t="s">
        <v>38</v>
      </c>
      <c r="BH1240" s="94"/>
      <c r="BI1240" s="94"/>
      <c r="BJ1240" s="94"/>
      <c r="BK1240" s="94"/>
      <c r="BL1240" s="94"/>
      <c r="BM1240" s="94"/>
      <c r="BN1240" s="94"/>
      <c r="BO1240" s="94">
        <v>1.0</v>
      </c>
      <c r="BP1240" s="94"/>
      <c r="BQ1240" s="94"/>
      <c r="BR1240" s="94"/>
      <c r="BS1240" s="94"/>
      <c r="BT1240" s="94"/>
      <c r="BU1240" s="94"/>
      <c r="BV1240" s="94"/>
      <c r="BW1240" s="94"/>
      <c r="BX1240" s="94"/>
      <c r="BY1240" s="94"/>
      <c r="BZ1240" s="94"/>
      <c r="CA1240" s="94"/>
      <c r="CB1240" s="94"/>
      <c r="CC1240" s="94"/>
      <c r="CD1240" s="94"/>
      <c r="CE1240" s="94"/>
      <c r="CF1240" s="94"/>
      <c r="CG1240" s="94"/>
      <c r="CH1240" s="94"/>
      <c r="CJ1240" s="94" t="s">
        <v>3680</v>
      </c>
      <c r="CK1240" s="94" t="s">
        <v>19272</v>
      </c>
      <c r="CL1240" s="94" t="s">
        <v>12046</v>
      </c>
      <c r="CM1240" s="94" t="s">
        <v>19273</v>
      </c>
      <c r="CN1240" s="94" t="s">
        <v>12450</v>
      </c>
      <c r="CO1240" s="94" t="s">
        <v>12030</v>
      </c>
      <c r="CP1240" s="94" t="s">
        <v>19274</v>
      </c>
      <c r="CQ1240" s="94" t="s">
        <v>12497</v>
      </c>
      <c r="CR1240" s="94" t="s">
        <v>13546</v>
      </c>
      <c r="CX1240" s="94" t="s">
        <v>3139</v>
      </c>
      <c r="CZ1240" s="94" t="s">
        <v>12016</v>
      </c>
      <c r="DC1240" s="94" t="s">
        <v>12016</v>
      </c>
      <c r="DD1240" s="94" t="s">
        <v>12016</v>
      </c>
      <c r="DH1240" s="94" t="s">
        <v>12021</v>
      </c>
      <c r="DJ1240" s="94" t="s">
        <v>12022</v>
      </c>
    </row>
    <row r="1241" ht="13.5" customHeight="1">
      <c r="A1241" s="94" t="s">
        <v>19275</v>
      </c>
      <c r="B1241" s="94" t="s">
        <v>19276</v>
      </c>
      <c r="C1241" s="94" t="str">
        <f t="shared" si="1"/>
        <v>Kazunari Shibata</v>
      </c>
      <c r="D1241" s="94" t="s">
        <v>19277</v>
      </c>
      <c r="E1241" s="94" t="s">
        <v>32</v>
      </c>
      <c r="F1241" s="94" t="s">
        <v>19278</v>
      </c>
      <c r="G1241" s="95" t="s">
        <v>33</v>
      </c>
      <c r="H1241" s="94" t="s">
        <v>12006</v>
      </c>
      <c r="I1241" s="94" t="s">
        <v>12069</v>
      </c>
      <c r="BF1241" s="94"/>
      <c r="BG1241" s="94"/>
      <c r="BH1241" s="94" t="s">
        <v>33</v>
      </c>
      <c r="BI1241" s="94"/>
      <c r="BJ1241" s="94"/>
      <c r="BK1241" s="94"/>
      <c r="BL1241" s="94"/>
      <c r="BM1241" s="94"/>
      <c r="BN1241" s="94"/>
      <c r="BO1241" s="94"/>
      <c r="BP1241" s="94"/>
      <c r="BQ1241" s="94"/>
      <c r="BR1241" s="94">
        <v>1.0</v>
      </c>
      <c r="BS1241" s="94"/>
      <c r="BT1241" s="94"/>
      <c r="BU1241" s="94"/>
      <c r="BV1241" s="94"/>
      <c r="BW1241" s="94"/>
      <c r="BX1241" s="94"/>
      <c r="BY1241" s="94"/>
      <c r="BZ1241" s="94"/>
      <c r="CA1241" s="94"/>
      <c r="CB1241" s="94"/>
      <c r="CC1241" s="94"/>
      <c r="CD1241" s="94"/>
      <c r="CE1241" s="94"/>
      <c r="CF1241" s="94"/>
      <c r="CG1241" s="94"/>
      <c r="CH1241" s="94"/>
      <c r="CJ1241" s="94" t="s">
        <v>12082</v>
      </c>
      <c r="CK1241" s="94" t="s">
        <v>19279</v>
      </c>
      <c r="CL1241" s="94" t="s">
        <v>16423</v>
      </c>
      <c r="CM1241" s="94" t="s">
        <v>19280</v>
      </c>
      <c r="CN1241" s="94" t="s">
        <v>12029</v>
      </c>
      <c r="CO1241" s="94" t="s">
        <v>12116</v>
      </c>
      <c r="CP1241" s="94" t="s">
        <v>13545</v>
      </c>
      <c r="CQ1241" s="94" t="s">
        <v>12497</v>
      </c>
      <c r="CR1241" s="94" t="s">
        <v>13546</v>
      </c>
      <c r="CS1241" s="94" t="s">
        <v>12007</v>
      </c>
      <c r="CX1241" s="94" t="s">
        <v>19281</v>
      </c>
      <c r="CZ1241" s="94" t="s">
        <v>12016</v>
      </c>
      <c r="DA1241" s="94" t="s">
        <v>12016</v>
      </c>
      <c r="DB1241" s="94" t="s">
        <v>12016</v>
      </c>
      <c r="DC1241" s="94" t="s">
        <v>12007</v>
      </c>
      <c r="DD1241" s="94" t="s">
        <v>12007</v>
      </c>
      <c r="DE1241" s="94" t="s">
        <v>12007</v>
      </c>
      <c r="DH1241" s="94" t="s">
        <v>12021</v>
      </c>
      <c r="DJ1241" s="94" t="s">
        <v>12022</v>
      </c>
    </row>
    <row r="1242" ht="13.5" customHeight="1">
      <c r="A1242" s="94" t="s">
        <v>19282</v>
      </c>
      <c r="B1242" s="94" t="s">
        <v>19283</v>
      </c>
      <c r="C1242" s="94" t="str">
        <f t="shared" si="1"/>
        <v>Keegan Trehaeven</v>
      </c>
      <c r="D1242" s="94" t="s">
        <v>19284</v>
      </c>
      <c r="E1242" s="94" t="s">
        <v>32</v>
      </c>
      <c r="F1242" s="94" t="s">
        <v>19285</v>
      </c>
      <c r="G1242" s="95" t="s">
        <v>33</v>
      </c>
      <c r="H1242" s="94" t="s">
        <v>12006</v>
      </c>
      <c r="I1242" s="94" t="s">
        <v>12069</v>
      </c>
      <c r="BF1242" s="94" t="s">
        <v>33</v>
      </c>
      <c r="BG1242" s="94"/>
      <c r="BH1242" s="94"/>
      <c r="BI1242" s="94"/>
      <c r="BJ1242" s="94"/>
      <c r="BK1242" s="94"/>
      <c r="BL1242" s="94"/>
      <c r="BM1242" s="94">
        <v>1.0</v>
      </c>
      <c r="BN1242" s="94"/>
      <c r="BO1242" s="94"/>
      <c r="BP1242" s="94"/>
      <c r="BQ1242" s="94"/>
      <c r="BR1242" s="94"/>
      <c r="BS1242" s="94"/>
      <c r="BT1242" s="94"/>
      <c r="BU1242" s="94"/>
      <c r="BV1242" s="94"/>
      <c r="BW1242" s="94"/>
      <c r="BX1242" s="94"/>
      <c r="BY1242" s="94"/>
      <c r="BZ1242" s="94"/>
      <c r="CA1242" s="94"/>
      <c r="CB1242" s="94"/>
      <c r="CC1242" s="94"/>
      <c r="CD1242" s="94"/>
      <c r="CE1242" s="94"/>
      <c r="CF1242" s="94"/>
      <c r="CG1242" s="94"/>
      <c r="CH1242" s="94"/>
      <c r="CJ1242" s="94" t="s">
        <v>11475</v>
      </c>
      <c r="CK1242" s="94" t="s">
        <v>19286</v>
      </c>
      <c r="CL1242" s="94" t="s">
        <v>12046</v>
      </c>
      <c r="CM1242" s="94" t="s">
        <v>13218</v>
      </c>
      <c r="CN1242" s="94" t="s">
        <v>12455</v>
      </c>
      <c r="CO1242" s="94" t="s">
        <v>12122</v>
      </c>
      <c r="CP1242" s="94" t="s">
        <v>12456</v>
      </c>
      <c r="CQ1242" s="94" t="s">
        <v>12015</v>
      </c>
      <c r="CR1242" s="94" t="s">
        <v>12015</v>
      </c>
      <c r="CS1242" s="94" t="s">
        <v>12016</v>
      </c>
      <c r="CT1242" s="94" t="s">
        <v>12271</v>
      </c>
      <c r="CX1242" s="94" t="s">
        <v>19287</v>
      </c>
      <c r="CZ1242" s="94" t="s">
        <v>12007</v>
      </c>
      <c r="DA1242" s="94" t="s">
        <v>12016</v>
      </c>
      <c r="DB1242" s="94" t="s">
        <v>12111</v>
      </c>
      <c r="DC1242" s="94" t="s">
        <v>12007</v>
      </c>
      <c r="DD1242" s="94" t="s">
        <v>12007</v>
      </c>
      <c r="DE1242" s="94" t="s">
        <v>12007</v>
      </c>
      <c r="DH1242" s="94" t="s">
        <v>12021</v>
      </c>
      <c r="DJ1242" s="94" t="s">
        <v>12022</v>
      </c>
    </row>
    <row r="1243" ht="13.5" customHeight="1">
      <c r="A1243" s="94" t="s">
        <v>8465</v>
      </c>
      <c r="B1243" s="94" t="s">
        <v>8466</v>
      </c>
      <c r="C1243" s="94" t="str">
        <f t="shared" si="1"/>
        <v>Keigo Fukumura</v>
      </c>
      <c r="D1243" s="94" t="s">
        <v>19288</v>
      </c>
      <c r="E1243" s="94" t="s">
        <v>32</v>
      </c>
      <c r="F1243" s="94" t="s">
        <v>19289</v>
      </c>
      <c r="G1243" s="95" t="s">
        <v>33</v>
      </c>
      <c r="H1243" s="94" t="s">
        <v>12006</v>
      </c>
      <c r="I1243" s="94" t="s">
        <v>12081</v>
      </c>
      <c r="BF1243" s="94"/>
      <c r="BG1243" s="94"/>
      <c r="BH1243" s="94" t="s">
        <v>33</v>
      </c>
      <c r="BI1243" s="94"/>
      <c r="BJ1243" s="94"/>
      <c r="BK1243" s="94"/>
      <c r="BL1243" s="94"/>
      <c r="BM1243" s="94"/>
      <c r="BN1243" s="94"/>
      <c r="BO1243" s="94"/>
      <c r="BP1243" s="94"/>
      <c r="BQ1243" s="94"/>
      <c r="BR1243" s="94">
        <v>1.0</v>
      </c>
      <c r="BS1243" s="94"/>
      <c r="BT1243" s="94"/>
      <c r="BU1243" s="94"/>
      <c r="BV1243" s="94"/>
      <c r="BW1243" s="94"/>
      <c r="BX1243" s="94"/>
      <c r="BY1243" s="94"/>
      <c r="BZ1243" s="94"/>
      <c r="CA1243" s="94"/>
      <c r="CB1243" s="94"/>
      <c r="CC1243" s="94"/>
      <c r="CD1243" s="94"/>
      <c r="CE1243" s="94"/>
      <c r="CF1243" s="94"/>
      <c r="CG1243" s="94"/>
      <c r="CH1243" s="94"/>
      <c r="CJ1243" s="94" t="s">
        <v>12026</v>
      </c>
      <c r="CK1243" s="94" t="s">
        <v>8471</v>
      </c>
      <c r="CL1243" s="94" t="s">
        <v>12505</v>
      </c>
      <c r="CM1243" s="94" t="s">
        <v>19290</v>
      </c>
      <c r="CN1243" s="94" t="s">
        <v>12072</v>
      </c>
      <c r="CO1243" s="94" t="s">
        <v>12030</v>
      </c>
      <c r="CP1243" s="94" t="s">
        <v>19291</v>
      </c>
      <c r="CQ1243" s="94" t="s">
        <v>12062</v>
      </c>
      <c r="CR1243" s="94" t="s">
        <v>13546</v>
      </c>
      <c r="CS1243" s="94" t="s">
        <v>12016</v>
      </c>
      <c r="CX1243" s="94" t="s">
        <v>19292</v>
      </c>
      <c r="CZ1243" s="94" t="s">
        <v>12016</v>
      </c>
      <c r="DA1243" s="94" t="s">
        <v>12016</v>
      </c>
      <c r="DB1243" s="94" t="s">
        <v>12016</v>
      </c>
      <c r="DC1243" s="94" t="s">
        <v>12007</v>
      </c>
      <c r="DD1243" s="94" t="s">
        <v>12016</v>
      </c>
      <c r="DE1243" s="94" t="s">
        <v>12007</v>
      </c>
      <c r="DH1243" s="94" t="s">
        <v>12021</v>
      </c>
      <c r="DJ1243" s="94" t="s">
        <v>12022</v>
      </c>
    </row>
    <row r="1244" ht="13.5" customHeight="1">
      <c r="A1244" s="94" t="s">
        <v>19293</v>
      </c>
      <c r="B1244" s="94" t="s">
        <v>19294</v>
      </c>
      <c r="C1244" s="94" t="str">
        <f t="shared" si="1"/>
        <v>Keiichi Maeda</v>
      </c>
      <c r="D1244" s="94" t="s">
        <v>19295</v>
      </c>
      <c r="E1244" s="94" t="s">
        <v>32</v>
      </c>
      <c r="F1244" s="94" t="s">
        <v>19296</v>
      </c>
      <c r="G1244" s="95" t="s">
        <v>38</v>
      </c>
      <c r="H1244" s="94" t="s">
        <v>12006</v>
      </c>
      <c r="I1244" s="94" t="s">
        <v>12069</v>
      </c>
      <c r="BF1244" s="94"/>
      <c r="BG1244" s="94"/>
      <c r="BH1244" s="94"/>
      <c r="BI1244" s="94" t="s">
        <v>38</v>
      </c>
      <c r="BJ1244" s="94"/>
      <c r="BK1244" s="94"/>
      <c r="BL1244" s="94"/>
      <c r="BM1244" s="94"/>
      <c r="BN1244" s="94"/>
      <c r="BO1244" s="94"/>
      <c r="BP1244" s="94"/>
      <c r="BQ1244" s="94"/>
      <c r="BR1244" s="94"/>
      <c r="BS1244" s="94"/>
      <c r="BT1244" s="94"/>
      <c r="BU1244" s="94">
        <v>1.0</v>
      </c>
      <c r="BV1244" s="94"/>
      <c r="BW1244" s="94"/>
      <c r="BX1244" s="94"/>
      <c r="BY1244" s="94"/>
      <c r="BZ1244" s="94"/>
      <c r="CA1244" s="94"/>
      <c r="CB1244" s="94"/>
      <c r="CC1244" s="94"/>
      <c r="CD1244" s="94"/>
      <c r="CE1244" s="94"/>
      <c r="CF1244" s="94"/>
      <c r="CG1244" s="94"/>
      <c r="CH1244" s="94"/>
      <c r="CJ1244" s="94" t="s">
        <v>12082</v>
      </c>
      <c r="CK1244" s="94" t="s">
        <v>19297</v>
      </c>
      <c r="CL1244" s="94" t="s">
        <v>12046</v>
      </c>
      <c r="CM1244" s="94" t="s">
        <v>19298</v>
      </c>
      <c r="CN1244" s="94" t="s">
        <v>12029</v>
      </c>
      <c r="CO1244" s="94" t="s">
        <v>12030</v>
      </c>
      <c r="CP1244" s="94" t="s">
        <v>13545</v>
      </c>
      <c r="CQ1244" s="94" t="s">
        <v>12497</v>
      </c>
      <c r="CR1244" s="94" t="s">
        <v>12497</v>
      </c>
      <c r="CX1244" s="94" t="s">
        <v>1770</v>
      </c>
      <c r="CZ1244" s="94" t="s">
        <v>12016</v>
      </c>
      <c r="DC1244" s="94" t="s">
        <v>12016</v>
      </c>
      <c r="DD1244" s="94" t="s">
        <v>12016</v>
      </c>
      <c r="DH1244" s="94" t="s">
        <v>12021</v>
      </c>
      <c r="DJ1244" s="94" t="s">
        <v>12022</v>
      </c>
    </row>
    <row r="1245" ht="13.5" customHeight="1">
      <c r="A1245" s="94" t="s">
        <v>19299</v>
      </c>
      <c r="B1245" s="94" t="s">
        <v>16142</v>
      </c>
      <c r="C1245" s="94" t="str">
        <f t="shared" si="1"/>
        <v>Keith Smith</v>
      </c>
      <c r="D1245" s="94" t="s">
        <v>19300</v>
      </c>
      <c r="E1245" s="94" t="s">
        <v>32</v>
      </c>
      <c r="F1245" s="94" t="s">
        <v>19301</v>
      </c>
      <c r="G1245" s="95" t="s">
        <v>33</v>
      </c>
      <c r="H1245" s="94" t="s">
        <v>12006</v>
      </c>
      <c r="BF1245" s="94"/>
      <c r="BG1245" s="94"/>
      <c r="BH1245" s="94" t="s">
        <v>33</v>
      </c>
      <c r="BI1245" s="94"/>
      <c r="BJ1245" s="94"/>
      <c r="BK1245" s="94"/>
      <c r="BL1245" s="94"/>
      <c r="BM1245" s="94"/>
      <c r="BN1245" s="94"/>
      <c r="BO1245" s="94"/>
      <c r="BP1245" s="94"/>
      <c r="BQ1245" s="94"/>
      <c r="BR1245" s="94">
        <v>1.0</v>
      </c>
      <c r="BS1245" s="94"/>
      <c r="BT1245" s="94"/>
      <c r="BU1245" s="94"/>
      <c r="BV1245" s="94"/>
      <c r="BW1245" s="94"/>
      <c r="BX1245" s="94"/>
      <c r="BY1245" s="94"/>
      <c r="BZ1245" s="94"/>
      <c r="CA1245" s="94"/>
      <c r="CB1245" s="94"/>
      <c r="CC1245" s="94"/>
      <c r="CD1245" s="94">
        <v>1.0</v>
      </c>
      <c r="CE1245" s="94"/>
      <c r="CF1245" s="94"/>
      <c r="CG1245" s="94"/>
      <c r="CH1245" s="94"/>
      <c r="CJ1245" s="94" t="s">
        <v>3680</v>
      </c>
      <c r="CK1245" s="94" t="s">
        <v>19302</v>
      </c>
      <c r="CL1245" s="94" t="s">
        <v>12505</v>
      </c>
      <c r="CM1245" s="94" t="s">
        <v>19303</v>
      </c>
      <c r="CN1245" s="94" t="s">
        <v>19304</v>
      </c>
      <c r="CO1245" s="94" t="s">
        <v>12013</v>
      </c>
      <c r="CP1245" s="94" t="s">
        <v>13194</v>
      </c>
      <c r="CQ1245" s="94" t="s">
        <v>12263</v>
      </c>
      <c r="CR1245" s="94" t="s">
        <v>12085</v>
      </c>
      <c r="CS1245" s="94" t="s">
        <v>12016</v>
      </c>
      <c r="CT1245" s="94" t="s">
        <v>12297</v>
      </c>
      <c r="CU1245" s="94" t="s">
        <v>12297</v>
      </c>
      <c r="CV1245" s="94" t="s">
        <v>12297</v>
      </c>
      <c r="CX1245" s="94" t="s">
        <v>19305</v>
      </c>
      <c r="CZ1245" s="94" t="s">
        <v>12007</v>
      </c>
      <c r="DA1245" s="94" t="s">
        <v>12016</v>
      </c>
      <c r="DB1245" s="94" t="s">
        <v>12016</v>
      </c>
      <c r="DC1245" s="94" t="s">
        <v>12016</v>
      </c>
      <c r="DD1245" s="94" t="s">
        <v>12016</v>
      </c>
      <c r="DE1245" s="94" t="s">
        <v>12016</v>
      </c>
      <c r="DH1245" s="94" t="s">
        <v>12021</v>
      </c>
      <c r="DJ1245" s="94" t="s">
        <v>12022</v>
      </c>
    </row>
    <row r="1246" ht="13.5" customHeight="1">
      <c r="A1246" s="94" t="s">
        <v>19299</v>
      </c>
      <c r="B1246" s="94" t="s">
        <v>19306</v>
      </c>
      <c r="C1246" s="94" t="str">
        <f t="shared" si="1"/>
        <v>Keith Snedegar</v>
      </c>
      <c r="D1246" s="94" t="s">
        <v>19307</v>
      </c>
      <c r="E1246" s="94" t="s">
        <v>32</v>
      </c>
      <c r="F1246" s="94" t="s">
        <v>19308</v>
      </c>
      <c r="G1246" s="95" t="s">
        <v>38</v>
      </c>
      <c r="H1246" s="94" t="s">
        <v>12006</v>
      </c>
      <c r="I1246" s="94" t="s">
        <v>12025</v>
      </c>
      <c r="BF1246" s="94"/>
      <c r="BG1246" s="94" t="s">
        <v>38</v>
      </c>
      <c r="BH1246" s="94"/>
      <c r="BI1246" s="94"/>
      <c r="BJ1246" s="94"/>
      <c r="BK1246" s="94"/>
      <c r="BL1246" s="94"/>
      <c r="BM1246" s="94"/>
      <c r="BN1246" s="94"/>
      <c r="BO1246" s="94">
        <v>1.0</v>
      </c>
      <c r="BP1246" s="94"/>
      <c r="BQ1246" s="94"/>
      <c r="BR1246" s="94"/>
      <c r="BS1246" s="94"/>
      <c r="BT1246" s="94"/>
      <c r="BU1246" s="94"/>
      <c r="BV1246" s="94"/>
      <c r="BW1246" s="94"/>
      <c r="BX1246" s="94"/>
      <c r="BY1246" s="94"/>
      <c r="BZ1246" s="94"/>
      <c r="CA1246" s="94"/>
      <c r="CB1246" s="94"/>
      <c r="CC1246" s="94"/>
      <c r="CD1246" s="94"/>
      <c r="CE1246" s="94"/>
      <c r="CF1246" s="94"/>
      <c r="CG1246" s="94"/>
      <c r="CH1246" s="94"/>
      <c r="CJ1246" s="94" t="s">
        <v>12082</v>
      </c>
      <c r="CK1246" s="94" t="s">
        <v>19309</v>
      </c>
      <c r="CM1246" s="94" t="s">
        <v>19310</v>
      </c>
      <c r="CN1246" s="94" t="s">
        <v>19311</v>
      </c>
      <c r="CO1246" s="94" t="s">
        <v>12030</v>
      </c>
      <c r="CP1246" s="94" t="s">
        <v>19312</v>
      </c>
      <c r="CQ1246" s="94" t="s">
        <v>12032</v>
      </c>
      <c r="CX1246" s="94" t="s">
        <v>19313</v>
      </c>
      <c r="CZ1246" s="94" t="s">
        <v>12016</v>
      </c>
      <c r="DC1246" s="94" t="s">
        <v>12016</v>
      </c>
      <c r="DD1246" s="94" t="s">
        <v>12007</v>
      </c>
      <c r="DH1246" s="94" t="s">
        <v>12021</v>
      </c>
      <c r="DJ1246" s="94" t="s">
        <v>12022</v>
      </c>
    </row>
    <row r="1247" ht="13.5" customHeight="1">
      <c r="A1247" s="94" t="s">
        <v>19314</v>
      </c>
      <c r="B1247" s="94" t="s">
        <v>19315</v>
      </c>
      <c r="C1247" s="94" t="str">
        <f t="shared" si="1"/>
        <v>Keiya HIRASHIMA</v>
      </c>
      <c r="D1247" s="94" t="s">
        <v>19316</v>
      </c>
      <c r="E1247" s="94" t="s">
        <v>32</v>
      </c>
      <c r="F1247" s="94" t="s">
        <v>19317</v>
      </c>
      <c r="G1247" s="95" t="s">
        <v>33</v>
      </c>
      <c r="H1247" s="94" t="s">
        <v>12006</v>
      </c>
      <c r="I1247" s="94" t="s">
        <v>12025</v>
      </c>
      <c r="BF1247" s="94"/>
      <c r="BG1247" s="94"/>
      <c r="BH1247" s="94" t="s">
        <v>33</v>
      </c>
      <c r="BI1247" s="94"/>
      <c r="BJ1247" s="94"/>
      <c r="BK1247" s="94"/>
      <c r="BL1247" s="94"/>
      <c r="BM1247" s="94"/>
      <c r="BN1247" s="94"/>
      <c r="BO1247" s="94"/>
      <c r="BP1247" s="94"/>
      <c r="BQ1247" s="94"/>
      <c r="BR1247" s="94"/>
      <c r="BS1247" s="94">
        <v>1.0</v>
      </c>
      <c r="BT1247" s="94"/>
      <c r="BU1247" s="94"/>
      <c r="BV1247" s="94"/>
      <c r="BW1247" s="94"/>
      <c r="BX1247" s="94"/>
      <c r="BY1247" s="94"/>
      <c r="BZ1247" s="94"/>
      <c r="CA1247" s="94"/>
      <c r="CB1247" s="94"/>
      <c r="CC1247" s="94"/>
      <c r="CD1247" s="94">
        <v>1.0</v>
      </c>
      <c r="CE1247" s="94"/>
      <c r="CF1247" s="94"/>
      <c r="CG1247" s="94"/>
      <c r="CH1247" s="94"/>
      <c r="CK1247" s="94" t="s">
        <v>19318</v>
      </c>
      <c r="CL1247" s="94" t="s">
        <v>19319</v>
      </c>
      <c r="CM1247" s="94" t="s">
        <v>19320</v>
      </c>
      <c r="CO1247" s="94" t="s">
        <v>12122</v>
      </c>
      <c r="CP1247" s="94" t="s">
        <v>16054</v>
      </c>
      <c r="CQ1247" s="94" t="s">
        <v>12497</v>
      </c>
      <c r="CR1247" s="94" t="s">
        <v>12497</v>
      </c>
      <c r="CS1247" s="94" t="s">
        <v>12016</v>
      </c>
      <c r="CX1247" s="94" t="s">
        <v>19321</v>
      </c>
      <c r="CZ1247" s="94" t="s">
        <v>12007</v>
      </c>
      <c r="DA1247" s="94" t="s">
        <v>12016</v>
      </c>
      <c r="DB1247" s="94" t="s">
        <v>12111</v>
      </c>
      <c r="DC1247" s="94" t="s">
        <v>12016</v>
      </c>
      <c r="DD1247" s="94" t="s">
        <v>12007</v>
      </c>
      <c r="DE1247" s="94" t="s">
        <v>12007</v>
      </c>
      <c r="DH1247" s="94" t="s">
        <v>12021</v>
      </c>
      <c r="DJ1247" s="94" t="s">
        <v>12022</v>
      </c>
    </row>
    <row r="1248" ht="13.5" customHeight="1">
      <c r="A1248" s="94" t="s">
        <v>6982</v>
      </c>
      <c r="B1248" s="94" t="s">
        <v>6983</v>
      </c>
      <c r="C1248" s="94" t="str">
        <f t="shared" si="1"/>
        <v>Kelebogile Gasealahwe</v>
      </c>
      <c r="D1248" s="94" t="s">
        <v>6984</v>
      </c>
      <c r="E1248" s="94" t="s">
        <v>32</v>
      </c>
      <c r="F1248" s="94" t="s">
        <v>19322</v>
      </c>
      <c r="G1248" s="95" t="s">
        <v>33</v>
      </c>
      <c r="H1248" s="94" t="s">
        <v>12006</v>
      </c>
      <c r="I1248" s="94" t="s">
        <v>12069</v>
      </c>
      <c r="BF1248" s="94" t="s">
        <v>33</v>
      </c>
      <c r="BG1248" s="94"/>
      <c r="BH1248" s="94"/>
      <c r="BI1248" s="94"/>
      <c r="BJ1248" s="94"/>
      <c r="BK1248" s="94"/>
      <c r="BL1248" s="94"/>
      <c r="BM1248" s="94">
        <v>1.0</v>
      </c>
      <c r="BN1248" s="94"/>
      <c r="BO1248" s="94"/>
      <c r="BP1248" s="94"/>
      <c r="BQ1248" s="94"/>
      <c r="BR1248" s="94"/>
      <c r="BS1248" s="94"/>
      <c r="BT1248" s="94"/>
      <c r="BU1248" s="94"/>
      <c r="BV1248" s="94"/>
      <c r="BW1248" s="94"/>
      <c r="BX1248" s="94"/>
      <c r="BY1248" s="94"/>
      <c r="BZ1248" s="94"/>
      <c r="CA1248" s="94"/>
      <c r="CB1248" s="94"/>
      <c r="CC1248" s="94"/>
      <c r="CD1248" s="94"/>
      <c r="CE1248" s="94"/>
      <c r="CF1248" s="94"/>
      <c r="CG1248" s="94"/>
      <c r="CH1248" s="94"/>
      <c r="CJ1248" s="94" t="s">
        <v>12008</v>
      </c>
      <c r="CK1248" s="94" t="s">
        <v>6988</v>
      </c>
      <c r="CL1248" s="94" t="s">
        <v>12856</v>
      </c>
      <c r="CM1248" s="94" t="s">
        <v>19323</v>
      </c>
      <c r="CO1248" s="94" t="s">
        <v>12122</v>
      </c>
      <c r="CP1248" s="94" t="s">
        <v>12189</v>
      </c>
      <c r="CQ1248" s="94" t="s">
        <v>12860</v>
      </c>
      <c r="CR1248" s="94" t="s">
        <v>12219</v>
      </c>
      <c r="CS1248" s="94" t="s">
        <v>12016</v>
      </c>
      <c r="CX1248" s="94" t="s">
        <v>19324</v>
      </c>
      <c r="CZ1248" s="94" t="s">
        <v>12007</v>
      </c>
      <c r="DA1248" s="94" t="s">
        <v>12111</v>
      </c>
      <c r="DB1248" s="94" t="s">
        <v>12111</v>
      </c>
      <c r="DC1248" s="94" t="s">
        <v>12007</v>
      </c>
      <c r="DD1248" s="94" t="s">
        <v>12007</v>
      </c>
      <c r="DE1248" s="94" t="s">
        <v>12016</v>
      </c>
      <c r="DH1248" s="94" t="s">
        <v>12021</v>
      </c>
      <c r="DJ1248" s="94" t="s">
        <v>12022</v>
      </c>
    </row>
    <row r="1249" ht="13.5" customHeight="1">
      <c r="A1249" s="94" t="s">
        <v>19325</v>
      </c>
      <c r="B1249" s="94" t="s">
        <v>19326</v>
      </c>
      <c r="C1249" s="94" t="str">
        <f t="shared" si="1"/>
        <v>Kelly Blumenthal</v>
      </c>
      <c r="D1249" s="94" t="s">
        <v>19327</v>
      </c>
      <c r="E1249" s="94" t="s">
        <v>32</v>
      </c>
      <c r="F1249" s="94" t="s">
        <v>19328</v>
      </c>
      <c r="G1249" s="95" t="s">
        <v>33</v>
      </c>
      <c r="H1249" s="94" t="s">
        <v>12006</v>
      </c>
      <c r="I1249" s="94" t="s">
        <v>12287</v>
      </c>
      <c r="BF1249" s="94" t="s">
        <v>33</v>
      </c>
      <c r="BG1249" s="94"/>
      <c r="BH1249" s="94"/>
      <c r="BI1249" s="94"/>
      <c r="BJ1249" s="94"/>
      <c r="BK1249" s="94"/>
      <c r="BL1249" s="94">
        <v>1.0</v>
      </c>
      <c r="BM1249" s="94"/>
      <c r="BN1249" s="94"/>
      <c r="BO1249" s="94"/>
      <c r="BP1249" s="94"/>
      <c r="BQ1249" s="94"/>
      <c r="BR1249" s="94"/>
      <c r="BS1249" s="94"/>
      <c r="BT1249" s="94"/>
      <c r="BU1249" s="94"/>
      <c r="BV1249" s="94"/>
      <c r="BW1249" s="94"/>
      <c r="BX1249" s="94"/>
      <c r="BY1249" s="94"/>
      <c r="BZ1249" s="94"/>
      <c r="CA1249" s="94"/>
      <c r="CB1249" s="94"/>
      <c r="CC1249" s="94"/>
      <c r="CD1249" s="94">
        <v>1.0</v>
      </c>
      <c r="CE1249" s="94"/>
      <c r="CF1249" s="94"/>
      <c r="CG1249" s="94"/>
      <c r="CH1249" s="94"/>
      <c r="CK1249" s="94" t="s">
        <v>19329</v>
      </c>
      <c r="CM1249" s="94" t="s">
        <v>19330</v>
      </c>
      <c r="CN1249" s="94" t="s">
        <v>12345</v>
      </c>
      <c r="CP1249" s="94" t="s">
        <v>16054</v>
      </c>
      <c r="CQ1249" s="94" t="s">
        <v>12497</v>
      </c>
      <c r="CR1249" s="94" t="s">
        <v>12062</v>
      </c>
      <c r="CS1249" s="94" t="s">
        <v>12016</v>
      </c>
      <c r="CT1249" s="94" t="s">
        <v>12594</v>
      </c>
      <c r="CU1249" s="94" t="s">
        <v>12052</v>
      </c>
      <c r="CV1249" s="94" t="s">
        <v>12052</v>
      </c>
      <c r="CX1249" s="94" t="s">
        <v>19331</v>
      </c>
      <c r="CZ1249" s="94" t="s">
        <v>12007</v>
      </c>
      <c r="DA1249" s="94" t="s">
        <v>12111</v>
      </c>
      <c r="DB1249" s="94" t="s">
        <v>12111</v>
      </c>
      <c r="DC1249" s="94" t="s">
        <v>12007</v>
      </c>
      <c r="DD1249" s="94" t="s">
        <v>12007</v>
      </c>
      <c r="DE1249" s="94" t="s">
        <v>12007</v>
      </c>
      <c r="DF1249" s="94" t="s">
        <v>19332</v>
      </c>
      <c r="DH1249" s="94" t="s">
        <v>12021</v>
      </c>
      <c r="DJ1249" s="94" t="s">
        <v>12022</v>
      </c>
    </row>
    <row r="1250" ht="13.5" customHeight="1">
      <c r="A1250" s="94" t="s">
        <v>19325</v>
      </c>
      <c r="B1250" s="94" t="s">
        <v>19333</v>
      </c>
      <c r="C1250" s="94" t="str">
        <f t="shared" si="1"/>
        <v>Kelly Gourdji</v>
      </c>
      <c r="D1250" s="94" t="s">
        <v>19334</v>
      </c>
      <c r="E1250" s="94" t="s">
        <v>32</v>
      </c>
      <c r="F1250" s="94" t="s">
        <v>19335</v>
      </c>
      <c r="G1250" s="95" t="s">
        <v>38</v>
      </c>
      <c r="H1250" s="94" t="s">
        <v>12006</v>
      </c>
      <c r="I1250" s="94" t="s">
        <v>12069</v>
      </c>
      <c r="BF1250" s="94"/>
      <c r="BG1250" s="94"/>
      <c r="BH1250" s="94"/>
      <c r="BI1250" s="94"/>
      <c r="BJ1250" s="94"/>
      <c r="BK1250" s="94" t="s">
        <v>38</v>
      </c>
      <c r="BL1250" s="94"/>
      <c r="BM1250" s="94"/>
      <c r="BN1250" s="94"/>
      <c r="BO1250" s="94"/>
      <c r="BP1250" s="94"/>
      <c r="BQ1250" s="94"/>
      <c r="BR1250" s="94"/>
      <c r="BS1250" s="94"/>
      <c r="BT1250" s="94"/>
      <c r="BU1250" s="94"/>
      <c r="BV1250" s="94"/>
      <c r="BW1250" s="94"/>
      <c r="BX1250" s="94"/>
      <c r="BY1250" s="94"/>
      <c r="BZ1250" s="94"/>
      <c r="CA1250" s="94"/>
      <c r="CB1250" s="94"/>
      <c r="CC1250" s="94">
        <v>1.0</v>
      </c>
      <c r="CD1250" s="94"/>
      <c r="CE1250" s="94"/>
      <c r="CF1250" s="94"/>
      <c r="CG1250" s="94"/>
      <c r="CH1250" s="94"/>
      <c r="CJ1250" s="94" t="s">
        <v>3680</v>
      </c>
      <c r="CK1250" s="94" t="s">
        <v>19336</v>
      </c>
      <c r="CL1250" s="94" t="s">
        <v>12010</v>
      </c>
      <c r="CM1250" s="94" t="s">
        <v>15248</v>
      </c>
      <c r="CN1250" s="94" t="s">
        <v>12188</v>
      </c>
      <c r="CO1250" s="94" t="s">
        <v>12188</v>
      </c>
      <c r="CP1250" s="94" t="s">
        <v>15250</v>
      </c>
      <c r="CQ1250" s="94" t="s">
        <v>12074</v>
      </c>
      <c r="CX1250" s="94" t="s">
        <v>1743</v>
      </c>
      <c r="CZ1250" s="94" t="s">
        <v>12016</v>
      </c>
      <c r="DC1250" s="94" t="s">
        <v>12016</v>
      </c>
      <c r="DD1250" s="94" t="s">
        <v>12016</v>
      </c>
      <c r="DH1250" s="94" t="s">
        <v>12021</v>
      </c>
      <c r="DJ1250" s="94" t="s">
        <v>12022</v>
      </c>
    </row>
    <row r="1251" ht="13.5" customHeight="1">
      <c r="A1251" s="94" t="s">
        <v>19325</v>
      </c>
      <c r="B1251" s="94" t="s">
        <v>19337</v>
      </c>
      <c r="C1251" s="94" t="str">
        <f t="shared" si="1"/>
        <v>Kelly Hambleton</v>
      </c>
      <c r="D1251" s="94" t="s">
        <v>19338</v>
      </c>
      <c r="E1251" s="94" t="s">
        <v>32</v>
      </c>
      <c r="F1251" s="94" t="s">
        <v>19339</v>
      </c>
      <c r="G1251" s="95" t="s">
        <v>33</v>
      </c>
      <c r="H1251" s="94" t="s">
        <v>12006</v>
      </c>
      <c r="I1251" s="94" t="s">
        <v>12069</v>
      </c>
      <c r="BF1251" s="94"/>
      <c r="BG1251" s="94"/>
      <c r="BH1251" s="94" t="s">
        <v>33</v>
      </c>
      <c r="BI1251" s="94"/>
      <c r="BJ1251" s="94"/>
      <c r="BK1251" s="94"/>
      <c r="BL1251" s="94"/>
      <c r="BM1251" s="94"/>
      <c r="BN1251" s="94"/>
      <c r="BO1251" s="94"/>
      <c r="BP1251" s="94"/>
      <c r="BQ1251" s="94"/>
      <c r="BR1251" s="94">
        <v>1.0</v>
      </c>
      <c r="BS1251" s="94"/>
      <c r="BT1251" s="94"/>
      <c r="BU1251" s="94"/>
      <c r="BV1251" s="94"/>
      <c r="BW1251" s="94"/>
      <c r="BX1251" s="94"/>
      <c r="BY1251" s="94"/>
      <c r="BZ1251" s="94"/>
      <c r="CA1251" s="94"/>
      <c r="CB1251" s="94"/>
      <c r="CC1251" s="94"/>
      <c r="CD1251" s="94">
        <v>1.0</v>
      </c>
      <c r="CE1251" s="94"/>
      <c r="CF1251" s="94"/>
      <c r="CG1251" s="94"/>
      <c r="CH1251" s="94"/>
      <c r="CJ1251" s="94" t="s">
        <v>3680</v>
      </c>
      <c r="CK1251" s="94" t="s">
        <v>19340</v>
      </c>
      <c r="CL1251" s="94" t="s">
        <v>19341</v>
      </c>
      <c r="CM1251" s="94" t="s">
        <v>13138</v>
      </c>
      <c r="CN1251" s="94" t="s">
        <v>12450</v>
      </c>
      <c r="CO1251" s="94" t="s">
        <v>12030</v>
      </c>
      <c r="CP1251" s="94" t="s">
        <v>19342</v>
      </c>
      <c r="CQ1251" s="94" t="s">
        <v>12062</v>
      </c>
      <c r="CR1251" s="94" t="s">
        <v>13481</v>
      </c>
      <c r="CS1251" s="94" t="s">
        <v>12016</v>
      </c>
      <c r="CT1251" s="94" t="s">
        <v>12498</v>
      </c>
      <c r="CV1251" s="94" t="s">
        <v>19343</v>
      </c>
      <c r="CX1251" s="94" t="s">
        <v>19344</v>
      </c>
      <c r="CZ1251" s="94" t="s">
        <v>12007</v>
      </c>
      <c r="DA1251" s="94" t="s">
        <v>12019</v>
      </c>
      <c r="DB1251" s="94" t="s">
        <v>12016</v>
      </c>
      <c r="DC1251" s="94" t="s">
        <v>12007</v>
      </c>
      <c r="DD1251" s="94" t="s">
        <v>12007</v>
      </c>
      <c r="DE1251" s="94" t="s">
        <v>12016</v>
      </c>
      <c r="DH1251" s="94" t="s">
        <v>12021</v>
      </c>
      <c r="DJ1251" s="94" t="s">
        <v>12022</v>
      </c>
    </row>
    <row r="1252" ht="13.5" customHeight="1">
      <c r="A1252" s="94" t="s">
        <v>19325</v>
      </c>
      <c r="B1252" s="94" t="s">
        <v>19345</v>
      </c>
      <c r="C1252" s="94" t="str">
        <f t="shared" si="1"/>
        <v>Kelly MacDevette</v>
      </c>
      <c r="D1252" s="94" t="s">
        <v>19346</v>
      </c>
      <c r="E1252" s="94" t="s">
        <v>32</v>
      </c>
      <c r="F1252" s="94" t="s">
        <v>19347</v>
      </c>
      <c r="G1252" s="95" t="s">
        <v>33</v>
      </c>
      <c r="H1252" s="94" t="s">
        <v>12006</v>
      </c>
      <c r="BF1252" s="94"/>
      <c r="BG1252" s="94"/>
      <c r="BH1252" s="94"/>
      <c r="BI1252" s="94"/>
      <c r="BJ1252" s="94" t="s">
        <v>33</v>
      </c>
      <c r="BK1252" s="94"/>
      <c r="BL1252" s="94"/>
      <c r="BM1252" s="94"/>
      <c r="BN1252" s="94"/>
      <c r="BO1252" s="94"/>
      <c r="BP1252" s="94"/>
      <c r="BQ1252" s="94"/>
      <c r="BR1252" s="94"/>
      <c r="BS1252" s="94"/>
      <c r="BT1252" s="94"/>
      <c r="BU1252" s="94"/>
      <c r="BV1252" s="94"/>
      <c r="BW1252" s="94"/>
      <c r="BX1252" s="94"/>
      <c r="BY1252" s="94">
        <v>1.0</v>
      </c>
      <c r="BZ1252" s="94"/>
      <c r="CA1252" s="94"/>
      <c r="CB1252" s="94"/>
      <c r="CC1252" s="94"/>
      <c r="CD1252" s="94"/>
      <c r="CE1252" s="94"/>
      <c r="CF1252" s="94"/>
      <c r="CG1252" s="94"/>
      <c r="CH1252" s="94"/>
      <c r="CJ1252" s="94" t="s">
        <v>12717</v>
      </c>
      <c r="CK1252" s="94" t="s">
        <v>19348</v>
      </c>
      <c r="CL1252" s="94" t="s">
        <v>12010</v>
      </c>
      <c r="CM1252" s="94" t="s">
        <v>12186</v>
      </c>
      <c r="CO1252" s="94" t="s">
        <v>12122</v>
      </c>
      <c r="CP1252" s="94" t="s">
        <v>12189</v>
      </c>
      <c r="CQ1252" s="94" t="s">
        <v>12015</v>
      </c>
      <c r="CR1252" s="94" t="s">
        <v>12219</v>
      </c>
      <c r="CS1252" s="94" t="s">
        <v>12016</v>
      </c>
      <c r="CT1252" s="94" t="s">
        <v>12271</v>
      </c>
      <c r="CX1252" s="94" t="s">
        <v>19349</v>
      </c>
      <c r="CZ1252" s="94" t="s">
        <v>12007</v>
      </c>
      <c r="DA1252" s="94" t="s">
        <v>12111</v>
      </c>
      <c r="DB1252" s="94" t="s">
        <v>12016</v>
      </c>
      <c r="DC1252" s="94" t="s">
        <v>12007</v>
      </c>
      <c r="DD1252" s="94" t="s">
        <v>12007</v>
      </c>
      <c r="DE1252" s="94" t="s">
        <v>12016</v>
      </c>
      <c r="DH1252" s="94" t="s">
        <v>12021</v>
      </c>
      <c r="DJ1252" s="94" t="s">
        <v>12022</v>
      </c>
    </row>
    <row r="1253" ht="13.5" customHeight="1">
      <c r="A1253" s="94" t="s">
        <v>19350</v>
      </c>
      <c r="B1253" s="94" t="s">
        <v>4872</v>
      </c>
      <c r="C1253" s="94" t="str">
        <f t="shared" si="1"/>
        <v>Kelsey Johnson</v>
      </c>
      <c r="D1253" s="94" t="s">
        <v>19351</v>
      </c>
      <c r="E1253" s="94" t="s">
        <v>32</v>
      </c>
      <c r="F1253" s="94" t="s">
        <v>19352</v>
      </c>
      <c r="G1253" s="95" t="s">
        <v>33</v>
      </c>
      <c r="H1253" s="94" t="s">
        <v>12006</v>
      </c>
      <c r="I1253" s="94" t="s">
        <v>12381</v>
      </c>
      <c r="BF1253" s="94" t="s">
        <v>33</v>
      </c>
      <c r="BG1253" s="94"/>
      <c r="BH1253" s="94"/>
      <c r="BI1253" s="94"/>
      <c r="BJ1253" s="94"/>
      <c r="BK1253" s="94"/>
      <c r="BL1253" s="94">
        <v>1.0</v>
      </c>
      <c r="BM1253" s="94"/>
      <c r="BN1253" s="94"/>
      <c r="BO1253" s="94"/>
      <c r="BP1253" s="94"/>
      <c r="BQ1253" s="94"/>
      <c r="BR1253" s="94"/>
      <c r="BS1253" s="94"/>
      <c r="BT1253" s="94"/>
      <c r="BU1253" s="94"/>
      <c r="BV1253" s="94"/>
      <c r="BW1253" s="94"/>
      <c r="BX1253" s="94"/>
      <c r="BY1253" s="94"/>
      <c r="BZ1253" s="94"/>
      <c r="CA1253" s="94"/>
      <c r="CB1253" s="94"/>
      <c r="CC1253" s="94"/>
      <c r="CD1253" s="94"/>
      <c r="CE1253" s="94"/>
      <c r="CF1253" s="94"/>
      <c r="CG1253" s="94"/>
      <c r="CH1253" s="94"/>
      <c r="CJ1253" s="94" t="s">
        <v>12082</v>
      </c>
      <c r="CK1253" s="94" t="s">
        <v>19353</v>
      </c>
      <c r="CL1253" s="94" t="s">
        <v>12010</v>
      </c>
      <c r="CM1253" s="94" t="s">
        <v>19354</v>
      </c>
      <c r="CN1253" s="94" t="s">
        <v>12029</v>
      </c>
      <c r="CO1253" s="94" t="s">
        <v>12030</v>
      </c>
      <c r="CP1253" s="94" t="s">
        <v>19355</v>
      </c>
      <c r="CQ1253" s="94" t="s">
        <v>12062</v>
      </c>
      <c r="CR1253" s="94" t="s">
        <v>19356</v>
      </c>
      <c r="CS1253" s="94" t="s">
        <v>12016</v>
      </c>
      <c r="CX1253" s="94" t="s">
        <v>19357</v>
      </c>
      <c r="CZ1253" s="94" t="s">
        <v>12007</v>
      </c>
      <c r="DA1253" s="94" t="s">
        <v>12019</v>
      </c>
      <c r="DB1253" s="94" t="s">
        <v>12019</v>
      </c>
      <c r="DC1253" s="94" t="s">
        <v>12007</v>
      </c>
      <c r="DD1253" s="94" t="s">
        <v>12007</v>
      </c>
      <c r="DE1253" s="94" t="s">
        <v>12007</v>
      </c>
      <c r="DH1253" s="94" t="s">
        <v>12021</v>
      </c>
      <c r="DJ1253" s="94" t="s">
        <v>12022</v>
      </c>
    </row>
    <row r="1254" ht="13.5" customHeight="1">
      <c r="A1254" s="94" t="s">
        <v>19358</v>
      </c>
      <c r="B1254" s="94" t="s">
        <v>19359</v>
      </c>
      <c r="C1254" s="94" t="str">
        <f t="shared" si="1"/>
        <v>Kelvin Wandia</v>
      </c>
      <c r="D1254" s="94" t="s">
        <v>19360</v>
      </c>
      <c r="E1254" s="94" t="s">
        <v>32</v>
      </c>
      <c r="F1254" s="94" t="s">
        <v>19361</v>
      </c>
      <c r="G1254" s="95" t="s">
        <v>33</v>
      </c>
      <c r="H1254" s="94" t="s">
        <v>12006</v>
      </c>
      <c r="BF1254" s="94"/>
      <c r="BG1254" s="94"/>
      <c r="BH1254" s="94" t="s">
        <v>33</v>
      </c>
      <c r="BI1254" s="94"/>
      <c r="BJ1254" s="94"/>
      <c r="BK1254" s="94"/>
      <c r="BL1254" s="94"/>
      <c r="BM1254" s="94"/>
      <c r="BN1254" s="94"/>
      <c r="BO1254" s="94"/>
      <c r="BP1254" s="94"/>
      <c r="BQ1254" s="94"/>
      <c r="BR1254" s="94"/>
      <c r="BS1254" s="94">
        <v>1.0</v>
      </c>
      <c r="BT1254" s="94"/>
      <c r="BU1254" s="94"/>
      <c r="BV1254" s="94"/>
      <c r="BW1254" s="94"/>
      <c r="BX1254" s="94"/>
      <c r="BY1254" s="94"/>
      <c r="BZ1254" s="94"/>
      <c r="CA1254" s="94"/>
      <c r="CB1254" s="94"/>
      <c r="CC1254" s="94"/>
      <c r="CD1254" s="94"/>
      <c r="CE1254" s="94"/>
      <c r="CF1254" s="94"/>
      <c r="CG1254" s="94"/>
      <c r="CH1254" s="94"/>
      <c r="CK1254" s="94" t="s">
        <v>19362</v>
      </c>
      <c r="CM1254" s="94" t="s">
        <v>15808</v>
      </c>
      <c r="CN1254" s="94" t="s">
        <v>12455</v>
      </c>
      <c r="CO1254" s="94" t="s">
        <v>12122</v>
      </c>
      <c r="CP1254" s="94" t="s">
        <v>13489</v>
      </c>
      <c r="CQ1254" s="94" t="s">
        <v>12263</v>
      </c>
      <c r="CR1254" s="94" t="s">
        <v>14290</v>
      </c>
      <c r="CS1254" s="94" t="s">
        <v>12016</v>
      </c>
      <c r="CT1254" s="94" t="s">
        <v>12052</v>
      </c>
      <c r="CX1254" s="94" t="s">
        <v>19363</v>
      </c>
      <c r="DB1254" s="94" t="s">
        <v>12111</v>
      </c>
      <c r="DC1254" s="94" t="s">
        <v>12007</v>
      </c>
      <c r="DD1254" s="94" t="s">
        <v>12007</v>
      </c>
      <c r="DE1254" s="94" t="s">
        <v>12007</v>
      </c>
      <c r="DH1254" s="94" t="s">
        <v>12021</v>
      </c>
      <c r="DJ1254" s="94" t="s">
        <v>12022</v>
      </c>
    </row>
    <row r="1255" ht="13.5" customHeight="1">
      <c r="A1255" s="94" t="s">
        <v>19364</v>
      </c>
      <c r="B1255" s="94" t="s">
        <v>19365</v>
      </c>
      <c r="C1255" s="94" t="str">
        <f t="shared" si="1"/>
        <v>Kenda Knowles</v>
      </c>
      <c r="D1255" s="94" t="s">
        <v>19366</v>
      </c>
      <c r="E1255" s="94" t="s">
        <v>32</v>
      </c>
      <c r="F1255" s="94" t="s">
        <v>19367</v>
      </c>
      <c r="G1255" s="95" t="s">
        <v>33</v>
      </c>
      <c r="H1255" s="94" t="s">
        <v>12006</v>
      </c>
      <c r="I1255" s="94" t="s">
        <v>12069</v>
      </c>
      <c r="BF1255" s="94" t="s">
        <v>33</v>
      </c>
      <c r="BG1255" s="94"/>
      <c r="BH1255" s="94"/>
      <c r="BI1255" s="94"/>
      <c r="BJ1255" s="94"/>
      <c r="BK1255" s="94"/>
      <c r="BL1255" s="94">
        <v>1.0</v>
      </c>
      <c r="BM1255" s="94"/>
      <c r="BN1255" s="94"/>
      <c r="BO1255" s="94"/>
      <c r="BP1255" s="94"/>
      <c r="BQ1255" s="94"/>
      <c r="BR1255" s="94"/>
      <c r="BS1255" s="94"/>
      <c r="BT1255" s="94"/>
      <c r="BU1255" s="94"/>
      <c r="BV1255" s="94"/>
      <c r="BW1255" s="94"/>
      <c r="BX1255" s="94"/>
      <c r="BY1255" s="94"/>
      <c r="BZ1255" s="94"/>
      <c r="CA1255" s="94"/>
      <c r="CB1255" s="94"/>
      <c r="CC1255" s="94"/>
      <c r="CD1255" s="94"/>
      <c r="CE1255" s="94"/>
      <c r="CF1255" s="94"/>
      <c r="CG1255" s="94"/>
      <c r="CH1255" s="94"/>
      <c r="CJ1255" s="94" t="s">
        <v>3680</v>
      </c>
      <c r="CK1255" s="94" t="s">
        <v>19368</v>
      </c>
      <c r="CL1255" s="94" t="s">
        <v>12010</v>
      </c>
      <c r="CM1255" s="94" t="s">
        <v>13218</v>
      </c>
      <c r="CQ1255" s="94" t="s">
        <v>12015</v>
      </c>
      <c r="CS1255" s="94" t="s">
        <v>12016</v>
      </c>
      <c r="CX1255" s="94" t="s">
        <v>19369</v>
      </c>
      <c r="CZ1255" s="94" t="s">
        <v>12007</v>
      </c>
      <c r="DA1255" s="94" t="s">
        <v>12019</v>
      </c>
      <c r="DB1255" s="94" t="s">
        <v>12019</v>
      </c>
      <c r="DC1255" s="94" t="s">
        <v>12007</v>
      </c>
      <c r="DD1255" s="94" t="s">
        <v>12016</v>
      </c>
      <c r="DE1255" s="94" t="s">
        <v>12016</v>
      </c>
      <c r="DH1255" s="94" t="s">
        <v>12021</v>
      </c>
      <c r="DJ1255" s="94" t="s">
        <v>12022</v>
      </c>
    </row>
    <row r="1256" ht="13.5" customHeight="1">
      <c r="A1256" s="94" t="s">
        <v>19370</v>
      </c>
      <c r="B1256" s="94" t="s">
        <v>16735</v>
      </c>
      <c r="C1256" s="94" t="str">
        <f t="shared" si="1"/>
        <v>Kendall Franz</v>
      </c>
      <c r="D1256" s="94" t="s">
        <v>19371</v>
      </c>
      <c r="E1256" s="94" t="s">
        <v>32</v>
      </c>
      <c r="F1256" s="94" t="s">
        <v>19372</v>
      </c>
      <c r="G1256" s="95" t="s">
        <v>33</v>
      </c>
      <c r="H1256" s="94" t="s">
        <v>12006</v>
      </c>
      <c r="BF1256" s="94" t="s">
        <v>33</v>
      </c>
      <c r="BG1256" s="94"/>
      <c r="BH1256" s="94"/>
      <c r="BI1256" s="94"/>
      <c r="BJ1256" s="94"/>
      <c r="BK1256" s="94"/>
      <c r="BL1256" s="94">
        <v>1.0</v>
      </c>
      <c r="BM1256" s="94"/>
      <c r="BN1256" s="94"/>
      <c r="BO1256" s="94"/>
      <c r="BP1256" s="94"/>
      <c r="BQ1256" s="94"/>
      <c r="BR1256" s="94"/>
      <c r="BS1256" s="94"/>
      <c r="BT1256" s="94"/>
      <c r="BU1256" s="94"/>
      <c r="BV1256" s="94"/>
      <c r="BW1256" s="94"/>
      <c r="BX1256" s="94"/>
      <c r="BY1256" s="94"/>
      <c r="BZ1256" s="94"/>
      <c r="CA1256" s="94"/>
      <c r="CB1256" s="94"/>
      <c r="CC1256" s="94"/>
      <c r="CD1256" s="94">
        <v>1.0</v>
      </c>
      <c r="CE1256" s="94"/>
      <c r="CF1256" s="94"/>
      <c r="CG1256" s="94"/>
      <c r="CH1256" s="94"/>
      <c r="CK1256" s="94" t="s">
        <v>19373</v>
      </c>
      <c r="CL1256" s="94" t="s">
        <v>12010</v>
      </c>
      <c r="CM1256" s="94" t="s">
        <v>12498</v>
      </c>
      <c r="CP1256" s="94" t="s">
        <v>3732</v>
      </c>
      <c r="CQ1256" s="94" t="s">
        <v>12032</v>
      </c>
      <c r="CR1256" s="94" t="s">
        <v>12032</v>
      </c>
      <c r="CS1256" s="94" t="s">
        <v>12016</v>
      </c>
      <c r="CX1256" s="94" t="s">
        <v>2154</v>
      </c>
      <c r="CZ1256" s="94" t="s">
        <v>12007</v>
      </c>
      <c r="DA1256" s="94" t="s">
        <v>12016</v>
      </c>
      <c r="DB1256" s="94" t="s">
        <v>12016</v>
      </c>
      <c r="DC1256" s="94" t="s">
        <v>12016</v>
      </c>
      <c r="DD1256" s="94" t="s">
        <v>12016</v>
      </c>
      <c r="DE1256" s="94" t="s">
        <v>12016</v>
      </c>
      <c r="DH1256" s="94" t="s">
        <v>12021</v>
      </c>
      <c r="DJ1256" s="94" t="s">
        <v>12022</v>
      </c>
    </row>
    <row r="1257" ht="13.5" customHeight="1">
      <c r="A1257" s="94" t="s">
        <v>6507</v>
      </c>
      <c r="B1257" s="94" t="s">
        <v>6508</v>
      </c>
      <c r="C1257" s="94" t="str">
        <f t="shared" si="1"/>
        <v>Kene Anumba</v>
      </c>
      <c r="D1257" s="94" t="s">
        <v>6509</v>
      </c>
      <c r="E1257" s="94" t="s">
        <v>2367</v>
      </c>
      <c r="F1257" s="94" t="s">
        <v>19374</v>
      </c>
      <c r="G1257" s="95" t="s">
        <v>33</v>
      </c>
      <c r="H1257" s="94" t="s">
        <v>12006</v>
      </c>
      <c r="I1257" s="94" t="s">
        <v>12069</v>
      </c>
      <c r="BF1257" s="94" t="s">
        <v>33</v>
      </c>
      <c r="BG1257" s="94"/>
      <c r="BH1257" s="94"/>
      <c r="BI1257" s="94"/>
      <c r="BJ1257" s="94"/>
      <c r="BK1257" s="94"/>
      <c r="BL1257" s="94"/>
      <c r="BM1257" s="94">
        <v>1.0</v>
      </c>
      <c r="BN1257" s="94"/>
      <c r="BO1257" s="94"/>
      <c r="BP1257" s="94"/>
      <c r="BQ1257" s="94"/>
      <c r="BR1257" s="94"/>
      <c r="BS1257" s="94"/>
      <c r="BT1257" s="94"/>
      <c r="BU1257" s="94"/>
      <c r="BV1257" s="94"/>
      <c r="BW1257" s="94"/>
      <c r="BX1257" s="94"/>
      <c r="BY1257" s="94"/>
      <c r="BZ1257" s="94"/>
      <c r="CA1257" s="94"/>
      <c r="CB1257" s="94"/>
      <c r="CC1257" s="94"/>
      <c r="CD1257" s="94">
        <v>2.0</v>
      </c>
      <c r="CE1257" s="94"/>
      <c r="CF1257" s="94"/>
      <c r="CG1257" s="94"/>
      <c r="CH1257" s="94">
        <v>1.0</v>
      </c>
      <c r="CK1257" s="94" t="s">
        <v>6513</v>
      </c>
      <c r="CL1257" s="94" t="s">
        <v>12046</v>
      </c>
      <c r="CM1257" s="94" t="s">
        <v>19375</v>
      </c>
      <c r="CN1257" s="94" t="s">
        <v>12143</v>
      </c>
      <c r="CO1257" s="94" t="s">
        <v>12122</v>
      </c>
      <c r="CP1257" s="94" t="s">
        <v>13833</v>
      </c>
      <c r="CQ1257" s="94" t="s">
        <v>12032</v>
      </c>
      <c r="CR1257" s="94" t="s">
        <v>12159</v>
      </c>
      <c r="CS1257" s="94" t="s">
        <v>12007</v>
      </c>
      <c r="CT1257" s="94" t="s">
        <v>12498</v>
      </c>
      <c r="CU1257" s="94" t="s">
        <v>12498</v>
      </c>
      <c r="CV1257" s="94" t="s">
        <v>12498</v>
      </c>
      <c r="CX1257" s="94" t="s">
        <v>19376</v>
      </c>
      <c r="CZ1257" s="94" t="s">
        <v>12007</v>
      </c>
      <c r="DB1257" s="94" t="s">
        <v>12111</v>
      </c>
      <c r="DC1257" s="94" t="s">
        <v>12007</v>
      </c>
      <c r="DD1257" s="94" t="s">
        <v>12007</v>
      </c>
      <c r="DE1257" s="94" t="s">
        <v>12007</v>
      </c>
      <c r="DH1257" s="94" t="s">
        <v>12021</v>
      </c>
      <c r="DJ1257" s="94" t="s">
        <v>12022</v>
      </c>
    </row>
    <row r="1258" ht="13.5" customHeight="1">
      <c r="A1258" s="94" t="s">
        <v>10120</v>
      </c>
      <c r="B1258" s="94" t="s">
        <v>1929</v>
      </c>
      <c r="C1258" s="94" t="str">
        <f t="shared" si="1"/>
        <v>Keneth Garcia</v>
      </c>
      <c r="D1258" s="94" t="s">
        <v>10121</v>
      </c>
      <c r="E1258" s="94" t="s">
        <v>35</v>
      </c>
      <c r="F1258" s="94" t="s">
        <v>19377</v>
      </c>
      <c r="G1258" s="95" t="s">
        <v>33</v>
      </c>
      <c r="H1258" s="94" t="s">
        <v>12006</v>
      </c>
      <c r="I1258" s="94" t="s">
        <v>12069</v>
      </c>
      <c r="BF1258" s="94" t="s">
        <v>33</v>
      </c>
      <c r="BG1258" s="94"/>
      <c r="BH1258" s="94"/>
      <c r="BI1258" s="94"/>
      <c r="BJ1258" s="94"/>
      <c r="BK1258" s="94"/>
      <c r="BL1258" s="94"/>
      <c r="BM1258" s="94">
        <v>1.0</v>
      </c>
      <c r="BN1258" s="94"/>
      <c r="BO1258" s="94"/>
      <c r="BP1258" s="94"/>
      <c r="BQ1258" s="94"/>
      <c r="BR1258" s="94"/>
      <c r="BS1258" s="94"/>
      <c r="BT1258" s="94"/>
      <c r="BU1258" s="94"/>
      <c r="BV1258" s="94"/>
      <c r="BW1258" s="94"/>
      <c r="BX1258" s="94"/>
      <c r="BY1258" s="94"/>
      <c r="BZ1258" s="94"/>
      <c r="CA1258" s="94"/>
      <c r="CB1258" s="94"/>
      <c r="CC1258" s="94"/>
      <c r="CD1258" s="94"/>
      <c r="CE1258" s="94"/>
      <c r="CF1258" s="94"/>
      <c r="CG1258" s="94"/>
      <c r="CH1258" s="94"/>
      <c r="CJ1258" s="94" t="s">
        <v>12153</v>
      </c>
      <c r="CK1258" s="94" t="s">
        <v>19378</v>
      </c>
      <c r="CL1258" s="94" t="s">
        <v>12046</v>
      </c>
      <c r="CM1258" s="94" t="s">
        <v>19379</v>
      </c>
      <c r="CO1258" s="94" t="s">
        <v>12217</v>
      </c>
      <c r="CP1258" s="94" t="s">
        <v>19380</v>
      </c>
      <c r="CQ1258" s="94" t="s">
        <v>2585</v>
      </c>
      <c r="CR1258" s="94" t="s">
        <v>2585</v>
      </c>
      <c r="CS1258" s="94" t="s">
        <v>12007</v>
      </c>
      <c r="CT1258" s="94" t="s">
        <v>12052</v>
      </c>
      <c r="CX1258" s="94" t="s">
        <v>19381</v>
      </c>
      <c r="CZ1258" s="94" t="s">
        <v>12007</v>
      </c>
      <c r="DA1258" s="94" t="s">
        <v>12111</v>
      </c>
      <c r="DB1258" s="94" t="s">
        <v>12111</v>
      </c>
      <c r="DC1258" s="94" t="s">
        <v>12007</v>
      </c>
      <c r="DD1258" s="94" t="s">
        <v>12007</v>
      </c>
      <c r="DE1258" s="94" t="s">
        <v>12016</v>
      </c>
      <c r="DH1258" s="94" t="s">
        <v>12021</v>
      </c>
      <c r="DJ1258" s="94" t="s">
        <v>12022</v>
      </c>
    </row>
    <row r="1259" ht="13.5" customHeight="1">
      <c r="A1259" s="94" t="s">
        <v>5974</v>
      </c>
      <c r="B1259" s="94" t="s">
        <v>5975</v>
      </c>
      <c r="C1259" s="94" t="str">
        <f t="shared" si="1"/>
        <v>Kenji Yoshida</v>
      </c>
      <c r="D1259" s="94" t="s">
        <v>5976</v>
      </c>
      <c r="E1259" s="94" t="s">
        <v>32</v>
      </c>
      <c r="F1259" s="94" t="s">
        <v>19382</v>
      </c>
      <c r="G1259" s="95" t="s">
        <v>33</v>
      </c>
      <c r="H1259" s="94" t="s">
        <v>12006</v>
      </c>
      <c r="I1259" s="94" t="s">
        <v>12025</v>
      </c>
      <c r="BF1259" s="94"/>
      <c r="BG1259" s="94"/>
      <c r="BH1259" s="94" t="s">
        <v>33</v>
      </c>
      <c r="BI1259" s="94"/>
      <c r="BJ1259" s="94"/>
      <c r="BK1259" s="94"/>
      <c r="BL1259" s="94"/>
      <c r="BM1259" s="94"/>
      <c r="BN1259" s="94"/>
      <c r="BO1259" s="94"/>
      <c r="BP1259" s="94"/>
      <c r="BQ1259" s="94"/>
      <c r="BR1259" s="94">
        <v>1.0</v>
      </c>
      <c r="BS1259" s="94"/>
      <c r="BT1259" s="94"/>
      <c r="BU1259" s="94"/>
      <c r="BV1259" s="94"/>
      <c r="BW1259" s="94"/>
      <c r="BX1259" s="94"/>
      <c r="BY1259" s="94"/>
      <c r="BZ1259" s="94"/>
      <c r="CA1259" s="94"/>
      <c r="CB1259" s="94"/>
      <c r="CC1259" s="94"/>
      <c r="CD1259" s="94"/>
      <c r="CE1259" s="94"/>
      <c r="CF1259" s="94">
        <v>1.0</v>
      </c>
      <c r="CG1259" s="94"/>
      <c r="CH1259" s="94"/>
      <c r="CJ1259" s="94" t="s">
        <v>12082</v>
      </c>
      <c r="CK1259" s="94" t="s">
        <v>5979</v>
      </c>
      <c r="CL1259" s="94" t="s">
        <v>12046</v>
      </c>
      <c r="CM1259" s="94" t="s">
        <v>19383</v>
      </c>
      <c r="CQ1259" s="94" t="s">
        <v>12497</v>
      </c>
      <c r="CR1259" s="94" t="s">
        <v>12497</v>
      </c>
      <c r="CX1259" s="94" t="s">
        <v>19384</v>
      </c>
      <c r="CZ1259" s="94" t="s">
        <v>12007</v>
      </c>
      <c r="DA1259" s="94" t="s">
        <v>12016</v>
      </c>
      <c r="DB1259" s="94" t="s">
        <v>12016</v>
      </c>
      <c r="DC1259" s="94" t="s">
        <v>12007</v>
      </c>
      <c r="DD1259" s="94" t="s">
        <v>12016</v>
      </c>
      <c r="DE1259" s="94" t="s">
        <v>12007</v>
      </c>
      <c r="DH1259" s="94" t="s">
        <v>12021</v>
      </c>
      <c r="DJ1259" s="94" t="s">
        <v>12022</v>
      </c>
    </row>
    <row r="1260" ht="13.5" customHeight="1">
      <c r="A1260" s="94" t="s">
        <v>1716</v>
      </c>
      <c r="B1260" s="94" t="s">
        <v>3731</v>
      </c>
      <c r="C1260" s="94" t="str">
        <f t="shared" si="1"/>
        <v>Kenneth Duncan</v>
      </c>
      <c r="D1260" s="94" t="s">
        <v>19385</v>
      </c>
      <c r="E1260" s="94" t="s">
        <v>32</v>
      </c>
      <c r="F1260" s="94" t="s">
        <v>19386</v>
      </c>
      <c r="G1260" s="95" t="s">
        <v>33</v>
      </c>
      <c r="H1260" s="94" t="s">
        <v>12006</v>
      </c>
      <c r="I1260" s="94" t="s">
        <v>12069</v>
      </c>
      <c r="BF1260" s="94" t="s">
        <v>33</v>
      </c>
      <c r="BG1260" s="94"/>
      <c r="BH1260" s="94"/>
      <c r="BI1260" s="94"/>
      <c r="BJ1260" s="94"/>
      <c r="BK1260" s="94"/>
      <c r="BL1260" s="94">
        <v>1.0</v>
      </c>
      <c r="BM1260" s="94"/>
      <c r="BN1260" s="94"/>
      <c r="BO1260" s="94"/>
      <c r="BP1260" s="94"/>
      <c r="BQ1260" s="94"/>
      <c r="BR1260" s="94"/>
      <c r="BS1260" s="94"/>
      <c r="BT1260" s="94"/>
      <c r="BU1260" s="94"/>
      <c r="BV1260" s="94"/>
      <c r="BW1260" s="94"/>
      <c r="BX1260" s="94"/>
      <c r="BY1260" s="94"/>
      <c r="BZ1260" s="94"/>
      <c r="CA1260" s="94"/>
      <c r="CB1260" s="94"/>
      <c r="CC1260" s="94"/>
      <c r="CD1260" s="94"/>
      <c r="CE1260" s="94"/>
      <c r="CF1260" s="94"/>
      <c r="CG1260" s="94"/>
      <c r="CH1260" s="94"/>
      <c r="CJ1260" s="94" t="s">
        <v>3680</v>
      </c>
      <c r="CK1260" s="94" t="s">
        <v>19387</v>
      </c>
      <c r="CL1260" s="94" t="s">
        <v>12046</v>
      </c>
      <c r="CM1260" s="94" t="s">
        <v>15128</v>
      </c>
      <c r="CN1260" s="94" t="s">
        <v>19388</v>
      </c>
      <c r="CO1260" s="94" t="s">
        <v>12030</v>
      </c>
      <c r="CP1260" s="94" t="s">
        <v>14185</v>
      </c>
      <c r="CQ1260" s="94" t="s">
        <v>12263</v>
      </c>
      <c r="CR1260" s="94" t="s">
        <v>12085</v>
      </c>
      <c r="CS1260" s="94" t="s">
        <v>12007</v>
      </c>
      <c r="CT1260" s="94" t="s">
        <v>12076</v>
      </c>
      <c r="CU1260" s="94" t="s">
        <v>12076</v>
      </c>
      <c r="CV1260" s="94" t="s">
        <v>12076</v>
      </c>
      <c r="CX1260" s="94" t="s">
        <v>19389</v>
      </c>
      <c r="CZ1260" s="94" t="s">
        <v>12016</v>
      </c>
      <c r="DA1260" s="94" t="s">
        <v>12016</v>
      </c>
      <c r="DB1260" s="94" t="s">
        <v>12016</v>
      </c>
      <c r="DC1260" s="94" t="s">
        <v>12016</v>
      </c>
      <c r="DD1260" s="94" t="s">
        <v>12007</v>
      </c>
      <c r="DE1260" s="94" t="s">
        <v>12016</v>
      </c>
      <c r="DH1260" s="94" t="s">
        <v>12021</v>
      </c>
      <c r="DJ1260" s="94" t="s">
        <v>12022</v>
      </c>
    </row>
    <row r="1261" ht="13.5" customHeight="1">
      <c r="A1261" s="94" t="s">
        <v>1716</v>
      </c>
      <c r="B1261" s="94" t="s">
        <v>19390</v>
      </c>
      <c r="C1261" s="94" t="str">
        <f t="shared" si="1"/>
        <v>Kenneth Launie</v>
      </c>
      <c r="D1261" s="94" t="s">
        <v>19391</v>
      </c>
      <c r="E1261" s="94" t="s">
        <v>32</v>
      </c>
      <c r="F1261" s="94" t="s">
        <v>19392</v>
      </c>
      <c r="G1261" s="95" t="s">
        <v>33</v>
      </c>
      <c r="H1261" s="94" t="s">
        <v>12006</v>
      </c>
      <c r="BF1261" s="94" t="s">
        <v>33</v>
      </c>
      <c r="BG1261" s="94"/>
      <c r="BH1261" s="94"/>
      <c r="BI1261" s="94"/>
      <c r="BJ1261" s="94"/>
      <c r="BK1261" s="94"/>
      <c r="BL1261" s="94">
        <v>1.0</v>
      </c>
      <c r="BM1261" s="94"/>
      <c r="BN1261" s="94"/>
      <c r="BO1261" s="94"/>
      <c r="BP1261" s="94"/>
      <c r="BQ1261" s="94"/>
      <c r="BR1261" s="94"/>
      <c r="BS1261" s="94"/>
      <c r="BT1261" s="94"/>
      <c r="BU1261" s="94"/>
      <c r="BV1261" s="94"/>
      <c r="BW1261" s="94"/>
      <c r="BX1261" s="94"/>
      <c r="BY1261" s="94"/>
      <c r="BZ1261" s="94"/>
      <c r="CA1261" s="94"/>
      <c r="CB1261" s="94"/>
      <c r="CC1261" s="94"/>
      <c r="CD1261" s="94"/>
      <c r="CE1261" s="94"/>
      <c r="CF1261" s="94"/>
      <c r="CG1261" s="94"/>
      <c r="CH1261" s="94"/>
      <c r="CK1261" s="94" t="s">
        <v>19393</v>
      </c>
      <c r="CL1261" s="94" t="s">
        <v>12493</v>
      </c>
      <c r="CM1261" s="94" t="s">
        <v>19394</v>
      </c>
      <c r="CN1261" s="94" t="s">
        <v>19395</v>
      </c>
      <c r="CO1261" s="94" t="s">
        <v>12013</v>
      </c>
      <c r="CP1261" s="94" t="s">
        <v>19396</v>
      </c>
      <c r="CQ1261" s="94" t="s">
        <v>12062</v>
      </c>
      <c r="CR1261" s="94" t="s">
        <v>12062</v>
      </c>
      <c r="CS1261" s="94" t="s">
        <v>12016</v>
      </c>
      <c r="CX1261" s="94" t="s">
        <v>13777</v>
      </c>
      <c r="CZ1261" s="94" t="s">
        <v>12007</v>
      </c>
      <c r="DA1261" s="94" t="s">
        <v>12016</v>
      </c>
      <c r="DB1261" s="94" t="s">
        <v>12016</v>
      </c>
      <c r="DC1261" s="94" t="s">
        <v>12016</v>
      </c>
      <c r="DD1261" s="94" t="s">
        <v>12016</v>
      </c>
      <c r="DE1261" s="94" t="s">
        <v>12007</v>
      </c>
      <c r="DH1261" s="94" t="s">
        <v>12021</v>
      </c>
      <c r="DJ1261" s="94" t="s">
        <v>12022</v>
      </c>
    </row>
    <row r="1262" ht="13.5" customHeight="1">
      <c r="A1262" s="94" t="s">
        <v>19397</v>
      </c>
      <c r="B1262" s="94" t="s">
        <v>19398</v>
      </c>
      <c r="C1262" s="94" t="str">
        <f t="shared" si="1"/>
        <v>Kenta Hotokezaka</v>
      </c>
      <c r="D1262" s="94" t="s">
        <v>19399</v>
      </c>
      <c r="E1262" s="94" t="s">
        <v>32</v>
      </c>
      <c r="F1262" s="94" t="s">
        <v>19400</v>
      </c>
      <c r="G1262" s="95" t="s">
        <v>33</v>
      </c>
      <c r="H1262" s="94" t="s">
        <v>12006</v>
      </c>
      <c r="I1262" s="94" t="s">
        <v>12025</v>
      </c>
      <c r="BF1262" s="94"/>
      <c r="BG1262" s="94"/>
      <c r="BH1262" s="94" t="s">
        <v>33</v>
      </c>
      <c r="BI1262" s="94"/>
      <c r="BJ1262" s="94"/>
      <c r="BK1262" s="94"/>
      <c r="BL1262" s="94"/>
      <c r="BM1262" s="94"/>
      <c r="BN1262" s="94"/>
      <c r="BO1262" s="94"/>
      <c r="BP1262" s="94"/>
      <c r="BQ1262" s="94"/>
      <c r="BR1262" s="94">
        <v>1.0</v>
      </c>
      <c r="BS1262" s="94"/>
      <c r="BT1262" s="94"/>
      <c r="BU1262" s="94"/>
      <c r="BV1262" s="94"/>
      <c r="BW1262" s="94"/>
      <c r="BX1262" s="94"/>
      <c r="BY1262" s="94"/>
      <c r="BZ1262" s="94"/>
      <c r="CA1262" s="94"/>
      <c r="CB1262" s="94"/>
      <c r="CC1262" s="94"/>
      <c r="CD1262" s="94"/>
      <c r="CE1262" s="94"/>
      <c r="CF1262" s="94"/>
      <c r="CG1262" s="94"/>
      <c r="CH1262" s="94"/>
      <c r="CJ1262" s="94" t="s">
        <v>12026</v>
      </c>
      <c r="CK1262" s="94" t="s">
        <v>19401</v>
      </c>
      <c r="CL1262" s="94" t="s">
        <v>12046</v>
      </c>
      <c r="CM1262" s="94" t="s">
        <v>19402</v>
      </c>
      <c r="CN1262" s="94" t="s">
        <v>19403</v>
      </c>
      <c r="CO1262" s="94" t="s">
        <v>12116</v>
      </c>
      <c r="CP1262" s="94" t="s">
        <v>16054</v>
      </c>
      <c r="CQ1262" s="94" t="s">
        <v>12497</v>
      </c>
      <c r="CR1262" s="94" t="s">
        <v>12497</v>
      </c>
      <c r="CS1262" s="94" t="s">
        <v>12016</v>
      </c>
      <c r="CX1262" s="94" t="s">
        <v>1743</v>
      </c>
      <c r="CZ1262" s="94" t="s">
        <v>12007</v>
      </c>
      <c r="DA1262" s="94" t="s">
        <v>12016</v>
      </c>
      <c r="DB1262" s="94" t="s">
        <v>12016</v>
      </c>
      <c r="DC1262" s="94" t="s">
        <v>12016</v>
      </c>
      <c r="DD1262" s="94" t="s">
        <v>12007</v>
      </c>
      <c r="DE1262" s="94" t="s">
        <v>12007</v>
      </c>
      <c r="DH1262" s="94" t="s">
        <v>12021</v>
      </c>
      <c r="DJ1262" s="94" t="s">
        <v>12022</v>
      </c>
    </row>
    <row r="1263" ht="13.5" customHeight="1">
      <c r="A1263" s="94" t="s">
        <v>19404</v>
      </c>
      <c r="B1263" s="94" t="s">
        <v>19405</v>
      </c>
      <c r="C1263" s="94" t="str">
        <f t="shared" si="1"/>
        <v>Kesh Govinder</v>
      </c>
      <c r="D1263" s="94" t="s">
        <v>19406</v>
      </c>
      <c r="E1263" s="94" t="s">
        <v>32</v>
      </c>
      <c r="F1263" s="94" t="s">
        <v>19407</v>
      </c>
      <c r="G1263" s="95" t="s">
        <v>33</v>
      </c>
      <c r="H1263" s="94" t="s">
        <v>12006</v>
      </c>
      <c r="I1263" s="94" t="s">
        <v>12025</v>
      </c>
      <c r="BF1263" s="94" t="s">
        <v>33</v>
      </c>
      <c r="BG1263" s="94"/>
      <c r="BH1263" s="94"/>
      <c r="BI1263" s="94"/>
      <c r="BJ1263" s="94"/>
      <c r="BK1263" s="94"/>
      <c r="BL1263" s="94">
        <v>1.0</v>
      </c>
      <c r="BM1263" s="94"/>
      <c r="BN1263" s="94"/>
      <c r="BO1263" s="94"/>
      <c r="BP1263" s="94"/>
      <c r="BQ1263" s="94"/>
      <c r="BR1263" s="94"/>
      <c r="BS1263" s="94"/>
      <c r="BT1263" s="94"/>
      <c r="BU1263" s="94"/>
      <c r="BV1263" s="94"/>
      <c r="BW1263" s="94"/>
      <c r="BX1263" s="94"/>
      <c r="BY1263" s="94"/>
      <c r="BZ1263" s="94"/>
      <c r="CA1263" s="94"/>
      <c r="CB1263" s="94"/>
      <c r="CC1263" s="94"/>
      <c r="CD1263" s="94"/>
      <c r="CE1263" s="94"/>
      <c r="CF1263" s="94"/>
      <c r="CG1263" s="94"/>
      <c r="CH1263" s="94"/>
      <c r="CJ1263" s="94" t="s">
        <v>12082</v>
      </c>
      <c r="CK1263" s="94" t="s">
        <v>19408</v>
      </c>
      <c r="CL1263" s="94" t="s">
        <v>12046</v>
      </c>
      <c r="CM1263" s="94" t="s">
        <v>12454</v>
      </c>
      <c r="CN1263" s="94" t="s">
        <v>12029</v>
      </c>
      <c r="CO1263" s="94" t="s">
        <v>12030</v>
      </c>
      <c r="CP1263" s="94" t="s">
        <v>12456</v>
      </c>
      <c r="CQ1263" s="94" t="s">
        <v>12015</v>
      </c>
      <c r="CR1263" s="94" t="s">
        <v>12219</v>
      </c>
      <c r="CS1263" s="94" t="s">
        <v>12016</v>
      </c>
      <c r="CX1263" s="94" t="s">
        <v>19409</v>
      </c>
      <c r="CZ1263" s="94" t="s">
        <v>12007</v>
      </c>
      <c r="DA1263" s="94" t="s">
        <v>12016</v>
      </c>
      <c r="DB1263" s="94" t="s">
        <v>12016</v>
      </c>
      <c r="DC1263" s="94" t="s">
        <v>12007</v>
      </c>
      <c r="DD1263" s="94" t="s">
        <v>12016</v>
      </c>
      <c r="DE1263" s="94" t="s">
        <v>12007</v>
      </c>
      <c r="DH1263" s="94" t="s">
        <v>12021</v>
      </c>
      <c r="DJ1263" s="94" t="s">
        <v>12022</v>
      </c>
    </row>
    <row r="1264" ht="13.5" customHeight="1">
      <c r="A1264" s="94" t="s">
        <v>19410</v>
      </c>
      <c r="B1264" s="94" t="s">
        <v>19411</v>
      </c>
      <c r="C1264" s="94" t="str">
        <f t="shared" si="1"/>
        <v>Ketan Rikame</v>
      </c>
      <c r="D1264" s="94" t="s">
        <v>19412</v>
      </c>
      <c r="E1264" s="94" t="s">
        <v>32</v>
      </c>
      <c r="F1264" s="94" t="s">
        <v>19413</v>
      </c>
      <c r="G1264" s="95" t="s">
        <v>33</v>
      </c>
      <c r="H1264" s="94" t="s">
        <v>12006</v>
      </c>
      <c r="I1264" s="94" t="s">
        <v>12025</v>
      </c>
      <c r="AM1264" s="94" t="s">
        <v>12007</v>
      </c>
      <c r="BF1264" s="94"/>
      <c r="BG1264" s="94"/>
      <c r="BH1264" s="94"/>
      <c r="BI1264" s="94"/>
      <c r="BJ1264" s="94" t="s">
        <v>33</v>
      </c>
      <c r="BK1264" s="94"/>
      <c r="BL1264" s="94"/>
      <c r="BM1264" s="94"/>
      <c r="BN1264" s="94"/>
      <c r="BO1264" s="94"/>
      <c r="BP1264" s="94"/>
      <c r="BQ1264" s="94"/>
      <c r="BR1264" s="94"/>
      <c r="BS1264" s="94"/>
      <c r="BT1264" s="94"/>
      <c r="BU1264" s="94"/>
      <c r="BV1264" s="94"/>
      <c r="BW1264" s="94"/>
      <c r="BX1264" s="94"/>
      <c r="BY1264" s="94">
        <v>1.0</v>
      </c>
      <c r="BZ1264" s="94"/>
      <c r="CA1264" s="94"/>
      <c r="CB1264" s="94"/>
      <c r="CC1264" s="94"/>
      <c r="CD1264" s="94">
        <v>1.0</v>
      </c>
      <c r="CE1264" s="94"/>
      <c r="CF1264" s="94"/>
      <c r="CG1264" s="94"/>
      <c r="CH1264" s="94"/>
      <c r="CJ1264" s="94" t="s">
        <v>11475</v>
      </c>
      <c r="CK1264" s="94" t="s">
        <v>19414</v>
      </c>
      <c r="CL1264" s="94" t="s">
        <v>12046</v>
      </c>
      <c r="CM1264" s="94" t="s">
        <v>19415</v>
      </c>
      <c r="CN1264" s="94" t="s">
        <v>13323</v>
      </c>
      <c r="CO1264" s="94" t="s">
        <v>12122</v>
      </c>
      <c r="CP1264" s="94" t="s">
        <v>13532</v>
      </c>
      <c r="CQ1264" s="94" t="s">
        <v>12183</v>
      </c>
      <c r="CR1264" s="94" t="s">
        <v>12195</v>
      </c>
      <c r="CS1264" s="94" t="s">
        <v>12007</v>
      </c>
      <c r="CX1264" s="94" t="s">
        <v>19416</v>
      </c>
      <c r="CZ1264" s="94" t="s">
        <v>12007</v>
      </c>
      <c r="DB1264" s="94" t="s">
        <v>12111</v>
      </c>
      <c r="DC1264" s="94" t="s">
        <v>12007</v>
      </c>
      <c r="DD1264" s="94" t="s">
        <v>12007</v>
      </c>
      <c r="DE1264" s="94" t="s">
        <v>12007</v>
      </c>
      <c r="DH1264" s="94" t="s">
        <v>12021</v>
      </c>
      <c r="DJ1264" s="94" t="s">
        <v>12022</v>
      </c>
    </row>
    <row r="1265" ht="13.5" customHeight="1">
      <c r="A1265" s="94" t="s">
        <v>19417</v>
      </c>
      <c r="B1265" s="94" t="s">
        <v>12040</v>
      </c>
      <c r="C1265" s="94" t="str">
        <f t="shared" si="1"/>
        <v>Kevin France</v>
      </c>
      <c r="D1265" s="94" t="s">
        <v>19418</v>
      </c>
      <c r="E1265" s="94" t="s">
        <v>32</v>
      </c>
      <c r="F1265" s="94" t="s">
        <v>19419</v>
      </c>
      <c r="G1265" s="95" t="s">
        <v>33</v>
      </c>
      <c r="H1265" s="94" t="s">
        <v>12006</v>
      </c>
      <c r="I1265" s="94" t="s">
        <v>12069</v>
      </c>
      <c r="BF1265" s="94"/>
      <c r="BG1265" s="94"/>
      <c r="BH1265" s="94" t="s">
        <v>33</v>
      </c>
      <c r="BI1265" s="94"/>
      <c r="BJ1265" s="94"/>
      <c r="BK1265" s="94"/>
      <c r="BL1265" s="94"/>
      <c r="BM1265" s="94"/>
      <c r="BN1265" s="94"/>
      <c r="BO1265" s="94"/>
      <c r="BP1265" s="94"/>
      <c r="BQ1265" s="94"/>
      <c r="BR1265" s="94">
        <v>1.0</v>
      </c>
      <c r="BS1265" s="94"/>
      <c r="BT1265" s="94"/>
      <c r="BU1265" s="94"/>
      <c r="BV1265" s="94"/>
      <c r="BW1265" s="94"/>
      <c r="BX1265" s="94"/>
      <c r="BY1265" s="94"/>
      <c r="BZ1265" s="94"/>
      <c r="CA1265" s="94"/>
      <c r="CB1265" s="94"/>
      <c r="CC1265" s="94"/>
      <c r="CD1265" s="94"/>
      <c r="CE1265" s="94"/>
      <c r="CF1265" s="94"/>
      <c r="CG1265" s="94"/>
      <c r="CH1265" s="94"/>
      <c r="CJ1265" s="94" t="s">
        <v>12082</v>
      </c>
      <c r="CK1265" s="94" t="s">
        <v>19420</v>
      </c>
      <c r="CL1265" s="94" t="s">
        <v>19421</v>
      </c>
      <c r="CM1265" s="94" t="s">
        <v>19422</v>
      </c>
      <c r="CN1265" s="94" t="s">
        <v>12029</v>
      </c>
      <c r="CO1265" s="94" t="s">
        <v>12030</v>
      </c>
      <c r="CP1265" s="94" t="s">
        <v>15724</v>
      </c>
      <c r="CQ1265" s="94" t="s">
        <v>12062</v>
      </c>
      <c r="CR1265" s="94" t="s">
        <v>12062</v>
      </c>
      <c r="CS1265" s="94" t="s">
        <v>12016</v>
      </c>
      <c r="CT1265" s="94" t="s">
        <v>12076</v>
      </c>
      <c r="CU1265" s="94" t="s">
        <v>12076</v>
      </c>
      <c r="CV1265" s="94" t="s">
        <v>12076</v>
      </c>
      <c r="CX1265" s="94" t="s">
        <v>19423</v>
      </c>
      <c r="CZ1265" s="94" t="s">
        <v>12016</v>
      </c>
      <c r="DA1265" s="94" t="s">
        <v>12016</v>
      </c>
      <c r="DB1265" s="94" t="s">
        <v>12016</v>
      </c>
      <c r="DC1265" s="94" t="s">
        <v>12016</v>
      </c>
      <c r="DD1265" s="94" t="s">
        <v>12016</v>
      </c>
      <c r="DE1265" s="94" t="s">
        <v>12016</v>
      </c>
      <c r="DF1265" s="94" t="s">
        <v>12498</v>
      </c>
      <c r="DH1265" s="94" t="s">
        <v>12021</v>
      </c>
      <c r="DJ1265" s="94" t="s">
        <v>12022</v>
      </c>
    </row>
    <row r="1266" ht="13.5" customHeight="1">
      <c r="A1266" s="94" t="s">
        <v>19417</v>
      </c>
      <c r="B1266" s="94" t="s">
        <v>19424</v>
      </c>
      <c r="C1266" s="94" t="str">
        <f t="shared" si="1"/>
        <v>Kevin Govender</v>
      </c>
      <c r="D1266" s="94" t="s">
        <v>19425</v>
      </c>
      <c r="E1266" s="94" t="s">
        <v>32</v>
      </c>
      <c r="F1266" s="94" t="s">
        <v>19426</v>
      </c>
      <c r="G1266" s="95" t="s">
        <v>33</v>
      </c>
      <c r="H1266" s="94" t="s">
        <v>12006</v>
      </c>
      <c r="I1266" s="94" t="s">
        <v>12069</v>
      </c>
      <c r="BF1266" s="94" t="s">
        <v>33</v>
      </c>
      <c r="BG1266" s="94"/>
      <c r="BH1266" s="94"/>
      <c r="BI1266" s="94"/>
      <c r="BJ1266" s="94"/>
      <c r="BK1266" s="94"/>
      <c r="BL1266" s="94">
        <v>1.0</v>
      </c>
      <c r="BM1266" s="94"/>
      <c r="BN1266" s="94"/>
      <c r="BO1266" s="94"/>
      <c r="BP1266" s="94"/>
      <c r="BQ1266" s="94"/>
      <c r="BR1266" s="94"/>
      <c r="BS1266" s="94"/>
      <c r="BT1266" s="94"/>
      <c r="BU1266" s="94"/>
      <c r="BV1266" s="94"/>
      <c r="BW1266" s="94"/>
      <c r="BX1266" s="94"/>
      <c r="BY1266" s="94"/>
      <c r="BZ1266" s="94"/>
      <c r="CA1266" s="94"/>
      <c r="CB1266" s="94"/>
      <c r="CC1266" s="94"/>
      <c r="CD1266" s="94"/>
      <c r="CE1266" s="94"/>
      <c r="CF1266" s="94"/>
      <c r="CG1266" s="94"/>
      <c r="CH1266" s="94"/>
      <c r="CK1266" s="94" t="s">
        <v>11885</v>
      </c>
      <c r="CM1266" s="94" t="s">
        <v>11885</v>
      </c>
      <c r="CQ1266" s="94" t="s">
        <v>11885</v>
      </c>
      <c r="CX1266" s="94" t="s">
        <v>1743</v>
      </c>
      <c r="DH1266" s="94" t="s">
        <v>12021</v>
      </c>
      <c r="DJ1266" s="94" t="s">
        <v>12022</v>
      </c>
    </row>
    <row r="1267" ht="13.5" customHeight="1">
      <c r="A1267" s="94" t="s">
        <v>19417</v>
      </c>
      <c r="B1267" s="94" t="s">
        <v>19427</v>
      </c>
      <c r="C1267" s="94" t="str">
        <f t="shared" si="1"/>
        <v>Kevin Rorke</v>
      </c>
      <c r="D1267" s="94" t="s">
        <v>19428</v>
      </c>
      <c r="E1267" s="94" t="s">
        <v>32</v>
      </c>
      <c r="F1267" s="94" t="s">
        <v>19429</v>
      </c>
      <c r="G1267" s="95" t="s">
        <v>33</v>
      </c>
      <c r="H1267" s="94" t="s">
        <v>12006</v>
      </c>
      <c r="BF1267" s="94"/>
      <c r="BG1267" s="94"/>
      <c r="BH1267" s="94" t="s">
        <v>33</v>
      </c>
      <c r="BI1267" s="94"/>
      <c r="BJ1267" s="94"/>
      <c r="BK1267" s="94"/>
      <c r="BL1267" s="94"/>
      <c r="BM1267" s="94"/>
      <c r="BN1267" s="94"/>
      <c r="BO1267" s="94"/>
      <c r="BP1267" s="94"/>
      <c r="BQ1267" s="94"/>
      <c r="BR1267" s="94"/>
      <c r="BS1267" s="94">
        <v>1.0</v>
      </c>
      <c r="BT1267" s="94"/>
      <c r="BU1267" s="94"/>
      <c r="BV1267" s="94"/>
      <c r="BW1267" s="94"/>
      <c r="BX1267" s="94"/>
      <c r="BY1267" s="94"/>
      <c r="BZ1267" s="94"/>
      <c r="CA1267" s="94"/>
      <c r="CB1267" s="94"/>
      <c r="CC1267" s="94"/>
      <c r="CD1267" s="94"/>
      <c r="CE1267" s="94"/>
      <c r="CF1267" s="94"/>
      <c r="CG1267" s="94"/>
      <c r="CH1267" s="94"/>
      <c r="CK1267" s="94" t="s">
        <v>19430</v>
      </c>
      <c r="CL1267" s="94" t="s">
        <v>12175</v>
      </c>
      <c r="CM1267" s="94" t="s">
        <v>13377</v>
      </c>
      <c r="CO1267" s="94" t="s">
        <v>12217</v>
      </c>
      <c r="CP1267" s="94" t="s">
        <v>12189</v>
      </c>
      <c r="CQ1267" s="94" t="s">
        <v>12015</v>
      </c>
      <c r="CR1267" s="94" t="s">
        <v>12015</v>
      </c>
      <c r="CS1267" s="94" t="s">
        <v>12016</v>
      </c>
      <c r="CX1267" s="94" t="s">
        <v>19431</v>
      </c>
      <c r="CZ1267" s="94" t="s">
        <v>12007</v>
      </c>
      <c r="DA1267" s="94" t="s">
        <v>12016</v>
      </c>
      <c r="DB1267" s="94" t="s">
        <v>12016</v>
      </c>
      <c r="DC1267" s="94" t="s">
        <v>12007</v>
      </c>
      <c r="DD1267" s="94" t="s">
        <v>12016</v>
      </c>
      <c r="DE1267" s="94" t="s">
        <v>12007</v>
      </c>
      <c r="DH1267" s="94" t="s">
        <v>12021</v>
      </c>
      <c r="DJ1267" s="94" t="s">
        <v>12022</v>
      </c>
    </row>
    <row r="1268" ht="13.5" customHeight="1">
      <c r="A1268" s="94" t="s">
        <v>6514</v>
      </c>
      <c r="B1268" s="94" t="s">
        <v>6515</v>
      </c>
      <c r="C1268" s="94" t="str">
        <f t="shared" si="1"/>
        <v>Kgomotso Thelo</v>
      </c>
      <c r="D1268" s="94" t="s">
        <v>6516</v>
      </c>
      <c r="E1268" s="94" t="s">
        <v>32</v>
      </c>
      <c r="F1268" s="94" t="s">
        <v>19432</v>
      </c>
      <c r="G1268" s="95" t="s">
        <v>33</v>
      </c>
      <c r="H1268" s="94" t="s">
        <v>12006</v>
      </c>
      <c r="I1268" s="94" t="s">
        <v>12069</v>
      </c>
      <c r="BF1268" s="94"/>
      <c r="BG1268" s="94"/>
      <c r="BH1268" s="94" t="s">
        <v>33</v>
      </c>
      <c r="BI1268" s="94"/>
      <c r="BJ1268" s="94"/>
      <c r="BK1268" s="94"/>
      <c r="BL1268" s="94"/>
      <c r="BM1268" s="94"/>
      <c r="BN1268" s="94"/>
      <c r="BO1268" s="94"/>
      <c r="BP1268" s="94"/>
      <c r="BQ1268" s="94"/>
      <c r="BR1268" s="94">
        <v>1.0</v>
      </c>
      <c r="BS1268" s="94"/>
      <c r="BT1268" s="94"/>
      <c r="BU1268" s="94"/>
      <c r="BV1268" s="94"/>
      <c r="BW1268" s="94"/>
      <c r="BX1268" s="94"/>
      <c r="BY1268" s="94"/>
      <c r="BZ1268" s="94"/>
      <c r="CA1268" s="94"/>
      <c r="CB1268" s="94"/>
      <c r="CC1268" s="94"/>
      <c r="CD1268" s="94">
        <v>1.0</v>
      </c>
      <c r="CE1268" s="94"/>
      <c r="CF1268" s="94"/>
      <c r="CG1268" s="94"/>
      <c r="CH1268" s="94"/>
      <c r="CJ1268" s="94" t="s">
        <v>11475</v>
      </c>
      <c r="CK1268" s="94" t="s">
        <v>6519</v>
      </c>
      <c r="CL1268" s="94" t="s">
        <v>12046</v>
      </c>
      <c r="CM1268" s="94" t="s">
        <v>19433</v>
      </c>
      <c r="CN1268" s="94" t="s">
        <v>12345</v>
      </c>
      <c r="CO1268" s="94" t="s">
        <v>12116</v>
      </c>
      <c r="CP1268" s="94" t="s">
        <v>12276</v>
      </c>
      <c r="CQ1268" s="94" t="s">
        <v>14189</v>
      </c>
      <c r="CR1268" s="94" t="s">
        <v>14189</v>
      </c>
      <c r="CS1268" s="94" t="s">
        <v>12016</v>
      </c>
      <c r="CT1268" s="94" t="s">
        <v>12052</v>
      </c>
      <c r="CU1268" s="94" t="s">
        <v>12076</v>
      </c>
      <c r="CV1268" s="94" t="s">
        <v>12076</v>
      </c>
      <c r="CX1268" s="94" t="s">
        <v>19434</v>
      </c>
      <c r="CZ1268" s="94" t="s">
        <v>12007</v>
      </c>
      <c r="DA1268" s="94" t="s">
        <v>12016</v>
      </c>
      <c r="DB1268" s="94" t="s">
        <v>12016</v>
      </c>
      <c r="DC1268" s="94" t="s">
        <v>12007</v>
      </c>
      <c r="DD1268" s="94" t="s">
        <v>12007</v>
      </c>
      <c r="DE1268" s="94" t="s">
        <v>12007</v>
      </c>
      <c r="DH1268" s="94" t="s">
        <v>12021</v>
      </c>
      <c r="DJ1268" s="94" t="s">
        <v>12022</v>
      </c>
    </row>
    <row r="1269" ht="13.5" customHeight="1">
      <c r="A1269" s="94" t="s">
        <v>19435</v>
      </c>
      <c r="B1269" s="94" t="s">
        <v>19436</v>
      </c>
      <c r="C1269" s="94" t="str">
        <f t="shared" si="1"/>
        <v>Khadeejah Motiwala</v>
      </c>
      <c r="D1269" s="94" t="s">
        <v>19437</v>
      </c>
      <c r="E1269" s="94" t="s">
        <v>32</v>
      </c>
      <c r="F1269" s="94" t="s">
        <v>19438</v>
      </c>
      <c r="G1269" s="95" t="s">
        <v>33</v>
      </c>
      <c r="H1269" s="94" t="s">
        <v>12006</v>
      </c>
      <c r="I1269" s="94" t="s">
        <v>12025</v>
      </c>
      <c r="BF1269" s="94" t="s">
        <v>33</v>
      </c>
      <c r="BG1269" s="94"/>
      <c r="BH1269" s="94"/>
      <c r="BI1269" s="94"/>
      <c r="BJ1269" s="94"/>
      <c r="BK1269" s="94"/>
      <c r="BL1269" s="94"/>
      <c r="BM1269" s="94">
        <v>1.0</v>
      </c>
      <c r="BN1269" s="94"/>
      <c r="BO1269" s="94"/>
      <c r="BP1269" s="94"/>
      <c r="BQ1269" s="94"/>
      <c r="BR1269" s="94"/>
      <c r="BS1269" s="94"/>
      <c r="BT1269" s="94"/>
      <c r="BU1269" s="94"/>
      <c r="BV1269" s="94"/>
      <c r="BW1269" s="94"/>
      <c r="BX1269" s="94"/>
      <c r="BY1269" s="94"/>
      <c r="BZ1269" s="94"/>
      <c r="CA1269" s="94"/>
      <c r="CB1269" s="94"/>
      <c r="CC1269" s="94"/>
      <c r="CD1269" s="94">
        <v>1.0</v>
      </c>
      <c r="CE1269" s="94"/>
      <c r="CF1269" s="94"/>
      <c r="CG1269" s="94"/>
      <c r="CH1269" s="94"/>
      <c r="CK1269" s="94" t="s">
        <v>19439</v>
      </c>
      <c r="CM1269" s="94" t="s">
        <v>19440</v>
      </c>
      <c r="CO1269" s="94" t="s">
        <v>12217</v>
      </c>
      <c r="CP1269" s="94" t="s">
        <v>12464</v>
      </c>
      <c r="CQ1269" s="94" t="s">
        <v>12075</v>
      </c>
      <c r="CR1269" s="94" t="s">
        <v>17627</v>
      </c>
      <c r="CS1269" s="94" t="s">
        <v>12007</v>
      </c>
      <c r="CT1269" s="94" t="s">
        <v>19441</v>
      </c>
      <c r="CX1269" s="94" t="s">
        <v>19442</v>
      </c>
      <c r="CZ1269" s="94" t="s">
        <v>12007</v>
      </c>
      <c r="DA1269" s="94" t="s">
        <v>12111</v>
      </c>
      <c r="DB1269" s="94" t="s">
        <v>12111</v>
      </c>
      <c r="DC1269" s="94" t="s">
        <v>12007</v>
      </c>
      <c r="DD1269" s="94" t="s">
        <v>12007</v>
      </c>
      <c r="DE1269" s="94" t="s">
        <v>12007</v>
      </c>
      <c r="DH1269" s="94" t="s">
        <v>12021</v>
      </c>
      <c r="DJ1269" s="94" t="s">
        <v>12022</v>
      </c>
    </row>
    <row r="1270" ht="13.5" customHeight="1">
      <c r="A1270" s="94" t="s">
        <v>19443</v>
      </c>
      <c r="B1270" s="94" t="s">
        <v>19444</v>
      </c>
      <c r="C1270" s="94" t="str">
        <f t="shared" si="1"/>
        <v>khadija chafouai</v>
      </c>
      <c r="D1270" s="94" t="s">
        <v>19445</v>
      </c>
      <c r="E1270" s="94" t="s">
        <v>35</v>
      </c>
      <c r="F1270" s="94" t="s">
        <v>19446</v>
      </c>
      <c r="G1270" s="95" t="s">
        <v>33</v>
      </c>
      <c r="H1270" s="94" t="s">
        <v>12006</v>
      </c>
      <c r="I1270" s="94" t="s">
        <v>12069</v>
      </c>
      <c r="BF1270" s="94" t="s">
        <v>33</v>
      </c>
      <c r="BG1270" s="94"/>
      <c r="BH1270" s="94"/>
      <c r="BI1270" s="94"/>
      <c r="BJ1270" s="94"/>
      <c r="BK1270" s="94"/>
      <c r="BL1270" s="94"/>
      <c r="BM1270" s="94"/>
      <c r="BN1270" s="94">
        <v>1.0</v>
      </c>
      <c r="BO1270" s="94"/>
      <c r="BP1270" s="94"/>
      <c r="BQ1270" s="94"/>
      <c r="BR1270" s="94"/>
      <c r="BS1270" s="94"/>
      <c r="BT1270" s="94"/>
      <c r="BU1270" s="94"/>
      <c r="BV1270" s="94"/>
      <c r="BW1270" s="94"/>
      <c r="BX1270" s="94"/>
      <c r="BY1270" s="94"/>
      <c r="BZ1270" s="94"/>
      <c r="CA1270" s="94"/>
      <c r="CB1270" s="94"/>
      <c r="CC1270" s="94"/>
      <c r="CD1270" s="94"/>
      <c r="CE1270" s="94"/>
      <c r="CF1270" s="94"/>
      <c r="CG1270" s="94"/>
      <c r="CH1270" s="94"/>
      <c r="CJ1270" s="94" t="s">
        <v>19447</v>
      </c>
      <c r="CK1270" s="94" t="s">
        <v>19448</v>
      </c>
      <c r="CL1270" s="94" t="s">
        <v>12202</v>
      </c>
      <c r="CM1270" s="94" t="s">
        <v>19449</v>
      </c>
      <c r="CO1270" s="94" t="s">
        <v>12122</v>
      </c>
      <c r="CP1270" s="94" t="s">
        <v>12108</v>
      </c>
      <c r="CQ1270" s="94" t="s">
        <v>12109</v>
      </c>
      <c r="CR1270" s="94" t="s">
        <v>19450</v>
      </c>
      <c r="CS1270" s="94" t="s">
        <v>12007</v>
      </c>
      <c r="CX1270" s="94" t="s">
        <v>1657</v>
      </c>
      <c r="DH1270" s="94" t="s">
        <v>12021</v>
      </c>
      <c r="DJ1270" s="94" t="s">
        <v>12022</v>
      </c>
    </row>
    <row r="1271" ht="13.5" customHeight="1">
      <c r="A1271" s="94" t="s">
        <v>19451</v>
      </c>
      <c r="B1271" s="94" t="s">
        <v>19452</v>
      </c>
      <c r="C1271" s="94" t="str">
        <f t="shared" si="1"/>
        <v>Khalid Saifullah</v>
      </c>
      <c r="D1271" s="94" t="s">
        <v>19453</v>
      </c>
      <c r="E1271" s="94" t="s">
        <v>35</v>
      </c>
      <c r="F1271" s="94" t="s">
        <v>19454</v>
      </c>
      <c r="G1271" s="95" t="s">
        <v>33</v>
      </c>
      <c r="H1271" s="94" t="s">
        <v>12006</v>
      </c>
      <c r="I1271" s="94" t="s">
        <v>12069</v>
      </c>
      <c r="BF1271" s="94" t="s">
        <v>33</v>
      </c>
      <c r="BG1271" s="94"/>
      <c r="BH1271" s="94"/>
      <c r="BI1271" s="94"/>
      <c r="BJ1271" s="94"/>
      <c r="BK1271" s="94"/>
      <c r="BL1271" s="94">
        <v>1.0</v>
      </c>
      <c r="BM1271" s="94"/>
      <c r="BN1271" s="94"/>
      <c r="BO1271" s="94"/>
      <c r="BP1271" s="94"/>
      <c r="BQ1271" s="94"/>
      <c r="BR1271" s="94"/>
      <c r="BS1271" s="94"/>
      <c r="BT1271" s="94"/>
      <c r="BU1271" s="94"/>
      <c r="BV1271" s="94"/>
      <c r="BW1271" s="94"/>
      <c r="BX1271" s="94"/>
      <c r="BY1271" s="94"/>
      <c r="BZ1271" s="94"/>
      <c r="CA1271" s="94"/>
      <c r="CB1271" s="94"/>
      <c r="CC1271" s="94"/>
      <c r="CD1271" s="94"/>
      <c r="CE1271" s="94"/>
      <c r="CF1271" s="94"/>
      <c r="CG1271" s="94"/>
      <c r="CH1271" s="94"/>
      <c r="CJ1271" s="94" t="s">
        <v>13136</v>
      </c>
      <c r="CK1271" s="94" t="s">
        <v>19455</v>
      </c>
      <c r="CL1271" s="94" t="s">
        <v>12289</v>
      </c>
      <c r="CM1271" s="94" t="s">
        <v>19456</v>
      </c>
      <c r="CN1271" s="94" t="s">
        <v>13136</v>
      </c>
      <c r="CO1271" s="94" t="s">
        <v>12030</v>
      </c>
      <c r="CP1271" s="94" t="s">
        <v>19457</v>
      </c>
      <c r="CQ1271" s="94" t="s">
        <v>19458</v>
      </c>
      <c r="CR1271" s="94" t="s">
        <v>19459</v>
      </c>
      <c r="CS1271" s="94" t="s">
        <v>12007</v>
      </c>
      <c r="CX1271" s="94" t="s">
        <v>19460</v>
      </c>
      <c r="CZ1271" s="94" t="s">
        <v>12007</v>
      </c>
      <c r="DA1271" s="94" t="s">
        <v>12019</v>
      </c>
      <c r="DC1271" s="94" t="s">
        <v>12007</v>
      </c>
      <c r="DD1271" s="94" t="s">
        <v>12007</v>
      </c>
      <c r="DE1271" s="94" t="s">
        <v>12007</v>
      </c>
      <c r="DH1271" s="94" t="s">
        <v>12021</v>
      </c>
      <c r="DJ1271" s="94" t="s">
        <v>12022</v>
      </c>
    </row>
    <row r="1272" ht="13.5" customHeight="1">
      <c r="A1272" s="94" t="s">
        <v>19461</v>
      </c>
      <c r="B1272" s="94" t="s">
        <v>19462</v>
      </c>
      <c r="C1272" s="94" t="str">
        <f t="shared" si="1"/>
        <v>Khomotso Mokori</v>
      </c>
      <c r="D1272" s="94" t="s">
        <v>19463</v>
      </c>
      <c r="E1272" s="94" t="s">
        <v>32</v>
      </c>
      <c r="F1272" s="94" t="s">
        <v>19464</v>
      </c>
      <c r="G1272" s="95" t="s">
        <v>33</v>
      </c>
      <c r="H1272" s="94" t="s">
        <v>13264</v>
      </c>
      <c r="BF1272" s="94"/>
      <c r="BG1272" s="94"/>
      <c r="BH1272" s="94"/>
      <c r="BI1272" s="94"/>
      <c r="BJ1272" s="94" t="s">
        <v>33</v>
      </c>
      <c r="BK1272" s="94"/>
      <c r="BL1272" s="94"/>
      <c r="BM1272" s="94"/>
      <c r="BN1272" s="94"/>
      <c r="BO1272" s="94"/>
      <c r="BP1272" s="94"/>
      <c r="BQ1272" s="94"/>
      <c r="BR1272" s="94"/>
      <c r="BS1272" s="94"/>
      <c r="BT1272" s="94"/>
      <c r="BU1272" s="94"/>
      <c r="BV1272" s="94"/>
      <c r="BW1272" s="94"/>
      <c r="BX1272" s="94">
        <v>1.0</v>
      </c>
      <c r="BY1272" s="94"/>
      <c r="BZ1272" s="94"/>
      <c r="CA1272" s="94"/>
      <c r="CB1272" s="94"/>
      <c r="CC1272" s="94"/>
      <c r="CD1272" s="94">
        <v>1.0</v>
      </c>
      <c r="CE1272" s="94"/>
      <c r="CF1272" s="94"/>
      <c r="CG1272" s="94"/>
      <c r="CH1272" s="94"/>
    </row>
    <row r="1273" ht="13.5" customHeight="1">
      <c r="A1273" s="94" t="s">
        <v>19461</v>
      </c>
      <c r="B1273" s="94" t="s">
        <v>19465</v>
      </c>
      <c r="C1273" s="94" t="str">
        <f t="shared" si="1"/>
        <v>Khomotso Motsepe</v>
      </c>
      <c r="D1273" s="94" t="s">
        <v>19466</v>
      </c>
      <c r="E1273" s="94" t="s">
        <v>32</v>
      </c>
      <c r="F1273" s="94" t="s">
        <v>19467</v>
      </c>
      <c r="G1273" s="95" t="s">
        <v>33</v>
      </c>
      <c r="H1273" s="94" t="s">
        <v>12006</v>
      </c>
      <c r="M1273" s="94" t="s">
        <v>12007</v>
      </c>
      <c r="BF1273" s="94"/>
      <c r="BG1273" s="94"/>
      <c r="BH1273" s="94"/>
      <c r="BI1273" s="94"/>
      <c r="BJ1273" s="94" t="s">
        <v>33</v>
      </c>
      <c r="BK1273" s="94"/>
      <c r="BL1273" s="94"/>
      <c r="BM1273" s="94"/>
      <c r="BN1273" s="94"/>
      <c r="BO1273" s="94"/>
      <c r="BP1273" s="94"/>
      <c r="BQ1273" s="94"/>
      <c r="BR1273" s="94"/>
      <c r="BS1273" s="94"/>
      <c r="BT1273" s="94"/>
      <c r="BU1273" s="94"/>
      <c r="BV1273" s="94"/>
      <c r="BW1273" s="94"/>
      <c r="BX1273" s="94">
        <v>1.0</v>
      </c>
      <c r="BY1273" s="94"/>
      <c r="BZ1273" s="94"/>
      <c r="CA1273" s="94"/>
      <c r="CB1273" s="94"/>
      <c r="CC1273" s="94"/>
      <c r="CD1273" s="94"/>
      <c r="CE1273" s="94"/>
      <c r="CF1273" s="94"/>
      <c r="CG1273" s="94"/>
      <c r="CH1273" s="94"/>
      <c r="CJ1273" s="94" t="s">
        <v>11475</v>
      </c>
      <c r="CK1273" s="94" t="s">
        <v>19468</v>
      </c>
      <c r="CL1273" s="94" t="s">
        <v>12046</v>
      </c>
      <c r="CM1273" s="94" t="s">
        <v>12304</v>
      </c>
      <c r="CN1273" s="94" t="s">
        <v>19469</v>
      </c>
      <c r="CO1273" s="94" t="s">
        <v>12122</v>
      </c>
      <c r="CP1273" s="94" t="s">
        <v>12306</v>
      </c>
      <c r="CQ1273" s="94" t="s">
        <v>12015</v>
      </c>
      <c r="CR1273" s="94" t="s">
        <v>12219</v>
      </c>
      <c r="CS1273" s="94" t="s">
        <v>12016</v>
      </c>
      <c r="CT1273" s="94" t="s">
        <v>12498</v>
      </c>
      <c r="CU1273" s="94" t="s">
        <v>12498</v>
      </c>
      <c r="CV1273" s="94" t="s">
        <v>12498</v>
      </c>
      <c r="CX1273" s="94" t="s">
        <v>19470</v>
      </c>
      <c r="CZ1273" s="94" t="s">
        <v>12016</v>
      </c>
      <c r="DA1273" s="94" t="s">
        <v>12016</v>
      </c>
      <c r="DB1273" s="94" t="s">
        <v>12016</v>
      </c>
      <c r="DC1273" s="94" t="s">
        <v>12007</v>
      </c>
      <c r="DD1273" s="94" t="s">
        <v>12007</v>
      </c>
      <c r="DE1273" s="94" t="s">
        <v>12016</v>
      </c>
      <c r="DF1273" s="94" t="s">
        <v>12498</v>
      </c>
      <c r="DH1273" s="94" t="s">
        <v>12021</v>
      </c>
      <c r="DJ1273" s="94" t="s">
        <v>12022</v>
      </c>
    </row>
    <row r="1274" ht="13.5" customHeight="1">
      <c r="A1274" s="94" t="s">
        <v>10604</v>
      </c>
      <c r="B1274" s="94" t="s">
        <v>10605</v>
      </c>
      <c r="C1274" s="94" t="str">
        <f t="shared" si="1"/>
        <v>Khushboo Dixit</v>
      </c>
      <c r="D1274" s="94" t="s">
        <v>10606</v>
      </c>
      <c r="E1274" s="94" t="s">
        <v>32</v>
      </c>
      <c r="F1274" s="94" t="s">
        <v>19471</v>
      </c>
      <c r="G1274" s="95" t="s">
        <v>33</v>
      </c>
      <c r="H1274" s="94" t="s">
        <v>12006</v>
      </c>
      <c r="I1274" s="94" t="s">
        <v>12025</v>
      </c>
      <c r="BF1274" s="94"/>
      <c r="BG1274" s="94"/>
      <c r="BH1274" s="94" t="s">
        <v>33</v>
      </c>
      <c r="BI1274" s="94"/>
      <c r="BJ1274" s="94"/>
      <c r="BK1274" s="94"/>
      <c r="BL1274" s="94"/>
      <c r="BM1274" s="94"/>
      <c r="BN1274" s="94"/>
      <c r="BO1274" s="94"/>
      <c r="BP1274" s="94"/>
      <c r="BQ1274" s="94"/>
      <c r="BR1274" s="94">
        <v>1.0</v>
      </c>
      <c r="BS1274" s="94"/>
      <c r="BT1274" s="94"/>
      <c r="BU1274" s="94"/>
      <c r="BV1274" s="94"/>
      <c r="BW1274" s="94"/>
      <c r="BX1274" s="94"/>
      <c r="BY1274" s="94"/>
      <c r="BZ1274" s="94"/>
      <c r="CA1274" s="94"/>
      <c r="CB1274" s="94"/>
      <c r="CC1274" s="94"/>
      <c r="CD1274" s="94"/>
      <c r="CE1274" s="94"/>
      <c r="CF1274" s="94"/>
      <c r="CG1274" s="94"/>
      <c r="CH1274" s="94"/>
      <c r="CJ1274" s="94" t="s">
        <v>3680</v>
      </c>
      <c r="CK1274" s="94" t="s">
        <v>10610</v>
      </c>
      <c r="CL1274" s="94" t="s">
        <v>12010</v>
      </c>
      <c r="CM1274" s="94" t="s">
        <v>19472</v>
      </c>
      <c r="CN1274" s="94" t="s">
        <v>12640</v>
      </c>
      <c r="CO1274" s="94" t="s">
        <v>12188</v>
      </c>
      <c r="CP1274" s="94" t="s">
        <v>12306</v>
      </c>
      <c r="CQ1274" s="94" t="s">
        <v>12015</v>
      </c>
      <c r="CR1274" s="94" t="s">
        <v>12183</v>
      </c>
      <c r="CS1274" s="94" t="s">
        <v>12016</v>
      </c>
      <c r="CT1274" s="94" t="s">
        <v>12271</v>
      </c>
      <c r="CX1274" s="94" t="s">
        <v>19473</v>
      </c>
      <c r="CZ1274" s="94" t="s">
        <v>12007</v>
      </c>
      <c r="DA1274" s="94" t="s">
        <v>12111</v>
      </c>
      <c r="DB1274" s="94" t="s">
        <v>12111</v>
      </c>
      <c r="DC1274" s="94" t="s">
        <v>12007</v>
      </c>
      <c r="DD1274" s="94" t="s">
        <v>12016</v>
      </c>
      <c r="DE1274" s="94" t="s">
        <v>12016</v>
      </c>
      <c r="DF1274" s="94" t="s">
        <v>12297</v>
      </c>
      <c r="DH1274" s="94" t="s">
        <v>12021</v>
      </c>
      <c r="DJ1274" s="94" t="s">
        <v>12022</v>
      </c>
    </row>
    <row r="1275" ht="13.5" customHeight="1">
      <c r="A1275" s="94" t="s">
        <v>19474</v>
      </c>
      <c r="B1275" s="94" t="s">
        <v>19475</v>
      </c>
      <c r="C1275" s="94" t="str">
        <f t="shared" si="1"/>
        <v>Khutso Ngoasheng</v>
      </c>
      <c r="D1275" s="94" t="s">
        <v>19476</v>
      </c>
      <c r="E1275" s="94" t="s">
        <v>32</v>
      </c>
      <c r="F1275" s="94" t="s">
        <v>19477</v>
      </c>
      <c r="G1275" s="95" t="s">
        <v>33</v>
      </c>
      <c r="H1275" s="94" t="s">
        <v>12006</v>
      </c>
      <c r="BF1275" s="94"/>
      <c r="BG1275" s="94"/>
      <c r="BH1275" s="94" t="s">
        <v>33</v>
      </c>
      <c r="BI1275" s="94"/>
      <c r="BJ1275" s="94"/>
      <c r="BK1275" s="94"/>
      <c r="BL1275" s="94"/>
      <c r="BM1275" s="94"/>
      <c r="BN1275" s="94"/>
      <c r="BO1275" s="94"/>
      <c r="BP1275" s="94"/>
      <c r="BQ1275" s="94"/>
      <c r="BR1275" s="94">
        <v>1.0</v>
      </c>
      <c r="BS1275" s="94"/>
      <c r="BT1275" s="94"/>
      <c r="BU1275" s="94"/>
      <c r="BV1275" s="94"/>
      <c r="BW1275" s="94"/>
      <c r="BX1275" s="94"/>
      <c r="BY1275" s="94"/>
      <c r="BZ1275" s="94"/>
      <c r="CA1275" s="94"/>
      <c r="CB1275" s="94"/>
      <c r="CC1275" s="94"/>
      <c r="CD1275" s="94"/>
      <c r="CE1275" s="94"/>
      <c r="CF1275" s="94"/>
      <c r="CG1275" s="94"/>
      <c r="CH1275" s="94"/>
      <c r="CJ1275" s="94" t="s">
        <v>12153</v>
      </c>
      <c r="CK1275" s="94" t="s">
        <v>19478</v>
      </c>
      <c r="CL1275" s="94" t="s">
        <v>12046</v>
      </c>
      <c r="CM1275" s="94" t="s">
        <v>12304</v>
      </c>
      <c r="CN1275" s="94" t="s">
        <v>19479</v>
      </c>
      <c r="CO1275" s="94" t="s">
        <v>12030</v>
      </c>
      <c r="CP1275" s="94" t="s">
        <v>12189</v>
      </c>
      <c r="CQ1275" s="94" t="s">
        <v>12015</v>
      </c>
      <c r="CR1275" s="94" t="s">
        <v>12219</v>
      </c>
      <c r="CS1275" s="94" t="s">
        <v>12016</v>
      </c>
      <c r="CT1275" s="94" t="s">
        <v>19480</v>
      </c>
      <c r="CX1275" s="94" t="s">
        <v>19481</v>
      </c>
      <c r="CZ1275" s="94" t="s">
        <v>12007</v>
      </c>
      <c r="DA1275" s="94" t="s">
        <v>12019</v>
      </c>
      <c r="DB1275" s="94" t="s">
        <v>12019</v>
      </c>
      <c r="DC1275" s="94" t="s">
        <v>12007</v>
      </c>
      <c r="DD1275" s="94" t="s">
        <v>12007</v>
      </c>
      <c r="DE1275" s="94" t="s">
        <v>12016</v>
      </c>
      <c r="DH1275" s="94" t="s">
        <v>12021</v>
      </c>
      <c r="DJ1275" s="94" t="s">
        <v>12022</v>
      </c>
    </row>
    <row r="1276" ht="13.5" customHeight="1">
      <c r="A1276" s="94" t="s">
        <v>1782</v>
      </c>
      <c r="B1276" s="94" t="s">
        <v>19482</v>
      </c>
      <c r="C1276" s="94" t="str">
        <f t="shared" si="1"/>
        <v>Kim Clube</v>
      </c>
      <c r="D1276" s="94" t="s">
        <v>19483</v>
      </c>
      <c r="E1276" s="94" t="s">
        <v>32</v>
      </c>
      <c r="F1276" s="94" t="s">
        <v>19484</v>
      </c>
      <c r="G1276" s="95" t="s">
        <v>33</v>
      </c>
      <c r="H1276" s="94" t="s">
        <v>12006</v>
      </c>
      <c r="BF1276" s="94"/>
      <c r="BG1276" s="94"/>
      <c r="BH1276" s="94" t="s">
        <v>33</v>
      </c>
      <c r="BI1276" s="94"/>
      <c r="BJ1276" s="94"/>
      <c r="BK1276" s="94"/>
      <c r="BL1276" s="94"/>
      <c r="BM1276" s="94"/>
      <c r="BN1276" s="94"/>
      <c r="BO1276" s="94"/>
      <c r="BP1276" s="94"/>
      <c r="BQ1276" s="94"/>
      <c r="BR1276" s="94">
        <v>1.0</v>
      </c>
      <c r="BS1276" s="94"/>
      <c r="BT1276" s="94"/>
      <c r="BU1276" s="94"/>
      <c r="BV1276" s="94"/>
      <c r="BW1276" s="94"/>
      <c r="BX1276" s="94"/>
      <c r="BY1276" s="94"/>
      <c r="BZ1276" s="94"/>
      <c r="CA1276" s="94"/>
      <c r="CB1276" s="94"/>
      <c r="CC1276" s="94"/>
      <c r="CD1276" s="94"/>
      <c r="CE1276" s="94"/>
      <c r="CF1276" s="94"/>
      <c r="CG1276" s="94"/>
      <c r="CH1276" s="94"/>
      <c r="CJ1276" s="94" t="s">
        <v>3680</v>
      </c>
      <c r="CK1276" s="94" t="s">
        <v>19485</v>
      </c>
      <c r="CL1276" s="94" t="s">
        <v>12010</v>
      </c>
      <c r="CM1276" s="94" t="s">
        <v>19486</v>
      </c>
      <c r="CN1276" s="94" t="s">
        <v>19487</v>
      </c>
      <c r="CP1276" s="94" t="s">
        <v>12682</v>
      </c>
      <c r="CQ1276" s="94" t="s">
        <v>13125</v>
      </c>
      <c r="CR1276" s="94" t="s">
        <v>12085</v>
      </c>
      <c r="CS1276" s="94" t="s">
        <v>12016</v>
      </c>
      <c r="CT1276" s="94" t="s">
        <v>12052</v>
      </c>
      <c r="CX1276" s="94" t="s">
        <v>15451</v>
      </c>
      <c r="CZ1276" s="94" t="s">
        <v>12007</v>
      </c>
      <c r="DA1276" s="94" t="s">
        <v>12016</v>
      </c>
      <c r="DB1276" s="94" t="s">
        <v>12016</v>
      </c>
      <c r="DC1276" s="94" t="s">
        <v>12016</v>
      </c>
      <c r="DD1276" s="94" t="s">
        <v>12016</v>
      </c>
      <c r="DE1276" s="94" t="s">
        <v>12007</v>
      </c>
      <c r="DH1276" s="94" t="s">
        <v>12021</v>
      </c>
      <c r="DJ1276" s="94" t="s">
        <v>12022</v>
      </c>
    </row>
    <row r="1277" ht="13.5" customHeight="1">
      <c r="A1277" s="94" t="s">
        <v>1782</v>
      </c>
      <c r="B1277" s="94" t="s">
        <v>19488</v>
      </c>
      <c r="C1277" s="94" t="str">
        <f t="shared" si="1"/>
        <v>Kim de Boer</v>
      </c>
      <c r="D1277" s="94" t="s">
        <v>19489</v>
      </c>
      <c r="E1277" s="94" t="s">
        <v>32</v>
      </c>
      <c r="F1277" s="94" t="s">
        <v>19490</v>
      </c>
      <c r="G1277" s="95" t="s">
        <v>33</v>
      </c>
      <c r="H1277" s="94" t="s">
        <v>12006</v>
      </c>
      <c r="BF1277" s="94"/>
      <c r="BG1277" s="94"/>
      <c r="BH1277" s="94"/>
      <c r="BI1277" s="94"/>
      <c r="BJ1277" s="94" t="s">
        <v>33</v>
      </c>
      <c r="BK1277" s="94"/>
      <c r="BL1277" s="94"/>
      <c r="BM1277" s="94"/>
      <c r="BN1277" s="94"/>
      <c r="BO1277" s="94"/>
      <c r="BP1277" s="94"/>
      <c r="BQ1277" s="94"/>
      <c r="BR1277" s="94"/>
      <c r="BS1277" s="94"/>
      <c r="BT1277" s="94"/>
      <c r="BU1277" s="94"/>
      <c r="BV1277" s="94"/>
      <c r="BW1277" s="94"/>
      <c r="BX1277" s="94"/>
      <c r="BY1277" s="94"/>
      <c r="BZ1277" s="94">
        <v>1.0</v>
      </c>
      <c r="CA1277" s="94"/>
      <c r="CB1277" s="94"/>
      <c r="CC1277" s="94"/>
      <c r="CD1277" s="94"/>
      <c r="CE1277" s="94"/>
      <c r="CF1277" s="94"/>
      <c r="CG1277" s="94"/>
      <c r="CH1277" s="94"/>
      <c r="CJ1277" s="94" t="s">
        <v>12717</v>
      </c>
      <c r="CK1277" s="94" t="s">
        <v>19491</v>
      </c>
      <c r="CL1277" s="94" t="s">
        <v>14604</v>
      </c>
      <c r="CM1277" s="94" t="s">
        <v>19492</v>
      </c>
      <c r="CN1277" s="94" t="s">
        <v>19493</v>
      </c>
      <c r="CO1277" s="94" t="s">
        <v>12013</v>
      </c>
      <c r="CP1277" s="94" t="s">
        <v>19494</v>
      </c>
      <c r="CQ1277" s="94" t="s">
        <v>12015</v>
      </c>
      <c r="CR1277" s="94" t="s">
        <v>12219</v>
      </c>
      <c r="CS1277" s="94" t="s">
        <v>12016</v>
      </c>
      <c r="CT1277" s="94" t="s">
        <v>12052</v>
      </c>
      <c r="CX1277" s="94" t="s">
        <v>1817</v>
      </c>
      <c r="CZ1277" s="94" t="s">
        <v>12016</v>
      </c>
      <c r="DA1277" s="94" t="s">
        <v>12016</v>
      </c>
      <c r="DB1277" s="94" t="s">
        <v>12016</v>
      </c>
      <c r="DC1277" s="94" t="s">
        <v>12016</v>
      </c>
      <c r="DD1277" s="94" t="s">
        <v>12016</v>
      </c>
      <c r="DE1277" s="94" t="s">
        <v>12016</v>
      </c>
      <c r="DF1277" s="94" t="s">
        <v>19495</v>
      </c>
      <c r="DH1277" s="94" t="s">
        <v>12021</v>
      </c>
      <c r="DJ1277" s="94" t="s">
        <v>12022</v>
      </c>
    </row>
    <row r="1278" ht="13.5" customHeight="1">
      <c r="A1278" s="94" t="s">
        <v>1782</v>
      </c>
      <c r="B1278" s="94" t="s">
        <v>19496</v>
      </c>
      <c r="C1278" s="94" t="str">
        <f t="shared" si="1"/>
        <v>Kim Hammersley</v>
      </c>
      <c r="D1278" s="94" t="s">
        <v>19497</v>
      </c>
      <c r="E1278" s="94" t="s">
        <v>32</v>
      </c>
      <c r="F1278" s="94" t="s">
        <v>19498</v>
      </c>
      <c r="G1278" s="95" t="s">
        <v>33</v>
      </c>
      <c r="H1278" s="94" t="s">
        <v>12006</v>
      </c>
      <c r="BF1278" s="94"/>
      <c r="BG1278" s="94"/>
      <c r="BH1278" s="94" t="s">
        <v>33</v>
      </c>
      <c r="BI1278" s="94"/>
      <c r="BJ1278" s="94"/>
      <c r="BK1278" s="94"/>
      <c r="BL1278" s="94"/>
      <c r="BM1278" s="94"/>
      <c r="BN1278" s="94"/>
      <c r="BO1278" s="94"/>
      <c r="BP1278" s="94"/>
      <c r="BQ1278" s="94"/>
      <c r="BR1278" s="94"/>
      <c r="BS1278" s="94"/>
      <c r="BT1278" s="94">
        <v>1.0</v>
      </c>
      <c r="BU1278" s="94"/>
      <c r="BV1278" s="94"/>
      <c r="BW1278" s="94"/>
      <c r="BX1278" s="94"/>
      <c r="BY1278" s="94"/>
      <c r="BZ1278" s="94"/>
      <c r="CA1278" s="94"/>
      <c r="CB1278" s="94"/>
      <c r="CC1278" s="94"/>
      <c r="CD1278" s="94">
        <v>1.0</v>
      </c>
      <c r="CE1278" s="94"/>
      <c r="CF1278" s="94"/>
      <c r="CG1278" s="94"/>
      <c r="CH1278" s="94"/>
      <c r="CJ1278" s="94" t="s">
        <v>12213</v>
      </c>
      <c r="CK1278" s="94" t="s">
        <v>19499</v>
      </c>
      <c r="CL1278" s="94" t="s">
        <v>12010</v>
      </c>
      <c r="CM1278" s="94" t="s">
        <v>19500</v>
      </c>
      <c r="CP1278" s="94" t="s">
        <v>12306</v>
      </c>
      <c r="CQ1278" s="94" t="s">
        <v>12015</v>
      </c>
      <c r="CR1278" s="94" t="s">
        <v>12219</v>
      </c>
      <c r="CS1278" s="94" t="s">
        <v>12016</v>
      </c>
      <c r="CX1278" s="94" t="s">
        <v>19501</v>
      </c>
      <c r="CZ1278" s="94" t="s">
        <v>12016</v>
      </c>
      <c r="DA1278" s="94" t="s">
        <v>12111</v>
      </c>
      <c r="DB1278" s="94" t="s">
        <v>12016</v>
      </c>
      <c r="DC1278" s="94" t="s">
        <v>12016</v>
      </c>
      <c r="DD1278" s="94" t="s">
        <v>12007</v>
      </c>
      <c r="DE1278" s="94" t="s">
        <v>12007</v>
      </c>
      <c r="DH1278" s="94" t="s">
        <v>12021</v>
      </c>
      <c r="DJ1278" s="94" t="s">
        <v>12022</v>
      </c>
    </row>
    <row r="1279" ht="13.5" customHeight="1">
      <c r="A1279" s="94" t="s">
        <v>19502</v>
      </c>
      <c r="B1279" s="94" t="s">
        <v>19503</v>
      </c>
      <c r="C1279" s="94" t="str">
        <f t="shared" si="1"/>
        <v>Kimberly Emig</v>
      </c>
      <c r="D1279" s="94" t="s">
        <v>19504</v>
      </c>
      <c r="E1279" s="94" t="s">
        <v>32</v>
      </c>
      <c r="F1279" s="94" t="s">
        <v>19505</v>
      </c>
      <c r="G1279" s="95" t="s">
        <v>33</v>
      </c>
      <c r="H1279" s="94" t="s">
        <v>12006</v>
      </c>
      <c r="I1279" s="94" t="s">
        <v>12069</v>
      </c>
      <c r="BF1279" s="94" t="s">
        <v>33</v>
      </c>
      <c r="BG1279" s="94"/>
      <c r="BH1279" s="94"/>
      <c r="BI1279" s="94"/>
      <c r="BJ1279" s="94"/>
      <c r="BK1279" s="94"/>
      <c r="BL1279" s="94">
        <v>1.0</v>
      </c>
      <c r="BM1279" s="94"/>
      <c r="BN1279" s="94"/>
      <c r="BO1279" s="94"/>
      <c r="BP1279" s="94"/>
      <c r="BQ1279" s="94"/>
      <c r="BR1279" s="94"/>
      <c r="BS1279" s="94"/>
      <c r="BT1279" s="94"/>
      <c r="BU1279" s="94"/>
      <c r="BV1279" s="94"/>
      <c r="BW1279" s="94"/>
      <c r="BX1279" s="94"/>
      <c r="BY1279" s="94"/>
      <c r="BZ1279" s="94"/>
      <c r="CA1279" s="94"/>
      <c r="CB1279" s="94"/>
      <c r="CC1279" s="94"/>
      <c r="CD1279" s="94"/>
      <c r="CE1279" s="94"/>
      <c r="CF1279" s="94"/>
      <c r="CG1279" s="94">
        <v>1.0</v>
      </c>
      <c r="CH1279" s="94"/>
      <c r="CJ1279" s="94" t="s">
        <v>3680</v>
      </c>
      <c r="CK1279" s="94" t="s">
        <v>19506</v>
      </c>
      <c r="CL1279" s="94" t="s">
        <v>12010</v>
      </c>
      <c r="CM1279" s="94" t="s">
        <v>15229</v>
      </c>
      <c r="CN1279" s="94" t="s">
        <v>19507</v>
      </c>
      <c r="CO1279" s="94" t="s">
        <v>12188</v>
      </c>
      <c r="CP1279" s="94" t="s">
        <v>12508</v>
      </c>
      <c r="CQ1279" s="94" t="s">
        <v>12062</v>
      </c>
      <c r="CR1279" s="94" t="s">
        <v>12062</v>
      </c>
      <c r="CS1279" s="94" t="s">
        <v>12016</v>
      </c>
      <c r="CT1279" s="94" t="s">
        <v>12594</v>
      </c>
      <c r="CU1279" s="94" t="s">
        <v>12076</v>
      </c>
      <c r="CV1279" s="94" t="s">
        <v>19508</v>
      </c>
      <c r="CX1279" s="94" t="s">
        <v>19509</v>
      </c>
      <c r="CZ1279" s="94" t="s">
        <v>12007</v>
      </c>
      <c r="DA1279" s="94" t="s">
        <v>12019</v>
      </c>
      <c r="DB1279" s="94" t="s">
        <v>12016</v>
      </c>
      <c r="DC1279" s="94" t="s">
        <v>12016</v>
      </c>
      <c r="DD1279" s="94" t="s">
        <v>12007</v>
      </c>
      <c r="DE1279" s="94" t="s">
        <v>12007</v>
      </c>
      <c r="DH1279" s="94" t="s">
        <v>12021</v>
      </c>
      <c r="DJ1279" s="94" t="s">
        <v>12022</v>
      </c>
    </row>
    <row r="1280" ht="13.5" customHeight="1">
      <c r="A1280" s="94" t="s">
        <v>8143</v>
      </c>
      <c r="B1280" s="94" t="s">
        <v>8144</v>
      </c>
      <c r="C1280" s="94" t="str">
        <f t="shared" si="1"/>
        <v>Kingsley Okpala</v>
      </c>
      <c r="D1280" s="94" t="s">
        <v>8145</v>
      </c>
      <c r="E1280" s="94" t="s">
        <v>32</v>
      </c>
      <c r="F1280" s="94" t="s">
        <v>19510</v>
      </c>
      <c r="G1280" s="95" t="s">
        <v>33</v>
      </c>
      <c r="H1280" s="94" t="s">
        <v>12006</v>
      </c>
      <c r="I1280" s="94" t="s">
        <v>12069</v>
      </c>
      <c r="BF1280" s="94"/>
      <c r="BG1280" s="94"/>
      <c r="BH1280" s="94"/>
      <c r="BI1280" s="94"/>
      <c r="BJ1280" s="94" t="s">
        <v>33</v>
      </c>
      <c r="BK1280" s="94"/>
      <c r="BL1280" s="94"/>
      <c r="BM1280" s="94"/>
      <c r="BN1280" s="94"/>
      <c r="BO1280" s="94"/>
      <c r="BP1280" s="94"/>
      <c r="BQ1280" s="94"/>
      <c r="BR1280" s="94"/>
      <c r="BS1280" s="94"/>
      <c r="BT1280" s="94"/>
      <c r="BU1280" s="94"/>
      <c r="BV1280" s="94"/>
      <c r="BW1280" s="94"/>
      <c r="BX1280" s="94">
        <v>1.0</v>
      </c>
      <c r="BY1280" s="94"/>
      <c r="BZ1280" s="94"/>
      <c r="CA1280" s="94"/>
      <c r="CB1280" s="94"/>
      <c r="CC1280" s="94"/>
      <c r="CD1280" s="94"/>
      <c r="CE1280" s="94"/>
      <c r="CF1280" s="94"/>
      <c r="CG1280" s="94"/>
      <c r="CH1280" s="94"/>
      <c r="CJ1280" s="94" t="s">
        <v>12058</v>
      </c>
      <c r="CK1280" s="94" t="s">
        <v>19511</v>
      </c>
      <c r="CL1280" s="94" t="s">
        <v>12046</v>
      </c>
      <c r="CM1280" s="94" t="s">
        <v>19512</v>
      </c>
      <c r="CN1280" s="94" t="s">
        <v>12115</v>
      </c>
      <c r="CO1280" s="94" t="s">
        <v>12116</v>
      </c>
      <c r="CP1280" s="94" t="s">
        <v>14775</v>
      </c>
      <c r="CQ1280" s="94" t="s">
        <v>12158</v>
      </c>
      <c r="CR1280" s="94" t="s">
        <v>12159</v>
      </c>
      <c r="CS1280" s="94" t="s">
        <v>12007</v>
      </c>
      <c r="CT1280" s="94" t="s">
        <v>19513</v>
      </c>
      <c r="CU1280" s="94" t="s">
        <v>19514</v>
      </c>
      <c r="CV1280" s="94" t="s">
        <v>19515</v>
      </c>
      <c r="CX1280" s="94" t="s">
        <v>19516</v>
      </c>
      <c r="CZ1280" s="94" t="s">
        <v>12007</v>
      </c>
      <c r="DA1280" s="94" t="s">
        <v>12016</v>
      </c>
      <c r="DB1280" s="94" t="s">
        <v>12016</v>
      </c>
      <c r="DC1280" s="94" t="s">
        <v>12007</v>
      </c>
      <c r="DD1280" s="94" t="s">
        <v>12007</v>
      </c>
      <c r="DH1280" s="94" t="s">
        <v>12021</v>
      </c>
      <c r="DJ1280" s="94" t="s">
        <v>12022</v>
      </c>
    </row>
    <row r="1281" ht="13.5" customHeight="1">
      <c r="A1281" s="94" t="s">
        <v>11301</v>
      </c>
      <c r="B1281" s="94" t="s">
        <v>11302</v>
      </c>
      <c r="C1281" s="94" t="str">
        <f t="shared" si="1"/>
        <v>Kira Hanmer</v>
      </c>
      <c r="D1281" s="94" t="s">
        <v>11303</v>
      </c>
      <c r="E1281" s="94" t="s">
        <v>2117</v>
      </c>
      <c r="F1281" s="94" t="s">
        <v>19517</v>
      </c>
      <c r="G1281" s="95" t="s">
        <v>33</v>
      </c>
      <c r="H1281" s="94" t="s">
        <v>12006</v>
      </c>
      <c r="I1281" s="94" t="s">
        <v>12069</v>
      </c>
      <c r="BF1281" s="94" t="s">
        <v>33</v>
      </c>
      <c r="BG1281" s="94"/>
      <c r="BH1281" s="94"/>
      <c r="BI1281" s="94"/>
      <c r="BJ1281" s="94"/>
      <c r="BK1281" s="94"/>
      <c r="BL1281" s="94"/>
      <c r="BM1281" s="94">
        <v>1.0</v>
      </c>
      <c r="BN1281" s="94"/>
      <c r="BO1281" s="94"/>
      <c r="BP1281" s="94"/>
      <c r="BQ1281" s="94"/>
      <c r="BR1281" s="94"/>
      <c r="BS1281" s="94"/>
      <c r="BT1281" s="94"/>
      <c r="BU1281" s="94"/>
      <c r="BV1281" s="94"/>
      <c r="BW1281" s="94"/>
      <c r="BX1281" s="94"/>
      <c r="BY1281" s="94"/>
      <c r="BZ1281" s="94"/>
      <c r="CA1281" s="94"/>
      <c r="CB1281" s="94"/>
      <c r="CC1281" s="94"/>
      <c r="CD1281" s="94">
        <v>1.0</v>
      </c>
      <c r="CE1281" s="94"/>
      <c r="CF1281" s="94"/>
      <c r="CG1281" s="94"/>
      <c r="CH1281" s="94"/>
      <c r="CJ1281" s="94" t="s">
        <v>12213</v>
      </c>
      <c r="CK1281" s="94" t="s">
        <v>19518</v>
      </c>
      <c r="CL1281" s="94" t="s">
        <v>12010</v>
      </c>
      <c r="CM1281" s="94" t="s">
        <v>12186</v>
      </c>
      <c r="CN1281" s="94" t="s">
        <v>19519</v>
      </c>
      <c r="CO1281" s="94" t="s">
        <v>12217</v>
      </c>
      <c r="CP1281" s="94" t="s">
        <v>12189</v>
      </c>
      <c r="CQ1281" s="94" t="s">
        <v>12015</v>
      </c>
      <c r="CR1281" s="94" t="s">
        <v>12219</v>
      </c>
      <c r="CS1281" s="94" t="s">
        <v>12016</v>
      </c>
      <c r="CT1281" s="94" t="s">
        <v>19520</v>
      </c>
      <c r="CX1281" s="94" t="s">
        <v>19521</v>
      </c>
      <c r="CZ1281" s="94" t="s">
        <v>12007</v>
      </c>
      <c r="DA1281" s="94" t="s">
        <v>12111</v>
      </c>
      <c r="DB1281" s="94" t="s">
        <v>12111</v>
      </c>
      <c r="DC1281" s="94" t="s">
        <v>12007</v>
      </c>
      <c r="DD1281" s="94" t="s">
        <v>12007</v>
      </c>
      <c r="DE1281" s="94" t="s">
        <v>12007</v>
      </c>
      <c r="DF1281" s="94" t="s">
        <v>19522</v>
      </c>
      <c r="DH1281" s="94" t="s">
        <v>12021</v>
      </c>
      <c r="DJ1281" s="94" t="s">
        <v>12022</v>
      </c>
    </row>
    <row r="1282" ht="13.5" customHeight="1">
      <c r="A1282" s="94" t="s">
        <v>2084</v>
      </c>
      <c r="B1282" s="94" t="s">
        <v>2085</v>
      </c>
      <c r="C1282" s="94" t="str">
        <f t="shared" si="1"/>
        <v>Kirill Zhirkov</v>
      </c>
      <c r="D1282" s="94" t="s">
        <v>2086</v>
      </c>
      <c r="E1282" s="94" t="s">
        <v>35</v>
      </c>
      <c r="F1282" s="94" t="s">
        <v>19523</v>
      </c>
      <c r="G1282" s="95" t="s">
        <v>33</v>
      </c>
      <c r="H1282" s="94" t="s">
        <v>12006</v>
      </c>
      <c r="I1282" s="94" t="s">
        <v>12069</v>
      </c>
      <c r="BF1282" s="94"/>
      <c r="BG1282" s="94"/>
      <c r="BH1282" s="94" t="s">
        <v>33</v>
      </c>
      <c r="BI1282" s="94"/>
      <c r="BJ1282" s="94"/>
      <c r="BK1282" s="94"/>
      <c r="BL1282" s="94"/>
      <c r="BM1282" s="94"/>
      <c r="BN1282" s="94"/>
      <c r="BO1282" s="94"/>
      <c r="BP1282" s="94"/>
      <c r="BQ1282" s="94"/>
      <c r="BR1282" s="94"/>
      <c r="BS1282" s="94">
        <v>1.0</v>
      </c>
      <c r="BT1282" s="94"/>
      <c r="BU1282" s="94"/>
      <c r="BV1282" s="94"/>
      <c r="BW1282" s="94"/>
      <c r="BX1282" s="94"/>
      <c r="BY1282" s="94"/>
      <c r="BZ1282" s="94"/>
      <c r="CA1282" s="94"/>
      <c r="CB1282" s="94"/>
      <c r="CC1282" s="94"/>
      <c r="CD1282" s="94"/>
      <c r="CE1282" s="94"/>
      <c r="CF1282" s="94"/>
      <c r="CG1282" s="94"/>
      <c r="CH1282" s="94"/>
      <c r="CK1282" s="94" t="s">
        <v>2090</v>
      </c>
      <c r="CL1282" s="94" t="s">
        <v>12046</v>
      </c>
      <c r="CM1282" s="94" t="s">
        <v>13003</v>
      </c>
      <c r="CO1282" s="94" t="s">
        <v>12217</v>
      </c>
      <c r="CP1282" s="94" t="s">
        <v>12667</v>
      </c>
      <c r="CQ1282" s="94" t="s">
        <v>12641</v>
      </c>
      <c r="CR1282" s="94" t="s">
        <v>12656</v>
      </c>
      <c r="CS1282" s="94" t="s">
        <v>12016</v>
      </c>
      <c r="CT1282" s="94" t="s">
        <v>19524</v>
      </c>
      <c r="CX1282" s="94" t="s">
        <v>19525</v>
      </c>
      <c r="CZ1282" s="94" t="s">
        <v>12007</v>
      </c>
      <c r="DA1282" s="94" t="s">
        <v>12016</v>
      </c>
      <c r="DB1282" s="94" t="s">
        <v>12016</v>
      </c>
      <c r="DC1282" s="94" t="s">
        <v>12007</v>
      </c>
      <c r="DH1282" s="94" t="s">
        <v>12021</v>
      </c>
      <c r="DJ1282" s="94" t="s">
        <v>12022</v>
      </c>
    </row>
    <row r="1283" ht="13.5" customHeight="1">
      <c r="A1283" s="94" t="s">
        <v>19526</v>
      </c>
      <c r="B1283" s="94" t="s">
        <v>19527</v>
      </c>
      <c r="C1283" s="94" t="str">
        <f t="shared" si="1"/>
        <v>Kirk Long</v>
      </c>
      <c r="D1283" s="94" t="s">
        <v>19528</v>
      </c>
      <c r="E1283" s="94" t="s">
        <v>35</v>
      </c>
      <c r="F1283" s="94" t="s">
        <v>19529</v>
      </c>
      <c r="G1283" s="95" t="s">
        <v>33</v>
      </c>
      <c r="H1283" s="94" t="s">
        <v>12006</v>
      </c>
      <c r="I1283" s="94" t="s">
        <v>12069</v>
      </c>
      <c r="BF1283" s="94" t="s">
        <v>33</v>
      </c>
      <c r="BG1283" s="94"/>
      <c r="BH1283" s="94"/>
      <c r="BI1283" s="94"/>
      <c r="BJ1283" s="94"/>
      <c r="BK1283" s="94"/>
      <c r="BL1283" s="94"/>
      <c r="BM1283" s="94">
        <v>1.0</v>
      </c>
      <c r="BN1283" s="94"/>
      <c r="BO1283" s="94"/>
      <c r="BP1283" s="94"/>
      <c r="BQ1283" s="94"/>
      <c r="BR1283" s="94"/>
      <c r="BS1283" s="94"/>
      <c r="BT1283" s="94"/>
      <c r="BU1283" s="94"/>
      <c r="BV1283" s="94"/>
      <c r="BW1283" s="94"/>
      <c r="BX1283" s="94"/>
      <c r="BY1283" s="94"/>
      <c r="BZ1283" s="94"/>
      <c r="CA1283" s="94"/>
      <c r="CB1283" s="94"/>
      <c r="CC1283" s="94"/>
      <c r="CD1283" s="94">
        <v>1.0</v>
      </c>
      <c r="CE1283" s="94"/>
      <c r="CF1283" s="94"/>
      <c r="CG1283" s="94"/>
      <c r="CH1283" s="94"/>
      <c r="CK1283" s="94" t="s">
        <v>19530</v>
      </c>
      <c r="CL1283" s="94" t="s">
        <v>12046</v>
      </c>
      <c r="CM1283" s="94" t="s">
        <v>19531</v>
      </c>
      <c r="CO1283" s="94" t="s">
        <v>12122</v>
      </c>
      <c r="CP1283" s="94" t="s">
        <v>15724</v>
      </c>
      <c r="CQ1283" s="94" t="s">
        <v>12582</v>
      </c>
      <c r="CR1283" s="94" t="s">
        <v>12582</v>
      </c>
      <c r="CS1283" s="94" t="s">
        <v>12016</v>
      </c>
      <c r="CX1283" s="94" t="s">
        <v>19532</v>
      </c>
      <c r="CZ1283" s="94" t="s">
        <v>12007</v>
      </c>
      <c r="DA1283" s="94" t="s">
        <v>12016</v>
      </c>
      <c r="DB1283" s="94" t="s">
        <v>12111</v>
      </c>
      <c r="DC1283" s="94" t="s">
        <v>12007</v>
      </c>
      <c r="DD1283" s="94" t="s">
        <v>12007</v>
      </c>
      <c r="DE1283" s="94" t="s">
        <v>12007</v>
      </c>
      <c r="DH1283" s="94" t="s">
        <v>12021</v>
      </c>
      <c r="DJ1283" s="94" t="s">
        <v>12022</v>
      </c>
    </row>
    <row r="1284" ht="13.5" customHeight="1">
      <c r="A1284" s="94" t="s">
        <v>3182</v>
      </c>
      <c r="B1284" s="94" t="s">
        <v>3183</v>
      </c>
      <c r="C1284" s="94" t="str">
        <f t="shared" si="1"/>
        <v>Kirubel Menberu Alemu</v>
      </c>
      <c r="D1284" s="94" t="s">
        <v>3184</v>
      </c>
      <c r="E1284" s="94" t="s">
        <v>32</v>
      </c>
      <c r="F1284" s="94" t="s">
        <v>19533</v>
      </c>
      <c r="G1284" s="95" t="s">
        <v>33</v>
      </c>
      <c r="H1284" s="94" t="s">
        <v>12006</v>
      </c>
      <c r="I1284" s="94" t="s">
        <v>12069</v>
      </c>
      <c r="BF1284" s="94" t="s">
        <v>33</v>
      </c>
      <c r="BG1284" s="94"/>
      <c r="BH1284" s="94"/>
      <c r="BI1284" s="94"/>
      <c r="BJ1284" s="94"/>
      <c r="BK1284" s="94"/>
      <c r="BL1284" s="94"/>
      <c r="BM1284" s="94">
        <v>1.0</v>
      </c>
      <c r="BN1284" s="94"/>
      <c r="BO1284" s="94"/>
      <c r="BP1284" s="94"/>
      <c r="BQ1284" s="94"/>
      <c r="BR1284" s="94"/>
      <c r="BS1284" s="94"/>
      <c r="BT1284" s="94"/>
      <c r="BU1284" s="94"/>
      <c r="BV1284" s="94"/>
      <c r="BW1284" s="94"/>
      <c r="BX1284" s="94"/>
      <c r="BY1284" s="94"/>
      <c r="BZ1284" s="94"/>
      <c r="CA1284" s="94"/>
      <c r="CB1284" s="94"/>
      <c r="CC1284" s="94"/>
      <c r="CD1284" s="94"/>
      <c r="CE1284" s="94"/>
      <c r="CF1284" s="94"/>
      <c r="CG1284" s="94"/>
      <c r="CH1284" s="94"/>
      <c r="CJ1284" s="94" t="s">
        <v>15991</v>
      </c>
      <c r="CK1284" s="94" t="s">
        <v>3187</v>
      </c>
      <c r="CL1284" s="94" t="s">
        <v>12046</v>
      </c>
      <c r="CM1284" s="94" t="s">
        <v>14151</v>
      </c>
      <c r="CN1284" s="94" t="s">
        <v>14226</v>
      </c>
      <c r="CO1284" s="94" t="s">
        <v>12217</v>
      </c>
      <c r="CP1284" s="94" t="s">
        <v>12599</v>
      </c>
      <c r="CQ1284" s="94" t="s">
        <v>12132</v>
      </c>
      <c r="CR1284" s="94" t="s">
        <v>12133</v>
      </c>
      <c r="CS1284" s="94" t="s">
        <v>12007</v>
      </c>
      <c r="CX1284" s="94" t="s">
        <v>19534</v>
      </c>
      <c r="CZ1284" s="94" t="s">
        <v>12007</v>
      </c>
      <c r="DA1284" s="94" t="s">
        <v>12016</v>
      </c>
      <c r="DB1284" s="94" t="s">
        <v>12016</v>
      </c>
      <c r="DC1284" s="94" t="s">
        <v>12007</v>
      </c>
      <c r="DD1284" s="94" t="s">
        <v>12007</v>
      </c>
      <c r="DE1284" s="94" t="s">
        <v>12007</v>
      </c>
      <c r="DH1284" s="94" t="s">
        <v>12021</v>
      </c>
      <c r="DJ1284" s="94" t="s">
        <v>12022</v>
      </c>
    </row>
    <row r="1285" ht="13.5" customHeight="1">
      <c r="A1285" s="94" t="s">
        <v>4906</v>
      </c>
      <c r="B1285" s="94" t="s">
        <v>4907</v>
      </c>
      <c r="C1285" s="94" t="str">
        <f t="shared" si="1"/>
        <v>Kishan Deka</v>
      </c>
      <c r="D1285" s="94" t="s">
        <v>4908</v>
      </c>
      <c r="E1285" s="94" t="s">
        <v>35</v>
      </c>
      <c r="F1285" s="94" t="s">
        <v>19535</v>
      </c>
      <c r="G1285" s="95" t="s">
        <v>33</v>
      </c>
      <c r="H1285" s="94" t="s">
        <v>12006</v>
      </c>
      <c r="I1285" s="94" t="s">
        <v>12069</v>
      </c>
      <c r="BF1285" s="94" t="s">
        <v>33</v>
      </c>
      <c r="BG1285" s="94"/>
      <c r="BH1285" s="94"/>
      <c r="BI1285" s="94"/>
      <c r="BJ1285" s="94"/>
      <c r="BK1285" s="94"/>
      <c r="BL1285" s="94"/>
      <c r="BM1285" s="94">
        <v>1.0</v>
      </c>
      <c r="BN1285" s="94"/>
      <c r="BO1285" s="94"/>
      <c r="BP1285" s="94"/>
      <c r="BQ1285" s="94"/>
      <c r="BR1285" s="94"/>
      <c r="BS1285" s="94"/>
      <c r="BT1285" s="94"/>
      <c r="BU1285" s="94"/>
      <c r="BV1285" s="94"/>
      <c r="BW1285" s="94"/>
      <c r="BX1285" s="94"/>
      <c r="BY1285" s="94"/>
      <c r="BZ1285" s="94"/>
      <c r="CA1285" s="94"/>
      <c r="CB1285" s="94"/>
      <c r="CC1285" s="94"/>
      <c r="CD1285" s="94">
        <v>1.0</v>
      </c>
      <c r="CE1285" s="94"/>
      <c r="CF1285" s="94"/>
      <c r="CG1285" s="94"/>
      <c r="CH1285" s="94"/>
      <c r="CJ1285" s="94" t="s">
        <v>12153</v>
      </c>
      <c r="CK1285" s="94" t="s">
        <v>4911</v>
      </c>
      <c r="CL1285" s="94" t="s">
        <v>12046</v>
      </c>
      <c r="CM1285" s="94" t="s">
        <v>19536</v>
      </c>
      <c r="CN1285" s="94" t="s">
        <v>12121</v>
      </c>
      <c r="CO1285" s="94" t="s">
        <v>12122</v>
      </c>
      <c r="CP1285" s="94" t="s">
        <v>12335</v>
      </c>
      <c r="CQ1285" s="94" t="s">
        <v>12336</v>
      </c>
      <c r="CR1285" s="94" t="s">
        <v>12195</v>
      </c>
      <c r="CS1285" s="94" t="s">
        <v>12007</v>
      </c>
      <c r="CX1285" s="94" t="s">
        <v>19537</v>
      </c>
      <c r="CZ1285" s="94" t="s">
        <v>12007</v>
      </c>
      <c r="DB1285" s="94" t="s">
        <v>12016</v>
      </c>
      <c r="DC1285" s="94" t="s">
        <v>12007</v>
      </c>
      <c r="DD1285" s="94" t="s">
        <v>12007</v>
      </c>
      <c r="DE1285" s="94" t="s">
        <v>12007</v>
      </c>
      <c r="DH1285" s="94" t="s">
        <v>12021</v>
      </c>
      <c r="DJ1285" s="94" t="s">
        <v>12022</v>
      </c>
    </row>
    <row r="1286" ht="13.5" customHeight="1">
      <c r="A1286" s="94" t="s">
        <v>19538</v>
      </c>
      <c r="B1286" s="94" t="s">
        <v>19539</v>
      </c>
      <c r="C1286" s="94" t="str">
        <f t="shared" si="1"/>
        <v>Knicole Colon</v>
      </c>
      <c r="D1286" s="94" t="s">
        <v>19540</v>
      </c>
      <c r="E1286" s="94" t="s">
        <v>32</v>
      </c>
      <c r="F1286" s="94" t="s">
        <v>19541</v>
      </c>
      <c r="G1286" s="95" t="s">
        <v>33</v>
      </c>
      <c r="H1286" s="94" t="s">
        <v>12006</v>
      </c>
      <c r="I1286" s="94" t="s">
        <v>12069</v>
      </c>
      <c r="BF1286" s="94" t="s">
        <v>33</v>
      </c>
      <c r="BG1286" s="94"/>
      <c r="BH1286" s="94"/>
      <c r="BI1286" s="94"/>
      <c r="BJ1286" s="94"/>
      <c r="BK1286" s="94"/>
      <c r="BL1286" s="94">
        <v>1.0</v>
      </c>
      <c r="BM1286" s="94"/>
      <c r="BN1286" s="94"/>
      <c r="BO1286" s="94"/>
      <c r="BP1286" s="94"/>
      <c r="BQ1286" s="94"/>
      <c r="BR1286" s="94"/>
      <c r="BS1286" s="94"/>
      <c r="BT1286" s="94"/>
      <c r="BU1286" s="94"/>
      <c r="BV1286" s="94"/>
      <c r="BW1286" s="94"/>
      <c r="BX1286" s="94"/>
      <c r="BY1286" s="94"/>
      <c r="BZ1286" s="94"/>
      <c r="CA1286" s="94"/>
      <c r="CB1286" s="94"/>
      <c r="CC1286" s="94"/>
      <c r="CD1286" s="94"/>
      <c r="CE1286" s="94"/>
      <c r="CF1286" s="94"/>
      <c r="CG1286" s="94"/>
      <c r="CH1286" s="94"/>
      <c r="CJ1286" s="94" t="s">
        <v>12058</v>
      </c>
      <c r="CK1286" s="94" t="s">
        <v>19542</v>
      </c>
      <c r="CL1286" s="94" t="s">
        <v>12010</v>
      </c>
      <c r="CM1286" s="94" t="s">
        <v>12233</v>
      </c>
      <c r="CN1286" s="94" t="s">
        <v>19543</v>
      </c>
      <c r="CO1286" s="94" t="s">
        <v>12030</v>
      </c>
      <c r="CQ1286" s="94" t="s">
        <v>12032</v>
      </c>
      <c r="CR1286" s="94" t="s">
        <v>12032</v>
      </c>
      <c r="CS1286" s="94" t="s">
        <v>12016</v>
      </c>
      <c r="CX1286" s="94" t="s">
        <v>2057</v>
      </c>
      <c r="CZ1286" s="94" t="s">
        <v>12016</v>
      </c>
      <c r="DA1286" s="94" t="s">
        <v>12016</v>
      </c>
      <c r="DB1286" s="94" t="s">
        <v>12019</v>
      </c>
      <c r="DC1286" s="94" t="s">
        <v>12007</v>
      </c>
      <c r="DD1286" s="94" t="s">
        <v>12007</v>
      </c>
      <c r="DE1286" s="94" t="s">
        <v>12007</v>
      </c>
      <c r="DH1286" s="94" t="s">
        <v>12021</v>
      </c>
      <c r="DJ1286" s="94" t="s">
        <v>12022</v>
      </c>
    </row>
    <row r="1287" ht="13.5" customHeight="1">
      <c r="A1287" s="94" t="s">
        <v>19544</v>
      </c>
      <c r="B1287" s="94" t="s">
        <v>19545</v>
      </c>
      <c r="C1287" s="94" t="str">
        <f t="shared" si="1"/>
        <v>Kohki Uno</v>
      </c>
      <c r="D1287" s="94" t="s">
        <v>19546</v>
      </c>
      <c r="E1287" s="94" t="s">
        <v>32</v>
      </c>
      <c r="F1287" s="94" t="s">
        <v>19547</v>
      </c>
      <c r="G1287" s="95" t="s">
        <v>33</v>
      </c>
      <c r="H1287" s="94" t="s">
        <v>12006</v>
      </c>
      <c r="I1287" s="94" t="s">
        <v>12069</v>
      </c>
      <c r="BF1287" s="94" t="s">
        <v>33</v>
      </c>
      <c r="BG1287" s="94"/>
      <c r="BH1287" s="94"/>
      <c r="BI1287" s="94"/>
      <c r="BJ1287" s="94"/>
      <c r="BK1287" s="94"/>
      <c r="BL1287" s="94"/>
      <c r="BM1287" s="94">
        <v>1.0</v>
      </c>
      <c r="BN1287" s="94"/>
      <c r="BO1287" s="94"/>
      <c r="BP1287" s="94"/>
      <c r="BQ1287" s="94"/>
      <c r="BR1287" s="94"/>
      <c r="BS1287" s="94"/>
      <c r="BT1287" s="94"/>
      <c r="BU1287" s="94"/>
      <c r="BV1287" s="94"/>
      <c r="BW1287" s="94"/>
      <c r="BX1287" s="94"/>
      <c r="BY1287" s="94"/>
      <c r="BZ1287" s="94"/>
      <c r="CA1287" s="94"/>
      <c r="CB1287" s="94"/>
      <c r="CC1287" s="94"/>
      <c r="CD1287" s="94">
        <v>1.0</v>
      </c>
      <c r="CE1287" s="94"/>
      <c r="CF1287" s="94"/>
      <c r="CG1287" s="94"/>
      <c r="CH1287" s="94"/>
      <c r="CK1287" s="94" t="s">
        <v>19548</v>
      </c>
      <c r="CL1287" s="94" t="s">
        <v>12046</v>
      </c>
      <c r="CM1287" s="94" t="s">
        <v>19298</v>
      </c>
      <c r="CN1287" s="94" t="s">
        <v>12121</v>
      </c>
      <c r="CO1287" s="94" t="s">
        <v>12122</v>
      </c>
      <c r="CP1287" s="94" t="s">
        <v>13545</v>
      </c>
      <c r="CQ1287" s="94" t="s">
        <v>12497</v>
      </c>
      <c r="CR1287" s="94" t="s">
        <v>12497</v>
      </c>
      <c r="CS1287" s="94" t="s">
        <v>12016</v>
      </c>
      <c r="CX1287" s="94" t="s">
        <v>19549</v>
      </c>
      <c r="CZ1287" s="94" t="s">
        <v>12016</v>
      </c>
      <c r="DA1287" s="94" t="s">
        <v>12016</v>
      </c>
      <c r="DB1287" s="94" t="s">
        <v>12016</v>
      </c>
      <c r="DC1287" s="94" t="s">
        <v>12016</v>
      </c>
      <c r="DD1287" s="94" t="s">
        <v>12016</v>
      </c>
      <c r="DE1287" s="94" t="s">
        <v>12007</v>
      </c>
      <c r="DH1287" s="94" t="s">
        <v>12021</v>
      </c>
      <c r="DJ1287" s="94" t="s">
        <v>12022</v>
      </c>
    </row>
    <row r="1288" ht="13.5" customHeight="1">
      <c r="A1288" s="94" t="s">
        <v>7818</v>
      </c>
      <c r="B1288" s="94" t="s">
        <v>7819</v>
      </c>
      <c r="C1288" s="94" t="str">
        <f t="shared" si="1"/>
        <v>KOKETSO MOHALE</v>
      </c>
      <c r="D1288" s="94" t="s">
        <v>7820</v>
      </c>
      <c r="E1288" s="94" t="s">
        <v>32</v>
      </c>
      <c r="F1288" s="94" t="s">
        <v>19550</v>
      </c>
      <c r="G1288" s="95" t="s">
        <v>33</v>
      </c>
      <c r="H1288" s="94" t="s">
        <v>12006</v>
      </c>
      <c r="I1288" s="94" t="s">
        <v>12025</v>
      </c>
      <c r="BF1288" s="94" t="s">
        <v>33</v>
      </c>
      <c r="BG1288" s="94"/>
      <c r="BH1288" s="94"/>
      <c r="BI1288" s="94"/>
      <c r="BJ1288" s="94"/>
      <c r="BK1288" s="94"/>
      <c r="BL1288" s="94"/>
      <c r="BM1288" s="94">
        <v>1.0</v>
      </c>
      <c r="BN1288" s="94"/>
      <c r="BO1288" s="94"/>
      <c r="BP1288" s="94"/>
      <c r="BQ1288" s="94"/>
      <c r="BR1288" s="94"/>
      <c r="BS1288" s="94"/>
      <c r="BT1288" s="94"/>
      <c r="BU1288" s="94"/>
      <c r="BV1288" s="94"/>
      <c r="BW1288" s="94"/>
      <c r="BX1288" s="94"/>
      <c r="BY1288" s="94"/>
      <c r="BZ1288" s="94"/>
      <c r="CA1288" s="94"/>
      <c r="CB1288" s="94"/>
      <c r="CC1288" s="94"/>
      <c r="CD1288" s="94">
        <v>1.0</v>
      </c>
      <c r="CE1288" s="94"/>
      <c r="CF1288" s="94"/>
      <c r="CG1288" s="94"/>
      <c r="CH1288" s="94"/>
      <c r="CJ1288" s="94" t="s">
        <v>11475</v>
      </c>
      <c r="CK1288" s="94" t="s">
        <v>7824</v>
      </c>
      <c r="CL1288" s="94" t="s">
        <v>12046</v>
      </c>
      <c r="CM1288" s="94" t="s">
        <v>19551</v>
      </c>
      <c r="CN1288" s="94" t="s">
        <v>19552</v>
      </c>
      <c r="CO1288" s="94" t="s">
        <v>12217</v>
      </c>
      <c r="CP1288" s="94" t="s">
        <v>12189</v>
      </c>
      <c r="CQ1288" s="94" t="s">
        <v>12015</v>
      </c>
      <c r="CR1288" s="94" t="s">
        <v>12219</v>
      </c>
      <c r="CS1288" s="94" t="s">
        <v>12016</v>
      </c>
      <c r="CT1288" s="94" t="s">
        <v>12297</v>
      </c>
      <c r="CU1288" s="94" t="s">
        <v>12297</v>
      </c>
      <c r="CV1288" s="94" t="s">
        <v>12297</v>
      </c>
      <c r="CX1288" s="94" t="s">
        <v>19553</v>
      </c>
      <c r="CZ1288" s="94" t="s">
        <v>12007</v>
      </c>
      <c r="DA1288" s="94" t="s">
        <v>12016</v>
      </c>
      <c r="DB1288" s="94" t="s">
        <v>12111</v>
      </c>
      <c r="DC1288" s="94" t="s">
        <v>12007</v>
      </c>
      <c r="DD1288" s="94" t="s">
        <v>12007</v>
      </c>
      <c r="DE1288" s="94" t="s">
        <v>12007</v>
      </c>
      <c r="DH1288" s="94" t="s">
        <v>12021</v>
      </c>
      <c r="DJ1288" s="94" t="s">
        <v>12022</v>
      </c>
    </row>
    <row r="1289" ht="13.5" customHeight="1">
      <c r="A1289" s="94" t="s">
        <v>11657</v>
      </c>
      <c r="B1289" s="94" t="s">
        <v>11658</v>
      </c>
      <c r="C1289" s="94" t="str">
        <f t="shared" si="1"/>
        <v>Koketso Vincent Mophahlane</v>
      </c>
      <c r="D1289" s="94" t="s">
        <v>11659</v>
      </c>
      <c r="E1289" s="94" t="s">
        <v>32</v>
      </c>
      <c r="F1289" s="94" t="s">
        <v>19554</v>
      </c>
      <c r="G1289" s="95" t="s">
        <v>33</v>
      </c>
      <c r="H1289" s="94" t="s">
        <v>12006</v>
      </c>
      <c r="I1289" s="94" t="s">
        <v>12069</v>
      </c>
      <c r="BF1289" s="94" t="s">
        <v>33</v>
      </c>
      <c r="BG1289" s="94"/>
      <c r="BH1289" s="94"/>
      <c r="BI1289" s="94"/>
      <c r="BJ1289" s="94"/>
      <c r="BK1289" s="94"/>
      <c r="BL1289" s="94"/>
      <c r="BM1289" s="94">
        <v>1.0</v>
      </c>
      <c r="BN1289" s="94"/>
      <c r="BO1289" s="94"/>
      <c r="BP1289" s="94"/>
      <c r="BQ1289" s="94"/>
      <c r="BR1289" s="94"/>
      <c r="BS1289" s="94"/>
      <c r="BT1289" s="94"/>
      <c r="BU1289" s="94"/>
      <c r="BV1289" s="94"/>
      <c r="BW1289" s="94"/>
      <c r="BX1289" s="94"/>
      <c r="BY1289" s="94"/>
      <c r="BZ1289" s="94"/>
      <c r="CA1289" s="94"/>
      <c r="CB1289" s="94"/>
      <c r="CC1289" s="94"/>
      <c r="CD1289" s="94"/>
      <c r="CE1289" s="94"/>
      <c r="CF1289" s="94"/>
      <c r="CG1289" s="94"/>
      <c r="CH1289" s="94"/>
      <c r="CJ1289" s="94" t="s">
        <v>11475</v>
      </c>
      <c r="CK1289" s="94" t="s">
        <v>19555</v>
      </c>
      <c r="CL1289" s="94" t="s">
        <v>12046</v>
      </c>
      <c r="CM1289" s="94" t="s">
        <v>13218</v>
      </c>
      <c r="CN1289" s="94" t="s">
        <v>12143</v>
      </c>
      <c r="CO1289" s="94" t="s">
        <v>12122</v>
      </c>
      <c r="CP1289" s="94" t="s">
        <v>19556</v>
      </c>
      <c r="CQ1289" s="94" t="s">
        <v>12015</v>
      </c>
      <c r="CR1289" s="94" t="s">
        <v>12015</v>
      </c>
      <c r="CS1289" s="94" t="s">
        <v>12016</v>
      </c>
      <c r="CX1289" s="94" t="s">
        <v>19557</v>
      </c>
      <c r="CZ1289" s="94" t="s">
        <v>12007</v>
      </c>
      <c r="DA1289" s="94" t="s">
        <v>12016</v>
      </c>
      <c r="DB1289" s="94" t="s">
        <v>12111</v>
      </c>
      <c r="DC1289" s="94" t="s">
        <v>12007</v>
      </c>
      <c r="DD1289" s="94" t="s">
        <v>12007</v>
      </c>
      <c r="DE1289" s="94" t="s">
        <v>12007</v>
      </c>
      <c r="DH1289" s="94" t="s">
        <v>12021</v>
      </c>
      <c r="DJ1289" s="94" t="s">
        <v>12022</v>
      </c>
    </row>
    <row r="1290" ht="13.5" customHeight="1">
      <c r="A1290" s="94" t="s">
        <v>19558</v>
      </c>
      <c r="B1290" s="94" t="s">
        <v>19559</v>
      </c>
      <c r="C1290" s="94" t="str">
        <f t="shared" si="1"/>
        <v>Konstantin Getman</v>
      </c>
      <c r="D1290" s="94" t="s">
        <v>19560</v>
      </c>
      <c r="E1290" s="94" t="s">
        <v>32</v>
      </c>
      <c r="F1290" s="94" t="s">
        <v>19561</v>
      </c>
      <c r="G1290" s="95" t="s">
        <v>33</v>
      </c>
      <c r="H1290" s="94" t="s">
        <v>12006</v>
      </c>
      <c r="I1290" s="94" t="s">
        <v>12069</v>
      </c>
      <c r="BF1290" s="94" t="s">
        <v>33</v>
      </c>
      <c r="BG1290" s="94"/>
      <c r="BH1290" s="94"/>
      <c r="BI1290" s="94"/>
      <c r="BJ1290" s="94"/>
      <c r="BK1290" s="94"/>
      <c r="BL1290" s="94">
        <v>1.0</v>
      </c>
      <c r="BM1290" s="94"/>
      <c r="BN1290" s="94"/>
      <c r="BO1290" s="94"/>
      <c r="BP1290" s="94"/>
      <c r="BQ1290" s="94"/>
      <c r="BR1290" s="94"/>
      <c r="BS1290" s="94"/>
      <c r="BT1290" s="94"/>
      <c r="BU1290" s="94"/>
      <c r="BV1290" s="94"/>
      <c r="BW1290" s="94"/>
      <c r="BX1290" s="94"/>
      <c r="BY1290" s="94"/>
      <c r="BZ1290" s="94"/>
      <c r="CA1290" s="94"/>
      <c r="CB1290" s="94"/>
      <c r="CC1290" s="94"/>
      <c r="CD1290" s="94"/>
      <c r="CE1290" s="94"/>
      <c r="CF1290" s="94"/>
      <c r="CG1290" s="94"/>
      <c r="CH1290" s="94"/>
      <c r="CJ1290" s="94" t="s">
        <v>3680</v>
      </c>
      <c r="CK1290" s="94" t="s">
        <v>19562</v>
      </c>
      <c r="CL1290" s="94" t="s">
        <v>12505</v>
      </c>
      <c r="CM1290" s="94" t="s">
        <v>12647</v>
      </c>
      <c r="CN1290" s="94" t="s">
        <v>13396</v>
      </c>
      <c r="CO1290" s="94" t="s">
        <v>12116</v>
      </c>
      <c r="CP1290" s="94" t="s">
        <v>19563</v>
      </c>
      <c r="CQ1290" s="94" t="s">
        <v>12032</v>
      </c>
      <c r="CR1290" s="94" t="s">
        <v>12032</v>
      </c>
      <c r="CS1290" s="94" t="s">
        <v>12016</v>
      </c>
      <c r="CX1290" s="94" t="s">
        <v>19564</v>
      </c>
      <c r="CZ1290" s="94" t="s">
        <v>12016</v>
      </c>
      <c r="DA1290" s="94" t="s">
        <v>12016</v>
      </c>
      <c r="DB1290" s="94" t="s">
        <v>12016</v>
      </c>
      <c r="DC1290" s="94" t="s">
        <v>12016</v>
      </c>
      <c r="DD1290" s="94" t="s">
        <v>12016</v>
      </c>
      <c r="DE1290" s="94" t="s">
        <v>12016</v>
      </c>
      <c r="DH1290" s="94" t="s">
        <v>12021</v>
      </c>
      <c r="DJ1290" s="94" t="s">
        <v>12022</v>
      </c>
    </row>
    <row r="1291" ht="13.5" customHeight="1">
      <c r="A1291" s="94" t="s">
        <v>7204</v>
      </c>
      <c r="B1291" s="94" t="s">
        <v>7205</v>
      </c>
      <c r="C1291" s="94" t="str">
        <f t="shared" si="1"/>
        <v>Konstantinos Antoniadis</v>
      </c>
      <c r="D1291" s="94" t="s">
        <v>7206</v>
      </c>
      <c r="E1291" s="94" t="s">
        <v>32</v>
      </c>
      <c r="F1291" s="94" t="s">
        <v>19565</v>
      </c>
      <c r="G1291" s="95" t="s">
        <v>33</v>
      </c>
      <c r="H1291" s="94" t="s">
        <v>12006</v>
      </c>
      <c r="I1291" s="94" t="s">
        <v>12069</v>
      </c>
      <c r="BF1291" s="94"/>
      <c r="BG1291" s="94"/>
      <c r="BH1291" s="94" t="s">
        <v>33</v>
      </c>
      <c r="BI1291" s="94"/>
      <c r="BJ1291" s="94"/>
      <c r="BK1291" s="94"/>
      <c r="BL1291" s="94"/>
      <c r="BM1291" s="94"/>
      <c r="BN1291" s="94"/>
      <c r="BO1291" s="94"/>
      <c r="BP1291" s="94"/>
      <c r="BQ1291" s="94"/>
      <c r="BR1291" s="94"/>
      <c r="BS1291" s="94">
        <v>1.0</v>
      </c>
      <c r="BT1291" s="94"/>
      <c r="BU1291" s="94"/>
      <c r="BV1291" s="94"/>
      <c r="BW1291" s="94"/>
      <c r="BX1291" s="94"/>
      <c r="BY1291" s="94"/>
      <c r="BZ1291" s="94"/>
      <c r="CA1291" s="94"/>
      <c r="CB1291" s="94"/>
      <c r="CC1291" s="94"/>
      <c r="CD1291" s="94">
        <v>1.0</v>
      </c>
      <c r="CE1291" s="94"/>
      <c r="CF1291" s="94"/>
      <c r="CG1291" s="94"/>
      <c r="CH1291" s="94"/>
      <c r="CK1291" s="94" t="s">
        <v>19566</v>
      </c>
      <c r="CM1291" s="94" t="s">
        <v>12560</v>
      </c>
      <c r="CN1291" s="94" t="s">
        <v>12121</v>
      </c>
      <c r="CO1291" s="94" t="s">
        <v>12122</v>
      </c>
      <c r="CP1291" s="94" t="s">
        <v>12562</v>
      </c>
      <c r="CQ1291" s="94" t="s">
        <v>12563</v>
      </c>
      <c r="CR1291" s="94" t="s">
        <v>12564</v>
      </c>
      <c r="CS1291" s="94" t="s">
        <v>12016</v>
      </c>
      <c r="CX1291" s="94" t="s">
        <v>19567</v>
      </c>
      <c r="CZ1291" s="94" t="s">
        <v>12016</v>
      </c>
      <c r="DA1291" s="94" t="s">
        <v>12016</v>
      </c>
      <c r="DB1291" s="94" t="s">
        <v>12111</v>
      </c>
      <c r="DC1291" s="94" t="s">
        <v>12007</v>
      </c>
      <c r="DD1291" s="94" t="s">
        <v>12007</v>
      </c>
      <c r="DE1291" s="94" t="s">
        <v>12007</v>
      </c>
      <c r="DH1291" s="94" t="s">
        <v>12021</v>
      </c>
      <c r="DJ1291" s="94" t="s">
        <v>12022</v>
      </c>
    </row>
    <row r="1292" ht="13.5" customHeight="1">
      <c r="A1292" s="94" t="s">
        <v>7204</v>
      </c>
      <c r="B1292" s="94" t="s">
        <v>7328</v>
      </c>
      <c r="C1292" s="94" t="str">
        <f t="shared" si="1"/>
        <v>Konstantinos Kouroumpatzakis</v>
      </c>
      <c r="D1292" s="94" t="s">
        <v>7329</v>
      </c>
      <c r="E1292" s="94" t="s">
        <v>35</v>
      </c>
      <c r="F1292" s="94" t="s">
        <v>19568</v>
      </c>
      <c r="G1292" s="95" t="s">
        <v>33</v>
      </c>
      <c r="H1292" s="94" t="s">
        <v>12006</v>
      </c>
      <c r="I1292" s="94" t="s">
        <v>12069</v>
      </c>
      <c r="BF1292" s="94"/>
      <c r="BG1292" s="94"/>
      <c r="BH1292" s="94" t="s">
        <v>33</v>
      </c>
      <c r="BI1292" s="94"/>
      <c r="BJ1292" s="94"/>
      <c r="BK1292" s="94"/>
      <c r="BL1292" s="94"/>
      <c r="BM1292" s="94"/>
      <c r="BN1292" s="94"/>
      <c r="BO1292" s="94"/>
      <c r="BP1292" s="94"/>
      <c r="BQ1292" s="94"/>
      <c r="BR1292" s="94">
        <v>1.0</v>
      </c>
      <c r="BS1292" s="94"/>
      <c r="BT1292" s="94"/>
      <c r="BU1292" s="94"/>
      <c r="BV1292" s="94"/>
      <c r="BW1292" s="94"/>
      <c r="BX1292" s="94"/>
      <c r="BY1292" s="94"/>
      <c r="BZ1292" s="94"/>
      <c r="CA1292" s="94"/>
      <c r="CB1292" s="94"/>
      <c r="CC1292" s="94"/>
      <c r="CD1292" s="94"/>
      <c r="CE1292" s="94"/>
      <c r="CF1292" s="94"/>
      <c r="CG1292" s="94"/>
      <c r="CH1292" s="94"/>
      <c r="CJ1292" s="94" t="s">
        <v>12058</v>
      </c>
      <c r="CK1292" s="94" t="s">
        <v>7333</v>
      </c>
      <c r="CL1292" s="94" t="s">
        <v>12046</v>
      </c>
      <c r="CM1292" s="94" t="s">
        <v>18564</v>
      </c>
      <c r="CN1292" s="94" t="s">
        <v>12329</v>
      </c>
      <c r="CO1292" s="94" t="s">
        <v>12188</v>
      </c>
      <c r="CP1292" s="94" t="s">
        <v>18565</v>
      </c>
      <c r="CQ1292" s="94" t="s">
        <v>18565</v>
      </c>
      <c r="CR1292" s="94" t="s">
        <v>12563</v>
      </c>
      <c r="CS1292" s="94" t="s">
        <v>12016</v>
      </c>
      <c r="CT1292" s="94" t="s">
        <v>19569</v>
      </c>
      <c r="CX1292" s="94" t="s">
        <v>16403</v>
      </c>
      <c r="CZ1292" s="94" t="s">
        <v>12007</v>
      </c>
      <c r="DA1292" s="94" t="s">
        <v>12016</v>
      </c>
      <c r="DB1292" s="94" t="s">
        <v>12016</v>
      </c>
      <c r="DC1292" s="94" t="s">
        <v>12007</v>
      </c>
      <c r="DD1292" s="94" t="s">
        <v>12016</v>
      </c>
      <c r="DE1292" s="94" t="s">
        <v>12007</v>
      </c>
      <c r="DH1292" s="94" t="s">
        <v>12021</v>
      </c>
      <c r="DJ1292" s="94" t="s">
        <v>12022</v>
      </c>
    </row>
    <row r="1293" ht="13.5" customHeight="1">
      <c r="A1293" s="94" t="s">
        <v>19570</v>
      </c>
      <c r="B1293" s="94" t="s">
        <v>19571</v>
      </c>
      <c r="C1293" s="94" t="str">
        <f t="shared" si="1"/>
        <v>Korsós Marianna</v>
      </c>
      <c r="D1293" s="94" t="s">
        <v>19572</v>
      </c>
      <c r="E1293" s="94" t="s">
        <v>32</v>
      </c>
      <c r="F1293" s="94" t="s">
        <v>19573</v>
      </c>
      <c r="G1293" s="95" t="s">
        <v>33</v>
      </c>
      <c r="H1293" s="94" t="s">
        <v>12006</v>
      </c>
      <c r="I1293" s="94" t="s">
        <v>12069</v>
      </c>
      <c r="BF1293" s="94" t="s">
        <v>33</v>
      </c>
      <c r="BG1293" s="94"/>
      <c r="BH1293" s="94"/>
      <c r="BI1293" s="94"/>
      <c r="BJ1293" s="94"/>
      <c r="BK1293" s="94"/>
      <c r="BL1293" s="94">
        <v>1.0</v>
      </c>
      <c r="BM1293" s="94"/>
      <c r="BN1293" s="94"/>
      <c r="BO1293" s="94"/>
      <c r="BP1293" s="94"/>
      <c r="BQ1293" s="94"/>
      <c r="BR1293" s="94"/>
      <c r="BS1293" s="94"/>
      <c r="BT1293" s="94"/>
      <c r="BU1293" s="94"/>
      <c r="BV1293" s="94"/>
      <c r="BW1293" s="94"/>
      <c r="BX1293" s="94"/>
      <c r="BY1293" s="94"/>
      <c r="BZ1293" s="94"/>
      <c r="CA1293" s="94"/>
      <c r="CB1293" s="94"/>
      <c r="CC1293" s="94"/>
      <c r="CD1293" s="94"/>
      <c r="CE1293" s="94"/>
      <c r="CF1293" s="94"/>
      <c r="CG1293" s="94"/>
      <c r="CH1293" s="94">
        <v>1.0</v>
      </c>
      <c r="CJ1293" s="94" t="s">
        <v>3680</v>
      </c>
      <c r="CK1293" s="94" t="s">
        <v>19574</v>
      </c>
      <c r="CL1293" s="94" t="s">
        <v>12010</v>
      </c>
      <c r="CM1293" s="94" t="s">
        <v>19575</v>
      </c>
      <c r="CN1293" s="94" t="s">
        <v>13451</v>
      </c>
      <c r="CO1293" s="94" t="s">
        <v>12188</v>
      </c>
      <c r="CP1293" s="94" t="s">
        <v>15065</v>
      </c>
      <c r="CQ1293" s="94" t="s">
        <v>12605</v>
      </c>
      <c r="CR1293" s="94" t="s">
        <v>13079</v>
      </c>
      <c r="CS1293" s="94" t="s">
        <v>12016</v>
      </c>
      <c r="CT1293" s="94" t="s">
        <v>12225</v>
      </c>
      <c r="CU1293" s="94" t="s">
        <v>12225</v>
      </c>
      <c r="CV1293" s="94" t="s">
        <v>12225</v>
      </c>
      <c r="CX1293" s="94" t="s">
        <v>15607</v>
      </c>
      <c r="CZ1293" s="94" t="s">
        <v>12007</v>
      </c>
      <c r="DA1293" s="94" t="s">
        <v>12111</v>
      </c>
      <c r="DB1293" s="94" t="s">
        <v>12111</v>
      </c>
      <c r="DC1293" s="94" t="s">
        <v>12007</v>
      </c>
      <c r="DD1293" s="94" t="s">
        <v>12016</v>
      </c>
      <c r="DE1293" s="94" t="s">
        <v>12007</v>
      </c>
      <c r="DH1293" s="94" t="s">
        <v>12021</v>
      </c>
      <c r="DJ1293" s="94" t="s">
        <v>12022</v>
      </c>
    </row>
    <row r="1294" ht="13.5" customHeight="1">
      <c r="A1294" s="94" t="s">
        <v>19576</v>
      </c>
      <c r="B1294" s="94" t="s">
        <v>19577</v>
      </c>
      <c r="C1294" s="94" t="str">
        <f t="shared" si="1"/>
        <v>Kotaro Niinuma</v>
      </c>
      <c r="D1294" s="94" t="s">
        <v>19578</v>
      </c>
      <c r="E1294" s="94" t="s">
        <v>32</v>
      </c>
      <c r="F1294" s="94" t="s">
        <v>19579</v>
      </c>
      <c r="G1294" s="95" t="s">
        <v>33</v>
      </c>
      <c r="H1294" s="94" t="s">
        <v>12006</v>
      </c>
      <c r="BF1294" s="94"/>
      <c r="BG1294" s="94"/>
      <c r="BH1294" s="94"/>
      <c r="BI1294" s="94"/>
      <c r="BJ1294" s="94" t="s">
        <v>33</v>
      </c>
      <c r="BK1294" s="94"/>
      <c r="BL1294" s="94"/>
      <c r="BM1294" s="94"/>
      <c r="BN1294" s="94"/>
      <c r="BO1294" s="94"/>
      <c r="BP1294" s="94"/>
      <c r="BQ1294" s="94"/>
      <c r="BR1294" s="94"/>
      <c r="BS1294" s="94"/>
      <c r="BT1294" s="94"/>
      <c r="BU1294" s="94"/>
      <c r="BV1294" s="94"/>
      <c r="BW1294" s="94"/>
      <c r="BX1294" s="94">
        <v>1.0</v>
      </c>
      <c r="BY1294" s="94"/>
      <c r="BZ1294" s="94"/>
      <c r="CA1294" s="94"/>
      <c r="CB1294" s="94"/>
      <c r="CC1294" s="94"/>
      <c r="CD1294" s="94">
        <v>1.0</v>
      </c>
      <c r="CE1294" s="94"/>
      <c r="CF1294" s="94"/>
      <c r="CG1294" s="94"/>
      <c r="CH1294" s="94"/>
      <c r="CJ1294" s="94" t="s">
        <v>3680</v>
      </c>
      <c r="CK1294" s="94" t="s">
        <v>19580</v>
      </c>
      <c r="CL1294" s="94" t="s">
        <v>12046</v>
      </c>
      <c r="CM1294" s="94" t="s">
        <v>19581</v>
      </c>
      <c r="CN1294" s="94" t="s">
        <v>12029</v>
      </c>
      <c r="CO1294" s="94" t="s">
        <v>12030</v>
      </c>
      <c r="CP1294" s="94" t="s">
        <v>19582</v>
      </c>
      <c r="CQ1294" s="94" t="s">
        <v>12497</v>
      </c>
      <c r="CR1294" s="94" t="s">
        <v>13546</v>
      </c>
      <c r="CS1294" s="94" t="s">
        <v>12016</v>
      </c>
      <c r="CX1294" s="94" t="s">
        <v>19583</v>
      </c>
      <c r="CZ1294" s="94" t="s">
        <v>12016</v>
      </c>
      <c r="DA1294" s="94" t="s">
        <v>12016</v>
      </c>
      <c r="DB1294" s="94" t="s">
        <v>12016</v>
      </c>
      <c r="DC1294" s="94" t="s">
        <v>12007</v>
      </c>
      <c r="DE1294" s="94" t="s">
        <v>12007</v>
      </c>
      <c r="DH1294" s="94" t="s">
        <v>12021</v>
      </c>
      <c r="DJ1294" s="94" t="s">
        <v>12022</v>
      </c>
    </row>
    <row r="1295" ht="13.5" customHeight="1">
      <c r="A1295" s="94" t="s">
        <v>10208</v>
      </c>
      <c r="B1295" s="94" t="s">
        <v>10209</v>
      </c>
      <c r="C1295" s="94" t="str">
        <f t="shared" si="1"/>
        <v>Koushik Sen</v>
      </c>
      <c r="D1295" s="94" t="s">
        <v>10210</v>
      </c>
      <c r="E1295" s="94" t="s">
        <v>32</v>
      </c>
      <c r="F1295" s="94" t="s">
        <v>19584</v>
      </c>
      <c r="G1295" s="95" t="s">
        <v>33</v>
      </c>
      <c r="H1295" s="94" t="s">
        <v>12006</v>
      </c>
      <c r="I1295" s="94" t="s">
        <v>12069</v>
      </c>
      <c r="BF1295" s="94" t="s">
        <v>33</v>
      </c>
      <c r="BG1295" s="94"/>
      <c r="BH1295" s="94"/>
      <c r="BI1295" s="94"/>
      <c r="BJ1295" s="94"/>
      <c r="BK1295" s="94"/>
      <c r="BL1295" s="94">
        <v>1.0</v>
      </c>
      <c r="BM1295" s="94"/>
      <c r="BN1295" s="94"/>
      <c r="BO1295" s="94"/>
      <c r="BP1295" s="94"/>
      <c r="BQ1295" s="94"/>
      <c r="BR1295" s="94"/>
      <c r="BS1295" s="94"/>
      <c r="BT1295" s="94"/>
      <c r="BU1295" s="94"/>
      <c r="BV1295" s="94"/>
      <c r="BW1295" s="94"/>
      <c r="BX1295" s="94"/>
      <c r="BY1295" s="94"/>
      <c r="BZ1295" s="94"/>
      <c r="CA1295" s="94"/>
      <c r="CB1295" s="94"/>
      <c r="CC1295" s="94"/>
      <c r="CD1295" s="94"/>
      <c r="CE1295" s="94"/>
      <c r="CF1295" s="94"/>
      <c r="CG1295" s="94"/>
      <c r="CH1295" s="94"/>
      <c r="CJ1295" s="94" t="s">
        <v>3680</v>
      </c>
      <c r="CK1295" s="94" t="s">
        <v>10214</v>
      </c>
      <c r="CL1295" s="94" t="s">
        <v>12046</v>
      </c>
      <c r="CM1295" s="94" t="s">
        <v>19585</v>
      </c>
      <c r="CN1295" s="94" t="s">
        <v>19586</v>
      </c>
      <c r="CO1295" s="94" t="s">
        <v>12188</v>
      </c>
      <c r="CP1295" s="94" t="s">
        <v>19587</v>
      </c>
      <c r="CQ1295" s="94" t="s">
        <v>12336</v>
      </c>
      <c r="CR1295" s="94" t="s">
        <v>12195</v>
      </c>
      <c r="CS1295" s="94" t="s">
        <v>12007</v>
      </c>
      <c r="CT1295" s="94" t="s">
        <v>12076</v>
      </c>
      <c r="CU1295" s="94" t="s">
        <v>12076</v>
      </c>
      <c r="CV1295" s="94" t="s">
        <v>12076</v>
      </c>
      <c r="CX1295" s="94" t="s">
        <v>19588</v>
      </c>
      <c r="CZ1295" s="94" t="s">
        <v>12007</v>
      </c>
      <c r="DA1295" s="94" t="s">
        <v>12019</v>
      </c>
      <c r="DB1295" s="94" t="s">
        <v>12111</v>
      </c>
      <c r="DC1295" s="94" t="s">
        <v>12007</v>
      </c>
      <c r="DD1295" s="94" t="s">
        <v>12007</v>
      </c>
      <c r="DE1295" s="94" t="s">
        <v>12016</v>
      </c>
      <c r="DH1295" s="94" t="s">
        <v>12021</v>
      </c>
      <c r="DJ1295" s="94" t="s">
        <v>12022</v>
      </c>
    </row>
    <row r="1296" ht="13.5" customHeight="1">
      <c r="A1296" s="94" t="s">
        <v>2372</v>
      </c>
      <c r="B1296" s="94" t="s">
        <v>2373</v>
      </c>
      <c r="C1296" s="94" t="str">
        <f t="shared" si="1"/>
        <v>Krishnendu Mandal</v>
      </c>
      <c r="D1296" s="94" t="s">
        <v>2374</v>
      </c>
      <c r="E1296" s="94" t="s">
        <v>32</v>
      </c>
      <c r="F1296" s="94" t="s">
        <v>19589</v>
      </c>
      <c r="G1296" s="95" t="s">
        <v>38</v>
      </c>
      <c r="H1296" s="94" t="s">
        <v>12006</v>
      </c>
      <c r="I1296" s="94" t="s">
        <v>12069</v>
      </c>
      <c r="BF1296" s="94"/>
      <c r="BG1296" s="94" t="s">
        <v>38</v>
      </c>
      <c r="BH1296" s="94"/>
      <c r="BI1296" s="94"/>
      <c r="BJ1296" s="94"/>
      <c r="BK1296" s="94"/>
      <c r="BL1296" s="94"/>
      <c r="BM1296" s="94"/>
      <c r="BN1296" s="94"/>
      <c r="BO1296" s="94">
        <v>1.0</v>
      </c>
      <c r="BP1296" s="94"/>
      <c r="BQ1296" s="94"/>
      <c r="BR1296" s="94"/>
      <c r="BS1296" s="94"/>
      <c r="BT1296" s="94"/>
      <c r="BU1296" s="94"/>
      <c r="BV1296" s="94"/>
      <c r="BW1296" s="94"/>
      <c r="BX1296" s="94"/>
      <c r="BY1296" s="94"/>
      <c r="BZ1296" s="94"/>
      <c r="CA1296" s="94"/>
      <c r="CB1296" s="94"/>
      <c r="CC1296" s="94"/>
      <c r="CD1296" s="94"/>
      <c r="CE1296" s="94"/>
      <c r="CF1296" s="94"/>
      <c r="CG1296" s="94"/>
      <c r="CH1296" s="94"/>
      <c r="CJ1296" s="94" t="s">
        <v>12058</v>
      </c>
      <c r="CK1296" s="94" t="s">
        <v>2378</v>
      </c>
      <c r="CL1296" s="94" t="s">
        <v>12046</v>
      </c>
      <c r="CM1296" s="94" t="s">
        <v>19590</v>
      </c>
      <c r="CN1296" s="94" t="s">
        <v>19591</v>
      </c>
      <c r="CO1296" s="94" t="s">
        <v>12188</v>
      </c>
      <c r="CP1296" s="94" t="s">
        <v>19592</v>
      </c>
      <c r="CQ1296" s="94" t="s">
        <v>12062</v>
      </c>
      <c r="CR1296" s="94" t="s">
        <v>15469</v>
      </c>
      <c r="CX1296" s="94" t="s">
        <v>1793</v>
      </c>
      <c r="CZ1296" s="94" t="s">
        <v>12007</v>
      </c>
      <c r="DC1296" s="94" t="s">
        <v>12007</v>
      </c>
      <c r="DD1296" s="94" t="s">
        <v>12007</v>
      </c>
      <c r="DH1296" s="94" t="s">
        <v>12021</v>
      </c>
      <c r="DJ1296" s="94" t="s">
        <v>12022</v>
      </c>
    </row>
    <row r="1297" ht="13.5" customHeight="1">
      <c r="A1297" s="94" t="s">
        <v>11140</v>
      </c>
      <c r="B1297" s="94" t="s">
        <v>11141</v>
      </c>
      <c r="C1297" s="94" t="str">
        <f t="shared" si="1"/>
        <v>Krislyn Sourivong</v>
      </c>
      <c r="D1297" s="94" t="s">
        <v>11142</v>
      </c>
      <c r="E1297" s="94" t="s">
        <v>5249</v>
      </c>
      <c r="F1297" s="94" t="s">
        <v>16485</v>
      </c>
      <c r="G1297" s="95" t="s">
        <v>1059</v>
      </c>
      <c r="H1297" s="94" t="s">
        <v>13264</v>
      </c>
      <c r="I1297" s="94" t="s">
        <v>12069</v>
      </c>
      <c r="BF1297" s="94"/>
      <c r="BG1297" s="94"/>
      <c r="BH1297" s="94"/>
      <c r="BI1297" s="94"/>
      <c r="BJ1297" s="94"/>
      <c r="BK1297" s="94"/>
      <c r="BL1297" s="94"/>
      <c r="BM1297" s="94"/>
      <c r="BN1297" s="94"/>
      <c r="BO1297" s="94"/>
      <c r="BP1297" s="94"/>
      <c r="BQ1297" s="94"/>
      <c r="BR1297" s="94"/>
      <c r="BS1297" s="94"/>
      <c r="BT1297" s="94"/>
      <c r="BU1297" s="94"/>
      <c r="BV1297" s="94"/>
      <c r="BW1297" s="94"/>
      <c r="BX1297" s="94"/>
      <c r="BY1297" s="94"/>
      <c r="BZ1297" s="94"/>
      <c r="CA1297" s="94"/>
      <c r="CB1297" s="94"/>
      <c r="CC1297" s="94"/>
      <c r="CD1297" s="94"/>
      <c r="CE1297" s="94"/>
      <c r="CF1297" s="94"/>
      <c r="CG1297" s="94"/>
      <c r="CH1297" s="94"/>
    </row>
    <row r="1298" ht="13.5" customHeight="1">
      <c r="A1298" s="94" t="s">
        <v>11140</v>
      </c>
      <c r="B1298" s="94" t="s">
        <v>11141</v>
      </c>
      <c r="C1298" s="94" t="str">
        <f t="shared" si="1"/>
        <v>Krislyn Sourivong</v>
      </c>
      <c r="D1298" s="94" t="s">
        <v>11142</v>
      </c>
      <c r="E1298" s="94" t="s">
        <v>32</v>
      </c>
      <c r="F1298" s="94" t="s">
        <v>19593</v>
      </c>
      <c r="G1298" s="95" t="s">
        <v>33</v>
      </c>
      <c r="H1298" s="94" t="s">
        <v>12006</v>
      </c>
      <c r="I1298" s="94" t="s">
        <v>12069</v>
      </c>
      <c r="BF1298" s="94" t="s">
        <v>33</v>
      </c>
      <c r="BG1298" s="94"/>
      <c r="BH1298" s="94"/>
      <c r="BI1298" s="94"/>
      <c r="BJ1298" s="94"/>
      <c r="BK1298" s="94"/>
      <c r="BL1298" s="94"/>
      <c r="BM1298" s="94">
        <v>1.0</v>
      </c>
      <c r="BN1298" s="94"/>
      <c r="BO1298" s="94"/>
      <c r="BP1298" s="94"/>
      <c r="BQ1298" s="94"/>
      <c r="BR1298" s="94"/>
      <c r="BS1298" s="94"/>
      <c r="BT1298" s="94"/>
      <c r="BU1298" s="94"/>
      <c r="BV1298" s="94"/>
      <c r="BW1298" s="94"/>
      <c r="BX1298" s="94"/>
      <c r="BY1298" s="94"/>
      <c r="BZ1298" s="94"/>
      <c r="CA1298" s="94"/>
      <c r="CB1298" s="94"/>
      <c r="CC1298" s="94"/>
      <c r="CD1298" s="94"/>
      <c r="CE1298" s="94"/>
      <c r="CF1298" s="94"/>
      <c r="CG1298" s="94"/>
      <c r="CH1298" s="94"/>
      <c r="CJ1298" s="94" t="s">
        <v>12402</v>
      </c>
      <c r="CK1298" s="94" t="s">
        <v>11140</v>
      </c>
      <c r="CL1298" s="94" t="s">
        <v>12010</v>
      </c>
      <c r="CM1298" s="94" t="s">
        <v>19594</v>
      </c>
      <c r="CN1298" s="94" t="s">
        <v>12375</v>
      </c>
      <c r="CO1298" s="94" t="s">
        <v>12122</v>
      </c>
      <c r="CP1298" s="94" t="s">
        <v>19595</v>
      </c>
      <c r="CQ1298" s="94" t="s">
        <v>12582</v>
      </c>
      <c r="CR1298" s="94" t="s">
        <v>12752</v>
      </c>
      <c r="CS1298" s="94" t="s">
        <v>12016</v>
      </c>
      <c r="CT1298" s="94" t="s">
        <v>12498</v>
      </c>
      <c r="CU1298" s="94" t="s">
        <v>12498</v>
      </c>
      <c r="CV1298" s="94" t="s">
        <v>12498</v>
      </c>
      <c r="CX1298" s="94" t="s">
        <v>19596</v>
      </c>
      <c r="CZ1298" s="94" t="s">
        <v>12007</v>
      </c>
      <c r="DA1298" s="94" t="s">
        <v>12111</v>
      </c>
      <c r="DB1298" s="94" t="s">
        <v>12111</v>
      </c>
      <c r="DC1298" s="94" t="s">
        <v>12007</v>
      </c>
      <c r="DD1298" s="94" t="s">
        <v>12016</v>
      </c>
      <c r="DE1298" s="94" t="s">
        <v>12016</v>
      </c>
      <c r="DF1298" s="94" t="s">
        <v>12498</v>
      </c>
      <c r="DH1298" s="94" t="s">
        <v>12021</v>
      </c>
      <c r="DJ1298" s="94" t="s">
        <v>12022</v>
      </c>
    </row>
    <row r="1299" ht="13.5" customHeight="1">
      <c r="A1299" s="94" t="s">
        <v>19597</v>
      </c>
      <c r="B1299" s="94" t="s">
        <v>19598</v>
      </c>
      <c r="C1299" s="94" t="str">
        <f t="shared" si="1"/>
        <v>Kristine Spekkens</v>
      </c>
      <c r="D1299" s="94" t="s">
        <v>19599</v>
      </c>
      <c r="E1299" s="94" t="s">
        <v>32</v>
      </c>
      <c r="F1299" s="94" t="s">
        <v>19600</v>
      </c>
      <c r="G1299" s="95" t="s">
        <v>33</v>
      </c>
      <c r="H1299" s="94" t="s">
        <v>12006</v>
      </c>
      <c r="I1299" s="94" t="s">
        <v>12069</v>
      </c>
      <c r="BF1299" s="94"/>
      <c r="BG1299" s="94"/>
      <c r="BH1299" s="94" t="s">
        <v>33</v>
      </c>
      <c r="BI1299" s="94"/>
      <c r="BJ1299" s="94"/>
      <c r="BK1299" s="94"/>
      <c r="BL1299" s="94"/>
      <c r="BM1299" s="94"/>
      <c r="BN1299" s="94"/>
      <c r="BO1299" s="94"/>
      <c r="BP1299" s="94"/>
      <c r="BQ1299" s="94"/>
      <c r="BR1299" s="94">
        <v>1.0</v>
      </c>
      <c r="BS1299" s="94"/>
      <c r="BT1299" s="94"/>
      <c r="BU1299" s="94"/>
      <c r="BV1299" s="94"/>
      <c r="BW1299" s="94"/>
      <c r="BX1299" s="94"/>
      <c r="BY1299" s="94"/>
      <c r="BZ1299" s="94"/>
      <c r="CA1299" s="94"/>
      <c r="CB1299" s="94"/>
      <c r="CC1299" s="94"/>
      <c r="CD1299" s="94"/>
      <c r="CE1299" s="94"/>
      <c r="CF1299" s="94"/>
      <c r="CG1299" s="94"/>
      <c r="CH1299" s="94"/>
      <c r="CJ1299" s="94" t="s">
        <v>3680</v>
      </c>
      <c r="CK1299" s="94" t="s">
        <v>19601</v>
      </c>
      <c r="CL1299" s="94" t="s">
        <v>15692</v>
      </c>
      <c r="CM1299" s="94" t="s">
        <v>19602</v>
      </c>
      <c r="CN1299" s="94" t="s">
        <v>12029</v>
      </c>
      <c r="CO1299" s="94" t="s">
        <v>12030</v>
      </c>
      <c r="CP1299" s="94" t="s">
        <v>19603</v>
      </c>
      <c r="CQ1299" s="94" t="s">
        <v>12075</v>
      </c>
      <c r="CR1299" s="94" t="s">
        <v>12465</v>
      </c>
      <c r="CS1299" s="94" t="s">
        <v>12016</v>
      </c>
      <c r="CT1299" s="94" t="s">
        <v>12594</v>
      </c>
      <c r="CX1299" s="94" t="s">
        <v>19604</v>
      </c>
      <c r="CZ1299" s="94" t="s">
        <v>12016</v>
      </c>
      <c r="DA1299" s="94" t="s">
        <v>12016</v>
      </c>
      <c r="DB1299" s="94" t="s">
        <v>12016</v>
      </c>
      <c r="DC1299" s="94" t="s">
        <v>12016</v>
      </c>
      <c r="DD1299" s="94" t="s">
        <v>12007</v>
      </c>
      <c r="DE1299" s="94" t="s">
        <v>12007</v>
      </c>
      <c r="DH1299" s="94" t="s">
        <v>12021</v>
      </c>
      <c r="DJ1299" s="94" t="s">
        <v>12022</v>
      </c>
    </row>
    <row r="1300" ht="13.5" customHeight="1">
      <c r="A1300" s="94" t="s">
        <v>19605</v>
      </c>
      <c r="B1300" s="94" t="s">
        <v>19606</v>
      </c>
      <c r="C1300" s="94" t="str">
        <f t="shared" si="1"/>
        <v>Kristof Petrovay</v>
      </c>
      <c r="D1300" s="94" t="s">
        <v>19607</v>
      </c>
      <c r="E1300" s="94" t="s">
        <v>32</v>
      </c>
      <c r="F1300" s="94" t="s">
        <v>19608</v>
      </c>
      <c r="G1300" s="95" t="s">
        <v>33</v>
      </c>
      <c r="H1300" s="94" t="s">
        <v>12006</v>
      </c>
      <c r="I1300" s="94" t="s">
        <v>12069</v>
      </c>
      <c r="BF1300" s="94" t="s">
        <v>33</v>
      </c>
      <c r="BG1300" s="94"/>
      <c r="BH1300" s="94"/>
      <c r="BI1300" s="94"/>
      <c r="BJ1300" s="94"/>
      <c r="BK1300" s="94"/>
      <c r="BL1300" s="94">
        <v>1.0</v>
      </c>
      <c r="BM1300" s="94"/>
      <c r="BN1300" s="94"/>
      <c r="BO1300" s="94"/>
      <c r="BP1300" s="94"/>
      <c r="BQ1300" s="94"/>
      <c r="BR1300" s="94"/>
      <c r="BS1300" s="94"/>
      <c r="BT1300" s="94"/>
      <c r="BU1300" s="94"/>
      <c r="BV1300" s="94"/>
      <c r="BW1300" s="94"/>
      <c r="BX1300" s="94"/>
      <c r="BY1300" s="94"/>
      <c r="BZ1300" s="94"/>
      <c r="CA1300" s="94"/>
      <c r="CB1300" s="94"/>
      <c r="CC1300" s="94"/>
      <c r="CD1300" s="94">
        <v>3.0</v>
      </c>
      <c r="CE1300" s="94"/>
      <c r="CF1300" s="94"/>
      <c r="CG1300" s="94">
        <v>2.0</v>
      </c>
      <c r="CH1300" s="94"/>
      <c r="CJ1300" s="94" t="s">
        <v>12082</v>
      </c>
      <c r="CK1300" s="94" t="s">
        <v>19609</v>
      </c>
      <c r="CM1300" s="94" t="s">
        <v>19610</v>
      </c>
      <c r="CN1300" s="94" t="s">
        <v>12495</v>
      </c>
      <c r="CO1300" s="94" t="s">
        <v>12030</v>
      </c>
      <c r="CP1300" s="94" t="s">
        <v>13077</v>
      </c>
      <c r="CQ1300" s="94" t="s">
        <v>13078</v>
      </c>
      <c r="CR1300" s="94" t="s">
        <v>13079</v>
      </c>
      <c r="CS1300" s="94" t="s">
        <v>12016</v>
      </c>
      <c r="CV1300" s="94" t="s">
        <v>19611</v>
      </c>
      <c r="CX1300" s="94" t="s">
        <v>15607</v>
      </c>
      <c r="CZ1300" s="94" t="s">
        <v>12007</v>
      </c>
      <c r="DC1300" s="94" t="s">
        <v>12007</v>
      </c>
      <c r="DD1300" s="94" t="s">
        <v>12016</v>
      </c>
      <c r="DE1300" s="94" t="s">
        <v>12007</v>
      </c>
      <c r="DH1300" s="94" t="s">
        <v>12021</v>
      </c>
      <c r="DJ1300" s="94" t="s">
        <v>12022</v>
      </c>
    </row>
    <row r="1301" ht="13.5" customHeight="1">
      <c r="A1301" s="94" t="s">
        <v>19612</v>
      </c>
      <c r="B1301" s="94" t="s">
        <v>19613</v>
      </c>
      <c r="C1301" s="94" t="str">
        <f t="shared" si="1"/>
        <v>Krzysztof Katarzynski</v>
      </c>
      <c r="D1301" s="94" t="s">
        <v>19614</v>
      </c>
      <c r="E1301" s="94" t="s">
        <v>32</v>
      </c>
      <c r="F1301" s="94" t="s">
        <v>19615</v>
      </c>
      <c r="G1301" s="95" t="s">
        <v>33</v>
      </c>
      <c r="H1301" s="94" t="s">
        <v>12006</v>
      </c>
      <c r="BF1301" s="94"/>
      <c r="BG1301" s="94"/>
      <c r="BH1301" s="94" t="s">
        <v>33</v>
      </c>
      <c r="BI1301" s="94"/>
      <c r="BJ1301" s="94"/>
      <c r="BK1301" s="94"/>
      <c r="BL1301" s="94"/>
      <c r="BM1301" s="94"/>
      <c r="BN1301" s="94"/>
      <c r="BO1301" s="94"/>
      <c r="BP1301" s="94"/>
      <c r="BQ1301" s="94"/>
      <c r="BR1301" s="94">
        <v>1.0</v>
      </c>
      <c r="BS1301" s="94"/>
      <c r="BT1301" s="94"/>
      <c r="BU1301" s="94"/>
      <c r="BV1301" s="94"/>
      <c r="BW1301" s="94"/>
      <c r="BX1301" s="94"/>
      <c r="BY1301" s="94"/>
      <c r="BZ1301" s="94"/>
      <c r="CA1301" s="94"/>
      <c r="CB1301" s="94"/>
      <c r="CC1301" s="94"/>
      <c r="CD1301" s="94">
        <v>1.0</v>
      </c>
      <c r="CE1301" s="94"/>
      <c r="CF1301" s="94"/>
      <c r="CG1301" s="94"/>
      <c r="CH1301" s="94"/>
      <c r="CJ1301" s="94" t="s">
        <v>12082</v>
      </c>
      <c r="CK1301" s="94" t="s">
        <v>19616</v>
      </c>
      <c r="CL1301" s="94" t="s">
        <v>12505</v>
      </c>
      <c r="CM1301" s="94" t="s">
        <v>19617</v>
      </c>
      <c r="CN1301" s="94" t="s">
        <v>16383</v>
      </c>
      <c r="CO1301" s="94" t="s">
        <v>12116</v>
      </c>
      <c r="CP1301" s="94" t="s">
        <v>19587</v>
      </c>
      <c r="CQ1301" s="94" t="s">
        <v>12336</v>
      </c>
      <c r="CR1301" s="94" t="s">
        <v>12337</v>
      </c>
      <c r="CS1301" s="94" t="s">
        <v>12016</v>
      </c>
      <c r="CT1301" s="94" t="s">
        <v>12297</v>
      </c>
      <c r="CU1301" s="94" t="s">
        <v>12297</v>
      </c>
      <c r="CV1301" s="94" t="s">
        <v>19618</v>
      </c>
      <c r="CX1301" s="94" t="s">
        <v>19619</v>
      </c>
      <c r="CZ1301" s="94" t="s">
        <v>12007</v>
      </c>
      <c r="DA1301" s="94" t="s">
        <v>12016</v>
      </c>
      <c r="DB1301" s="94" t="s">
        <v>12016</v>
      </c>
      <c r="DC1301" s="94" t="s">
        <v>12007</v>
      </c>
      <c r="DD1301" s="94" t="s">
        <v>12016</v>
      </c>
      <c r="DE1301" s="94" t="s">
        <v>12007</v>
      </c>
      <c r="DH1301" s="94" t="s">
        <v>12021</v>
      </c>
      <c r="DJ1301" s="94" t="s">
        <v>12022</v>
      </c>
    </row>
    <row r="1302" ht="13.5" customHeight="1">
      <c r="A1302" s="94" t="s">
        <v>19612</v>
      </c>
      <c r="B1302" s="94" t="s">
        <v>19620</v>
      </c>
      <c r="C1302" s="94" t="str">
        <f t="shared" si="1"/>
        <v>Krzysztof Maciesiak</v>
      </c>
      <c r="D1302" s="94" t="s">
        <v>19621</v>
      </c>
      <c r="E1302" s="94" t="s">
        <v>32</v>
      </c>
      <c r="F1302" s="94" t="s">
        <v>19622</v>
      </c>
      <c r="G1302" s="95" t="s">
        <v>33</v>
      </c>
      <c r="H1302" s="94" t="s">
        <v>12006</v>
      </c>
      <c r="I1302" s="94" t="s">
        <v>12069</v>
      </c>
      <c r="BF1302" s="94"/>
      <c r="BG1302" s="94"/>
      <c r="BH1302" s="94" t="s">
        <v>33</v>
      </c>
      <c r="BI1302" s="94"/>
      <c r="BJ1302" s="94"/>
      <c r="BK1302" s="94"/>
      <c r="BL1302" s="94"/>
      <c r="BM1302" s="94"/>
      <c r="BN1302" s="94"/>
      <c r="BO1302" s="94"/>
      <c r="BP1302" s="94"/>
      <c r="BQ1302" s="94"/>
      <c r="BR1302" s="94">
        <v>1.0</v>
      </c>
      <c r="BS1302" s="94"/>
      <c r="BT1302" s="94"/>
      <c r="BU1302" s="94"/>
      <c r="BV1302" s="94"/>
      <c r="BW1302" s="94"/>
      <c r="BX1302" s="94"/>
      <c r="BY1302" s="94"/>
      <c r="BZ1302" s="94"/>
      <c r="CA1302" s="94"/>
      <c r="CB1302" s="94"/>
      <c r="CC1302" s="94"/>
      <c r="CD1302" s="94"/>
      <c r="CE1302" s="94"/>
      <c r="CF1302" s="94"/>
      <c r="CG1302" s="94"/>
      <c r="CH1302" s="94"/>
      <c r="CJ1302" s="94" t="s">
        <v>3680</v>
      </c>
      <c r="CK1302" s="94" t="s">
        <v>19623</v>
      </c>
      <c r="CL1302" s="94" t="s">
        <v>12505</v>
      </c>
      <c r="CM1302" s="94" t="s">
        <v>19624</v>
      </c>
      <c r="CN1302" s="94" t="s">
        <v>14050</v>
      </c>
      <c r="CO1302" s="94" t="s">
        <v>12030</v>
      </c>
      <c r="CP1302" s="94" t="s">
        <v>17042</v>
      </c>
      <c r="CQ1302" s="94" t="s">
        <v>12336</v>
      </c>
      <c r="CR1302" s="94" t="s">
        <v>12337</v>
      </c>
      <c r="CS1302" s="94" t="s">
        <v>12016</v>
      </c>
      <c r="CX1302" s="94" t="s">
        <v>19625</v>
      </c>
      <c r="CZ1302" s="94" t="s">
        <v>12007</v>
      </c>
      <c r="DA1302" s="94" t="s">
        <v>12016</v>
      </c>
      <c r="DB1302" s="94" t="s">
        <v>12016</v>
      </c>
      <c r="DC1302" s="94" t="s">
        <v>12007</v>
      </c>
      <c r="DD1302" s="94" t="s">
        <v>12016</v>
      </c>
      <c r="DE1302" s="94" t="s">
        <v>12007</v>
      </c>
      <c r="DH1302" s="94" t="s">
        <v>12021</v>
      </c>
      <c r="DJ1302" s="94" t="s">
        <v>12022</v>
      </c>
    </row>
    <row r="1303" ht="13.5" customHeight="1">
      <c r="A1303" s="94" t="s">
        <v>19626</v>
      </c>
      <c r="B1303" s="94" t="s">
        <v>19627</v>
      </c>
      <c r="C1303" s="94" t="str">
        <f t="shared" si="1"/>
        <v>Kshitij Thorat</v>
      </c>
      <c r="D1303" s="94" t="s">
        <v>19628</v>
      </c>
      <c r="E1303" s="94" t="s">
        <v>32</v>
      </c>
      <c r="F1303" s="94" t="s">
        <v>19629</v>
      </c>
      <c r="G1303" s="95" t="s">
        <v>33</v>
      </c>
      <c r="H1303" s="94" t="s">
        <v>12006</v>
      </c>
      <c r="I1303" s="94" t="s">
        <v>12287</v>
      </c>
      <c r="BF1303" s="94" t="s">
        <v>33</v>
      </c>
      <c r="BG1303" s="94"/>
      <c r="BH1303" s="94"/>
      <c r="BI1303" s="94"/>
      <c r="BJ1303" s="94"/>
      <c r="BK1303" s="94"/>
      <c r="BL1303" s="94">
        <v>1.0</v>
      </c>
      <c r="BM1303" s="94"/>
      <c r="BN1303" s="94"/>
      <c r="BO1303" s="94"/>
      <c r="BP1303" s="94"/>
      <c r="BQ1303" s="94"/>
      <c r="BR1303" s="94"/>
      <c r="BS1303" s="94"/>
      <c r="BT1303" s="94"/>
      <c r="BU1303" s="94"/>
      <c r="BV1303" s="94"/>
      <c r="BW1303" s="94"/>
      <c r="BX1303" s="94"/>
      <c r="BY1303" s="94"/>
      <c r="BZ1303" s="94"/>
      <c r="CA1303" s="94"/>
      <c r="CB1303" s="94"/>
      <c r="CC1303" s="94"/>
      <c r="CD1303" s="94">
        <v>1.0</v>
      </c>
      <c r="CE1303" s="94"/>
      <c r="CF1303" s="94"/>
      <c r="CG1303" s="94"/>
      <c r="CH1303" s="94"/>
      <c r="CJ1303" s="94" t="s">
        <v>3680</v>
      </c>
      <c r="CK1303" s="94" t="s">
        <v>19630</v>
      </c>
      <c r="CL1303" s="94" t="s">
        <v>12046</v>
      </c>
      <c r="CM1303" s="94" t="s">
        <v>14683</v>
      </c>
      <c r="CN1303" s="94" t="s">
        <v>14263</v>
      </c>
      <c r="CO1303" s="94" t="s">
        <v>12116</v>
      </c>
      <c r="CP1303" s="94" t="s">
        <v>12014</v>
      </c>
      <c r="CQ1303" s="94" t="s">
        <v>12015</v>
      </c>
      <c r="CR1303" s="94" t="s">
        <v>12183</v>
      </c>
      <c r="CS1303" s="94" t="s">
        <v>12016</v>
      </c>
      <c r="CX1303" s="94" t="s">
        <v>19631</v>
      </c>
      <c r="CZ1303" s="94" t="s">
        <v>12007</v>
      </c>
      <c r="DA1303" s="94" t="s">
        <v>12016</v>
      </c>
      <c r="DB1303" s="94" t="s">
        <v>12016</v>
      </c>
      <c r="DC1303" s="94" t="s">
        <v>12007</v>
      </c>
      <c r="DD1303" s="94" t="s">
        <v>12007</v>
      </c>
      <c r="DE1303" s="94" t="s">
        <v>12007</v>
      </c>
      <c r="DH1303" s="94" t="s">
        <v>12021</v>
      </c>
      <c r="DJ1303" s="94" t="s">
        <v>12022</v>
      </c>
    </row>
    <row r="1304" ht="13.5" customHeight="1">
      <c r="A1304" s="94" t="s">
        <v>19632</v>
      </c>
      <c r="B1304" s="94" t="s">
        <v>19633</v>
      </c>
      <c r="C1304" s="94" t="str">
        <f t="shared" si="1"/>
        <v>Kumiko Usuda-Sato</v>
      </c>
      <c r="D1304" s="94" t="s">
        <v>19634</v>
      </c>
      <c r="E1304" s="94" t="s">
        <v>32</v>
      </c>
      <c r="F1304" s="94" t="s">
        <v>19635</v>
      </c>
      <c r="G1304" s="95" t="s">
        <v>38</v>
      </c>
      <c r="H1304" s="94" t="s">
        <v>12006</v>
      </c>
      <c r="I1304" s="94" t="s">
        <v>12069</v>
      </c>
      <c r="BF1304" s="94"/>
      <c r="BG1304" s="94" t="s">
        <v>38</v>
      </c>
      <c r="BH1304" s="94"/>
      <c r="BI1304" s="94"/>
      <c r="BJ1304" s="94"/>
      <c r="BK1304" s="94"/>
      <c r="BL1304" s="94"/>
      <c r="BM1304" s="94"/>
      <c r="BN1304" s="94"/>
      <c r="BO1304" s="94">
        <v>1.0</v>
      </c>
      <c r="BP1304" s="94"/>
      <c r="BQ1304" s="94"/>
      <c r="BR1304" s="94"/>
      <c r="BS1304" s="94"/>
      <c r="BT1304" s="94"/>
      <c r="BU1304" s="94"/>
      <c r="BV1304" s="94"/>
      <c r="BW1304" s="94"/>
      <c r="BX1304" s="94"/>
      <c r="BY1304" s="94"/>
      <c r="BZ1304" s="94"/>
      <c r="CA1304" s="94"/>
      <c r="CB1304" s="94"/>
      <c r="CC1304" s="94"/>
      <c r="CD1304" s="94"/>
      <c r="CE1304" s="94"/>
      <c r="CF1304" s="94"/>
      <c r="CG1304" s="94"/>
      <c r="CH1304" s="94"/>
      <c r="CJ1304" s="94" t="s">
        <v>3680</v>
      </c>
      <c r="CK1304" s="94" t="s">
        <v>19636</v>
      </c>
      <c r="CL1304" s="94" t="s">
        <v>12232</v>
      </c>
      <c r="CM1304" s="94" t="s">
        <v>17634</v>
      </c>
      <c r="CN1304" s="94" t="s">
        <v>19637</v>
      </c>
      <c r="CO1304" s="94" t="s">
        <v>12116</v>
      </c>
      <c r="CP1304" s="94" t="s">
        <v>19638</v>
      </c>
      <c r="CQ1304" s="94" t="s">
        <v>12062</v>
      </c>
      <c r="CR1304" s="94" t="s">
        <v>12497</v>
      </c>
      <c r="CX1304" s="94" t="s">
        <v>19639</v>
      </c>
      <c r="CZ1304" s="94" t="s">
        <v>12016</v>
      </c>
      <c r="DC1304" s="94" t="s">
        <v>12016</v>
      </c>
      <c r="DD1304" s="94" t="s">
        <v>12016</v>
      </c>
      <c r="DH1304" s="94" t="s">
        <v>12021</v>
      </c>
      <c r="DJ1304" s="94" t="s">
        <v>12022</v>
      </c>
    </row>
    <row r="1305" ht="13.5" customHeight="1">
      <c r="A1305" s="94" t="s">
        <v>6544</v>
      </c>
      <c r="B1305" s="94" t="s">
        <v>6545</v>
      </c>
      <c r="C1305" s="94" t="str">
        <f t="shared" si="1"/>
        <v>Kushagra Shrivastava</v>
      </c>
      <c r="D1305" s="94" t="s">
        <v>6546</v>
      </c>
      <c r="E1305" s="94" t="s">
        <v>35</v>
      </c>
      <c r="F1305" s="94" t="s">
        <v>19640</v>
      </c>
      <c r="G1305" s="95" t="s">
        <v>33</v>
      </c>
      <c r="H1305" s="94" t="s">
        <v>12006</v>
      </c>
      <c r="I1305" s="94" t="s">
        <v>12069</v>
      </c>
      <c r="BF1305" s="94" t="s">
        <v>33</v>
      </c>
      <c r="BG1305" s="94"/>
      <c r="BH1305" s="94"/>
      <c r="BI1305" s="94"/>
      <c r="BJ1305" s="94"/>
      <c r="BK1305" s="94"/>
      <c r="BL1305" s="94"/>
      <c r="BM1305" s="94">
        <v>1.0</v>
      </c>
      <c r="BN1305" s="94"/>
      <c r="BO1305" s="94"/>
      <c r="BP1305" s="94"/>
      <c r="BQ1305" s="94"/>
      <c r="BR1305" s="94"/>
      <c r="BS1305" s="94"/>
      <c r="BT1305" s="94"/>
      <c r="BU1305" s="94"/>
      <c r="BV1305" s="94"/>
      <c r="BW1305" s="94"/>
      <c r="BX1305" s="94"/>
      <c r="BY1305" s="94"/>
      <c r="BZ1305" s="94"/>
      <c r="CA1305" s="94"/>
      <c r="CB1305" s="94"/>
      <c r="CC1305" s="94"/>
      <c r="CD1305" s="94">
        <v>1.0</v>
      </c>
      <c r="CE1305" s="94"/>
      <c r="CF1305" s="94"/>
      <c r="CG1305" s="94"/>
      <c r="CH1305" s="94"/>
      <c r="CJ1305" s="94" t="s">
        <v>11475</v>
      </c>
      <c r="CK1305" s="94" t="s">
        <v>6550</v>
      </c>
      <c r="CL1305" s="94" t="s">
        <v>12046</v>
      </c>
      <c r="CM1305" s="94" t="s">
        <v>19641</v>
      </c>
      <c r="CN1305" s="94" t="s">
        <v>12143</v>
      </c>
      <c r="CO1305" s="94" t="s">
        <v>12255</v>
      </c>
      <c r="CP1305" s="94" t="s">
        <v>19642</v>
      </c>
      <c r="CQ1305" s="94" t="s">
        <v>19642</v>
      </c>
      <c r="CR1305" s="94" t="s">
        <v>12195</v>
      </c>
      <c r="CS1305" s="94" t="s">
        <v>12007</v>
      </c>
      <c r="CT1305" s="94" t="s">
        <v>19643</v>
      </c>
      <c r="CX1305" s="94" t="s">
        <v>19644</v>
      </c>
      <c r="CZ1305" s="94" t="s">
        <v>12007</v>
      </c>
      <c r="DA1305" s="94" t="s">
        <v>12016</v>
      </c>
      <c r="DB1305" s="94" t="s">
        <v>12111</v>
      </c>
      <c r="DC1305" s="94" t="s">
        <v>12007</v>
      </c>
      <c r="DD1305" s="94" t="s">
        <v>12007</v>
      </c>
      <c r="DE1305" s="94" t="s">
        <v>12007</v>
      </c>
      <c r="DH1305" s="94" t="s">
        <v>12021</v>
      </c>
      <c r="DJ1305" s="94" t="s">
        <v>12022</v>
      </c>
    </row>
    <row r="1306" ht="13.5" customHeight="1">
      <c r="A1306" s="94" t="s">
        <v>7123</v>
      </c>
      <c r="B1306" s="94" t="s">
        <v>7124</v>
      </c>
      <c r="C1306" s="94" t="str">
        <f t="shared" si="1"/>
        <v>Kushatha Ntwaetsile</v>
      </c>
      <c r="D1306" s="94" t="s">
        <v>7125</v>
      </c>
      <c r="E1306" s="94" t="s">
        <v>32</v>
      </c>
      <c r="F1306" s="94" t="s">
        <v>19645</v>
      </c>
      <c r="G1306" s="95" t="s">
        <v>33</v>
      </c>
      <c r="H1306" s="94" t="s">
        <v>12006</v>
      </c>
      <c r="I1306" s="94" t="s">
        <v>12025</v>
      </c>
      <c r="BF1306" s="94"/>
      <c r="BG1306" s="94"/>
      <c r="BH1306" s="94" t="s">
        <v>33</v>
      </c>
      <c r="BI1306" s="94"/>
      <c r="BJ1306" s="94"/>
      <c r="BK1306" s="94"/>
      <c r="BL1306" s="94"/>
      <c r="BM1306" s="94"/>
      <c r="BN1306" s="94"/>
      <c r="BO1306" s="94"/>
      <c r="BP1306" s="94"/>
      <c r="BQ1306" s="94"/>
      <c r="BR1306" s="94">
        <v>1.0</v>
      </c>
      <c r="BS1306" s="94"/>
      <c r="BT1306" s="94"/>
      <c r="BU1306" s="94"/>
      <c r="BV1306" s="94"/>
      <c r="BW1306" s="94"/>
      <c r="BX1306" s="94"/>
      <c r="BY1306" s="94"/>
      <c r="BZ1306" s="94"/>
      <c r="CA1306" s="94"/>
      <c r="CB1306" s="94"/>
      <c r="CC1306" s="94"/>
      <c r="CD1306" s="94"/>
      <c r="CE1306" s="94"/>
      <c r="CF1306" s="94"/>
      <c r="CG1306" s="94"/>
      <c r="CH1306" s="94"/>
      <c r="CJ1306" s="94" t="s">
        <v>3680</v>
      </c>
      <c r="CK1306" s="94" t="s">
        <v>7128</v>
      </c>
      <c r="CL1306" s="94" t="s">
        <v>12010</v>
      </c>
      <c r="CM1306" s="94" t="s">
        <v>19433</v>
      </c>
      <c r="CN1306" s="94" t="s">
        <v>19646</v>
      </c>
      <c r="CO1306" s="94" t="s">
        <v>12116</v>
      </c>
      <c r="CP1306" s="94" t="s">
        <v>12276</v>
      </c>
      <c r="CQ1306" s="94" t="s">
        <v>14189</v>
      </c>
      <c r="CR1306" s="94" t="s">
        <v>14189</v>
      </c>
      <c r="CS1306" s="94" t="s">
        <v>12016</v>
      </c>
      <c r="CX1306" s="94" t="s">
        <v>19647</v>
      </c>
      <c r="CZ1306" s="94" t="s">
        <v>12007</v>
      </c>
      <c r="DA1306" s="94" t="s">
        <v>12111</v>
      </c>
      <c r="DB1306" s="94" t="s">
        <v>12111</v>
      </c>
      <c r="DC1306" s="94" t="s">
        <v>12007</v>
      </c>
      <c r="DD1306" s="94" t="s">
        <v>12007</v>
      </c>
      <c r="DE1306" s="94" t="s">
        <v>12016</v>
      </c>
      <c r="DH1306" s="94" t="s">
        <v>12021</v>
      </c>
      <c r="DJ1306" s="94" t="s">
        <v>12022</v>
      </c>
    </row>
    <row r="1307" ht="13.5" customHeight="1">
      <c r="A1307" s="94" t="s">
        <v>6122</v>
      </c>
      <c r="B1307" s="94" t="s">
        <v>6123</v>
      </c>
      <c r="C1307" s="94" t="str">
        <f t="shared" si="1"/>
        <v>Kyle Cook</v>
      </c>
      <c r="D1307" s="94" t="s">
        <v>6124</v>
      </c>
      <c r="E1307" s="94" t="s">
        <v>32</v>
      </c>
      <c r="F1307" s="94" t="s">
        <v>19648</v>
      </c>
      <c r="G1307" s="95" t="s">
        <v>33</v>
      </c>
      <c r="H1307" s="94" t="s">
        <v>12006</v>
      </c>
      <c r="I1307" s="94" t="s">
        <v>12025</v>
      </c>
      <c r="BF1307" s="94" t="s">
        <v>33</v>
      </c>
      <c r="BG1307" s="94"/>
      <c r="BH1307" s="94"/>
      <c r="BI1307" s="94"/>
      <c r="BJ1307" s="94"/>
      <c r="BK1307" s="94"/>
      <c r="BL1307" s="94"/>
      <c r="BM1307" s="94">
        <v>1.0</v>
      </c>
      <c r="BN1307" s="94"/>
      <c r="BO1307" s="94"/>
      <c r="BP1307" s="94"/>
      <c r="BQ1307" s="94"/>
      <c r="BR1307" s="94"/>
      <c r="BS1307" s="94"/>
      <c r="BT1307" s="94"/>
      <c r="BU1307" s="94"/>
      <c r="BV1307" s="94"/>
      <c r="BW1307" s="94"/>
      <c r="BX1307" s="94"/>
      <c r="BY1307" s="94"/>
      <c r="BZ1307" s="94"/>
      <c r="CA1307" s="94"/>
      <c r="CB1307" s="94"/>
      <c r="CC1307" s="94"/>
      <c r="CD1307" s="94"/>
      <c r="CE1307" s="94"/>
      <c r="CF1307" s="94"/>
      <c r="CG1307" s="94"/>
      <c r="CH1307" s="94"/>
      <c r="CK1307" s="94" t="s">
        <v>19649</v>
      </c>
      <c r="CL1307" s="94" t="s">
        <v>12046</v>
      </c>
      <c r="CM1307" s="94" t="s">
        <v>19650</v>
      </c>
      <c r="CN1307" s="94" t="s">
        <v>12886</v>
      </c>
      <c r="CO1307" s="94" t="s">
        <v>12122</v>
      </c>
      <c r="CP1307" s="94" t="s">
        <v>19651</v>
      </c>
      <c r="CQ1307" s="94" t="s">
        <v>12032</v>
      </c>
      <c r="CR1307" s="94" t="s">
        <v>12062</v>
      </c>
      <c r="CS1307" s="94" t="s">
        <v>12016</v>
      </c>
      <c r="CX1307" s="94" t="s">
        <v>19652</v>
      </c>
      <c r="CZ1307" s="94" t="s">
        <v>12007</v>
      </c>
      <c r="DA1307" s="94" t="s">
        <v>12016</v>
      </c>
      <c r="DB1307" s="94" t="s">
        <v>12016</v>
      </c>
      <c r="DC1307" s="94" t="s">
        <v>12007</v>
      </c>
      <c r="DD1307" s="94" t="s">
        <v>12007</v>
      </c>
      <c r="DE1307" s="94" t="s">
        <v>12007</v>
      </c>
      <c r="DH1307" s="94" t="s">
        <v>12021</v>
      </c>
      <c r="DJ1307" s="94" t="s">
        <v>12022</v>
      </c>
    </row>
    <row r="1308" ht="13.5" customHeight="1">
      <c r="A1308" s="94" t="s">
        <v>6122</v>
      </c>
      <c r="B1308" s="94" t="s">
        <v>19653</v>
      </c>
      <c r="C1308" s="94" t="str">
        <f t="shared" si="1"/>
        <v>Kyle Oman</v>
      </c>
      <c r="D1308" s="94" t="s">
        <v>19654</v>
      </c>
      <c r="E1308" s="94" t="s">
        <v>32</v>
      </c>
      <c r="F1308" s="94" t="s">
        <v>19655</v>
      </c>
      <c r="G1308" s="95" t="s">
        <v>33</v>
      </c>
      <c r="H1308" s="94" t="s">
        <v>12006</v>
      </c>
      <c r="I1308" s="94" t="s">
        <v>12081</v>
      </c>
      <c r="BF1308" s="94" t="s">
        <v>33</v>
      </c>
      <c r="BG1308" s="94"/>
      <c r="BH1308" s="94"/>
      <c r="BI1308" s="94"/>
      <c r="BJ1308" s="94"/>
      <c r="BK1308" s="94"/>
      <c r="BL1308" s="94">
        <v>1.0</v>
      </c>
      <c r="BM1308" s="94"/>
      <c r="BN1308" s="94"/>
      <c r="BO1308" s="94"/>
      <c r="BP1308" s="94"/>
      <c r="BQ1308" s="94"/>
      <c r="BR1308" s="94"/>
      <c r="BS1308" s="94"/>
      <c r="BT1308" s="94"/>
      <c r="BU1308" s="94"/>
      <c r="BV1308" s="94"/>
      <c r="BW1308" s="94"/>
      <c r="BX1308" s="94"/>
      <c r="BY1308" s="94"/>
      <c r="BZ1308" s="94"/>
      <c r="CA1308" s="94"/>
      <c r="CB1308" s="94"/>
      <c r="CC1308" s="94"/>
      <c r="CD1308" s="94"/>
      <c r="CE1308" s="94"/>
      <c r="CF1308" s="94"/>
      <c r="CG1308" s="94"/>
      <c r="CH1308" s="94"/>
      <c r="CJ1308" s="94" t="s">
        <v>3680</v>
      </c>
      <c r="CK1308" s="94" t="s">
        <v>19656</v>
      </c>
      <c r="CL1308" s="94" t="s">
        <v>12046</v>
      </c>
      <c r="CM1308" s="94" t="s">
        <v>19657</v>
      </c>
      <c r="CN1308" s="94" t="s">
        <v>12450</v>
      </c>
      <c r="CO1308" s="94" t="s">
        <v>12116</v>
      </c>
      <c r="CP1308" s="94" t="s">
        <v>13833</v>
      </c>
      <c r="CQ1308" s="94" t="s">
        <v>12263</v>
      </c>
      <c r="CR1308" s="94" t="s">
        <v>12465</v>
      </c>
      <c r="CS1308" s="94" t="s">
        <v>12007</v>
      </c>
      <c r="CT1308" s="94" t="s">
        <v>12052</v>
      </c>
      <c r="CU1308" s="94" t="s">
        <v>12052</v>
      </c>
      <c r="CV1308" s="94" t="s">
        <v>12052</v>
      </c>
      <c r="CX1308" s="94" t="s">
        <v>14530</v>
      </c>
      <c r="CZ1308" s="94" t="s">
        <v>12016</v>
      </c>
      <c r="DA1308" s="94" t="s">
        <v>12016</v>
      </c>
      <c r="DB1308" s="94" t="s">
        <v>12016</v>
      </c>
      <c r="DC1308" s="94" t="s">
        <v>12007</v>
      </c>
      <c r="DD1308" s="94" t="s">
        <v>12016</v>
      </c>
      <c r="DE1308" s="94" t="s">
        <v>12016</v>
      </c>
      <c r="DH1308" s="94" t="s">
        <v>12021</v>
      </c>
      <c r="DJ1308" s="94" t="s">
        <v>12022</v>
      </c>
    </row>
    <row r="1309" ht="13.5" customHeight="1">
      <c r="A1309" s="94" t="s">
        <v>6122</v>
      </c>
      <c r="B1309" s="94" t="s">
        <v>10530</v>
      </c>
      <c r="C1309" s="94" t="str">
        <f t="shared" si="1"/>
        <v>Kyle Solomons</v>
      </c>
      <c r="D1309" s="94" t="s">
        <v>10531</v>
      </c>
      <c r="E1309" s="94" t="s">
        <v>32</v>
      </c>
      <c r="F1309" s="94" t="s">
        <v>19658</v>
      </c>
      <c r="G1309" s="95" t="s">
        <v>33</v>
      </c>
      <c r="H1309" s="94" t="s">
        <v>12006</v>
      </c>
      <c r="I1309" s="94" t="s">
        <v>12069</v>
      </c>
      <c r="BF1309" s="94" t="s">
        <v>33</v>
      </c>
      <c r="BG1309" s="94"/>
      <c r="BH1309" s="94"/>
      <c r="BI1309" s="94"/>
      <c r="BJ1309" s="94"/>
      <c r="BK1309" s="94"/>
      <c r="BL1309" s="94"/>
      <c r="BM1309" s="94">
        <v>1.0</v>
      </c>
      <c r="BN1309" s="94"/>
      <c r="BO1309" s="94"/>
      <c r="BP1309" s="94"/>
      <c r="BQ1309" s="94"/>
      <c r="BR1309" s="94"/>
      <c r="BS1309" s="94"/>
      <c r="BT1309" s="94"/>
      <c r="BU1309" s="94"/>
      <c r="BV1309" s="94"/>
      <c r="BW1309" s="94"/>
      <c r="BX1309" s="94"/>
      <c r="BY1309" s="94"/>
      <c r="BZ1309" s="94"/>
      <c r="CA1309" s="94"/>
      <c r="CB1309" s="94"/>
      <c r="CC1309" s="94"/>
      <c r="CD1309" s="94">
        <v>1.0</v>
      </c>
      <c r="CE1309" s="94"/>
      <c r="CF1309" s="94"/>
      <c r="CG1309" s="94"/>
      <c r="CH1309" s="94"/>
      <c r="CJ1309" s="94" t="s">
        <v>12153</v>
      </c>
      <c r="CK1309" s="94" t="s">
        <v>10535</v>
      </c>
      <c r="CL1309" s="94" t="s">
        <v>12046</v>
      </c>
      <c r="CM1309" s="94" t="s">
        <v>12186</v>
      </c>
      <c r="CP1309" s="94" t="s">
        <v>12189</v>
      </c>
      <c r="CQ1309" s="94" t="s">
        <v>12015</v>
      </c>
      <c r="CR1309" s="94" t="s">
        <v>12219</v>
      </c>
      <c r="CS1309" s="94" t="s">
        <v>12016</v>
      </c>
      <c r="CT1309" s="94" t="s">
        <v>12498</v>
      </c>
      <c r="CX1309" s="94" t="s">
        <v>19659</v>
      </c>
      <c r="CZ1309" s="94" t="s">
        <v>12007</v>
      </c>
      <c r="DA1309" s="94" t="s">
        <v>12016</v>
      </c>
      <c r="DB1309" s="94" t="s">
        <v>12111</v>
      </c>
      <c r="DC1309" s="94" t="s">
        <v>12007</v>
      </c>
      <c r="DD1309" s="94" t="s">
        <v>12007</v>
      </c>
      <c r="DE1309" s="94" t="s">
        <v>12007</v>
      </c>
      <c r="DH1309" s="94" t="s">
        <v>12021</v>
      </c>
      <c r="DJ1309" s="94" t="s">
        <v>12022</v>
      </c>
    </row>
    <row r="1310" ht="13.5" customHeight="1">
      <c r="A1310" s="94" t="s">
        <v>7143</v>
      </c>
      <c r="B1310" s="94" t="s">
        <v>7144</v>
      </c>
      <c r="C1310" s="94" t="str">
        <f t="shared" si="1"/>
        <v>Kyra Kummer</v>
      </c>
      <c r="D1310" s="94" t="s">
        <v>7145</v>
      </c>
      <c r="E1310" s="94" t="s">
        <v>32</v>
      </c>
      <c r="F1310" s="94" t="s">
        <v>19660</v>
      </c>
      <c r="G1310" s="95" t="s">
        <v>33</v>
      </c>
      <c r="H1310" s="94" t="s">
        <v>12006</v>
      </c>
      <c r="I1310" s="94" t="s">
        <v>12069</v>
      </c>
      <c r="BF1310" s="94" t="s">
        <v>33</v>
      </c>
      <c r="BG1310" s="94"/>
      <c r="BH1310" s="94"/>
      <c r="BI1310" s="94"/>
      <c r="BJ1310" s="94"/>
      <c r="BK1310" s="94"/>
      <c r="BL1310" s="94"/>
      <c r="BM1310" s="94">
        <v>1.0</v>
      </c>
      <c r="BN1310" s="94"/>
      <c r="BO1310" s="94"/>
      <c r="BP1310" s="94"/>
      <c r="BQ1310" s="94"/>
      <c r="BR1310" s="94"/>
      <c r="BS1310" s="94"/>
      <c r="BT1310" s="94"/>
      <c r="BU1310" s="94"/>
      <c r="BV1310" s="94"/>
      <c r="BW1310" s="94"/>
      <c r="BX1310" s="94"/>
      <c r="BY1310" s="94"/>
      <c r="BZ1310" s="94"/>
      <c r="CA1310" s="94"/>
      <c r="CB1310" s="94"/>
      <c r="CC1310" s="94"/>
      <c r="CD1310" s="94"/>
      <c r="CE1310" s="94"/>
      <c r="CF1310" s="94"/>
      <c r="CG1310" s="94"/>
      <c r="CH1310" s="94"/>
      <c r="CJ1310" s="94" t="s">
        <v>12213</v>
      </c>
      <c r="CK1310" s="94" t="s">
        <v>19661</v>
      </c>
      <c r="CL1310" s="94" t="s">
        <v>12010</v>
      </c>
      <c r="CM1310" s="94" t="s">
        <v>12186</v>
      </c>
      <c r="CN1310" s="94" t="s">
        <v>19662</v>
      </c>
      <c r="CO1310" s="94" t="s">
        <v>12217</v>
      </c>
      <c r="CP1310" s="94" t="s">
        <v>12189</v>
      </c>
      <c r="CQ1310" s="94" t="s">
        <v>12015</v>
      </c>
      <c r="CR1310" s="94" t="s">
        <v>12219</v>
      </c>
      <c r="CS1310" s="94" t="s">
        <v>12016</v>
      </c>
      <c r="CT1310" s="94" t="s">
        <v>19663</v>
      </c>
      <c r="CX1310" s="94" t="s">
        <v>19664</v>
      </c>
      <c r="CZ1310" s="94" t="s">
        <v>12007</v>
      </c>
      <c r="DA1310" s="94" t="s">
        <v>12111</v>
      </c>
      <c r="DB1310" s="94" t="s">
        <v>12111</v>
      </c>
      <c r="DC1310" s="94" t="s">
        <v>12007</v>
      </c>
      <c r="DD1310" s="94" t="s">
        <v>12007</v>
      </c>
      <c r="DE1310" s="94" t="s">
        <v>12007</v>
      </c>
      <c r="DH1310" s="94" t="s">
        <v>12021</v>
      </c>
      <c r="DJ1310" s="94" t="s">
        <v>12022</v>
      </c>
    </row>
    <row r="1311" ht="13.5" customHeight="1">
      <c r="A1311" s="94" t="s">
        <v>3566</v>
      </c>
      <c r="B1311" s="94" t="s">
        <v>3567</v>
      </c>
      <c r="C1311" s="94" t="str">
        <f t="shared" si="1"/>
        <v>L. Viktor Tóth</v>
      </c>
      <c r="D1311" s="94" t="s">
        <v>3568</v>
      </c>
      <c r="E1311" s="94" t="s">
        <v>32</v>
      </c>
      <c r="F1311" s="94" t="s">
        <v>19665</v>
      </c>
      <c r="G1311" s="95" t="s">
        <v>38</v>
      </c>
      <c r="H1311" s="94" t="s">
        <v>12006</v>
      </c>
      <c r="I1311" s="94" t="s">
        <v>12069</v>
      </c>
      <c r="BF1311" s="94"/>
      <c r="BG1311" s="94" t="s">
        <v>38</v>
      </c>
      <c r="BH1311" s="94"/>
      <c r="BI1311" s="94"/>
      <c r="BJ1311" s="94"/>
      <c r="BK1311" s="94"/>
      <c r="BL1311" s="94"/>
      <c r="BM1311" s="94"/>
      <c r="BN1311" s="94"/>
      <c r="BO1311" s="94">
        <v>1.0</v>
      </c>
      <c r="BP1311" s="94"/>
      <c r="BQ1311" s="94"/>
      <c r="BR1311" s="94"/>
      <c r="BS1311" s="94"/>
      <c r="BT1311" s="94"/>
      <c r="BU1311" s="94"/>
      <c r="BV1311" s="94"/>
      <c r="BW1311" s="94"/>
      <c r="BX1311" s="94"/>
      <c r="BY1311" s="94"/>
      <c r="BZ1311" s="94"/>
      <c r="CA1311" s="94"/>
      <c r="CB1311" s="94"/>
      <c r="CC1311" s="94"/>
      <c r="CD1311" s="94"/>
      <c r="CE1311" s="94"/>
      <c r="CF1311" s="94"/>
      <c r="CG1311" s="94"/>
      <c r="CH1311" s="94"/>
      <c r="CJ1311" s="94" t="s">
        <v>12058</v>
      </c>
      <c r="CK1311" s="94" t="s">
        <v>3572</v>
      </c>
      <c r="CL1311" s="94" t="s">
        <v>12505</v>
      </c>
      <c r="CM1311" s="94" t="s">
        <v>19666</v>
      </c>
      <c r="CN1311" s="94" t="s">
        <v>19667</v>
      </c>
      <c r="CO1311" s="94" t="s">
        <v>12030</v>
      </c>
      <c r="CP1311" s="94" t="s">
        <v>13077</v>
      </c>
      <c r="CQ1311" s="94" t="s">
        <v>13078</v>
      </c>
      <c r="CR1311" s="94" t="s">
        <v>13079</v>
      </c>
      <c r="CX1311" s="94" t="s">
        <v>19668</v>
      </c>
      <c r="CZ1311" s="94" t="s">
        <v>12016</v>
      </c>
      <c r="DC1311" s="94" t="s">
        <v>12016</v>
      </c>
      <c r="DD1311" s="94" t="s">
        <v>12007</v>
      </c>
      <c r="DH1311" s="94" t="s">
        <v>12021</v>
      </c>
      <c r="DJ1311" s="94" t="s">
        <v>12022</v>
      </c>
    </row>
    <row r="1312" ht="13.5" customHeight="1">
      <c r="A1312" s="94" t="s">
        <v>6817</v>
      </c>
      <c r="B1312" s="94" t="s">
        <v>6818</v>
      </c>
      <c r="C1312" s="94" t="str">
        <f t="shared" si="1"/>
        <v>Laenita De Jonge</v>
      </c>
      <c r="D1312" s="94" t="s">
        <v>6819</v>
      </c>
      <c r="E1312" s="94" t="s">
        <v>32</v>
      </c>
      <c r="F1312" s="94" t="s">
        <v>19669</v>
      </c>
      <c r="G1312" s="95" t="s">
        <v>33</v>
      </c>
      <c r="H1312" s="94" t="s">
        <v>12006</v>
      </c>
      <c r="I1312" s="94" t="s">
        <v>12069</v>
      </c>
      <c r="BF1312" s="94"/>
      <c r="BG1312" s="94"/>
      <c r="BH1312" s="94" t="s">
        <v>33</v>
      </c>
      <c r="BI1312" s="94"/>
      <c r="BJ1312" s="94"/>
      <c r="BK1312" s="94"/>
      <c r="BL1312" s="94"/>
      <c r="BM1312" s="94"/>
      <c r="BN1312" s="94"/>
      <c r="BO1312" s="94"/>
      <c r="BP1312" s="94"/>
      <c r="BQ1312" s="94"/>
      <c r="BR1312" s="94"/>
      <c r="BS1312" s="94">
        <v>1.0</v>
      </c>
      <c r="BT1312" s="94"/>
      <c r="BU1312" s="94"/>
      <c r="BV1312" s="94"/>
      <c r="BW1312" s="94"/>
      <c r="BX1312" s="94"/>
      <c r="BY1312" s="94"/>
      <c r="BZ1312" s="94"/>
      <c r="CA1312" s="94"/>
      <c r="CB1312" s="94"/>
      <c r="CC1312" s="94"/>
      <c r="CD1312" s="94"/>
      <c r="CE1312" s="94"/>
      <c r="CF1312" s="94"/>
      <c r="CG1312" s="94"/>
      <c r="CH1312" s="94"/>
      <c r="CJ1312" s="94" t="s">
        <v>12008</v>
      </c>
      <c r="CK1312" s="94" t="s">
        <v>19670</v>
      </c>
      <c r="CL1312" s="94" t="s">
        <v>12010</v>
      </c>
      <c r="CM1312" s="94" t="s">
        <v>17604</v>
      </c>
      <c r="CN1312" s="94" t="s">
        <v>13323</v>
      </c>
      <c r="CO1312" s="94" t="s">
        <v>12122</v>
      </c>
      <c r="CP1312" s="94" t="s">
        <v>19671</v>
      </c>
      <c r="CQ1312" s="94" t="s">
        <v>12015</v>
      </c>
      <c r="CR1312" s="94" t="s">
        <v>12219</v>
      </c>
      <c r="CS1312" s="94" t="s">
        <v>12016</v>
      </c>
      <c r="CX1312" s="94" t="s">
        <v>19672</v>
      </c>
      <c r="CZ1312" s="94" t="s">
        <v>12007</v>
      </c>
      <c r="DA1312" s="94" t="s">
        <v>12111</v>
      </c>
      <c r="DB1312" s="94" t="s">
        <v>12111</v>
      </c>
      <c r="DC1312" s="94" t="s">
        <v>12007</v>
      </c>
      <c r="DD1312" s="94" t="s">
        <v>12007</v>
      </c>
      <c r="DE1312" s="94" t="s">
        <v>12007</v>
      </c>
      <c r="DH1312" s="94" t="s">
        <v>12021</v>
      </c>
      <c r="DJ1312" s="94" t="s">
        <v>12022</v>
      </c>
    </row>
    <row r="1313" ht="13.5" customHeight="1">
      <c r="A1313" s="94" t="s">
        <v>10288</v>
      </c>
      <c r="B1313" s="94" t="s">
        <v>10289</v>
      </c>
      <c r="C1313" s="94" t="str">
        <f t="shared" si="1"/>
        <v>Laetitia Gibaud</v>
      </c>
      <c r="D1313" s="94" t="s">
        <v>10290</v>
      </c>
      <c r="E1313" s="94" t="s">
        <v>32</v>
      </c>
      <c r="F1313" s="94" t="s">
        <v>19673</v>
      </c>
      <c r="G1313" s="95" t="s">
        <v>33</v>
      </c>
      <c r="H1313" s="94" t="s">
        <v>12006</v>
      </c>
      <c r="I1313" s="94" t="s">
        <v>12069</v>
      </c>
      <c r="BF1313" s="94" t="s">
        <v>33</v>
      </c>
      <c r="BG1313" s="94"/>
      <c r="BH1313" s="94"/>
      <c r="BI1313" s="94"/>
      <c r="BJ1313" s="94"/>
      <c r="BK1313" s="94"/>
      <c r="BL1313" s="94"/>
      <c r="BM1313" s="94">
        <v>1.0</v>
      </c>
      <c r="BN1313" s="94"/>
      <c r="BO1313" s="94"/>
      <c r="BP1313" s="94"/>
      <c r="BQ1313" s="94"/>
      <c r="BR1313" s="94"/>
      <c r="BS1313" s="94"/>
      <c r="BT1313" s="94"/>
      <c r="BU1313" s="94"/>
      <c r="BV1313" s="94"/>
      <c r="BW1313" s="94"/>
      <c r="BX1313" s="94"/>
      <c r="BY1313" s="94"/>
      <c r="BZ1313" s="94"/>
      <c r="CA1313" s="94"/>
      <c r="CB1313" s="94"/>
      <c r="CC1313" s="94"/>
      <c r="CD1313" s="94"/>
      <c r="CE1313" s="94"/>
      <c r="CF1313" s="94"/>
      <c r="CG1313" s="94"/>
      <c r="CH1313" s="94"/>
      <c r="CK1313" s="94" t="s">
        <v>10294</v>
      </c>
      <c r="CM1313" s="94" t="s">
        <v>19674</v>
      </c>
      <c r="CO1313" s="94" t="s">
        <v>12122</v>
      </c>
      <c r="CP1313" s="94" t="s">
        <v>19675</v>
      </c>
      <c r="CQ1313" s="94" t="s">
        <v>12336</v>
      </c>
      <c r="CR1313" s="94" t="s">
        <v>12331</v>
      </c>
      <c r="CS1313" s="94" t="s">
        <v>12016</v>
      </c>
      <c r="CX1313" s="94" t="s">
        <v>19676</v>
      </c>
      <c r="CZ1313" s="94" t="s">
        <v>12007</v>
      </c>
      <c r="DA1313" s="94" t="s">
        <v>12016</v>
      </c>
      <c r="DB1313" s="94" t="s">
        <v>12016</v>
      </c>
      <c r="DC1313" s="94" t="s">
        <v>12007</v>
      </c>
      <c r="DE1313" s="94" t="s">
        <v>12007</v>
      </c>
      <c r="DH1313" s="94" t="s">
        <v>12021</v>
      </c>
      <c r="DJ1313" s="94" t="s">
        <v>12022</v>
      </c>
    </row>
    <row r="1314" ht="13.5" customHeight="1">
      <c r="A1314" s="94" t="s">
        <v>19677</v>
      </c>
      <c r="B1314" s="94" t="s">
        <v>19678</v>
      </c>
      <c r="C1314" s="94" t="str">
        <f t="shared" si="1"/>
        <v>Lai Yee Lilian LEE</v>
      </c>
      <c r="D1314" s="94" t="s">
        <v>19679</v>
      </c>
      <c r="E1314" s="94" t="s">
        <v>32</v>
      </c>
      <c r="F1314" s="94" t="s">
        <v>19680</v>
      </c>
      <c r="G1314" s="95" t="s">
        <v>33</v>
      </c>
      <c r="H1314" s="94" t="s">
        <v>12006</v>
      </c>
      <c r="I1314" s="94" t="s">
        <v>12069</v>
      </c>
      <c r="BF1314" s="94"/>
      <c r="BG1314" s="94"/>
      <c r="BH1314" s="94" t="s">
        <v>33</v>
      </c>
      <c r="BI1314" s="94"/>
      <c r="BJ1314" s="94"/>
      <c r="BK1314" s="94"/>
      <c r="BL1314" s="94"/>
      <c r="BM1314" s="94"/>
      <c r="BN1314" s="94"/>
      <c r="BO1314" s="94"/>
      <c r="BP1314" s="94"/>
      <c r="BQ1314" s="94"/>
      <c r="BR1314" s="94"/>
      <c r="BS1314" s="94">
        <v>1.0</v>
      </c>
      <c r="BT1314" s="94"/>
      <c r="BU1314" s="94"/>
      <c r="BV1314" s="94"/>
      <c r="BW1314" s="94"/>
      <c r="BX1314" s="94"/>
      <c r="BY1314" s="94"/>
      <c r="BZ1314" s="94"/>
      <c r="CA1314" s="94"/>
      <c r="CB1314" s="94"/>
      <c r="CC1314" s="94"/>
      <c r="CD1314" s="94"/>
      <c r="CE1314" s="94"/>
      <c r="CF1314" s="94"/>
      <c r="CG1314" s="94"/>
      <c r="CH1314" s="94"/>
      <c r="CK1314" s="94" t="s">
        <v>19681</v>
      </c>
      <c r="CL1314" s="94" t="s">
        <v>12010</v>
      </c>
      <c r="CM1314" s="94" t="s">
        <v>14113</v>
      </c>
      <c r="CN1314" s="94" t="s">
        <v>12121</v>
      </c>
      <c r="CO1314" s="94" t="s">
        <v>12122</v>
      </c>
      <c r="CP1314" s="94" t="s">
        <v>12848</v>
      </c>
      <c r="CQ1314" s="94" t="s">
        <v>19682</v>
      </c>
      <c r="CR1314" s="94" t="s">
        <v>19682</v>
      </c>
      <c r="CS1314" s="94" t="s">
        <v>12016</v>
      </c>
      <c r="CX1314" s="94" t="s">
        <v>1831</v>
      </c>
      <c r="CZ1314" s="94" t="s">
        <v>12016</v>
      </c>
      <c r="DA1314" s="94" t="s">
        <v>12016</v>
      </c>
      <c r="DB1314" s="94" t="s">
        <v>12111</v>
      </c>
      <c r="DC1314" s="94" t="s">
        <v>12007</v>
      </c>
      <c r="DD1314" s="94" t="s">
        <v>12016</v>
      </c>
      <c r="DE1314" s="94" t="s">
        <v>12007</v>
      </c>
      <c r="DH1314" s="94" t="s">
        <v>12021</v>
      </c>
      <c r="DJ1314" s="94" t="s">
        <v>12022</v>
      </c>
    </row>
    <row r="1315" ht="13.5" customHeight="1">
      <c r="A1315" s="94" t="s">
        <v>19683</v>
      </c>
      <c r="B1315" s="94" t="s">
        <v>19684</v>
      </c>
      <c r="C1315" s="94" t="str">
        <f t="shared" si="1"/>
        <v>Lais Soares</v>
      </c>
      <c r="D1315" s="94" t="s">
        <v>19685</v>
      </c>
      <c r="E1315" s="94" t="s">
        <v>32</v>
      </c>
      <c r="F1315" s="94" t="s">
        <v>19686</v>
      </c>
      <c r="G1315" s="95" t="s">
        <v>33</v>
      </c>
      <c r="H1315" s="94" t="s">
        <v>12006</v>
      </c>
      <c r="I1315" s="94" t="s">
        <v>12069</v>
      </c>
      <c r="BF1315" s="94" t="s">
        <v>33</v>
      </c>
      <c r="BG1315" s="94"/>
      <c r="BH1315" s="94"/>
      <c r="BI1315" s="94"/>
      <c r="BJ1315" s="94"/>
      <c r="BK1315" s="94"/>
      <c r="BL1315" s="94"/>
      <c r="BM1315" s="94">
        <v>1.0</v>
      </c>
      <c r="BN1315" s="94"/>
      <c r="BO1315" s="94"/>
      <c r="BP1315" s="94"/>
      <c r="BQ1315" s="94"/>
      <c r="BR1315" s="94"/>
      <c r="BS1315" s="94"/>
      <c r="BT1315" s="94"/>
      <c r="BU1315" s="94"/>
      <c r="BV1315" s="94"/>
      <c r="BW1315" s="94"/>
      <c r="BX1315" s="94"/>
      <c r="BY1315" s="94"/>
      <c r="BZ1315" s="94"/>
      <c r="CA1315" s="94"/>
      <c r="CB1315" s="94"/>
      <c r="CC1315" s="94"/>
      <c r="CD1315" s="94"/>
      <c r="CE1315" s="94"/>
      <c r="CF1315" s="94"/>
      <c r="CG1315" s="94"/>
      <c r="CH1315" s="94"/>
      <c r="CK1315" s="94" t="s">
        <v>19687</v>
      </c>
      <c r="CL1315" s="94" t="s">
        <v>12010</v>
      </c>
      <c r="CM1315" s="94" t="s">
        <v>16785</v>
      </c>
      <c r="CO1315" s="94" t="s">
        <v>12122</v>
      </c>
      <c r="CP1315" s="94" t="s">
        <v>13054</v>
      </c>
      <c r="CQ1315" s="94" t="s">
        <v>12320</v>
      </c>
      <c r="CR1315" s="94" t="s">
        <v>12321</v>
      </c>
      <c r="CS1315" s="94" t="s">
        <v>12016</v>
      </c>
      <c r="CX1315" s="94" t="s">
        <v>19688</v>
      </c>
      <c r="CZ1315" s="94" t="s">
        <v>12007</v>
      </c>
      <c r="DA1315" s="94" t="s">
        <v>12111</v>
      </c>
      <c r="DB1315" s="94" t="s">
        <v>12016</v>
      </c>
      <c r="DC1315" s="94" t="s">
        <v>12007</v>
      </c>
      <c r="DD1315" s="94" t="s">
        <v>12007</v>
      </c>
      <c r="DE1315" s="94" t="s">
        <v>12007</v>
      </c>
      <c r="DH1315" s="94" t="s">
        <v>12021</v>
      </c>
      <c r="DJ1315" s="94" t="s">
        <v>12022</v>
      </c>
    </row>
    <row r="1316" ht="13.5" customHeight="1">
      <c r="A1316" s="94" t="s">
        <v>4241</v>
      </c>
      <c r="B1316" s="94" t="s">
        <v>1666</v>
      </c>
      <c r="C1316" s="94" t="str">
        <f t="shared" si="1"/>
        <v>Lam Wu</v>
      </c>
      <c r="D1316" s="94" t="s">
        <v>9667</v>
      </c>
      <c r="E1316" s="94" t="s">
        <v>32</v>
      </c>
      <c r="F1316" s="94" t="s">
        <v>19689</v>
      </c>
      <c r="G1316" s="95" t="s">
        <v>38</v>
      </c>
      <c r="H1316" s="94" t="s">
        <v>12006</v>
      </c>
      <c r="I1316" s="94" t="s">
        <v>12069</v>
      </c>
      <c r="AB1316" s="94" t="s">
        <v>12007</v>
      </c>
      <c r="BF1316" s="94"/>
      <c r="BG1316" s="94"/>
      <c r="BH1316" s="94"/>
      <c r="BI1316" s="94"/>
      <c r="BJ1316" s="94"/>
      <c r="BK1316" s="94" t="s">
        <v>38</v>
      </c>
      <c r="BL1316" s="94"/>
      <c r="BM1316" s="94"/>
      <c r="BN1316" s="94"/>
      <c r="BO1316" s="94"/>
      <c r="BP1316" s="94"/>
      <c r="BQ1316" s="94"/>
      <c r="BR1316" s="94"/>
      <c r="BS1316" s="94"/>
      <c r="BT1316" s="94"/>
      <c r="BU1316" s="94"/>
      <c r="BV1316" s="94"/>
      <c r="BW1316" s="94"/>
      <c r="BX1316" s="94"/>
      <c r="BY1316" s="94"/>
      <c r="BZ1316" s="94"/>
      <c r="CA1316" s="94">
        <v>1.0</v>
      </c>
      <c r="CB1316" s="94"/>
      <c r="CC1316" s="94"/>
      <c r="CD1316" s="94"/>
      <c r="CE1316" s="94"/>
      <c r="CF1316" s="94"/>
      <c r="CG1316" s="94"/>
      <c r="CH1316" s="94"/>
      <c r="CK1316" s="94" t="s">
        <v>19690</v>
      </c>
      <c r="CL1316" s="94" t="s">
        <v>12010</v>
      </c>
      <c r="CM1316" s="94" t="s">
        <v>19691</v>
      </c>
      <c r="CN1316" s="94" t="s">
        <v>12345</v>
      </c>
      <c r="CO1316" s="94" t="s">
        <v>12013</v>
      </c>
      <c r="CP1316" s="94" t="s">
        <v>19692</v>
      </c>
      <c r="CQ1316" s="94" t="s">
        <v>2585</v>
      </c>
      <c r="CR1316" s="94" t="s">
        <v>14493</v>
      </c>
      <c r="CX1316" s="94" t="s">
        <v>19693</v>
      </c>
      <c r="CZ1316" s="94" t="s">
        <v>12007</v>
      </c>
      <c r="DC1316" s="94" t="s">
        <v>12007</v>
      </c>
      <c r="DD1316" s="94" t="s">
        <v>12007</v>
      </c>
      <c r="DF1316" s="94" t="s">
        <v>16637</v>
      </c>
      <c r="DH1316" s="94" t="s">
        <v>12021</v>
      </c>
      <c r="DJ1316" s="94" t="s">
        <v>12022</v>
      </c>
    </row>
    <row r="1317" ht="13.5" customHeight="1">
      <c r="A1317" s="94" t="s">
        <v>19694</v>
      </c>
      <c r="B1317" s="94" t="s">
        <v>19695</v>
      </c>
      <c r="C1317" s="94" t="str">
        <f t="shared" si="1"/>
        <v>Lamiya Mowla</v>
      </c>
      <c r="D1317" s="94" t="s">
        <v>19696</v>
      </c>
      <c r="E1317" s="94" t="s">
        <v>32</v>
      </c>
      <c r="F1317" s="94" t="s">
        <v>19697</v>
      </c>
      <c r="G1317" s="95" t="s">
        <v>33</v>
      </c>
      <c r="H1317" s="94" t="s">
        <v>12006</v>
      </c>
      <c r="BF1317" s="94"/>
      <c r="BG1317" s="94"/>
      <c r="BH1317" s="94" t="s">
        <v>33</v>
      </c>
      <c r="BI1317" s="94"/>
      <c r="BJ1317" s="94"/>
      <c r="BK1317" s="94"/>
      <c r="BL1317" s="94"/>
      <c r="BM1317" s="94"/>
      <c r="BN1317" s="94"/>
      <c r="BO1317" s="94"/>
      <c r="BP1317" s="94"/>
      <c r="BQ1317" s="94"/>
      <c r="BR1317" s="94">
        <v>1.0</v>
      </c>
      <c r="BS1317" s="94"/>
      <c r="BT1317" s="94"/>
      <c r="BU1317" s="94"/>
      <c r="BV1317" s="94"/>
      <c r="BW1317" s="94"/>
      <c r="BX1317" s="94"/>
      <c r="BY1317" s="94"/>
      <c r="BZ1317" s="94"/>
      <c r="CA1317" s="94"/>
      <c r="CB1317" s="94"/>
      <c r="CC1317" s="94"/>
      <c r="CD1317" s="94"/>
      <c r="CE1317" s="94"/>
      <c r="CF1317" s="94"/>
      <c r="CG1317" s="94"/>
      <c r="CH1317" s="94"/>
      <c r="CJ1317" s="94" t="s">
        <v>12026</v>
      </c>
      <c r="CK1317" s="94" t="s">
        <v>19698</v>
      </c>
      <c r="CL1317" s="94" t="s">
        <v>12010</v>
      </c>
      <c r="CM1317" s="94" t="s">
        <v>19699</v>
      </c>
      <c r="CN1317" s="94" t="s">
        <v>12450</v>
      </c>
      <c r="CO1317" s="94" t="s">
        <v>12116</v>
      </c>
      <c r="CP1317" s="94" t="s">
        <v>19700</v>
      </c>
      <c r="CQ1317" s="94" t="s">
        <v>12062</v>
      </c>
      <c r="CR1317" s="94" t="s">
        <v>19701</v>
      </c>
      <c r="CS1317" s="94" t="s">
        <v>12007</v>
      </c>
      <c r="CT1317" s="94" t="s">
        <v>12052</v>
      </c>
      <c r="CU1317" s="94" t="s">
        <v>12052</v>
      </c>
      <c r="CV1317" s="94" t="s">
        <v>12052</v>
      </c>
      <c r="CX1317" s="94" t="s">
        <v>19702</v>
      </c>
      <c r="CZ1317" s="94" t="s">
        <v>12007</v>
      </c>
      <c r="DA1317" s="94" t="s">
        <v>12019</v>
      </c>
      <c r="DB1317" s="94" t="s">
        <v>12019</v>
      </c>
      <c r="DC1317" s="94" t="s">
        <v>12007</v>
      </c>
      <c r="DD1317" s="94" t="s">
        <v>12007</v>
      </c>
      <c r="DE1317" s="94" t="s">
        <v>12007</v>
      </c>
      <c r="DH1317" s="94" t="s">
        <v>12021</v>
      </c>
      <c r="DJ1317" s="94" t="s">
        <v>12022</v>
      </c>
    </row>
    <row r="1318" ht="13.5" customHeight="1">
      <c r="A1318" s="94" t="s">
        <v>4938</v>
      </c>
      <c r="B1318" s="94" t="s">
        <v>4939</v>
      </c>
      <c r="C1318" s="94" t="str">
        <f t="shared" si="1"/>
        <v>Landman Bester</v>
      </c>
      <c r="D1318" s="94" t="s">
        <v>4940</v>
      </c>
      <c r="E1318" s="94" t="s">
        <v>32</v>
      </c>
      <c r="F1318" s="94" t="s">
        <v>19703</v>
      </c>
      <c r="G1318" s="95" t="s">
        <v>33</v>
      </c>
      <c r="H1318" s="94" t="s">
        <v>12006</v>
      </c>
      <c r="I1318" s="94" t="s">
        <v>12069</v>
      </c>
      <c r="BF1318" s="94" t="s">
        <v>33</v>
      </c>
      <c r="BG1318" s="94"/>
      <c r="BH1318" s="94"/>
      <c r="BI1318" s="94"/>
      <c r="BJ1318" s="94"/>
      <c r="BK1318" s="94"/>
      <c r="BL1318" s="94">
        <v>1.0</v>
      </c>
      <c r="BM1318" s="94"/>
      <c r="BN1318" s="94"/>
      <c r="BO1318" s="94"/>
      <c r="BP1318" s="94"/>
      <c r="BQ1318" s="94"/>
      <c r="BR1318" s="94"/>
      <c r="BS1318" s="94"/>
      <c r="BT1318" s="94"/>
      <c r="BU1318" s="94"/>
      <c r="BV1318" s="94"/>
      <c r="BW1318" s="94"/>
      <c r="BX1318" s="94"/>
      <c r="BY1318" s="94"/>
      <c r="BZ1318" s="94"/>
      <c r="CA1318" s="94"/>
      <c r="CB1318" s="94"/>
      <c r="CC1318" s="94"/>
      <c r="CD1318" s="94"/>
      <c r="CE1318" s="94"/>
      <c r="CF1318" s="94"/>
      <c r="CG1318" s="94"/>
      <c r="CH1318" s="94"/>
      <c r="CJ1318" s="94" t="s">
        <v>3680</v>
      </c>
      <c r="CK1318" s="94" t="s">
        <v>4944</v>
      </c>
      <c r="CL1318" s="94" t="s">
        <v>12046</v>
      </c>
      <c r="CM1318" s="94" t="s">
        <v>19704</v>
      </c>
      <c r="CN1318" s="94" t="s">
        <v>19705</v>
      </c>
      <c r="CO1318" s="94" t="s">
        <v>12030</v>
      </c>
      <c r="CP1318" s="94" t="s">
        <v>12189</v>
      </c>
      <c r="CQ1318" s="94" t="s">
        <v>12015</v>
      </c>
      <c r="CR1318" s="94" t="s">
        <v>12015</v>
      </c>
      <c r="CS1318" s="94" t="s">
        <v>12016</v>
      </c>
      <c r="CX1318" s="94" t="s">
        <v>19706</v>
      </c>
      <c r="CZ1318" s="94" t="s">
        <v>12007</v>
      </c>
      <c r="DA1318" s="94" t="s">
        <v>12016</v>
      </c>
      <c r="DB1318" s="94" t="s">
        <v>12016</v>
      </c>
      <c r="DC1318" s="94" t="s">
        <v>12007</v>
      </c>
      <c r="DD1318" s="94" t="s">
        <v>12016</v>
      </c>
      <c r="DE1318" s="94" t="s">
        <v>12016</v>
      </c>
      <c r="DH1318" s="94" t="s">
        <v>12021</v>
      </c>
      <c r="DJ1318" s="94" t="s">
        <v>12022</v>
      </c>
    </row>
    <row r="1319" ht="13.5" customHeight="1">
      <c r="A1319" s="94" t="s">
        <v>11785</v>
      </c>
      <c r="B1319" s="94" t="s">
        <v>4739</v>
      </c>
      <c r="C1319" s="94" t="str">
        <f t="shared" si="1"/>
        <v>Langa Moses</v>
      </c>
      <c r="D1319" s="94" t="s">
        <v>11786</v>
      </c>
      <c r="E1319" s="94" t="s">
        <v>2367</v>
      </c>
      <c r="F1319" s="94" t="s">
        <v>19707</v>
      </c>
      <c r="G1319" s="95" t="s">
        <v>33</v>
      </c>
      <c r="H1319" s="94" t="s">
        <v>12006</v>
      </c>
      <c r="I1319" s="94" t="s">
        <v>12069</v>
      </c>
      <c r="BF1319" s="94"/>
      <c r="BG1319" s="94"/>
      <c r="BH1319" s="94" t="s">
        <v>33</v>
      </c>
      <c r="BI1319" s="94"/>
      <c r="BJ1319" s="94"/>
      <c r="BK1319" s="94"/>
      <c r="BL1319" s="94"/>
      <c r="BM1319" s="94"/>
      <c r="BN1319" s="94"/>
      <c r="BO1319" s="94"/>
      <c r="BP1319" s="94"/>
      <c r="BQ1319" s="94"/>
      <c r="BR1319" s="94"/>
      <c r="BS1319" s="94">
        <v>1.0</v>
      </c>
      <c r="BT1319" s="94"/>
      <c r="BU1319" s="94"/>
      <c r="BV1319" s="94"/>
      <c r="BW1319" s="94"/>
      <c r="BX1319" s="94"/>
      <c r="BY1319" s="94"/>
      <c r="BZ1319" s="94"/>
      <c r="CA1319" s="94"/>
      <c r="CB1319" s="94"/>
      <c r="CC1319" s="94"/>
      <c r="CD1319" s="94">
        <v>1.0</v>
      </c>
      <c r="CE1319" s="94"/>
      <c r="CF1319" s="94"/>
      <c r="CG1319" s="94"/>
      <c r="CH1319" s="94"/>
      <c r="CJ1319" s="94" t="s">
        <v>15991</v>
      </c>
      <c r="CK1319" s="94" t="s">
        <v>11790</v>
      </c>
      <c r="CL1319" s="94" t="s">
        <v>12046</v>
      </c>
      <c r="CM1319" s="94" t="s">
        <v>19708</v>
      </c>
      <c r="CN1319" s="94" t="s">
        <v>19709</v>
      </c>
      <c r="CO1319" s="94" t="s">
        <v>12122</v>
      </c>
      <c r="CP1319" s="94" t="s">
        <v>14289</v>
      </c>
      <c r="CQ1319" s="94" t="s">
        <v>13329</v>
      </c>
      <c r="CR1319" s="94" t="s">
        <v>14290</v>
      </c>
      <c r="CS1319" s="94" t="s">
        <v>12007</v>
      </c>
      <c r="CT1319" s="94" t="s">
        <v>12052</v>
      </c>
      <c r="CX1319" s="94" t="s">
        <v>1650</v>
      </c>
      <c r="CZ1319" s="94" t="s">
        <v>12007</v>
      </c>
      <c r="DA1319" s="94" t="s">
        <v>12016</v>
      </c>
      <c r="DB1319" s="94" t="s">
        <v>12111</v>
      </c>
      <c r="DC1319" s="94" t="s">
        <v>12007</v>
      </c>
      <c r="DD1319" s="94" t="s">
        <v>12007</v>
      </c>
      <c r="DE1319" s="94" t="s">
        <v>12007</v>
      </c>
      <c r="DF1319" s="94" t="s">
        <v>19710</v>
      </c>
      <c r="DH1319" s="94" t="s">
        <v>12021</v>
      </c>
      <c r="DJ1319" s="94" t="s">
        <v>12022</v>
      </c>
    </row>
    <row r="1320" ht="13.5" customHeight="1">
      <c r="A1320" s="94" t="s">
        <v>19711</v>
      </c>
      <c r="B1320" s="94" t="s">
        <v>19712</v>
      </c>
      <c r="C1320" s="94" t="str">
        <f t="shared" si="1"/>
        <v>Lanie Dickel</v>
      </c>
      <c r="D1320" s="94" t="s">
        <v>19713</v>
      </c>
      <c r="E1320" s="94" t="s">
        <v>32</v>
      </c>
      <c r="F1320" s="94" t="s">
        <v>19714</v>
      </c>
      <c r="G1320" s="95" t="s">
        <v>38</v>
      </c>
      <c r="H1320" s="94" t="s">
        <v>12006</v>
      </c>
      <c r="BF1320" s="94"/>
      <c r="BG1320" s="94" t="s">
        <v>38</v>
      </c>
      <c r="BH1320" s="94"/>
      <c r="BI1320" s="94"/>
      <c r="BJ1320" s="94"/>
      <c r="BK1320" s="94"/>
      <c r="BL1320" s="94"/>
      <c r="BM1320" s="94"/>
      <c r="BN1320" s="94"/>
      <c r="BO1320" s="94">
        <v>1.0</v>
      </c>
      <c r="BP1320" s="94"/>
      <c r="BQ1320" s="94"/>
      <c r="BR1320" s="94"/>
      <c r="BS1320" s="94"/>
      <c r="BT1320" s="94"/>
      <c r="BU1320" s="94"/>
      <c r="BV1320" s="94"/>
      <c r="BW1320" s="94"/>
      <c r="BX1320" s="94"/>
      <c r="BY1320" s="94"/>
      <c r="BZ1320" s="94"/>
      <c r="CA1320" s="94"/>
      <c r="CB1320" s="94"/>
      <c r="CC1320" s="94"/>
      <c r="CD1320" s="94"/>
      <c r="CE1320" s="94"/>
      <c r="CF1320" s="94"/>
      <c r="CG1320" s="94"/>
      <c r="CH1320" s="94"/>
      <c r="CJ1320" s="94" t="s">
        <v>12082</v>
      </c>
      <c r="CK1320" s="94" t="s">
        <v>19715</v>
      </c>
      <c r="CL1320" s="94" t="s">
        <v>12202</v>
      </c>
      <c r="CM1320" s="94" t="s">
        <v>19716</v>
      </c>
      <c r="CN1320" s="94" t="s">
        <v>19717</v>
      </c>
      <c r="CO1320" s="94" t="s">
        <v>12101</v>
      </c>
      <c r="CP1320" s="94" t="s">
        <v>19718</v>
      </c>
      <c r="CQ1320" s="94" t="s">
        <v>12032</v>
      </c>
      <c r="CR1320" s="94" t="s">
        <v>12062</v>
      </c>
      <c r="CX1320" s="94" t="s">
        <v>19719</v>
      </c>
      <c r="CZ1320" s="94" t="s">
        <v>12007</v>
      </c>
      <c r="DC1320" s="94" t="s">
        <v>12007</v>
      </c>
      <c r="DD1320" s="94" t="s">
        <v>12016</v>
      </c>
      <c r="DH1320" s="94" t="s">
        <v>12021</v>
      </c>
      <c r="DJ1320" s="94" t="s">
        <v>12022</v>
      </c>
    </row>
    <row r="1321" ht="13.5" customHeight="1">
      <c r="A1321" s="94" t="s">
        <v>19720</v>
      </c>
      <c r="B1321" s="94" t="s">
        <v>19721</v>
      </c>
      <c r="C1321" s="94" t="str">
        <f t="shared" si="1"/>
        <v>Lara Featherstone</v>
      </c>
      <c r="D1321" s="94" t="s">
        <v>19722</v>
      </c>
      <c r="E1321" s="94" t="s">
        <v>32</v>
      </c>
      <c r="F1321" s="94" t="s">
        <v>19723</v>
      </c>
      <c r="G1321" s="95" t="s">
        <v>33</v>
      </c>
      <c r="H1321" s="94" t="s">
        <v>12006</v>
      </c>
      <c r="I1321" s="94" t="s">
        <v>12069</v>
      </c>
      <c r="BF1321" s="94" t="s">
        <v>33</v>
      </c>
      <c r="BG1321" s="94"/>
      <c r="BH1321" s="94"/>
      <c r="BI1321" s="94"/>
      <c r="BJ1321" s="94"/>
      <c r="BK1321" s="94"/>
      <c r="BL1321" s="94"/>
      <c r="BM1321" s="94">
        <v>1.0</v>
      </c>
      <c r="BN1321" s="94"/>
      <c r="BO1321" s="94"/>
      <c r="BP1321" s="94"/>
      <c r="BQ1321" s="94"/>
      <c r="BR1321" s="94"/>
      <c r="BS1321" s="94"/>
      <c r="BT1321" s="94"/>
      <c r="BU1321" s="94"/>
      <c r="BV1321" s="94"/>
      <c r="BW1321" s="94"/>
      <c r="BX1321" s="94"/>
      <c r="BY1321" s="94"/>
      <c r="BZ1321" s="94"/>
      <c r="CA1321" s="94"/>
      <c r="CB1321" s="94"/>
      <c r="CC1321" s="94"/>
      <c r="CD1321" s="94"/>
      <c r="CE1321" s="94"/>
      <c r="CF1321" s="94"/>
      <c r="CG1321" s="94"/>
      <c r="CH1321" s="94"/>
      <c r="CJ1321" s="94" t="s">
        <v>12717</v>
      </c>
      <c r="CK1321" s="94" t="s">
        <v>19724</v>
      </c>
      <c r="CL1321" s="94" t="s">
        <v>12010</v>
      </c>
      <c r="CM1321" s="94" t="s">
        <v>12186</v>
      </c>
      <c r="CN1321" s="94" t="s">
        <v>12143</v>
      </c>
      <c r="CO1321" s="94" t="s">
        <v>12217</v>
      </c>
      <c r="CP1321" s="94" t="s">
        <v>12189</v>
      </c>
      <c r="CQ1321" s="94" t="s">
        <v>12015</v>
      </c>
      <c r="CR1321" s="94" t="s">
        <v>12219</v>
      </c>
      <c r="CS1321" s="94" t="s">
        <v>12016</v>
      </c>
      <c r="CT1321" s="94" t="s">
        <v>19725</v>
      </c>
      <c r="CU1321" s="94" t="s">
        <v>12498</v>
      </c>
      <c r="CV1321" s="94" t="s">
        <v>12498</v>
      </c>
      <c r="CX1321" s="94" t="s">
        <v>19726</v>
      </c>
      <c r="CZ1321" s="94" t="s">
        <v>12007</v>
      </c>
      <c r="DA1321" s="94" t="s">
        <v>12111</v>
      </c>
      <c r="DB1321" s="94" t="s">
        <v>12111</v>
      </c>
      <c r="DC1321" s="94" t="s">
        <v>12007</v>
      </c>
      <c r="DD1321" s="94" t="s">
        <v>12007</v>
      </c>
      <c r="DE1321" s="94" t="s">
        <v>12007</v>
      </c>
      <c r="DH1321" s="94" t="s">
        <v>12021</v>
      </c>
      <c r="DJ1321" s="94" t="s">
        <v>12022</v>
      </c>
    </row>
    <row r="1322" ht="13.5" customHeight="1">
      <c r="A1322" s="94" t="s">
        <v>19720</v>
      </c>
      <c r="B1322" s="94" t="s">
        <v>19727</v>
      </c>
      <c r="C1322" s="94" t="str">
        <f t="shared" si="1"/>
        <v>Lara Le Roux</v>
      </c>
      <c r="D1322" s="94" t="s">
        <v>19728</v>
      </c>
      <c r="E1322" s="94" t="s">
        <v>32</v>
      </c>
      <c r="F1322" s="94" t="s">
        <v>19729</v>
      </c>
      <c r="G1322" s="95" t="s">
        <v>33</v>
      </c>
      <c r="H1322" s="94" t="s">
        <v>12006</v>
      </c>
      <c r="AE1322" s="94" t="s">
        <v>12007</v>
      </c>
      <c r="BF1322" s="94"/>
      <c r="BG1322" s="94"/>
      <c r="BH1322" s="94"/>
      <c r="BI1322" s="94"/>
      <c r="BJ1322" s="94" t="s">
        <v>33</v>
      </c>
      <c r="BK1322" s="94"/>
      <c r="BL1322" s="94"/>
      <c r="BM1322" s="94"/>
      <c r="BN1322" s="94"/>
      <c r="BO1322" s="94"/>
      <c r="BP1322" s="94"/>
      <c r="BQ1322" s="94"/>
      <c r="BR1322" s="94"/>
      <c r="BS1322" s="94"/>
      <c r="BT1322" s="94"/>
      <c r="BU1322" s="94"/>
      <c r="BV1322" s="94"/>
      <c r="BW1322" s="94"/>
      <c r="BX1322" s="94">
        <v>1.0</v>
      </c>
      <c r="BY1322" s="94"/>
      <c r="BZ1322" s="94"/>
      <c r="CA1322" s="94"/>
      <c r="CB1322" s="94"/>
      <c r="CC1322" s="94"/>
      <c r="CD1322" s="94"/>
      <c r="CE1322" s="94"/>
      <c r="CF1322" s="94"/>
      <c r="CG1322" s="94"/>
      <c r="CH1322" s="94"/>
      <c r="CK1322" s="94" t="s">
        <v>19730</v>
      </c>
      <c r="CL1322" s="94" t="s">
        <v>12010</v>
      </c>
      <c r="CM1322" s="94" t="s">
        <v>19731</v>
      </c>
      <c r="CN1322" s="94" t="s">
        <v>15704</v>
      </c>
      <c r="CO1322" s="94" t="s">
        <v>12122</v>
      </c>
      <c r="CP1322" s="94" t="s">
        <v>12189</v>
      </c>
      <c r="CQ1322" s="94" t="s">
        <v>12015</v>
      </c>
      <c r="CR1322" s="94" t="s">
        <v>12219</v>
      </c>
      <c r="CS1322" s="94" t="s">
        <v>12016</v>
      </c>
      <c r="CX1322" s="94" t="s">
        <v>1743</v>
      </c>
      <c r="CZ1322" s="94" t="s">
        <v>12007</v>
      </c>
      <c r="DA1322" s="94" t="s">
        <v>12016</v>
      </c>
      <c r="DB1322" s="94" t="s">
        <v>12016</v>
      </c>
      <c r="DC1322" s="94" t="s">
        <v>12007</v>
      </c>
      <c r="DD1322" s="94" t="s">
        <v>12016</v>
      </c>
      <c r="DE1322" s="94" t="s">
        <v>12016</v>
      </c>
      <c r="DH1322" s="94" t="s">
        <v>12021</v>
      </c>
      <c r="DJ1322" s="94" t="s">
        <v>12022</v>
      </c>
    </row>
    <row r="1323" ht="13.5" customHeight="1">
      <c r="A1323" s="94" t="s">
        <v>3203</v>
      </c>
      <c r="B1323" s="94" t="s">
        <v>3204</v>
      </c>
      <c r="C1323" s="94" t="str">
        <f t="shared" si="1"/>
        <v>Larissa  Ribeiro Magalhaes</v>
      </c>
      <c r="D1323" s="94" t="s">
        <v>3205</v>
      </c>
      <c r="E1323" s="94" t="s">
        <v>35</v>
      </c>
      <c r="F1323" s="94" t="s">
        <v>19732</v>
      </c>
      <c r="G1323" s="95" t="s">
        <v>33</v>
      </c>
      <c r="H1323" s="94" t="s">
        <v>12006</v>
      </c>
      <c r="I1323" s="94" t="s">
        <v>12069</v>
      </c>
      <c r="BF1323" s="94" t="s">
        <v>33</v>
      </c>
      <c r="BG1323" s="94"/>
      <c r="BH1323" s="94"/>
      <c r="BI1323" s="94"/>
      <c r="BJ1323" s="94"/>
      <c r="BK1323" s="94"/>
      <c r="BL1323" s="94"/>
      <c r="BM1323" s="94">
        <v>1.0</v>
      </c>
      <c r="BN1323" s="94"/>
      <c r="BO1323" s="94"/>
      <c r="BP1323" s="94"/>
      <c r="BQ1323" s="94"/>
      <c r="BR1323" s="94"/>
      <c r="BS1323" s="94"/>
      <c r="BT1323" s="94"/>
      <c r="BU1323" s="94"/>
      <c r="BV1323" s="94"/>
      <c r="BW1323" s="94"/>
      <c r="BX1323" s="94"/>
      <c r="BY1323" s="94"/>
      <c r="BZ1323" s="94"/>
      <c r="CA1323" s="94"/>
      <c r="CB1323" s="94"/>
      <c r="CC1323" s="94"/>
      <c r="CD1323" s="94"/>
      <c r="CE1323" s="94"/>
      <c r="CF1323" s="94"/>
      <c r="CG1323" s="94"/>
      <c r="CH1323" s="94"/>
      <c r="CK1323" s="94" t="s">
        <v>3209</v>
      </c>
      <c r="CL1323" s="94" t="s">
        <v>12010</v>
      </c>
      <c r="CM1323" s="94" t="s">
        <v>19733</v>
      </c>
      <c r="CO1323" s="94" t="s">
        <v>12217</v>
      </c>
      <c r="CP1323" s="94" t="s">
        <v>13054</v>
      </c>
      <c r="CQ1323" s="94" t="s">
        <v>12320</v>
      </c>
      <c r="CR1323" s="94" t="s">
        <v>12321</v>
      </c>
      <c r="CS1323" s="94" t="s">
        <v>12007</v>
      </c>
      <c r="CX1323" s="94" t="s">
        <v>19734</v>
      </c>
      <c r="CZ1323" s="94" t="s">
        <v>12007</v>
      </c>
      <c r="DA1323" s="94" t="s">
        <v>12111</v>
      </c>
      <c r="DB1323" s="94" t="s">
        <v>12111</v>
      </c>
      <c r="DC1323" s="94" t="s">
        <v>12007</v>
      </c>
      <c r="DD1323" s="94" t="s">
        <v>12007</v>
      </c>
      <c r="DE1323" s="94" t="s">
        <v>12007</v>
      </c>
      <c r="DH1323" s="94" t="s">
        <v>12021</v>
      </c>
      <c r="DJ1323" s="94" t="s">
        <v>12022</v>
      </c>
    </row>
    <row r="1324" ht="13.5" customHeight="1">
      <c r="A1324" s="94" t="s">
        <v>9703</v>
      </c>
      <c r="B1324" s="94" t="s">
        <v>9412</v>
      </c>
      <c r="C1324" s="94" t="str">
        <f t="shared" si="1"/>
        <v>Laura Costa</v>
      </c>
      <c r="D1324" s="94" t="s">
        <v>19735</v>
      </c>
      <c r="E1324" s="94" t="s">
        <v>32</v>
      </c>
      <c r="F1324" s="94" t="s">
        <v>19736</v>
      </c>
      <c r="G1324" s="95" t="s">
        <v>38</v>
      </c>
      <c r="H1324" s="94" t="s">
        <v>12006</v>
      </c>
      <c r="I1324" s="94" t="s">
        <v>12069</v>
      </c>
      <c r="BF1324" s="94"/>
      <c r="BG1324" s="94" t="s">
        <v>38</v>
      </c>
      <c r="BH1324" s="94"/>
      <c r="BI1324" s="94"/>
      <c r="BJ1324" s="94"/>
      <c r="BK1324" s="94"/>
      <c r="BL1324" s="94"/>
      <c r="BM1324" s="94"/>
      <c r="BN1324" s="94"/>
      <c r="BO1324" s="94"/>
      <c r="BP1324" s="94">
        <v>1.0</v>
      </c>
      <c r="BQ1324" s="94"/>
      <c r="BR1324" s="94"/>
      <c r="BS1324" s="94"/>
      <c r="BT1324" s="94"/>
      <c r="BU1324" s="94"/>
      <c r="BV1324" s="94"/>
      <c r="BW1324" s="94"/>
      <c r="BX1324" s="94"/>
      <c r="BY1324" s="94"/>
      <c r="BZ1324" s="94"/>
      <c r="CA1324" s="94"/>
      <c r="CB1324" s="94"/>
      <c r="CC1324" s="94"/>
      <c r="CD1324" s="94"/>
      <c r="CE1324" s="94"/>
      <c r="CF1324" s="94"/>
      <c r="CG1324" s="94"/>
      <c r="CH1324" s="94"/>
      <c r="CK1324" s="94" t="s">
        <v>19737</v>
      </c>
      <c r="CL1324" s="94" t="s">
        <v>12010</v>
      </c>
      <c r="CM1324" s="94" t="s">
        <v>19738</v>
      </c>
      <c r="CO1324" s="94" t="s">
        <v>12217</v>
      </c>
      <c r="CQ1324" s="94" t="s">
        <v>12549</v>
      </c>
      <c r="CX1324" s="94" t="s">
        <v>1680</v>
      </c>
      <c r="DH1324" s="94" t="s">
        <v>12021</v>
      </c>
      <c r="DJ1324" s="94" t="s">
        <v>12022</v>
      </c>
    </row>
    <row r="1325" ht="13.5" customHeight="1">
      <c r="A1325" s="94" t="s">
        <v>9703</v>
      </c>
      <c r="B1325" s="94" t="s">
        <v>19739</v>
      </c>
      <c r="C1325" s="94" t="str">
        <f t="shared" si="1"/>
        <v>Laura Ferrarese</v>
      </c>
      <c r="D1325" s="94" t="s">
        <v>19740</v>
      </c>
      <c r="E1325" s="94" t="s">
        <v>32</v>
      </c>
      <c r="F1325" s="94" t="s">
        <v>19741</v>
      </c>
      <c r="G1325" s="95" t="s">
        <v>33</v>
      </c>
      <c r="H1325" s="94" t="s">
        <v>12006</v>
      </c>
      <c r="BF1325" s="94"/>
      <c r="BG1325" s="94"/>
      <c r="BH1325" s="94" t="s">
        <v>33</v>
      </c>
      <c r="BI1325" s="94"/>
      <c r="BJ1325" s="94"/>
      <c r="BK1325" s="94"/>
      <c r="BL1325" s="94"/>
      <c r="BM1325" s="94"/>
      <c r="BN1325" s="94"/>
      <c r="BO1325" s="94"/>
      <c r="BP1325" s="94"/>
      <c r="BQ1325" s="94"/>
      <c r="BR1325" s="94">
        <v>1.0</v>
      </c>
      <c r="BS1325" s="94"/>
      <c r="BT1325" s="94"/>
      <c r="BU1325" s="94"/>
      <c r="BV1325" s="94"/>
      <c r="BW1325" s="94"/>
      <c r="BX1325" s="94"/>
      <c r="BY1325" s="94"/>
      <c r="BZ1325" s="94"/>
      <c r="CA1325" s="94"/>
      <c r="CB1325" s="94"/>
      <c r="CC1325" s="94"/>
      <c r="CD1325" s="94">
        <v>1.0</v>
      </c>
      <c r="CE1325" s="94"/>
      <c r="CF1325" s="94"/>
      <c r="CG1325" s="94"/>
      <c r="CH1325" s="94"/>
      <c r="CJ1325" s="94" t="s">
        <v>3680</v>
      </c>
      <c r="CK1325" s="94" t="s">
        <v>19742</v>
      </c>
      <c r="CL1325" s="94" t="s">
        <v>12010</v>
      </c>
      <c r="CM1325" s="94" t="s">
        <v>19743</v>
      </c>
      <c r="CN1325" s="94" t="s">
        <v>19744</v>
      </c>
      <c r="CO1325" s="94" t="s">
        <v>12030</v>
      </c>
      <c r="CP1325" s="94" t="s">
        <v>19745</v>
      </c>
      <c r="CQ1325" s="94" t="s">
        <v>12075</v>
      </c>
      <c r="CR1325" s="94" t="s">
        <v>12465</v>
      </c>
      <c r="CS1325" s="94" t="s">
        <v>12016</v>
      </c>
      <c r="CT1325" s="94" t="s">
        <v>12052</v>
      </c>
      <c r="CU1325" s="94" t="s">
        <v>12052</v>
      </c>
      <c r="CV1325" s="94" t="s">
        <v>12052</v>
      </c>
      <c r="CX1325" s="94" t="s">
        <v>19746</v>
      </c>
      <c r="CZ1325" s="94" t="s">
        <v>12007</v>
      </c>
      <c r="DA1325" s="94" t="s">
        <v>12019</v>
      </c>
      <c r="DB1325" s="94" t="s">
        <v>12016</v>
      </c>
      <c r="DC1325" s="94" t="s">
        <v>12007</v>
      </c>
      <c r="DD1325" s="94" t="s">
        <v>12007</v>
      </c>
      <c r="DE1325" s="94" t="s">
        <v>12016</v>
      </c>
      <c r="DH1325" s="94" t="s">
        <v>12021</v>
      </c>
      <c r="DJ1325" s="94" t="s">
        <v>12022</v>
      </c>
    </row>
    <row r="1326" ht="13.5" customHeight="1">
      <c r="A1326" s="94" t="s">
        <v>9703</v>
      </c>
      <c r="B1326" s="94" t="s">
        <v>19747</v>
      </c>
      <c r="C1326" s="94" t="str">
        <f t="shared" si="1"/>
        <v>Laura Pentericci</v>
      </c>
      <c r="D1326" s="94" t="s">
        <v>19748</v>
      </c>
      <c r="E1326" s="94" t="s">
        <v>32</v>
      </c>
      <c r="F1326" s="94" t="s">
        <v>19749</v>
      </c>
      <c r="G1326" s="95" t="s">
        <v>33</v>
      </c>
      <c r="H1326" s="94" t="s">
        <v>12006</v>
      </c>
      <c r="I1326" s="94" t="s">
        <v>12069</v>
      </c>
      <c r="BF1326" s="94" t="s">
        <v>33</v>
      </c>
      <c r="BG1326" s="94"/>
      <c r="BH1326" s="94"/>
      <c r="BI1326" s="94"/>
      <c r="BJ1326" s="94"/>
      <c r="BK1326" s="94"/>
      <c r="BL1326" s="94">
        <v>1.0</v>
      </c>
      <c r="BM1326" s="94"/>
      <c r="BN1326" s="94"/>
      <c r="BO1326" s="94"/>
      <c r="BP1326" s="94"/>
      <c r="BQ1326" s="94"/>
      <c r="BR1326" s="94"/>
      <c r="BS1326" s="94"/>
      <c r="BT1326" s="94"/>
      <c r="BU1326" s="94"/>
      <c r="BV1326" s="94"/>
      <c r="BW1326" s="94"/>
      <c r="BX1326" s="94"/>
      <c r="BY1326" s="94"/>
      <c r="BZ1326" s="94"/>
      <c r="CA1326" s="94"/>
      <c r="CB1326" s="94"/>
      <c r="CC1326" s="94"/>
      <c r="CD1326" s="94"/>
      <c r="CE1326" s="94"/>
      <c r="CF1326" s="94"/>
      <c r="CG1326" s="94"/>
      <c r="CH1326" s="94"/>
      <c r="CJ1326" s="94" t="s">
        <v>3680</v>
      </c>
      <c r="CK1326" s="94" t="s">
        <v>19750</v>
      </c>
      <c r="CL1326" s="94" t="s">
        <v>12202</v>
      </c>
      <c r="CM1326" s="94" t="s">
        <v>19751</v>
      </c>
      <c r="CN1326" s="94" t="s">
        <v>12369</v>
      </c>
      <c r="CO1326" s="94" t="s">
        <v>12030</v>
      </c>
      <c r="CP1326" s="94" t="s">
        <v>19752</v>
      </c>
      <c r="CQ1326" s="94" t="s">
        <v>12605</v>
      </c>
      <c r="CR1326" s="94" t="s">
        <v>19753</v>
      </c>
      <c r="CS1326" s="94" t="s">
        <v>12016</v>
      </c>
      <c r="CX1326" s="94" t="s">
        <v>19754</v>
      </c>
      <c r="CZ1326" s="94" t="s">
        <v>12007</v>
      </c>
      <c r="DA1326" s="94" t="s">
        <v>12019</v>
      </c>
      <c r="DB1326" s="94" t="s">
        <v>12016</v>
      </c>
      <c r="DC1326" s="94" t="s">
        <v>12007</v>
      </c>
      <c r="DD1326" s="94" t="s">
        <v>12007</v>
      </c>
      <c r="DE1326" s="94" t="s">
        <v>12007</v>
      </c>
      <c r="DH1326" s="94" t="s">
        <v>12021</v>
      </c>
      <c r="DJ1326" s="94" t="s">
        <v>12022</v>
      </c>
    </row>
    <row r="1327" ht="13.5" customHeight="1">
      <c r="A1327" s="94" t="s">
        <v>9703</v>
      </c>
      <c r="B1327" s="94" t="s">
        <v>19755</v>
      </c>
      <c r="C1327" s="94" t="str">
        <f t="shared" si="1"/>
        <v>Laura Sommovigo</v>
      </c>
      <c r="D1327" s="94" t="s">
        <v>19756</v>
      </c>
      <c r="E1327" s="94" t="s">
        <v>32</v>
      </c>
      <c r="F1327" s="94" t="s">
        <v>19757</v>
      </c>
      <c r="G1327" s="95" t="s">
        <v>33</v>
      </c>
      <c r="H1327" s="94" t="s">
        <v>12006</v>
      </c>
      <c r="I1327" s="94" t="s">
        <v>12069</v>
      </c>
      <c r="BF1327" s="94" t="s">
        <v>33</v>
      </c>
      <c r="BG1327" s="94"/>
      <c r="BH1327" s="94"/>
      <c r="BI1327" s="94"/>
      <c r="BJ1327" s="94"/>
      <c r="BK1327" s="94"/>
      <c r="BL1327" s="94">
        <v>1.0</v>
      </c>
      <c r="BM1327" s="94"/>
      <c r="BN1327" s="94"/>
      <c r="BO1327" s="94"/>
      <c r="BP1327" s="94"/>
      <c r="BQ1327" s="94"/>
      <c r="BR1327" s="94"/>
      <c r="BS1327" s="94"/>
      <c r="BT1327" s="94"/>
      <c r="BU1327" s="94"/>
      <c r="BV1327" s="94"/>
      <c r="BW1327" s="94"/>
      <c r="BX1327" s="94"/>
      <c r="BY1327" s="94"/>
      <c r="BZ1327" s="94"/>
      <c r="CA1327" s="94"/>
      <c r="CB1327" s="94"/>
      <c r="CC1327" s="94"/>
      <c r="CD1327" s="94">
        <v>1.0</v>
      </c>
      <c r="CE1327" s="94"/>
      <c r="CF1327" s="94"/>
      <c r="CG1327" s="94"/>
      <c r="CH1327" s="94">
        <v>1.0</v>
      </c>
      <c r="CJ1327" s="94" t="s">
        <v>3680</v>
      </c>
      <c r="CK1327" s="94" t="s">
        <v>19758</v>
      </c>
      <c r="CL1327" s="94" t="s">
        <v>12010</v>
      </c>
      <c r="CM1327" s="94" t="s">
        <v>14894</v>
      </c>
      <c r="CN1327" s="94" t="s">
        <v>19759</v>
      </c>
      <c r="CO1327" s="94" t="s">
        <v>12188</v>
      </c>
      <c r="CP1327" s="94" t="s">
        <v>19760</v>
      </c>
      <c r="CQ1327" s="94" t="s">
        <v>12032</v>
      </c>
      <c r="CR1327" s="94" t="s">
        <v>12606</v>
      </c>
      <c r="CS1327" s="94" t="s">
        <v>12016</v>
      </c>
      <c r="CT1327" s="94" t="s">
        <v>12052</v>
      </c>
      <c r="CX1327" s="94" t="s">
        <v>19761</v>
      </c>
      <c r="CZ1327" s="94" t="s">
        <v>12007</v>
      </c>
      <c r="DA1327" s="94" t="s">
        <v>12111</v>
      </c>
      <c r="DB1327" s="94" t="s">
        <v>12111</v>
      </c>
      <c r="DC1327" s="94" t="s">
        <v>12007</v>
      </c>
      <c r="DD1327" s="94" t="s">
        <v>12007</v>
      </c>
      <c r="DE1327" s="94" t="s">
        <v>12007</v>
      </c>
      <c r="DH1327" s="94" t="s">
        <v>12021</v>
      </c>
      <c r="DJ1327" s="94" t="s">
        <v>12022</v>
      </c>
    </row>
    <row r="1328" ht="13.5" customHeight="1">
      <c r="A1328" s="94" t="s">
        <v>9703</v>
      </c>
      <c r="B1328" s="94" t="s">
        <v>9704</v>
      </c>
      <c r="C1328" s="94" t="str">
        <f t="shared" si="1"/>
        <v>Laura Trouille</v>
      </c>
      <c r="D1328" s="94" t="s">
        <v>9705</v>
      </c>
      <c r="E1328" s="94" t="s">
        <v>32</v>
      </c>
      <c r="F1328" s="94" t="s">
        <v>19762</v>
      </c>
      <c r="G1328" s="95" t="s">
        <v>38</v>
      </c>
      <c r="H1328" s="94" t="s">
        <v>12006</v>
      </c>
      <c r="I1328" s="94" t="s">
        <v>12287</v>
      </c>
      <c r="BF1328" s="94"/>
      <c r="BG1328" s="94"/>
      <c r="BH1328" s="94"/>
      <c r="BI1328" s="94" t="s">
        <v>38</v>
      </c>
      <c r="BJ1328" s="94"/>
      <c r="BK1328" s="94"/>
      <c r="BL1328" s="94"/>
      <c r="BM1328" s="94"/>
      <c r="BN1328" s="94"/>
      <c r="BO1328" s="94"/>
      <c r="BP1328" s="94"/>
      <c r="BQ1328" s="94"/>
      <c r="BR1328" s="94"/>
      <c r="BS1328" s="94"/>
      <c r="BT1328" s="94"/>
      <c r="BU1328" s="94">
        <v>1.0</v>
      </c>
      <c r="BV1328" s="94"/>
      <c r="BW1328" s="94"/>
      <c r="BX1328" s="94"/>
      <c r="BY1328" s="94"/>
      <c r="BZ1328" s="94"/>
      <c r="CA1328" s="94"/>
      <c r="CB1328" s="94"/>
      <c r="CC1328" s="94"/>
      <c r="CD1328" s="94"/>
      <c r="CE1328" s="94"/>
      <c r="CF1328" s="94"/>
      <c r="CG1328" s="94"/>
      <c r="CH1328" s="94"/>
      <c r="CJ1328" s="94" t="s">
        <v>12980</v>
      </c>
      <c r="CK1328" s="94" t="s">
        <v>19763</v>
      </c>
      <c r="CL1328" s="94" t="s">
        <v>12010</v>
      </c>
      <c r="CM1328" s="94" t="s">
        <v>19764</v>
      </c>
      <c r="CN1328" s="94" t="s">
        <v>19765</v>
      </c>
      <c r="CO1328" s="94" t="s">
        <v>12013</v>
      </c>
      <c r="CP1328" s="94" t="s">
        <v>13289</v>
      </c>
      <c r="CQ1328" s="94" t="s">
        <v>12032</v>
      </c>
      <c r="CR1328" s="94" t="s">
        <v>12032</v>
      </c>
      <c r="CX1328" s="94" t="s">
        <v>19766</v>
      </c>
      <c r="CZ1328" s="94" t="s">
        <v>12016</v>
      </c>
      <c r="DC1328" s="94" t="s">
        <v>12016</v>
      </c>
      <c r="DD1328" s="94" t="s">
        <v>12007</v>
      </c>
      <c r="DH1328" s="94" t="s">
        <v>12021</v>
      </c>
      <c r="DJ1328" s="94" t="s">
        <v>12022</v>
      </c>
    </row>
    <row r="1329" ht="13.5" customHeight="1">
      <c r="A1329" s="94" t="s">
        <v>19767</v>
      </c>
      <c r="B1329" s="94" t="s">
        <v>19768</v>
      </c>
      <c r="C1329" s="94" t="str">
        <f t="shared" si="1"/>
        <v>Laure Ciesla</v>
      </c>
      <c r="D1329" s="94" t="s">
        <v>19769</v>
      </c>
      <c r="E1329" s="94" t="s">
        <v>32</v>
      </c>
      <c r="F1329" s="94" t="s">
        <v>19770</v>
      </c>
      <c r="G1329" s="95" t="s">
        <v>38</v>
      </c>
      <c r="H1329" s="94" t="s">
        <v>12006</v>
      </c>
      <c r="I1329" s="94" t="s">
        <v>12069</v>
      </c>
      <c r="BF1329" s="94"/>
      <c r="BG1329" s="94"/>
      <c r="BH1329" s="94"/>
      <c r="BI1329" s="94"/>
      <c r="BJ1329" s="94"/>
      <c r="BK1329" s="94" t="s">
        <v>38</v>
      </c>
      <c r="BL1329" s="94"/>
      <c r="BM1329" s="94"/>
      <c r="BN1329" s="94"/>
      <c r="BO1329" s="94"/>
      <c r="BP1329" s="94"/>
      <c r="BQ1329" s="94"/>
      <c r="BR1329" s="94"/>
      <c r="BS1329" s="94"/>
      <c r="BT1329" s="94"/>
      <c r="BU1329" s="94"/>
      <c r="BV1329" s="94"/>
      <c r="BW1329" s="94"/>
      <c r="BX1329" s="94"/>
      <c r="BY1329" s="94"/>
      <c r="BZ1329" s="94"/>
      <c r="CA1329" s="94"/>
      <c r="CB1329" s="94"/>
      <c r="CC1329" s="94">
        <v>1.0</v>
      </c>
      <c r="CD1329" s="94"/>
      <c r="CE1329" s="94"/>
      <c r="CF1329" s="94"/>
      <c r="CG1329" s="94"/>
      <c r="CH1329" s="94"/>
      <c r="CJ1329" s="94" t="s">
        <v>3680</v>
      </c>
      <c r="CK1329" s="94" t="s">
        <v>19771</v>
      </c>
      <c r="CM1329" s="94" t="s">
        <v>19772</v>
      </c>
      <c r="CQ1329" s="94" t="s">
        <v>15169</v>
      </c>
      <c r="CX1329" s="94" t="s">
        <v>2154</v>
      </c>
      <c r="CZ1329" s="94" t="s">
        <v>12016</v>
      </c>
      <c r="DC1329" s="94" t="s">
        <v>12016</v>
      </c>
      <c r="DD1329" s="94" t="s">
        <v>12016</v>
      </c>
      <c r="DH1329" s="94" t="s">
        <v>12021</v>
      </c>
      <c r="DJ1329" s="94" t="s">
        <v>12022</v>
      </c>
    </row>
    <row r="1330" ht="13.5" customHeight="1">
      <c r="A1330" s="94" t="s">
        <v>19767</v>
      </c>
      <c r="B1330" s="94" t="s">
        <v>19773</v>
      </c>
      <c r="C1330" s="94" t="str">
        <f t="shared" si="1"/>
        <v>Laure Lefevre</v>
      </c>
      <c r="D1330" s="94" t="s">
        <v>19774</v>
      </c>
      <c r="E1330" s="94" t="s">
        <v>32</v>
      </c>
      <c r="F1330" s="94" t="s">
        <v>19775</v>
      </c>
      <c r="G1330" s="95" t="s">
        <v>38</v>
      </c>
      <c r="H1330" s="94" t="s">
        <v>12006</v>
      </c>
      <c r="BF1330" s="94"/>
      <c r="BG1330" s="94"/>
      <c r="BH1330" s="94"/>
      <c r="BI1330" s="94" t="s">
        <v>38</v>
      </c>
      <c r="BJ1330" s="94"/>
      <c r="BK1330" s="94"/>
      <c r="BL1330" s="94"/>
      <c r="BM1330" s="94"/>
      <c r="BN1330" s="94"/>
      <c r="BO1330" s="94"/>
      <c r="BP1330" s="94"/>
      <c r="BQ1330" s="94"/>
      <c r="BR1330" s="94"/>
      <c r="BS1330" s="94"/>
      <c r="BT1330" s="94"/>
      <c r="BU1330" s="94">
        <v>1.0</v>
      </c>
      <c r="BV1330" s="94"/>
      <c r="BW1330" s="94"/>
      <c r="BX1330" s="94"/>
      <c r="BY1330" s="94"/>
      <c r="BZ1330" s="94"/>
      <c r="CA1330" s="94"/>
      <c r="CB1330" s="94"/>
      <c r="CC1330" s="94"/>
      <c r="CD1330" s="94"/>
      <c r="CE1330" s="94"/>
      <c r="CF1330" s="94"/>
      <c r="CG1330" s="94"/>
      <c r="CH1330" s="94"/>
      <c r="CJ1330" s="94" t="s">
        <v>3680</v>
      </c>
      <c r="CK1330" s="94" t="s">
        <v>19776</v>
      </c>
      <c r="CL1330" s="94" t="s">
        <v>7188</v>
      </c>
      <c r="CM1330" s="94" t="s">
        <v>13026</v>
      </c>
      <c r="CN1330" s="94" t="s">
        <v>19777</v>
      </c>
      <c r="CO1330" s="94" t="s">
        <v>12013</v>
      </c>
      <c r="CP1330" s="94" t="s">
        <v>13027</v>
      </c>
      <c r="CQ1330" s="94" t="s">
        <v>19778</v>
      </c>
      <c r="CR1330" s="94" t="s">
        <v>12041</v>
      </c>
      <c r="CX1330" s="94" t="s">
        <v>17312</v>
      </c>
      <c r="CZ1330" s="94" t="s">
        <v>12016</v>
      </c>
      <c r="DC1330" s="94" t="s">
        <v>12016</v>
      </c>
      <c r="DD1330" s="94" t="s">
        <v>12016</v>
      </c>
      <c r="DH1330" s="94" t="s">
        <v>12021</v>
      </c>
      <c r="DJ1330" s="94" t="s">
        <v>12022</v>
      </c>
    </row>
    <row r="1331" ht="13.5" customHeight="1">
      <c r="A1331" s="94" t="s">
        <v>19779</v>
      </c>
      <c r="B1331" s="94" t="s">
        <v>19780</v>
      </c>
      <c r="C1331" s="94" t="str">
        <f t="shared" si="1"/>
        <v>Lauren Albin</v>
      </c>
      <c r="D1331" s="94" t="s">
        <v>19781</v>
      </c>
      <c r="E1331" s="94" t="s">
        <v>32</v>
      </c>
      <c r="F1331" s="94" t="s">
        <v>19782</v>
      </c>
      <c r="G1331" s="95" t="s">
        <v>33</v>
      </c>
      <c r="H1331" s="94" t="s">
        <v>12006</v>
      </c>
      <c r="BF1331" s="94"/>
      <c r="BG1331" s="94"/>
      <c r="BH1331" s="94" t="s">
        <v>33</v>
      </c>
      <c r="BI1331" s="94"/>
      <c r="BJ1331" s="94"/>
      <c r="BK1331" s="94"/>
      <c r="BL1331" s="94"/>
      <c r="BM1331" s="94"/>
      <c r="BN1331" s="94"/>
      <c r="BO1331" s="94"/>
      <c r="BP1331" s="94"/>
      <c r="BQ1331" s="94"/>
      <c r="BR1331" s="94">
        <v>1.0</v>
      </c>
      <c r="BS1331" s="94"/>
      <c r="BT1331" s="94"/>
      <c r="BU1331" s="94"/>
      <c r="BV1331" s="94"/>
      <c r="BW1331" s="94"/>
      <c r="BX1331" s="94"/>
      <c r="BY1331" s="94"/>
      <c r="BZ1331" s="94"/>
      <c r="CA1331" s="94"/>
      <c r="CB1331" s="94"/>
      <c r="CC1331" s="94"/>
      <c r="CD1331" s="94"/>
      <c r="CE1331" s="94"/>
      <c r="CF1331" s="94"/>
      <c r="CG1331" s="94"/>
      <c r="CH1331" s="94"/>
      <c r="CK1331" s="94" t="s">
        <v>19783</v>
      </c>
      <c r="CL1331" s="94" t="s">
        <v>19784</v>
      </c>
      <c r="CM1331" s="94" t="s">
        <v>19785</v>
      </c>
      <c r="CN1331" s="94" t="s">
        <v>19786</v>
      </c>
      <c r="CP1331" s="94" t="s">
        <v>19787</v>
      </c>
      <c r="CQ1331" s="94" t="s">
        <v>13256</v>
      </c>
      <c r="CR1331" s="94" t="s">
        <v>12752</v>
      </c>
      <c r="CS1331" s="94" t="s">
        <v>12016</v>
      </c>
      <c r="CT1331" s="94" t="s">
        <v>14982</v>
      </c>
      <c r="CX1331" s="94" t="s">
        <v>19788</v>
      </c>
      <c r="CZ1331" s="94" t="s">
        <v>12007</v>
      </c>
      <c r="DC1331" s="94" t="s">
        <v>12007</v>
      </c>
      <c r="DD1331" s="94" t="s">
        <v>12007</v>
      </c>
      <c r="DE1331" s="94" t="s">
        <v>12007</v>
      </c>
      <c r="DH1331" s="94" t="s">
        <v>12021</v>
      </c>
      <c r="DJ1331" s="94" t="s">
        <v>12022</v>
      </c>
    </row>
    <row r="1332" ht="13.5" customHeight="1">
      <c r="A1332" s="94" t="s">
        <v>19789</v>
      </c>
      <c r="B1332" s="94" t="s">
        <v>19790</v>
      </c>
      <c r="C1332" s="94" t="str">
        <f t="shared" si="1"/>
        <v>Laurene Jouve</v>
      </c>
      <c r="D1332" s="94" t="s">
        <v>19791</v>
      </c>
      <c r="E1332" s="94" t="s">
        <v>32</v>
      </c>
      <c r="F1332" s="94" t="s">
        <v>19792</v>
      </c>
      <c r="G1332" s="95" t="s">
        <v>33</v>
      </c>
      <c r="H1332" s="94" t="s">
        <v>12006</v>
      </c>
      <c r="I1332" s="94" t="s">
        <v>12069</v>
      </c>
      <c r="BF1332" s="94" t="s">
        <v>33</v>
      </c>
      <c r="BG1332" s="94"/>
      <c r="BH1332" s="94"/>
      <c r="BI1332" s="94"/>
      <c r="BJ1332" s="94"/>
      <c r="BK1332" s="94"/>
      <c r="BL1332" s="94">
        <v>1.0</v>
      </c>
      <c r="BM1332" s="94"/>
      <c r="BN1332" s="94"/>
      <c r="BO1332" s="94"/>
      <c r="BP1332" s="94"/>
      <c r="BQ1332" s="94"/>
      <c r="BR1332" s="94"/>
      <c r="BS1332" s="94"/>
      <c r="BT1332" s="94"/>
      <c r="BU1332" s="94"/>
      <c r="BV1332" s="94"/>
      <c r="BW1332" s="94"/>
      <c r="BX1332" s="94"/>
      <c r="BY1332" s="94"/>
      <c r="BZ1332" s="94"/>
      <c r="CA1332" s="94"/>
      <c r="CB1332" s="94"/>
      <c r="CC1332" s="94"/>
      <c r="CD1332" s="94"/>
      <c r="CE1332" s="94"/>
      <c r="CF1332" s="94"/>
      <c r="CG1332" s="94"/>
      <c r="CH1332" s="94"/>
      <c r="CJ1332" s="94" t="s">
        <v>3680</v>
      </c>
      <c r="CK1332" s="94" t="s">
        <v>19793</v>
      </c>
      <c r="CL1332" s="94" t="s">
        <v>7188</v>
      </c>
      <c r="CM1332" s="94" t="s">
        <v>19794</v>
      </c>
      <c r="CN1332" s="94" t="s">
        <v>12369</v>
      </c>
      <c r="CO1332" s="94" t="s">
        <v>12116</v>
      </c>
      <c r="CP1332" s="94" t="s">
        <v>19795</v>
      </c>
      <c r="CQ1332" s="94" t="s">
        <v>12040</v>
      </c>
      <c r="CR1332" s="94" t="s">
        <v>12331</v>
      </c>
      <c r="CS1332" s="94" t="s">
        <v>12016</v>
      </c>
      <c r="CV1332" s="94" t="s">
        <v>19796</v>
      </c>
      <c r="CX1332" s="94" t="s">
        <v>1793</v>
      </c>
      <c r="CZ1332" s="94" t="s">
        <v>12016</v>
      </c>
      <c r="DA1332" s="94" t="s">
        <v>12016</v>
      </c>
      <c r="DB1332" s="94" t="s">
        <v>12016</v>
      </c>
      <c r="DC1332" s="94" t="s">
        <v>12016</v>
      </c>
      <c r="DD1332" s="94" t="s">
        <v>12016</v>
      </c>
      <c r="DE1332" s="94" t="s">
        <v>12007</v>
      </c>
      <c r="DH1332" s="94" t="s">
        <v>12021</v>
      </c>
      <c r="DJ1332" s="94" t="s">
        <v>12022</v>
      </c>
    </row>
    <row r="1333" ht="13.5" customHeight="1">
      <c r="A1333" s="94" t="s">
        <v>19797</v>
      </c>
      <c r="B1333" s="94" t="s">
        <v>19798</v>
      </c>
      <c r="C1333" s="94" t="str">
        <f t="shared" si="1"/>
        <v>Laurits Leedjärv</v>
      </c>
      <c r="D1333" s="94" t="s">
        <v>19799</v>
      </c>
      <c r="E1333" s="94" t="s">
        <v>32</v>
      </c>
      <c r="F1333" s="94" t="s">
        <v>19800</v>
      </c>
      <c r="G1333" s="95" t="s">
        <v>33</v>
      </c>
      <c r="H1333" s="94" t="s">
        <v>12006</v>
      </c>
      <c r="J1333" s="94" t="s">
        <v>19801</v>
      </c>
      <c r="BF1333" s="94" t="s">
        <v>33</v>
      </c>
      <c r="BG1333" s="94"/>
      <c r="BH1333" s="94"/>
      <c r="BI1333" s="94"/>
      <c r="BJ1333" s="94"/>
      <c r="BK1333" s="94"/>
      <c r="BL1333" s="94">
        <v>1.0</v>
      </c>
      <c r="BM1333" s="94"/>
      <c r="BN1333" s="94"/>
      <c r="BO1333" s="94"/>
      <c r="BP1333" s="94"/>
      <c r="BQ1333" s="94"/>
      <c r="BR1333" s="94"/>
      <c r="BS1333" s="94"/>
      <c r="BT1333" s="94"/>
      <c r="BU1333" s="94"/>
      <c r="BV1333" s="94"/>
      <c r="BW1333" s="94"/>
      <c r="BX1333" s="94"/>
      <c r="BY1333" s="94"/>
      <c r="BZ1333" s="94"/>
      <c r="CA1333" s="94"/>
      <c r="CB1333" s="94"/>
      <c r="CC1333" s="94"/>
      <c r="CD1333" s="94">
        <v>1.0</v>
      </c>
      <c r="CE1333" s="94"/>
      <c r="CF1333" s="94"/>
      <c r="CG1333" s="94"/>
      <c r="CH1333" s="94"/>
      <c r="CJ1333" s="94" t="s">
        <v>3680</v>
      </c>
      <c r="CK1333" s="94" t="s">
        <v>19802</v>
      </c>
      <c r="CL1333" s="94" t="s">
        <v>12505</v>
      </c>
      <c r="CM1333" s="94" t="s">
        <v>19803</v>
      </c>
      <c r="CN1333" s="94" t="s">
        <v>19667</v>
      </c>
      <c r="CO1333" s="94" t="s">
        <v>12030</v>
      </c>
      <c r="CP1333" s="94" t="s">
        <v>19804</v>
      </c>
      <c r="CQ1333" s="94" t="s">
        <v>19805</v>
      </c>
      <c r="CR1333" s="94" t="s">
        <v>19805</v>
      </c>
      <c r="CS1333" s="94" t="s">
        <v>12007</v>
      </c>
      <c r="CT1333" s="94" t="s">
        <v>12117</v>
      </c>
      <c r="CU1333" s="94" t="s">
        <v>12117</v>
      </c>
      <c r="CV1333" s="94" t="s">
        <v>12117</v>
      </c>
      <c r="CX1333" s="94" t="s">
        <v>19806</v>
      </c>
      <c r="CZ1333" s="94" t="s">
        <v>12007</v>
      </c>
      <c r="DA1333" s="94" t="s">
        <v>12016</v>
      </c>
      <c r="DB1333" s="94" t="s">
        <v>12016</v>
      </c>
      <c r="DC1333" s="94" t="s">
        <v>12007</v>
      </c>
      <c r="DD1333" s="94" t="s">
        <v>12007</v>
      </c>
      <c r="DE1333" s="94" t="s">
        <v>12007</v>
      </c>
      <c r="DH1333" s="94" t="s">
        <v>12021</v>
      </c>
      <c r="DJ1333" s="94" t="s">
        <v>12022</v>
      </c>
    </row>
    <row r="1334" ht="13.5" customHeight="1">
      <c r="A1334" s="94" t="s">
        <v>6615</v>
      </c>
      <c r="B1334" s="94" t="s">
        <v>6616</v>
      </c>
      <c r="C1334" s="94" t="str">
        <f t="shared" si="1"/>
        <v>Lauryn Williams</v>
      </c>
      <c r="D1334" s="94" t="s">
        <v>6617</v>
      </c>
      <c r="E1334" s="94" t="s">
        <v>32</v>
      </c>
      <c r="F1334" s="94" t="s">
        <v>19807</v>
      </c>
      <c r="G1334" s="95" t="s">
        <v>33</v>
      </c>
      <c r="H1334" s="94" t="s">
        <v>12006</v>
      </c>
      <c r="I1334" s="94" t="s">
        <v>12069</v>
      </c>
      <c r="BF1334" s="94" t="s">
        <v>33</v>
      </c>
      <c r="BG1334" s="94"/>
      <c r="BH1334" s="94"/>
      <c r="BI1334" s="94"/>
      <c r="BJ1334" s="94"/>
      <c r="BK1334" s="94"/>
      <c r="BL1334" s="94"/>
      <c r="BM1334" s="94">
        <v>1.0</v>
      </c>
      <c r="BN1334" s="94"/>
      <c r="BO1334" s="94"/>
      <c r="BP1334" s="94"/>
      <c r="BQ1334" s="94"/>
      <c r="BR1334" s="94"/>
      <c r="BS1334" s="94"/>
      <c r="BT1334" s="94"/>
      <c r="BU1334" s="94"/>
      <c r="BV1334" s="94"/>
      <c r="BW1334" s="94"/>
      <c r="BX1334" s="94"/>
      <c r="BY1334" s="94"/>
      <c r="BZ1334" s="94"/>
      <c r="CA1334" s="94"/>
      <c r="CB1334" s="94"/>
      <c r="CC1334" s="94"/>
      <c r="CD1334" s="94"/>
      <c r="CE1334" s="94"/>
      <c r="CF1334" s="94"/>
      <c r="CG1334" s="94"/>
      <c r="CH1334" s="94"/>
      <c r="CK1334" s="94" t="s">
        <v>6621</v>
      </c>
      <c r="CL1334" s="94" t="s">
        <v>19808</v>
      </c>
      <c r="CM1334" s="94" t="s">
        <v>18582</v>
      </c>
      <c r="CN1334" s="94" t="s">
        <v>12375</v>
      </c>
      <c r="CO1334" s="94" t="s">
        <v>12122</v>
      </c>
      <c r="CP1334" s="94" t="s">
        <v>18584</v>
      </c>
      <c r="CQ1334" s="94" t="s">
        <v>12582</v>
      </c>
      <c r="CR1334" s="94" t="s">
        <v>12752</v>
      </c>
      <c r="CS1334" s="94" t="s">
        <v>12016</v>
      </c>
      <c r="CT1334" s="94" t="s">
        <v>14982</v>
      </c>
      <c r="CX1334" s="94" t="s">
        <v>19809</v>
      </c>
      <c r="CZ1334" s="94" t="s">
        <v>12007</v>
      </c>
      <c r="DA1334" s="94" t="s">
        <v>12111</v>
      </c>
      <c r="DB1334" s="94" t="s">
        <v>12111</v>
      </c>
      <c r="DC1334" s="94" t="s">
        <v>12007</v>
      </c>
      <c r="DD1334" s="94" t="s">
        <v>12016</v>
      </c>
      <c r="DE1334" s="94" t="s">
        <v>12007</v>
      </c>
      <c r="DH1334" s="94" t="s">
        <v>12021</v>
      </c>
      <c r="DJ1334" s="94" t="s">
        <v>12022</v>
      </c>
    </row>
    <row r="1335" ht="13.5" customHeight="1">
      <c r="A1335" s="94" t="s">
        <v>19810</v>
      </c>
      <c r="B1335" s="94" t="s">
        <v>19811</v>
      </c>
      <c r="C1335" s="94" t="str">
        <f t="shared" si="1"/>
        <v>LaVerne  Drayton</v>
      </c>
      <c r="D1335" s="94" t="s">
        <v>19812</v>
      </c>
      <c r="E1335" s="94" t="s">
        <v>32</v>
      </c>
      <c r="F1335" s="94" t="s">
        <v>19813</v>
      </c>
      <c r="G1335" s="95" t="s">
        <v>33</v>
      </c>
      <c r="H1335" s="94" t="s">
        <v>12006</v>
      </c>
      <c r="BF1335" s="94"/>
      <c r="BG1335" s="94"/>
      <c r="BH1335" s="94"/>
      <c r="BI1335" s="94"/>
      <c r="BJ1335" s="94" t="s">
        <v>33</v>
      </c>
      <c r="BK1335" s="94"/>
      <c r="BL1335" s="94"/>
      <c r="BM1335" s="94"/>
      <c r="BN1335" s="94"/>
      <c r="BO1335" s="94"/>
      <c r="BP1335" s="94"/>
      <c r="BQ1335" s="94"/>
      <c r="BR1335" s="94"/>
      <c r="BS1335" s="94"/>
      <c r="BT1335" s="94"/>
      <c r="BU1335" s="94"/>
      <c r="BV1335" s="94"/>
      <c r="BW1335" s="94"/>
      <c r="BX1335" s="94">
        <v>1.0</v>
      </c>
      <c r="BY1335" s="94"/>
      <c r="BZ1335" s="94"/>
      <c r="CA1335" s="94"/>
      <c r="CB1335" s="94"/>
      <c r="CC1335" s="94"/>
      <c r="CD1335" s="94"/>
      <c r="CE1335" s="94"/>
      <c r="CF1335" s="94"/>
      <c r="CG1335" s="94"/>
      <c r="CH1335" s="94"/>
      <c r="CK1335" s="94" t="s">
        <v>19814</v>
      </c>
      <c r="CL1335" s="94" t="s">
        <v>12010</v>
      </c>
      <c r="CM1335" s="94" t="s">
        <v>12946</v>
      </c>
      <c r="CN1335" s="94" t="s">
        <v>19815</v>
      </c>
      <c r="CO1335" s="94" t="s">
        <v>12116</v>
      </c>
      <c r="CQ1335" s="94" t="s">
        <v>12270</v>
      </c>
      <c r="CR1335" s="94" t="s">
        <v>13867</v>
      </c>
      <c r="CT1335" s="94" t="s">
        <v>12076</v>
      </c>
      <c r="CX1335" s="94" t="s">
        <v>19816</v>
      </c>
      <c r="CZ1335" s="94" t="s">
        <v>12007</v>
      </c>
      <c r="DA1335" s="94" t="s">
        <v>12019</v>
      </c>
      <c r="DB1335" s="94" t="s">
        <v>12016</v>
      </c>
      <c r="DC1335" s="94" t="s">
        <v>12007</v>
      </c>
      <c r="DD1335" s="94" t="s">
        <v>12007</v>
      </c>
      <c r="DE1335" s="94" t="s">
        <v>12007</v>
      </c>
      <c r="DH1335" s="94" t="s">
        <v>12021</v>
      </c>
      <c r="DJ1335" s="94" t="s">
        <v>12022</v>
      </c>
    </row>
    <row r="1336" ht="13.5" customHeight="1">
      <c r="A1336" s="94" t="s">
        <v>6251</v>
      </c>
      <c r="B1336" s="94" t="s">
        <v>6252</v>
      </c>
      <c r="C1336" s="94" t="str">
        <f t="shared" si="1"/>
        <v>Lawrence Faria</v>
      </c>
      <c r="D1336" s="94" t="s">
        <v>6253</v>
      </c>
      <c r="E1336" s="94" t="s">
        <v>32</v>
      </c>
      <c r="F1336" s="94" t="s">
        <v>19817</v>
      </c>
      <c r="G1336" s="95" t="s">
        <v>38</v>
      </c>
      <c r="H1336" s="94" t="s">
        <v>12006</v>
      </c>
      <c r="I1336" s="94" t="s">
        <v>12069</v>
      </c>
      <c r="L1336" s="94" t="s">
        <v>12007</v>
      </c>
      <c r="BF1336" s="94"/>
      <c r="BG1336" s="94"/>
      <c r="BH1336" s="94"/>
      <c r="BI1336" s="94"/>
      <c r="BJ1336" s="94"/>
      <c r="BK1336" s="94" t="s">
        <v>38</v>
      </c>
      <c r="BL1336" s="94"/>
      <c r="BM1336" s="94"/>
      <c r="BN1336" s="94"/>
      <c r="BO1336" s="94"/>
      <c r="BP1336" s="94"/>
      <c r="BQ1336" s="94"/>
      <c r="BR1336" s="94"/>
      <c r="BS1336" s="94"/>
      <c r="BT1336" s="94"/>
      <c r="BU1336" s="94"/>
      <c r="BV1336" s="94"/>
      <c r="BW1336" s="94"/>
      <c r="BX1336" s="94"/>
      <c r="BY1336" s="94"/>
      <c r="BZ1336" s="94"/>
      <c r="CA1336" s="94"/>
      <c r="CB1336" s="94">
        <v>1.0</v>
      </c>
      <c r="CC1336" s="94"/>
      <c r="CD1336" s="94"/>
      <c r="CE1336" s="94"/>
      <c r="CF1336" s="94"/>
      <c r="CG1336" s="94"/>
      <c r="CH1336" s="94"/>
      <c r="CK1336" s="94" t="s">
        <v>6257</v>
      </c>
      <c r="CL1336" s="94" t="s">
        <v>12046</v>
      </c>
      <c r="CM1336" s="94" t="s">
        <v>12463</v>
      </c>
      <c r="CN1336" s="94" t="s">
        <v>12375</v>
      </c>
      <c r="CO1336" s="94" t="s">
        <v>12122</v>
      </c>
      <c r="CP1336" s="94" t="s">
        <v>12464</v>
      </c>
      <c r="CQ1336" s="94" t="s">
        <v>12075</v>
      </c>
      <c r="CR1336" s="94" t="s">
        <v>19818</v>
      </c>
      <c r="CX1336" s="94" t="s">
        <v>19819</v>
      </c>
      <c r="CZ1336" s="94" t="s">
        <v>12016</v>
      </c>
      <c r="DC1336" s="94" t="s">
        <v>12016</v>
      </c>
      <c r="DD1336" s="94" t="s">
        <v>12016</v>
      </c>
      <c r="DH1336" s="94" t="s">
        <v>12021</v>
      </c>
      <c r="DJ1336" s="94" t="s">
        <v>12022</v>
      </c>
    </row>
    <row r="1337" ht="13.5" customHeight="1">
      <c r="A1337" s="94" t="s">
        <v>3044</v>
      </c>
      <c r="B1337" s="94" t="s">
        <v>3045</v>
      </c>
      <c r="C1337" s="94" t="str">
        <f t="shared" si="1"/>
        <v>Laya Ghodsi</v>
      </c>
      <c r="D1337" s="94" t="s">
        <v>3046</v>
      </c>
      <c r="E1337" s="94" t="s">
        <v>32</v>
      </c>
      <c r="F1337" s="94" t="s">
        <v>19820</v>
      </c>
      <c r="G1337" s="95" t="s">
        <v>38</v>
      </c>
      <c r="H1337" s="94" t="s">
        <v>12006</v>
      </c>
      <c r="I1337" s="94" t="s">
        <v>12069</v>
      </c>
      <c r="BF1337" s="94"/>
      <c r="BG1337" s="94"/>
      <c r="BH1337" s="94"/>
      <c r="BI1337" s="94" t="s">
        <v>38</v>
      </c>
      <c r="BJ1337" s="94"/>
      <c r="BK1337" s="94"/>
      <c r="BL1337" s="94"/>
      <c r="BM1337" s="94"/>
      <c r="BN1337" s="94"/>
      <c r="BO1337" s="94"/>
      <c r="BP1337" s="94"/>
      <c r="BQ1337" s="94"/>
      <c r="BR1337" s="94"/>
      <c r="BS1337" s="94"/>
      <c r="BT1337" s="94"/>
      <c r="BU1337" s="94"/>
      <c r="BV1337" s="94">
        <v>1.0</v>
      </c>
      <c r="BW1337" s="94"/>
      <c r="BX1337" s="94"/>
      <c r="BY1337" s="94"/>
      <c r="BZ1337" s="94"/>
      <c r="CA1337" s="94"/>
      <c r="CB1337" s="94"/>
      <c r="CC1337" s="94"/>
      <c r="CD1337" s="94"/>
      <c r="CE1337" s="94"/>
      <c r="CF1337" s="94"/>
      <c r="CG1337" s="94"/>
      <c r="CH1337" s="94"/>
      <c r="CK1337" s="94" t="s">
        <v>3050</v>
      </c>
      <c r="CL1337" s="94" t="s">
        <v>12010</v>
      </c>
      <c r="CM1337" s="94" t="s">
        <v>19821</v>
      </c>
      <c r="CN1337" s="94" t="s">
        <v>12121</v>
      </c>
      <c r="CO1337" s="94" t="s">
        <v>12122</v>
      </c>
      <c r="CP1337" s="94" t="s">
        <v>12762</v>
      </c>
      <c r="CQ1337" s="94" t="s">
        <v>12075</v>
      </c>
      <c r="CR1337" s="94" t="s">
        <v>12405</v>
      </c>
      <c r="CX1337" s="94" t="s">
        <v>19822</v>
      </c>
      <c r="CZ1337" s="94" t="s">
        <v>12016</v>
      </c>
      <c r="DC1337" s="94" t="s">
        <v>12007</v>
      </c>
      <c r="DD1337" s="94" t="s">
        <v>12016</v>
      </c>
      <c r="DH1337" s="94" t="s">
        <v>12021</v>
      </c>
      <c r="DJ1337" s="94" t="s">
        <v>12022</v>
      </c>
    </row>
    <row r="1338" ht="13.5" customHeight="1">
      <c r="A1338" s="94" t="s">
        <v>19823</v>
      </c>
      <c r="B1338" s="94" t="s">
        <v>19824</v>
      </c>
      <c r="C1338" s="94" t="str">
        <f t="shared" si="1"/>
        <v>Leah Kalimeris</v>
      </c>
      <c r="D1338" s="94" t="s">
        <v>19825</v>
      </c>
      <c r="E1338" s="94" t="s">
        <v>32</v>
      </c>
      <c r="F1338" s="94" t="s">
        <v>19826</v>
      </c>
      <c r="G1338" s="95" t="s">
        <v>33</v>
      </c>
      <c r="H1338" s="94" t="s">
        <v>12006</v>
      </c>
      <c r="BF1338" s="94"/>
      <c r="BG1338" s="94"/>
      <c r="BH1338" s="94" t="s">
        <v>33</v>
      </c>
      <c r="BI1338" s="94"/>
      <c r="BJ1338" s="94"/>
      <c r="BK1338" s="94"/>
      <c r="BL1338" s="94"/>
      <c r="BM1338" s="94"/>
      <c r="BN1338" s="94"/>
      <c r="BO1338" s="94"/>
      <c r="BP1338" s="94"/>
      <c r="BQ1338" s="94"/>
      <c r="BR1338" s="94">
        <v>1.0</v>
      </c>
      <c r="BS1338" s="94"/>
      <c r="BT1338" s="94"/>
      <c r="BU1338" s="94"/>
      <c r="BV1338" s="94"/>
      <c r="BW1338" s="94"/>
      <c r="BX1338" s="94"/>
      <c r="BY1338" s="94"/>
      <c r="BZ1338" s="94"/>
      <c r="CA1338" s="94"/>
      <c r="CB1338" s="94"/>
      <c r="CC1338" s="94"/>
      <c r="CD1338" s="94"/>
      <c r="CE1338" s="94"/>
      <c r="CF1338" s="94"/>
      <c r="CG1338" s="94"/>
      <c r="CH1338" s="94"/>
      <c r="CJ1338" s="94" t="s">
        <v>12008</v>
      </c>
      <c r="CK1338" s="94" t="s">
        <v>19827</v>
      </c>
      <c r="CL1338" s="94" t="s">
        <v>12010</v>
      </c>
      <c r="CM1338" s="94" t="s">
        <v>13668</v>
      </c>
      <c r="CN1338" s="94" t="s">
        <v>19828</v>
      </c>
      <c r="CO1338" s="94" t="s">
        <v>12116</v>
      </c>
      <c r="CP1338" s="94" t="s">
        <v>12073</v>
      </c>
      <c r="CQ1338" s="94" t="s">
        <v>12074</v>
      </c>
      <c r="CR1338" s="94" t="s">
        <v>12385</v>
      </c>
      <c r="CS1338" s="94" t="s">
        <v>12016</v>
      </c>
      <c r="CT1338" s="94" t="s">
        <v>12498</v>
      </c>
      <c r="CU1338" s="94" t="s">
        <v>12498</v>
      </c>
      <c r="CV1338" s="94" t="s">
        <v>12498</v>
      </c>
      <c r="CX1338" s="94" t="s">
        <v>19829</v>
      </c>
      <c r="CZ1338" s="94" t="s">
        <v>12007</v>
      </c>
      <c r="DA1338" s="94" t="s">
        <v>12111</v>
      </c>
      <c r="DB1338" s="94" t="s">
        <v>12016</v>
      </c>
      <c r="DC1338" s="94" t="s">
        <v>12016</v>
      </c>
      <c r="DD1338" s="94" t="s">
        <v>12016</v>
      </c>
      <c r="DE1338" s="94" t="s">
        <v>12016</v>
      </c>
      <c r="DH1338" s="94" t="s">
        <v>12021</v>
      </c>
      <c r="DJ1338" s="94" t="s">
        <v>12022</v>
      </c>
    </row>
    <row r="1339" ht="13.5" customHeight="1">
      <c r="A1339" s="94" t="s">
        <v>19823</v>
      </c>
      <c r="B1339" s="94" t="s">
        <v>19830</v>
      </c>
      <c r="C1339" s="94" t="str">
        <f t="shared" si="1"/>
        <v>Leah Morabito</v>
      </c>
      <c r="D1339" s="94" t="s">
        <v>19831</v>
      </c>
      <c r="E1339" s="94" t="s">
        <v>32</v>
      </c>
      <c r="F1339" s="94" t="s">
        <v>19832</v>
      </c>
      <c r="G1339" s="95" t="s">
        <v>38</v>
      </c>
      <c r="H1339" s="94" t="s">
        <v>12006</v>
      </c>
      <c r="I1339" s="94" t="s">
        <v>12069</v>
      </c>
      <c r="BF1339" s="94"/>
      <c r="BG1339" s="94" t="s">
        <v>38</v>
      </c>
      <c r="BH1339" s="94"/>
      <c r="BI1339" s="94"/>
      <c r="BJ1339" s="94"/>
      <c r="BK1339" s="94"/>
      <c r="BL1339" s="94"/>
      <c r="BM1339" s="94"/>
      <c r="BN1339" s="94"/>
      <c r="BO1339" s="94">
        <v>1.0</v>
      </c>
      <c r="BP1339" s="94"/>
      <c r="BQ1339" s="94"/>
      <c r="BR1339" s="94"/>
      <c r="BS1339" s="94"/>
      <c r="BT1339" s="94"/>
      <c r="BU1339" s="94"/>
      <c r="BV1339" s="94"/>
      <c r="BW1339" s="94"/>
      <c r="BX1339" s="94"/>
      <c r="BY1339" s="94"/>
      <c r="BZ1339" s="94"/>
      <c r="CA1339" s="94"/>
      <c r="CB1339" s="94"/>
      <c r="CC1339" s="94"/>
      <c r="CD1339" s="94"/>
      <c r="CE1339" s="94"/>
      <c r="CF1339" s="94"/>
      <c r="CG1339" s="94"/>
      <c r="CH1339" s="94"/>
      <c r="CJ1339" s="94" t="s">
        <v>3680</v>
      </c>
      <c r="CK1339" s="94" t="s">
        <v>19833</v>
      </c>
      <c r="CL1339" s="94" t="s">
        <v>12010</v>
      </c>
      <c r="CM1339" s="94" t="s">
        <v>13832</v>
      </c>
      <c r="CN1339" s="94" t="s">
        <v>19834</v>
      </c>
      <c r="CO1339" s="94" t="s">
        <v>12030</v>
      </c>
      <c r="CP1339" s="94" t="s">
        <v>13833</v>
      </c>
      <c r="CQ1339" s="94" t="s">
        <v>12263</v>
      </c>
      <c r="CR1339" s="94" t="s">
        <v>12605</v>
      </c>
      <c r="CS1339" s="94" t="s">
        <v>12016</v>
      </c>
      <c r="CT1339" s="94" t="s">
        <v>19835</v>
      </c>
      <c r="CX1339" s="94" t="s">
        <v>19836</v>
      </c>
      <c r="CZ1339" s="94" t="s">
        <v>12016</v>
      </c>
      <c r="DA1339" s="94" t="s">
        <v>12016</v>
      </c>
      <c r="DB1339" s="94" t="s">
        <v>12016</v>
      </c>
      <c r="DC1339" s="94" t="s">
        <v>12007</v>
      </c>
      <c r="DD1339" s="94" t="s">
        <v>12007</v>
      </c>
      <c r="DE1339" s="94" t="s">
        <v>12007</v>
      </c>
      <c r="DH1339" s="94" t="s">
        <v>12021</v>
      </c>
      <c r="DJ1339" s="94" t="s">
        <v>12022</v>
      </c>
    </row>
    <row r="1340" ht="13.5" customHeight="1">
      <c r="A1340" s="94" t="s">
        <v>3111</v>
      </c>
      <c r="B1340" s="94" t="s">
        <v>3112</v>
      </c>
      <c r="C1340" s="94" t="str">
        <f t="shared" si="1"/>
        <v>Lealem Kinfe</v>
      </c>
      <c r="D1340" s="94" t="s">
        <v>3113</v>
      </c>
      <c r="E1340" s="94" t="s">
        <v>32</v>
      </c>
      <c r="F1340" s="94" t="s">
        <v>19837</v>
      </c>
      <c r="G1340" s="95" t="s">
        <v>33</v>
      </c>
      <c r="H1340" s="94" t="s">
        <v>12006</v>
      </c>
      <c r="I1340" s="94" t="s">
        <v>12069</v>
      </c>
      <c r="BF1340" s="94" t="s">
        <v>33</v>
      </c>
      <c r="BG1340" s="94"/>
      <c r="BH1340" s="94"/>
      <c r="BI1340" s="94"/>
      <c r="BJ1340" s="94"/>
      <c r="BK1340" s="94"/>
      <c r="BL1340" s="94">
        <v>1.0</v>
      </c>
      <c r="BM1340" s="94"/>
      <c r="BN1340" s="94"/>
      <c r="BO1340" s="94"/>
      <c r="BP1340" s="94"/>
      <c r="BQ1340" s="94"/>
      <c r="BR1340" s="94"/>
      <c r="BS1340" s="94"/>
      <c r="BT1340" s="94"/>
      <c r="BU1340" s="94"/>
      <c r="BV1340" s="94"/>
      <c r="BW1340" s="94"/>
      <c r="BX1340" s="94"/>
      <c r="BY1340" s="94"/>
      <c r="BZ1340" s="94"/>
      <c r="CA1340" s="94"/>
      <c r="CB1340" s="94"/>
      <c r="CC1340" s="94"/>
      <c r="CD1340" s="94"/>
      <c r="CE1340" s="94"/>
      <c r="CF1340" s="94"/>
      <c r="CG1340" s="94"/>
      <c r="CH1340" s="94"/>
      <c r="CJ1340" s="94" t="s">
        <v>12153</v>
      </c>
      <c r="CK1340" s="94" t="s">
        <v>19838</v>
      </c>
      <c r="CL1340" s="94" t="s">
        <v>12046</v>
      </c>
      <c r="CM1340" s="94" t="s">
        <v>17476</v>
      </c>
      <c r="CN1340" s="94" t="s">
        <v>19839</v>
      </c>
      <c r="CO1340" s="94" t="s">
        <v>12116</v>
      </c>
      <c r="CP1340" s="94" t="s">
        <v>12599</v>
      </c>
      <c r="CQ1340" s="94" t="s">
        <v>12132</v>
      </c>
      <c r="CR1340" s="94" t="s">
        <v>12133</v>
      </c>
      <c r="CS1340" s="94" t="s">
        <v>12007</v>
      </c>
      <c r="CT1340" s="94" t="s">
        <v>19840</v>
      </c>
      <c r="CX1340" s="94" t="s">
        <v>19841</v>
      </c>
      <c r="CZ1340" s="94" t="s">
        <v>12007</v>
      </c>
      <c r="DA1340" s="94" t="s">
        <v>12016</v>
      </c>
      <c r="DB1340" s="94" t="s">
        <v>12016</v>
      </c>
      <c r="DC1340" s="94" t="s">
        <v>12007</v>
      </c>
      <c r="DD1340" s="94" t="s">
        <v>12007</v>
      </c>
      <c r="DE1340" s="94" t="s">
        <v>12007</v>
      </c>
      <c r="DH1340" s="94" t="s">
        <v>12021</v>
      </c>
      <c r="DJ1340" s="94" t="s">
        <v>12022</v>
      </c>
    </row>
    <row r="1341" ht="13.5" customHeight="1">
      <c r="A1341" s="94" t="s">
        <v>19842</v>
      </c>
      <c r="B1341" s="94" t="s">
        <v>19843</v>
      </c>
      <c r="C1341" s="94" t="str">
        <f t="shared" si="1"/>
        <v>Lebo Lekoloane</v>
      </c>
      <c r="D1341" s="94" t="s">
        <v>19844</v>
      </c>
      <c r="E1341" s="94" t="s">
        <v>35</v>
      </c>
      <c r="F1341" s="94" t="s">
        <v>19845</v>
      </c>
      <c r="G1341" s="95" t="s">
        <v>33</v>
      </c>
      <c r="H1341" s="94" t="s">
        <v>12006</v>
      </c>
      <c r="BF1341" s="94"/>
      <c r="BG1341" s="94"/>
      <c r="BH1341" s="94" t="s">
        <v>33</v>
      </c>
      <c r="BI1341" s="94"/>
      <c r="BJ1341" s="94"/>
      <c r="BK1341" s="94"/>
      <c r="BL1341" s="94"/>
      <c r="BM1341" s="94"/>
      <c r="BN1341" s="94"/>
      <c r="BO1341" s="94"/>
      <c r="BP1341" s="94"/>
      <c r="BQ1341" s="94"/>
      <c r="BR1341" s="94">
        <v>1.0</v>
      </c>
      <c r="BS1341" s="94"/>
      <c r="BT1341" s="94"/>
      <c r="BU1341" s="94"/>
      <c r="BV1341" s="94"/>
      <c r="BW1341" s="94"/>
      <c r="BX1341" s="94"/>
      <c r="BY1341" s="94"/>
      <c r="BZ1341" s="94"/>
      <c r="CA1341" s="94"/>
      <c r="CB1341" s="94"/>
      <c r="CC1341" s="94"/>
      <c r="CD1341" s="94"/>
      <c r="CE1341" s="94"/>
      <c r="CF1341" s="94"/>
      <c r="CG1341" s="94"/>
      <c r="CH1341" s="94"/>
      <c r="CJ1341" s="94" t="s">
        <v>13091</v>
      </c>
      <c r="CK1341" s="94" t="s">
        <v>19846</v>
      </c>
      <c r="CL1341" s="94" t="s">
        <v>12046</v>
      </c>
      <c r="CM1341" s="94" t="s">
        <v>19847</v>
      </c>
      <c r="CN1341" s="94" t="s">
        <v>17257</v>
      </c>
      <c r="CO1341" s="94" t="s">
        <v>12116</v>
      </c>
      <c r="CP1341" s="94" t="s">
        <v>19848</v>
      </c>
      <c r="CQ1341" s="94" t="s">
        <v>12015</v>
      </c>
      <c r="CR1341" s="94" t="s">
        <v>12219</v>
      </c>
      <c r="CS1341" s="94" t="s">
        <v>12016</v>
      </c>
      <c r="CX1341" s="94" t="s">
        <v>19849</v>
      </c>
      <c r="CZ1341" s="94" t="s">
        <v>12007</v>
      </c>
      <c r="DA1341" s="94" t="s">
        <v>12016</v>
      </c>
      <c r="DB1341" s="94" t="s">
        <v>12016</v>
      </c>
      <c r="DC1341" s="94" t="s">
        <v>12007</v>
      </c>
      <c r="DD1341" s="94" t="s">
        <v>12007</v>
      </c>
      <c r="DE1341" s="94" t="s">
        <v>12007</v>
      </c>
      <c r="DH1341" s="94" t="s">
        <v>12021</v>
      </c>
      <c r="DJ1341" s="94" t="s">
        <v>12022</v>
      </c>
    </row>
    <row r="1342" ht="13.5" customHeight="1">
      <c r="A1342" s="94" t="s">
        <v>3031</v>
      </c>
      <c r="B1342" s="94" t="s">
        <v>3032</v>
      </c>
      <c r="C1342" s="94" t="str">
        <f t="shared" si="1"/>
        <v>Lebogang MaMkhari</v>
      </c>
      <c r="D1342" s="94" t="s">
        <v>3033</v>
      </c>
      <c r="E1342" s="94" t="s">
        <v>32</v>
      </c>
      <c r="F1342" s="94" t="s">
        <v>19850</v>
      </c>
      <c r="G1342" s="95" t="s">
        <v>33</v>
      </c>
      <c r="H1342" s="94" t="s">
        <v>12006</v>
      </c>
      <c r="I1342" s="94" t="s">
        <v>12069</v>
      </c>
      <c r="BF1342" s="94" t="s">
        <v>33</v>
      </c>
      <c r="BG1342" s="94"/>
      <c r="BH1342" s="94"/>
      <c r="BI1342" s="94"/>
      <c r="BJ1342" s="94"/>
      <c r="BK1342" s="94"/>
      <c r="BL1342" s="94"/>
      <c r="BM1342" s="94">
        <v>1.0</v>
      </c>
      <c r="BN1342" s="94"/>
      <c r="BO1342" s="94"/>
      <c r="BP1342" s="94"/>
      <c r="BQ1342" s="94"/>
      <c r="BR1342" s="94"/>
      <c r="BS1342" s="94"/>
      <c r="BT1342" s="94"/>
      <c r="BU1342" s="94"/>
      <c r="BV1342" s="94"/>
      <c r="BW1342" s="94"/>
      <c r="BX1342" s="94"/>
      <c r="BY1342" s="94"/>
      <c r="BZ1342" s="94"/>
      <c r="CA1342" s="94"/>
      <c r="CB1342" s="94"/>
      <c r="CC1342" s="94"/>
      <c r="CD1342" s="94"/>
      <c r="CE1342" s="94"/>
      <c r="CF1342" s="94"/>
      <c r="CG1342" s="94"/>
      <c r="CH1342" s="94"/>
      <c r="CJ1342" s="94" t="s">
        <v>12717</v>
      </c>
      <c r="CK1342" s="94" t="s">
        <v>3036</v>
      </c>
      <c r="CL1342" s="94" t="s">
        <v>12010</v>
      </c>
      <c r="CM1342" s="94" t="s">
        <v>13218</v>
      </c>
      <c r="CN1342" s="94" t="s">
        <v>12143</v>
      </c>
      <c r="CO1342" s="94" t="s">
        <v>12217</v>
      </c>
      <c r="CP1342" s="94" t="s">
        <v>12189</v>
      </c>
      <c r="CQ1342" s="94" t="s">
        <v>12015</v>
      </c>
      <c r="CR1342" s="94" t="s">
        <v>12219</v>
      </c>
      <c r="CS1342" s="94" t="s">
        <v>12016</v>
      </c>
      <c r="CT1342" s="94" t="s">
        <v>19851</v>
      </c>
      <c r="CX1342" s="94" t="s">
        <v>15510</v>
      </c>
      <c r="CZ1342" s="94" t="s">
        <v>12007</v>
      </c>
      <c r="DA1342" s="94" t="s">
        <v>12111</v>
      </c>
      <c r="DB1342" s="94" t="s">
        <v>12111</v>
      </c>
      <c r="DC1342" s="94" t="s">
        <v>12007</v>
      </c>
      <c r="DD1342" s="94" t="s">
        <v>12007</v>
      </c>
      <c r="DE1342" s="94" t="s">
        <v>12007</v>
      </c>
      <c r="DH1342" s="94" t="s">
        <v>12021</v>
      </c>
      <c r="DJ1342" s="94" t="s">
        <v>12022</v>
      </c>
    </row>
    <row r="1343" ht="13.5" customHeight="1">
      <c r="A1343" s="94" t="s">
        <v>6084</v>
      </c>
      <c r="B1343" s="94" t="s">
        <v>5379</v>
      </c>
      <c r="C1343" s="94" t="str">
        <f t="shared" si="1"/>
        <v>Lee Townsend</v>
      </c>
      <c r="D1343" s="94" t="s">
        <v>19852</v>
      </c>
      <c r="E1343" s="94" t="s">
        <v>32</v>
      </c>
      <c r="F1343" s="94" t="s">
        <v>19853</v>
      </c>
      <c r="G1343" s="95" t="s">
        <v>33</v>
      </c>
      <c r="H1343" s="94" t="s">
        <v>12006</v>
      </c>
      <c r="I1343" s="94" t="s">
        <v>12025</v>
      </c>
      <c r="BF1343" s="94" t="s">
        <v>33</v>
      </c>
      <c r="BG1343" s="94"/>
      <c r="BH1343" s="94"/>
      <c r="BI1343" s="94"/>
      <c r="BJ1343" s="94"/>
      <c r="BK1343" s="94"/>
      <c r="BL1343" s="94">
        <v>1.0</v>
      </c>
      <c r="BM1343" s="94"/>
      <c r="BN1343" s="94"/>
      <c r="BO1343" s="94"/>
      <c r="BP1343" s="94"/>
      <c r="BQ1343" s="94"/>
      <c r="BR1343" s="94"/>
      <c r="BS1343" s="94"/>
      <c r="BT1343" s="94"/>
      <c r="BU1343" s="94"/>
      <c r="BV1343" s="94"/>
      <c r="BW1343" s="94"/>
      <c r="BX1343" s="94"/>
      <c r="BY1343" s="94"/>
      <c r="BZ1343" s="94"/>
      <c r="CA1343" s="94"/>
      <c r="CB1343" s="94"/>
      <c r="CC1343" s="94"/>
      <c r="CD1343" s="94"/>
      <c r="CE1343" s="94"/>
      <c r="CF1343" s="94"/>
      <c r="CG1343" s="94"/>
      <c r="CH1343" s="94"/>
      <c r="CJ1343" s="94" t="s">
        <v>3680</v>
      </c>
      <c r="CK1343" s="94" t="s">
        <v>19854</v>
      </c>
      <c r="CL1343" s="94" t="s">
        <v>12046</v>
      </c>
      <c r="CM1343" s="94" t="s">
        <v>19855</v>
      </c>
      <c r="CN1343" s="94" t="s">
        <v>12655</v>
      </c>
      <c r="CO1343" s="94" t="s">
        <v>12116</v>
      </c>
      <c r="CP1343" s="94" t="s">
        <v>12189</v>
      </c>
      <c r="CQ1343" s="94" t="s">
        <v>12015</v>
      </c>
      <c r="CR1343" s="94" t="s">
        <v>13125</v>
      </c>
      <c r="CS1343" s="94" t="s">
        <v>12016</v>
      </c>
      <c r="CT1343" s="94" t="s">
        <v>12052</v>
      </c>
      <c r="CU1343" s="94" t="s">
        <v>12052</v>
      </c>
      <c r="CV1343" s="94" t="s">
        <v>12052</v>
      </c>
      <c r="CX1343" s="94" t="s">
        <v>19856</v>
      </c>
      <c r="CZ1343" s="94" t="s">
        <v>12007</v>
      </c>
      <c r="DA1343" s="94" t="s">
        <v>12016</v>
      </c>
      <c r="DB1343" s="94" t="s">
        <v>12016</v>
      </c>
      <c r="DC1343" s="94" t="s">
        <v>12007</v>
      </c>
      <c r="DD1343" s="94" t="s">
        <v>12007</v>
      </c>
      <c r="DE1343" s="94" t="s">
        <v>12016</v>
      </c>
      <c r="DH1343" s="94" t="s">
        <v>12021</v>
      </c>
      <c r="DJ1343" s="94" t="s">
        <v>12022</v>
      </c>
    </row>
    <row r="1344" ht="13.5" customHeight="1">
      <c r="A1344" s="94" t="s">
        <v>19857</v>
      </c>
      <c r="B1344" s="94" t="s">
        <v>1695</v>
      </c>
      <c r="C1344" s="94" t="str">
        <f t="shared" si="1"/>
        <v>Lei Zhang</v>
      </c>
      <c r="D1344" s="94" t="s">
        <v>19858</v>
      </c>
      <c r="E1344" s="94" t="s">
        <v>5249</v>
      </c>
      <c r="F1344" s="94" t="s">
        <v>19859</v>
      </c>
      <c r="G1344" s="95" t="s">
        <v>1059</v>
      </c>
      <c r="H1344" s="94" t="s">
        <v>12006</v>
      </c>
      <c r="I1344" s="94" t="s">
        <v>12081</v>
      </c>
      <c r="BF1344" s="94"/>
      <c r="BG1344" s="94"/>
      <c r="BH1344" s="94"/>
      <c r="BI1344" s="94"/>
      <c r="BJ1344" s="94"/>
      <c r="BK1344" s="94"/>
      <c r="BL1344" s="94"/>
      <c r="BM1344" s="94"/>
      <c r="BN1344" s="94"/>
      <c r="BO1344" s="94"/>
      <c r="BP1344" s="94"/>
      <c r="BQ1344" s="94"/>
      <c r="BR1344" s="94"/>
      <c r="BS1344" s="94"/>
      <c r="BT1344" s="94"/>
      <c r="BU1344" s="94"/>
      <c r="BV1344" s="94"/>
      <c r="BW1344" s="94"/>
      <c r="BX1344" s="94"/>
      <c r="BY1344" s="94"/>
      <c r="BZ1344" s="94"/>
      <c r="CA1344" s="94"/>
      <c r="CB1344" s="94"/>
      <c r="CC1344" s="94"/>
      <c r="CD1344" s="94"/>
      <c r="CE1344" s="94"/>
      <c r="CF1344" s="94"/>
      <c r="CG1344" s="94"/>
      <c r="CH1344" s="94"/>
      <c r="CJ1344" s="94" t="s">
        <v>3680</v>
      </c>
      <c r="CK1344" s="94" t="s">
        <v>19860</v>
      </c>
      <c r="CL1344" s="94" t="s">
        <v>12202</v>
      </c>
      <c r="CM1344" s="94" t="s">
        <v>14135</v>
      </c>
      <c r="CN1344" s="94" t="s">
        <v>12329</v>
      </c>
      <c r="CO1344" s="94" t="s">
        <v>12188</v>
      </c>
      <c r="CP1344" s="94" t="s">
        <v>14136</v>
      </c>
      <c r="CQ1344" s="94" t="s">
        <v>13943</v>
      </c>
      <c r="CR1344" s="94" t="s">
        <v>14133</v>
      </c>
      <c r="CS1344" s="94" t="s">
        <v>12007</v>
      </c>
      <c r="CT1344" s="94" t="s">
        <v>19861</v>
      </c>
      <c r="CX1344" s="94" t="s">
        <v>19862</v>
      </c>
      <c r="CZ1344" s="94" t="s">
        <v>12007</v>
      </c>
      <c r="DA1344" s="94" t="s">
        <v>12111</v>
      </c>
      <c r="DB1344" s="94" t="s">
        <v>12111</v>
      </c>
      <c r="DC1344" s="94" t="s">
        <v>12007</v>
      </c>
      <c r="DD1344" s="94" t="s">
        <v>12007</v>
      </c>
      <c r="DE1344" s="94" t="s">
        <v>12016</v>
      </c>
      <c r="DH1344" s="94" t="s">
        <v>12021</v>
      </c>
      <c r="DJ1344" s="94" t="s">
        <v>12022</v>
      </c>
    </row>
    <row r="1345" ht="13.5" customHeight="1">
      <c r="A1345" s="94" t="s">
        <v>4294</v>
      </c>
      <c r="B1345" s="94" t="s">
        <v>4295</v>
      </c>
      <c r="C1345" s="94" t="str">
        <f t="shared" si="1"/>
        <v>Lennart Heino</v>
      </c>
      <c r="D1345" s="94" t="s">
        <v>4296</v>
      </c>
      <c r="E1345" s="94" t="s">
        <v>32</v>
      </c>
      <c r="F1345" s="94" t="s">
        <v>19863</v>
      </c>
      <c r="G1345" s="95" t="s">
        <v>33</v>
      </c>
      <c r="H1345" s="94" t="s">
        <v>12006</v>
      </c>
      <c r="I1345" s="94" t="s">
        <v>12069</v>
      </c>
      <c r="BF1345" s="94" t="s">
        <v>33</v>
      </c>
      <c r="BG1345" s="94"/>
      <c r="BH1345" s="94"/>
      <c r="BI1345" s="94"/>
      <c r="BJ1345" s="94"/>
      <c r="BK1345" s="94"/>
      <c r="BL1345" s="94"/>
      <c r="BM1345" s="94">
        <v>1.0</v>
      </c>
      <c r="BN1345" s="94"/>
      <c r="BO1345" s="94"/>
      <c r="BP1345" s="94"/>
      <c r="BQ1345" s="94"/>
      <c r="BR1345" s="94"/>
      <c r="BS1345" s="94"/>
      <c r="BT1345" s="94"/>
      <c r="BU1345" s="94"/>
      <c r="BV1345" s="94"/>
      <c r="BW1345" s="94"/>
      <c r="BX1345" s="94"/>
      <c r="BY1345" s="94"/>
      <c r="BZ1345" s="94"/>
      <c r="CA1345" s="94"/>
      <c r="CB1345" s="94"/>
      <c r="CC1345" s="94"/>
      <c r="CD1345" s="94"/>
      <c r="CE1345" s="94"/>
      <c r="CF1345" s="94"/>
      <c r="CG1345" s="94"/>
      <c r="CH1345" s="94"/>
      <c r="CK1345" s="94" t="s">
        <v>4300</v>
      </c>
      <c r="CL1345" s="94" t="s">
        <v>12498</v>
      </c>
      <c r="CM1345" s="94" t="s">
        <v>19864</v>
      </c>
      <c r="CO1345" s="94" t="s">
        <v>12122</v>
      </c>
      <c r="CP1345" s="94" t="s">
        <v>12189</v>
      </c>
      <c r="CQ1345" s="94" t="s">
        <v>12015</v>
      </c>
      <c r="CS1345" s="94" t="s">
        <v>12016</v>
      </c>
      <c r="CT1345" s="94" t="s">
        <v>12594</v>
      </c>
      <c r="CX1345" s="94" t="s">
        <v>19865</v>
      </c>
      <c r="CZ1345" s="94" t="s">
        <v>12007</v>
      </c>
      <c r="DA1345" s="94" t="s">
        <v>12016</v>
      </c>
      <c r="DB1345" s="94" t="s">
        <v>12111</v>
      </c>
      <c r="DC1345" s="94" t="s">
        <v>12007</v>
      </c>
      <c r="DD1345" s="94" t="s">
        <v>12016</v>
      </c>
      <c r="DE1345" s="94" t="s">
        <v>12007</v>
      </c>
      <c r="DH1345" s="94" t="s">
        <v>12021</v>
      </c>
      <c r="DJ1345" s="94" t="s">
        <v>12022</v>
      </c>
    </row>
    <row r="1346" ht="13.5" customHeight="1">
      <c r="A1346" s="94" t="s">
        <v>19866</v>
      </c>
      <c r="B1346" s="94" t="s">
        <v>19867</v>
      </c>
      <c r="C1346" s="94" t="str">
        <f t="shared" si="1"/>
        <v>Lenté Dreyer</v>
      </c>
      <c r="D1346" s="94" t="s">
        <v>19868</v>
      </c>
      <c r="E1346" s="94" t="s">
        <v>32</v>
      </c>
      <c r="F1346" s="94" t="s">
        <v>19869</v>
      </c>
      <c r="G1346" s="95" t="s">
        <v>33</v>
      </c>
      <c r="H1346" s="94" t="s">
        <v>12006</v>
      </c>
      <c r="I1346" s="94" t="s">
        <v>12069</v>
      </c>
      <c r="BF1346" s="94" t="s">
        <v>33</v>
      </c>
      <c r="BG1346" s="94"/>
      <c r="BH1346" s="94"/>
      <c r="BI1346" s="94"/>
      <c r="BJ1346" s="94"/>
      <c r="BK1346" s="94"/>
      <c r="BL1346" s="94"/>
      <c r="BM1346" s="94">
        <v>1.0</v>
      </c>
      <c r="BN1346" s="94"/>
      <c r="BO1346" s="94"/>
      <c r="BP1346" s="94"/>
      <c r="BQ1346" s="94"/>
      <c r="BR1346" s="94"/>
      <c r="BS1346" s="94"/>
      <c r="BT1346" s="94"/>
      <c r="BU1346" s="94"/>
      <c r="BV1346" s="94"/>
      <c r="BW1346" s="94"/>
      <c r="BX1346" s="94"/>
      <c r="BY1346" s="94"/>
      <c r="BZ1346" s="94"/>
      <c r="CA1346" s="94"/>
      <c r="CB1346" s="94"/>
      <c r="CC1346" s="94"/>
      <c r="CD1346" s="94"/>
      <c r="CE1346" s="94"/>
      <c r="CF1346" s="94"/>
      <c r="CG1346" s="94"/>
      <c r="CH1346" s="94"/>
      <c r="CJ1346" s="94" t="s">
        <v>12717</v>
      </c>
      <c r="CK1346" s="94" t="s">
        <v>19870</v>
      </c>
      <c r="CL1346" s="94" t="s">
        <v>12010</v>
      </c>
      <c r="CM1346" s="94" t="s">
        <v>19871</v>
      </c>
      <c r="CN1346" s="94" t="s">
        <v>12121</v>
      </c>
      <c r="CO1346" s="94" t="s">
        <v>12122</v>
      </c>
      <c r="CP1346" s="94" t="s">
        <v>19872</v>
      </c>
      <c r="CQ1346" s="94" t="s">
        <v>12015</v>
      </c>
      <c r="CR1346" s="94" t="s">
        <v>12015</v>
      </c>
      <c r="CS1346" s="94" t="s">
        <v>12016</v>
      </c>
      <c r="CT1346" s="94" t="s">
        <v>12052</v>
      </c>
      <c r="CX1346" s="94" t="s">
        <v>19873</v>
      </c>
      <c r="CZ1346" s="94" t="s">
        <v>12007</v>
      </c>
      <c r="DA1346" s="94" t="s">
        <v>12111</v>
      </c>
      <c r="DB1346" s="94" t="s">
        <v>12111</v>
      </c>
      <c r="DC1346" s="94" t="s">
        <v>12007</v>
      </c>
      <c r="DD1346" s="94" t="s">
        <v>12007</v>
      </c>
      <c r="DE1346" s="94" t="s">
        <v>12007</v>
      </c>
      <c r="DH1346" s="94" t="s">
        <v>12021</v>
      </c>
      <c r="DJ1346" s="94" t="s">
        <v>12022</v>
      </c>
    </row>
    <row r="1347" ht="13.5" customHeight="1">
      <c r="A1347" s="94" t="s">
        <v>19874</v>
      </c>
      <c r="B1347" s="94" t="s">
        <v>19875</v>
      </c>
      <c r="C1347" s="94" t="str">
        <f t="shared" si="1"/>
        <v>Leon David Sosapanta Salas</v>
      </c>
      <c r="D1347" s="94" t="s">
        <v>19876</v>
      </c>
      <c r="E1347" s="94" t="s">
        <v>32</v>
      </c>
      <c r="F1347" s="94" t="s">
        <v>19877</v>
      </c>
      <c r="G1347" s="95" t="s">
        <v>33</v>
      </c>
      <c r="H1347" s="94" t="s">
        <v>12006</v>
      </c>
      <c r="I1347" s="94" t="s">
        <v>12081</v>
      </c>
      <c r="BF1347" s="94" t="s">
        <v>33</v>
      </c>
      <c r="BG1347" s="94"/>
      <c r="BH1347" s="94"/>
      <c r="BI1347" s="94"/>
      <c r="BJ1347" s="94"/>
      <c r="BK1347" s="94"/>
      <c r="BL1347" s="94"/>
      <c r="BM1347" s="94">
        <v>1.0</v>
      </c>
      <c r="BN1347" s="94"/>
      <c r="BO1347" s="94"/>
      <c r="BP1347" s="94"/>
      <c r="BQ1347" s="94"/>
      <c r="BR1347" s="94"/>
      <c r="BS1347" s="94"/>
      <c r="BT1347" s="94"/>
      <c r="BU1347" s="94"/>
      <c r="BV1347" s="94"/>
      <c r="BW1347" s="94"/>
      <c r="BX1347" s="94"/>
      <c r="BY1347" s="94"/>
      <c r="BZ1347" s="94"/>
      <c r="CA1347" s="94"/>
      <c r="CB1347" s="94"/>
      <c r="CC1347" s="94"/>
      <c r="CD1347" s="94"/>
      <c r="CE1347" s="94"/>
      <c r="CF1347" s="94"/>
      <c r="CG1347" s="94"/>
      <c r="CH1347" s="94"/>
      <c r="CK1347" s="94" t="s">
        <v>19878</v>
      </c>
      <c r="CL1347" s="94" t="s">
        <v>12046</v>
      </c>
      <c r="CM1347" s="94" t="s">
        <v>19879</v>
      </c>
      <c r="CO1347" s="94" t="s">
        <v>12122</v>
      </c>
      <c r="CP1347" s="94" t="s">
        <v>17066</v>
      </c>
      <c r="CQ1347" s="94" t="s">
        <v>12347</v>
      </c>
      <c r="CR1347" s="94" t="s">
        <v>2585</v>
      </c>
      <c r="CS1347" s="94" t="s">
        <v>12007</v>
      </c>
      <c r="CX1347" s="94" t="s">
        <v>1751</v>
      </c>
      <c r="CZ1347" s="94" t="s">
        <v>12007</v>
      </c>
      <c r="DA1347" s="94" t="s">
        <v>12016</v>
      </c>
      <c r="DB1347" s="94" t="s">
        <v>12111</v>
      </c>
      <c r="DC1347" s="94" t="s">
        <v>12007</v>
      </c>
      <c r="DD1347" s="94" t="s">
        <v>12016</v>
      </c>
      <c r="DE1347" s="94" t="s">
        <v>12007</v>
      </c>
      <c r="DH1347" s="94" t="s">
        <v>12021</v>
      </c>
      <c r="DJ1347" s="94" t="s">
        <v>12022</v>
      </c>
    </row>
    <row r="1348" ht="13.5" customHeight="1">
      <c r="A1348" s="94" t="s">
        <v>6803</v>
      </c>
      <c r="B1348" s="94" t="s">
        <v>19880</v>
      </c>
      <c r="C1348" s="94" t="str">
        <f t="shared" si="1"/>
        <v>Leon Koopmans</v>
      </c>
      <c r="D1348" s="94" t="s">
        <v>19881</v>
      </c>
      <c r="E1348" s="94" t="s">
        <v>32</v>
      </c>
      <c r="F1348" s="94" t="s">
        <v>19882</v>
      </c>
      <c r="G1348" s="95" t="s">
        <v>33</v>
      </c>
      <c r="H1348" s="94" t="s">
        <v>12006</v>
      </c>
      <c r="I1348" s="94" t="s">
        <v>12381</v>
      </c>
      <c r="BF1348" s="94" t="s">
        <v>33</v>
      </c>
      <c r="BG1348" s="94"/>
      <c r="BH1348" s="94"/>
      <c r="BI1348" s="94"/>
      <c r="BJ1348" s="94"/>
      <c r="BK1348" s="94"/>
      <c r="BL1348" s="94">
        <v>1.0</v>
      </c>
      <c r="BM1348" s="94"/>
      <c r="BN1348" s="94"/>
      <c r="BO1348" s="94"/>
      <c r="BP1348" s="94"/>
      <c r="BQ1348" s="94"/>
      <c r="BR1348" s="94"/>
      <c r="BS1348" s="94"/>
      <c r="BT1348" s="94"/>
      <c r="BU1348" s="94"/>
      <c r="BV1348" s="94"/>
      <c r="BW1348" s="94"/>
      <c r="BX1348" s="94"/>
      <c r="BY1348" s="94"/>
      <c r="BZ1348" s="94"/>
      <c r="CA1348" s="94"/>
      <c r="CB1348" s="94"/>
      <c r="CC1348" s="94"/>
      <c r="CD1348" s="94"/>
      <c r="CE1348" s="94"/>
      <c r="CF1348" s="94"/>
      <c r="CG1348" s="94"/>
      <c r="CH1348" s="94"/>
      <c r="CJ1348" s="94" t="s">
        <v>12026</v>
      </c>
      <c r="CK1348" s="94" t="s">
        <v>19883</v>
      </c>
      <c r="CM1348" s="94" t="s">
        <v>19884</v>
      </c>
      <c r="CN1348" s="94" t="s">
        <v>12345</v>
      </c>
      <c r="CO1348" s="94" t="s">
        <v>12030</v>
      </c>
      <c r="CQ1348" s="94" t="s">
        <v>12347</v>
      </c>
      <c r="CS1348" s="94" t="s">
        <v>12016</v>
      </c>
      <c r="CX1348" s="94" t="s">
        <v>19885</v>
      </c>
      <c r="CZ1348" s="94" t="s">
        <v>12007</v>
      </c>
      <c r="DA1348" s="94" t="s">
        <v>12016</v>
      </c>
      <c r="DB1348" s="94" t="s">
        <v>12016</v>
      </c>
      <c r="DC1348" s="94" t="s">
        <v>12016</v>
      </c>
      <c r="DD1348" s="94" t="s">
        <v>12016</v>
      </c>
      <c r="DE1348" s="94" t="s">
        <v>12007</v>
      </c>
      <c r="DH1348" s="94" t="s">
        <v>12021</v>
      </c>
      <c r="DJ1348" s="94" t="s">
        <v>12022</v>
      </c>
    </row>
    <row r="1349" ht="13.5" customHeight="1">
      <c r="A1349" s="94" t="s">
        <v>6803</v>
      </c>
      <c r="B1349" s="94" t="s">
        <v>6804</v>
      </c>
      <c r="C1349" s="94" t="str">
        <f t="shared" si="1"/>
        <v>Leon Mtshweni</v>
      </c>
      <c r="D1349" s="94" t="s">
        <v>19886</v>
      </c>
      <c r="E1349" s="94" t="s">
        <v>2367</v>
      </c>
      <c r="F1349" s="94" t="s">
        <v>19887</v>
      </c>
      <c r="G1349" s="95" t="s">
        <v>33</v>
      </c>
      <c r="H1349" s="94" t="s">
        <v>12006</v>
      </c>
      <c r="I1349" s="94" t="s">
        <v>12081</v>
      </c>
      <c r="BF1349" s="94" t="s">
        <v>33</v>
      </c>
      <c r="BG1349" s="94"/>
      <c r="BH1349" s="94"/>
      <c r="BI1349" s="94"/>
      <c r="BJ1349" s="94"/>
      <c r="BK1349" s="94"/>
      <c r="BL1349" s="94"/>
      <c r="BM1349" s="94">
        <v>1.0</v>
      </c>
      <c r="BN1349" s="94"/>
      <c r="BO1349" s="94"/>
      <c r="BP1349" s="94"/>
      <c r="BQ1349" s="94"/>
      <c r="BR1349" s="94"/>
      <c r="BS1349" s="94"/>
      <c r="BT1349" s="94"/>
      <c r="BU1349" s="94"/>
      <c r="BV1349" s="94"/>
      <c r="BW1349" s="94"/>
      <c r="BX1349" s="94"/>
      <c r="BY1349" s="94"/>
      <c r="BZ1349" s="94"/>
      <c r="CA1349" s="94"/>
      <c r="CB1349" s="94"/>
      <c r="CC1349" s="94"/>
      <c r="CD1349" s="94">
        <v>1.0</v>
      </c>
      <c r="CE1349" s="94"/>
      <c r="CF1349" s="94"/>
      <c r="CG1349" s="94"/>
      <c r="CH1349" s="94"/>
      <c r="CJ1349" s="94" t="s">
        <v>11475</v>
      </c>
      <c r="CK1349" s="94" t="s">
        <v>6809</v>
      </c>
      <c r="CL1349" s="94" t="s">
        <v>12505</v>
      </c>
      <c r="CM1349" s="94" t="s">
        <v>14683</v>
      </c>
      <c r="CN1349" s="94" t="s">
        <v>12719</v>
      </c>
      <c r="CO1349" s="94" t="s">
        <v>12122</v>
      </c>
      <c r="CP1349" s="94" t="s">
        <v>19888</v>
      </c>
      <c r="CQ1349" s="94" t="s">
        <v>12015</v>
      </c>
      <c r="CR1349" s="94" t="s">
        <v>14646</v>
      </c>
      <c r="CS1349" s="94" t="s">
        <v>12016</v>
      </c>
      <c r="CT1349" s="94" t="s">
        <v>12498</v>
      </c>
      <c r="CU1349" s="94" t="s">
        <v>12498</v>
      </c>
      <c r="CV1349" s="94" t="s">
        <v>12498</v>
      </c>
      <c r="CX1349" s="94" t="s">
        <v>16256</v>
      </c>
      <c r="CZ1349" s="94" t="s">
        <v>12016</v>
      </c>
      <c r="DA1349" s="94" t="s">
        <v>12016</v>
      </c>
      <c r="DB1349" s="94" t="s">
        <v>12019</v>
      </c>
      <c r="DC1349" s="94" t="s">
        <v>12007</v>
      </c>
      <c r="DD1349" s="94" t="s">
        <v>12007</v>
      </c>
      <c r="DE1349" s="94" t="s">
        <v>12016</v>
      </c>
      <c r="DF1349" s="94" t="s">
        <v>12498</v>
      </c>
      <c r="DH1349" s="94" t="s">
        <v>12021</v>
      </c>
      <c r="DJ1349" s="94" t="s">
        <v>12022</v>
      </c>
    </row>
    <row r="1350" ht="13.5" customHeight="1">
      <c r="A1350" s="94" t="s">
        <v>3997</v>
      </c>
      <c r="B1350" s="94" t="s">
        <v>3998</v>
      </c>
      <c r="C1350" s="94" t="str">
        <f t="shared" si="1"/>
        <v>Leonard Burtscher</v>
      </c>
      <c r="D1350" s="94" t="s">
        <v>3999</v>
      </c>
      <c r="E1350" s="94" t="s">
        <v>32</v>
      </c>
      <c r="F1350" s="94" t="s">
        <v>19889</v>
      </c>
      <c r="G1350" s="95" t="s">
        <v>38</v>
      </c>
      <c r="H1350" s="94" t="s">
        <v>12006</v>
      </c>
      <c r="I1350" s="94" t="s">
        <v>12025</v>
      </c>
      <c r="BF1350" s="94"/>
      <c r="BG1350" s="94" t="s">
        <v>38</v>
      </c>
      <c r="BH1350" s="94"/>
      <c r="BI1350" s="94"/>
      <c r="BJ1350" s="94"/>
      <c r="BK1350" s="94"/>
      <c r="BL1350" s="94"/>
      <c r="BM1350" s="94"/>
      <c r="BN1350" s="94"/>
      <c r="BO1350" s="94">
        <v>1.0</v>
      </c>
      <c r="BP1350" s="94"/>
      <c r="BQ1350" s="94"/>
      <c r="BR1350" s="94"/>
      <c r="BS1350" s="94"/>
      <c r="BT1350" s="94"/>
      <c r="BU1350" s="94"/>
      <c r="BV1350" s="94"/>
      <c r="BW1350" s="94"/>
      <c r="BX1350" s="94"/>
      <c r="BY1350" s="94"/>
      <c r="BZ1350" s="94"/>
      <c r="CA1350" s="94"/>
      <c r="CB1350" s="94"/>
      <c r="CC1350" s="94"/>
      <c r="CD1350" s="94"/>
      <c r="CE1350" s="94"/>
      <c r="CF1350" s="94"/>
      <c r="CG1350" s="94"/>
      <c r="CH1350" s="94"/>
      <c r="CJ1350" s="94" t="s">
        <v>3680</v>
      </c>
      <c r="CK1350" s="94" t="s">
        <v>3997</v>
      </c>
      <c r="CL1350" s="94" t="s">
        <v>12046</v>
      </c>
      <c r="CM1350" s="94" t="s">
        <v>19890</v>
      </c>
      <c r="CP1350" s="94" t="s">
        <v>12848</v>
      </c>
      <c r="CQ1350" s="94" t="s">
        <v>12243</v>
      </c>
      <c r="CR1350" s="94" t="s">
        <v>15083</v>
      </c>
      <c r="CX1350" s="94" t="s">
        <v>19891</v>
      </c>
      <c r="CZ1350" s="94" t="s">
        <v>12007</v>
      </c>
      <c r="DC1350" s="94" t="s">
        <v>12016</v>
      </c>
      <c r="DD1350" s="94" t="s">
        <v>12007</v>
      </c>
      <c r="DH1350" s="94" t="s">
        <v>12021</v>
      </c>
      <c r="DJ1350" s="94" t="s">
        <v>12022</v>
      </c>
    </row>
    <row r="1351" ht="13.5" customHeight="1">
      <c r="A1351" s="94" t="s">
        <v>2559</v>
      </c>
      <c r="B1351" s="94" t="s">
        <v>2560</v>
      </c>
      <c r="C1351" s="94" t="str">
        <f t="shared" si="1"/>
        <v>Leonardo Di Lorenzo</v>
      </c>
      <c r="D1351" s="94" t="s">
        <v>2561</v>
      </c>
      <c r="E1351" s="94" t="s">
        <v>32</v>
      </c>
      <c r="F1351" s="94" t="s">
        <v>19892</v>
      </c>
      <c r="G1351" s="95" t="s">
        <v>38</v>
      </c>
      <c r="H1351" s="94" t="s">
        <v>12006</v>
      </c>
      <c r="I1351" s="94" t="s">
        <v>12069</v>
      </c>
      <c r="L1351" s="94" t="s">
        <v>12007</v>
      </c>
      <c r="BF1351" s="94"/>
      <c r="BG1351" s="94"/>
      <c r="BH1351" s="94"/>
      <c r="BI1351" s="94"/>
      <c r="BJ1351" s="94"/>
      <c r="BK1351" s="94" t="s">
        <v>38</v>
      </c>
      <c r="BL1351" s="94"/>
      <c r="BM1351" s="94"/>
      <c r="BN1351" s="94"/>
      <c r="BO1351" s="94"/>
      <c r="BP1351" s="94"/>
      <c r="BQ1351" s="94"/>
      <c r="BR1351" s="94"/>
      <c r="BS1351" s="94"/>
      <c r="BT1351" s="94"/>
      <c r="BU1351" s="94"/>
      <c r="BV1351" s="94"/>
      <c r="BW1351" s="94"/>
      <c r="BX1351" s="94"/>
      <c r="BY1351" s="94"/>
      <c r="BZ1351" s="94"/>
      <c r="CA1351" s="94"/>
      <c r="CB1351" s="94">
        <v>1.0</v>
      </c>
      <c r="CC1351" s="94"/>
      <c r="CD1351" s="94"/>
      <c r="CE1351" s="94"/>
      <c r="CF1351" s="94"/>
      <c r="CG1351" s="94"/>
      <c r="CH1351" s="94"/>
      <c r="CK1351" s="94" t="s">
        <v>2565</v>
      </c>
      <c r="CL1351" s="94" t="s">
        <v>12046</v>
      </c>
      <c r="CM1351" s="94" t="s">
        <v>19893</v>
      </c>
      <c r="CO1351" s="94" t="s">
        <v>12122</v>
      </c>
      <c r="CP1351" s="94" t="s">
        <v>19894</v>
      </c>
      <c r="CQ1351" s="94" t="s">
        <v>12234</v>
      </c>
      <c r="CR1351" s="94" t="s">
        <v>16585</v>
      </c>
      <c r="CX1351" s="94" t="s">
        <v>1965</v>
      </c>
      <c r="CZ1351" s="94" t="s">
        <v>12016</v>
      </c>
      <c r="DC1351" s="94" t="s">
        <v>12016</v>
      </c>
      <c r="DD1351" s="94" t="s">
        <v>12016</v>
      </c>
      <c r="DH1351" s="94" t="s">
        <v>12021</v>
      </c>
      <c r="DJ1351" s="94" t="s">
        <v>12022</v>
      </c>
    </row>
    <row r="1352" ht="13.5" customHeight="1">
      <c r="A1352" s="94" t="s">
        <v>19895</v>
      </c>
      <c r="B1352" s="94" t="s">
        <v>19896</v>
      </c>
      <c r="C1352" s="94" t="str">
        <f t="shared" si="1"/>
        <v>Leonid Petrov</v>
      </c>
      <c r="D1352" s="94" t="s">
        <v>19897</v>
      </c>
      <c r="E1352" s="94" t="s">
        <v>32</v>
      </c>
      <c r="F1352" s="94" t="s">
        <v>19898</v>
      </c>
      <c r="G1352" s="95" t="s">
        <v>33</v>
      </c>
      <c r="H1352" s="94" t="s">
        <v>12006</v>
      </c>
      <c r="I1352" s="94" t="s">
        <v>12069</v>
      </c>
      <c r="BF1352" s="94"/>
      <c r="BG1352" s="94"/>
      <c r="BH1352" s="94" t="s">
        <v>33</v>
      </c>
      <c r="BI1352" s="94"/>
      <c r="BJ1352" s="94"/>
      <c r="BK1352" s="94"/>
      <c r="BL1352" s="94"/>
      <c r="BM1352" s="94"/>
      <c r="BN1352" s="94"/>
      <c r="BO1352" s="94"/>
      <c r="BP1352" s="94"/>
      <c r="BQ1352" s="94"/>
      <c r="BR1352" s="94">
        <v>1.0</v>
      </c>
      <c r="BS1352" s="94"/>
      <c r="BT1352" s="94"/>
      <c r="BU1352" s="94"/>
      <c r="BV1352" s="94"/>
      <c r="BW1352" s="94"/>
      <c r="BX1352" s="94"/>
      <c r="BY1352" s="94"/>
      <c r="BZ1352" s="94"/>
      <c r="CA1352" s="94"/>
      <c r="CB1352" s="94"/>
      <c r="CC1352" s="94"/>
      <c r="CD1352" s="94"/>
      <c r="CE1352" s="94"/>
      <c r="CF1352" s="94"/>
      <c r="CG1352" s="94"/>
      <c r="CH1352" s="94"/>
      <c r="CK1352" s="94" t="s">
        <v>19899</v>
      </c>
      <c r="CM1352" s="94" t="s">
        <v>19900</v>
      </c>
      <c r="CO1352" s="94" t="s">
        <v>12013</v>
      </c>
      <c r="CP1352" s="94" t="s">
        <v>19901</v>
      </c>
      <c r="CQ1352" s="94" t="s">
        <v>12062</v>
      </c>
      <c r="CS1352" s="94" t="s">
        <v>12016</v>
      </c>
      <c r="CX1352" s="94" t="s">
        <v>19902</v>
      </c>
      <c r="CZ1352" s="94" t="s">
        <v>12007</v>
      </c>
      <c r="DA1352" s="94" t="s">
        <v>12016</v>
      </c>
      <c r="DB1352" s="94" t="s">
        <v>12016</v>
      </c>
      <c r="DC1352" s="94" t="s">
        <v>12007</v>
      </c>
      <c r="DD1352" s="94" t="s">
        <v>12016</v>
      </c>
      <c r="DE1352" s="94" t="s">
        <v>12007</v>
      </c>
      <c r="DH1352" s="94" t="s">
        <v>12021</v>
      </c>
      <c r="DJ1352" s="94" t="s">
        <v>12022</v>
      </c>
    </row>
    <row r="1353" ht="13.5" customHeight="1">
      <c r="A1353" s="94" t="s">
        <v>8651</v>
      </c>
      <c r="B1353" s="94" t="s">
        <v>8652</v>
      </c>
      <c r="C1353" s="94" t="str">
        <f t="shared" si="1"/>
        <v>lerato sebokolodi</v>
      </c>
      <c r="D1353" s="94" t="s">
        <v>8653</v>
      </c>
      <c r="E1353" s="94" t="s">
        <v>35</v>
      </c>
      <c r="F1353" s="94" t="s">
        <v>19903</v>
      </c>
      <c r="G1353" s="95" t="s">
        <v>33</v>
      </c>
      <c r="H1353" s="94" t="s">
        <v>12006</v>
      </c>
      <c r="I1353" s="94" t="s">
        <v>12069</v>
      </c>
      <c r="BF1353" s="94" t="s">
        <v>33</v>
      </c>
      <c r="BG1353" s="94"/>
      <c r="BH1353" s="94"/>
      <c r="BI1353" s="94"/>
      <c r="BJ1353" s="94"/>
      <c r="BK1353" s="94"/>
      <c r="BL1353" s="94">
        <v>1.0</v>
      </c>
      <c r="BM1353" s="94"/>
      <c r="BN1353" s="94"/>
      <c r="BO1353" s="94"/>
      <c r="BP1353" s="94"/>
      <c r="BQ1353" s="94"/>
      <c r="BR1353" s="94"/>
      <c r="BS1353" s="94"/>
      <c r="BT1353" s="94"/>
      <c r="BU1353" s="94"/>
      <c r="BV1353" s="94"/>
      <c r="BW1353" s="94"/>
      <c r="BX1353" s="94"/>
      <c r="BY1353" s="94"/>
      <c r="BZ1353" s="94"/>
      <c r="CA1353" s="94"/>
      <c r="CB1353" s="94"/>
      <c r="CC1353" s="94"/>
      <c r="CD1353" s="94"/>
      <c r="CE1353" s="94"/>
      <c r="CF1353" s="94"/>
      <c r="CG1353" s="94">
        <v>1.0</v>
      </c>
      <c r="CH1353" s="94"/>
      <c r="CJ1353" s="94" t="s">
        <v>13588</v>
      </c>
      <c r="CK1353" s="94" t="s">
        <v>8657</v>
      </c>
      <c r="CL1353" s="94" t="s">
        <v>12010</v>
      </c>
      <c r="CM1353" s="94" t="s">
        <v>16280</v>
      </c>
      <c r="CN1353" s="94" t="s">
        <v>12640</v>
      </c>
      <c r="CO1353" s="94" t="s">
        <v>12188</v>
      </c>
      <c r="CP1353" s="94" t="s">
        <v>18080</v>
      </c>
      <c r="CQ1353" s="94" t="s">
        <v>12075</v>
      </c>
      <c r="CR1353" s="94" t="s">
        <v>12219</v>
      </c>
      <c r="CS1353" s="94" t="s">
        <v>12016</v>
      </c>
      <c r="CT1353" s="94" t="s">
        <v>12052</v>
      </c>
      <c r="CV1353" s="94" t="s">
        <v>19904</v>
      </c>
      <c r="CX1353" s="94" t="s">
        <v>19905</v>
      </c>
      <c r="CZ1353" s="94" t="s">
        <v>12007</v>
      </c>
      <c r="DA1353" s="94" t="s">
        <v>12111</v>
      </c>
      <c r="DB1353" s="94" t="s">
        <v>12111</v>
      </c>
      <c r="DC1353" s="94" t="s">
        <v>12007</v>
      </c>
      <c r="DD1353" s="94" t="s">
        <v>12007</v>
      </c>
      <c r="DE1353" s="94" t="s">
        <v>12016</v>
      </c>
      <c r="DH1353" s="94" t="s">
        <v>12021</v>
      </c>
      <c r="DJ1353" s="94" t="s">
        <v>12022</v>
      </c>
    </row>
    <row r="1354" ht="13.5" customHeight="1">
      <c r="A1354" s="94" t="s">
        <v>6194</v>
      </c>
      <c r="B1354" s="94" t="s">
        <v>6195</v>
      </c>
      <c r="C1354" s="94" t="str">
        <f t="shared" si="1"/>
        <v>Lerothodi Leeuw</v>
      </c>
      <c r="D1354" s="94" t="s">
        <v>6196</v>
      </c>
      <c r="E1354" s="94" t="s">
        <v>32</v>
      </c>
      <c r="F1354" s="94" t="s">
        <v>19906</v>
      </c>
      <c r="G1354" s="95" t="s">
        <v>33</v>
      </c>
      <c r="H1354" s="94" t="s">
        <v>12006</v>
      </c>
      <c r="I1354" s="94" t="s">
        <v>12069</v>
      </c>
      <c r="BF1354" s="94" t="s">
        <v>33</v>
      </c>
      <c r="BG1354" s="94"/>
      <c r="BH1354" s="94"/>
      <c r="BI1354" s="94"/>
      <c r="BJ1354" s="94"/>
      <c r="BK1354" s="94"/>
      <c r="BL1354" s="94">
        <v>1.0</v>
      </c>
      <c r="BM1354" s="94"/>
      <c r="BN1354" s="94"/>
      <c r="BO1354" s="94"/>
      <c r="BP1354" s="94"/>
      <c r="BQ1354" s="94"/>
      <c r="BR1354" s="94"/>
      <c r="BS1354" s="94"/>
      <c r="BT1354" s="94"/>
      <c r="BU1354" s="94"/>
      <c r="BV1354" s="94"/>
      <c r="BW1354" s="94"/>
      <c r="BX1354" s="94"/>
      <c r="BY1354" s="94"/>
      <c r="BZ1354" s="94"/>
      <c r="CA1354" s="94"/>
      <c r="CB1354" s="94"/>
      <c r="CC1354" s="94"/>
      <c r="CD1354" s="94">
        <v>1.0</v>
      </c>
      <c r="CE1354" s="94"/>
      <c r="CF1354" s="94"/>
      <c r="CG1354" s="94"/>
      <c r="CH1354" s="94"/>
      <c r="CJ1354" s="94" t="s">
        <v>12029</v>
      </c>
      <c r="CK1354" s="94" t="s">
        <v>6199</v>
      </c>
      <c r="CL1354" s="94" t="s">
        <v>12046</v>
      </c>
      <c r="CM1354" s="94" t="s">
        <v>15091</v>
      </c>
      <c r="CN1354" s="94" t="s">
        <v>12029</v>
      </c>
      <c r="CO1354" s="94" t="s">
        <v>12030</v>
      </c>
      <c r="CP1354" s="94" t="s">
        <v>12189</v>
      </c>
      <c r="CQ1354" s="94" t="s">
        <v>12015</v>
      </c>
      <c r="CR1354" s="94" t="s">
        <v>12015</v>
      </c>
      <c r="CS1354" s="94" t="s">
        <v>12016</v>
      </c>
      <c r="CX1354" s="94" t="s">
        <v>19907</v>
      </c>
      <c r="CZ1354" s="94" t="s">
        <v>12007</v>
      </c>
      <c r="DA1354" s="94" t="s">
        <v>12016</v>
      </c>
      <c r="DB1354" s="94" t="s">
        <v>12016</v>
      </c>
      <c r="DC1354" s="94" t="s">
        <v>12007</v>
      </c>
      <c r="DD1354" s="94" t="s">
        <v>12007</v>
      </c>
      <c r="DH1354" s="94" t="s">
        <v>12021</v>
      </c>
      <c r="DJ1354" s="94" t="s">
        <v>12022</v>
      </c>
    </row>
    <row r="1355" ht="13.5" customHeight="1">
      <c r="A1355" s="94" t="s">
        <v>19908</v>
      </c>
      <c r="B1355" s="94" t="s">
        <v>19909</v>
      </c>
      <c r="C1355" s="94" t="str">
        <f t="shared" si="1"/>
        <v>Leshiatshilo Sebueng</v>
      </c>
      <c r="D1355" s="94" t="s">
        <v>19910</v>
      </c>
      <c r="E1355" s="94" t="s">
        <v>32</v>
      </c>
      <c r="F1355" s="94" t="s">
        <v>19911</v>
      </c>
      <c r="G1355" s="95" t="s">
        <v>33</v>
      </c>
      <c r="H1355" s="94" t="s">
        <v>12006</v>
      </c>
      <c r="AK1355" s="94" t="s">
        <v>12007</v>
      </c>
      <c r="BF1355" s="94"/>
      <c r="BG1355" s="94"/>
      <c r="BH1355" s="94"/>
      <c r="BI1355" s="94"/>
      <c r="BJ1355" s="94" t="s">
        <v>33</v>
      </c>
      <c r="BK1355" s="94"/>
      <c r="BL1355" s="94"/>
      <c r="BM1355" s="94"/>
      <c r="BN1355" s="94"/>
      <c r="BO1355" s="94"/>
      <c r="BP1355" s="94"/>
      <c r="BQ1355" s="94"/>
      <c r="BR1355" s="94"/>
      <c r="BS1355" s="94"/>
      <c r="BT1355" s="94"/>
      <c r="BU1355" s="94"/>
      <c r="BV1355" s="94"/>
      <c r="BW1355" s="94"/>
      <c r="BX1355" s="94">
        <v>1.0</v>
      </c>
      <c r="BY1355" s="94"/>
      <c r="BZ1355" s="94"/>
      <c r="CA1355" s="94"/>
      <c r="CB1355" s="94"/>
      <c r="CC1355" s="94"/>
      <c r="CD1355" s="94">
        <v>1.0</v>
      </c>
      <c r="CE1355" s="94"/>
      <c r="CF1355" s="94"/>
      <c r="CG1355" s="94"/>
      <c r="CH1355" s="94"/>
      <c r="CJ1355" s="94" t="s">
        <v>12717</v>
      </c>
      <c r="CK1355" s="94" t="s">
        <v>4446</v>
      </c>
      <c r="CL1355" s="94" t="s">
        <v>12010</v>
      </c>
      <c r="CM1355" s="94" t="s">
        <v>12613</v>
      </c>
      <c r="CN1355" s="94" t="s">
        <v>19912</v>
      </c>
      <c r="CO1355" s="94" t="s">
        <v>12030</v>
      </c>
      <c r="CP1355" s="94" t="s">
        <v>12014</v>
      </c>
      <c r="CQ1355" s="94" t="s">
        <v>12015</v>
      </c>
      <c r="CR1355" s="94" t="s">
        <v>12219</v>
      </c>
      <c r="CS1355" s="94" t="s">
        <v>12016</v>
      </c>
      <c r="CX1355" s="94" t="s">
        <v>19913</v>
      </c>
      <c r="CZ1355" s="94" t="s">
        <v>12007</v>
      </c>
      <c r="DA1355" s="94" t="s">
        <v>12016</v>
      </c>
      <c r="DB1355" s="94" t="s">
        <v>12016</v>
      </c>
      <c r="DC1355" s="94" t="s">
        <v>12016</v>
      </c>
      <c r="DD1355" s="94" t="s">
        <v>12007</v>
      </c>
      <c r="DE1355" s="94" t="s">
        <v>12016</v>
      </c>
      <c r="DH1355" s="94" t="s">
        <v>12021</v>
      </c>
      <c r="DJ1355" s="94" t="s">
        <v>12022</v>
      </c>
    </row>
    <row r="1356" ht="13.5" customHeight="1">
      <c r="A1356" s="94" t="s">
        <v>19908</v>
      </c>
      <c r="B1356" s="94" t="s">
        <v>19909</v>
      </c>
      <c r="C1356" s="94" t="str">
        <f t="shared" si="1"/>
        <v>Leshiatshilo Sebueng</v>
      </c>
      <c r="D1356" s="94" t="s">
        <v>19914</v>
      </c>
      <c r="E1356" s="94" t="s">
        <v>35</v>
      </c>
      <c r="F1356" s="94" t="s">
        <v>19915</v>
      </c>
      <c r="G1356" s="95" t="s">
        <v>33</v>
      </c>
      <c r="H1356" s="94" t="s">
        <v>12006</v>
      </c>
      <c r="BF1356" s="94"/>
      <c r="BG1356" s="94"/>
      <c r="BH1356" s="94" t="s">
        <v>33</v>
      </c>
      <c r="BI1356" s="94"/>
      <c r="BJ1356" s="94"/>
      <c r="BK1356" s="94"/>
      <c r="BL1356" s="94"/>
      <c r="BM1356" s="94"/>
      <c r="BN1356" s="94"/>
      <c r="BO1356" s="94"/>
      <c r="BP1356" s="94"/>
      <c r="BQ1356" s="94"/>
      <c r="BR1356" s="94">
        <v>1.0</v>
      </c>
      <c r="BS1356" s="94"/>
      <c r="BT1356" s="94"/>
      <c r="BU1356" s="94"/>
      <c r="BV1356" s="94"/>
      <c r="BW1356" s="94"/>
      <c r="BX1356" s="94"/>
      <c r="BY1356" s="94"/>
      <c r="BZ1356" s="94"/>
      <c r="CA1356" s="94"/>
      <c r="CB1356" s="94"/>
      <c r="CC1356" s="94"/>
      <c r="CD1356" s="94">
        <v>1.0</v>
      </c>
      <c r="CE1356" s="94"/>
      <c r="CF1356" s="94"/>
      <c r="CG1356" s="94"/>
      <c r="CH1356" s="94"/>
      <c r="CJ1356" s="94" t="s">
        <v>12717</v>
      </c>
      <c r="CK1356" s="94" t="s">
        <v>19916</v>
      </c>
      <c r="CL1356" s="94" t="s">
        <v>12010</v>
      </c>
      <c r="CM1356" s="94" t="s">
        <v>12613</v>
      </c>
      <c r="CN1356" s="94" t="s">
        <v>19912</v>
      </c>
      <c r="CO1356" s="94" t="s">
        <v>12013</v>
      </c>
      <c r="CP1356" s="94" t="s">
        <v>19917</v>
      </c>
      <c r="CQ1356" s="94" t="s">
        <v>12015</v>
      </c>
      <c r="CR1356" s="94" t="s">
        <v>12219</v>
      </c>
      <c r="CS1356" s="94" t="s">
        <v>12016</v>
      </c>
      <c r="CX1356" s="94" t="s">
        <v>19918</v>
      </c>
      <c r="CZ1356" s="94" t="s">
        <v>12007</v>
      </c>
      <c r="DA1356" s="94" t="s">
        <v>12016</v>
      </c>
      <c r="DB1356" s="94" t="s">
        <v>12016</v>
      </c>
      <c r="DC1356" s="94" t="s">
        <v>12007</v>
      </c>
      <c r="DD1356" s="94" t="s">
        <v>12007</v>
      </c>
      <c r="DE1356" s="94" t="s">
        <v>12016</v>
      </c>
      <c r="DH1356" s="94" t="s">
        <v>12021</v>
      </c>
      <c r="DJ1356" s="94" t="s">
        <v>12022</v>
      </c>
    </row>
    <row r="1357" ht="13.5" customHeight="1">
      <c r="A1357" s="94" t="s">
        <v>10807</v>
      </c>
      <c r="B1357" s="94" t="s">
        <v>10808</v>
      </c>
      <c r="C1357" s="94" t="str">
        <f t="shared" si="1"/>
        <v>Leyla Karimi Akbarabadi</v>
      </c>
      <c r="D1357" s="94" t="s">
        <v>10809</v>
      </c>
      <c r="E1357" s="94" t="s">
        <v>35</v>
      </c>
      <c r="F1357" s="94" t="s">
        <v>19919</v>
      </c>
      <c r="G1357" s="95" t="s">
        <v>33</v>
      </c>
      <c r="H1357" s="94" t="s">
        <v>12006</v>
      </c>
      <c r="I1357" s="94" t="s">
        <v>12069</v>
      </c>
      <c r="BF1357" s="94" t="s">
        <v>33</v>
      </c>
      <c r="BG1357" s="94"/>
      <c r="BH1357" s="94"/>
      <c r="BI1357" s="94"/>
      <c r="BJ1357" s="94"/>
      <c r="BK1357" s="94"/>
      <c r="BL1357" s="94"/>
      <c r="BM1357" s="94">
        <v>1.0</v>
      </c>
      <c r="BN1357" s="94"/>
      <c r="BO1357" s="94"/>
      <c r="BP1357" s="94"/>
      <c r="BQ1357" s="94"/>
      <c r="BR1357" s="94"/>
      <c r="BS1357" s="94"/>
      <c r="BT1357" s="94"/>
      <c r="BU1357" s="94"/>
      <c r="BV1357" s="94"/>
      <c r="BW1357" s="94"/>
      <c r="BX1357" s="94"/>
      <c r="BY1357" s="94"/>
      <c r="BZ1357" s="94"/>
      <c r="CA1357" s="94"/>
      <c r="CB1357" s="94"/>
      <c r="CC1357" s="94"/>
      <c r="CD1357" s="94">
        <v>2.0</v>
      </c>
      <c r="CE1357" s="94"/>
      <c r="CF1357" s="94"/>
      <c r="CG1357" s="94"/>
      <c r="CH1357" s="94">
        <v>1.0</v>
      </c>
      <c r="CJ1357" s="94" t="s">
        <v>12008</v>
      </c>
      <c r="CK1357" s="94" t="s">
        <v>10812</v>
      </c>
      <c r="CL1357" s="94" t="s">
        <v>12010</v>
      </c>
      <c r="CM1357" s="94" t="s">
        <v>16057</v>
      </c>
      <c r="CN1357" s="94" t="s">
        <v>12143</v>
      </c>
      <c r="CO1357" s="94" t="s">
        <v>12217</v>
      </c>
      <c r="CP1357" s="94" t="s">
        <v>16058</v>
      </c>
      <c r="CQ1357" s="94" t="s">
        <v>12405</v>
      </c>
      <c r="CR1357" s="94" t="s">
        <v>12406</v>
      </c>
      <c r="CS1357" s="94" t="s">
        <v>12007</v>
      </c>
      <c r="CX1357" s="94" t="s">
        <v>19920</v>
      </c>
      <c r="CZ1357" s="94" t="s">
        <v>12007</v>
      </c>
      <c r="DA1357" s="94" t="s">
        <v>12111</v>
      </c>
      <c r="DB1357" s="94" t="s">
        <v>12111</v>
      </c>
      <c r="DC1357" s="94" t="s">
        <v>12007</v>
      </c>
      <c r="DD1357" s="94" t="s">
        <v>12007</v>
      </c>
      <c r="DE1357" s="94" t="s">
        <v>12007</v>
      </c>
      <c r="DH1357" s="94" t="s">
        <v>12021</v>
      </c>
      <c r="DJ1357" s="94" t="s">
        <v>12022</v>
      </c>
    </row>
    <row r="1358" ht="13.5" customHeight="1">
      <c r="A1358" s="94" t="s">
        <v>11797</v>
      </c>
      <c r="B1358" s="94" t="s">
        <v>11798</v>
      </c>
      <c r="C1358" s="94" t="str">
        <f t="shared" si="1"/>
        <v>Leyya Stockenstroom</v>
      </c>
      <c r="D1358" s="94" t="s">
        <v>19921</v>
      </c>
      <c r="E1358" s="94" t="s">
        <v>32</v>
      </c>
      <c r="F1358" s="94" t="s">
        <v>19922</v>
      </c>
      <c r="G1358" s="95" t="s">
        <v>33</v>
      </c>
      <c r="H1358" s="94" t="s">
        <v>12006</v>
      </c>
      <c r="BF1358" s="94" t="s">
        <v>33</v>
      </c>
      <c r="BG1358" s="94"/>
      <c r="BH1358" s="94"/>
      <c r="BI1358" s="94"/>
      <c r="BJ1358" s="94"/>
      <c r="BK1358" s="94"/>
      <c r="BL1358" s="94"/>
      <c r="BM1358" s="94">
        <v>1.0</v>
      </c>
      <c r="BN1358" s="94"/>
      <c r="BO1358" s="94"/>
      <c r="BP1358" s="94"/>
      <c r="BQ1358" s="94"/>
      <c r="BR1358" s="94"/>
      <c r="BS1358" s="94"/>
      <c r="BT1358" s="94"/>
      <c r="BU1358" s="94"/>
      <c r="BV1358" s="94"/>
      <c r="BW1358" s="94"/>
      <c r="BX1358" s="94"/>
      <c r="BY1358" s="94"/>
      <c r="BZ1358" s="94"/>
      <c r="CA1358" s="94"/>
      <c r="CB1358" s="94"/>
      <c r="CC1358" s="94"/>
      <c r="CD1358" s="94"/>
      <c r="CE1358" s="94"/>
      <c r="CF1358" s="94"/>
      <c r="CG1358" s="94"/>
      <c r="CH1358" s="94"/>
      <c r="CJ1358" s="94" t="s">
        <v>12213</v>
      </c>
      <c r="CK1358" s="94" t="s">
        <v>11803</v>
      </c>
      <c r="CL1358" s="94" t="s">
        <v>12010</v>
      </c>
      <c r="CM1358" s="94" t="s">
        <v>12186</v>
      </c>
      <c r="CO1358" s="94" t="s">
        <v>12217</v>
      </c>
      <c r="CP1358" s="94" t="s">
        <v>12189</v>
      </c>
      <c r="CQ1358" s="94" t="s">
        <v>12015</v>
      </c>
      <c r="CR1358" s="94" t="s">
        <v>12219</v>
      </c>
      <c r="CS1358" s="94" t="s">
        <v>12016</v>
      </c>
      <c r="CX1358" s="94" t="s">
        <v>19923</v>
      </c>
      <c r="CZ1358" s="94" t="s">
        <v>12007</v>
      </c>
      <c r="DA1358" s="94" t="s">
        <v>12111</v>
      </c>
      <c r="DB1358" s="94" t="s">
        <v>12111</v>
      </c>
      <c r="DC1358" s="94" t="s">
        <v>12007</v>
      </c>
      <c r="DD1358" s="94" t="s">
        <v>12007</v>
      </c>
      <c r="DE1358" s="94" t="s">
        <v>12016</v>
      </c>
      <c r="DH1358" s="94" t="s">
        <v>12021</v>
      </c>
      <c r="DJ1358" s="94" t="s">
        <v>12022</v>
      </c>
    </row>
    <row r="1359" ht="13.5" customHeight="1">
      <c r="A1359" s="94" t="s">
        <v>4830</v>
      </c>
      <c r="B1359" s="94" t="s">
        <v>19924</v>
      </c>
      <c r="C1359" s="94" t="str">
        <f t="shared" si="1"/>
        <v>Li Feng</v>
      </c>
      <c r="D1359" s="94" t="s">
        <v>19925</v>
      </c>
      <c r="E1359" s="94" t="s">
        <v>32</v>
      </c>
      <c r="F1359" s="94" t="s">
        <v>19926</v>
      </c>
      <c r="G1359" s="95" t="s">
        <v>33</v>
      </c>
      <c r="H1359" s="94" t="s">
        <v>12006</v>
      </c>
      <c r="I1359" s="94" t="s">
        <v>12069</v>
      </c>
      <c r="BF1359" s="94" t="s">
        <v>33</v>
      </c>
      <c r="BG1359" s="94"/>
      <c r="BH1359" s="94"/>
      <c r="BI1359" s="94"/>
      <c r="BJ1359" s="94"/>
      <c r="BK1359" s="94"/>
      <c r="BL1359" s="94">
        <v>1.0</v>
      </c>
      <c r="BM1359" s="94"/>
      <c r="BN1359" s="94"/>
      <c r="BO1359" s="94"/>
      <c r="BP1359" s="94"/>
      <c r="BQ1359" s="94"/>
      <c r="BR1359" s="94"/>
      <c r="BS1359" s="94"/>
      <c r="BT1359" s="94"/>
      <c r="BU1359" s="94"/>
      <c r="BV1359" s="94"/>
      <c r="BW1359" s="94"/>
      <c r="BX1359" s="94"/>
      <c r="BY1359" s="94"/>
      <c r="BZ1359" s="94"/>
      <c r="CA1359" s="94"/>
      <c r="CB1359" s="94"/>
      <c r="CC1359" s="94"/>
      <c r="CD1359" s="94"/>
      <c r="CE1359" s="94"/>
      <c r="CF1359" s="94"/>
      <c r="CG1359" s="94"/>
      <c r="CH1359" s="94"/>
      <c r="CJ1359" s="94" t="s">
        <v>12058</v>
      </c>
      <c r="CK1359" s="94" t="s">
        <v>19927</v>
      </c>
      <c r="CM1359" s="94" t="s">
        <v>13941</v>
      </c>
      <c r="CQ1359" s="94" t="s">
        <v>13943</v>
      </c>
      <c r="CS1359" s="94" t="s">
        <v>12007</v>
      </c>
      <c r="CX1359" s="94" t="s">
        <v>17427</v>
      </c>
      <c r="CZ1359" s="94" t="s">
        <v>12007</v>
      </c>
      <c r="DH1359" s="94" t="s">
        <v>12021</v>
      </c>
      <c r="DJ1359" s="94" t="s">
        <v>12022</v>
      </c>
    </row>
    <row r="1360" ht="13.5" customHeight="1">
      <c r="A1360" s="94" t="s">
        <v>4830</v>
      </c>
      <c r="B1360" s="94" t="s">
        <v>8311</v>
      </c>
      <c r="C1360" s="94" t="str">
        <f t="shared" si="1"/>
        <v>Li Jian</v>
      </c>
      <c r="D1360" s="94" t="s">
        <v>19928</v>
      </c>
      <c r="E1360" s="94" t="s">
        <v>32</v>
      </c>
      <c r="F1360" s="94" t="s">
        <v>19929</v>
      </c>
      <c r="G1360" s="95" t="s">
        <v>38</v>
      </c>
      <c r="H1360" s="94" t="s">
        <v>12006</v>
      </c>
      <c r="I1360" s="94" t="s">
        <v>12081</v>
      </c>
      <c r="BF1360" s="94"/>
      <c r="BG1360" s="94"/>
      <c r="BH1360" s="94"/>
      <c r="BI1360" s="94"/>
      <c r="BJ1360" s="94"/>
      <c r="BK1360" s="94" t="s">
        <v>38</v>
      </c>
      <c r="BL1360" s="94"/>
      <c r="BM1360" s="94"/>
      <c r="BN1360" s="94"/>
      <c r="BO1360" s="94"/>
      <c r="BP1360" s="94"/>
      <c r="BQ1360" s="94"/>
      <c r="BR1360" s="94"/>
      <c r="BS1360" s="94"/>
      <c r="BT1360" s="94"/>
      <c r="BU1360" s="94"/>
      <c r="BV1360" s="94"/>
      <c r="BW1360" s="94"/>
      <c r="BX1360" s="94"/>
      <c r="BY1360" s="94"/>
      <c r="BZ1360" s="94"/>
      <c r="CA1360" s="94"/>
      <c r="CB1360" s="94"/>
      <c r="CC1360" s="94">
        <v>1.0</v>
      </c>
      <c r="CD1360" s="94"/>
      <c r="CE1360" s="94"/>
      <c r="CF1360" s="94"/>
      <c r="CG1360" s="94"/>
      <c r="CH1360" s="94"/>
      <c r="CJ1360" s="94" t="s">
        <v>12082</v>
      </c>
      <c r="CK1360" s="94" t="s">
        <v>19930</v>
      </c>
      <c r="CL1360" s="94" t="s">
        <v>12505</v>
      </c>
      <c r="CM1360" s="94" t="s">
        <v>19931</v>
      </c>
      <c r="CN1360" s="94" t="s">
        <v>14826</v>
      </c>
      <c r="CO1360" s="94" t="s">
        <v>12030</v>
      </c>
      <c r="CP1360" s="94" t="s">
        <v>14136</v>
      </c>
      <c r="CQ1360" s="94" t="s">
        <v>13943</v>
      </c>
      <c r="CX1360" s="94" t="s">
        <v>1894</v>
      </c>
      <c r="CZ1360" s="94" t="s">
        <v>12016</v>
      </c>
      <c r="DC1360" s="94" t="s">
        <v>12016</v>
      </c>
      <c r="DD1360" s="94" t="s">
        <v>12016</v>
      </c>
      <c r="DH1360" s="94" t="s">
        <v>12021</v>
      </c>
      <c r="DJ1360" s="94" t="s">
        <v>12022</v>
      </c>
    </row>
    <row r="1361" ht="13.5" customHeight="1">
      <c r="A1361" s="94" t="s">
        <v>3067</v>
      </c>
      <c r="B1361" s="94" t="s">
        <v>3068</v>
      </c>
      <c r="C1361" s="94" t="str">
        <f t="shared" si="1"/>
        <v>Lia Doubrawa</v>
      </c>
      <c r="D1361" s="94" t="s">
        <v>3069</v>
      </c>
      <c r="E1361" s="94" t="s">
        <v>32</v>
      </c>
      <c r="F1361" s="94" t="s">
        <v>19932</v>
      </c>
      <c r="G1361" s="95" t="s">
        <v>38</v>
      </c>
      <c r="H1361" s="94" t="s">
        <v>12006</v>
      </c>
      <c r="I1361" s="94" t="s">
        <v>12069</v>
      </c>
      <c r="L1361" s="94" t="s">
        <v>12007</v>
      </c>
      <c r="BF1361" s="94"/>
      <c r="BG1361" s="94"/>
      <c r="BH1361" s="94"/>
      <c r="BI1361" s="94"/>
      <c r="BJ1361" s="94"/>
      <c r="BK1361" s="94" t="s">
        <v>38</v>
      </c>
      <c r="BL1361" s="94"/>
      <c r="BM1361" s="94"/>
      <c r="BN1361" s="94"/>
      <c r="BO1361" s="94"/>
      <c r="BP1361" s="94"/>
      <c r="BQ1361" s="94"/>
      <c r="BR1361" s="94"/>
      <c r="BS1361" s="94"/>
      <c r="BT1361" s="94"/>
      <c r="BU1361" s="94"/>
      <c r="BV1361" s="94"/>
      <c r="BW1361" s="94"/>
      <c r="BX1361" s="94"/>
      <c r="BY1361" s="94"/>
      <c r="BZ1361" s="94"/>
      <c r="CA1361" s="94"/>
      <c r="CB1361" s="94">
        <v>1.0</v>
      </c>
      <c r="CC1361" s="94"/>
      <c r="CD1361" s="94"/>
      <c r="CE1361" s="94"/>
      <c r="CF1361" s="94"/>
      <c r="CG1361" s="94"/>
      <c r="CH1361" s="94"/>
      <c r="CK1361" s="94" t="s">
        <v>3073</v>
      </c>
      <c r="CL1361" s="94" t="s">
        <v>12010</v>
      </c>
      <c r="CM1361" s="94" t="s">
        <v>19933</v>
      </c>
      <c r="CO1361" s="94" t="s">
        <v>12122</v>
      </c>
      <c r="CP1361" s="94" t="s">
        <v>12319</v>
      </c>
      <c r="CQ1361" s="94" t="s">
        <v>12320</v>
      </c>
      <c r="CR1361" s="94" t="s">
        <v>12321</v>
      </c>
      <c r="CX1361" s="94" t="s">
        <v>19934</v>
      </c>
      <c r="CZ1361" s="94" t="s">
        <v>12007</v>
      </c>
      <c r="DC1361" s="94" t="s">
        <v>12007</v>
      </c>
      <c r="DD1361" s="94" t="s">
        <v>12007</v>
      </c>
      <c r="DH1361" s="94" t="s">
        <v>12021</v>
      </c>
      <c r="DJ1361" s="94" t="s">
        <v>12022</v>
      </c>
    </row>
    <row r="1362" ht="13.5" customHeight="1">
      <c r="A1362" s="94" t="s">
        <v>9818</v>
      </c>
      <c r="B1362" s="94" t="s">
        <v>19935</v>
      </c>
      <c r="C1362" s="94" t="str">
        <f t="shared" si="1"/>
        <v>Liana Hambardzumyan</v>
      </c>
      <c r="D1362" s="94" t="s">
        <v>19936</v>
      </c>
      <c r="E1362" s="94" t="s">
        <v>35</v>
      </c>
      <c r="F1362" s="94" t="s">
        <v>19937</v>
      </c>
      <c r="G1362" s="95" t="s">
        <v>33</v>
      </c>
      <c r="H1362" s="94" t="s">
        <v>12006</v>
      </c>
      <c r="I1362" s="94" t="s">
        <v>12069</v>
      </c>
      <c r="BF1362" s="94" t="s">
        <v>33</v>
      </c>
      <c r="BG1362" s="94"/>
      <c r="BH1362" s="94"/>
      <c r="BI1362" s="94"/>
      <c r="BJ1362" s="94"/>
      <c r="BK1362" s="94"/>
      <c r="BL1362" s="94"/>
      <c r="BM1362" s="94">
        <v>1.0</v>
      </c>
      <c r="BN1362" s="94"/>
      <c r="BO1362" s="94"/>
      <c r="BP1362" s="94"/>
      <c r="BQ1362" s="94"/>
      <c r="BR1362" s="94"/>
      <c r="BS1362" s="94"/>
      <c r="BT1362" s="94"/>
      <c r="BU1362" s="94"/>
      <c r="BV1362" s="94"/>
      <c r="BW1362" s="94"/>
      <c r="BX1362" s="94"/>
      <c r="BY1362" s="94"/>
      <c r="BZ1362" s="94"/>
      <c r="CA1362" s="94"/>
      <c r="CB1362" s="94"/>
      <c r="CC1362" s="94"/>
      <c r="CD1362" s="94">
        <v>1.0</v>
      </c>
      <c r="CE1362" s="94"/>
      <c r="CF1362" s="94"/>
      <c r="CG1362" s="94"/>
      <c r="CH1362" s="94"/>
      <c r="CJ1362" s="94" t="s">
        <v>19938</v>
      </c>
      <c r="CK1362" s="94" t="s">
        <v>19939</v>
      </c>
      <c r="CL1362" s="94" t="s">
        <v>12202</v>
      </c>
      <c r="CM1362" s="94" t="s">
        <v>13593</v>
      </c>
      <c r="CO1362" s="94" t="s">
        <v>12122</v>
      </c>
      <c r="CQ1362" s="94" t="s">
        <v>12999</v>
      </c>
      <c r="CS1362" s="94" t="s">
        <v>12007</v>
      </c>
      <c r="CT1362" s="94" t="s">
        <v>14439</v>
      </c>
      <c r="CX1362" s="94" t="s">
        <v>19940</v>
      </c>
      <c r="CZ1362" s="94" t="s">
        <v>12007</v>
      </c>
      <c r="DC1362" s="94" t="s">
        <v>12007</v>
      </c>
      <c r="DE1362" s="94" t="s">
        <v>12007</v>
      </c>
      <c r="DH1362" s="94" t="s">
        <v>12021</v>
      </c>
      <c r="DJ1362" s="94" t="s">
        <v>12022</v>
      </c>
    </row>
    <row r="1363" ht="13.5" customHeight="1">
      <c r="A1363" s="94" t="s">
        <v>9818</v>
      </c>
      <c r="B1363" s="94" t="s">
        <v>4830</v>
      </c>
      <c r="C1363" s="94" t="str">
        <f t="shared" si="1"/>
        <v>Liana Li</v>
      </c>
      <c r="D1363" s="94" t="s">
        <v>9819</v>
      </c>
      <c r="E1363" s="94" t="s">
        <v>32</v>
      </c>
      <c r="F1363" s="94" t="s">
        <v>19941</v>
      </c>
      <c r="G1363" s="95" t="s">
        <v>38</v>
      </c>
      <c r="H1363" s="94" t="s">
        <v>12006</v>
      </c>
      <c r="I1363" s="94" t="s">
        <v>12069</v>
      </c>
      <c r="L1363" s="94" t="s">
        <v>12007</v>
      </c>
      <c r="BF1363" s="94"/>
      <c r="BG1363" s="94"/>
      <c r="BH1363" s="94"/>
      <c r="BI1363" s="94"/>
      <c r="BJ1363" s="94"/>
      <c r="BK1363" s="94" t="s">
        <v>38</v>
      </c>
      <c r="BL1363" s="94"/>
      <c r="BM1363" s="94"/>
      <c r="BN1363" s="94"/>
      <c r="BO1363" s="94"/>
      <c r="BP1363" s="94"/>
      <c r="BQ1363" s="94"/>
      <c r="BR1363" s="94"/>
      <c r="BS1363" s="94"/>
      <c r="BT1363" s="94"/>
      <c r="BU1363" s="94"/>
      <c r="BV1363" s="94"/>
      <c r="BW1363" s="94"/>
      <c r="BX1363" s="94"/>
      <c r="BY1363" s="94"/>
      <c r="BZ1363" s="94"/>
      <c r="CA1363" s="94"/>
      <c r="CB1363" s="94">
        <v>1.0</v>
      </c>
      <c r="CC1363" s="94"/>
      <c r="CD1363" s="94"/>
      <c r="CE1363" s="94"/>
      <c r="CF1363" s="94"/>
      <c r="CG1363" s="94"/>
      <c r="CH1363" s="94"/>
      <c r="CK1363" s="94" t="s">
        <v>9823</v>
      </c>
      <c r="CL1363" s="94" t="s">
        <v>12010</v>
      </c>
      <c r="CM1363" s="94" t="s">
        <v>19942</v>
      </c>
      <c r="CO1363" s="94" t="s">
        <v>12122</v>
      </c>
      <c r="CP1363" s="94" t="s">
        <v>12319</v>
      </c>
      <c r="CQ1363" s="94" t="s">
        <v>12320</v>
      </c>
      <c r="CR1363" s="94" t="s">
        <v>12321</v>
      </c>
      <c r="CX1363" s="94" t="s">
        <v>1687</v>
      </c>
      <c r="CZ1363" s="94" t="s">
        <v>12007</v>
      </c>
      <c r="DC1363" s="94" t="s">
        <v>12007</v>
      </c>
      <c r="DD1363" s="94" t="s">
        <v>12016</v>
      </c>
      <c r="DH1363" s="94" t="s">
        <v>12021</v>
      </c>
      <c r="DJ1363" s="94" t="s">
        <v>12022</v>
      </c>
    </row>
    <row r="1364" ht="13.5" customHeight="1">
      <c r="A1364" s="94" t="s">
        <v>5800</v>
      </c>
      <c r="B1364" s="94" t="s">
        <v>4104</v>
      </c>
      <c r="C1364" s="94" t="str">
        <f t="shared" si="1"/>
        <v>Liang Wang</v>
      </c>
      <c r="D1364" s="94" t="s">
        <v>19943</v>
      </c>
      <c r="E1364" s="94" t="s">
        <v>32</v>
      </c>
      <c r="F1364" s="94" t="s">
        <v>19944</v>
      </c>
      <c r="G1364" s="95" t="s">
        <v>33</v>
      </c>
      <c r="H1364" s="94" t="s">
        <v>12006</v>
      </c>
      <c r="BF1364" s="94"/>
      <c r="BG1364" s="94"/>
      <c r="BH1364" s="94" t="s">
        <v>33</v>
      </c>
      <c r="BI1364" s="94"/>
      <c r="BJ1364" s="94"/>
      <c r="BK1364" s="94"/>
      <c r="BL1364" s="94"/>
      <c r="BM1364" s="94"/>
      <c r="BN1364" s="94"/>
      <c r="BO1364" s="94"/>
      <c r="BP1364" s="94"/>
      <c r="BQ1364" s="94"/>
      <c r="BR1364" s="94">
        <v>1.0</v>
      </c>
      <c r="BS1364" s="94"/>
      <c r="BT1364" s="94"/>
      <c r="BU1364" s="94"/>
      <c r="BV1364" s="94"/>
      <c r="BW1364" s="94"/>
      <c r="BX1364" s="94"/>
      <c r="BY1364" s="94"/>
      <c r="BZ1364" s="94"/>
      <c r="CA1364" s="94"/>
      <c r="CB1364" s="94"/>
      <c r="CC1364" s="94"/>
      <c r="CD1364" s="94"/>
      <c r="CE1364" s="94"/>
      <c r="CF1364" s="94"/>
      <c r="CG1364" s="94"/>
      <c r="CH1364" s="94"/>
      <c r="CJ1364" s="94" t="s">
        <v>12058</v>
      </c>
      <c r="CK1364" s="94" t="s">
        <v>1656</v>
      </c>
      <c r="CL1364" s="94" t="s">
        <v>12046</v>
      </c>
      <c r="CM1364" s="94" t="s">
        <v>19945</v>
      </c>
      <c r="CO1364" s="94" t="s">
        <v>12116</v>
      </c>
      <c r="CP1364" s="94" t="s">
        <v>13942</v>
      </c>
      <c r="CQ1364" s="94" t="s">
        <v>13943</v>
      </c>
      <c r="CR1364" s="94" t="s">
        <v>13943</v>
      </c>
      <c r="CS1364" s="94" t="s">
        <v>12007</v>
      </c>
      <c r="CX1364" s="94" t="s">
        <v>19946</v>
      </c>
      <c r="CZ1364" s="94" t="s">
        <v>12007</v>
      </c>
      <c r="DA1364" s="94" t="s">
        <v>12016</v>
      </c>
      <c r="DB1364" s="94" t="s">
        <v>12016</v>
      </c>
      <c r="DC1364" s="94" t="s">
        <v>12007</v>
      </c>
      <c r="DD1364" s="94" t="s">
        <v>12016</v>
      </c>
      <c r="DE1364" s="94" t="s">
        <v>12007</v>
      </c>
      <c r="DH1364" s="94" t="s">
        <v>12021</v>
      </c>
      <c r="DJ1364" s="94" t="s">
        <v>12022</v>
      </c>
    </row>
    <row r="1365" ht="13.5" customHeight="1">
      <c r="A1365" s="94" t="s">
        <v>9773</v>
      </c>
      <c r="B1365" s="94" t="s">
        <v>9774</v>
      </c>
      <c r="C1365" s="94" t="str">
        <f t="shared" si="1"/>
        <v>Liantsoa Randrianjanahary</v>
      </c>
      <c r="D1365" s="94" t="s">
        <v>9775</v>
      </c>
      <c r="E1365" s="94" t="s">
        <v>32</v>
      </c>
      <c r="F1365" s="94" t="s">
        <v>19947</v>
      </c>
      <c r="G1365" s="95" t="s">
        <v>33</v>
      </c>
      <c r="H1365" s="94" t="s">
        <v>12006</v>
      </c>
      <c r="I1365" s="94" t="s">
        <v>12069</v>
      </c>
      <c r="BF1365" s="94" t="s">
        <v>33</v>
      </c>
      <c r="BG1365" s="94"/>
      <c r="BH1365" s="94"/>
      <c r="BI1365" s="94"/>
      <c r="BJ1365" s="94"/>
      <c r="BK1365" s="94"/>
      <c r="BL1365" s="94"/>
      <c r="BM1365" s="94">
        <v>1.0</v>
      </c>
      <c r="BN1365" s="94"/>
      <c r="BO1365" s="94"/>
      <c r="BP1365" s="94"/>
      <c r="BQ1365" s="94"/>
      <c r="BR1365" s="94"/>
      <c r="BS1365" s="94"/>
      <c r="BT1365" s="94"/>
      <c r="BU1365" s="94"/>
      <c r="BV1365" s="94"/>
      <c r="BW1365" s="94"/>
      <c r="BX1365" s="94"/>
      <c r="BY1365" s="94"/>
      <c r="BZ1365" s="94"/>
      <c r="CA1365" s="94"/>
      <c r="CB1365" s="94"/>
      <c r="CC1365" s="94"/>
      <c r="CD1365" s="94">
        <v>1.0</v>
      </c>
      <c r="CE1365" s="94"/>
      <c r="CF1365" s="94"/>
      <c r="CG1365" s="94"/>
      <c r="CH1365" s="94"/>
      <c r="CJ1365" s="94" t="s">
        <v>11475</v>
      </c>
      <c r="CK1365" s="94" t="s">
        <v>9778</v>
      </c>
      <c r="CL1365" s="94" t="s">
        <v>12046</v>
      </c>
      <c r="CM1365" s="94" t="s">
        <v>15091</v>
      </c>
      <c r="CN1365" s="94" t="s">
        <v>12143</v>
      </c>
      <c r="CO1365" s="94" t="s">
        <v>12122</v>
      </c>
      <c r="CP1365" s="94" t="s">
        <v>12189</v>
      </c>
      <c r="CQ1365" s="94" t="s">
        <v>12015</v>
      </c>
      <c r="CR1365" s="94" t="s">
        <v>12434</v>
      </c>
      <c r="CS1365" s="94" t="s">
        <v>12007</v>
      </c>
      <c r="CT1365" s="94" t="s">
        <v>12271</v>
      </c>
      <c r="CX1365" s="94" t="s">
        <v>19948</v>
      </c>
      <c r="CZ1365" s="94" t="s">
        <v>12007</v>
      </c>
      <c r="DA1365" s="94" t="s">
        <v>12111</v>
      </c>
      <c r="DB1365" s="94" t="s">
        <v>12111</v>
      </c>
      <c r="DC1365" s="94" t="s">
        <v>12007</v>
      </c>
      <c r="DD1365" s="94" t="s">
        <v>12007</v>
      </c>
      <c r="DE1365" s="94" t="s">
        <v>12007</v>
      </c>
      <c r="DH1365" s="94" t="s">
        <v>12021</v>
      </c>
      <c r="DJ1365" s="94" t="s">
        <v>12022</v>
      </c>
    </row>
    <row r="1366" ht="13.5" customHeight="1">
      <c r="A1366" s="94" t="s">
        <v>5103</v>
      </c>
      <c r="B1366" s="94" t="s">
        <v>19949</v>
      </c>
      <c r="C1366" s="94" t="str">
        <f t="shared" si="1"/>
        <v>Lidia Dinsa</v>
      </c>
      <c r="D1366" s="94" t="s">
        <v>19950</v>
      </c>
      <c r="E1366" s="94" t="s">
        <v>32</v>
      </c>
      <c r="F1366" s="94" t="s">
        <v>19951</v>
      </c>
      <c r="G1366" s="95" t="s">
        <v>38</v>
      </c>
      <c r="H1366" s="94" t="s">
        <v>12006</v>
      </c>
      <c r="BF1366" s="94"/>
      <c r="BG1366" s="94" t="s">
        <v>38</v>
      </c>
      <c r="BH1366" s="94"/>
      <c r="BI1366" s="94"/>
      <c r="BJ1366" s="94"/>
      <c r="BK1366" s="94"/>
      <c r="BL1366" s="94"/>
      <c r="BM1366" s="94"/>
      <c r="BN1366" s="94"/>
      <c r="BO1366" s="94"/>
      <c r="BP1366" s="94">
        <v>1.0</v>
      </c>
      <c r="BQ1366" s="94"/>
      <c r="BR1366" s="94"/>
      <c r="BS1366" s="94"/>
      <c r="BT1366" s="94"/>
      <c r="BU1366" s="94"/>
      <c r="BV1366" s="94"/>
      <c r="BW1366" s="94"/>
      <c r="BX1366" s="94"/>
      <c r="BY1366" s="94"/>
      <c r="BZ1366" s="94"/>
      <c r="CA1366" s="94"/>
      <c r="CB1366" s="94"/>
      <c r="CC1366" s="94"/>
      <c r="CD1366" s="94"/>
      <c r="CE1366" s="94"/>
      <c r="CF1366" s="94"/>
      <c r="CG1366" s="94"/>
      <c r="CH1366" s="94"/>
      <c r="CK1366" s="94" t="s">
        <v>19952</v>
      </c>
      <c r="CL1366" s="94" t="s">
        <v>12010</v>
      </c>
      <c r="CM1366" s="94" t="s">
        <v>19953</v>
      </c>
      <c r="CO1366" s="94" t="s">
        <v>12217</v>
      </c>
      <c r="CP1366" s="94" t="s">
        <v>12599</v>
      </c>
      <c r="CQ1366" s="94" t="s">
        <v>12167</v>
      </c>
      <c r="CR1366" s="94" t="s">
        <v>12168</v>
      </c>
      <c r="CS1366" s="94" t="s">
        <v>12007</v>
      </c>
      <c r="CX1366" s="94" t="s">
        <v>19954</v>
      </c>
      <c r="CZ1366" s="94" t="s">
        <v>12007</v>
      </c>
      <c r="DA1366" s="94" t="s">
        <v>12111</v>
      </c>
      <c r="DB1366" s="94" t="s">
        <v>12111</v>
      </c>
      <c r="DC1366" s="94" t="s">
        <v>12007</v>
      </c>
      <c r="DD1366" s="94" t="s">
        <v>12007</v>
      </c>
      <c r="DE1366" s="94" t="s">
        <v>12007</v>
      </c>
      <c r="DH1366" s="94" t="s">
        <v>12021</v>
      </c>
      <c r="DJ1366" s="94" t="s">
        <v>12022</v>
      </c>
    </row>
    <row r="1367" ht="13.5" customHeight="1">
      <c r="A1367" s="94" t="s">
        <v>5103</v>
      </c>
      <c r="B1367" s="94" t="s">
        <v>5104</v>
      </c>
      <c r="C1367" s="94" t="str">
        <f t="shared" si="1"/>
        <v>Lidia Makarova</v>
      </c>
      <c r="D1367" s="94" t="s">
        <v>5105</v>
      </c>
      <c r="E1367" s="94" t="s">
        <v>32</v>
      </c>
      <c r="F1367" s="94" t="s">
        <v>19955</v>
      </c>
      <c r="G1367" s="95" t="s">
        <v>33</v>
      </c>
      <c r="H1367" s="94" t="s">
        <v>12006</v>
      </c>
      <c r="I1367" s="94" t="s">
        <v>12069</v>
      </c>
      <c r="BF1367" s="94"/>
      <c r="BG1367" s="94"/>
      <c r="BH1367" s="94" t="s">
        <v>33</v>
      </c>
      <c r="BI1367" s="94"/>
      <c r="BJ1367" s="94"/>
      <c r="BK1367" s="94"/>
      <c r="BL1367" s="94"/>
      <c r="BM1367" s="94"/>
      <c r="BN1367" s="94"/>
      <c r="BO1367" s="94"/>
      <c r="BP1367" s="94"/>
      <c r="BQ1367" s="94"/>
      <c r="BR1367" s="94">
        <v>1.0</v>
      </c>
      <c r="BS1367" s="94"/>
      <c r="BT1367" s="94"/>
      <c r="BU1367" s="94"/>
      <c r="BV1367" s="94"/>
      <c r="BW1367" s="94"/>
      <c r="BX1367" s="94"/>
      <c r="BY1367" s="94"/>
      <c r="BZ1367" s="94"/>
      <c r="CA1367" s="94"/>
      <c r="CB1367" s="94"/>
      <c r="CC1367" s="94"/>
      <c r="CD1367" s="94">
        <v>2.0</v>
      </c>
      <c r="CE1367" s="94"/>
      <c r="CF1367" s="94">
        <v>1.0</v>
      </c>
      <c r="CG1367" s="94"/>
      <c r="CH1367" s="94"/>
      <c r="CJ1367" s="94" t="s">
        <v>3680</v>
      </c>
      <c r="CK1367" s="94" t="s">
        <v>5109</v>
      </c>
      <c r="CL1367" s="94" t="s">
        <v>12202</v>
      </c>
      <c r="CM1367" s="94" t="s">
        <v>15297</v>
      </c>
      <c r="CO1367" s="94" t="s">
        <v>12116</v>
      </c>
      <c r="CP1367" s="94" t="s">
        <v>15298</v>
      </c>
      <c r="CQ1367" s="94" t="s">
        <v>12641</v>
      </c>
      <c r="CR1367" s="94" t="s">
        <v>12656</v>
      </c>
      <c r="CS1367" s="94" t="s">
        <v>12016</v>
      </c>
      <c r="CX1367" s="94" t="s">
        <v>19956</v>
      </c>
      <c r="CZ1367" s="94" t="s">
        <v>12016</v>
      </c>
      <c r="DA1367" s="94" t="s">
        <v>12016</v>
      </c>
      <c r="DB1367" s="94" t="s">
        <v>12016</v>
      </c>
      <c r="DC1367" s="94" t="s">
        <v>12007</v>
      </c>
      <c r="DD1367" s="94" t="s">
        <v>12016</v>
      </c>
      <c r="DE1367" s="94" t="s">
        <v>12007</v>
      </c>
      <c r="DH1367" s="94" t="s">
        <v>12021</v>
      </c>
      <c r="DJ1367" s="94" t="s">
        <v>12022</v>
      </c>
    </row>
    <row r="1368" ht="13.5" customHeight="1">
      <c r="A1368" s="94" t="s">
        <v>19957</v>
      </c>
      <c r="B1368" s="94" t="s">
        <v>19958</v>
      </c>
      <c r="C1368" s="94" t="str">
        <f t="shared" si="1"/>
        <v>Lieke van Son</v>
      </c>
      <c r="D1368" s="94" t="s">
        <v>19959</v>
      </c>
      <c r="E1368" s="94" t="s">
        <v>32</v>
      </c>
      <c r="F1368" s="94" t="s">
        <v>19960</v>
      </c>
      <c r="G1368" s="95" t="s">
        <v>33</v>
      </c>
      <c r="H1368" s="94" t="s">
        <v>12006</v>
      </c>
      <c r="I1368" s="94" t="s">
        <v>12069</v>
      </c>
      <c r="BF1368" s="94" t="s">
        <v>33</v>
      </c>
      <c r="BG1368" s="94"/>
      <c r="BH1368" s="94"/>
      <c r="BI1368" s="94"/>
      <c r="BJ1368" s="94"/>
      <c r="BK1368" s="94"/>
      <c r="BL1368" s="94">
        <v>1.0</v>
      </c>
      <c r="BM1368" s="94"/>
      <c r="BN1368" s="94"/>
      <c r="BO1368" s="94"/>
      <c r="BP1368" s="94"/>
      <c r="BQ1368" s="94"/>
      <c r="BR1368" s="94"/>
      <c r="BS1368" s="94"/>
      <c r="BT1368" s="94"/>
      <c r="BU1368" s="94"/>
      <c r="BV1368" s="94"/>
      <c r="BW1368" s="94"/>
      <c r="BX1368" s="94"/>
      <c r="BY1368" s="94"/>
      <c r="BZ1368" s="94"/>
      <c r="CA1368" s="94"/>
      <c r="CB1368" s="94"/>
      <c r="CC1368" s="94"/>
      <c r="CD1368" s="94">
        <v>1.0</v>
      </c>
      <c r="CE1368" s="94"/>
      <c r="CF1368" s="94"/>
      <c r="CG1368" s="94"/>
      <c r="CH1368" s="94"/>
      <c r="CK1368" s="94" t="s">
        <v>19961</v>
      </c>
      <c r="CL1368" s="94" t="s">
        <v>12010</v>
      </c>
      <c r="CM1368" s="94" t="s">
        <v>19962</v>
      </c>
      <c r="CO1368" s="94" t="s">
        <v>12188</v>
      </c>
      <c r="CP1368" s="94" t="s">
        <v>12963</v>
      </c>
      <c r="CQ1368" s="94" t="s">
        <v>19963</v>
      </c>
      <c r="CR1368" s="94" t="s">
        <v>12347</v>
      </c>
      <c r="CS1368" s="94" t="s">
        <v>12016</v>
      </c>
      <c r="CT1368" s="94" t="s">
        <v>12297</v>
      </c>
      <c r="CX1368" s="94" t="s">
        <v>19964</v>
      </c>
      <c r="CZ1368" s="94" t="s">
        <v>12007</v>
      </c>
      <c r="DA1368" s="94" t="s">
        <v>12019</v>
      </c>
      <c r="DC1368" s="94" t="s">
        <v>12016</v>
      </c>
      <c r="DD1368" s="94" t="s">
        <v>12007</v>
      </c>
      <c r="DE1368" s="94" t="s">
        <v>12007</v>
      </c>
      <c r="DH1368" s="94" t="s">
        <v>12021</v>
      </c>
      <c r="DJ1368" s="94" t="s">
        <v>12022</v>
      </c>
    </row>
    <row r="1369" ht="13.5" customHeight="1">
      <c r="A1369" s="94" t="s">
        <v>6295</v>
      </c>
      <c r="B1369" s="94" t="s">
        <v>6296</v>
      </c>
      <c r="C1369" s="94" t="str">
        <f t="shared" si="1"/>
        <v>Lilianne Nakazono</v>
      </c>
      <c r="D1369" s="94" t="s">
        <v>6297</v>
      </c>
      <c r="E1369" s="94" t="s">
        <v>35</v>
      </c>
      <c r="F1369" s="94" t="s">
        <v>19965</v>
      </c>
      <c r="G1369" s="95" t="s">
        <v>33</v>
      </c>
      <c r="H1369" s="94" t="s">
        <v>12006</v>
      </c>
      <c r="I1369" s="94" t="s">
        <v>12069</v>
      </c>
      <c r="BF1369" s="94" t="s">
        <v>33</v>
      </c>
      <c r="BG1369" s="94"/>
      <c r="BH1369" s="94"/>
      <c r="BI1369" s="94"/>
      <c r="BJ1369" s="94"/>
      <c r="BK1369" s="94"/>
      <c r="BL1369" s="94"/>
      <c r="BM1369" s="94">
        <v>1.0</v>
      </c>
      <c r="BN1369" s="94"/>
      <c r="BO1369" s="94"/>
      <c r="BP1369" s="94"/>
      <c r="BQ1369" s="94"/>
      <c r="BR1369" s="94"/>
      <c r="BS1369" s="94"/>
      <c r="BT1369" s="94"/>
      <c r="BU1369" s="94"/>
      <c r="BV1369" s="94"/>
      <c r="BW1369" s="94"/>
      <c r="BX1369" s="94"/>
      <c r="BY1369" s="94"/>
      <c r="BZ1369" s="94"/>
      <c r="CA1369" s="94"/>
      <c r="CB1369" s="94"/>
      <c r="CC1369" s="94"/>
      <c r="CD1369" s="94"/>
      <c r="CE1369" s="94"/>
      <c r="CF1369" s="94"/>
      <c r="CG1369" s="94"/>
      <c r="CH1369" s="94"/>
      <c r="CK1369" s="94" t="s">
        <v>6301</v>
      </c>
      <c r="CL1369" s="94" t="s">
        <v>12010</v>
      </c>
      <c r="CM1369" s="94" t="s">
        <v>16785</v>
      </c>
      <c r="CO1369" s="94" t="s">
        <v>12122</v>
      </c>
      <c r="CQ1369" s="94" t="s">
        <v>12320</v>
      </c>
      <c r="CR1369" s="94" t="s">
        <v>12321</v>
      </c>
      <c r="CS1369" s="94" t="s">
        <v>12007</v>
      </c>
      <c r="CX1369" s="94" t="s">
        <v>19966</v>
      </c>
      <c r="CZ1369" s="94" t="s">
        <v>12007</v>
      </c>
      <c r="DA1369" s="94" t="s">
        <v>12111</v>
      </c>
      <c r="DB1369" s="94" t="s">
        <v>12111</v>
      </c>
      <c r="DC1369" s="94" t="s">
        <v>12007</v>
      </c>
      <c r="DD1369" s="94" t="s">
        <v>12007</v>
      </c>
      <c r="DE1369" s="94" t="s">
        <v>12007</v>
      </c>
      <c r="DH1369" s="94" t="s">
        <v>12021</v>
      </c>
      <c r="DJ1369" s="94" t="s">
        <v>12022</v>
      </c>
    </row>
    <row r="1370" ht="13.5" customHeight="1">
      <c r="A1370" s="94" t="s">
        <v>19967</v>
      </c>
      <c r="B1370" s="94" t="s">
        <v>19968</v>
      </c>
      <c r="C1370" s="94" t="str">
        <f t="shared" si="1"/>
        <v>lillian assefa</v>
      </c>
      <c r="D1370" s="94" t="s">
        <v>19969</v>
      </c>
      <c r="E1370" s="94" t="s">
        <v>32</v>
      </c>
      <c r="F1370" s="94" t="s">
        <v>19970</v>
      </c>
      <c r="G1370" s="95" t="s">
        <v>33</v>
      </c>
      <c r="H1370" s="94" t="s">
        <v>12006</v>
      </c>
      <c r="O1370" s="94" t="s">
        <v>12007</v>
      </c>
      <c r="BF1370" s="94"/>
      <c r="BG1370" s="94"/>
      <c r="BH1370" s="94"/>
      <c r="BI1370" s="94"/>
      <c r="BJ1370" s="94" t="s">
        <v>33</v>
      </c>
      <c r="BK1370" s="94"/>
      <c r="BL1370" s="94"/>
      <c r="BM1370" s="94"/>
      <c r="BN1370" s="94"/>
      <c r="BO1370" s="94"/>
      <c r="BP1370" s="94"/>
      <c r="BQ1370" s="94"/>
      <c r="BR1370" s="94"/>
      <c r="BS1370" s="94"/>
      <c r="BT1370" s="94"/>
      <c r="BU1370" s="94"/>
      <c r="BV1370" s="94"/>
      <c r="BW1370" s="94"/>
      <c r="BX1370" s="94">
        <v>1.0</v>
      </c>
      <c r="BY1370" s="94"/>
      <c r="BZ1370" s="94"/>
      <c r="CA1370" s="94"/>
      <c r="CB1370" s="94"/>
      <c r="CC1370" s="94"/>
      <c r="CD1370" s="94"/>
      <c r="CE1370" s="94"/>
      <c r="CF1370" s="94"/>
      <c r="CG1370" s="94"/>
      <c r="CH1370" s="94"/>
      <c r="CK1370" s="94" t="s">
        <v>19971</v>
      </c>
      <c r="CL1370" s="94" t="s">
        <v>12010</v>
      </c>
      <c r="CM1370" s="94" t="s">
        <v>19972</v>
      </c>
      <c r="CN1370" s="94" t="s">
        <v>19973</v>
      </c>
      <c r="CP1370" s="94" t="s">
        <v>12599</v>
      </c>
      <c r="CQ1370" s="94" t="s">
        <v>12132</v>
      </c>
      <c r="CR1370" s="94" t="s">
        <v>12132</v>
      </c>
      <c r="CS1370" s="94" t="s">
        <v>12007</v>
      </c>
      <c r="CX1370" s="94" t="s">
        <v>19974</v>
      </c>
      <c r="CZ1370" s="94" t="s">
        <v>12007</v>
      </c>
      <c r="DA1370" s="94" t="s">
        <v>12111</v>
      </c>
      <c r="DB1370" s="94" t="s">
        <v>12111</v>
      </c>
      <c r="DC1370" s="94" t="s">
        <v>12007</v>
      </c>
      <c r="DD1370" s="94" t="s">
        <v>12007</v>
      </c>
      <c r="DE1370" s="94" t="s">
        <v>12007</v>
      </c>
      <c r="DH1370" s="94" t="s">
        <v>12021</v>
      </c>
      <c r="DJ1370" s="94" t="s">
        <v>12022</v>
      </c>
    </row>
    <row r="1371" ht="13.5" customHeight="1">
      <c r="A1371" s="94" t="s">
        <v>19975</v>
      </c>
      <c r="B1371" s="94" t="s">
        <v>19976</v>
      </c>
      <c r="C1371" s="94" t="str">
        <f t="shared" si="1"/>
        <v>Lina Canas</v>
      </c>
      <c r="D1371" s="94" t="s">
        <v>19977</v>
      </c>
      <c r="E1371" s="94" t="s">
        <v>32</v>
      </c>
      <c r="F1371" s="94" t="s">
        <v>19978</v>
      </c>
      <c r="G1371" s="95" t="s">
        <v>33</v>
      </c>
      <c r="H1371" s="94" t="s">
        <v>12006</v>
      </c>
      <c r="BF1371" s="94" t="s">
        <v>33</v>
      </c>
      <c r="BG1371" s="94"/>
      <c r="BH1371" s="94"/>
      <c r="BI1371" s="94"/>
      <c r="BJ1371" s="94"/>
      <c r="BK1371" s="94"/>
      <c r="BL1371" s="94">
        <v>1.0</v>
      </c>
      <c r="BM1371" s="94"/>
      <c r="BN1371" s="94"/>
      <c r="BO1371" s="94"/>
      <c r="BP1371" s="94"/>
      <c r="BQ1371" s="94"/>
      <c r="BR1371" s="94"/>
      <c r="BS1371" s="94"/>
      <c r="BT1371" s="94"/>
      <c r="BU1371" s="94"/>
      <c r="BV1371" s="94"/>
      <c r="BW1371" s="94"/>
      <c r="BX1371" s="94"/>
      <c r="BY1371" s="94"/>
      <c r="BZ1371" s="94"/>
      <c r="CA1371" s="94"/>
      <c r="CB1371" s="94"/>
      <c r="CC1371" s="94"/>
      <c r="CD1371" s="94">
        <v>1.0</v>
      </c>
      <c r="CE1371" s="94"/>
      <c r="CF1371" s="94"/>
      <c r="CG1371" s="94"/>
      <c r="CH1371" s="94"/>
      <c r="CK1371" s="94" t="s">
        <v>19979</v>
      </c>
      <c r="CL1371" s="94" t="s">
        <v>12010</v>
      </c>
      <c r="CM1371" s="94" t="s">
        <v>19980</v>
      </c>
      <c r="CN1371" s="94" t="s">
        <v>19981</v>
      </c>
      <c r="CP1371" s="94" t="s">
        <v>12508</v>
      </c>
      <c r="CQ1371" s="94" t="s">
        <v>12040</v>
      </c>
      <c r="CR1371" s="94" t="s">
        <v>12989</v>
      </c>
      <c r="CS1371" s="94" t="s">
        <v>12016</v>
      </c>
      <c r="CX1371" s="94" t="s">
        <v>19982</v>
      </c>
      <c r="CZ1371" s="94" t="s">
        <v>12007</v>
      </c>
      <c r="DA1371" s="94" t="s">
        <v>12019</v>
      </c>
      <c r="DB1371" s="94" t="s">
        <v>12016</v>
      </c>
      <c r="DC1371" s="94" t="s">
        <v>12007</v>
      </c>
      <c r="DD1371" s="94" t="s">
        <v>12016</v>
      </c>
      <c r="DE1371" s="94" t="s">
        <v>12016</v>
      </c>
      <c r="DH1371" s="94" t="s">
        <v>12021</v>
      </c>
      <c r="DJ1371" s="94" t="s">
        <v>12022</v>
      </c>
    </row>
    <row r="1372" ht="13.5" customHeight="1">
      <c r="A1372" s="94" t="s">
        <v>10196</v>
      </c>
      <c r="B1372" s="94" t="s">
        <v>10197</v>
      </c>
      <c r="C1372" s="94" t="str">
        <f t="shared" si="1"/>
        <v>Linda Strubbe</v>
      </c>
      <c r="D1372" s="94" t="s">
        <v>10198</v>
      </c>
      <c r="E1372" s="94" t="s">
        <v>32</v>
      </c>
      <c r="F1372" s="94" t="s">
        <v>19983</v>
      </c>
      <c r="G1372" s="95" t="s">
        <v>33</v>
      </c>
      <c r="H1372" s="94" t="s">
        <v>12006</v>
      </c>
      <c r="I1372" s="94" t="s">
        <v>12069</v>
      </c>
      <c r="BF1372" s="94" t="s">
        <v>33</v>
      </c>
      <c r="BG1372" s="94"/>
      <c r="BH1372" s="94"/>
      <c r="BI1372" s="94"/>
      <c r="BJ1372" s="94"/>
      <c r="BK1372" s="94"/>
      <c r="BL1372" s="94">
        <v>1.0</v>
      </c>
      <c r="BM1372" s="94"/>
      <c r="BN1372" s="94"/>
      <c r="BO1372" s="94"/>
      <c r="BP1372" s="94"/>
      <c r="BQ1372" s="94"/>
      <c r="BR1372" s="94"/>
      <c r="BS1372" s="94"/>
      <c r="BT1372" s="94"/>
      <c r="BU1372" s="94"/>
      <c r="BV1372" s="94"/>
      <c r="BW1372" s="94"/>
      <c r="BX1372" s="94"/>
      <c r="BY1372" s="94"/>
      <c r="BZ1372" s="94"/>
      <c r="CA1372" s="94"/>
      <c r="CB1372" s="94"/>
      <c r="CC1372" s="94"/>
      <c r="CD1372" s="94"/>
      <c r="CE1372" s="94"/>
      <c r="CF1372" s="94"/>
      <c r="CG1372" s="94"/>
      <c r="CH1372" s="94"/>
      <c r="CJ1372" s="94" t="s">
        <v>12058</v>
      </c>
      <c r="CK1372" s="94" t="s">
        <v>10202</v>
      </c>
      <c r="CL1372" s="94" t="s">
        <v>15692</v>
      </c>
      <c r="CM1372" s="94" t="s">
        <v>19984</v>
      </c>
      <c r="CN1372" s="94" t="s">
        <v>19985</v>
      </c>
      <c r="CO1372" s="94" t="s">
        <v>12013</v>
      </c>
      <c r="CP1372" s="94" t="s">
        <v>12762</v>
      </c>
      <c r="CQ1372" s="94" t="s">
        <v>12075</v>
      </c>
      <c r="CR1372" s="94" t="s">
        <v>12422</v>
      </c>
      <c r="CS1372" s="94" t="s">
        <v>12016</v>
      </c>
      <c r="CT1372" s="94" t="s">
        <v>12052</v>
      </c>
      <c r="CU1372" s="94" t="s">
        <v>12052</v>
      </c>
      <c r="CV1372" s="94" t="s">
        <v>12052</v>
      </c>
      <c r="CX1372" s="94" t="s">
        <v>19986</v>
      </c>
      <c r="CZ1372" s="94" t="s">
        <v>12007</v>
      </c>
      <c r="DA1372" s="94" t="s">
        <v>12019</v>
      </c>
      <c r="DB1372" s="94" t="s">
        <v>12019</v>
      </c>
      <c r="DC1372" s="94" t="s">
        <v>12007</v>
      </c>
      <c r="DD1372" s="94" t="s">
        <v>12007</v>
      </c>
      <c r="DE1372" s="94" t="s">
        <v>12007</v>
      </c>
      <c r="DF1372" s="94" t="s">
        <v>19987</v>
      </c>
      <c r="DH1372" s="94" t="s">
        <v>12021</v>
      </c>
      <c r="DJ1372" s="94" t="s">
        <v>12022</v>
      </c>
    </row>
    <row r="1373" ht="13.5" customHeight="1">
      <c r="A1373" s="94" t="s">
        <v>9269</v>
      </c>
      <c r="B1373" s="94" t="s">
        <v>9270</v>
      </c>
      <c r="C1373" s="94" t="str">
        <f t="shared" si="1"/>
        <v>LINDSAY HOUSE</v>
      </c>
      <c r="D1373" s="94" t="s">
        <v>9271</v>
      </c>
      <c r="E1373" s="94" t="s">
        <v>32</v>
      </c>
      <c r="F1373" s="94" t="s">
        <v>19988</v>
      </c>
      <c r="G1373" s="95" t="s">
        <v>33</v>
      </c>
      <c r="H1373" s="94" t="s">
        <v>12006</v>
      </c>
      <c r="I1373" s="94" t="s">
        <v>12069</v>
      </c>
      <c r="AW1373" s="94" t="s">
        <v>12007</v>
      </c>
      <c r="BF1373" s="94"/>
      <c r="BG1373" s="94"/>
      <c r="BH1373" s="94" t="s">
        <v>33</v>
      </c>
      <c r="BI1373" s="94"/>
      <c r="BJ1373" s="94"/>
      <c r="BK1373" s="94"/>
      <c r="BL1373" s="94"/>
      <c r="BM1373" s="94"/>
      <c r="BN1373" s="94"/>
      <c r="BO1373" s="94"/>
      <c r="BP1373" s="94"/>
      <c r="BQ1373" s="94"/>
      <c r="BR1373" s="94"/>
      <c r="BS1373" s="94">
        <v>1.0</v>
      </c>
      <c r="BT1373" s="94"/>
      <c r="BU1373" s="94"/>
      <c r="BV1373" s="94"/>
      <c r="BW1373" s="94"/>
      <c r="BX1373" s="94"/>
      <c r="BY1373" s="94"/>
      <c r="BZ1373" s="94"/>
      <c r="CA1373" s="94"/>
      <c r="CB1373" s="94"/>
      <c r="CC1373" s="94"/>
      <c r="CD1373" s="94"/>
      <c r="CE1373" s="94"/>
      <c r="CF1373" s="94"/>
      <c r="CG1373" s="94"/>
      <c r="CH1373" s="94"/>
      <c r="CK1373" s="94" t="s">
        <v>9275</v>
      </c>
      <c r="CM1373" s="94" t="s">
        <v>19989</v>
      </c>
      <c r="CN1373" s="94" t="s">
        <v>19990</v>
      </c>
      <c r="CO1373" s="94" t="s">
        <v>12122</v>
      </c>
      <c r="CP1373" s="94" t="s">
        <v>3732</v>
      </c>
      <c r="CQ1373" s="94" t="s">
        <v>12032</v>
      </c>
      <c r="CX1373" s="94" t="s">
        <v>19991</v>
      </c>
      <c r="CZ1373" s="94" t="s">
        <v>12007</v>
      </c>
      <c r="DA1373" s="94" t="s">
        <v>12111</v>
      </c>
      <c r="DB1373" s="94" t="s">
        <v>12111</v>
      </c>
      <c r="DC1373" s="94" t="s">
        <v>12007</v>
      </c>
      <c r="DD1373" s="94" t="s">
        <v>12007</v>
      </c>
      <c r="DE1373" s="94" t="s">
        <v>12007</v>
      </c>
      <c r="DH1373" s="94" t="s">
        <v>12021</v>
      </c>
      <c r="DJ1373" s="94" t="s">
        <v>12022</v>
      </c>
    </row>
    <row r="1374" ht="13.5" customHeight="1">
      <c r="A1374" s="94" t="s">
        <v>19992</v>
      </c>
      <c r="B1374" s="94" t="s">
        <v>19993</v>
      </c>
      <c r="C1374" s="94" t="str">
        <f t="shared" si="1"/>
        <v>Lindsay Magnus</v>
      </c>
      <c r="D1374" s="94" t="s">
        <v>19994</v>
      </c>
      <c r="E1374" s="94" t="s">
        <v>32</v>
      </c>
      <c r="F1374" s="94" t="s">
        <v>19995</v>
      </c>
      <c r="G1374" s="95" t="s">
        <v>33</v>
      </c>
      <c r="H1374" s="94" t="s">
        <v>12006</v>
      </c>
      <c r="BF1374" s="94"/>
      <c r="BG1374" s="94"/>
      <c r="BH1374" s="94" t="s">
        <v>33</v>
      </c>
      <c r="BI1374" s="94"/>
      <c r="BJ1374" s="94"/>
      <c r="BK1374" s="94"/>
      <c r="BL1374" s="94"/>
      <c r="BM1374" s="94"/>
      <c r="BN1374" s="94"/>
      <c r="BO1374" s="94"/>
      <c r="BP1374" s="94"/>
      <c r="BQ1374" s="94"/>
      <c r="BR1374" s="94">
        <v>1.0</v>
      </c>
      <c r="BS1374" s="94"/>
      <c r="BT1374" s="94"/>
      <c r="BU1374" s="94"/>
      <c r="BV1374" s="94"/>
      <c r="BW1374" s="94"/>
      <c r="BX1374" s="94"/>
      <c r="BY1374" s="94"/>
      <c r="BZ1374" s="94"/>
      <c r="CA1374" s="94"/>
      <c r="CB1374" s="94"/>
      <c r="CC1374" s="94"/>
      <c r="CD1374" s="94">
        <v>1.0</v>
      </c>
      <c r="CE1374" s="94"/>
      <c r="CF1374" s="94"/>
      <c r="CG1374" s="94"/>
      <c r="CH1374" s="94"/>
      <c r="CJ1374" s="94" t="s">
        <v>19996</v>
      </c>
      <c r="CK1374" s="94" t="s">
        <v>19997</v>
      </c>
      <c r="CL1374" s="94" t="s">
        <v>12046</v>
      </c>
      <c r="CM1374" s="94" t="s">
        <v>13391</v>
      </c>
      <c r="CN1374" s="94" t="s">
        <v>19998</v>
      </c>
      <c r="CO1374" s="94" t="s">
        <v>12013</v>
      </c>
      <c r="CP1374" s="94" t="s">
        <v>12189</v>
      </c>
      <c r="CQ1374" s="94" t="s">
        <v>12015</v>
      </c>
      <c r="CR1374" s="94" t="s">
        <v>12219</v>
      </c>
      <c r="CS1374" s="94" t="s">
        <v>12016</v>
      </c>
      <c r="CT1374" s="94" t="s">
        <v>19999</v>
      </c>
      <c r="CX1374" s="94" t="s">
        <v>20000</v>
      </c>
      <c r="CZ1374" s="94" t="s">
        <v>12007</v>
      </c>
      <c r="DC1374" s="94" t="s">
        <v>12007</v>
      </c>
      <c r="DD1374" s="94" t="s">
        <v>12007</v>
      </c>
      <c r="DE1374" s="94" t="s">
        <v>12016</v>
      </c>
      <c r="DH1374" s="94" t="s">
        <v>12021</v>
      </c>
      <c r="DJ1374" s="94" t="s">
        <v>12022</v>
      </c>
    </row>
    <row r="1375" ht="13.5" customHeight="1">
      <c r="A1375" s="94" t="s">
        <v>6861</v>
      </c>
      <c r="B1375" s="94" t="s">
        <v>6862</v>
      </c>
      <c r="C1375" s="94" t="str">
        <f t="shared" si="1"/>
        <v>Lis Zwicky</v>
      </c>
      <c r="D1375" s="94" t="s">
        <v>6863</v>
      </c>
      <c r="E1375" s="94" t="s">
        <v>32</v>
      </c>
      <c r="F1375" s="94" t="s">
        <v>20001</v>
      </c>
      <c r="G1375" s="95" t="s">
        <v>33</v>
      </c>
      <c r="H1375" s="94" t="s">
        <v>12006</v>
      </c>
      <c r="I1375" s="94" t="s">
        <v>12069</v>
      </c>
      <c r="BF1375" s="94" t="s">
        <v>33</v>
      </c>
      <c r="BG1375" s="94"/>
      <c r="BH1375" s="94"/>
      <c r="BI1375" s="94"/>
      <c r="BJ1375" s="94"/>
      <c r="BK1375" s="94"/>
      <c r="BL1375" s="94"/>
      <c r="BM1375" s="94">
        <v>1.0</v>
      </c>
      <c r="BN1375" s="94"/>
      <c r="BO1375" s="94"/>
      <c r="BP1375" s="94"/>
      <c r="BQ1375" s="94"/>
      <c r="BR1375" s="94"/>
      <c r="BS1375" s="94"/>
      <c r="BT1375" s="94"/>
      <c r="BU1375" s="94"/>
      <c r="BV1375" s="94"/>
      <c r="BW1375" s="94"/>
      <c r="BX1375" s="94"/>
      <c r="BY1375" s="94"/>
      <c r="BZ1375" s="94"/>
      <c r="CA1375" s="94"/>
      <c r="CB1375" s="94"/>
      <c r="CC1375" s="94"/>
      <c r="CD1375" s="94"/>
      <c r="CE1375" s="94"/>
      <c r="CF1375" s="94"/>
      <c r="CG1375" s="94"/>
      <c r="CH1375" s="94"/>
      <c r="CJ1375" s="94" t="s">
        <v>19004</v>
      </c>
      <c r="CK1375" s="94" t="s">
        <v>6861</v>
      </c>
      <c r="CL1375" s="94" t="s">
        <v>20002</v>
      </c>
      <c r="CM1375" s="94" t="s">
        <v>20003</v>
      </c>
      <c r="CN1375" s="94" t="s">
        <v>14767</v>
      </c>
      <c r="CO1375" s="94" t="s">
        <v>12255</v>
      </c>
      <c r="CP1375" s="94" t="s">
        <v>15889</v>
      </c>
      <c r="CQ1375" s="94" t="s">
        <v>12641</v>
      </c>
      <c r="CR1375" s="94" t="s">
        <v>12656</v>
      </c>
      <c r="CS1375" s="94" t="s">
        <v>12016</v>
      </c>
      <c r="CT1375" s="94" t="s">
        <v>12498</v>
      </c>
      <c r="CU1375" s="94" t="s">
        <v>12498</v>
      </c>
      <c r="CV1375" s="94" t="s">
        <v>12498</v>
      </c>
      <c r="CX1375" s="94" t="s">
        <v>20004</v>
      </c>
      <c r="CZ1375" s="94" t="s">
        <v>12007</v>
      </c>
      <c r="DA1375" s="94" t="s">
        <v>12016</v>
      </c>
      <c r="DB1375" s="94" t="s">
        <v>12111</v>
      </c>
      <c r="DC1375" s="94" t="s">
        <v>12007</v>
      </c>
      <c r="DD1375" s="94" t="s">
        <v>12016</v>
      </c>
      <c r="DE1375" s="94" t="s">
        <v>12007</v>
      </c>
      <c r="DH1375" s="94" t="s">
        <v>12021</v>
      </c>
      <c r="DJ1375" s="94" t="s">
        <v>12022</v>
      </c>
    </row>
    <row r="1376" ht="13.5" customHeight="1">
      <c r="A1376" s="94" t="s">
        <v>8083</v>
      </c>
      <c r="B1376" s="94" t="s">
        <v>20005</v>
      </c>
      <c r="C1376" s="94" t="str">
        <f t="shared" si="1"/>
        <v>Lisa Crause</v>
      </c>
      <c r="D1376" s="94" t="s">
        <v>20006</v>
      </c>
      <c r="E1376" s="94" t="s">
        <v>32</v>
      </c>
      <c r="F1376" s="94" t="s">
        <v>20007</v>
      </c>
      <c r="G1376" s="95" t="s">
        <v>33</v>
      </c>
      <c r="H1376" s="94" t="s">
        <v>12006</v>
      </c>
      <c r="I1376" s="94" t="s">
        <v>12069</v>
      </c>
      <c r="BF1376" s="94" t="s">
        <v>33</v>
      </c>
      <c r="BG1376" s="94"/>
      <c r="BH1376" s="94"/>
      <c r="BI1376" s="94"/>
      <c r="BJ1376" s="94"/>
      <c r="BK1376" s="94"/>
      <c r="BL1376" s="94">
        <v>1.0</v>
      </c>
      <c r="BM1376" s="94"/>
      <c r="BN1376" s="94"/>
      <c r="BO1376" s="94"/>
      <c r="BP1376" s="94"/>
      <c r="BQ1376" s="94"/>
      <c r="BR1376" s="94"/>
      <c r="BS1376" s="94"/>
      <c r="BT1376" s="94"/>
      <c r="BU1376" s="94"/>
      <c r="BV1376" s="94"/>
      <c r="BW1376" s="94"/>
      <c r="BX1376" s="94"/>
      <c r="BY1376" s="94"/>
      <c r="BZ1376" s="94"/>
      <c r="CA1376" s="94"/>
      <c r="CB1376" s="94"/>
      <c r="CC1376" s="94"/>
      <c r="CD1376" s="94"/>
      <c r="CE1376" s="94"/>
      <c r="CF1376" s="94"/>
      <c r="CG1376" s="94"/>
      <c r="CH1376" s="94"/>
      <c r="CJ1376" s="94" t="s">
        <v>3680</v>
      </c>
      <c r="CK1376" s="94" t="s">
        <v>20008</v>
      </c>
      <c r="CL1376" s="94" t="s">
        <v>12010</v>
      </c>
      <c r="CM1376" s="94" t="s">
        <v>20009</v>
      </c>
      <c r="CN1376" s="94" t="s">
        <v>20010</v>
      </c>
      <c r="CO1376" s="94" t="s">
        <v>12116</v>
      </c>
      <c r="CP1376" s="94" t="s">
        <v>12189</v>
      </c>
      <c r="CQ1376" s="94" t="s">
        <v>12015</v>
      </c>
      <c r="CR1376" s="94" t="s">
        <v>12219</v>
      </c>
      <c r="CS1376" s="94" t="s">
        <v>12016</v>
      </c>
      <c r="CT1376" s="94" t="s">
        <v>12052</v>
      </c>
      <c r="CU1376" s="94" t="s">
        <v>12052</v>
      </c>
      <c r="CV1376" s="94" t="s">
        <v>12052</v>
      </c>
      <c r="CX1376" s="94" t="s">
        <v>20011</v>
      </c>
      <c r="CZ1376" s="94" t="s">
        <v>12007</v>
      </c>
      <c r="DA1376" s="94" t="s">
        <v>12016</v>
      </c>
      <c r="DB1376" s="94" t="s">
        <v>12016</v>
      </c>
      <c r="DC1376" s="94" t="s">
        <v>12007</v>
      </c>
      <c r="DD1376" s="94" t="s">
        <v>12007</v>
      </c>
      <c r="DE1376" s="94" t="s">
        <v>12007</v>
      </c>
      <c r="DH1376" s="94" t="s">
        <v>12021</v>
      </c>
      <c r="DJ1376" s="94" t="s">
        <v>12022</v>
      </c>
    </row>
    <row r="1377" ht="13.5" customHeight="1">
      <c r="A1377" s="94" t="s">
        <v>8083</v>
      </c>
      <c r="B1377" s="94" t="s">
        <v>20012</v>
      </c>
      <c r="C1377" s="94" t="str">
        <f t="shared" si="1"/>
        <v>Lisa Hendricks</v>
      </c>
      <c r="D1377" s="94" t="s">
        <v>20013</v>
      </c>
      <c r="E1377" s="94" t="s">
        <v>32</v>
      </c>
      <c r="F1377" s="94" t="s">
        <v>20014</v>
      </c>
      <c r="G1377" s="95" t="s">
        <v>33</v>
      </c>
      <c r="H1377" s="94" t="s">
        <v>12006</v>
      </c>
      <c r="BF1377" s="94"/>
      <c r="BG1377" s="94"/>
      <c r="BH1377" s="94"/>
      <c r="BI1377" s="94"/>
      <c r="BJ1377" s="94" t="s">
        <v>33</v>
      </c>
      <c r="BK1377" s="94"/>
      <c r="BL1377" s="94"/>
      <c r="BM1377" s="94"/>
      <c r="BN1377" s="94"/>
      <c r="BO1377" s="94"/>
      <c r="BP1377" s="94"/>
      <c r="BQ1377" s="94"/>
      <c r="BR1377" s="94"/>
      <c r="BS1377" s="94"/>
      <c r="BT1377" s="94"/>
      <c r="BU1377" s="94"/>
      <c r="BV1377" s="94"/>
      <c r="BW1377" s="94"/>
      <c r="BX1377" s="94">
        <v>1.0</v>
      </c>
      <c r="BY1377" s="94"/>
      <c r="BZ1377" s="94"/>
      <c r="CA1377" s="94"/>
      <c r="CB1377" s="94"/>
      <c r="CC1377" s="94"/>
      <c r="CD1377" s="94"/>
      <c r="CE1377" s="94"/>
      <c r="CF1377" s="94"/>
      <c r="CG1377" s="94"/>
      <c r="CH1377" s="94"/>
      <c r="CJ1377" s="94" t="s">
        <v>12008</v>
      </c>
      <c r="CK1377" s="94" t="s">
        <v>8083</v>
      </c>
      <c r="CL1377" s="94" t="s">
        <v>12010</v>
      </c>
      <c r="CM1377" s="94" t="s">
        <v>16424</v>
      </c>
      <c r="CN1377" s="94" t="s">
        <v>20015</v>
      </c>
      <c r="CO1377" s="94" t="s">
        <v>12116</v>
      </c>
      <c r="CP1377" s="94" t="s">
        <v>12189</v>
      </c>
      <c r="CQ1377" s="94" t="s">
        <v>12015</v>
      </c>
      <c r="CR1377" s="94" t="s">
        <v>12219</v>
      </c>
      <c r="CS1377" s="94" t="s">
        <v>12016</v>
      </c>
      <c r="CT1377" s="94" t="s">
        <v>12052</v>
      </c>
      <c r="CU1377" s="94" t="s">
        <v>12052</v>
      </c>
      <c r="CV1377" s="94" t="s">
        <v>12052</v>
      </c>
      <c r="CX1377" s="94" t="s">
        <v>1642</v>
      </c>
      <c r="CZ1377" s="94" t="s">
        <v>12007</v>
      </c>
      <c r="DA1377" s="94" t="s">
        <v>12016</v>
      </c>
      <c r="DB1377" s="94" t="s">
        <v>12016</v>
      </c>
      <c r="DC1377" s="94" t="s">
        <v>12007</v>
      </c>
      <c r="DD1377" s="94" t="s">
        <v>12007</v>
      </c>
      <c r="DE1377" s="94" t="s">
        <v>12016</v>
      </c>
      <c r="DH1377" s="94" t="s">
        <v>12021</v>
      </c>
      <c r="DJ1377" s="94" t="s">
        <v>12022</v>
      </c>
    </row>
    <row r="1378" ht="13.5" customHeight="1">
      <c r="A1378" s="94" t="s">
        <v>8083</v>
      </c>
      <c r="B1378" s="94" t="s">
        <v>8084</v>
      </c>
      <c r="C1378" s="94" t="str">
        <f t="shared" si="1"/>
        <v>Lisa Seconna</v>
      </c>
      <c r="D1378" s="94" t="s">
        <v>8085</v>
      </c>
      <c r="E1378" s="94" t="s">
        <v>32</v>
      </c>
      <c r="F1378" s="94" t="s">
        <v>20016</v>
      </c>
      <c r="G1378" s="95" t="s">
        <v>33</v>
      </c>
      <c r="H1378" s="94" t="s">
        <v>12006</v>
      </c>
      <c r="I1378" s="94" t="s">
        <v>12069</v>
      </c>
      <c r="BF1378" s="94" t="s">
        <v>33</v>
      </c>
      <c r="BG1378" s="94"/>
      <c r="BH1378" s="94"/>
      <c r="BI1378" s="94"/>
      <c r="BJ1378" s="94"/>
      <c r="BK1378" s="94"/>
      <c r="BL1378" s="94"/>
      <c r="BM1378" s="94">
        <v>1.0</v>
      </c>
      <c r="BN1378" s="94"/>
      <c r="BO1378" s="94"/>
      <c r="BP1378" s="94"/>
      <c r="BQ1378" s="94"/>
      <c r="BR1378" s="94"/>
      <c r="BS1378" s="94"/>
      <c r="BT1378" s="94"/>
      <c r="BU1378" s="94"/>
      <c r="BV1378" s="94"/>
      <c r="BW1378" s="94"/>
      <c r="BX1378" s="94"/>
      <c r="BY1378" s="94"/>
      <c r="BZ1378" s="94"/>
      <c r="CA1378" s="94"/>
      <c r="CB1378" s="94"/>
      <c r="CC1378" s="94"/>
      <c r="CD1378" s="94">
        <v>1.0</v>
      </c>
      <c r="CE1378" s="94"/>
      <c r="CF1378" s="94"/>
      <c r="CG1378" s="94"/>
      <c r="CH1378" s="94"/>
      <c r="CJ1378" s="94" t="s">
        <v>12717</v>
      </c>
      <c r="CK1378" s="94" t="s">
        <v>8088</v>
      </c>
      <c r="CL1378" s="94" t="s">
        <v>12010</v>
      </c>
      <c r="CM1378" s="94" t="s">
        <v>20017</v>
      </c>
      <c r="CN1378" s="94" t="s">
        <v>13427</v>
      </c>
      <c r="CO1378" s="94" t="s">
        <v>12217</v>
      </c>
      <c r="CP1378" s="94" t="s">
        <v>12189</v>
      </c>
      <c r="CQ1378" s="94" t="s">
        <v>12015</v>
      </c>
      <c r="CR1378" s="94" t="s">
        <v>12219</v>
      </c>
      <c r="CS1378" s="94" t="s">
        <v>12016</v>
      </c>
      <c r="CT1378" s="94" t="s">
        <v>12052</v>
      </c>
      <c r="CU1378" s="94" t="s">
        <v>12052</v>
      </c>
      <c r="CV1378" s="94" t="s">
        <v>12052</v>
      </c>
      <c r="CX1378" s="94" t="s">
        <v>20018</v>
      </c>
      <c r="CZ1378" s="94" t="s">
        <v>12007</v>
      </c>
      <c r="DA1378" s="94" t="s">
        <v>12111</v>
      </c>
      <c r="DB1378" s="94" t="s">
        <v>12111</v>
      </c>
      <c r="DC1378" s="94" t="s">
        <v>12007</v>
      </c>
      <c r="DD1378" s="94" t="s">
        <v>12016</v>
      </c>
      <c r="DE1378" s="94" t="s">
        <v>12016</v>
      </c>
      <c r="DH1378" s="94" t="s">
        <v>12021</v>
      </c>
      <c r="DJ1378" s="94" t="s">
        <v>12022</v>
      </c>
    </row>
    <row r="1379" ht="13.5" customHeight="1">
      <c r="A1379" s="94" t="s">
        <v>9990</v>
      </c>
      <c r="B1379" s="94" t="s">
        <v>9991</v>
      </c>
      <c r="C1379" s="94" t="str">
        <f t="shared" si="1"/>
        <v>Lister Staveley-Smith</v>
      </c>
      <c r="D1379" s="94" t="s">
        <v>9992</v>
      </c>
      <c r="E1379" s="94" t="s">
        <v>32</v>
      </c>
      <c r="F1379" s="94" t="s">
        <v>20019</v>
      </c>
      <c r="G1379" s="95" t="s">
        <v>33</v>
      </c>
      <c r="H1379" s="94" t="s">
        <v>12006</v>
      </c>
      <c r="I1379" s="94" t="s">
        <v>12069</v>
      </c>
      <c r="BF1379" s="94" t="s">
        <v>33</v>
      </c>
      <c r="BG1379" s="94"/>
      <c r="BH1379" s="94"/>
      <c r="BI1379" s="94"/>
      <c r="BJ1379" s="94"/>
      <c r="BK1379" s="94"/>
      <c r="BL1379" s="94">
        <v>1.0</v>
      </c>
      <c r="BM1379" s="94"/>
      <c r="BN1379" s="94"/>
      <c r="BO1379" s="94"/>
      <c r="BP1379" s="94"/>
      <c r="BQ1379" s="94"/>
      <c r="BR1379" s="94"/>
      <c r="BS1379" s="94"/>
      <c r="BT1379" s="94"/>
      <c r="BU1379" s="94"/>
      <c r="BV1379" s="94"/>
      <c r="BW1379" s="94"/>
      <c r="BX1379" s="94"/>
      <c r="BY1379" s="94"/>
      <c r="BZ1379" s="94"/>
      <c r="CA1379" s="94"/>
      <c r="CB1379" s="94"/>
      <c r="CC1379" s="94"/>
      <c r="CD1379" s="94">
        <v>1.0</v>
      </c>
      <c r="CE1379" s="94"/>
      <c r="CF1379" s="94"/>
      <c r="CG1379" s="94"/>
      <c r="CH1379" s="94"/>
      <c r="CJ1379" s="94" t="s">
        <v>12029</v>
      </c>
      <c r="CK1379" s="94" t="s">
        <v>9995</v>
      </c>
      <c r="CL1379" s="94" t="s">
        <v>12046</v>
      </c>
      <c r="CM1379" s="94" t="s">
        <v>13668</v>
      </c>
      <c r="CN1379" s="94" t="s">
        <v>20020</v>
      </c>
      <c r="CO1379" s="94" t="s">
        <v>12030</v>
      </c>
      <c r="CP1379" s="94" t="s">
        <v>12073</v>
      </c>
      <c r="CQ1379" s="94" t="s">
        <v>12074</v>
      </c>
      <c r="CR1379" s="94" t="s">
        <v>12074</v>
      </c>
      <c r="CS1379" s="94" t="s">
        <v>12016</v>
      </c>
      <c r="CX1379" s="94" t="s">
        <v>20021</v>
      </c>
      <c r="CZ1379" s="94" t="s">
        <v>12007</v>
      </c>
      <c r="DA1379" s="94" t="s">
        <v>12016</v>
      </c>
      <c r="DB1379" s="94" t="s">
        <v>12016</v>
      </c>
      <c r="DC1379" s="94" t="s">
        <v>12007</v>
      </c>
      <c r="DD1379" s="94" t="s">
        <v>12007</v>
      </c>
      <c r="DE1379" s="94" t="s">
        <v>12007</v>
      </c>
      <c r="DH1379" s="94" t="s">
        <v>12021</v>
      </c>
      <c r="DJ1379" s="94" t="s">
        <v>12022</v>
      </c>
    </row>
    <row r="1380" ht="13.5" customHeight="1">
      <c r="A1380" s="94" t="s">
        <v>6670</v>
      </c>
      <c r="B1380" s="94" t="s">
        <v>6671</v>
      </c>
      <c r="C1380" s="94" t="str">
        <f t="shared" si="1"/>
        <v>Lister Vivian Kgwatalala</v>
      </c>
      <c r="D1380" s="94" t="s">
        <v>6672</v>
      </c>
      <c r="E1380" s="94" t="s">
        <v>32</v>
      </c>
      <c r="F1380" s="94" t="s">
        <v>20022</v>
      </c>
      <c r="G1380" s="95" t="s">
        <v>33</v>
      </c>
      <c r="H1380" s="94" t="s">
        <v>12006</v>
      </c>
      <c r="I1380" s="94" t="s">
        <v>12069</v>
      </c>
      <c r="BF1380" s="94" t="s">
        <v>33</v>
      </c>
      <c r="BG1380" s="94"/>
      <c r="BH1380" s="94"/>
      <c r="BI1380" s="94"/>
      <c r="BJ1380" s="94"/>
      <c r="BK1380" s="94"/>
      <c r="BL1380" s="94"/>
      <c r="BM1380" s="94">
        <v>1.0</v>
      </c>
      <c r="BN1380" s="94"/>
      <c r="BO1380" s="94"/>
      <c r="BP1380" s="94"/>
      <c r="BQ1380" s="94"/>
      <c r="BR1380" s="94"/>
      <c r="BS1380" s="94"/>
      <c r="BT1380" s="94"/>
      <c r="BU1380" s="94"/>
      <c r="BV1380" s="94"/>
      <c r="BW1380" s="94"/>
      <c r="BX1380" s="94"/>
      <c r="BY1380" s="94"/>
      <c r="BZ1380" s="94"/>
      <c r="CA1380" s="94"/>
      <c r="CB1380" s="94"/>
      <c r="CC1380" s="94"/>
      <c r="CD1380" s="94"/>
      <c r="CE1380" s="94"/>
      <c r="CF1380" s="94"/>
      <c r="CG1380" s="94"/>
      <c r="CH1380" s="94"/>
      <c r="CJ1380" s="94" t="s">
        <v>12717</v>
      </c>
      <c r="CK1380" s="94" t="s">
        <v>20023</v>
      </c>
      <c r="CL1380" s="94" t="s">
        <v>12010</v>
      </c>
      <c r="CM1380" s="94" t="s">
        <v>20024</v>
      </c>
      <c r="CN1380" s="94" t="s">
        <v>12143</v>
      </c>
      <c r="CO1380" s="94" t="s">
        <v>12217</v>
      </c>
      <c r="CP1380" s="94" t="s">
        <v>12276</v>
      </c>
      <c r="CQ1380" s="94" t="s">
        <v>14189</v>
      </c>
      <c r="CR1380" s="94" t="s">
        <v>14190</v>
      </c>
      <c r="CS1380" s="94" t="s">
        <v>12016</v>
      </c>
      <c r="CT1380" s="94" t="s">
        <v>12498</v>
      </c>
      <c r="CU1380" s="94" t="s">
        <v>12498</v>
      </c>
      <c r="CV1380" s="94" t="s">
        <v>12498</v>
      </c>
      <c r="CX1380" s="94" t="s">
        <v>20025</v>
      </c>
      <c r="CZ1380" s="94" t="s">
        <v>12007</v>
      </c>
      <c r="DA1380" s="94" t="s">
        <v>12111</v>
      </c>
      <c r="DB1380" s="94" t="s">
        <v>12111</v>
      </c>
      <c r="DC1380" s="94" t="s">
        <v>12007</v>
      </c>
      <c r="DD1380" s="94" t="s">
        <v>12007</v>
      </c>
      <c r="DE1380" s="94" t="s">
        <v>12007</v>
      </c>
      <c r="DH1380" s="94" t="s">
        <v>12021</v>
      </c>
      <c r="DJ1380" s="94" t="s">
        <v>12022</v>
      </c>
    </row>
    <row r="1381" ht="13.5" customHeight="1">
      <c r="A1381" s="94" t="s">
        <v>10093</v>
      </c>
      <c r="B1381" s="94" t="s">
        <v>10094</v>
      </c>
      <c r="C1381" s="94" t="str">
        <f t="shared" si="1"/>
        <v>livia giacomini</v>
      </c>
      <c r="D1381" s="94" t="s">
        <v>10095</v>
      </c>
      <c r="E1381" s="94" t="s">
        <v>32</v>
      </c>
      <c r="F1381" s="94" t="s">
        <v>20026</v>
      </c>
      <c r="G1381" s="95" t="s">
        <v>33</v>
      </c>
      <c r="H1381" s="94" t="s">
        <v>12006</v>
      </c>
      <c r="I1381" s="94" t="s">
        <v>12069</v>
      </c>
      <c r="BF1381" s="94" t="s">
        <v>33</v>
      </c>
      <c r="BG1381" s="94"/>
      <c r="BH1381" s="94"/>
      <c r="BI1381" s="94"/>
      <c r="BJ1381" s="94"/>
      <c r="BK1381" s="94"/>
      <c r="BL1381" s="94">
        <v>1.0</v>
      </c>
      <c r="BM1381" s="94"/>
      <c r="BN1381" s="94"/>
      <c r="BO1381" s="94"/>
      <c r="BP1381" s="94"/>
      <c r="BQ1381" s="94"/>
      <c r="BR1381" s="94"/>
      <c r="BS1381" s="94"/>
      <c r="BT1381" s="94"/>
      <c r="BU1381" s="94"/>
      <c r="BV1381" s="94"/>
      <c r="BW1381" s="94"/>
      <c r="BX1381" s="94"/>
      <c r="BY1381" s="94"/>
      <c r="BZ1381" s="94"/>
      <c r="CA1381" s="94"/>
      <c r="CB1381" s="94"/>
      <c r="CC1381" s="94"/>
      <c r="CD1381" s="94">
        <v>1.0</v>
      </c>
      <c r="CE1381" s="94"/>
      <c r="CF1381" s="94"/>
      <c r="CG1381" s="94"/>
      <c r="CH1381" s="94"/>
      <c r="CK1381" s="94" t="s">
        <v>10099</v>
      </c>
      <c r="CM1381" s="94" t="s">
        <v>20027</v>
      </c>
      <c r="CN1381" s="94" t="s">
        <v>20028</v>
      </c>
      <c r="CO1381" s="94" t="s">
        <v>12030</v>
      </c>
      <c r="CP1381" s="94" t="s">
        <v>14958</v>
      </c>
      <c r="CQ1381" s="94" t="s">
        <v>12605</v>
      </c>
      <c r="CR1381" s="94" t="s">
        <v>12605</v>
      </c>
      <c r="CS1381" s="94" t="s">
        <v>12016</v>
      </c>
      <c r="CT1381" s="94" t="s">
        <v>12271</v>
      </c>
      <c r="CX1381" s="94" t="s">
        <v>20029</v>
      </c>
      <c r="CZ1381" s="94" t="s">
        <v>12007</v>
      </c>
      <c r="DA1381" s="94" t="s">
        <v>12019</v>
      </c>
      <c r="DC1381" s="94" t="s">
        <v>12007</v>
      </c>
      <c r="DD1381" s="94" t="s">
        <v>12007</v>
      </c>
      <c r="DE1381" s="94" t="s">
        <v>12007</v>
      </c>
      <c r="DH1381" s="94" t="s">
        <v>12021</v>
      </c>
      <c r="DJ1381" s="94" t="s">
        <v>12022</v>
      </c>
    </row>
    <row r="1382" ht="13.5" customHeight="1">
      <c r="A1382" s="94" t="s">
        <v>20030</v>
      </c>
      <c r="B1382" s="94" t="s">
        <v>6616</v>
      </c>
      <c r="C1382" s="94" t="str">
        <f t="shared" si="1"/>
        <v>Liz Williams</v>
      </c>
      <c r="D1382" s="94" t="s">
        <v>20031</v>
      </c>
      <c r="E1382" s="94" t="s">
        <v>32</v>
      </c>
      <c r="F1382" s="94" t="s">
        <v>20032</v>
      </c>
      <c r="G1382" s="95" t="s">
        <v>33</v>
      </c>
      <c r="H1382" s="94" t="s">
        <v>12006</v>
      </c>
      <c r="BF1382" s="94"/>
      <c r="BG1382" s="94"/>
      <c r="BH1382" s="94" t="s">
        <v>33</v>
      </c>
      <c r="BI1382" s="94"/>
      <c r="BJ1382" s="94"/>
      <c r="BK1382" s="94"/>
      <c r="BL1382" s="94"/>
      <c r="BM1382" s="94"/>
      <c r="BN1382" s="94"/>
      <c r="BO1382" s="94"/>
      <c r="BP1382" s="94"/>
      <c r="BQ1382" s="94"/>
      <c r="BR1382" s="94">
        <v>1.0</v>
      </c>
      <c r="BS1382" s="94"/>
      <c r="BT1382" s="94"/>
      <c r="BU1382" s="94"/>
      <c r="BV1382" s="94"/>
      <c r="BW1382" s="94"/>
      <c r="BX1382" s="94"/>
      <c r="BY1382" s="94"/>
      <c r="BZ1382" s="94"/>
      <c r="CA1382" s="94"/>
      <c r="CB1382" s="94"/>
      <c r="CC1382" s="94"/>
      <c r="CD1382" s="94"/>
      <c r="CE1382" s="94"/>
      <c r="CF1382" s="94"/>
      <c r="CG1382" s="94"/>
      <c r="CH1382" s="94"/>
      <c r="CJ1382" s="94" t="s">
        <v>12717</v>
      </c>
      <c r="CK1382" s="94" t="s">
        <v>20033</v>
      </c>
      <c r="CL1382" s="94" t="s">
        <v>12202</v>
      </c>
      <c r="CM1382" s="94" t="s">
        <v>20034</v>
      </c>
      <c r="CN1382" s="94" t="s">
        <v>20035</v>
      </c>
      <c r="CO1382" s="94" t="s">
        <v>12116</v>
      </c>
      <c r="CQ1382" s="94" t="s">
        <v>12074</v>
      </c>
      <c r="CR1382" s="94" t="s">
        <v>12385</v>
      </c>
      <c r="CS1382" s="94" t="s">
        <v>12016</v>
      </c>
      <c r="CX1382" s="94" t="s">
        <v>20036</v>
      </c>
      <c r="CZ1382" s="94" t="s">
        <v>12007</v>
      </c>
      <c r="DA1382" s="94" t="s">
        <v>12016</v>
      </c>
      <c r="DB1382" s="94" t="s">
        <v>12016</v>
      </c>
      <c r="DC1382" s="94" t="s">
        <v>12016</v>
      </c>
      <c r="DH1382" s="94" t="s">
        <v>12021</v>
      </c>
      <c r="DJ1382" s="94" t="s">
        <v>12022</v>
      </c>
    </row>
    <row r="1383" ht="13.5" customHeight="1">
      <c r="A1383" s="94" t="s">
        <v>2759</v>
      </c>
      <c r="B1383" s="94" t="s">
        <v>2760</v>
      </c>
      <c r="C1383" s="94" t="str">
        <f t="shared" si="1"/>
        <v>Llelani Coetzer</v>
      </c>
      <c r="D1383" s="94" t="s">
        <v>2761</v>
      </c>
      <c r="E1383" s="94" t="s">
        <v>32</v>
      </c>
      <c r="F1383" s="94" t="s">
        <v>20037</v>
      </c>
      <c r="G1383" s="95" t="s">
        <v>33</v>
      </c>
      <c r="H1383" s="94" t="s">
        <v>12006</v>
      </c>
      <c r="I1383" s="94" t="s">
        <v>12069</v>
      </c>
      <c r="BF1383" s="94" t="s">
        <v>33</v>
      </c>
      <c r="BG1383" s="94"/>
      <c r="BH1383" s="94"/>
      <c r="BI1383" s="94"/>
      <c r="BJ1383" s="94"/>
      <c r="BK1383" s="94"/>
      <c r="BL1383" s="94"/>
      <c r="BM1383" s="94">
        <v>1.0</v>
      </c>
      <c r="BN1383" s="94"/>
      <c r="BO1383" s="94"/>
      <c r="BP1383" s="94"/>
      <c r="BQ1383" s="94"/>
      <c r="BR1383" s="94"/>
      <c r="BS1383" s="94"/>
      <c r="BT1383" s="94"/>
      <c r="BU1383" s="94"/>
      <c r="BV1383" s="94"/>
      <c r="BW1383" s="94"/>
      <c r="BX1383" s="94"/>
      <c r="BY1383" s="94"/>
      <c r="BZ1383" s="94"/>
      <c r="CA1383" s="94"/>
      <c r="CB1383" s="94"/>
      <c r="CC1383" s="94"/>
      <c r="CD1383" s="94"/>
      <c r="CE1383" s="94"/>
      <c r="CF1383" s="94"/>
      <c r="CG1383" s="94"/>
      <c r="CH1383" s="94"/>
      <c r="CJ1383" s="94" t="s">
        <v>12213</v>
      </c>
      <c r="CK1383" s="94" t="s">
        <v>2759</v>
      </c>
      <c r="CL1383" s="94" t="s">
        <v>12010</v>
      </c>
      <c r="CM1383" s="94" t="s">
        <v>13413</v>
      </c>
      <c r="CN1383" s="94" t="s">
        <v>12143</v>
      </c>
      <c r="CO1383" s="94" t="s">
        <v>12217</v>
      </c>
      <c r="CP1383" s="94" t="s">
        <v>13414</v>
      </c>
      <c r="CQ1383" s="94" t="s">
        <v>12015</v>
      </c>
      <c r="CR1383" s="94" t="s">
        <v>12219</v>
      </c>
      <c r="CS1383" s="94" t="s">
        <v>12016</v>
      </c>
      <c r="CT1383" s="94" t="s">
        <v>12052</v>
      </c>
      <c r="CV1383" s="94" t="s">
        <v>12052</v>
      </c>
      <c r="CX1383" s="94" t="s">
        <v>20038</v>
      </c>
      <c r="CZ1383" s="94" t="s">
        <v>12007</v>
      </c>
      <c r="DA1383" s="94" t="s">
        <v>12111</v>
      </c>
      <c r="DB1383" s="94" t="s">
        <v>12111</v>
      </c>
      <c r="DC1383" s="94" t="s">
        <v>12007</v>
      </c>
      <c r="DD1383" s="94" t="s">
        <v>12007</v>
      </c>
      <c r="DE1383" s="94" t="s">
        <v>12016</v>
      </c>
      <c r="DH1383" s="94" t="s">
        <v>12021</v>
      </c>
      <c r="DJ1383" s="94" t="s">
        <v>12022</v>
      </c>
    </row>
    <row r="1384" ht="13.5" customHeight="1">
      <c r="A1384" s="94" t="s">
        <v>20039</v>
      </c>
      <c r="B1384" s="94" t="s">
        <v>20040</v>
      </c>
      <c r="C1384" s="94" t="str">
        <f t="shared" si="1"/>
        <v>Lola Danhaive</v>
      </c>
      <c r="D1384" s="94" t="s">
        <v>20041</v>
      </c>
      <c r="E1384" s="94" t="s">
        <v>32</v>
      </c>
      <c r="F1384" s="94" t="s">
        <v>20042</v>
      </c>
      <c r="G1384" s="95" t="s">
        <v>33</v>
      </c>
      <c r="H1384" s="94" t="s">
        <v>12006</v>
      </c>
      <c r="I1384" s="94" t="s">
        <v>12025</v>
      </c>
      <c r="BF1384" s="94"/>
      <c r="BG1384" s="94"/>
      <c r="BH1384" s="94" t="s">
        <v>33</v>
      </c>
      <c r="BI1384" s="94"/>
      <c r="BJ1384" s="94"/>
      <c r="BK1384" s="94"/>
      <c r="BL1384" s="94"/>
      <c r="BM1384" s="94"/>
      <c r="BN1384" s="94"/>
      <c r="BO1384" s="94"/>
      <c r="BP1384" s="94"/>
      <c r="BQ1384" s="94"/>
      <c r="BR1384" s="94"/>
      <c r="BS1384" s="94">
        <v>1.0</v>
      </c>
      <c r="BT1384" s="94"/>
      <c r="BU1384" s="94"/>
      <c r="BV1384" s="94"/>
      <c r="BW1384" s="94"/>
      <c r="BX1384" s="94"/>
      <c r="BY1384" s="94"/>
      <c r="BZ1384" s="94"/>
      <c r="CA1384" s="94"/>
      <c r="CB1384" s="94"/>
      <c r="CC1384" s="94"/>
      <c r="CD1384" s="94">
        <v>1.0</v>
      </c>
      <c r="CE1384" s="94"/>
      <c r="CF1384" s="94"/>
      <c r="CG1384" s="94"/>
      <c r="CH1384" s="94"/>
      <c r="CK1384" s="94" t="s">
        <v>20043</v>
      </c>
      <c r="CL1384" s="94" t="s">
        <v>20044</v>
      </c>
      <c r="CM1384" s="94" t="s">
        <v>14911</v>
      </c>
      <c r="CO1384" s="94" t="s">
        <v>12122</v>
      </c>
      <c r="CP1384" s="94" t="s">
        <v>13194</v>
      </c>
      <c r="CQ1384" s="94" t="s">
        <v>12263</v>
      </c>
      <c r="CR1384" s="94" t="s">
        <v>13028</v>
      </c>
      <c r="CS1384" s="94" t="s">
        <v>12016</v>
      </c>
      <c r="CT1384" s="94" t="s">
        <v>12594</v>
      </c>
      <c r="CX1384" s="94" t="s">
        <v>20045</v>
      </c>
      <c r="CZ1384" s="94" t="s">
        <v>12007</v>
      </c>
      <c r="DA1384" s="94" t="s">
        <v>12111</v>
      </c>
      <c r="DB1384" s="94" t="s">
        <v>12111</v>
      </c>
      <c r="DC1384" s="94" t="s">
        <v>12007</v>
      </c>
      <c r="DD1384" s="94" t="s">
        <v>12007</v>
      </c>
      <c r="DE1384" s="94" t="s">
        <v>12007</v>
      </c>
      <c r="DH1384" s="94" t="s">
        <v>12021</v>
      </c>
      <c r="DJ1384" s="94" t="s">
        <v>12022</v>
      </c>
    </row>
    <row r="1385" ht="13.5" customHeight="1">
      <c r="A1385" s="94" t="s">
        <v>6837</v>
      </c>
      <c r="B1385" s="94" t="s">
        <v>6838</v>
      </c>
      <c r="C1385" s="94" t="str">
        <f t="shared" si="1"/>
        <v>Lomara Maksimova</v>
      </c>
      <c r="D1385" s="94" t="s">
        <v>6839</v>
      </c>
      <c r="E1385" s="94" t="s">
        <v>32</v>
      </c>
      <c r="F1385" s="94" t="s">
        <v>20046</v>
      </c>
      <c r="G1385" s="95" t="s">
        <v>33</v>
      </c>
      <c r="H1385" s="94" t="s">
        <v>12006</v>
      </c>
      <c r="I1385" s="94" t="s">
        <v>12069</v>
      </c>
      <c r="AG1385" s="94" t="s">
        <v>12007</v>
      </c>
      <c r="BF1385" s="94"/>
      <c r="BG1385" s="94"/>
      <c r="BH1385" s="94"/>
      <c r="BI1385" s="94"/>
      <c r="BJ1385" s="94" t="s">
        <v>33</v>
      </c>
      <c r="BK1385" s="94"/>
      <c r="BL1385" s="94"/>
      <c r="BM1385" s="94"/>
      <c r="BN1385" s="94"/>
      <c r="BO1385" s="94"/>
      <c r="BP1385" s="94"/>
      <c r="BQ1385" s="94"/>
      <c r="BR1385" s="94"/>
      <c r="BS1385" s="94"/>
      <c r="BT1385" s="94"/>
      <c r="BU1385" s="94"/>
      <c r="BV1385" s="94"/>
      <c r="BW1385" s="94"/>
      <c r="BX1385" s="94">
        <v>1.0</v>
      </c>
      <c r="BY1385" s="94"/>
      <c r="BZ1385" s="94"/>
      <c r="CA1385" s="94"/>
      <c r="CB1385" s="94"/>
      <c r="CC1385" s="94"/>
      <c r="CD1385" s="94"/>
      <c r="CE1385" s="94"/>
      <c r="CF1385" s="94"/>
      <c r="CG1385" s="94"/>
      <c r="CH1385" s="94"/>
      <c r="CJ1385" s="94" t="s">
        <v>3680</v>
      </c>
      <c r="CK1385" s="94" t="s">
        <v>6843</v>
      </c>
      <c r="CL1385" s="94" t="s">
        <v>12010</v>
      </c>
      <c r="CM1385" s="94" t="s">
        <v>20047</v>
      </c>
      <c r="CO1385" s="94" t="s">
        <v>12188</v>
      </c>
      <c r="CP1385" s="94" t="s">
        <v>12667</v>
      </c>
      <c r="CQ1385" s="94" t="s">
        <v>15890</v>
      </c>
      <c r="CR1385" s="94" t="s">
        <v>12656</v>
      </c>
      <c r="CS1385" s="94" t="s">
        <v>12016</v>
      </c>
      <c r="CX1385" s="94" t="s">
        <v>20048</v>
      </c>
      <c r="CZ1385" s="94" t="s">
        <v>12007</v>
      </c>
      <c r="DA1385" s="94" t="s">
        <v>12111</v>
      </c>
      <c r="DB1385" s="94" t="s">
        <v>12111</v>
      </c>
      <c r="DC1385" s="94" t="s">
        <v>12007</v>
      </c>
      <c r="DD1385" s="94" t="s">
        <v>12007</v>
      </c>
      <c r="DE1385" s="94" t="s">
        <v>12007</v>
      </c>
      <c r="DH1385" s="94" t="s">
        <v>12021</v>
      </c>
      <c r="DJ1385" s="94" t="s">
        <v>12022</v>
      </c>
    </row>
    <row r="1386" ht="13.5" customHeight="1">
      <c r="A1386" s="94" t="s">
        <v>6921</v>
      </c>
      <c r="B1386" s="94" t="s">
        <v>6922</v>
      </c>
      <c r="C1386" s="94" t="str">
        <f t="shared" si="1"/>
        <v>Loreany Araujo</v>
      </c>
      <c r="D1386" s="94" t="s">
        <v>6923</v>
      </c>
      <c r="E1386" s="94" t="s">
        <v>32</v>
      </c>
      <c r="F1386" s="94" t="s">
        <v>20049</v>
      </c>
      <c r="G1386" s="95" t="s">
        <v>38</v>
      </c>
      <c r="H1386" s="94" t="s">
        <v>12006</v>
      </c>
      <c r="I1386" s="94" t="s">
        <v>12069</v>
      </c>
      <c r="L1386" s="94" t="s">
        <v>12007</v>
      </c>
      <c r="BF1386" s="94"/>
      <c r="BG1386" s="94"/>
      <c r="BH1386" s="94"/>
      <c r="BI1386" s="94"/>
      <c r="BJ1386" s="94"/>
      <c r="BK1386" s="94" t="s">
        <v>38</v>
      </c>
      <c r="BL1386" s="94"/>
      <c r="BM1386" s="94"/>
      <c r="BN1386" s="94"/>
      <c r="BO1386" s="94"/>
      <c r="BP1386" s="94"/>
      <c r="BQ1386" s="94"/>
      <c r="BR1386" s="94"/>
      <c r="BS1386" s="94"/>
      <c r="BT1386" s="94"/>
      <c r="BU1386" s="94"/>
      <c r="BV1386" s="94"/>
      <c r="BW1386" s="94"/>
      <c r="BX1386" s="94"/>
      <c r="BY1386" s="94"/>
      <c r="BZ1386" s="94"/>
      <c r="CA1386" s="94"/>
      <c r="CB1386" s="94">
        <v>1.0</v>
      </c>
      <c r="CC1386" s="94"/>
      <c r="CD1386" s="94"/>
      <c r="CE1386" s="94"/>
      <c r="CF1386" s="94"/>
      <c r="CG1386" s="94"/>
      <c r="CH1386" s="94"/>
      <c r="CJ1386" s="94" t="s">
        <v>16265</v>
      </c>
      <c r="CK1386" s="94" t="s">
        <v>20050</v>
      </c>
      <c r="CL1386" s="94" t="s">
        <v>20051</v>
      </c>
      <c r="CM1386" s="94" t="s">
        <v>20052</v>
      </c>
      <c r="CO1386" s="94" t="s">
        <v>12122</v>
      </c>
      <c r="CP1386" s="94" t="s">
        <v>13054</v>
      </c>
      <c r="CQ1386" s="94" t="s">
        <v>12320</v>
      </c>
      <c r="CX1386" s="94" t="s">
        <v>20053</v>
      </c>
      <c r="CZ1386" s="94" t="s">
        <v>12007</v>
      </c>
      <c r="DC1386" s="94" t="s">
        <v>12007</v>
      </c>
      <c r="DD1386" s="94" t="s">
        <v>12007</v>
      </c>
      <c r="DH1386" s="94" t="s">
        <v>12021</v>
      </c>
      <c r="DJ1386" s="94" t="s">
        <v>12022</v>
      </c>
    </row>
    <row r="1387" ht="13.5" customHeight="1">
      <c r="A1387" s="94" t="s">
        <v>20054</v>
      </c>
      <c r="B1387" s="94" t="s">
        <v>2447</v>
      </c>
      <c r="C1387" s="94" t="str">
        <f t="shared" si="1"/>
        <v>Loren Anderson</v>
      </c>
      <c r="D1387" s="94" t="s">
        <v>20055</v>
      </c>
      <c r="E1387" s="94" t="s">
        <v>32</v>
      </c>
      <c r="F1387" s="94" t="s">
        <v>20056</v>
      </c>
      <c r="G1387" s="95" t="s">
        <v>33</v>
      </c>
      <c r="H1387" s="94" t="s">
        <v>12006</v>
      </c>
      <c r="I1387" s="94" t="s">
        <v>12025</v>
      </c>
      <c r="BF1387" s="94"/>
      <c r="BG1387" s="94"/>
      <c r="BH1387" s="94" t="s">
        <v>33</v>
      </c>
      <c r="BI1387" s="94"/>
      <c r="BJ1387" s="94"/>
      <c r="BK1387" s="94"/>
      <c r="BL1387" s="94"/>
      <c r="BM1387" s="94"/>
      <c r="BN1387" s="94"/>
      <c r="BO1387" s="94"/>
      <c r="BP1387" s="94"/>
      <c r="BQ1387" s="94"/>
      <c r="BR1387" s="94">
        <v>1.0</v>
      </c>
      <c r="BS1387" s="94"/>
      <c r="BT1387" s="94"/>
      <c r="BU1387" s="94"/>
      <c r="BV1387" s="94"/>
      <c r="BW1387" s="94"/>
      <c r="BX1387" s="94"/>
      <c r="BY1387" s="94"/>
      <c r="BZ1387" s="94"/>
      <c r="CA1387" s="94"/>
      <c r="CB1387" s="94"/>
      <c r="CC1387" s="94"/>
      <c r="CD1387" s="94"/>
      <c r="CE1387" s="94"/>
      <c r="CF1387" s="94"/>
      <c r="CG1387" s="94"/>
      <c r="CH1387" s="94"/>
      <c r="CJ1387" s="94" t="s">
        <v>12026</v>
      </c>
      <c r="CK1387" s="94" t="s">
        <v>20057</v>
      </c>
      <c r="CL1387" s="94" t="s">
        <v>12046</v>
      </c>
      <c r="CM1387" s="94" t="s">
        <v>15814</v>
      </c>
      <c r="CN1387" s="94" t="s">
        <v>12029</v>
      </c>
      <c r="CO1387" s="94" t="s">
        <v>12030</v>
      </c>
      <c r="CP1387" s="94" t="s">
        <v>15816</v>
      </c>
      <c r="CQ1387" s="94" t="s">
        <v>12062</v>
      </c>
      <c r="CR1387" s="94" t="s">
        <v>12062</v>
      </c>
      <c r="CS1387" s="94" t="s">
        <v>12016</v>
      </c>
      <c r="CX1387" s="94" t="s">
        <v>20058</v>
      </c>
      <c r="CZ1387" s="94" t="s">
        <v>12016</v>
      </c>
      <c r="DA1387" s="94" t="s">
        <v>12016</v>
      </c>
      <c r="DB1387" s="94" t="s">
        <v>12016</v>
      </c>
      <c r="DC1387" s="94" t="s">
        <v>12016</v>
      </c>
      <c r="DD1387" s="94" t="s">
        <v>12016</v>
      </c>
      <c r="DE1387" s="94" t="s">
        <v>12007</v>
      </c>
      <c r="DH1387" s="94" t="s">
        <v>12021</v>
      </c>
      <c r="DJ1387" s="94" t="s">
        <v>12022</v>
      </c>
    </row>
    <row r="1388" ht="13.5" customHeight="1">
      <c r="A1388" s="94" t="s">
        <v>20059</v>
      </c>
      <c r="B1388" s="94" t="s">
        <v>20060</v>
      </c>
      <c r="C1388" s="94" t="str">
        <f t="shared" si="1"/>
        <v>Loreto Barcos-Munoz</v>
      </c>
      <c r="D1388" s="94" t="s">
        <v>20061</v>
      </c>
      <c r="E1388" s="94" t="s">
        <v>32</v>
      </c>
      <c r="F1388" s="94" t="s">
        <v>20062</v>
      </c>
      <c r="G1388" s="95" t="s">
        <v>33</v>
      </c>
      <c r="H1388" s="94" t="s">
        <v>12006</v>
      </c>
      <c r="I1388" s="94" t="s">
        <v>12069</v>
      </c>
      <c r="BF1388" s="94"/>
      <c r="BG1388" s="94"/>
      <c r="BH1388" s="94" t="s">
        <v>33</v>
      </c>
      <c r="BI1388" s="94"/>
      <c r="BJ1388" s="94"/>
      <c r="BK1388" s="94"/>
      <c r="BL1388" s="94"/>
      <c r="BM1388" s="94"/>
      <c r="BN1388" s="94"/>
      <c r="BO1388" s="94"/>
      <c r="BP1388" s="94"/>
      <c r="BQ1388" s="94"/>
      <c r="BR1388" s="94">
        <v>1.0</v>
      </c>
      <c r="BS1388" s="94"/>
      <c r="BT1388" s="94"/>
      <c r="BU1388" s="94"/>
      <c r="BV1388" s="94"/>
      <c r="BW1388" s="94"/>
      <c r="BX1388" s="94"/>
      <c r="BY1388" s="94"/>
      <c r="BZ1388" s="94"/>
      <c r="CA1388" s="94"/>
      <c r="CB1388" s="94"/>
      <c r="CC1388" s="94"/>
      <c r="CD1388" s="94"/>
      <c r="CE1388" s="94"/>
      <c r="CF1388" s="94"/>
      <c r="CG1388" s="94"/>
      <c r="CH1388" s="94"/>
      <c r="CJ1388" s="94" t="s">
        <v>12058</v>
      </c>
      <c r="CK1388" s="94" t="s">
        <v>20063</v>
      </c>
      <c r="CL1388" s="94" t="s">
        <v>12010</v>
      </c>
      <c r="CM1388" s="94" t="s">
        <v>16244</v>
      </c>
      <c r="CN1388" s="94" t="s">
        <v>20064</v>
      </c>
      <c r="CO1388" s="94" t="s">
        <v>12013</v>
      </c>
      <c r="CP1388" s="94" t="s">
        <v>12887</v>
      </c>
      <c r="CQ1388" s="94" t="s">
        <v>12422</v>
      </c>
      <c r="CR1388" s="94" t="s">
        <v>12205</v>
      </c>
      <c r="CS1388" s="94" t="s">
        <v>12016</v>
      </c>
      <c r="CT1388" s="94" t="s">
        <v>12297</v>
      </c>
      <c r="CU1388" s="94" t="s">
        <v>12076</v>
      </c>
      <c r="CX1388" s="94" t="s">
        <v>20065</v>
      </c>
      <c r="CZ1388" s="94" t="s">
        <v>12007</v>
      </c>
      <c r="DA1388" s="94" t="s">
        <v>12016</v>
      </c>
      <c r="DB1388" s="94" t="s">
        <v>12019</v>
      </c>
      <c r="DC1388" s="94" t="s">
        <v>12016</v>
      </c>
      <c r="DD1388" s="94" t="s">
        <v>12007</v>
      </c>
      <c r="DE1388" s="94" t="s">
        <v>12007</v>
      </c>
      <c r="DF1388" s="94" t="s">
        <v>20066</v>
      </c>
      <c r="DH1388" s="94" t="s">
        <v>12021</v>
      </c>
      <c r="DJ1388" s="94" t="s">
        <v>12022</v>
      </c>
    </row>
    <row r="1389" ht="13.5" customHeight="1">
      <c r="A1389" s="94" t="s">
        <v>2523</v>
      </c>
      <c r="B1389" s="94" t="s">
        <v>2524</v>
      </c>
      <c r="C1389" s="94" t="str">
        <f t="shared" si="1"/>
        <v>Lori D. Coombs, MBA, MSE</v>
      </c>
      <c r="D1389" s="94" t="s">
        <v>2525</v>
      </c>
      <c r="E1389" s="94" t="s">
        <v>32</v>
      </c>
      <c r="F1389" s="94" t="s">
        <v>20067</v>
      </c>
      <c r="G1389" s="95" t="s">
        <v>38</v>
      </c>
      <c r="H1389" s="94" t="s">
        <v>12006</v>
      </c>
      <c r="I1389" s="94" t="s">
        <v>12025</v>
      </c>
      <c r="BF1389" s="94"/>
      <c r="BG1389" s="94"/>
      <c r="BH1389" s="94"/>
      <c r="BI1389" s="94" t="s">
        <v>38</v>
      </c>
      <c r="BJ1389" s="94"/>
      <c r="BK1389" s="94"/>
      <c r="BL1389" s="94"/>
      <c r="BM1389" s="94"/>
      <c r="BN1389" s="94"/>
      <c r="BO1389" s="94"/>
      <c r="BP1389" s="94"/>
      <c r="BQ1389" s="94"/>
      <c r="BR1389" s="94"/>
      <c r="BS1389" s="94"/>
      <c r="BT1389" s="94"/>
      <c r="BU1389" s="94"/>
      <c r="BV1389" s="94">
        <v>1.0</v>
      </c>
      <c r="BW1389" s="94"/>
      <c r="BX1389" s="94"/>
      <c r="BY1389" s="94"/>
      <c r="BZ1389" s="94"/>
      <c r="CA1389" s="94"/>
      <c r="CB1389" s="94"/>
      <c r="CC1389" s="94"/>
      <c r="CD1389" s="94"/>
      <c r="CE1389" s="94"/>
      <c r="CF1389" s="94"/>
      <c r="CG1389" s="94"/>
      <c r="CH1389" s="94"/>
      <c r="CJ1389" s="94" t="s">
        <v>12082</v>
      </c>
      <c r="CK1389" s="94" t="s">
        <v>20068</v>
      </c>
      <c r="CL1389" s="94" t="s">
        <v>12010</v>
      </c>
      <c r="CM1389" s="94" t="s">
        <v>20069</v>
      </c>
      <c r="CN1389" s="94" t="s">
        <v>20070</v>
      </c>
      <c r="CO1389" s="94" t="s">
        <v>12122</v>
      </c>
      <c r="CP1389" s="94" t="s">
        <v>20071</v>
      </c>
      <c r="CQ1389" s="94" t="s">
        <v>12582</v>
      </c>
      <c r="CR1389" s="94" t="s">
        <v>19182</v>
      </c>
      <c r="CU1389" s="94" t="s">
        <v>12052</v>
      </c>
      <c r="CX1389" s="94" t="s">
        <v>20072</v>
      </c>
      <c r="CZ1389" s="94" t="s">
        <v>12007</v>
      </c>
      <c r="DC1389" s="94" t="s">
        <v>12007</v>
      </c>
      <c r="DD1389" s="94" t="s">
        <v>12007</v>
      </c>
      <c r="DF1389" s="94" t="s">
        <v>20073</v>
      </c>
      <c r="DH1389" s="94" t="s">
        <v>12021</v>
      </c>
      <c r="DJ1389" s="94" t="s">
        <v>12022</v>
      </c>
    </row>
    <row r="1390" ht="13.5" customHeight="1">
      <c r="A1390" s="94" t="s">
        <v>6567</v>
      </c>
      <c r="B1390" s="94" t="s">
        <v>6568</v>
      </c>
      <c r="C1390" s="94" t="str">
        <f t="shared" si="1"/>
        <v>Lott Frans</v>
      </c>
      <c r="D1390" s="94" t="s">
        <v>6569</v>
      </c>
      <c r="E1390" s="94" t="s">
        <v>32</v>
      </c>
      <c r="F1390" s="94" t="s">
        <v>20074</v>
      </c>
      <c r="G1390" s="95" t="s">
        <v>33</v>
      </c>
      <c r="H1390" s="94" t="s">
        <v>12006</v>
      </c>
      <c r="I1390" s="94" t="s">
        <v>12025</v>
      </c>
      <c r="BF1390" s="94"/>
      <c r="BG1390" s="94"/>
      <c r="BH1390" s="94" t="s">
        <v>33</v>
      </c>
      <c r="BI1390" s="94"/>
      <c r="BJ1390" s="94"/>
      <c r="BK1390" s="94"/>
      <c r="BL1390" s="94"/>
      <c r="BM1390" s="94"/>
      <c r="BN1390" s="94"/>
      <c r="BO1390" s="94"/>
      <c r="BP1390" s="94"/>
      <c r="BQ1390" s="94"/>
      <c r="BR1390" s="94"/>
      <c r="BS1390" s="94">
        <v>1.0</v>
      </c>
      <c r="BT1390" s="94"/>
      <c r="BU1390" s="94"/>
      <c r="BV1390" s="94"/>
      <c r="BW1390" s="94"/>
      <c r="BX1390" s="94"/>
      <c r="BY1390" s="94"/>
      <c r="BZ1390" s="94"/>
      <c r="CA1390" s="94"/>
      <c r="CB1390" s="94"/>
      <c r="CC1390" s="94"/>
      <c r="CD1390" s="94"/>
      <c r="CE1390" s="94"/>
      <c r="CF1390" s="94"/>
      <c r="CG1390" s="94"/>
      <c r="CH1390" s="94"/>
      <c r="CJ1390" s="94" t="s">
        <v>11475</v>
      </c>
      <c r="CK1390" s="94" t="s">
        <v>6573</v>
      </c>
      <c r="CL1390" s="94" t="s">
        <v>12046</v>
      </c>
      <c r="CM1390" s="94" t="s">
        <v>15983</v>
      </c>
      <c r="CN1390" s="94" t="s">
        <v>12121</v>
      </c>
      <c r="CO1390" s="94" t="s">
        <v>12122</v>
      </c>
      <c r="CP1390" s="94" t="s">
        <v>14009</v>
      </c>
      <c r="CQ1390" s="94" t="s">
        <v>14010</v>
      </c>
      <c r="CR1390" s="94" t="s">
        <v>14011</v>
      </c>
      <c r="CS1390" s="94" t="s">
        <v>12016</v>
      </c>
      <c r="CT1390" s="94" t="s">
        <v>20075</v>
      </c>
      <c r="CX1390" s="94" t="s">
        <v>20076</v>
      </c>
      <c r="CZ1390" s="94" t="s">
        <v>12016</v>
      </c>
      <c r="DA1390" s="94" t="s">
        <v>12016</v>
      </c>
      <c r="DB1390" s="94" t="s">
        <v>12111</v>
      </c>
      <c r="DC1390" s="94" t="s">
        <v>12007</v>
      </c>
      <c r="DD1390" s="94" t="s">
        <v>12007</v>
      </c>
      <c r="DE1390" s="94" t="s">
        <v>12016</v>
      </c>
      <c r="DH1390" s="94" t="s">
        <v>12021</v>
      </c>
      <c r="DJ1390" s="94" t="s">
        <v>12022</v>
      </c>
    </row>
    <row r="1391" ht="13.5" customHeight="1">
      <c r="A1391" s="94" t="s">
        <v>20077</v>
      </c>
      <c r="B1391" s="94" t="s">
        <v>20078</v>
      </c>
      <c r="C1391" s="94" t="str">
        <f t="shared" si="1"/>
        <v>Lourdes Verdes-Montenegro</v>
      </c>
      <c r="D1391" s="94" t="s">
        <v>20079</v>
      </c>
      <c r="E1391" s="94" t="s">
        <v>32</v>
      </c>
      <c r="F1391" s="94" t="s">
        <v>20080</v>
      </c>
      <c r="G1391" s="95" t="s">
        <v>38</v>
      </c>
      <c r="H1391" s="94" t="s">
        <v>12006</v>
      </c>
      <c r="I1391" s="94" t="s">
        <v>12381</v>
      </c>
      <c r="BF1391" s="94"/>
      <c r="BG1391" s="94" t="s">
        <v>38</v>
      </c>
      <c r="BH1391" s="94"/>
      <c r="BI1391" s="94"/>
      <c r="BJ1391" s="94"/>
      <c r="BK1391" s="94"/>
      <c r="BL1391" s="94"/>
      <c r="BM1391" s="94"/>
      <c r="BN1391" s="94"/>
      <c r="BO1391" s="94">
        <v>1.0</v>
      </c>
      <c r="BP1391" s="94"/>
      <c r="BQ1391" s="94"/>
      <c r="BR1391" s="94"/>
      <c r="BS1391" s="94"/>
      <c r="BT1391" s="94"/>
      <c r="BU1391" s="94"/>
      <c r="BV1391" s="94"/>
      <c r="BW1391" s="94"/>
      <c r="BX1391" s="94"/>
      <c r="BY1391" s="94"/>
      <c r="BZ1391" s="94"/>
      <c r="CA1391" s="94"/>
      <c r="CB1391" s="94"/>
      <c r="CC1391" s="94"/>
      <c r="CD1391" s="94"/>
      <c r="CE1391" s="94"/>
      <c r="CF1391" s="94"/>
      <c r="CG1391" s="94"/>
      <c r="CH1391" s="94"/>
      <c r="CJ1391" s="94" t="s">
        <v>12058</v>
      </c>
      <c r="CK1391" s="94" t="s">
        <v>20081</v>
      </c>
      <c r="CL1391" s="94" t="s">
        <v>12010</v>
      </c>
      <c r="CM1391" s="94" t="s">
        <v>20082</v>
      </c>
      <c r="CN1391" s="94" t="s">
        <v>12369</v>
      </c>
      <c r="CO1391" s="94" t="s">
        <v>12030</v>
      </c>
      <c r="CP1391" s="94" t="s">
        <v>12866</v>
      </c>
      <c r="CQ1391" s="94" t="s">
        <v>12549</v>
      </c>
      <c r="CR1391" s="94" t="s">
        <v>12550</v>
      </c>
      <c r="CX1391" s="94" t="s">
        <v>1693</v>
      </c>
      <c r="CZ1391" s="94" t="s">
        <v>12016</v>
      </c>
      <c r="DC1391" s="94" t="s">
        <v>12016</v>
      </c>
      <c r="DD1391" s="94" t="s">
        <v>12016</v>
      </c>
      <c r="DH1391" s="94" t="s">
        <v>12021</v>
      </c>
      <c r="DJ1391" s="94" t="s">
        <v>12022</v>
      </c>
    </row>
    <row r="1392" ht="13.5" customHeight="1">
      <c r="A1392" s="94" t="s">
        <v>8988</v>
      </c>
      <c r="B1392" s="94" t="s">
        <v>20083</v>
      </c>
      <c r="C1392" s="94" t="str">
        <f t="shared" si="1"/>
        <v>Louw Ferreira</v>
      </c>
      <c r="D1392" s="94" t="s">
        <v>20084</v>
      </c>
      <c r="E1392" s="94" t="s">
        <v>35</v>
      </c>
      <c r="F1392" s="94" t="s">
        <v>20085</v>
      </c>
      <c r="G1392" s="95" t="s">
        <v>38</v>
      </c>
      <c r="H1392" s="94" t="s">
        <v>12006</v>
      </c>
      <c r="BF1392" s="94"/>
      <c r="BG1392" s="94"/>
      <c r="BH1392" s="94"/>
      <c r="BI1392" s="94" t="s">
        <v>38</v>
      </c>
      <c r="BJ1392" s="94"/>
      <c r="BK1392" s="94"/>
      <c r="BL1392" s="94"/>
      <c r="BM1392" s="94"/>
      <c r="BN1392" s="94"/>
      <c r="BO1392" s="94"/>
      <c r="BP1392" s="94"/>
      <c r="BQ1392" s="94"/>
      <c r="BR1392" s="94"/>
      <c r="BS1392" s="94"/>
      <c r="BT1392" s="94"/>
      <c r="BU1392" s="94"/>
      <c r="BV1392" s="94"/>
      <c r="BW1392" s="94">
        <v>1.0</v>
      </c>
      <c r="BX1392" s="94"/>
      <c r="BY1392" s="94"/>
      <c r="BZ1392" s="94"/>
      <c r="CA1392" s="94"/>
      <c r="CB1392" s="94"/>
      <c r="CC1392" s="94"/>
      <c r="CD1392" s="94"/>
      <c r="CE1392" s="94"/>
      <c r="CF1392" s="94"/>
      <c r="CG1392" s="94"/>
      <c r="CH1392" s="94"/>
      <c r="CJ1392" s="94" t="s">
        <v>11475</v>
      </c>
      <c r="CK1392" s="94" t="s">
        <v>20086</v>
      </c>
      <c r="CL1392" s="94" t="s">
        <v>12046</v>
      </c>
      <c r="CM1392" s="94" t="s">
        <v>20087</v>
      </c>
      <c r="CN1392" s="94" t="s">
        <v>20088</v>
      </c>
      <c r="CO1392" s="94" t="s">
        <v>12101</v>
      </c>
      <c r="CP1392" s="94" t="s">
        <v>20089</v>
      </c>
      <c r="CQ1392" s="94" t="s">
        <v>12015</v>
      </c>
      <c r="CR1392" s="94" t="s">
        <v>20090</v>
      </c>
      <c r="CX1392" s="94" t="s">
        <v>1611</v>
      </c>
      <c r="CZ1392" s="94" t="s">
        <v>12016</v>
      </c>
      <c r="DC1392" s="94" t="s">
        <v>12016</v>
      </c>
      <c r="DD1392" s="94" t="s">
        <v>12016</v>
      </c>
      <c r="DH1392" s="94" t="s">
        <v>12021</v>
      </c>
      <c r="DJ1392" s="94" t="s">
        <v>12022</v>
      </c>
    </row>
    <row r="1393" ht="13.5" customHeight="1">
      <c r="A1393" s="94" t="s">
        <v>7760</v>
      </c>
      <c r="B1393" s="94" t="s">
        <v>4830</v>
      </c>
      <c r="C1393" s="94" t="str">
        <f t="shared" si="1"/>
        <v>Lu Li</v>
      </c>
      <c r="D1393" s="94" t="s">
        <v>7761</v>
      </c>
      <c r="E1393" s="94" t="s">
        <v>32</v>
      </c>
      <c r="F1393" s="94" t="s">
        <v>20091</v>
      </c>
      <c r="G1393" s="95" t="s">
        <v>33</v>
      </c>
      <c r="H1393" s="94" t="s">
        <v>12006</v>
      </c>
      <c r="I1393" s="94" t="s">
        <v>12069</v>
      </c>
      <c r="BF1393" s="94" t="s">
        <v>33</v>
      </c>
      <c r="BG1393" s="94"/>
      <c r="BH1393" s="94"/>
      <c r="BI1393" s="94"/>
      <c r="BJ1393" s="94"/>
      <c r="BK1393" s="94"/>
      <c r="BL1393" s="94">
        <v>1.0</v>
      </c>
      <c r="BM1393" s="94"/>
      <c r="BN1393" s="94"/>
      <c r="BO1393" s="94"/>
      <c r="BP1393" s="94"/>
      <c r="BQ1393" s="94"/>
      <c r="BR1393" s="94"/>
      <c r="BS1393" s="94"/>
      <c r="BT1393" s="94"/>
      <c r="BU1393" s="94"/>
      <c r="BV1393" s="94"/>
      <c r="BW1393" s="94"/>
      <c r="BX1393" s="94"/>
      <c r="BY1393" s="94"/>
      <c r="BZ1393" s="94"/>
      <c r="CA1393" s="94"/>
      <c r="CB1393" s="94"/>
      <c r="CC1393" s="94"/>
      <c r="CD1393" s="94">
        <v>1.0</v>
      </c>
      <c r="CE1393" s="94"/>
      <c r="CF1393" s="94"/>
      <c r="CG1393" s="94"/>
      <c r="CH1393" s="94"/>
      <c r="CJ1393" s="94" t="s">
        <v>3680</v>
      </c>
      <c r="CK1393" s="94" t="s">
        <v>7764</v>
      </c>
      <c r="CM1393" s="94" t="s">
        <v>18476</v>
      </c>
      <c r="CP1393" s="94" t="s">
        <v>14724</v>
      </c>
      <c r="CQ1393" s="94" t="s">
        <v>13943</v>
      </c>
      <c r="CS1393" s="94" t="s">
        <v>12007</v>
      </c>
      <c r="CX1393" s="94" t="s">
        <v>20092</v>
      </c>
      <c r="CZ1393" s="94" t="s">
        <v>12007</v>
      </c>
      <c r="DA1393" s="94" t="s">
        <v>12111</v>
      </c>
      <c r="DB1393" s="94" t="s">
        <v>12111</v>
      </c>
      <c r="DC1393" s="94" t="s">
        <v>12007</v>
      </c>
      <c r="DD1393" s="94" t="s">
        <v>12007</v>
      </c>
      <c r="DE1393" s="94" t="s">
        <v>12007</v>
      </c>
      <c r="DH1393" s="94" t="s">
        <v>12021</v>
      </c>
      <c r="DJ1393" s="94" t="s">
        <v>12022</v>
      </c>
    </row>
    <row r="1394" ht="13.5" customHeight="1">
      <c r="A1394" s="94" t="s">
        <v>4332</v>
      </c>
      <c r="B1394" s="94" t="s">
        <v>4333</v>
      </c>
      <c r="C1394" s="94" t="str">
        <f t="shared" si="1"/>
        <v>Luana Passos Reis</v>
      </c>
      <c r="D1394" s="94" t="s">
        <v>4334</v>
      </c>
      <c r="E1394" s="94" t="s">
        <v>32</v>
      </c>
      <c r="F1394" s="94" t="s">
        <v>20093</v>
      </c>
      <c r="G1394" s="95" t="s">
        <v>33</v>
      </c>
      <c r="H1394" s="94" t="s">
        <v>12006</v>
      </c>
      <c r="I1394" s="94" t="s">
        <v>12069</v>
      </c>
      <c r="BF1394" s="94" t="s">
        <v>33</v>
      </c>
      <c r="BG1394" s="94"/>
      <c r="BH1394" s="94"/>
      <c r="BI1394" s="94"/>
      <c r="BJ1394" s="94"/>
      <c r="BK1394" s="94"/>
      <c r="BL1394" s="94"/>
      <c r="BM1394" s="94">
        <v>1.0</v>
      </c>
      <c r="BN1394" s="94"/>
      <c r="BO1394" s="94"/>
      <c r="BP1394" s="94"/>
      <c r="BQ1394" s="94"/>
      <c r="BR1394" s="94"/>
      <c r="BS1394" s="94"/>
      <c r="BT1394" s="94"/>
      <c r="BU1394" s="94"/>
      <c r="BV1394" s="94"/>
      <c r="BW1394" s="94"/>
      <c r="BX1394" s="94"/>
      <c r="BY1394" s="94"/>
      <c r="BZ1394" s="94"/>
      <c r="CA1394" s="94"/>
      <c r="CB1394" s="94"/>
      <c r="CC1394" s="94"/>
      <c r="CD1394" s="94"/>
      <c r="CE1394" s="94"/>
      <c r="CF1394" s="94"/>
      <c r="CG1394" s="94"/>
      <c r="CH1394" s="94"/>
      <c r="CK1394" s="94" t="s">
        <v>4338</v>
      </c>
      <c r="CL1394" s="94" t="s">
        <v>12010</v>
      </c>
      <c r="CM1394" s="94" t="s">
        <v>16785</v>
      </c>
      <c r="CO1394" s="94" t="s">
        <v>12122</v>
      </c>
      <c r="CP1394" s="94" t="s">
        <v>13054</v>
      </c>
      <c r="CQ1394" s="94" t="s">
        <v>12320</v>
      </c>
      <c r="CR1394" s="94" t="s">
        <v>12321</v>
      </c>
      <c r="CS1394" s="94" t="s">
        <v>12016</v>
      </c>
      <c r="CX1394" s="94" t="s">
        <v>20094</v>
      </c>
      <c r="CZ1394" s="94" t="s">
        <v>12007</v>
      </c>
      <c r="DA1394" s="94" t="s">
        <v>12111</v>
      </c>
      <c r="DB1394" s="94" t="s">
        <v>12111</v>
      </c>
      <c r="DC1394" s="94" t="s">
        <v>12007</v>
      </c>
      <c r="DD1394" s="94" t="s">
        <v>12007</v>
      </c>
      <c r="DE1394" s="94" t="s">
        <v>12007</v>
      </c>
      <c r="DH1394" s="94" t="s">
        <v>12021</v>
      </c>
      <c r="DJ1394" s="94" t="s">
        <v>12022</v>
      </c>
    </row>
    <row r="1395" ht="13.5" customHeight="1">
      <c r="A1395" s="94" t="s">
        <v>3363</v>
      </c>
      <c r="B1395" s="94" t="s">
        <v>7464</v>
      </c>
      <c r="C1395" s="94" t="str">
        <f t="shared" si="1"/>
        <v>Luca Ciotti</v>
      </c>
      <c r="D1395" s="94" t="s">
        <v>20095</v>
      </c>
      <c r="E1395" s="94" t="s">
        <v>32</v>
      </c>
      <c r="F1395" s="94" t="s">
        <v>20096</v>
      </c>
      <c r="G1395" s="95" t="s">
        <v>33</v>
      </c>
      <c r="H1395" s="94" t="s">
        <v>12006</v>
      </c>
      <c r="I1395" s="94" t="s">
        <v>12081</v>
      </c>
      <c r="BF1395" s="94"/>
      <c r="BG1395" s="94"/>
      <c r="BH1395" s="94" t="s">
        <v>33</v>
      </c>
      <c r="BI1395" s="94"/>
      <c r="BJ1395" s="94"/>
      <c r="BK1395" s="94"/>
      <c r="BL1395" s="94"/>
      <c r="BM1395" s="94"/>
      <c r="BN1395" s="94"/>
      <c r="BO1395" s="94"/>
      <c r="BP1395" s="94"/>
      <c r="BQ1395" s="94"/>
      <c r="BR1395" s="94">
        <v>1.0</v>
      </c>
      <c r="BS1395" s="94"/>
      <c r="BT1395" s="94"/>
      <c r="BU1395" s="94"/>
      <c r="BV1395" s="94"/>
      <c r="BW1395" s="94"/>
      <c r="BX1395" s="94"/>
      <c r="BY1395" s="94"/>
      <c r="BZ1395" s="94"/>
      <c r="CA1395" s="94"/>
      <c r="CB1395" s="94"/>
      <c r="CC1395" s="94"/>
      <c r="CD1395" s="94"/>
      <c r="CE1395" s="94"/>
      <c r="CF1395" s="94"/>
      <c r="CG1395" s="94"/>
      <c r="CH1395" s="94"/>
      <c r="CJ1395" s="94" t="s">
        <v>12082</v>
      </c>
      <c r="CK1395" s="94" t="s">
        <v>7468</v>
      </c>
      <c r="CM1395" s="94" t="s">
        <v>20097</v>
      </c>
      <c r="CN1395" s="94" t="s">
        <v>12026</v>
      </c>
      <c r="CO1395" s="94" t="s">
        <v>12030</v>
      </c>
      <c r="CQ1395" s="94" t="s">
        <v>12605</v>
      </c>
      <c r="CS1395" s="94" t="s">
        <v>12016</v>
      </c>
      <c r="CX1395" s="94" t="s">
        <v>20098</v>
      </c>
      <c r="CZ1395" s="94" t="s">
        <v>12016</v>
      </c>
      <c r="DA1395" s="94" t="s">
        <v>12016</v>
      </c>
      <c r="DB1395" s="94" t="s">
        <v>12016</v>
      </c>
      <c r="DC1395" s="94" t="s">
        <v>12007</v>
      </c>
      <c r="DD1395" s="94" t="s">
        <v>12016</v>
      </c>
      <c r="DE1395" s="94" t="s">
        <v>12016</v>
      </c>
      <c r="DH1395" s="94" t="s">
        <v>12021</v>
      </c>
      <c r="DJ1395" s="94" t="s">
        <v>12022</v>
      </c>
    </row>
    <row r="1396" ht="13.5" customHeight="1">
      <c r="A1396" s="94" t="s">
        <v>3363</v>
      </c>
      <c r="B1396" s="94" t="s">
        <v>20099</v>
      </c>
      <c r="C1396" s="94" t="str">
        <f t="shared" si="1"/>
        <v>Luca Conversi</v>
      </c>
      <c r="D1396" s="94" t="s">
        <v>20100</v>
      </c>
      <c r="E1396" s="94" t="s">
        <v>32</v>
      </c>
      <c r="F1396" s="94" t="s">
        <v>20101</v>
      </c>
      <c r="G1396" s="95" t="s">
        <v>33</v>
      </c>
      <c r="H1396" s="94" t="s">
        <v>12006</v>
      </c>
      <c r="I1396" s="94" t="s">
        <v>12025</v>
      </c>
      <c r="BF1396" s="94"/>
      <c r="BG1396" s="94"/>
      <c r="BH1396" s="94"/>
      <c r="BI1396" s="94"/>
      <c r="BJ1396" s="94" t="s">
        <v>33</v>
      </c>
      <c r="BK1396" s="94"/>
      <c r="BL1396" s="94"/>
      <c r="BM1396" s="94"/>
      <c r="BN1396" s="94"/>
      <c r="BO1396" s="94"/>
      <c r="BP1396" s="94"/>
      <c r="BQ1396" s="94"/>
      <c r="BR1396" s="94"/>
      <c r="BS1396" s="94"/>
      <c r="BT1396" s="94"/>
      <c r="BU1396" s="94"/>
      <c r="BV1396" s="94"/>
      <c r="BW1396" s="94"/>
      <c r="BX1396" s="94">
        <v>1.0</v>
      </c>
      <c r="BY1396" s="94"/>
      <c r="BZ1396" s="94"/>
      <c r="CA1396" s="94"/>
      <c r="CB1396" s="94"/>
      <c r="CC1396" s="94"/>
      <c r="CD1396" s="94">
        <v>1.0</v>
      </c>
      <c r="CE1396" s="94"/>
      <c r="CF1396" s="94"/>
      <c r="CG1396" s="94"/>
      <c r="CH1396" s="94"/>
      <c r="CJ1396" s="94" t="s">
        <v>12058</v>
      </c>
      <c r="CK1396" s="94" t="s">
        <v>3363</v>
      </c>
      <c r="CL1396" s="94" t="s">
        <v>12175</v>
      </c>
      <c r="CM1396" s="94" t="s">
        <v>17922</v>
      </c>
      <c r="CN1396" s="94" t="s">
        <v>20102</v>
      </c>
      <c r="CO1396" s="94" t="s">
        <v>12030</v>
      </c>
      <c r="CQ1396" s="94" t="s">
        <v>20103</v>
      </c>
      <c r="CS1396" s="94" t="s">
        <v>12016</v>
      </c>
      <c r="CX1396" s="94" t="s">
        <v>1611</v>
      </c>
      <c r="CZ1396" s="94" t="s">
        <v>12007</v>
      </c>
      <c r="DA1396" s="94" t="s">
        <v>12016</v>
      </c>
      <c r="DB1396" s="94" t="s">
        <v>12016</v>
      </c>
      <c r="DC1396" s="94" t="s">
        <v>12016</v>
      </c>
      <c r="DD1396" s="94" t="s">
        <v>12016</v>
      </c>
      <c r="DE1396" s="94" t="s">
        <v>12007</v>
      </c>
      <c r="DH1396" s="94" t="s">
        <v>12021</v>
      </c>
      <c r="DJ1396" s="94" t="s">
        <v>12022</v>
      </c>
    </row>
    <row r="1397" ht="13.5" customHeight="1">
      <c r="A1397" s="94" t="s">
        <v>3363</v>
      </c>
      <c r="B1397" s="94" t="s">
        <v>8101</v>
      </c>
      <c r="C1397" s="94" t="str">
        <f t="shared" si="1"/>
        <v>Luca Cortese</v>
      </c>
      <c r="D1397" s="94" t="s">
        <v>8102</v>
      </c>
      <c r="E1397" s="94" t="s">
        <v>32</v>
      </c>
      <c r="F1397" s="94" t="s">
        <v>20104</v>
      </c>
      <c r="G1397" s="95" t="s">
        <v>33</v>
      </c>
      <c r="H1397" s="94" t="s">
        <v>12006</v>
      </c>
      <c r="I1397" s="94" t="s">
        <v>12025</v>
      </c>
      <c r="BF1397" s="94" t="s">
        <v>33</v>
      </c>
      <c r="BG1397" s="94"/>
      <c r="BH1397" s="94"/>
      <c r="BI1397" s="94"/>
      <c r="BJ1397" s="94"/>
      <c r="BK1397" s="94"/>
      <c r="BL1397" s="94">
        <v>1.0</v>
      </c>
      <c r="BM1397" s="94"/>
      <c r="BN1397" s="94"/>
      <c r="BO1397" s="94"/>
      <c r="BP1397" s="94"/>
      <c r="BQ1397" s="94"/>
      <c r="BR1397" s="94"/>
      <c r="BS1397" s="94"/>
      <c r="BT1397" s="94"/>
      <c r="BU1397" s="94"/>
      <c r="BV1397" s="94"/>
      <c r="BW1397" s="94"/>
      <c r="BX1397" s="94"/>
      <c r="BY1397" s="94"/>
      <c r="BZ1397" s="94"/>
      <c r="CA1397" s="94"/>
      <c r="CB1397" s="94"/>
      <c r="CC1397" s="94"/>
      <c r="CD1397" s="94"/>
      <c r="CE1397" s="94"/>
      <c r="CF1397" s="94"/>
      <c r="CG1397" s="94"/>
      <c r="CH1397" s="94"/>
      <c r="CJ1397" s="94" t="s">
        <v>12082</v>
      </c>
      <c r="CK1397" s="94" t="s">
        <v>8106</v>
      </c>
      <c r="CL1397" s="94" t="s">
        <v>12046</v>
      </c>
      <c r="CM1397" s="94" t="s">
        <v>20105</v>
      </c>
      <c r="CN1397" s="94" t="s">
        <v>20106</v>
      </c>
      <c r="CO1397" s="94" t="s">
        <v>12030</v>
      </c>
      <c r="CP1397" s="94" t="s">
        <v>12073</v>
      </c>
      <c r="CQ1397" s="94" t="s">
        <v>12074</v>
      </c>
      <c r="CR1397" s="94" t="s">
        <v>12606</v>
      </c>
      <c r="CS1397" s="94" t="s">
        <v>12016</v>
      </c>
      <c r="CX1397" s="94" t="s">
        <v>20107</v>
      </c>
      <c r="CZ1397" s="94" t="s">
        <v>12007</v>
      </c>
      <c r="DC1397" s="94" t="s">
        <v>12016</v>
      </c>
      <c r="DE1397" s="94" t="s">
        <v>12007</v>
      </c>
      <c r="DH1397" s="94" t="s">
        <v>12021</v>
      </c>
      <c r="DJ1397" s="94" t="s">
        <v>12022</v>
      </c>
    </row>
    <row r="1398" ht="13.5" customHeight="1">
      <c r="A1398" s="94" t="s">
        <v>3363</v>
      </c>
      <c r="B1398" s="94" t="s">
        <v>20108</v>
      </c>
      <c r="C1398" s="94" t="str">
        <f t="shared" si="1"/>
        <v>Luca Costantin</v>
      </c>
      <c r="D1398" s="94" t="s">
        <v>20109</v>
      </c>
      <c r="E1398" s="94" t="s">
        <v>32</v>
      </c>
      <c r="F1398" s="94" t="s">
        <v>20110</v>
      </c>
      <c r="G1398" s="95" t="s">
        <v>33</v>
      </c>
      <c r="H1398" s="94" t="s">
        <v>12006</v>
      </c>
      <c r="I1398" s="94" t="s">
        <v>12069</v>
      </c>
      <c r="BF1398" s="94" t="s">
        <v>33</v>
      </c>
      <c r="BG1398" s="94"/>
      <c r="BH1398" s="94"/>
      <c r="BI1398" s="94"/>
      <c r="BJ1398" s="94"/>
      <c r="BK1398" s="94"/>
      <c r="BL1398" s="94">
        <v>1.0</v>
      </c>
      <c r="BM1398" s="94"/>
      <c r="BN1398" s="94"/>
      <c r="BO1398" s="94"/>
      <c r="BP1398" s="94"/>
      <c r="BQ1398" s="94"/>
      <c r="BR1398" s="94"/>
      <c r="BS1398" s="94"/>
      <c r="BT1398" s="94"/>
      <c r="BU1398" s="94"/>
      <c r="BV1398" s="94"/>
      <c r="BW1398" s="94"/>
      <c r="BX1398" s="94"/>
      <c r="BY1398" s="94"/>
      <c r="BZ1398" s="94"/>
      <c r="CA1398" s="94"/>
      <c r="CB1398" s="94"/>
      <c r="CC1398" s="94"/>
      <c r="CD1398" s="94"/>
      <c r="CE1398" s="94"/>
      <c r="CF1398" s="94"/>
      <c r="CG1398" s="94"/>
      <c r="CH1398" s="94"/>
      <c r="CJ1398" s="94" t="s">
        <v>3680</v>
      </c>
      <c r="CK1398" s="94" t="s">
        <v>20111</v>
      </c>
      <c r="CL1398" s="94" t="s">
        <v>12046</v>
      </c>
      <c r="CM1398" s="94" t="s">
        <v>20112</v>
      </c>
      <c r="CO1398" s="94" t="s">
        <v>12188</v>
      </c>
      <c r="CP1398" s="94" t="s">
        <v>12713</v>
      </c>
      <c r="CQ1398" s="94" t="s">
        <v>12549</v>
      </c>
      <c r="CR1398" s="94" t="s">
        <v>12606</v>
      </c>
      <c r="CS1398" s="94" t="s">
        <v>12016</v>
      </c>
      <c r="CX1398" s="94" t="s">
        <v>20113</v>
      </c>
      <c r="CZ1398" s="94" t="s">
        <v>12016</v>
      </c>
      <c r="DA1398" s="94" t="s">
        <v>12016</v>
      </c>
      <c r="DB1398" s="94" t="s">
        <v>12016</v>
      </c>
      <c r="DC1398" s="94" t="s">
        <v>12007</v>
      </c>
      <c r="DD1398" s="94" t="s">
        <v>12007</v>
      </c>
      <c r="DE1398" s="94" t="s">
        <v>12007</v>
      </c>
      <c r="DH1398" s="94" t="s">
        <v>12021</v>
      </c>
      <c r="DJ1398" s="94" t="s">
        <v>12022</v>
      </c>
    </row>
    <row r="1399" ht="13.5" customHeight="1">
      <c r="A1399" s="94" t="s">
        <v>3363</v>
      </c>
      <c r="B1399" s="94" t="s">
        <v>20114</v>
      </c>
      <c r="C1399" s="94" t="str">
        <f t="shared" si="1"/>
        <v>Luca Crepaldi</v>
      </c>
      <c r="D1399" s="94" t="s">
        <v>20115</v>
      </c>
      <c r="E1399" s="94" t="s">
        <v>35</v>
      </c>
      <c r="F1399" s="94" t="s">
        <v>20116</v>
      </c>
      <c r="G1399" s="95" t="s">
        <v>33</v>
      </c>
      <c r="H1399" s="94" t="s">
        <v>12006</v>
      </c>
      <c r="I1399" s="94" t="s">
        <v>12069</v>
      </c>
      <c r="BF1399" s="94" t="s">
        <v>33</v>
      </c>
      <c r="BG1399" s="94"/>
      <c r="BH1399" s="94"/>
      <c r="BI1399" s="94"/>
      <c r="BJ1399" s="94"/>
      <c r="BK1399" s="94"/>
      <c r="BL1399" s="94"/>
      <c r="BM1399" s="94">
        <v>1.0</v>
      </c>
      <c r="BN1399" s="94"/>
      <c r="BO1399" s="94"/>
      <c r="BP1399" s="94"/>
      <c r="BQ1399" s="94"/>
      <c r="BR1399" s="94"/>
      <c r="BS1399" s="94"/>
      <c r="BT1399" s="94"/>
      <c r="BU1399" s="94"/>
      <c r="BV1399" s="94"/>
      <c r="BW1399" s="94"/>
      <c r="BX1399" s="94"/>
      <c r="BY1399" s="94"/>
      <c r="BZ1399" s="94"/>
      <c r="CA1399" s="94"/>
      <c r="CB1399" s="94"/>
      <c r="CC1399" s="94"/>
      <c r="CD1399" s="94">
        <v>1.0</v>
      </c>
      <c r="CE1399" s="94"/>
      <c r="CF1399" s="94"/>
      <c r="CG1399" s="94"/>
      <c r="CH1399" s="94"/>
      <c r="CJ1399" s="94" t="s">
        <v>11475</v>
      </c>
      <c r="CK1399" s="94" t="s">
        <v>20117</v>
      </c>
      <c r="CL1399" s="94" t="s">
        <v>12046</v>
      </c>
      <c r="CM1399" s="94" t="s">
        <v>16836</v>
      </c>
      <c r="CO1399" s="94" t="s">
        <v>12122</v>
      </c>
      <c r="CP1399" s="94" t="s">
        <v>14612</v>
      </c>
      <c r="CQ1399" s="94" t="s">
        <v>12605</v>
      </c>
      <c r="CR1399" s="94" t="s">
        <v>12606</v>
      </c>
      <c r="CS1399" s="94" t="s">
        <v>12007</v>
      </c>
      <c r="CX1399" s="94" t="s">
        <v>20118</v>
      </c>
      <c r="CZ1399" s="94" t="s">
        <v>12007</v>
      </c>
      <c r="DA1399" s="94" t="s">
        <v>12016</v>
      </c>
      <c r="DB1399" s="94" t="s">
        <v>12111</v>
      </c>
      <c r="DC1399" s="94" t="s">
        <v>12007</v>
      </c>
      <c r="DD1399" s="94" t="s">
        <v>12016</v>
      </c>
      <c r="DE1399" s="94" t="s">
        <v>12007</v>
      </c>
      <c r="DH1399" s="94" t="s">
        <v>12021</v>
      </c>
      <c r="DJ1399" s="94" t="s">
        <v>12022</v>
      </c>
    </row>
    <row r="1400" ht="13.5" customHeight="1">
      <c r="A1400" s="94" t="s">
        <v>3363</v>
      </c>
      <c r="B1400" s="94" t="s">
        <v>3364</v>
      </c>
      <c r="C1400" s="94" t="str">
        <f t="shared" si="1"/>
        <v>Luca Franci</v>
      </c>
      <c r="D1400" s="94" t="s">
        <v>20119</v>
      </c>
      <c r="E1400" s="94" t="s">
        <v>32</v>
      </c>
      <c r="F1400" s="94" t="s">
        <v>20120</v>
      </c>
      <c r="G1400" s="95" t="s">
        <v>38</v>
      </c>
      <c r="H1400" s="94" t="s">
        <v>12006</v>
      </c>
      <c r="BF1400" s="94"/>
      <c r="BG1400" s="94" t="s">
        <v>38</v>
      </c>
      <c r="BH1400" s="94"/>
      <c r="BI1400" s="94"/>
      <c r="BJ1400" s="94"/>
      <c r="BK1400" s="94"/>
      <c r="BL1400" s="94"/>
      <c r="BM1400" s="94"/>
      <c r="BN1400" s="94"/>
      <c r="BO1400" s="94">
        <v>1.0</v>
      </c>
      <c r="BP1400" s="94"/>
      <c r="BQ1400" s="94"/>
      <c r="BR1400" s="94"/>
      <c r="BS1400" s="94"/>
      <c r="BT1400" s="94"/>
      <c r="BU1400" s="94"/>
      <c r="BV1400" s="94"/>
      <c r="BW1400" s="94"/>
      <c r="BX1400" s="94"/>
      <c r="BY1400" s="94"/>
      <c r="BZ1400" s="94"/>
      <c r="CA1400" s="94"/>
      <c r="CB1400" s="94"/>
      <c r="CC1400" s="94"/>
      <c r="CD1400" s="94"/>
      <c r="CE1400" s="94"/>
      <c r="CF1400" s="94"/>
      <c r="CG1400" s="94"/>
      <c r="CH1400" s="94"/>
      <c r="CJ1400" s="94" t="s">
        <v>3680</v>
      </c>
      <c r="CK1400" s="94" t="s">
        <v>3369</v>
      </c>
      <c r="CL1400" s="94" t="s">
        <v>12046</v>
      </c>
      <c r="CM1400" s="94" t="s">
        <v>20121</v>
      </c>
      <c r="CN1400" s="94" t="s">
        <v>20122</v>
      </c>
      <c r="CO1400" s="94" t="s">
        <v>12030</v>
      </c>
      <c r="CP1400" s="94" t="s">
        <v>12682</v>
      </c>
      <c r="CQ1400" s="94" t="s">
        <v>12263</v>
      </c>
      <c r="CR1400" s="94" t="s">
        <v>12606</v>
      </c>
      <c r="CS1400" s="94" t="s">
        <v>12007</v>
      </c>
      <c r="CX1400" s="94" t="s">
        <v>20123</v>
      </c>
      <c r="CZ1400" s="94" t="s">
        <v>12007</v>
      </c>
      <c r="DB1400" s="94" t="s">
        <v>12019</v>
      </c>
      <c r="DC1400" s="94" t="s">
        <v>12007</v>
      </c>
      <c r="DD1400" s="94" t="s">
        <v>12007</v>
      </c>
      <c r="DE1400" s="94" t="s">
        <v>12007</v>
      </c>
      <c r="DH1400" s="94" t="s">
        <v>12021</v>
      </c>
      <c r="DJ1400" s="94" t="s">
        <v>12022</v>
      </c>
    </row>
    <row r="1401" ht="13.5" customHeight="1">
      <c r="A1401" s="94" t="s">
        <v>1951</v>
      </c>
      <c r="B1401" s="94" t="s">
        <v>20124</v>
      </c>
      <c r="C1401" s="94" t="str">
        <f t="shared" si="1"/>
        <v>Lucas Barreto-Mota</v>
      </c>
      <c r="D1401" s="94" t="s">
        <v>20125</v>
      </c>
      <c r="E1401" s="94" t="s">
        <v>32</v>
      </c>
      <c r="F1401" s="94" t="s">
        <v>20126</v>
      </c>
      <c r="G1401" s="95" t="s">
        <v>33</v>
      </c>
      <c r="H1401" s="94" t="s">
        <v>12006</v>
      </c>
      <c r="I1401" s="94" t="s">
        <v>12069</v>
      </c>
      <c r="BF1401" s="94" t="s">
        <v>33</v>
      </c>
      <c r="BG1401" s="94"/>
      <c r="BH1401" s="94"/>
      <c r="BI1401" s="94"/>
      <c r="BJ1401" s="94"/>
      <c r="BK1401" s="94"/>
      <c r="BL1401" s="94"/>
      <c r="BM1401" s="94">
        <v>1.0</v>
      </c>
      <c r="BN1401" s="94"/>
      <c r="BO1401" s="94"/>
      <c r="BP1401" s="94"/>
      <c r="BQ1401" s="94"/>
      <c r="BR1401" s="94"/>
      <c r="BS1401" s="94"/>
      <c r="BT1401" s="94"/>
      <c r="BU1401" s="94"/>
      <c r="BV1401" s="94"/>
      <c r="BW1401" s="94"/>
      <c r="BX1401" s="94"/>
      <c r="BY1401" s="94"/>
      <c r="BZ1401" s="94"/>
      <c r="CA1401" s="94"/>
      <c r="CB1401" s="94"/>
      <c r="CC1401" s="94"/>
      <c r="CD1401" s="94"/>
      <c r="CE1401" s="94"/>
      <c r="CF1401" s="94"/>
      <c r="CG1401" s="94"/>
      <c r="CH1401" s="94"/>
      <c r="CK1401" s="94" t="s">
        <v>20127</v>
      </c>
      <c r="CM1401" s="94" t="s">
        <v>20052</v>
      </c>
      <c r="CO1401" s="94" t="s">
        <v>12122</v>
      </c>
      <c r="CQ1401" s="94" t="s">
        <v>12320</v>
      </c>
      <c r="CR1401" s="94" t="s">
        <v>12321</v>
      </c>
      <c r="CS1401" s="94" t="s">
        <v>12007</v>
      </c>
      <c r="CX1401" s="94" t="s">
        <v>20128</v>
      </c>
      <c r="CZ1401" s="94" t="s">
        <v>12007</v>
      </c>
      <c r="DB1401" s="94" t="s">
        <v>12111</v>
      </c>
      <c r="DC1401" s="94" t="s">
        <v>12007</v>
      </c>
      <c r="DH1401" s="94" t="s">
        <v>12021</v>
      </c>
      <c r="DJ1401" s="94" t="s">
        <v>12022</v>
      </c>
    </row>
    <row r="1402" ht="13.5" customHeight="1">
      <c r="A1402" s="94" t="s">
        <v>3409</v>
      </c>
      <c r="B1402" s="94" t="s">
        <v>3410</v>
      </c>
      <c r="C1402" s="94" t="str">
        <f t="shared" si="1"/>
        <v>LUCAS CIEZA</v>
      </c>
      <c r="D1402" s="94" t="s">
        <v>3411</v>
      </c>
      <c r="E1402" s="94" t="s">
        <v>32</v>
      </c>
      <c r="F1402" s="94" t="s">
        <v>20129</v>
      </c>
      <c r="G1402" s="95" t="s">
        <v>33</v>
      </c>
      <c r="H1402" s="94" t="s">
        <v>12006</v>
      </c>
      <c r="I1402" s="94" t="s">
        <v>12069</v>
      </c>
      <c r="BF1402" s="94"/>
      <c r="BG1402" s="94"/>
      <c r="BH1402" s="94" t="s">
        <v>33</v>
      </c>
      <c r="BI1402" s="94"/>
      <c r="BJ1402" s="94"/>
      <c r="BK1402" s="94"/>
      <c r="BL1402" s="94"/>
      <c r="BM1402" s="94"/>
      <c r="BN1402" s="94"/>
      <c r="BO1402" s="94"/>
      <c r="BP1402" s="94"/>
      <c r="BQ1402" s="94"/>
      <c r="BR1402" s="94">
        <v>1.0</v>
      </c>
      <c r="BS1402" s="94"/>
      <c r="BT1402" s="94"/>
      <c r="BU1402" s="94"/>
      <c r="BV1402" s="94"/>
      <c r="BW1402" s="94"/>
      <c r="BX1402" s="94"/>
      <c r="BY1402" s="94"/>
      <c r="BZ1402" s="94"/>
      <c r="CA1402" s="94"/>
      <c r="CB1402" s="94"/>
      <c r="CC1402" s="94"/>
      <c r="CD1402" s="94">
        <v>1.0</v>
      </c>
      <c r="CE1402" s="94"/>
      <c r="CF1402" s="94"/>
      <c r="CG1402" s="94"/>
      <c r="CH1402" s="94"/>
      <c r="CJ1402" s="94" t="s">
        <v>13136</v>
      </c>
      <c r="CK1402" s="94" t="s">
        <v>3415</v>
      </c>
      <c r="CL1402" s="94" t="s">
        <v>12046</v>
      </c>
      <c r="CM1402" s="94" t="s">
        <v>20130</v>
      </c>
      <c r="CN1402" s="94" t="s">
        <v>12029</v>
      </c>
      <c r="CO1402" s="94" t="s">
        <v>12030</v>
      </c>
      <c r="CP1402" s="94" t="s">
        <v>11737</v>
      </c>
      <c r="CQ1402" s="94" t="s">
        <v>12205</v>
      </c>
      <c r="CR1402" s="94" t="s">
        <v>12234</v>
      </c>
      <c r="CS1402" s="94" t="s">
        <v>12016</v>
      </c>
      <c r="CX1402" s="94" t="s">
        <v>12832</v>
      </c>
      <c r="CZ1402" s="94" t="s">
        <v>12007</v>
      </c>
      <c r="DA1402" s="94" t="s">
        <v>12016</v>
      </c>
      <c r="DH1402" s="94" t="s">
        <v>12021</v>
      </c>
      <c r="DJ1402" s="94" t="s">
        <v>12022</v>
      </c>
    </row>
    <row r="1403" ht="13.5" customHeight="1">
      <c r="A1403" s="94" t="s">
        <v>1951</v>
      </c>
      <c r="B1403" s="94" t="s">
        <v>20131</v>
      </c>
      <c r="C1403" s="94" t="str">
        <f t="shared" si="1"/>
        <v>Lucas Hunt</v>
      </c>
      <c r="D1403" s="94" t="s">
        <v>20132</v>
      </c>
      <c r="E1403" s="94" t="s">
        <v>32</v>
      </c>
      <c r="F1403" s="94" t="s">
        <v>20133</v>
      </c>
      <c r="G1403" s="95" t="s">
        <v>33</v>
      </c>
      <c r="H1403" s="94" t="s">
        <v>12006</v>
      </c>
      <c r="I1403" s="94" t="s">
        <v>12287</v>
      </c>
      <c r="BF1403" s="94"/>
      <c r="BG1403" s="94"/>
      <c r="BH1403" s="94" t="s">
        <v>33</v>
      </c>
      <c r="BI1403" s="94"/>
      <c r="BJ1403" s="94"/>
      <c r="BK1403" s="94"/>
      <c r="BL1403" s="94"/>
      <c r="BM1403" s="94"/>
      <c r="BN1403" s="94"/>
      <c r="BO1403" s="94"/>
      <c r="BP1403" s="94"/>
      <c r="BQ1403" s="94"/>
      <c r="BR1403" s="94">
        <v>1.0</v>
      </c>
      <c r="BS1403" s="94"/>
      <c r="BT1403" s="94"/>
      <c r="BU1403" s="94"/>
      <c r="BV1403" s="94"/>
      <c r="BW1403" s="94"/>
      <c r="BX1403" s="94"/>
      <c r="BY1403" s="94"/>
      <c r="BZ1403" s="94"/>
      <c r="CA1403" s="94"/>
      <c r="CB1403" s="94"/>
      <c r="CC1403" s="94"/>
      <c r="CD1403" s="94"/>
      <c r="CE1403" s="94"/>
      <c r="CF1403" s="94"/>
      <c r="CG1403" s="94"/>
      <c r="CH1403" s="94"/>
      <c r="CK1403" s="94" t="s">
        <v>20134</v>
      </c>
      <c r="CL1403" s="94" t="s">
        <v>12046</v>
      </c>
      <c r="CM1403" s="94" t="s">
        <v>13434</v>
      </c>
      <c r="CP1403" s="94" t="s">
        <v>20135</v>
      </c>
      <c r="CQ1403" s="94" t="s">
        <v>12582</v>
      </c>
      <c r="CR1403" s="94" t="s">
        <v>12752</v>
      </c>
      <c r="CS1403" s="94" t="s">
        <v>12016</v>
      </c>
      <c r="CT1403" s="94" t="s">
        <v>20136</v>
      </c>
      <c r="CX1403" s="94" t="s">
        <v>20137</v>
      </c>
      <c r="CZ1403" s="94" t="s">
        <v>12016</v>
      </c>
      <c r="DA1403" s="94" t="s">
        <v>12016</v>
      </c>
      <c r="DB1403" s="94" t="s">
        <v>12016</v>
      </c>
      <c r="DC1403" s="94" t="s">
        <v>12007</v>
      </c>
      <c r="DD1403" s="94" t="s">
        <v>12016</v>
      </c>
      <c r="DE1403" s="94" t="s">
        <v>12016</v>
      </c>
      <c r="DH1403" s="94" t="s">
        <v>12021</v>
      </c>
      <c r="DJ1403" s="94" t="s">
        <v>12022</v>
      </c>
    </row>
    <row r="1404" ht="13.5" customHeight="1">
      <c r="A1404" s="94" t="s">
        <v>1951</v>
      </c>
      <c r="B1404" s="94" t="s">
        <v>1952</v>
      </c>
      <c r="C1404" s="94" t="str">
        <f t="shared" si="1"/>
        <v>Lucas Kuhn</v>
      </c>
      <c r="D1404" s="94" t="s">
        <v>1953</v>
      </c>
      <c r="E1404" s="94" t="s">
        <v>32</v>
      </c>
      <c r="F1404" s="94" t="s">
        <v>20138</v>
      </c>
      <c r="G1404" s="95" t="s">
        <v>33</v>
      </c>
      <c r="H1404" s="94" t="s">
        <v>12006</v>
      </c>
      <c r="I1404" s="94" t="s">
        <v>12069</v>
      </c>
      <c r="BF1404" s="94"/>
      <c r="BG1404" s="94"/>
      <c r="BH1404" s="94" t="s">
        <v>33</v>
      </c>
      <c r="BI1404" s="94"/>
      <c r="BJ1404" s="94"/>
      <c r="BK1404" s="94"/>
      <c r="BL1404" s="94"/>
      <c r="BM1404" s="94"/>
      <c r="BN1404" s="94"/>
      <c r="BO1404" s="94"/>
      <c r="BP1404" s="94"/>
      <c r="BQ1404" s="94"/>
      <c r="BR1404" s="94"/>
      <c r="BS1404" s="94">
        <v>1.0</v>
      </c>
      <c r="BT1404" s="94"/>
      <c r="BU1404" s="94"/>
      <c r="BV1404" s="94"/>
      <c r="BW1404" s="94"/>
      <c r="BX1404" s="94"/>
      <c r="BY1404" s="94"/>
      <c r="BZ1404" s="94"/>
      <c r="CA1404" s="94"/>
      <c r="CB1404" s="94"/>
      <c r="CC1404" s="94"/>
      <c r="CD1404" s="94"/>
      <c r="CE1404" s="94"/>
      <c r="CF1404" s="94"/>
      <c r="CG1404" s="94"/>
      <c r="CH1404" s="94"/>
      <c r="CK1404" s="94" t="s">
        <v>1957</v>
      </c>
      <c r="CM1404" s="94" t="s">
        <v>12761</v>
      </c>
      <c r="CO1404" s="94" t="s">
        <v>12122</v>
      </c>
      <c r="CP1404" s="94" t="s">
        <v>12762</v>
      </c>
      <c r="CQ1404" s="94" t="s">
        <v>12075</v>
      </c>
      <c r="CX1404" s="94" t="s">
        <v>20139</v>
      </c>
      <c r="CZ1404" s="94" t="s">
        <v>12007</v>
      </c>
      <c r="DA1404" s="94" t="s">
        <v>12019</v>
      </c>
      <c r="DB1404" s="94" t="s">
        <v>12111</v>
      </c>
      <c r="DC1404" s="94" t="s">
        <v>12007</v>
      </c>
      <c r="DD1404" s="94" t="s">
        <v>12007</v>
      </c>
      <c r="DE1404" s="94" t="s">
        <v>12007</v>
      </c>
      <c r="DH1404" s="94" t="s">
        <v>12021</v>
      </c>
      <c r="DJ1404" s="94" t="s">
        <v>12022</v>
      </c>
    </row>
    <row r="1405" ht="13.5" customHeight="1">
      <c r="A1405" s="94" t="s">
        <v>3528</v>
      </c>
      <c r="B1405" s="94" t="s">
        <v>3529</v>
      </c>
      <c r="C1405" s="94" t="str">
        <f t="shared" si="1"/>
        <v>Lucas Marcelo de Sá</v>
      </c>
      <c r="D1405" s="94" t="s">
        <v>3530</v>
      </c>
      <c r="E1405" s="94" t="s">
        <v>35</v>
      </c>
      <c r="F1405" s="94" t="s">
        <v>20140</v>
      </c>
      <c r="G1405" s="95" t="s">
        <v>33</v>
      </c>
      <c r="H1405" s="94" t="s">
        <v>12006</v>
      </c>
      <c r="I1405" s="94" t="s">
        <v>12025</v>
      </c>
      <c r="BF1405" s="94" t="s">
        <v>33</v>
      </c>
      <c r="BG1405" s="94"/>
      <c r="BH1405" s="94"/>
      <c r="BI1405" s="94"/>
      <c r="BJ1405" s="94"/>
      <c r="BK1405" s="94"/>
      <c r="BL1405" s="94"/>
      <c r="BM1405" s="94">
        <v>1.0</v>
      </c>
      <c r="BN1405" s="94"/>
      <c r="BO1405" s="94"/>
      <c r="BP1405" s="94"/>
      <c r="BQ1405" s="94"/>
      <c r="BR1405" s="94"/>
      <c r="BS1405" s="94"/>
      <c r="BT1405" s="94"/>
      <c r="BU1405" s="94"/>
      <c r="BV1405" s="94"/>
      <c r="BW1405" s="94"/>
      <c r="BX1405" s="94"/>
      <c r="BY1405" s="94"/>
      <c r="BZ1405" s="94"/>
      <c r="CA1405" s="94"/>
      <c r="CB1405" s="94"/>
      <c r="CC1405" s="94"/>
      <c r="CD1405" s="94"/>
      <c r="CE1405" s="94"/>
      <c r="CF1405" s="94"/>
      <c r="CG1405" s="94"/>
      <c r="CH1405" s="94"/>
      <c r="CJ1405" s="94" t="s">
        <v>11475</v>
      </c>
      <c r="CK1405" s="94" t="s">
        <v>3534</v>
      </c>
      <c r="CL1405" s="94" t="s">
        <v>12046</v>
      </c>
      <c r="CM1405" s="94" t="s">
        <v>13770</v>
      </c>
      <c r="CO1405" s="94" t="s">
        <v>12122</v>
      </c>
      <c r="CP1405" s="94" t="s">
        <v>18621</v>
      </c>
      <c r="CQ1405" s="94" t="s">
        <v>12320</v>
      </c>
      <c r="CR1405" s="94" t="s">
        <v>12321</v>
      </c>
      <c r="CS1405" s="94" t="s">
        <v>12007</v>
      </c>
      <c r="CT1405" s="94" t="s">
        <v>12052</v>
      </c>
      <c r="CU1405" s="94" t="s">
        <v>12052</v>
      </c>
      <c r="CV1405" s="94" t="s">
        <v>12052</v>
      </c>
      <c r="CX1405" s="94" t="s">
        <v>20141</v>
      </c>
      <c r="CZ1405" s="94" t="s">
        <v>12007</v>
      </c>
      <c r="DA1405" s="94" t="s">
        <v>12016</v>
      </c>
      <c r="DB1405" s="94" t="s">
        <v>12111</v>
      </c>
      <c r="DC1405" s="94" t="s">
        <v>12007</v>
      </c>
      <c r="DD1405" s="94" t="s">
        <v>12007</v>
      </c>
      <c r="DE1405" s="94" t="s">
        <v>12007</v>
      </c>
      <c r="DH1405" s="94" t="s">
        <v>12021</v>
      </c>
      <c r="DJ1405" s="94" t="s">
        <v>12022</v>
      </c>
    </row>
    <row r="1406" ht="13.5" customHeight="1">
      <c r="A1406" s="94" t="s">
        <v>1951</v>
      </c>
      <c r="B1406" s="94" t="s">
        <v>20142</v>
      </c>
      <c r="C1406" s="94" t="str">
        <f t="shared" si="1"/>
        <v>Lucas Paganini</v>
      </c>
      <c r="D1406" s="94" t="s">
        <v>20143</v>
      </c>
      <c r="E1406" s="94" t="s">
        <v>32</v>
      </c>
      <c r="F1406" s="94" t="s">
        <v>20144</v>
      </c>
      <c r="G1406" s="95" t="s">
        <v>33</v>
      </c>
      <c r="H1406" s="94" t="s">
        <v>12006</v>
      </c>
      <c r="BF1406" s="94"/>
      <c r="BG1406" s="94"/>
      <c r="BH1406" s="94" t="s">
        <v>33</v>
      </c>
      <c r="BI1406" s="94"/>
      <c r="BJ1406" s="94"/>
      <c r="BK1406" s="94"/>
      <c r="BL1406" s="94"/>
      <c r="BM1406" s="94"/>
      <c r="BN1406" s="94"/>
      <c r="BO1406" s="94"/>
      <c r="BP1406" s="94"/>
      <c r="BQ1406" s="94"/>
      <c r="BR1406" s="94">
        <v>1.0</v>
      </c>
      <c r="BS1406" s="94"/>
      <c r="BT1406" s="94"/>
      <c r="BU1406" s="94"/>
      <c r="BV1406" s="94"/>
      <c r="BW1406" s="94"/>
      <c r="BX1406" s="94"/>
      <c r="BY1406" s="94"/>
      <c r="BZ1406" s="94"/>
      <c r="CA1406" s="94"/>
      <c r="CB1406" s="94"/>
      <c r="CC1406" s="94"/>
      <c r="CD1406" s="94"/>
      <c r="CE1406" s="94"/>
      <c r="CF1406" s="94"/>
      <c r="CG1406" s="94"/>
      <c r="CH1406" s="94"/>
      <c r="CJ1406" s="94" t="s">
        <v>20145</v>
      </c>
      <c r="CK1406" s="94" t="s">
        <v>20146</v>
      </c>
      <c r="CM1406" s="94" t="s">
        <v>12946</v>
      </c>
      <c r="CQ1406" s="94" t="s">
        <v>12062</v>
      </c>
      <c r="CX1406" s="94" t="s">
        <v>20147</v>
      </c>
      <c r="DH1406" s="94" t="s">
        <v>12021</v>
      </c>
      <c r="DJ1406" s="94" t="s">
        <v>12022</v>
      </c>
    </row>
    <row r="1407" ht="13.5" customHeight="1">
      <c r="A1407" s="94" t="s">
        <v>1951</v>
      </c>
      <c r="B1407" s="94" t="s">
        <v>20148</v>
      </c>
      <c r="C1407" s="94" t="str">
        <f t="shared" si="1"/>
        <v>Lucas Seaton</v>
      </c>
      <c r="D1407" s="94" t="s">
        <v>20149</v>
      </c>
      <c r="E1407" s="94" t="s">
        <v>32</v>
      </c>
      <c r="F1407" s="94" t="s">
        <v>20150</v>
      </c>
      <c r="G1407" s="95" t="s">
        <v>38</v>
      </c>
      <c r="H1407" s="94" t="s">
        <v>12006</v>
      </c>
      <c r="BF1407" s="94"/>
      <c r="BG1407" s="94"/>
      <c r="BH1407" s="94"/>
      <c r="BI1407" s="94" t="s">
        <v>38</v>
      </c>
      <c r="BJ1407" s="94"/>
      <c r="BK1407" s="94"/>
      <c r="BL1407" s="94"/>
      <c r="BM1407" s="94"/>
      <c r="BN1407" s="94"/>
      <c r="BO1407" s="94"/>
      <c r="BP1407" s="94"/>
      <c r="BQ1407" s="94"/>
      <c r="BR1407" s="94"/>
      <c r="BS1407" s="94"/>
      <c r="BT1407" s="94"/>
      <c r="BU1407" s="94"/>
      <c r="BV1407" s="94">
        <v>1.0</v>
      </c>
      <c r="BW1407" s="94"/>
      <c r="BX1407" s="94"/>
      <c r="BY1407" s="94"/>
      <c r="BZ1407" s="94"/>
      <c r="CA1407" s="94"/>
      <c r="CB1407" s="94"/>
      <c r="CC1407" s="94"/>
      <c r="CD1407" s="94"/>
      <c r="CE1407" s="94"/>
      <c r="CF1407" s="94"/>
      <c r="CG1407" s="94"/>
      <c r="CH1407" s="94"/>
      <c r="CJ1407" s="94" t="s">
        <v>12153</v>
      </c>
      <c r="CK1407" s="94" t="s">
        <v>20151</v>
      </c>
      <c r="CM1407" s="94" t="s">
        <v>16277</v>
      </c>
      <c r="CO1407" s="94" t="s">
        <v>12122</v>
      </c>
      <c r="CQ1407" s="94" t="s">
        <v>12075</v>
      </c>
      <c r="CX1407" s="94" t="s">
        <v>1751</v>
      </c>
      <c r="CZ1407" s="94" t="s">
        <v>12007</v>
      </c>
      <c r="DC1407" s="94" t="s">
        <v>12007</v>
      </c>
      <c r="DD1407" s="94" t="s">
        <v>12007</v>
      </c>
      <c r="DH1407" s="94" t="s">
        <v>12021</v>
      </c>
      <c r="DJ1407" s="94" t="s">
        <v>12022</v>
      </c>
    </row>
    <row r="1408" ht="13.5" customHeight="1">
      <c r="A1408" s="94" t="s">
        <v>4931</v>
      </c>
      <c r="B1408" s="94" t="s">
        <v>20152</v>
      </c>
      <c r="C1408" s="94" t="str">
        <f t="shared" si="1"/>
        <v>Lucia Abbo</v>
      </c>
      <c r="D1408" s="94" t="s">
        <v>20153</v>
      </c>
      <c r="E1408" s="94" t="s">
        <v>32</v>
      </c>
      <c r="F1408" s="94" t="s">
        <v>20154</v>
      </c>
      <c r="G1408" s="95" t="s">
        <v>33</v>
      </c>
      <c r="H1408" s="94" t="s">
        <v>12006</v>
      </c>
      <c r="I1408" s="94" t="s">
        <v>12069</v>
      </c>
      <c r="BF1408" s="94" t="s">
        <v>33</v>
      </c>
      <c r="BG1408" s="94"/>
      <c r="BH1408" s="94"/>
      <c r="BI1408" s="94"/>
      <c r="BJ1408" s="94"/>
      <c r="BK1408" s="94"/>
      <c r="BL1408" s="94">
        <v>1.0</v>
      </c>
      <c r="BM1408" s="94"/>
      <c r="BN1408" s="94"/>
      <c r="BO1408" s="94"/>
      <c r="BP1408" s="94"/>
      <c r="BQ1408" s="94"/>
      <c r="BR1408" s="94"/>
      <c r="BS1408" s="94"/>
      <c r="BT1408" s="94"/>
      <c r="BU1408" s="94"/>
      <c r="BV1408" s="94"/>
      <c r="BW1408" s="94"/>
      <c r="BX1408" s="94"/>
      <c r="BY1408" s="94"/>
      <c r="BZ1408" s="94"/>
      <c r="CA1408" s="94"/>
      <c r="CB1408" s="94"/>
      <c r="CC1408" s="94"/>
      <c r="CD1408" s="94"/>
      <c r="CE1408" s="94"/>
      <c r="CF1408" s="94"/>
      <c r="CG1408" s="94"/>
      <c r="CH1408" s="94"/>
      <c r="CK1408" s="94" t="s">
        <v>20155</v>
      </c>
      <c r="CL1408" s="94" t="s">
        <v>12010</v>
      </c>
      <c r="CM1408" s="94" t="s">
        <v>20156</v>
      </c>
      <c r="CN1408" s="94" t="s">
        <v>12369</v>
      </c>
      <c r="CO1408" s="94" t="s">
        <v>12030</v>
      </c>
      <c r="CP1408" s="94" t="s">
        <v>20157</v>
      </c>
      <c r="CQ1408" s="94" t="s">
        <v>12605</v>
      </c>
      <c r="CR1408" s="94" t="s">
        <v>12606</v>
      </c>
      <c r="CS1408" s="94" t="s">
        <v>12016</v>
      </c>
      <c r="CX1408" s="94" t="s">
        <v>20158</v>
      </c>
      <c r="CZ1408" s="94" t="s">
        <v>12007</v>
      </c>
      <c r="DA1408" s="94" t="s">
        <v>12111</v>
      </c>
      <c r="DB1408" s="94" t="s">
        <v>12016</v>
      </c>
      <c r="DC1408" s="94" t="s">
        <v>12016</v>
      </c>
      <c r="DD1408" s="94" t="s">
        <v>12016</v>
      </c>
      <c r="DE1408" s="94" t="s">
        <v>12007</v>
      </c>
      <c r="DH1408" s="94" t="s">
        <v>12021</v>
      </c>
      <c r="DJ1408" s="94" t="s">
        <v>12022</v>
      </c>
    </row>
    <row r="1409" ht="13.5" customHeight="1">
      <c r="A1409" s="94" t="s">
        <v>4931</v>
      </c>
      <c r="B1409" s="94" t="s">
        <v>4932</v>
      </c>
      <c r="C1409" s="94" t="str">
        <f t="shared" si="1"/>
        <v>Lucia Armillotta</v>
      </c>
      <c r="D1409" s="94" t="s">
        <v>4933</v>
      </c>
      <c r="E1409" s="94" t="s">
        <v>32</v>
      </c>
      <c r="F1409" s="94" t="s">
        <v>20159</v>
      </c>
      <c r="G1409" s="95" t="s">
        <v>33</v>
      </c>
      <c r="H1409" s="94" t="s">
        <v>12006</v>
      </c>
      <c r="I1409" s="94" t="s">
        <v>12025</v>
      </c>
      <c r="BF1409" s="94"/>
      <c r="BG1409" s="94"/>
      <c r="BH1409" s="94" t="s">
        <v>33</v>
      </c>
      <c r="BI1409" s="94"/>
      <c r="BJ1409" s="94"/>
      <c r="BK1409" s="94"/>
      <c r="BL1409" s="94"/>
      <c r="BM1409" s="94"/>
      <c r="BN1409" s="94"/>
      <c r="BO1409" s="94"/>
      <c r="BP1409" s="94"/>
      <c r="BQ1409" s="94"/>
      <c r="BR1409" s="94">
        <v>1.0</v>
      </c>
      <c r="BS1409" s="94"/>
      <c r="BT1409" s="94"/>
      <c r="BU1409" s="94"/>
      <c r="BV1409" s="94"/>
      <c r="BW1409" s="94"/>
      <c r="BX1409" s="94"/>
      <c r="BY1409" s="94"/>
      <c r="BZ1409" s="94"/>
      <c r="CA1409" s="94"/>
      <c r="CB1409" s="94"/>
      <c r="CC1409" s="94"/>
      <c r="CD1409" s="94"/>
      <c r="CE1409" s="94"/>
      <c r="CF1409" s="94"/>
      <c r="CG1409" s="94"/>
      <c r="CH1409" s="94"/>
      <c r="CK1409" s="94" t="s">
        <v>4937</v>
      </c>
      <c r="CM1409" s="94" t="s">
        <v>15386</v>
      </c>
      <c r="CQ1409" s="94" t="s">
        <v>12062</v>
      </c>
      <c r="CR1409" s="94" t="s">
        <v>12605</v>
      </c>
      <c r="CS1409" s="94" t="s">
        <v>12016</v>
      </c>
      <c r="CX1409" s="94" t="s">
        <v>20160</v>
      </c>
      <c r="DH1409" s="94" t="s">
        <v>12021</v>
      </c>
      <c r="DJ1409" s="94" t="s">
        <v>12022</v>
      </c>
    </row>
    <row r="1410" ht="13.5" customHeight="1">
      <c r="A1410" s="94" t="s">
        <v>4931</v>
      </c>
      <c r="B1410" s="94" t="s">
        <v>20161</v>
      </c>
      <c r="C1410" s="94" t="str">
        <f t="shared" si="1"/>
        <v>Lucia Marchetti</v>
      </c>
      <c r="D1410" s="94" t="s">
        <v>20162</v>
      </c>
      <c r="E1410" s="94" t="s">
        <v>32</v>
      </c>
      <c r="F1410" s="94" t="s">
        <v>20163</v>
      </c>
      <c r="G1410" s="95" t="s">
        <v>33</v>
      </c>
      <c r="H1410" s="94" t="s">
        <v>12006</v>
      </c>
      <c r="I1410" s="94" t="s">
        <v>12025</v>
      </c>
      <c r="BF1410" s="94" t="s">
        <v>33</v>
      </c>
      <c r="BG1410" s="94"/>
      <c r="BH1410" s="94"/>
      <c r="BI1410" s="94"/>
      <c r="BJ1410" s="94"/>
      <c r="BK1410" s="94"/>
      <c r="BL1410" s="94">
        <v>1.0</v>
      </c>
      <c r="BM1410" s="94"/>
      <c r="BN1410" s="94"/>
      <c r="BO1410" s="94"/>
      <c r="BP1410" s="94"/>
      <c r="BQ1410" s="94"/>
      <c r="BR1410" s="94"/>
      <c r="BS1410" s="94"/>
      <c r="BT1410" s="94"/>
      <c r="BU1410" s="94"/>
      <c r="BV1410" s="94"/>
      <c r="BW1410" s="94"/>
      <c r="BX1410" s="94"/>
      <c r="BY1410" s="94"/>
      <c r="BZ1410" s="94"/>
      <c r="CA1410" s="94"/>
      <c r="CB1410" s="94"/>
      <c r="CC1410" s="94"/>
      <c r="CD1410" s="94"/>
      <c r="CE1410" s="94"/>
      <c r="CF1410" s="94"/>
      <c r="CG1410" s="94"/>
      <c r="CH1410" s="94"/>
      <c r="CJ1410" s="94" t="s">
        <v>3680</v>
      </c>
      <c r="CK1410" s="94" t="s">
        <v>20164</v>
      </c>
      <c r="CL1410" s="94" t="s">
        <v>12010</v>
      </c>
      <c r="CM1410" s="94" t="s">
        <v>12186</v>
      </c>
      <c r="CN1410" s="94" t="s">
        <v>14263</v>
      </c>
      <c r="CO1410" s="94" t="s">
        <v>12030</v>
      </c>
      <c r="CP1410" s="94" t="s">
        <v>12189</v>
      </c>
      <c r="CQ1410" s="94" t="s">
        <v>12015</v>
      </c>
      <c r="CR1410" s="94" t="s">
        <v>12606</v>
      </c>
      <c r="CS1410" s="94" t="s">
        <v>12016</v>
      </c>
      <c r="CT1410" s="94" t="s">
        <v>12052</v>
      </c>
      <c r="CX1410" s="94" t="s">
        <v>20165</v>
      </c>
      <c r="CZ1410" s="94" t="s">
        <v>12007</v>
      </c>
      <c r="DA1410" s="94" t="s">
        <v>12019</v>
      </c>
      <c r="DB1410" s="94" t="s">
        <v>12016</v>
      </c>
      <c r="DC1410" s="94" t="s">
        <v>12007</v>
      </c>
      <c r="DD1410" s="94" t="s">
        <v>12007</v>
      </c>
      <c r="DE1410" s="94" t="s">
        <v>12016</v>
      </c>
      <c r="DH1410" s="94" t="s">
        <v>12021</v>
      </c>
      <c r="DJ1410" s="94" t="s">
        <v>12022</v>
      </c>
    </row>
    <row r="1411" ht="13.5" customHeight="1">
      <c r="A1411" s="94" t="s">
        <v>20166</v>
      </c>
      <c r="B1411" s="94" t="s">
        <v>15290</v>
      </c>
      <c r="C1411" s="94" t="str">
        <f t="shared" si="1"/>
        <v>Lucie Rowland</v>
      </c>
      <c r="D1411" s="94" t="s">
        <v>20167</v>
      </c>
      <c r="E1411" s="94" t="s">
        <v>32</v>
      </c>
      <c r="F1411" s="94" t="s">
        <v>20168</v>
      </c>
      <c r="G1411" s="95" t="s">
        <v>33</v>
      </c>
      <c r="H1411" s="94" t="s">
        <v>12006</v>
      </c>
      <c r="I1411" s="94" t="s">
        <v>12069</v>
      </c>
      <c r="AH1411" s="94" t="s">
        <v>12007</v>
      </c>
      <c r="BF1411" s="94"/>
      <c r="BG1411" s="94"/>
      <c r="BH1411" s="94"/>
      <c r="BI1411" s="94"/>
      <c r="BJ1411" s="94" t="s">
        <v>33</v>
      </c>
      <c r="BK1411" s="94"/>
      <c r="BL1411" s="94"/>
      <c r="BM1411" s="94"/>
      <c r="BN1411" s="94"/>
      <c r="BO1411" s="94"/>
      <c r="BP1411" s="94"/>
      <c r="BQ1411" s="94"/>
      <c r="BR1411" s="94"/>
      <c r="BS1411" s="94"/>
      <c r="BT1411" s="94"/>
      <c r="BU1411" s="94"/>
      <c r="BV1411" s="94"/>
      <c r="BW1411" s="94"/>
      <c r="BX1411" s="94"/>
      <c r="BY1411" s="94">
        <v>1.0</v>
      </c>
      <c r="BZ1411" s="94"/>
      <c r="CA1411" s="94"/>
      <c r="CB1411" s="94"/>
      <c r="CC1411" s="94"/>
      <c r="CD1411" s="94"/>
      <c r="CE1411" s="94"/>
      <c r="CF1411" s="94"/>
      <c r="CG1411" s="94"/>
      <c r="CH1411" s="94"/>
      <c r="CK1411" s="94" t="s">
        <v>20169</v>
      </c>
      <c r="CL1411" s="94" t="s">
        <v>12010</v>
      </c>
      <c r="CM1411" s="94" t="s">
        <v>16396</v>
      </c>
      <c r="CN1411" s="94" t="s">
        <v>12455</v>
      </c>
      <c r="CO1411" s="94" t="s">
        <v>12122</v>
      </c>
      <c r="CP1411" s="94" t="s">
        <v>15306</v>
      </c>
      <c r="CQ1411" s="94" t="s">
        <v>12811</v>
      </c>
      <c r="CR1411" s="94" t="s">
        <v>12085</v>
      </c>
      <c r="CS1411" s="94" t="s">
        <v>12016</v>
      </c>
      <c r="CX1411" s="94" t="s">
        <v>20170</v>
      </c>
      <c r="CZ1411" s="94" t="s">
        <v>12007</v>
      </c>
      <c r="DA1411" s="94" t="s">
        <v>12111</v>
      </c>
      <c r="DB1411" s="94" t="s">
        <v>12111</v>
      </c>
      <c r="DC1411" s="94" t="s">
        <v>12016</v>
      </c>
      <c r="DD1411" s="94" t="s">
        <v>12007</v>
      </c>
      <c r="DE1411" s="94" t="s">
        <v>12007</v>
      </c>
      <c r="DH1411" s="94" t="s">
        <v>12021</v>
      </c>
      <c r="DJ1411" s="94" t="s">
        <v>12022</v>
      </c>
    </row>
    <row r="1412" ht="13.5" customHeight="1">
      <c r="A1412" s="94" t="s">
        <v>20171</v>
      </c>
      <c r="B1412" s="94" t="s">
        <v>20172</v>
      </c>
      <c r="C1412" s="94" t="str">
        <f t="shared" si="1"/>
        <v>Lucio Angelo Antonelli</v>
      </c>
      <c r="D1412" s="94" t="s">
        <v>20173</v>
      </c>
      <c r="E1412" s="94" t="s">
        <v>32</v>
      </c>
      <c r="F1412" s="94" t="s">
        <v>20174</v>
      </c>
      <c r="G1412" s="95" t="s">
        <v>33</v>
      </c>
      <c r="H1412" s="94" t="s">
        <v>12006</v>
      </c>
      <c r="BF1412" s="94"/>
      <c r="BG1412" s="94"/>
      <c r="BH1412" s="94" t="s">
        <v>33</v>
      </c>
      <c r="BI1412" s="94"/>
      <c r="BJ1412" s="94"/>
      <c r="BK1412" s="94"/>
      <c r="BL1412" s="94"/>
      <c r="BM1412" s="94"/>
      <c r="BN1412" s="94"/>
      <c r="BO1412" s="94"/>
      <c r="BP1412" s="94"/>
      <c r="BQ1412" s="94"/>
      <c r="BR1412" s="94">
        <v>1.0</v>
      </c>
      <c r="BS1412" s="94"/>
      <c r="BT1412" s="94"/>
      <c r="BU1412" s="94"/>
      <c r="BV1412" s="94"/>
      <c r="BW1412" s="94"/>
      <c r="BX1412" s="94"/>
      <c r="BY1412" s="94"/>
      <c r="BZ1412" s="94"/>
      <c r="CA1412" s="94"/>
      <c r="CB1412" s="94"/>
      <c r="CC1412" s="94"/>
      <c r="CD1412" s="94">
        <v>1.0</v>
      </c>
      <c r="CE1412" s="94"/>
      <c r="CF1412" s="94"/>
      <c r="CG1412" s="94"/>
      <c r="CH1412" s="94"/>
      <c r="CJ1412" s="94" t="s">
        <v>12058</v>
      </c>
      <c r="CK1412" s="94" t="s">
        <v>20175</v>
      </c>
      <c r="CL1412" s="94" t="s">
        <v>12046</v>
      </c>
      <c r="CM1412" s="94" t="s">
        <v>20176</v>
      </c>
      <c r="CN1412" s="94" t="s">
        <v>16383</v>
      </c>
      <c r="CO1412" s="94" t="s">
        <v>12116</v>
      </c>
      <c r="CP1412" s="94" t="s">
        <v>14958</v>
      </c>
      <c r="CQ1412" s="94" t="s">
        <v>12605</v>
      </c>
      <c r="CR1412" s="94" t="s">
        <v>12606</v>
      </c>
      <c r="CS1412" s="94" t="s">
        <v>12016</v>
      </c>
      <c r="CX1412" s="94" t="s">
        <v>20177</v>
      </c>
      <c r="CZ1412" s="94" t="s">
        <v>12007</v>
      </c>
      <c r="DA1412" s="94" t="s">
        <v>12016</v>
      </c>
      <c r="DB1412" s="94" t="s">
        <v>12016</v>
      </c>
      <c r="DC1412" s="94" t="s">
        <v>12007</v>
      </c>
      <c r="DD1412" s="94" t="s">
        <v>12016</v>
      </c>
      <c r="DE1412" s="94" t="s">
        <v>12007</v>
      </c>
      <c r="DH1412" s="94" t="s">
        <v>12021</v>
      </c>
      <c r="DJ1412" s="94" t="s">
        <v>12022</v>
      </c>
    </row>
    <row r="1413" ht="13.5" customHeight="1">
      <c r="A1413" s="94" t="s">
        <v>20178</v>
      </c>
      <c r="B1413" s="94" t="s">
        <v>20179</v>
      </c>
      <c r="C1413" s="94" t="str">
        <f t="shared" si="1"/>
        <v>Lucy Oswald</v>
      </c>
      <c r="D1413" s="94" t="s">
        <v>20180</v>
      </c>
      <c r="E1413" s="94" t="s">
        <v>32</v>
      </c>
      <c r="F1413" s="94" t="s">
        <v>20181</v>
      </c>
      <c r="G1413" s="95" t="s">
        <v>33</v>
      </c>
      <c r="H1413" s="94" t="s">
        <v>12006</v>
      </c>
      <c r="I1413" s="94" t="s">
        <v>12069</v>
      </c>
      <c r="BF1413" s="94" t="s">
        <v>33</v>
      </c>
      <c r="BG1413" s="94"/>
      <c r="BH1413" s="94"/>
      <c r="BI1413" s="94"/>
      <c r="BJ1413" s="94"/>
      <c r="BK1413" s="94"/>
      <c r="BL1413" s="94">
        <v>1.0</v>
      </c>
      <c r="BM1413" s="94"/>
      <c r="BN1413" s="94"/>
      <c r="BO1413" s="94"/>
      <c r="BP1413" s="94"/>
      <c r="BQ1413" s="94"/>
      <c r="BR1413" s="94"/>
      <c r="BS1413" s="94"/>
      <c r="BT1413" s="94"/>
      <c r="BU1413" s="94"/>
      <c r="BV1413" s="94"/>
      <c r="BW1413" s="94"/>
      <c r="BX1413" s="94"/>
      <c r="BY1413" s="94"/>
      <c r="BZ1413" s="94"/>
      <c r="CA1413" s="94"/>
      <c r="CB1413" s="94"/>
      <c r="CC1413" s="94"/>
      <c r="CD1413" s="94"/>
      <c r="CE1413" s="94"/>
      <c r="CF1413" s="94"/>
      <c r="CG1413" s="94"/>
      <c r="CH1413" s="94"/>
      <c r="CJ1413" s="94" t="s">
        <v>3680</v>
      </c>
      <c r="CK1413" s="94" t="s">
        <v>20182</v>
      </c>
      <c r="CM1413" s="94" t="s">
        <v>13009</v>
      </c>
      <c r="CQ1413" s="94" t="s">
        <v>13125</v>
      </c>
      <c r="CS1413" s="94" t="s">
        <v>12016</v>
      </c>
      <c r="CX1413" s="94" t="s">
        <v>20183</v>
      </c>
      <c r="DH1413" s="94" t="s">
        <v>12021</v>
      </c>
      <c r="DJ1413" s="94" t="s">
        <v>12022</v>
      </c>
    </row>
    <row r="1414" ht="13.5" customHeight="1">
      <c r="A1414" s="94" t="s">
        <v>11090</v>
      </c>
      <c r="B1414" s="94" t="s">
        <v>11091</v>
      </c>
      <c r="C1414" s="94" t="str">
        <f t="shared" si="1"/>
        <v>Luigi Barchiesi</v>
      </c>
      <c r="D1414" s="94" t="s">
        <v>11092</v>
      </c>
      <c r="E1414" s="94" t="s">
        <v>32</v>
      </c>
      <c r="F1414" s="94" t="s">
        <v>20184</v>
      </c>
      <c r="G1414" s="95" t="s">
        <v>33</v>
      </c>
      <c r="H1414" s="94" t="s">
        <v>12006</v>
      </c>
      <c r="I1414" s="94" t="s">
        <v>12025</v>
      </c>
      <c r="BF1414" s="94" t="s">
        <v>33</v>
      </c>
      <c r="BG1414" s="94"/>
      <c r="BH1414" s="94"/>
      <c r="BI1414" s="94"/>
      <c r="BJ1414" s="94"/>
      <c r="BK1414" s="94"/>
      <c r="BL1414" s="94">
        <v>1.0</v>
      </c>
      <c r="BM1414" s="94"/>
      <c r="BN1414" s="94"/>
      <c r="BO1414" s="94"/>
      <c r="BP1414" s="94"/>
      <c r="BQ1414" s="94"/>
      <c r="BR1414" s="94"/>
      <c r="BS1414" s="94"/>
      <c r="BT1414" s="94"/>
      <c r="BU1414" s="94"/>
      <c r="BV1414" s="94"/>
      <c r="BW1414" s="94"/>
      <c r="BX1414" s="94"/>
      <c r="BY1414" s="94"/>
      <c r="BZ1414" s="94"/>
      <c r="CA1414" s="94"/>
      <c r="CB1414" s="94"/>
      <c r="CC1414" s="94"/>
      <c r="CD1414" s="94"/>
      <c r="CE1414" s="94"/>
      <c r="CF1414" s="94"/>
      <c r="CG1414" s="94"/>
      <c r="CH1414" s="94"/>
      <c r="CJ1414" s="94" t="s">
        <v>3680</v>
      </c>
      <c r="CK1414" s="94" t="s">
        <v>11096</v>
      </c>
      <c r="CM1414" s="94" t="s">
        <v>12186</v>
      </c>
      <c r="CO1414" s="94" t="s">
        <v>12188</v>
      </c>
      <c r="CQ1414" s="94" t="s">
        <v>12015</v>
      </c>
      <c r="CX1414" s="94" t="s">
        <v>18448</v>
      </c>
      <c r="DH1414" s="94" t="s">
        <v>12021</v>
      </c>
      <c r="DJ1414" s="94" t="s">
        <v>12022</v>
      </c>
    </row>
    <row r="1415" ht="13.5" customHeight="1">
      <c r="A1415" s="94" t="s">
        <v>2572</v>
      </c>
      <c r="B1415" s="94" t="s">
        <v>20185</v>
      </c>
      <c r="C1415" s="94" t="str">
        <f t="shared" si="1"/>
        <v>Luis Balona</v>
      </c>
      <c r="D1415" s="94" t="s">
        <v>20186</v>
      </c>
      <c r="E1415" s="94" t="s">
        <v>32</v>
      </c>
      <c r="F1415" s="94" t="s">
        <v>20187</v>
      </c>
      <c r="G1415" s="95" t="s">
        <v>33</v>
      </c>
      <c r="H1415" s="94" t="s">
        <v>12006</v>
      </c>
      <c r="I1415" s="94" t="s">
        <v>12069</v>
      </c>
      <c r="BF1415" s="94" t="s">
        <v>33</v>
      </c>
      <c r="BG1415" s="94"/>
      <c r="BH1415" s="94"/>
      <c r="BI1415" s="94"/>
      <c r="BJ1415" s="94"/>
      <c r="BK1415" s="94"/>
      <c r="BL1415" s="94">
        <v>1.0</v>
      </c>
      <c r="BM1415" s="94"/>
      <c r="BN1415" s="94"/>
      <c r="BO1415" s="94"/>
      <c r="BP1415" s="94"/>
      <c r="BQ1415" s="94"/>
      <c r="BR1415" s="94"/>
      <c r="BS1415" s="94"/>
      <c r="BT1415" s="94"/>
      <c r="BU1415" s="94"/>
      <c r="BV1415" s="94"/>
      <c r="BW1415" s="94"/>
      <c r="BX1415" s="94"/>
      <c r="BY1415" s="94"/>
      <c r="BZ1415" s="94"/>
      <c r="CA1415" s="94"/>
      <c r="CB1415" s="94"/>
      <c r="CC1415" s="94"/>
      <c r="CD1415" s="94"/>
      <c r="CE1415" s="94"/>
      <c r="CF1415" s="94"/>
      <c r="CG1415" s="94"/>
      <c r="CH1415" s="94"/>
      <c r="CJ1415" s="94" t="s">
        <v>3680</v>
      </c>
      <c r="CK1415" s="94" t="s">
        <v>20188</v>
      </c>
      <c r="CL1415" s="94" t="s">
        <v>12046</v>
      </c>
      <c r="CM1415" s="94" t="s">
        <v>12654</v>
      </c>
      <c r="CN1415" s="94" t="s">
        <v>12101</v>
      </c>
      <c r="CP1415" s="94" t="s">
        <v>12189</v>
      </c>
      <c r="CQ1415" s="94" t="s">
        <v>12015</v>
      </c>
      <c r="CR1415" s="94" t="s">
        <v>12015</v>
      </c>
      <c r="CS1415" s="94" t="s">
        <v>12016</v>
      </c>
      <c r="CT1415" s="94" t="s">
        <v>12052</v>
      </c>
      <c r="CX1415" s="94" t="s">
        <v>20189</v>
      </c>
      <c r="CZ1415" s="94" t="s">
        <v>12016</v>
      </c>
      <c r="DA1415" s="94" t="s">
        <v>12016</v>
      </c>
      <c r="DB1415" s="94" t="s">
        <v>12016</v>
      </c>
      <c r="DC1415" s="94" t="s">
        <v>12016</v>
      </c>
      <c r="DD1415" s="94" t="s">
        <v>12016</v>
      </c>
      <c r="DE1415" s="94" t="s">
        <v>12016</v>
      </c>
      <c r="DH1415" s="94" t="s">
        <v>12021</v>
      </c>
      <c r="DJ1415" s="94" t="s">
        <v>12022</v>
      </c>
    </row>
    <row r="1416" ht="13.5" customHeight="1">
      <c r="A1416" s="94" t="s">
        <v>2572</v>
      </c>
      <c r="B1416" s="94" t="s">
        <v>2573</v>
      </c>
      <c r="C1416" s="94" t="str">
        <f t="shared" si="1"/>
        <v>Luis Bellot Rubio</v>
      </c>
      <c r="D1416" s="94" t="s">
        <v>2574</v>
      </c>
      <c r="E1416" s="94" t="s">
        <v>32</v>
      </c>
      <c r="F1416" s="94" t="s">
        <v>20190</v>
      </c>
      <c r="G1416" s="95" t="s">
        <v>33</v>
      </c>
      <c r="H1416" s="94" t="s">
        <v>12006</v>
      </c>
      <c r="I1416" s="94" t="s">
        <v>12069</v>
      </c>
      <c r="BF1416" s="94" t="s">
        <v>33</v>
      </c>
      <c r="BG1416" s="94"/>
      <c r="BH1416" s="94"/>
      <c r="BI1416" s="94"/>
      <c r="BJ1416" s="94"/>
      <c r="BK1416" s="94"/>
      <c r="BL1416" s="94">
        <v>1.0</v>
      </c>
      <c r="BM1416" s="94"/>
      <c r="BN1416" s="94"/>
      <c r="BO1416" s="94"/>
      <c r="BP1416" s="94"/>
      <c r="BQ1416" s="94"/>
      <c r="BR1416" s="94"/>
      <c r="BS1416" s="94"/>
      <c r="BT1416" s="94"/>
      <c r="BU1416" s="94"/>
      <c r="BV1416" s="94"/>
      <c r="BW1416" s="94"/>
      <c r="BX1416" s="94"/>
      <c r="BY1416" s="94"/>
      <c r="BZ1416" s="94"/>
      <c r="CA1416" s="94"/>
      <c r="CB1416" s="94"/>
      <c r="CC1416" s="94"/>
      <c r="CD1416" s="94"/>
      <c r="CE1416" s="94"/>
      <c r="CF1416" s="94"/>
      <c r="CG1416" s="94"/>
      <c r="CH1416" s="94"/>
      <c r="CJ1416" s="94" t="s">
        <v>3680</v>
      </c>
      <c r="CK1416" s="94" t="s">
        <v>20191</v>
      </c>
      <c r="CL1416" s="94" t="s">
        <v>12046</v>
      </c>
      <c r="CM1416" s="94" t="s">
        <v>20192</v>
      </c>
      <c r="CN1416" s="94" t="s">
        <v>12420</v>
      </c>
      <c r="CO1416" s="94" t="s">
        <v>12030</v>
      </c>
      <c r="CP1416" s="94" t="s">
        <v>12866</v>
      </c>
      <c r="CQ1416" s="94" t="s">
        <v>12549</v>
      </c>
      <c r="CR1416" s="94" t="s">
        <v>12550</v>
      </c>
      <c r="CS1416" s="94" t="s">
        <v>12016</v>
      </c>
      <c r="CT1416" s="94" t="s">
        <v>12052</v>
      </c>
      <c r="CU1416" s="94" t="s">
        <v>12052</v>
      </c>
      <c r="CV1416" s="94" t="s">
        <v>12052</v>
      </c>
      <c r="CX1416" s="94" t="s">
        <v>20193</v>
      </c>
      <c r="CZ1416" s="94" t="s">
        <v>12007</v>
      </c>
      <c r="DA1416" s="94" t="s">
        <v>12016</v>
      </c>
      <c r="DB1416" s="94" t="s">
        <v>12016</v>
      </c>
      <c r="DC1416" s="94" t="s">
        <v>12007</v>
      </c>
      <c r="DD1416" s="94" t="s">
        <v>12007</v>
      </c>
      <c r="DE1416" s="94" t="s">
        <v>12007</v>
      </c>
      <c r="DH1416" s="94" t="s">
        <v>12021</v>
      </c>
      <c r="DJ1416" s="94" t="s">
        <v>12022</v>
      </c>
    </row>
    <row r="1417" ht="13.5" customHeight="1">
      <c r="A1417" s="94" t="s">
        <v>2572</v>
      </c>
      <c r="B1417" s="94" t="s">
        <v>20194</v>
      </c>
      <c r="C1417" s="94" t="str">
        <f t="shared" si="1"/>
        <v>Luis Ho</v>
      </c>
      <c r="D1417" s="94" t="s">
        <v>20195</v>
      </c>
      <c r="E1417" s="94" t="s">
        <v>32</v>
      </c>
      <c r="F1417" s="94" t="s">
        <v>20196</v>
      </c>
      <c r="G1417" s="95" t="s">
        <v>33</v>
      </c>
      <c r="H1417" s="94" t="s">
        <v>12006</v>
      </c>
      <c r="I1417" s="94" t="s">
        <v>12069</v>
      </c>
      <c r="BF1417" s="94"/>
      <c r="BG1417" s="94"/>
      <c r="BH1417" s="94" t="s">
        <v>33</v>
      </c>
      <c r="BI1417" s="94"/>
      <c r="BJ1417" s="94"/>
      <c r="BK1417" s="94"/>
      <c r="BL1417" s="94"/>
      <c r="BM1417" s="94"/>
      <c r="BN1417" s="94"/>
      <c r="BO1417" s="94"/>
      <c r="BP1417" s="94"/>
      <c r="BQ1417" s="94"/>
      <c r="BR1417" s="94">
        <v>1.0</v>
      </c>
      <c r="BS1417" s="94"/>
      <c r="BT1417" s="94"/>
      <c r="BU1417" s="94"/>
      <c r="BV1417" s="94"/>
      <c r="BW1417" s="94"/>
      <c r="BX1417" s="94"/>
      <c r="BY1417" s="94"/>
      <c r="BZ1417" s="94"/>
      <c r="CA1417" s="94"/>
      <c r="CB1417" s="94"/>
      <c r="CC1417" s="94"/>
      <c r="CD1417" s="94"/>
      <c r="CE1417" s="94"/>
      <c r="CF1417" s="94"/>
      <c r="CG1417" s="94"/>
      <c r="CH1417" s="94"/>
      <c r="CJ1417" s="94" t="s">
        <v>12026</v>
      </c>
      <c r="CK1417" s="94" t="s">
        <v>20197</v>
      </c>
      <c r="CL1417" s="94" t="s">
        <v>12505</v>
      </c>
      <c r="CM1417" s="94" t="s">
        <v>18560</v>
      </c>
      <c r="CN1417" s="94" t="s">
        <v>12345</v>
      </c>
      <c r="CO1417" s="94" t="s">
        <v>12030</v>
      </c>
      <c r="CP1417" s="94" t="s">
        <v>14136</v>
      </c>
      <c r="CQ1417" s="94" t="s">
        <v>13943</v>
      </c>
      <c r="CR1417" s="94" t="s">
        <v>12062</v>
      </c>
      <c r="CS1417" s="94" t="s">
        <v>12016</v>
      </c>
      <c r="CX1417" s="94" t="s">
        <v>1751</v>
      </c>
      <c r="CZ1417" s="94" t="s">
        <v>12007</v>
      </c>
      <c r="DA1417" s="94" t="s">
        <v>12016</v>
      </c>
      <c r="DB1417" s="94" t="s">
        <v>12016</v>
      </c>
      <c r="DC1417" s="94" t="s">
        <v>12007</v>
      </c>
      <c r="DD1417" s="94" t="s">
        <v>12016</v>
      </c>
      <c r="DE1417" s="94" t="s">
        <v>12016</v>
      </c>
      <c r="DH1417" s="94" t="s">
        <v>12021</v>
      </c>
      <c r="DJ1417" s="94" t="s">
        <v>12022</v>
      </c>
    </row>
    <row r="1418" ht="13.5" customHeight="1">
      <c r="A1418" s="94" t="s">
        <v>20198</v>
      </c>
      <c r="B1418" s="94" t="s">
        <v>20199</v>
      </c>
      <c r="C1418" s="94" t="str">
        <f t="shared" si="1"/>
        <v>Luísa Buzzo</v>
      </c>
      <c r="D1418" s="94" t="s">
        <v>20200</v>
      </c>
      <c r="E1418" s="94" t="s">
        <v>32</v>
      </c>
      <c r="F1418" s="94" t="s">
        <v>20201</v>
      </c>
      <c r="G1418" s="95" t="s">
        <v>33</v>
      </c>
      <c r="H1418" s="94" t="s">
        <v>12006</v>
      </c>
      <c r="I1418" s="94" t="s">
        <v>12069</v>
      </c>
      <c r="BF1418" s="94" t="s">
        <v>33</v>
      </c>
      <c r="BG1418" s="94"/>
      <c r="BH1418" s="94"/>
      <c r="BI1418" s="94"/>
      <c r="BJ1418" s="94"/>
      <c r="BK1418" s="94"/>
      <c r="BL1418" s="94"/>
      <c r="BM1418" s="94">
        <v>1.0</v>
      </c>
      <c r="BN1418" s="94"/>
      <c r="BO1418" s="94"/>
      <c r="BP1418" s="94"/>
      <c r="BQ1418" s="94"/>
      <c r="BR1418" s="94"/>
      <c r="BS1418" s="94"/>
      <c r="BT1418" s="94"/>
      <c r="BU1418" s="94"/>
      <c r="BV1418" s="94"/>
      <c r="BW1418" s="94"/>
      <c r="BX1418" s="94"/>
      <c r="BY1418" s="94"/>
      <c r="BZ1418" s="94"/>
      <c r="CA1418" s="94"/>
      <c r="CB1418" s="94"/>
      <c r="CC1418" s="94"/>
      <c r="CD1418" s="94"/>
      <c r="CE1418" s="94"/>
      <c r="CF1418" s="94"/>
      <c r="CG1418" s="94"/>
      <c r="CH1418" s="94"/>
      <c r="CK1418" s="94" t="s">
        <v>20202</v>
      </c>
      <c r="CL1418" s="94" t="s">
        <v>12010</v>
      </c>
      <c r="CM1418" s="94" t="s">
        <v>15457</v>
      </c>
      <c r="CN1418" s="94" t="s">
        <v>12121</v>
      </c>
      <c r="CO1418" s="94" t="s">
        <v>12122</v>
      </c>
      <c r="CP1418" s="94" t="s">
        <v>15250</v>
      </c>
      <c r="CQ1418" s="94" t="s">
        <v>12074</v>
      </c>
      <c r="CR1418" s="94" t="s">
        <v>12320</v>
      </c>
      <c r="CS1418" s="94" t="s">
        <v>12016</v>
      </c>
      <c r="CT1418" s="94" t="s">
        <v>12052</v>
      </c>
      <c r="CU1418" s="94" t="s">
        <v>12052</v>
      </c>
      <c r="CV1418" s="94" t="s">
        <v>12052</v>
      </c>
      <c r="CX1418" s="94" t="s">
        <v>20203</v>
      </c>
      <c r="CZ1418" s="94" t="s">
        <v>12007</v>
      </c>
      <c r="DA1418" s="94" t="s">
        <v>12111</v>
      </c>
      <c r="DB1418" s="94" t="s">
        <v>12111</v>
      </c>
      <c r="DC1418" s="94" t="s">
        <v>12007</v>
      </c>
      <c r="DD1418" s="94" t="s">
        <v>12007</v>
      </c>
      <c r="DE1418" s="94" t="s">
        <v>12007</v>
      </c>
      <c r="DH1418" s="94" t="s">
        <v>12021</v>
      </c>
      <c r="DJ1418" s="94" t="s">
        <v>12022</v>
      </c>
    </row>
    <row r="1419" ht="13.5" customHeight="1">
      <c r="A1419" s="94" t="s">
        <v>9376</v>
      </c>
      <c r="B1419" s="94" t="s">
        <v>9377</v>
      </c>
      <c r="C1419" s="94" t="str">
        <f t="shared" si="1"/>
        <v>Luiz Themystokliz Sanctos Mendes</v>
      </c>
      <c r="D1419" s="94" t="s">
        <v>9378</v>
      </c>
      <c r="E1419" s="94" t="s">
        <v>35</v>
      </c>
      <c r="F1419" s="94" t="s">
        <v>20204</v>
      </c>
      <c r="G1419" s="95" t="s">
        <v>33</v>
      </c>
      <c r="H1419" s="94" t="s">
        <v>12006</v>
      </c>
      <c r="I1419" s="94" t="s">
        <v>12069</v>
      </c>
      <c r="BF1419" s="94" t="s">
        <v>33</v>
      </c>
      <c r="BG1419" s="94"/>
      <c r="BH1419" s="94"/>
      <c r="BI1419" s="94"/>
      <c r="BJ1419" s="94"/>
      <c r="BK1419" s="94"/>
      <c r="BL1419" s="94">
        <v>1.0</v>
      </c>
      <c r="BM1419" s="94"/>
      <c r="BN1419" s="94"/>
      <c r="BO1419" s="94"/>
      <c r="BP1419" s="94"/>
      <c r="BQ1419" s="94"/>
      <c r="BR1419" s="94"/>
      <c r="BS1419" s="94"/>
      <c r="BT1419" s="94"/>
      <c r="BU1419" s="94"/>
      <c r="BV1419" s="94"/>
      <c r="BW1419" s="94"/>
      <c r="BX1419" s="94"/>
      <c r="BY1419" s="94"/>
      <c r="BZ1419" s="94"/>
      <c r="CA1419" s="94"/>
      <c r="CB1419" s="94"/>
      <c r="CC1419" s="94"/>
      <c r="CD1419" s="94"/>
      <c r="CE1419" s="94"/>
      <c r="CF1419" s="94"/>
      <c r="CG1419" s="94"/>
      <c r="CH1419" s="94"/>
      <c r="CK1419" s="94" t="s">
        <v>9382</v>
      </c>
      <c r="CM1419" s="94" t="s">
        <v>20205</v>
      </c>
      <c r="CN1419" s="94" t="s">
        <v>12072</v>
      </c>
      <c r="CO1419" s="94" t="s">
        <v>12116</v>
      </c>
      <c r="CP1419" s="94" t="s">
        <v>20206</v>
      </c>
      <c r="CQ1419" s="94" t="s">
        <v>12320</v>
      </c>
      <c r="CR1419" s="94" t="s">
        <v>12320</v>
      </c>
      <c r="CS1419" s="94" t="s">
        <v>12016</v>
      </c>
      <c r="CX1419" s="94" t="s">
        <v>20207</v>
      </c>
      <c r="CZ1419" s="94" t="s">
        <v>12016</v>
      </c>
      <c r="DA1419" s="94" t="s">
        <v>12016</v>
      </c>
      <c r="DB1419" s="94" t="s">
        <v>12016</v>
      </c>
      <c r="DC1419" s="94" t="s">
        <v>12007</v>
      </c>
      <c r="DD1419" s="94" t="s">
        <v>12007</v>
      </c>
      <c r="DE1419" s="94" t="s">
        <v>12007</v>
      </c>
      <c r="DH1419" s="94" t="s">
        <v>12021</v>
      </c>
      <c r="DJ1419" s="94" t="s">
        <v>12022</v>
      </c>
    </row>
    <row r="1420" ht="13.5" customHeight="1">
      <c r="A1420" s="94" t="s">
        <v>20208</v>
      </c>
      <c r="B1420" s="94" t="s">
        <v>20209</v>
      </c>
      <c r="C1420" s="94" t="str">
        <f t="shared" si="1"/>
        <v>Lukasz Wyrzykowski</v>
      </c>
      <c r="D1420" s="94" t="s">
        <v>20210</v>
      </c>
      <c r="E1420" s="94" t="s">
        <v>32</v>
      </c>
      <c r="F1420" s="94" t="s">
        <v>20211</v>
      </c>
      <c r="G1420" s="95" t="s">
        <v>38</v>
      </c>
      <c r="H1420" s="94" t="s">
        <v>12006</v>
      </c>
      <c r="I1420" s="94" t="s">
        <v>12381</v>
      </c>
      <c r="BF1420" s="94"/>
      <c r="BG1420" s="94"/>
      <c r="BH1420" s="94"/>
      <c r="BI1420" s="94"/>
      <c r="BJ1420" s="94"/>
      <c r="BK1420" s="94" t="s">
        <v>38</v>
      </c>
      <c r="BL1420" s="94"/>
      <c r="BM1420" s="94"/>
      <c r="BN1420" s="94"/>
      <c r="BO1420" s="94"/>
      <c r="BP1420" s="94"/>
      <c r="BQ1420" s="94"/>
      <c r="BR1420" s="94"/>
      <c r="BS1420" s="94"/>
      <c r="BT1420" s="94"/>
      <c r="BU1420" s="94"/>
      <c r="BV1420" s="94"/>
      <c r="BW1420" s="94"/>
      <c r="BX1420" s="94"/>
      <c r="BY1420" s="94"/>
      <c r="BZ1420" s="94"/>
      <c r="CA1420" s="94">
        <v>1.0</v>
      </c>
      <c r="CB1420" s="94"/>
      <c r="CC1420" s="94"/>
      <c r="CD1420" s="94"/>
      <c r="CE1420" s="94"/>
      <c r="CF1420" s="94"/>
      <c r="CG1420" s="94"/>
      <c r="CH1420" s="94"/>
      <c r="CJ1420" s="94" t="s">
        <v>12026</v>
      </c>
      <c r="CK1420" s="94" t="s">
        <v>20212</v>
      </c>
      <c r="CL1420" s="94" t="s">
        <v>12046</v>
      </c>
      <c r="CM1420" s="94" t="s">
        <v>20213</v>
      </c>
      <c r="CN1420" s="94" t="s">
        <v>12029</v>
      </c>
      <c r="CO1420" s="94" t="s">
        <v>12030</v>
      </c>
      <c r="CP1420" s="94" t="s">
        <v>12335</v>
      </c>
      <c r="CQ1420" s="94" t="s">
        <v>12336</v>
      </c>
      <c r="CR1420" s="94" t="s">
        <v>12337</v>
      </c>
      <c r="CX1420" s="94" t="s">
        <v>20214</v>
      </c>
      <c r="DH1420" s="94" t="s">
        <v>12021</v>
      </c>
      <c r="DJ1420" s="94" t="s">
        <v>12022</v>
      </c>
    </row>
    <row r="1421" ht="13.5" customHeight="1">
      <c r="A1421" s="94" t="s">
        <v>20215</v>
      </c>
      <c r="B1421" s="94" t="s">
        <v>20216</v>
      </c>
      <c r="C1421" s="94" t="str">
        <f t="shared" si="1"/>
        <v>Luke Ng</v>
      </c>
      <c r="D1421" s="94" t="s">
        <v>20217</v>
      </c>
      <c r="E1421" s="94" t="s">
        <v>32</v>
      </c>
      <c r="F1421" s="94" t="s">
        <v>20218</v>
      </c>
      <c r="G1421" s="95" t="s">
        <v>33</v>
      </c>
      <c r="H1421" s="94" t="s">
        <v>12006</v>
      </c>
      <c r="BF1421" s="94" t="s">
        <v>33</v>
      </c>
      <c r="BG1421" s="94"/>
      <c r="BH1421" s="94"/>
      <c r="BI1421" s="94"/>
      <c r="BJ1421" s="94"/>
      <c r="BK1421" s="94"/>
      <c r="BL1421" s="94"/>
      <c r="BM1421" s="94">
        <v>1.0</v>
      </c>
      <c r="BN1421" s="94"/>
      <c r="BO1421" s="94"/>
      <c r="BP1421" s="94"/>
      <c r="BQ1421" s="94"/>
      <c r="BR1421" s="94"/>
      <c r="BS1421" s="94"/>
      <c r="BT1421" s="94"/>
      <c r="BU1421" s="94"/>
      <c r="BV1421" s="94"/>
      <c r="BW1421" s="94"/>
      <c r="BX1421" s="94"/>
      <c r="BY1421" s="94"/>
      <c r="BZ1421" s="94"/>
      <c r="CA1421" s="94"/>
      <c r="CB1421" s="94"/>
      <c r="CC1421" s="94"/>
      <c r="CD1421" s="94"/>
      <c r="CE1421" s="94"/>
      <c r="CF1421" s="94"/>
      <c r="CG1421" s="94"/>
      <c r="CH1421" s="94"/>
      <c r="CK1421" s="94" t="s">
        <v>20219</v>
      </c>
      <c r="CM1421" s="94" t="s">
        <v>20220</v>
      </c>
      <c r="CQ1421" s="94" t="s">
        <v>19642</v>
      </c>
      <c r="CR1421" s="94" t="s">
        <v>20221</v>
      </c>
      <c r="CS1421" s="94" t="s">
        <v>12016</v>
      </c>
      <c r="CX1421" s="94" t="s">
        <v>20222</v>
      </c>
      <c r="DE1421" s="94" t="s">
        <v>12007</v>
      </c>
      <c r="DH1421" s="94" t="s">
        <v>12021</v>
      </c>
      <c r="DJ1421" s="94" t="s">
        <v>12022</v>
      </c>
    </row>
    <row r="1422" ht="13.5" customHeight="1">
      <c r="A1422" s="94" t="s">
        <v>20223</v>
      </c>
      <c r="B1422" s="94" t="s">
        <v>20224</v>
      </c>
      <c r="C1422" s="94" t="str">
        <f t="shared" si="1"/>
        <v>Lukhanyo Bongelo</v>
      </c>
      <c r="D1422" s="94" t="s">
        <v>20225</v>
      </c>
      <c r="E1422" s="94" t="s">
        <v>32</v>
      </c>
      <c r="F1422" s="94" t="s">
        <v>20226</v>
      </c>
      <c r="G1422" s="95" t="s">
        <v>33</v>
      </c>
      <c r="H1422" s="94" t="s">
        <v>12006</v>
      </c>
      <c r="BF1422" s="94"/>
      <c r="BG1422" s="94"/>
      <c r="BH1422" s="94" t="s">
        <v>33</v>
      </c>
      <c r="BI1422" s="94"/>
      <c r="BJ1422" s="94"/>
      <c r="BK1422" s="94"/>
      <c r="BL1422" s="94"/>
      <c r="BM1422" s="94"/>
      <c r="BN1422" s="94"/>
      <c r="BO1422" s="94"/>
      <c r="BP1422" s="94"/>
      <c r="BQ1422" s="94"/>
      <c r="BR1422" s="94"/>
      <c r="BS1422" s="94">
        <v>1.0</v>
      </c>
      <c r="BT1422" s="94"/>
      <c r="BU1422" s="94"/>
      <c r="BV1422" s="94"/>
      <c r="BW1422" s="94"/>
      <c r="BX1422" s="94"/>
      <c r="BY1422" s="94"/>
      <c r="BZ1422" s="94"/>
      <c r="CA1422" s="94"/>
      <c r="CB1422" s="94"/>
      <c r="CC1422" s="94"/>
      <c r="CD1422" s="94"/>
      <c r="CE1422" s="94"/>
      <c r="CF1422" s="94"/>
      <c r="CG1422" s="94"/>
      <c r="CH1422" s="94"/>
      <c r="CJ1422" s="94" t="s">
        <v>11475</v>
      </c>
      <c r="CK1422" s="94" t="s">
        <v>20227</v>
      </c>
      <c r="CL1422" s="94" t="s">
        <v>12046</v>
      </c>
      <c r="CM1422" s="94" t="s">
        <v>12186</v>
      </c>
      <c r="CN1422" s="94" t="s">
        <v>12143</v>
      </c>
      <c r="CO1422" s="94" t="s">
        <v>12255</v>
      </c>
      <c r="CP1422" s="94" t="s">
        <v>12189</v>
      </c>
      <c r="CQ1422" s="94" t="s">
        <v>12015</v>
      </c>
      <c r="CR1422" s="94" t="s">
        <v>12219</v>
      </c>
      <c r="CS1422" s="94" t="s">
        <v>12016</v>
      </c>
      <c r="CT1422" s="94" t="s">
        <v>12076</v>
      </c>
      <c r="CU1422" s="94" t="s">
        <v>20228</v>
      </c>
      <c r="CV1422" s="94" t="s">
        <v>12076</v>
      </c>
      <c r="CX1422" s="94" t="s">
        <v>20229</v>
      </c>
      <c r="CZ1422" s="94" t="s">
        <v>12016</v>
      </c>
      <c r="DA1422" s="94" t="s">
        <v>12016</v>
      </c>
      <c r="DB1422" s="94" t="s">
        <v>12111</v>
      </c>
      <c r="DC1422" s="94" t="s">
        <v>12016</v>
      </c>
      <c r="DD1422" s="94" t="s">
        <v>12007</v>
      </c>
      <c r="DE1422" s="94" t="s">
        <v>12007</v>
      </c>
      <c r="DH1422" s="94" t="s">
        <v>12021</v>
      </c>
      <c r="DJ1422" s="94" t="s">
        <v>12022</v>
      </c>
    </row>
    <row r="1423" ht="13.5" customHeight="1">
      <c r="A1423" s="94" t="s">
        <v>20230</v>
      </c>
      <c r="B1423" s="94" t="s">
        <v>4104</v>
      </c>
      <c r="C1423" s="94" t="str">
        <f t="shared" si="1"/>
        <v>Luqian Wang</v>
      </c>
      <c r="D1423" s="94" t="s">
        <v>20231</v>
      </c>
      <c r="E1423" s="94" t="s">
        <v>32</v>
      </c>
      <c r="F1423" s="94" t="s">
        <v>20232</v>
      </c>
      <c r="G1423" s="95" t="s">
        <v>38</v>
      </c>
      <c r="H1423" s="94" t="s">
        <v>12006</v>
      </c>
      <c r="I1423" s="94" t="s">
        <v>12069</v>
      </c>
      <c r="BF1423" s="94"/>
      <c r="BG1423" s="94" t="s">
        <v>38</v>
      </c>
      <c r="BH1423" s="94"/>
      <c r="BI1423" s="94"/>
      <c r="BJ1423" s="94"/>
      <c r="BK1423" s="94"/>
      <c r="BL1423" s="94"/>
      <c r="BM1423" s="94"/>
      <c r="BN1423" s="94"/>
      <c r="BO1423" s="94">
        <v>1.0</v>
      </c>
      <c r="BP1423" s="94"/>
      <c r="BQ1423" s="94"/>
      <c r="BR1423" s="94"/>
      <c r="BS1423" s="94"/>
      <c r="BT1423" s="94"/>
      <c r="BU1423" s="94"/>
      <c r="BV1423" s="94"/>
      <c r="BW1423" s="94"/>
      <c r="BX1423" s="94"/>
      <c r="BY1423" s="94"/>
      <c r="BZ1423" s="94"/>
      <c r="CA1423" s="94"/>
      <c r="CB1423" s="94"/>
      <c r="CC1423" s="94"/>
      <c r="CD1423" s="94"/>
      <c r="CE1423" s="94"/>
      <c r="CF1423" s="94"/>
      <c r="CG1423" s="94"/>
      <c r="CH1423" s="94"/>
      <c r="CJ1423" s="94" t="s">
        <v>12058</v>
      </c>
      <c r="CK1423" s="94" t="s">
        <v>20233</v>
      </c>
      <c r="CL1423" s="94" t="s">
        <v>12010</v>
      </c>
      <c r="CM1423" s="94" t="s">
        <v>19001</v>
      </c>
      <c r="CN1423" s="94" t="s">
        <v>20234</v>
      </c>
      <c r="CO1423" s="94" t="s">
        <v>12188</v>
      </c>
      <c r="CP1423" s="94" t="s">
        <v>14203</v>
      </c>
      <c r="CQ1423" s="94" t="s">
        <v>13943</v>
      </c>
      <c r="CR1423" s="94" t="s">
        <v>13943</v>
      </c>
      <c r="CS1423" s="94" t="s">
        <v>12007</v>
      </c>
      <c r="CT1423" s="94" t="s">
        <v>12052</v>
      </c>
      <c r="CU1423" s="94" t="s">
        <v>12052</v>
      </c>
      <c r="CV1423" s="94" t="s">
        <v>12052</v>
      </c>
      <c r="CX1423" s="94" t="s">
        <v>20235</v>
      </c>
      <c r="CZ1423" s="94" t="s">
        <v>12007</v>
      </c>
      <c r="DA1423" s="94" t="s">
        <v>12111</v>
      </c>
      <c r="DB1423" s="94" t="s">
        <v>12111</v>
      </c>
      <c r="DC1423" s="94" t="s">
        <v>12007</v>
      </c>
      <c r="DD1423" s="94" t="s">
        <v>12007</v>
      </c>
      <c r="DE1423" s="94" t="s">
        <v>12007</v>
      </c>
      <c r="DH1423" s="94" t="s">
        <v>12021</v>
      </c>
      <c r="DJ1423" s="94" t="s">
        <v>12022</v>
      </c>
    </row>
    <row r="1424" ht="13.5" customHeight="1">
      <c r="A1424" s="94" t="s">
        <v>20236</v>
      </c>
      <c r="B1424" s="94" t="s">
        <v>20237</v>
      </c>
      <c r="C1424" s="94" t="str">
        <f t="shared" si="1"/>
        <v>Lusanda Gobeni</v>
      </c>
      <c r="D1424" s="94" t="s">
        <v>20238</v>
      </c>
      <c r="E1424" s="94" t="s">
        <v>32</v>
      </c>
      <c r="F1424" s="94" t="s">
        <v>20239</v>
      </c>
      <c r="G1424" s="95" t="s">
        <v>33</v>
      </c>
      <c r="H1424" s="94" t="s">
        <v>12006</v>
      </c>
      <c r="BF1424" s="94"/>
      <c r="BG1424" s="94"/>
      <c r="BH1424" s="94"/>
      <c r="BI1424" s="94"/>
      <c r="BJ1424" s="94" t="s">
        <v>33</v>
      </c>
      <c r="BK1424" s="94"/>
      <c r="BL1424" s="94"/>
      <c r="BM1424" s="94"/>
      <c r="BN1424" s="94"/>
      <c r="BO1424" s="94"/>
      <c r="BP1424" s="94"/>
      <c r="BQ1424" s="94"/>
      <c r="BR1424" s="94"/>
      <c r="BS1424" s="94"/>
      <c r="BT1424" s="94"/>
      <c r="BU1424" s="94"/>
      <c r="BV1424" s="94"/>
      <c r="BW1424" s="94"/>
      <c r="BX1424" s="94">
        <v>1.0</v>
      </c>
      <c r="BY1424" s="94"/>
      <c r="BZ1424" s="94"/>
      <c r="CA1424" s="94"/>
      <c r="CB1424" s="94"/>
      <c r="CC1424" s="94"/>
      <c r="CD1424" s="94"/>
      <c r="CE1424" s="94"/>
      <c r="CF1424" s="94"/>
      <c r="CG1424" s="94"/>
      <c r="CH1424" s="94"/>
      <c r="CJ1424" s="94" t="s">
        <v>12717</v>
      </c>
      <c r="CK1424" s="94" t="s">
        <v>20236</v>
      </c>
      <c r="CL1424" s="94" t="s">
        <v>12010</v>
      </c>
      <c r="CM1424" s="94" t="s">
        <v>12654</v>
      </c>
      <c r="CP1424" s="94" t="s">
        <v>12189</v>
      </c>
      <c r="CQ1424" s="94" t="s">
        <v>12015</v>
      </c>
      <c r="CX1424" s="94" t="s">
        <v>20240</v>
      </c>
      <c r="DH1424" s="94" t="s">
        <v>12021</v>
      </c>
      <c r="DJ1424" s="94" t="s">
        <v>12022</v>
      </c>
    </row>
    <row r="1425" ht="13.5" customHeight="1">
      <c r="A1425" s="94" t="s">
        <v>9897</v>
      </c>
      <c r="B1425" s="94" t="s">
        <v>9898</v>
      </c>
      <c r="C1425" s="94" t="str">
        <f t="shared" si="1"/>
        <v>Lutendo Nyadzani</v>
      </c>
      <c r="D1425" s="94" t="s">
        <v>9899</v>
      </c>
      <c r="E1425" s="94" t="s">
        <v>32</v>
      </c>
      <c r="F1425" s="94" t="s">
        <v>20241</v>
      </c>
      <c r="G1425" s="95" t="s">
        <v>33</v>
      </c>
      <c r="H1425" s="94" t="s">
        <v>12006</v>
      </c>
      <c r="I1425" s="94" t="s">
        <v>12025</v>
      </c>
      <c r="BF1425" s="94"/>
      <c r="BG1425" s="94"/>
      <c r="BH1425" s="94" t="s">
        <v>33</v>
      </c>
      <c r="BI1425" s="94"/>
      <c r="BJ1425" s="94"/>
      <c r="BK1425" s="94"/>
      <c r="BL1425" s="94"/>
      <c r="BM1425" s="94"/>
      <c r="BN1425" s="94"/>
      <c r="BO1425" s="94"/>
      <c r="BP1425" s="94"/>
      <c r="BQ1425" s="94"/>
      <c r="BR1425" s="94"/>
      <c r="BS1425" s="94">
        <v>1.0</v>
      </c>
      <c r="BT1425" s="94"/>
      <c r="BU1425" s="94"/>
      <c r="BV1425" s="94"/>
      <c r="BW1425" s="94"/>
      <c r="BX1425" s="94"/>
      <c r="BY1425" s="94"/>
      <c r="BZ1425" s="94"/>
      <c r="CA1425" s="94"/>
      <c r="CB1425" s="94"/>
      <c r="CC1425" s="94"/>
      <c r="CD1425" s="94"/>
      <c r="CE1425" s="94"/>
      <c r="CF1425" s="94"/>
      <c r="CG1425" s="94"/>
      <c r="CH1425" s="94"/>
      <c r="CJ1425" s="94" t="s">
        <v>13091</v>
      </c>
      <c r="CK1425" s="94" t="s">
        <v>9902</v>
      </c>
      <c r="CL1425" s="94" t="s">
        <v>12289</v>
      </c>
      <c r="CM1425" s="94" t="s">
        <v>20242</v>
      </c>
      <c r="CN1425" s="94" t="s">
        <v>20243</v>
      </c>
      <c r="CO1425" s="94" t="s">
        <v>12122</v>
      </c>
      <c r="CP1425" s="94" t="s">
        <v>12306</v>
      </c>
      <c r="CQ1425" s="94" t="s">
        <v>12015</v>
      </c>
      <c r="CR1425" s="94" t="s">
        <v>12861</v>
      </c>
      <c r="CS1425" s="94" t="s">
        <v>12016</v>
      </c>
      <c r="CT1425" s="94" t="s">
        <v>12225</v>
      </c>
      <c r="CX1425" s="94" t="s">
        <v>20244</v>
      </c>
      <c r="CZ1425" s="94" t="s">
        <v>12007</v>
      </c>
      <c r="DA1425" s="94" t="s">
        <v>12016</v>
      </c>
      <c r="DB1425" s="94" t="s">
        <v>12016</v>
      </c>
      <c r="DC1425" s="94" t="s">
        <v>12007</v>
      </c>
      <c r="DD1425" s="94" t="s">
        <v>12007</v>
      </c>
      <c r="DE1425" s="94" t="s">
        <v>12016</v>
      </c>
      <c r="DH1425" s="94" t="s">
        <v>12021</v>
      </c>
      <c r="DJ1425" s="94" t="s">
        <v>12022</v>
      </c>
    </row>
    <row r="1426" ht="13.5" customHeight="1">
      <c r="A1426" s="94" t="s">
        <v>20245</v>
      </c>
      <c r="B1426" s="94" t="s">
        <v>20246</v>
      </c>
      <c r="C1426" s="94" t="str">
        <f t="shared" si="1"/>
        <v>lutho Booi</v>
      </c>
      <c r="D1426" s="94" t="s">
        <v>20247</v>
      </c>
      <c r="E1426" s="94" t="s">
        <v>35</v>
      </c>
      <c r="F1426" s="94" t="s">
        <v>20248</v>
      </c>
      <c r="G1426" s="95" t="s">
        <v>33</v>
      </c>
      <c r="H1426" s="94" t="s">
        <v>12006</v>
      </c>
      <c r="BF1426" s="94"/>
      <c r="BG1426" s="94"/>
      <c r="BH1426" s="94"/>
      <c r="BI1426" s="94"/>
      <c r="BJ1426" s="94" t="s">
        <v>33</v>
      </c>
      <c r="BK1426" s="94"/>
      <c r="BL1426" s="94"/>
      <c r="BM1426" s="94"/>
      <c r="BN1426" s="94"/>
      <c r="BO1426" s="94"/>
      <c r="BP1426" s="94"/>
      <c r="BQ1426" s="94"/>
      <c r="BR1426" s="94"/>
      <c r="BS1426" s="94"/>
      <c r="BT1426" s="94"/>
      <c r="BU1426" s="94"/>
      <c r="BV1426" s="94"/>
      <c r="BW1426" s="94"/>
      <c r="BX1426" s="94"/>
      <c r="BY1426" s="94">
        <v>1.0</v>
      </c>
      <c r="BZ1426" s="94"/>
      <c r="CA1426" s="94"/>
      <c r="CB1426" s="94"/>
      <c r="CC1426" s="94"/>
      <c r="CD1426" s="94"/>
      <c r="CE1426" s="94"/>
      <c r="CF1426" s="94"/>
      <c r="CG1426" s="94"/>
      <c r="CH1426" s="94"/>
      <c r="CJ1426" s="94" t="s">
        <v>11475</v>
      </c>
      <c r="CK1426" s="94" t="s">
        <v>20249</v>
      </c>
      <c r="CL1426" s="94" t="s">
        <v>20246</v>
      </c>
      <c r="CM1426" s="94" t="s">
        <v>12186</v>
      </c>
      <c r="CN1426" s="94" t="s">
        <v>12143</v>
      </c>
      <c r="CO1426" s="94" t="s">
        <v>12217</v>
      </c>
      <c r="CP1426" s="94" t="s">
        <v>12189</v>
      </c>
      <c r="CQ1426" s="94" t="s">
        <v>12015</v>
      </c>
      <c r="CR1426" s="94" t="s">
        <v>12219</v>
      </c>
      <c r="CS1426" s="94" t="s">
        <v>12016</v>
      </c>
      <c r="CT1426" s="94" t="s">
        <v>12076</v>
      </c>
      <c r="CX1426" s="94" t="s">
        <v>20250</v>
      </c>
      <c r="CZ1426" s="94" t="s">
        <v>12007</v>
      </c>
      <c r="DA1426" s="94" t="s">
        <v>12111</v>
      </c>
      <c r="DB1426" s="94" t="s">
        <v>12111</v>
      </c>
      <c r="DC1426" s="94" t="s">
        <v>12007</v>
      </c>
      <c r="DD1426" s="94" t="s">
        <v>12007</v>
      </c>
      <c r="DE1426" s="94" t="s">
        <v>12007</v>
      </c>
      <c r="DH1426" s="94" t="s">
        <v>12021</v>
      </c>
      <c r="DJ1426" s="94" t="s">
        <v>12022</v>
      </c>
    </row>
    <row r="1427" ht="13.5" customHeight="1">
      <c r="A1427" s="94" t="s">
        <v>7944</v>
      </c>
      <c r="B1427" s="94" t="s">
        <v>7945</v>
      </c>
      <c r="C1427" s="94" t="str">
        <f t="shared" si="1"/>
        <v>Luyanda Mazwi</v>
      </c>
      <c r="D1427" s="94" t="s">
        <v>7946</v>
      </c>
      <c r="E1427" s="94" t="s">
        <v>32</v>
      </c>
      <c r="F1427" s="94" t="s">
        <v>20251</v>
      </c>
      <c r="G1427" s="95" t="s">
        <v>33</v>
      </c>
      <c r="H1427" s="94" t="s">
        <v>12006</v>
      </c>
      <c r="I1427" s="94" t="s">
        <v>12069</v>
      </c>
      <c r="BF1427" s="94" t="s">
        <v>33</v>
      </c>
      <c r="BG1427" s="94"/>
      <c r="BH1427" s="94"/>
      <c r="BI1427" s="94"/>
      <c r="BJ1427" s="94"/>
      <c r="BK1427" s="94"/>
      <c r="BL1427" s="94"/>
      <c r="BM1427" s="94">
        <v>1.0</v>
      </c>
      <c r="BN1427" s="94"/>
      <c r="BO1427" s="94"/>
      <c r="BP1427" s="94"/>
      <c r="BQ1427" s="94"/>
      <c r="BR1427" s="94"/>
      <c r="BS1427" s="94"/>
      <c r="BT1427" s="94"/>
      <c r="BU1427" s="94"/>
      <c r="BV1427" s="94"/>
      <c r="BW1427" s="94"/>
      <c r="BX1427" s="94"/>
      <c r="BY1427" s="94"/>
      <c r="BZ1427" s="94"/>
      <c r="CA1427" s="94"/>
      <c r="CB1427" s="94"/>
      <c r="CC1427" s="94"/>
      <c r="CD1427" s="94"/>
      <c r="CE1427" s="94"/>
      <c r="CF1427" s="94"/>
      <c r="CG1427" s="94"/>
      <c r="CH1427" s="94"/>
      <c r="CJ1427" s="94" t="s">
        <v>11475</v>
      </c>
      <c r="CK1427" s="94" t="s">
        <v>7950</v>
      </c>
      <c r="CL1427" s="94" t="s">
        <v>12046</v>
      </c>
      <c r="CM1427" s="94" t="s">
        <v>20252</v>
      </c>
      <c r="CN1427" s="94" t="s">
        <v>12121</v>
      </c>
      <c r="CO1427" s="94" t="s">
        <v>12122</v>
      </c>
      <c r="CP1427" s="94" t="s">
        <v>12306</v>
      </c>
      <c r="CQ1427" s="94" t="s">
        <v>12015</v>
      </c>
      <c r="CR1427" s="94" t="s">
        <v>12219</v>
      </c>
      <c r="CS1427" s="94" t="s">
        <v>12016</v>
      </c>
      <c r="CT1427" s="94" t="s">
        <v>12297</v>
      </c>
      <c r="CX1427" s="94" t="s">
        <v>20253</v>
      </c>
      <c r="CZ1427" s="94" t="s">
        <v>12007</v>
      </c>
      <c r="DA1427" s="94" t="s">
        <v>12016</v>
      </c>
      <c r="DB1427" s="94" t="s">
        <v>12111</v>
      </c>
      <c r="DC1427" s="94" t="s">
        <v>12007</v>
      </c>
      <c r="DD1427" s="94" t="s">
        <v>12007</v>
      </c>
      <c r="DE1427" s="94" t="s">
        <v>12007</v>
      </c>
      <c r="DH1427" s="94" t="s">
        <v>12021</v>
      </c>
      <c r="DJ1427" s="94" t="s">
        <v>12022</v>
      </c>
    </row>
    <row r="1428" ht="13.5" customHeight="1">
      <c r="A1428" s="94" t="s">
        <v>8941</v>
      </c>
      <c r="B1428" s="94" t="s">
        <v>8942</v>
      </c>
      <c r="C1428" s="94" t="str">
        <f t="shared" si="1"/>
        <v>Lwandile gwebushe</v>
      </c>
      <c r="D1428" s="94" t="s">
        <v>8943</v>
      </c>
      <c r="E1428" s="94" t="s">
        <v>32</v>
      </c>
      <c r="F1428" s="94" t="s">
        <v>20254</v>
      </c>
      <c r="G1428" s="95" t="s">
        <v>33</v>
      </c>
      <c r="H1428" s="94" t="s">
        <v>12006</v>
      </c>
      <c r="I1428" s="94" t="s">
        <v>12069</v>
      </c>
      <c r="BF1428" s="94" t="s">
        <v>33</v>
      </c>
      <c r="BG1428" s="94"/>
      <c r="BH1428" s="94"/>
      <c r="BI1428" s="94"/>
      <c r="BJ1428" s="94"/>
      <c r="BK1428" s="94"/>
      <c r="BL1428" s="94"/>
      <c r="BM1428" s="94">
        <v>1.0</v>
      </c>
      <c r="BN1428" s="94"/>
      <c r="BO1428" s="94"/>
      <c r="BP1428" s="94"/>
      <c r="BQ1428" s="94"/>
      <c r="BR1428" s="94"/>
      <c r="BS1428" s="94"/>
      <c r="BT1428" s="94"/>
      <c r="BU1428" s="94"/>
      <c r="BV1428" s="94"/>
      <c r="BW1428" s="94"/>
      <c r="BX1428" s="94"/>
      <c r="BY1428" s="94"/>
      <c r="BZ1428" s="94"/>
      <c r="CA1428" s="94"/>
      <c r="CB1428" s="94"/>
      <c r="CC1428" s="94"/>
      <c r="CD1428" s="94"/>
      <c r="CE1428" s="94"/>
      <c r="CF1428" s="94"/>
      <c r="CG1428" s="94"/>
      <c r="CH1428" s="94"/>
      <c r="CJ1428" s="94" t="s">
        <v>11475</v>
      </c>
      <c r="CK1428" s="94" t="s">
        <v>8946</v>
      </c>
      <c r="CL1428" s="94" t="s">
        <v>12046</v>
      </c>
      <c r="CM1428" s="94" t="s">
        <v>13218</v>
      </c>
      <c r="CN1428" s="94" t="s">
        <v>12121</v>
      </c>
      <c r="CO1428" s="94" t="s">
        <v>12122</v>
      </c>
      <c r="CP1428" s="94" t="s">
        <v>12189</v>
      </c>
      <c r="CQ1428" s="94" t="s">
        <v>12015</v>
      </c>
      <c r="CR1428" s="94" t="s">
        <v>12219</v>
      </c>
      <c r="CS1428" s="94" t="s">
        <v>12016</v>
      </c>
      <c r="CT1428" s="94" t="s">
        <v>12052</v>
      </c>
      <c r="CU1428" s="94" t="s">
        <v>12052</v>
      </c>
      <c r="CV1428" s="94" t="s">
        <v>12052</v>
      </c>
      <c r="CX1428" s="94" t="s">
        <v>19956</v>
      </c>
      <c r="CZ1428" s="94" t="s">
        <v>12007</v>
      </c>
      <c r="DA1428" s="94" t="s">
        <v>12016</v>
      </c>
      <c r="DB1428" s="94" t="s">
        <v>12111</v>
      </c>
      <c r="DC1428" s="94" t="s">
        <v>12007</v>
      </c>
      <c r="DD1428" s="94" t="s">
        <v>12016</v>
      </c>
      <c r="DE1428" s="94" t="s">
        <v>12007</v>
      </c>
      <c r="DF1428" s="94" t="s">
        <v>12052</v>
      </c>
      <c r="DH1428" s="94" t="s">
        <v>12021</v>
      </c>
      <c r="DJ1428" s="94" t="s">
        <v>12022</v>
      </c>
    </row>
    <row r="1429" ht="13.5" customHeight="1">
      <c r="A1429" s="94" t="s">
        <v>2160</v>
      </c>
      <c r="B1429" s="94" t="s">
        <v>2161</v>
      </c>
      <c r="C1429" s="94" t="str">
        <f t="shared" si="1"/>
        <v>Lydia Guertin</v>
      </c>
      <c r="D1429" s="94" t="s">
        <v>2162</v>
      </c>
      <c r="E1429" s="94" t="s">
        <v>35</v>
      </c>
      <c r="F1429" s="94" t="s">
        <v>20255</v>
      </c>
      <c r="G1429" s="95" t="s">
        <v>33</v>
      </c>
      <c r="H1429" s="94" t="s">
        <v>12006</v>
      </c>
      <c r="I1429" s="94" t="s">
        <v>12069</v>
      </c>
      <c r="BF1429" s="94" t="s">
        <v>33</v>
      </c>
      <c r="BG1429" s="94"/>
      <c r="BH1429" s="94"/>
      <c r="BI1429" s="94"/>
      <c r="BJ1429" s="94"/>
      <c r="BK1429" s="94"/>
      <c r="BL1429" s="94"/>
      <c r="BM1429" s="94">
        <v>1.0</v>
      </c>
      <c r="BN1429" s="94"/>
      <c r="BO1429" s="94"/>
      <c r="BP1429" s="94"/>
      <c r="BQ1429" s="94"/>
      <c r="BR1429" s="94"/>
      <c r="BS1429" s="94"/>
      <c r="BT1429" s="94"/>
      <c r="BU1429" s="94"/>
      <c r="BV1429" s="94"/>
      <c r="BW1429" s="94"/>
      <c r="BX1429" s="94"/>
      <c r="BY1429" s="94"/>
      <c r="BZ1429" s="94"/>
      <c r="CA1429" s="94"/>
      <c r="CB1429" s="94"/>
      <c r="CC1429" s="94"/>
      <c r="CD1429" s="94">
        <v>1.0</v>
      </c>
      <c r="CE1429" s="94"/>
      <c r="CF1429" s="94"/>
      <c r="CG1429" s="94"/>
      <c r="CH1429" s="94"/>
      <c r="CK1429" s="94" t="s">
        <v>2166</v>
      </c>
      <c r="CL1429" s="94" t="s">
        <v>12010</v>
      </c>
      <c r="CM1429" s="94" t="s">
        <v>17543</v>
      </c>
      <c r="CP1429" s="94" t="s">
        <v>20256</v>
      </c>
      <c r="CQ1429" s="94" t="s">
        <v>12062</v>
      </c>
      <c r="CS1429" s="94" t="s">
        <v>12007</v>
      </c>
      <c r="CX1429" s="94" t="s">
        <v>20257</v>
      </c>
      <c r="CZ1429" s="94" t="s">
        <v>12007</v>
      </c>
      <c r="DA1429" s="94" t="s">
        <v>12111</v>
      </c>
      <c r="DB1429" s="94" t="s">
        <v>12016</v>
      </c>
      <c r="DC1429" s="94" t="s">
        <v>12007</v>
      </c>
      <c r="DD1429" s="94" t="s">
        <v>12007</v>
      </c>
      <c r="DE1429" s="94" t="s">
        <v>12007</v>
      </c>
      <c r="DH1429" s="94" t="s">
        <v>12021</v>
      </c>
      <c r="DJ1429" s="94" t="s">
        <v>12022</v>
      </c>
    </row>
    <row r="1430" ht="13.5" customHeight="1">
      <c r="A1430" s="94" t="s">
        <v>20258</v>
      </c>
      <c r="B1430" s="94" t="s">
        <v>20259</v>
      </c>
      <c r="C1430" s="94" t="str">
        <f t="shared" si="1"/>
        <v>lynne hillenbrand</v>
      </c>
      <c r="D1430" s="94" t="s">
        <v>20260</v>
      </c>
      <c r="E1430" s="94" t="s">
        <v>32</v>
      </c>
      <c r="F1430" s="94" t="s">
        <v>20261</v>
      </c>
      <c r="G1430" s="95" t="s">
        <v>33</v>
      </c>
      <c r="H1430" s="94" t="s">
        <v>12006</v>
      </c>
      <c r="I1430" s="94" t="s">
        <v>12069</v>
      </c>
      <c r="BF1430" s="94" t="s">
        <v>33</v>
      </c>
      <c r="BG1430" s="94"/>
      <c r="BH1430" s="94"/>
      <c r="BI1430" s="94"/>
      <c r="BJ1430" s="94"/>
      <c r="BK1430" s="94"/>
      <c r="BL1430" s="94">
        <v>1.0</v>
      </c>
      <c r="BM1430" s="94"/>
      <c r="BN1430" s="94"/>
      <c r="BO1430" s="94"/>
      <c r="BP1430" s="94"/>
      <c r="BQ1430" s="94"/>
      <c r="BR1430" s="94"/>
      <c r="BS1430" s="94"/>
      <c r="BT1430" s="94"/>
      <c r="BU1430" s="94"/>
      <c r="BV1430" s="94"/>
      <c r="BW1430" s="94"/>
      <c r="BX1430" s="94"/>
      <c r="BY1430" s="94"/>
      <c r="BZ1430" s="94"/>
      <c r="CA1430" s="94"/>
      <c r="CB1430" s="94"/>
      <c r="CC1430" s="94"/>
      <c r="CD1430" s="94">
        <v>1.0</v>
      </c>
      <c r="CE1430" s="94"/>
      <c r="CF1430" s="94"/>
      <c r="CG1430" s="94"/>
      <c r="CH1430" s="94"/>
      <c r="CJ1430" s="94" t="s">
        <v>20262</v>
      </c>
      <c r="CK1430" s="94" t="s">
        <v>20263</v>
      </c>
      <c r="CL1430" s="94" t="s">
        <v>12202</v>
      </c>
      <c r="CM1430" s="94" t="s">
        <v>19212</v>
      </c>
      <c r="CN1430" s="94" t="s">
        <v>20264</v>
      </c>
      <c r="CO1430" s="94" t="s">
        <v>12030</v>
      </c>
      <c r="CP1430" s="94" t="s">
        <v>20265</v>
      </c>
      <c r="CQ1430" s="94" t="s">
        <v>12062</v>
      </c>
      <c r="CR1430" s="94" t="s">
        <v>12062</v>
      </c>
      <c r="CS1430" s="94" t="s">
        <v>12016</v>
      </c>
      <c r="CT1430" s="94" t="s">
        <v>20266</v>
      </c>
      <c r="CX1430" s="94" t="s">
        <v>20267</v>
      </c>
      <c r="CZ1430" s="94" t="s">
        <v>12016</v>
      </c>
      <c r="DA1430" s="94" t="s">
        <v>12016</v>
      </c>
      <c r="DB1430" s="94" t="s">
        <v>12016</v>
      </c>
      <c r="DC1430" s="94" t="s">
        <v>12007</v>
      </c>
      <c r="DD1430" s="94" t="s">
        <v>12016</v>
      </c>
      <c r="DE1430" s="94" t="s">
        <v>12007</v>
      </c>
      <c r="DF1430" s="94" t="s">
        <v>20268</v>
      </c>
      <c r="DH1430" s="94" t="s">
        <v>12021</v>
      </c>
      <c r="DJ1430" s="94" t="s">
        <v>12022</v>
      </c>
    </row>
    <row r="1431" ht="13.5" customHeight="1">
      <c r="A1431" s="94" t="s">
        <v>1921</v>
      </c>
      <c r="B1431" s="94" t="s">
        <v>1922</v>
      </c>
      <c r="C1431" s="94" t="str">
        <f t="shared" si="1"/>
        <v>Lyuba Slavcheva-Mihova</v>
      </c>
      <c r="D1431" s="94" t="s">
        <v>1923</v>
      </c>
      <c r="E1431" s="94" t="s">
        <v>32</v>
      </c>
      <c r="F1431" s="94" t="s">
        <v>20269</v>
      </c>
      <c r="G1431" s="95" t="s">
        <v>33</v>
      </c>
      <c r="H1431" s="94" t="s">
        <v>12006</v>
      </c>
      <c r="I1431" s="94" t="s">
        <v>12069</v>
      </c>
      <c r="BF1431" s="94" t="s">
        <v>33</v>
      </c>
      <c r="BG1431" s="94"/>
      <c r="BH1431" s="94"/>
      <c r="BI1431" s="94"/>
      <c r="BJ1431" s="94"/>
      <c r="BK1431" s="94"/>
      <c r="BL1431" s="94">
        <v>1.0</v>
      </c>
      <c r="BM1431" s="94"/>
      <c r="BN1431" s="94"/>
      <c r="BO1431" s="94"/>
      <c r="BP1431" s="94"/>
      <c r="BQ1431" s="94"/>
      <c r="BR1431" s="94"/>
      <c r="BS1431" s="94"/>
      <c r="BT1431" s="94"/>
      <c r="BU1431" s="94"/>
      <c r="BV1431" s="94"/>
      <c r="BW1431" s="94"/>
      <c r="BX1431" s="94"/>
      <c r="BY1431" s="94"/>
      <c r="BZ1431" s="94"/>
      <c r="CA1431" s="94"/>
      <c r="CB1431" s="94"/>
      <c r="CC1431" s="94"/>
      <c r="CD1431" s="94">
        <v>1.0</v>
      </c>
      <c r="CE1431" s="94"/>
      <c r="CF1431" s="94"/>
      <c r="CG1431" s="94"/>
      <c r="CH1431" s="94"/>
      <c r="CJ1431" s="94" t="s">
        <v>20270</v>
      </c>
      <c r="CK1431" s="94" t="s">
        <v>1927</v>
      </c>
      <c r="CL1431" s="94" t="s">
        <v>12010</v>
      </c>
      <c r="CM1431" s="94" t="s">
        <v>20271</v>
      </c>
      <c r="CO1431" s="94" t="s">
        <v>12116</v>
      </c>
      <c r="CP1431" s="94" t="s">
        <v>16384</v>
      </c>
      <c r="CQ1431" s="94" t="s">
        <v>16385</v>
      </c>
      <c r="CR1431" s="94" t="s">
        <v>20272</v>
      </c>
      <c r="CS1431" s="94" t="s">
        <v>12007</v>
      </c>
      <c r="CX1431" s="94" t="s">
        <v>20273</v>
      </c>
      <c r="CZ1431" s="94" t="s">
        <v>12007</v>
      </c>
      <c r="DA1431" s="94" t="s">
        <v>12111</v>
      </c>
      <c r="DB1431" s="94" t="s">
        <v>12016</v>
      </c>
      <c r="DC1431" s="94" t="s">
        <v>12007</v>
      </c>
      <c r="DD1431" s="94" t="s">
        <v>12007</v>
      </c>
      <c r="DE1431" s="94" t="s">
        <v>12007</v>
      </c>
      <c r="DH1431" s="94" t="s">
        <v>12021</v>
      </c>
      <c r="DJ1431" s="94" t="s">
        <v>12022</v>
      </c>
    </row>
    <row r="1432" ht="13.5" customHeight="1">
      <c r="A1432" s="94" t="s">
        <v>20274</v>
      </c>
      <c r="B1432" s="94" t="s">
        <v>20275</v>
      </c>
      <c r="C1432" s="94" t="str">
        <f t="shared" si="1"/>
        <v>M. Valeria Sieyra</v>
      </c>
      <c r="D1432" s="94" t="s">
        <v>20276</v>
      </c>
      <c r="E1432" s="94" t="s">
        <v>32</v>
      </c>
      <c r="F1432" s="94" t="s">
        <v>20277</v>
      </c>
      <c r="G1432" s="95" t="s">
        <v>33</v>
      </c>
      <c r="H1432" s="94" t="s">
        <v>12006</v>
      </c>
      <c r="I1432" s="94" t="s">
        <v>12069</v>
      </c>
      <c r="BF1432" s="94" t="s">
        <v>33</v>
      </c>
      <c r="BG1432" s="94"/>
      <c r="BH1432" s="94"/>
      <c r="BI1432" s="94"/>
      <c r="BJ1432" s="94"/>
      <c r="BK1432" s="94"/>
      <c r="BL1432" s="94">
        <v>1.0</v>
      </c>
      <c r="BM1432" s="94"/>
      <c r="BN1432" s="94"/>
      <c r="BO1432" s="94"/>
      <c r="BP1432" s="94"/>
      <c r="BQ1432" s="94"/>
      <c r="BR1432" s="94"/>
      <c r="BS1432" s="94"/>
      <c r="BT1432" s="94"/>
      <c r="BU1432" s="94"/>
      <c r="BV1432" s="94"/>
      <c r="BW1432" s="94"/>
      <c r="BX1432" s="94"/>
      <c r="BY1432" s="94"/>
      <c r="BZ1432" s="94"/>
      <c r="CA1432" s="94"/>
      <c r="CB1432" s="94"/>
      <c r="CC1432" s="94"/>
      <c r="CD1432" s="94"/>
      <c r="CE1432" s="94"/>
      <c r="CF1432" s="94"/>
      <c r="CG1432" s="94"/>
      <c r="CH1432" s="94"/>
      <c r="CJ1432" s="94" t="s">
        <v>3680</v>
      </c>
      <c r="CK1432" s="94" t="s">
        <v>20278</v>
      </c>
      <c r="CL1432" s="94" t="s">
        <v>20279</v>
      </c>
      <c r="CM1432" s="94" t="s">
        <v>20280</v>
      </c>
      <c r="CN1432" s="94" t="s">
        <v>12187</v>
      </c>
      <c r="CO1432" s="94" t="s">
        <v>12188</v>
      </c>
      <c r="CP1432" s="94" t="s">
        <v>20281</v>
      </c>
      <c r="CQ1432" s="94" t="s">
        <v>12040</v>
      </c>
      <c r="CR1432" s="94" t="s">
        <v>15113</v>
      </c>
      <c r="CS1432" s="94" t="s">
        <v>12016</v>
      </c>
      <c r="CX1432" s="94" t="s">
        <v>20282</v>
      </c>
      <c r="CZ1432" s="94" t="s">
        <v>12007</v>
      </c>
      <c r="DA1432" s="94" t="s">
        <v>12111</v>
      </c>
      <c r="DB1432" s="94" t="s">
        <v>12111</v>
      </c>
      <c r="DC1432" s="94" t="s">
        <v>12007</v>
      </c>
      <c r="DD1432" s="94" t="s">
        <v>12007</v>
      </c>
      <c r="DE1432" s="94" t="s">
        <v>12007</v>
      </c>
      <c r="DH1432" s="94" t="s">
        <v>12021</v>
      </c>
      <c r="DJ1432" s="94" t="s">
        <v>12022</v>
      </c>
    </row>
    <row r="1433" ht="13.5" customHeight="1">
      <c r="A1433" s="94" t="s">
        <v>20283</v>
      </c>
      <c r="B1433" s="94" t="s">
        <v>20284</v>
      </c>
      <c r="C1433" s="94" t="str">
        <f t="shared" si="1"/>
        <v>Maaike Pierik</v>
      </c>
      <c r="D1433" s="94" t="s">
        <v>20285</v>
      </c>
      <c r="E1433" s="94" t="s">
        <v>32</v>
      </c>
      <c r="F1433" s="94" t="s">
        <v>20286</v>
      </c>
      <c r="G1433" s="95" t="s">
        <v>33</v>
      </c>
      <c r="H1433" s="94" t="s">
        <v>12006</v>
      </c>
      <c r="BF1433" s="94"/>
      <c r="BG1433" s="94"/>
      <c r="BH1433" s="94" t="s">
        <v>33</v>
      </c>
      <c r="BI1433" s="94"/>
      <c r="BJ1433" s="94"/>
      <c r="BK1433" s="94"/>
      <c r="BL1433" s="94"/>
      <c r="BM1433" s="94"/>
      <c r="BN1433" s="94"/>
      <c r="BO1433" s="94"/>
      <c r="BP1433" s="94"/>
      <c r="BQ1433" s="94"/>
      <c r="BR1433" s="94"/>
      <c r="BS1433" s="94">
        <v>1.0</v>
      </c>
      <c r="BT1433" s="94"/>
      <c r="BU1433" s="94"/>
      <c r="BV1433" s="94"/>
      <c r="BW1433" s="94"/>
      <c r="BX1433" s="94"/>
      <c r="BY1433" s="94"/>
      <c r="BZ1433" s="94"/>
      <c r="CA1433" s="94"/>
      <c r="CB1433" s="94"/>
      <c r="CC1433" s="94"/>
      <c r="CD1433" s="94">
        <v>1.0</v>
      </c>
      <c r="CE1433" s="94"/>
      <c r="CF1433" s="94"/>
      <c r="CG1433" s="94"/>
      <c r="CH1433" s="94"/>
      <c r="CK1433" s="94" t="s">
        <v>20287</v>
      </c>
      <c r="CL1433" s="94" t="s">
        <v>12202</v>
      </c>
      <c r="CM1433" s="94" t="s">
        <v>12808</v>
      </c>
      <c r="CN1433" s="94" t="s">
        <v>12455</v>
      </c>
      <c r="CO1433" s="94" t="s">
        <v>12122</v>
      </c>
      <c r="CP1433" s="94" t="s">
        <v>12810</v>
      </c>
      <c r="CQ1433" s="94" t="s">
        <v>12347</v>
      </c>
      <c r="CR1433" s="94" t="s">
        <v>12347</v>
      </c>
      <c r="CS1433" s="94" t="s">
        <v>12016</v>
      </c>
      <c r="CX1433" s="94" t="s">
        <v>20288</v>
      </c>
      <c r="CZ1433" s="94" t="s">
        <v>12007</v>
      </c>
      <c r="DB1433" s="94" t="s">
        <v>12111</v>
      </c>
      <c r="DC1433" s="94" t="s">
        <v>12007</v>
      </c>
      <c r="DD1433" s="94" t="s">
        <v>12007</v>
      </c>
      <c r="DE1433" s="94" t="s">
        <v>12007</v>
      </c>
      <c r="DH1433" s="94" t="s">
        <v>12021</v>
      </c>
      <c r="DJ1433" s="94" t="s">
        <v>12022</v>
      </c>
    </row>
    <row r="1434" ht="13.5" customHeight="1">
      <c r="A1434" s="94" t="s">
        <v>8410</v>
      </c>
      <c r="B1434" s="94" t="s">
        <v>8411</v>
      </c>
      <c r="C1434" s="94" t="str">
        <f t="shared" si="1"/>
        <v>Macinissa Hadjara</v>
      </c>
      <c r="D1434" s="94" t="s">
        <v>8412</v>
      </c>
      <c r="E1434" s="94" t="s">
        <v>35</v>
      </c>
      <c r="F1434" s="94" t="s">
        <v>20289</v>
      </c>
      <c r="G1434" s="95" t="s">
        <v>38</v>
      </c>
      <c r="H1434" s="94" t="s">
        <v>12006</v>
      </c>
      <c r="I1434" s="94" t="s">
        <v>12069</v>
      </c>
      <c r="BF1434" s="94"/>
      <c r="BG1434" s="94" t="s">
        <v>38</v>
      </c>
      <c r="BH1434" s="94"/>
      <c r="BI1434" s="94"/>
      <c r="BJ1434" s="94"/>
      <c r="BK1434" s="94"/>
      <c r="BL1434" s="94"/>
      <c r="BM1434" s="94"/>
      <c r="BN1434" s="94"/>
      <c r="BO1434" s="94"/>
      <c r="BP1434" s="94"/>
      <c r="BQ1434" s="94">
        <v>1.0</v>
      </c>
      <c r="BR1434" s="94"/>
      <c r="BS1434" s="94"/>
      <c r="BT1434" s="94"/>
      <c r="BU1434" s="94"/>
      <c r="BV1434" s="94"/>
      <c r="BW1434" s="94"/>
      <c r="BX1434" s="94"/>
      <c r="BY1434" s="94"/>
      <c r="BZ1434" s="94"/>
      <c r="CA1434" s="94"/>
      <c r="CB1434" s="94"/>
      <c r="CC1434" s="94"/>
      <c r="CD1434" s="94"/>
      <c r="CE1434" s="94"/>
      <c r="CF1434" s="94"/>
      <c r="CG1434" s="94"/>
      <c r="CH1434" s="94"/>
      <c r="CJ1434" s="94" t="s">
        <v>12058</v>
      </c>
      <c r="CK1434" s="94" t="s">
        <v>8416</v>
      </c>
      <c r="CL1434" s="94" t="s">
        <v>12505</v>
      </c>
      <c r="CM1434" s="94" t="s">
        <v>20290</v>
      </c>
      <c r="CN1434" s="94" t="s">
        <v>14008</v>
      </c>
      <c r="CO1434" s="94" t="s">
        <v>12116</v>
      </c>
      <c r="CP1434" s="94" t="s">
        <v>20291</v>
      </c>
      <c r="CQ1434" s="94" t="s">
        <v>20292</v>
      </c>
      <c r="CR1434" s="94" t="s">
        <v>12880</v>
      </c>
      <c r="CX1434" s="94" t="s">
        <v>1774</v>
      </c>
      <c r="CZ1434" s="94" t="s">
        <v>12016</v>
      </c>
      <c r="DC1434" s="94" t="s">
        <v>12016</v>
      </c>
      <c r="DD1434" s="94" t="s">
        <v>12007</v>
      </c>
      <c r="DH1434" s="94" t="s">
        <v>12021</v>
      </c>
      <c r="DJ1434" s="94" t="s">
        <v>12022</v>
      </c>
    </row>
    <row r="1435" ht="13.5" customHeight="1">
      <c r="A1435" s="94" t="s">
        <v>9542</v>
      </c>
      <c r="B1435" s="94" t="s">
        <v>9543</v>
      </c>
      <c r="C1435" s="94" t="str">
        <f t="shared" si="1"/>
        <v>Madalina Tudorache</v>
      </c>
      <c r="D1435" s="94" t="s">
        <v>9544</v>
      </c>
      <c r="E1435" s="94" t="s">
        <v>35</v>
      </c>
      <c r="F1435" s="94" t="s">
        <v>20293</v>
      </c>
      <c r="G1435" s="95" t="s">
        <v>33</v>
      </c>
      <c r="H1435" s="94" t="s">
        <v>12006</v>
      </c>
      <c r="I1435" s="94" t="s">
        <v>12069</v>
      </c>
      <c r="BF1435" s="94" t="s">
        <v>33</v>
      </c>
      <c r="BG1435" s="94"/>
      <c r="BH1435" s="94"/>
      <c r="BI1435" s="94"/>
      <c r="BJ1435" s="94"/>
      <c r="BK1435" s="94"/>
      <c r="BL1435" s="94"/>
      <c r="BM1435" s="94">
        <v>1.0</v>
      </c>
      <c r="BN1435" s="94"/>
      <c r="BO1435" s="94"/>
      <c r="BP1435" s="94"/>
      <c r="BQ1435" s="94"/>
      <c r="BR1435" s="94"/>
      <c r="BS1435" s="94"/>
      <c r="BT1435" s="94"/>
      <c r="BU1435" s="94"/>
      <c r="BV1435" s="94"/>
      <c r="BW1435" s="94"/>
      <c r="BX1435" s="94"/>
      <c r="BY1435" s="94"/>
      <c r="BZ1435" s="94"/>
      <c r="CA1435" s="94"/>
      <c r="CB1435" s="94"/>
      <c r="CC1435" s="94"/>
      <c r="CD1435" s="94"/>
      <c r="CE1435" s="94"/>
      <c r="CF1435" s="94"/>
      <c r="CG1435" s="94"/>
      <c r="CH1435" s="94"/>
      <c r="CK1435" s="94" t="s">
        <v>9547</v>
      </c>
      <c r="CL1435" s="94" t="s">
        <v>12010</v>
      </c>
      <c r="CM1435" s="94" t="s">
        <v>13009</v>
      </c>
      <c r="CO1435" s="94" t="s">
        <v>12122</v>
      </c>
      <c r="CP1435" s="94" t="s">
        <v>13010</v>
      </c>
      <c r="CQ1435" s="94" t="s">
        <v>12263</v>
      </c>
      <c r="CR1435" s="94" t="s">
        <v>20294</v>
      </c>
      <c r="CS1435" s="94" t="s">
        <v>12016</v>
      </c>
      <c r="CT1435" s="94" t="s">
        <v>12594</v>
      </c>
      <c r="CX1435" s="94" t="s">
        <v>20295</v>
      </c>
      <c r="CZ1435" s="94" t="s">
        <v>12007</v>
      </c>
      <c r="DH1435" s="94" t="s">
        <v>12021</v>
      </c>
      <c r="DJ1435" s="94" t="s">
        <v>12022</v>
      </c>
    </row>
    <row r="1436" ht="13.5" customHeight="1">
      <c r="A1436" s="94" t="s">
        <v>9672</v>
      </c>
      <c r="B1436" s="94" t="s">
        <v>9673</v>
      </c>
      <c r="C1436" s="94" t="str">
        <f t="shared" si="1"/>
        <v>madhulika guhathakurta</v>
      </c>
      <c r="D1436" s="94" t="s">
        <v>9674</v>
      </c>
      <c r="E1436" s="94" t="s">
        <v>32</v>
      </c>
      <c r="F1436" s="94" t="s">
        <v>20296</v>
      </c>
      <c r="G1436" s="95" t="s">
        <v>38</v>
      </c>
      <c r="H1436" s="94" t="s">
        <v>12006</v>
      </c>
      <c r="I1436" s="94" t="s">
        <v>12069</v>
      </c>
      <c r="BF1436" s="94"/>
      <c r="BG1436" s="94"/>
      <c r="BH1436" s="94"/>
      <c r="BI1436" s="94"/>
      <c r="BJ1436" s="94"/>
      <c r="BK1436" s="94" t="s">
        <v>38</v>
      </c>
      <c r="BL1436" s="94"/>
      <c r="BM1436" s="94"/>
      <c r="BN1436" s="94"/>
      <c r="BO1436" s="94"/>
      <c r="BP1436" s="94"/>
      <c r="BQ1436" s="94"/>
      <c r="BR1436" s="94"/>
      <c r="BS1436" s="94"/>
      <c r="BT1436" s="94"/>
      <c r="BU1436" s="94"/>
      <c r="BV1436" s="94"/>
      <c r="BW1436" s="94"/>
      <c r="BX1436" s="94"/>
      <c r="BY1436" s="94"/>
      <c r="BZ1436" s="94"/>
      <c r="CA1436" s="94"/>
      <c r="CB1436" s="94"/>
      <c r="CC1436" s="94">
        <v>1.0</v>
      </c>
      <c r="CD1436" s="94"/>
      <c r="CE1436" s="94"/>
      <c r="CF1436" s="94"/>
      <c r="CG1436" s="94"/>
      <c r="CH1436" s="94"/>
      <c r="CJ1436" s="94" t="s">
        <v>12980</v>
      </c>
      <c r="CK1436" s="94" t="s">
        <v>9677</v>
      </c>
      <c r="CM1436" s="94" t="s">
        <v>20297</v>
      </c>
      <c r="CQ1436" s="94" t="s">
        <v>12062</v>
      </c>
      <c r="CX1436" s="94" t="s">
        <v>1965</v>
      </c>
      <c r="CZ1436" s="94" t="s">
        <v>12016</v>
      </c>
      <c r="DC1436" s="94" t="s">
        <v>12016</v>
      </c>
      <c r="DD1436" s="94" t="s">
        <v>12007</v>
      </c>
      <c r="DH1436" s="94" t="s">
        <v>12021</v>
      </c>
      <c r="DJ1436" s="94" t="s">
        <v>12022</v>
      </c>
    </row>
    <row r="1437" ht="13.5" customHeight="1">
      <c r="A1437" s="94" t="s">
        <v>9672</v>
      </c>
      <c r="B1437" s="94" t="s">
        <v>9673</v>
      </c>
      <c r="C1437" s="94" t="str">
        <f t="shared" si="1"/>
        <v>madhulika guhathakurta</v>
      </c>
      <c r="D1437" s="94" t="s">
        <v>20298</v>
      </c>
      <c r="E1437" s="94" t="s">
        <v>35</v>
      </c>
      <c r="F1437" s="94" t="s">
        <v>20299</v>
      </c>
      <c r="G1437" s="95" t="s">
        <v>38</v>
      </c>
      <c r="H1437" s="94" t="s">
        <v>12006</v>
      </c>
      <c r="BF1437" s="94"/>
      <c r="BG1437" s="94"/>
      <c r="BH1437" s="94"/>
      <c r="BI1437" s="94" t="s">
        <v>38</v>
      </c>
      <c r="BJ1437" s="94"/>
      <c r="BK1437" s="94"/>
      <c r="BL1437" s="94"/>
      <c r="BM1437" s="94"/>
      <c r="BN1437" s="94"/>
      <c r="BO1437" s="94"/>
      <c r="BP1437" s="94"/>
      <c r="BQ1437" s="94"/>
      <c r="BR1437" s="94"/>
      <c r="BS1437" s="94"/>
      <c r="BT1437" s="94"/>
      <c r="BU1437" s="94"/>
      <c r="BV1437" s="94"/>
      <c r="BW1437" s="94">
        <v>1.0</v>
      </c>
      <c r="BX1437" s="94"/>
      <c r="BY1437" s="94"/>
      <c r="BZ1437" s="94"/>
      <c r="CA1437" s="94"/>
      <c r="CB1437" s="94"/>
      <c r="CC1437" s="94"/>
      <c r="CD1437" s="94"/>
      <c r="CE1437" s="94"/>
      <c r="CF1437" s="94"/>
      <c r="CG1437" s="94"/>
      <c r="CH1437" s="94"/>
      <c r="CJ1437" s="94" t="s">
        <v>12058</v>
      </c>
      <c r="CK1437" s="94" t="s">
        <v>20300</v>
      </c>
      <c r="CL1437" s="94" t="s">
        <v>20301</v>
      </c>
      <c r="CM1437" s="94" t="s">
        <v>12946</v>
      </c>
      <c r="CN1437" s="94" t="s">
        <v>20302</v>
      </c>
      <c r="CO1437" s="94" t="s">
        <v>12030</v>
      </c>
      <c r="CP1437" s="94" t="s">
        <v>15724</v>
      </c>
      <c r="CQ1437" s="94" t="s">
        <v>12062</v>
      </c>
      <c r="CR1437" s="94" t="s">
        <v>12422</v>
      </c>
      <c r="CU1437" s="94" t="s">
        <v>38</v>
      </c>
      <c r="CX1437" s="94" t="s">
        <v>1965</v>
      </c>
      <c r="CZ1437" s="94" t="s">
        <v>12016</v>
      </c>
      <c r="DC1437" s="94" t="s">
        <v>12016</v>
      </c>
      <c r="DD1437" s="94" t="s">
        <v>12007</v>
      </c>
      <c r="DH1437" s="94" t="s">
        <v>12021</v>
      </c>
      <c r="DJ1437" s="94" t="s">
        <v>12022</v>
      </c>
    </row>
    <row r="1438" ht="13.5" customHeight="1">
      <c r="A1438" s="94" t="s">
        <v>9672</v>
      </c>
      <c r="B1438" s="94" t="s">
        <v>9673</v>
      </c>
      <c r="C1438" s="94" t="str">
        <f t="shared" si="1"/>
        <v>madhulika guhathakurta</v>
      </c>
      <c r="D1438" s="94" t="s">
        <v>20298</v>
      </c>
      <c r="E1438" s="94" t="s">
        <v>35</v>
      </c>
      <c r="F1438" s="94" t="s">
        <v>20303</v>
      </c>
      <c r="G1438" s="95" t="s">
        <v>33</v>
      </c>
      <c r="H1438" s="94" t="s">
        <v>12006</v>
      </c>
      <c r="BF1438" s="94"/>
      <c r="BG1438" s="94"/>
      <c r="BH1438" s="94" t="s">
        <v>33</v>
      </c>
      <c r="BI1438" s="94"/>
      <c r="BJ1438" s="94"/>
      <c r="BK1438" s="94"/>
      <c r="BL1438" s="94"/>
      <c r="BM1438" s="94"/>
      <c r="BN1438" s="94"/>
      <c r="BO1438" s="94"/>
      <c r="BP1438" s="94"/>
      <c r="BQ1438" s="94"/>
      <c r="BR1438" s="94">
        <v>1.0</v>
      </c>
      <c r="BS1438" s="94"/>
      <c r="BT1438" s="94"/>
      <c r="BU1438" s="94"/>
      <c r="BV1438" s="94"/>
      <c r="BW1438" s="94"/>
      <c r="BX1438" s="94"/>
      <c r="BY1438" s="94"/>
      <c r="BZ1438" s="94"/>
      <c r="CA1438" s="94"/>
      <c r="CB1438" s="94"/>
      <c r="CC1438" s="94"/>
      <c r="CD1438" s="94"/>
      <c r="CE1438" s="94"/>
      <c r="CF1438" s="94"/>
      <c r="CG1438" s="94"/>
      <c r="CH1438" s="94"/>
      <c r="CJ1438" s="94" t="s">
        <v>12058</v>
      </c>
      <c r="CK1438" s="94" t="s">
        <v>20300</v>
      </c>
      <c r="CL1438" s="94" t="s">
        <v>12010</v>
      </c>
      <c r="CM1438" s="94" t="s">
        <v>12946</v>
      </c>
      <c r="CN1438" s="94" t="s">
        <v>13193</v>
      </c>
      <c r="CO1438" s="94" t="s">
        <v>12030</v>
      </c>
      <c r="CP1438" s="94" t="s">
        <v>18383</v>
      </c>
      <c r="CQ1438" s="94" t="s">
        <v>12062</v>
      </c>
      <c r="CR1438" s="94" t="s">
        <v>12422</v>
      </c>
      <c r="CS1438" s="94" t="s">
        <v>12007</v>
      </c>
      <c r="CX1438" s="94" t="s">
        <v>20304</v>
      </c>
      <c r="CZ1438" s="94" t="s">
        <v>12007</v>
      </c>
      <c r="DA1438" s="94" t="s">
        <v>12019</v>
      </c>
      <c r="DB1438" s="94" t="s">
        <v>12016</v>
      </c>
      <c r="DC1438" s="94" t="s">
        <v>12007</v>
      </c>
      <c r="DD1438" s="94" t="s">
        <v>12007</v>
      </c>
      <c r="DE1438" s="94" t="s">
        <v>12016</v>
      </c>
      <c r="DH1438" s="94" t="s">
        <v>12021</v>
      </c>
      <c r="DJ1438" s="94" t="s">
        <v>12022</v>
      </c>
    </row>
    <row r="1439" ht="13.5" customHeight="1">
      <c r="A1439" s="94" t="s">
        <v>20305</v>
      </c>
      <c r="B1439" s="94" t="s">
        <v>13418</v>
      </c>
      <c r="C1439" s="94" t="str">
        <f t="shared" si="1"/>
        <v>Magaretha Pretorius</v>
      </c>
      <c r="D1439" s="94" t="s">
        <v>20306</v>
      </c>
      <c r="E1439" s="94" t="s">
        <v>32</v>
      </c>
      <c r="F1439" s="94" t="s">
        <v>20307</v>
      </c>
      <c r="G1439" s="95" t="s">
        <v>33</v>
      </c>
      <c r="H1439" s="94" t="s">
        <v>12006</v>
      </c>
      <c r="BF1439" s="94" t="s">
        <v>33</v>
      </c>
      <c r="BG1439" s="94"/>
      <c r="BH1439" s="94"/>
      <c r="BI1439" s="94"/>
      <c r="BJ1439" s="94"/>
      <c r="BK1439" s="94"/>
      <c r="BL1439" s="94">
        <v>1.0</v>
      </c>
      <c r="BM1439" s="94"/>
      <c r="BN1439" s="94"/>
      <c r="BO1439" s="94"/>
      <c r="BP1439" s="94"/>
      <c r="BQ1439" s="94"/>
      <c r="BR1439" s="94"/>
      <c r="BS1439" s="94"/>
      <c r="BT1439" s="94"/>
      <c r="BU1439" s="94"/>
      <c r="BV1439" s="94"/>
      <c r="BW1439" s="94"/>
      <c r="BX1439" s="94"/>
      <c r="BY1439" s="94"/>
      <c r="BZ1439" s="94"/>
      <c r="CA1439" s="94"/>
      <c r="CB1439" s="94"/>
      <c r="CC1439" s="94"/>
      <c r="CD1439" s="94"/>
      <c r="CE1439" s="94"/>
      <c r="CF1439" s="94"/>
      <c r="CG1439" s="94"/>
      <c r="CH1439" s="94"/>
      <c r="CJ1439" s="94" t="s">
        <v>3680</v>
      </c>
      <c r="CK1439" s="94" t="s">
        <v>20308</v>
      </c>
      <c r="CM1439" s="94" t="s">
        <v>15159</v>
      </c>
      <c r="CN1439" s="94" t="s">
        <v>12507</v>
      </c>
      <c r="CP1439" s="94" t="s">
        <v>12189</v>
      </c>
      <c r="CQ1439" s="94" t="s">
        <v>12015</v>
      </c>
      <c r="CS1439" s="94" t="s">
        <v>12016</v>
      </c>
      <c r="CX1439" s="94" t="s">
        <v>20309</v>
      </c>
      <c r="CZ1439" s="94" t="s">
        <v>12007</v>
      </c>
      <c r="DA1439" s="94" t="s">
        <v>12016</v>
      </c>
      <c r="DB1439" s="94" t="s">
        <v>12016</v>
      </c>
      <c r="DC1439" s="94" t="s">
        <v>12016</v>
      </c>
      <c r="DD1439" s="94" t="s">
        <v>12016</v>
      </c>
      <c r="DE1439" s="94" t="s">
        <v>12016</v>
      </c>
      <c r="DH1439" s="94" t="s">
        <v>12021</v>
      </c>
      <c r="DJ1439" s="94" t="s">
        <v>12022</v>
      </c>
    </row>
    <row r="1440" ht="13.5" customHeight="1">
      <c r="A1440" s="94" t="s">
        <v>3579</v>
      </c>
      <c r="B1440" s="94" t="s">
        <v>3580</v>
      </c>
      <c r="C1440" s="94" t="str">
        <f t="shared" si="1"/>
        <v>Magdeline Seabi</v>
      </c>
      <c r="D1440" s="94" t="s">
        <v>3581</v>
      </c>
      <c r="E1440" s="94" t="s">
        <v>35</v>
      </c>
      <c r="F1440" s="94" t="s">
        <v>20310</v>
      </c>
      <c r="G1440" s="95" t="s">
        <v>33</v>
      </c>
      <c r="H1440" s="94" t="s">
        <v>12006</v>
      </c>
      <c r="I1440" s="94" t="s">
        <v>12025</v>
      </c>
      <c r="BF1440" s="94"/>
      <c r="BG1440" s="94"/>
      <c r="BH1440" s="94" t="s">
        <v>33</v>
      </c>
      <c r="BI1440" s="94"/>
      <c r="BJ1440" s="94"/>
      <c r="BK1440" s="94"/>
      <c r="BL1440" s="94"/>
      <c r="BM1440" s="94"/>
      <c r="BN1440" s="94"/>
      <c r="BO1440" s="94"/>
      <c r="BP1440" s="94"/>
      <c r="BQ1440" s="94"/>
      <c r="BR1440" s="94"/>
      <c r="BS1440" s="94">
        <v>1.0</v>
      </c>
      <c r="BT1440" s="94"/>
      <c r="BU1440" s="94"/>
      <c r="BV1440" s="94"/>
      <c r="BW1440" s="94"/>
      <c r="BX1440" s="94"/>
      <c r="BY1440" s="94"/>
      <c r="BZ1440" s="94"/>
      <c r="CA1440" s="94"/>
      <c r="CB1440" s="94"/>
      <c r="CC1440" s="94"/>
      <c r="CD1440" s="94">
        <v>1.0</v>
      </c>
      <c r="CE1440" s="94"/>
      <c r="CF1440" s="94"/>
      <c r="CG1440" s="94"/>
      <c r="CH1440" s="94"/>
      <c r="CJ1440" s="94" t="s">
        <v>12717</v>
      </c>
      <c r="CK1440" s="94" t="s">
        <v>3585</v>
      </c>
      <c r="CL1440" s="94" t="s">
        <v>12010</v>
      </c>
      <c r="CM1440" s="94" t="s">
        <v>20311</v>
      </c>
      <c r="CN1440" s="94" t="s">
        <v>12498</v>
      </c>
      <c r="CO1440" s="94" t="s">
        <v>12122</v>
      </c>
      <c r="CP1440" s="94" t="s">
        <v>20312</v>
      </c>
      <c r="CQ1440" s="94" t="s">
        <v>12015</v>
      </c>
      <c r="CR1440" s="94" t="s">
        <v>12219</v>
      </c>
      <c r="CS1440" s="94" t="s">
        <v>12016</v>
      </c>
      <c r="CT1440" s="94" t="s">
        <v>12052</v>
      </c>
      <c r="CX1440" s="94" t="s">
        <v>20313</v>
      </c>
      <c r="CZ1440" s="94" t="s">
        <v>12007</v>
      </c>
      <c r="DA1440" s="94" t="s">
        <v>12111</v>
      </c>
      <c r="DB1440" s="94" t="s">
        <v>12111</v>
      </c>
      <c r="DC1440" s="94" t="s">
        <v>12007</v>
      </c>
      <c r="DD1440" s="94" t="s">
        <v>12007</v>
      </c>
      <c r="DE1440" s="94" t="s">
        <v>12007</v>
      </c>
      <c r="DH1440" s="94" t="s">
        <v>12021</v>
      </c>
      <c r="DJ1440" s="94" t="s">
        <v>12022</v>
      </c>
    </row>
    <row r="1441" ht="13.5" customHeight="1">
      <c r="A1441" s="94" t="s">
        <v>19993</v>
      </c>
      <c r="B1441" s="94" t="s">
        <v>20314</v>
      </c>
      <c r="C1441" s="94" t="str">
        <f t="shared" si="1"/>
        <v>Magnus L'Argent</v>
      </c>
      <c r="D1441" s="94" t="s">
        <v>20315</v>
      </c>
      <c r="E1441" s="94" t="s">
        <v>32</v>
      </c>
      <c r="F1441" s="94" t="s">
        <v>20316</v>
      </c>
      <c r="G1441" s="95" t="s">
        <v>38</v>
      </c>
      <c r="H1441" s="94" t="s">
        <v>12006</v>
      </c>
      <c r="AD1441" s="94" t="s">
        <v>12007</v>
      </c>
      <c r="BF1441" s="94"/>
      <c r="BG1441" s="94"/>
      <c r="BH1441" s="94"/>
      <c r="BI1441" s="94"/>
      <c r="BJ1441" s="94"/>
      <c r="BK1441" s="94" t="s">
        <v>38</v>
      </c>
      <c r="BL1441" s="94"/>
      <c r="BM1441" s="94"/>
      <c r="BN1441" s="94"/>
      <c r="BO1441" s="94"/>
      <c r="BP1441" s="94"/>
      <c r="BQ1441" s="94"/>
      <c r="BR1441" s="94"/>
      <c r="BS1441" s="94"/>
      <c r="BT1441" s="94"/>
      <c r="BU1441" s="94"/>
      <c r="BV1441" s="94"/>
      <c r="BW1441" s="94"/>
      <c r="BX1441" s="94"/>
      <c r="BY1441" s="94"/>
      <c r="BZ1441" s="94"/>
      <c r="CA1441" s="94"/>
      <c r="CB1441" s="94">
        <v>1.0</v>
      </c>
      <c r="CC1441" s="94"/>
      <c r="CD1441" s="94"/>
      <c r="CE1441" s="94"/>
      <c r="CF1441" s="94"/>
      <c r="CG1441" s="94"/>
      <c r="CH1441" s="94"/>
      <c r="CK1441" s="94" t="s">
        <v>20317</v>
      </c>
      <c r="CL1441" s="94" t="s">
        <v>12046</v>
      </c>
      <c r="CM1441" s="94" t="s">
        <v>20318</v>
      </c>
      <c r="CN1441" s="94" t="s">
        <v>12381</v>
      </c>
      <c r="CO1441" s="94" t="s">
        <v>12217</v>
      </c>
      <c r="CP1441" s="94" t="s">
        <v>20319</v>
      </c>
      <c r="CQ1441" s="94" t="s">
        <v>12075</v>
      </c>
      <c r="CR1441" s="94" t="s">
        <v>12752</v>
      </c>
      <c r="CX1441" s="94" t="s">
        <v>20320</v>
      </c>
      <c r="CZ1441" s="94" t="s">
        <v>12016</v>
      </c>
      <c r="DC1441" s="94" t="s">
        <v>12016</v>
      </c>
      <c r="DD1441" s="94" t="s">
        <v>12007</v>
      </c>
      <c r="DH1441" s="94" t="s">
        <v>12021</v>
      </c>
      <c r="DJ1441" s="94" t="s">
        <v>12022</v>
      </c>
    </row>
    <row r="1442" ht="13.5" customHeight="1">
      <c r="A1442" s="94" t="s">
        <v>10066</v>
      </c>
      <c r="B1442" s="94" t="s">
        <v>10067</v>
      </c>
      <c r="C1442" s="94" t="str">
        <f t="shared" si="1"/>
        <v>Mahamat DJ MAMADOU</v>
      </c>
      <c r="D1442" s="94" t="s">
        <v>10068</v>
      </c>
      <c r="E1442" s="94" t="s">
        <v>32</v>
      </c>
      <c r="F1442" s="94" t="s">
        <v>20321</v>
      </c>
      <c r="G1442" s="95" t="s">
        <v>33</v>
      </c>
      <c r="H1442" s="94" t="s">
        <v>12006</v>
      </c>
      <c r="I1442" s="94" t="s">
        <v>12025</v>
      </c>
      <c r="BF1442" s="94" t="s">
        <v>33</v>
      </c>
      <c r="BG1442" s="94"/>
      <c r="BH1442" s="94"/>
      <c r="BI1442" s="94"/>
      <c r="BJ1442" s="94"/>
      <c r="BK1442" s="94"/>
      <c r="BL1442" s="94"/>
      <c r="BM1442" s="94">
        <v>1.0</v>
      </c>
      <c r="BN1442" s="94"/>
      <c r="BO1442" s="94"/>
      <c r="BP1442" s="94"/>
      <c r="BQ1442" s="94"/>
      <c r="BR1442" s="94"/>
      <c r="BS1442" s="94"/>
      <c r="BT1442" s="94"/>
      <c r="BU1442" s="94"/>
      <c r="BV1442" s="94"/>
      <c r="BW1442" s="94"/>
      <c r="BX1442" s="94"/>
      <c r="BY1442" s="94"/>
      <c r="BZ1442" s="94"/>
      <c r="CA1442" s="94"/>
      <c r="CB1442" s="94"/>
      <c r="CC1442" s="94"/>
      <c r="CD1442" s="94"/>
      <c r="CE1442" s="94"/>
      <c r="CF1442" s="94"/>
      <c r="CG1442" s="94"/>
      <c r="CH1442" s="94"/>
      <c r="CJ1442" s="94" t="s">
        <v>11475</v>
      </c>
      <c r="CK1442" s="94" t="s">
        <v>10071</v>
      </c>
      <c r="CL1442" s="94" t="s">
        <v>12505</v>
      </c>
      <c r="CM1442" s="94" t="s">
        <v>20322</v>
      </c>
      <c r="CN1442" s="94" t="s">
        <v>20323</v>
      </c>
      <c r="CO1442" s="94" t="s">
        <v>12122</v>
      </c>
      <c r="CP1442" s="94" t="s">
        <v>16074</v>
      </c>
      <c r="CQ1442" s="94" t="s">
        <v>12145</v>
      </c>
      <c r="CR1442" s="94" t="s">
        <v>16074</v>
      </c>
      <c r="CS1442" s="94" t="s">
        <v>12007</v>
      </c>
      <c r="CT1442" s="94" t="s">
        <v>20324</v>
      </c>
      <c r="CU1442" s="94" t="s">
        <v>13064</v>
      </c>
      <c r="CV1442" s="94" t="s">
        <v>20325</v>
      </c>
      <c r="CX1442" s="94" t="s">
        <v>20326</v>
      </c>
      <c r="CZ1442" s="94" t="s">
        <v>12007</v>
      </c>
      <c r="DA1442" s="94" t="s">
        <v>12016</v>
      </c>
      <c r="DB1442" s="94" t="s">
        <v>12016</v>
      </c>
      <c r="DC1442" s="94" t="s">
        <v>12007</v>
      </c>
      <c r="DD1442" s="94" t="s">
        <v>12007</v>
      </c>
      <c r="DE1442" s="94" t="s">
        <v>12016</v>
      </c>
      <c r="DH1442" s="94" t="s">
        <v>12021</v>
      </c>
      <c r="DJ1442" s="94" t="s">
        <v>12022</v>
      </c>
    </row>
    <row r="1443" ht="13.5" customHeight="1">
      <c r="A1443" s="94" t="s">
        <v>5625</v>
      </c>
      <c r="B1443" s="94" t="s">
        <v>5626</v>
      </c>
      <c r="C1443" s="94" t="str">
        <f t="shared" si="1"/>
        <v>mahdi abdollahi</v>
      </c>
      <c r="D1443" s="94" t="s">
        <v>5627</v>
      </c>
      <c r="E1443" s="94" t="s">
        <v>35</v>
      </c>
      <c r="F1443" s="94" t="s">
        <v>20327</v>
      </c>
      <c r="G1443" s="95" t="s">
        <v>33</v>
      </c>
      <c r="H1443" s="94" t="s">
        <v>12006</v>
      </c>
      <c r="I1443" s="94" t="s">
        <v>12069</v>
      </c>
      <c r="BF1443" s="94" t="s">
        <v>33</v>
      </c>
      <c r="BG1443" s="94"/>
      <c r="BH1443" s="94"/>
      <c r="BI1443" s="94"/>
      <c r="BJ1443" s="94"/>
      <c r="BK1443" s="94"/>
      <c r="BL1443" s="94"/>
      <c r="BM1443" s="94">
        <v>1.0</v>
      </c>
      <c r="BN1443" s="94"/>
      <c r="BO1443" s="94"/>
      <c r="BP1443" s="94"/>
      <c r="BQ1443" s="94"/>
      <c r="BR1443" s="94"/>
      <c r="BS1443" s="94"/>
      <c r="BT1443" s="94"/>
      <c r="BU1443" s="94"/>
      <c r="BV1443" s="94"/>
      <c r="BW1443" s="94"/>
      <c r="BX1443" s="94"/>
      <c r="BY1443" s="94"/>
      <c r="BZ1443" s="94"/>
      <c r="CA1443" s="94"/>
      <c r="CB1443" s="94"/>
      <c r="CC1443" s="94"/>
      <c r="CD1443" s="94">
        <v>1.0</v>
      </c>
      <c r="CE1443" s="94"/>
      <c r="CF1443" s="94"/>
      <c r="CG1443" s="94"/>
      <c r="CH1443" s="94"/>
      <c r="CJ1443" s="94" t="s">
        <v>11475</v>
      </c>
      <c r="CK1443" s="94" t="s">
        <v>5631</v>
      </c>
      <c r="CL1443" s="94" t="s">
        <v>12505</v>
      </c>
      <c r="CM1443" s="94" t="s">
        <v>20328</v>
      </c>
      <c r="CO1443" s="94" t="s">
        <v>12122</v>
      </c>
      <c r="CP1443" s="94" t="s">
        <v>12487</v>
      </c>
      <c r="CQ1443" s="94" t="s">
        <v>12405</v>
      </c>
      <c r="CR1443" s="94" t="s">
        <v>12406</v>
      </c>
      <c r="CS1443" s="94" t="s">
        <v>12007</v>
      </c>
      <c r="CX1443" s="94" t="s">
        <v>20329</v>
      </c>
      <c r="CZ1443" s="94" t="s">
        <v>12007</v>
      </c>
      <c r="DA1443" s="94" t="s">
        <v>12016</v>
      </c>
      <c r="DB1443" s="94" t="s">
        <v>12111</v>
      </c>
      <c r="DC1443" s="94" t="s">
        <v>12007</v>
      </c>
      <c r="DD1443" s="94" t="s">
        <v>12007</v>
      </c>
      <c r="DE1443" s="94" t="s">
        <v>12007</v>
      </c>
      <c r="DH1443" s="94" t="s">
        <v>12021</v>
      </c>
      <c r="DJ1443" s="94" t="s">
        <v>12022</v>
      </c>
    </row>
    <row r="1444" ht="13.5" customHeight="1">
      <c r="A1444" s="94" t="s">
        <v>5625</v>
      </c>
      <c r="B1444" s="94" t="s">
        <v>11042</v>
      </c>
      <c r="C1444" s="94" t="str">
        <f t="shared" si="1"/>
        <v>mahdi rokni</v>
      </c>
      <c r="D1444" s="94" t="s">
        <v>11043</v>
      </c>
      <c r="E1444" s="94" t="s">
        <v>35</v>
      </c>
      <c r="F1444" s="94" t="s">
        <v>20330</v>
      </c>
      <c r="G1444" s="95" t="s">
        <v>33</v>
      </c>
      <c r="H1444" s="94" t="s">
        <v>12006</v>
      </c>
      <c r="I1444" s="94" t="s">
        <v>12025</v>
      </c>
      <c r="BF1444" s="94" t="s">
        <v>33</v>
      </c>
      <c r="BG1444" s="94"/>
      <c r="BH1444" s="94"/>
      <c r="BI1444" s="94"/>
      <c r="BJ1444" s="94"/>
      <c r="BK1444" s="94"/>
      <c r="BL1444" s="94">
        <v>1.0</v>
      </c>
      <c r="BM1444" s="94"/>
      <c r="BN1444" s="94"/>
      <c r="BO1444" s="94"/>
      <c r="BP1444" s="94"/>
      <c r="BQ1444" s="94"/>
      <c r="BR1444" s="94"/>
      <c r="BS1444" s="94"/>
      <c r="BT1444" s="94"/>
      <c r="BU1444" s="94"/>
      <c r="BV1444" s="94"/>
      <c r="BW1444" s="94"/>
      <c r="BX1444" s="94"/>
      <c r="BY1444" s="94"/>
      <c r="BZ1444" s="94"/>
      <c r="CA1444" s="94"/>
      <c r="CB1444" s="94"/>
      <c r="CC1444" s="94"/>
      <c r="CD1444" s="94">
        <v>1.0</v>
      </c>
      <c r="CE1444" s="94"/>
      <c r="CF1444" s="94"/>
      <c r="CG1444" s="94"/>
      <c r="CH1444" s="94"/>
      <c r="CJ1444" s="94" t="s">
        <v>12153</v>
      </c>
      <c r="CK1444" s="94" t="s">
        <v>11047</v>
      </c>
      <c r="CL1444" s="94" t="s">
        <v>12505</v>
      </c>
      <c r="CM1444" s="94" t="s">
        <v>20331</v>
      </c>
      <c r="CN1444" s="94" t="s">
        <v>20332</v>
      </c>
      <c r="CO1444" s="94" t="s">
        <v>12255</v>
      </c>
      <c r="CP1444" s="94" t="s">
        <v>17700</v>
      </c>
      <c r="CQ1444" s="94" t="s">
        <v>12405</v>
      </c>
      <c r="CR1444" s="94" t="s">
        <v>12406</v>
      </c>
      <c r="CS1444" s="94" t="s">
        <v>12007</v>
      </c>
      <c r="CX1444" s="94" t="s">
        <v>20333</v>
      </c>
      <c r="CZ1444" s="94" t="s">
        <v>12007</v>
      </c>
      <c r="DA1444" s="94" t="s">
        <v>12019</v>
      </c>
      <c r="DB1444" s="94" t="s">
        <v>12019</v>
      </c>
      <c r="DC1444" s="94" t="s">
        <v>12007</v>
      </c>
      <c r="DD1444" s="94" t="s">
        <v>12007</v>
      </c>
      <c r="DE1444" s="94" t="s">
        <v>12007</v>
      </c>
      <c r="DH1444" s="94" t="s">
        <v>12021</v>
      </c>
      <c r="DJ1444" s="94" t="s">
        <v>12022</v>
      </c>
    </row>
    <row r="1445" ht="13.5" customHeight="1">
      <c r="A1445" s="94" t="s">
        <v>20334</v>
      </c>
      <c r="B1445" s="94" t="s">
        <v>20335</v>
      </c>
      <c r="C1445" s="94" t="str">
        <f t="shared" si="1"/>
        <v>Mahdis Rezaie</v>
      </c>
      <c r="D1445" s="94" t="s">
        <v>20336</v>
      </c>
      <c r="E1445" s="94" t="s">
        <v>35</v>
      </c>
      <c r="F1445" s="94" t="s">
        <v>20337</v>
      </c>
      <c r="G1445" s="95" t="s">
        <v>33</v>
      </c>
      <c r="H1445" s="94" t="s">
        <v>12006</v>
      </c>
      <c r="I1445" s="94" t="s">
        <v>12381</v>
      </c>
      <c r="BF1445" s="94" t="s">
        <v>33</v>
      </c>
      <c r="BG1445" s="94"/>
      <c r="BH1445" s="94"/>
      <c r="BI1445" s="94"/>
      <c r="BJ1445" s="94"/>
      <c r="BK1445" s="94"/>
      <c r="BL1445" s="94"/>
      <c r="BM1445" s="94">
        <v>1.0</v>
      </c>
      <c r="BN1445" s="94"/>
      <c r="BO1445" s="94"/>
      <c r="BP1445" s="94"/>
      <c r="BQ1445" s="94"/>
      <c r="BR1445" s="94"/>
      <c r="BS1445" s="94"/>
      <c r="BT1445" s="94"/>
      <c r="BU1445" s="94"/>
      <c r="BV1445" s="94"/>
      <c r="BW1445" s="94"/>
      <c r="BX1445" s="94"/>
      <c r="BY1445" s="94"/>
      <c r="BZ1445" s="94"/>
      <c r="CA1445" s="94"/>
      <c r="CB1445" s="94"/>
      <c r="CC1445" s="94"/>
      <c r="CD1445" s="94"/>
      <c r="CE1445" s="94"/>
      <c r="CF1445" s="94"/>
      <c r="CG1445" s="94"/>
      <c r="CH1445" s="94"/>
      <c r="CK1445" s="94" t="s">
        <v>20338</v>
      </c>
      <c r="CL1445" s="94" t="s">
        <v>12202</v>
      </c>
      <c r="CM1445" s="94" t="s">
        <v>20339</v>
      </c>
      <c r="CN1445" s="94" t="s">
        <v>20340</v>
      </c>
      <c r="CO1445" s="94" t="s">
        <v>12217</v>
      </c>
      <c r="CP1445" s="94" t="s">
        <v>12487</v>
      </c>
      <c r="CQ1445" s="94" t="s">
        <v>20341</v>
      </c>
      <c r="CR1445" s="94" t="s">
        <v>12406</v>
      </c>
      <c r="CS1445" s="94" t="s">
        <v>12007</v>
      </c>
      <c r="CX1445" s="94" t="s">
        <v>20342</v>
      </c>
      <c r="CZ1445" s="94" t="s">
        <v>12007</v>
      </c>
      <c r="DA1445" s="94" t="s">
        <v>12111</v>
      </c>
      <c r="DB1445" s="94" t="s">
        <v>12019</v>
      </c>
      <c r="DC1445" s="94" t="s">
        <v>12007</v>
      </c>
      <c r="DD1445" s="94" t="s">
        <v>12007</v>
      </c>
      <c r="DE1445" s="94" t="s">
        <v>12016</v>
      </c>
      <c r="DH1445" s="94" t="s">
        <v>12021</v>
      </c>
      <c r="DJ1445" s="94" t="s">
        <v>12022</v>
      </c>
    </row>
    <row r="1446" ht="13.5" customHeight="1">
      <c r="A1446" s="94" t="s">
        <v>10362</v>
      </c>
      <c r="B1446" s="94" t="s">
        <v>10363</v>
      </c>
      <c r="C1446" s="94" t="str">
        <f t="shared" si="1"/>
        <v>Mahdiyar Mousavi-Sadr</v>
      </c>
      <c r="D1446" s="94" t="s">
        <v>10364</v>
      </c>
      <c r="E1446" s="94" t="s">
        <v>32</v>
      </c>
      <c r="F1446" s="94" t="s">
        <v>20343</v>
      </c>
      <c r="G1446" s="95" t="s">
        <v>33</v>
      </c>
      <c r="H1446" s="94" t="s">
        <v>12006</v>
      </c>
      <c r="I1446" s="94" t="s">
        <v>12069</v>
      </c>
      <c r="BF1446" s="94" t="s">
        <v>33</v>
      </c>
      <c r="BG1446" s="94"/>
      <c r="BH1446" s="94"/>
      <c r="BI1446" s="94"/>
      <c r="BJ1446" s="94"/>
      <c r="BK1446" s="94"/>
      <c r="BL1446" s="94"/>
      <c r="BM1446" s="94">
        <v>1.0</v>
      </c>
      <c r="BN1446" s="94"/>
      <c r="BO1446" s="94"/>
      <c r="BP1446" s="94"/>
      <c r="BQ1446" s="94"/>
      <c r="BR1446" s="94"/>
      <c r="BS1446" s="94"/>
      <c r="BT1446" s="94"/>
      <c r="BU1446" s="94"/>
      <c r="BV1446" s="94"/>
      <c r="BW1446" s="94"/>
      <c r="BX1446" s="94"/>
      <c r="BY1446" s="94"/>
      <c r="BZ1446" s="94"/>
      <c r="CA1446" s="94"/>
      <c r="CB1446" s="94"/>
      <c r="CC1446" s="94"/>
      <c r="CD1446" s="94"/>
      <c r="CE1446" s="94"/>
      <c r="CF1446" s="94"/>
      <c r="CG1446" s="94"/>
      <c r="CH1446" s="94"/>
      <c r="CK1446" s="94" t="s">
        <v>10368</v>
      </c>
      <c r="CL1446" s="94" t="s">
        <v>12046</v>
      </c>
      <c r="CM1446" s="94" t="s">
        <v>20344</v>
      </c>
      <c r="CO1446" s="94" t="s">
        <v>12122</v>
      </c>
      <c r="CP1446" s="94" t="s">
        <v>12404</v>
      </c>
      <c r="CQ1446" s="94" t="s">
        <v>12405</v>
      </c>
      <c r="CR1446" s="94" t="s">
        <v>12406</v>
      </c>
      <c r="CS1446" s="94" t="s">
        <v>12007</v>
      </c>
      <c r="CX1446" s="94" t="s">
        <v>2057</v>
      </c>
      <c r="CZ1446" s="94" t="s">
        <v>12007</v>
      </c>
      <c r="DA1446" s="94" t="s">
        <v>12016</v>
      </c>
      <c r="DB1446" s="94" t="s">
        <v>12111</v>
      </c>
      <c r="DC1446" s="94" t="s">
        <v>12007</v>
      </c>
      <c r="DD1446" s="94" t="s">
        <v>12007</v>
      </c>
      <c r="DE1446" s="94" t="s">
        <v>12007</v>
      </c>
      <c r="DH1446" s="94" t="s">
        <v>12021</v>
      </c>
      <c r="DJ1446" s="94" t="s">
        <v>12022</v>
      </c>
    </row>
    <row r="1447" ht="13.5" customHeight="1">
      <c r="A1447" s="94" t="s">
        <v>6416</v>
      </c>
      <c r="B1447" s="94" t="s">
        <v>6417</v>
      </c>
      <c r="C1447" s="94" t="str">
        <f t="shared" si="1"/>
        <v>Mahmoud Abdelfatah NegmEdlin</v>
      </c>
      <c r="D1447" s="94" t="s">
        <v>6418</v>
      </c>
      <c r="E1447" s="94" t="s">
        <v>32</v>
      </c>
      <c r="F1447" s="94" t="s">
        <v>20345</v>
      </c>
      <c r="G1447" s="95" t="s">
        <v>33</v>
      </c>
      <c r="H1447" s="94" t="s">
        <v>12006</v>
      </c>
      <c r="I1447" s="94" t="s">
        <v>12069</v>
      </c>
      <c r="BF1447" s="94"/>
      <c r="BG1447" s="94"/>
      <c r="BH1447" s="94" t="s">
        <v>33</v>
      </c>
      <c r="BI1447" s="94"/>
      <c r="BJ1447" s="94"/>
      <c r="BK1447" s="94"/>
      <c r="BL1447" s="94"/>
      <c r="BM1447" s="94"/>
      <c r="BN1447" s="94"/>
      <c r="BO1447" s="94"/>
      <c r="BP1447" s="94"/>
      <c r="BQ1447" s="94"/>
      <c r="BR1447" s="94"/>
      <c r="BS1447" s="94">
        <v>1.0</v>
      </c>
      <c r="BT1447" s="94"/>
      <c r="BU1447" s="94"/>
      <c r="BV1447" s="94"/>
      <c r="BW1447" s="94"/>
      <c r="BX1447" s="94"/>
      <c r="BY1447" s="94"/>
      <c r="BZ1447" s="94"/>
      <c r="CA1447" s="94"/>
      <c r="CB1447" s="94"/>
      <c r="CC1447" s="94"/>
      <c r="CD1447" s="94"/>
      <c r="CE1447" s="94"/>
      <c r="CF1447" s="94"/>
      <c r="CG1447" s="94"/>
      <c r="CH1447" s="94"/>
      <c r="CJ1447" s="94" t="s">
        <v>12153</v>
      </c>
      <c r="CK1447" s="94" t="s">
        <v>6421</v>
      </c>
      <c r="CL1447" s="94" t="s">
        <v>12046</v>
      </c>
      <c r="CM1447" s="94" t="s">
        <v>20346</v>
      </c>
      <c r="CN1447" s="94" t="s">
        <v>20347</v>
      </c>
      <c r="CO1447" s="94" t="s">
        <v>12122</v>
      </c>
      <c r="CP1447" s="94" t="s">
        <v>20348</v>
      </c>
      <c r="CQ1447" s="94" t="s">
        <v>12103</v>
      </c>
      <c r="CR1447" s="94" t="s">
        <v>12104</v>
      </c>
      <c r="CS1447" s="94" t="s">
        <v>12007</v>
      </c>
      <c r="CX1447" s="94" t="s">
        <v>20349</v>
      </c>
      <c r="CZ1447" s="94" t="s">
        <v>12007</v>
      </c>
      <c r="DA1447" s="94" t="s">
        <v>12019</v>
      </c>
      <c r="DB1447" s="94" t="s">
        <v>12019</v>
      </c>
      <c r="DC1447" s="94" t="s">
        <v>12007</v>
      </c>
      <c r="DD1447" s="94" t="s">
        <v>12007</v>
      </c>
      <c r="DE1447" s="94" t="s">
        <v>12016</v>
      </c>
      <c r="DH1447" s="94" t="s">
        <v>12021</v>
      </c>
      <c r="DJ1447" s="94" t="s">
        <v>12022</v>
      </c>
    </row>
    <row r="1448" ht="13.5" customHeight="1">
      <c r="A1448" s="94" t="s">
        <v>20350</v>
      </c>
      <c r="B1448" s="94" t="s">
        <v>20351</v>
      </c>
      <c r="C1448" s="94" t="str">
        <f t="shared" si="1"/>
        <v>Mahroo Bagherian</v>
      </c>
      <c r="D1448" s="94" t="s">
        <v>20352</v>
      </c>
      <c r="E1448" s="94" t="s">
        <v>35</v>
      </c>
      <c r="F1448" s="94" t="s">
        <v>20353</v>
      </c>
      <c r="G1448" s="95" t="s">
        <v>33</v>
      </c>
      <c r="H1448" s="94" t="s">
        <v>12006</v>
      </c>
      <c r="I1448" s="94" t="s">
        <v>12381</v>
      </c>
      <c r="BF1448" s="94" t="s">
        <v>33</v>
      </c>
      <c r="BG1448" s="94"/>
      <c r="BH1448" s="94"/>
      <c r="BI1448" s="94"/>
      <c r="BJ1448" s="94"/>
      <c r="BK1448" s="94"/>
      <c r="BL1448" s="94">
        <v>1.0</v>
      </c>
      <c r="BM1448" s="94"/>
      <c r="BN1448" s="94"/>
      <c r="BO1448" s="94"/>
      <c r="BP1448" s="94"/>
      <c r="BQ1448" s="94"/>
      <c r="BR1448" s="94"/>
      <c r="BS1448" s="94"/>
      <c r="BT1448" s="94"/>
      <c r="BU1448" s="94"/>
      <c r="BV1448" s="94"/>
      <c r="BW1448" s="94"/>
      <c r="BX1448" s="94"/>
      <c r="BY1448" s="94"/>
      <c r="BZ1448" s="94"/>
      <c r="CA1448" s="94"/>
      <c r="CB1448" s="94"/>
      <c r="CC1448" s="94"/>
      <c r="CD1448" s="94">
        <v>1.0</v>
      </c>
      <c r="CE1448" s="94"/>
      <c r="CF1448" s="94"/>
      <c r="CG1448" s="94"/>
      <c r="CH1448" s="94"/>
      <c r="CJ1448" s="94" t="s">
        <v>12719</v>
      </c>
      <c r="CK1448" s="94" t="s">
        <v>20354</v>
      </c>
      <c r="CL1448" s="94" t="s">
        <v>12202</v>
      </c>
      <c r="CM1448" s="94" t="s">
        <v>17359</v>
      </c>
      <c r="CN1448" s="94" t="s">
        <v>20355</v>
      </c>
      <c r="CO1448" s="94" t="s">
        <v>12217</v>
      </c>
      <c r="CP1448" s="94" t="s">
        <v>12487</v>
      </c>
      <c r="CQ1448" s="94" t="s">
        <v>12405</v>
      </c>
      <c r="CR1448" s="94" t="s">
        <v>12406</v>
      </c>
      <c r="CS1448" s="94" t="s">
        <v>12007</v>
      </c>
      <c r="CX1448" s="94" t="s">
        <v>20356</v>
      </c>
      <c r="CZ1448" s="94" t="s">
        <v>12016</v>
      </c>
      <c r="DA1448" s="94" t="s">
        <v>12111</v>
      </c>
      <c r="DB1448" s="94" t="s">
        <v>12111</v>
      </c>
      <c r="DC1448" s="94" t="s">
        <v>12007</v>
      </c>
      <c r="DD1448" s="94" t="s">
        <v>12007</v>
      </c>
      <c r="DE1448" s="94" t="s">
        <v>12007</v>
      </c>
      <c r="DH1448" s="94" t="s">
        <v>12021</v>
      </c>
      <c r="DJ1448" s="94" t="s">
        <v>12022</v>
      </c>
    </row>
    <row r="1449" ht="13.5" customHeight="1">
      <c r="A1449" s="94" t="s">
        <v>20357</v>
      </c>
      <c r="B1449" s="94" t="s">
        <v>20358</v>
      </c>
      <c r="C1449" s="94" t="str">
        <f t="shared" si="1"/>
        <v>Mahtab Gholami</v>
      </c>
      <c r="D1449" s="94" t="s">
        <v>20359</v>
      </c>
      <c r="E1449" s="94" t="s">
        <v>35</v>
      </c>
      <c r="F1449" s="94" t="s">
        <v>20360</v>
      </c>
      <c r="G1449" s="95" t="s">
        <v>33</v>
      </c>
      <c r="H1449" s="94" t="s">
        <v>12006</v>
      </c>
      <c r="BF1449" s="94" t="s">
        <v>33</v>
      </c>
      <c r="BG1449" s="94"/>
      <c r="BH1449" s="94"/>
      <c r="BI1449" s="94"/>
      <c r="BJ1449" s="94"/>
      <c r="BK1449" s="94"/>
      <c r="BL1449" s="94"/>
      <c r="BM1449" s="94">
        <v>1.0</v>
      </c>
      <c r="BN1449" s="94"/>
      <c r="BO1449" s="94"/>
      <c r="BP1449" s="94"/>
      <c r="BQ1449" s="94"/>
      <c r="BR1449" s="94"/>
      <c r="BS1449" s="94"/>
      <c r="BT1449" s="94"/>
      <c r="BU1449" s="94"/>
      <c r="BV1449" s="94"/>
      <c r="BW1449" s="94"/>
      <c r="BX1449" s="94"/>
      <c r="BY1449" s="94"/>
      <c r="BZ1449" s="94"/>
      <c r="CA1449" s="94"/>
      <c r="CB1449" s="94"/>
      <c r="CC1449" s="94"/>
      <c r="CD1449" s="94">
        <v>1.0</v>
      </c>
      <c r="CE1449" s="94"/>
      <c r="CF1449" s="94"/>
      <c r="CG1449" s="94"/>
      <c r="CH1449" s="94"/>
      <c r="CJ1449" s="94" t="s">
        <v>3680</v>
      </c>
      <c r="CK1449" s="94" t="s">
        <v>20361</v>
      </c>
      <c r="CL1449" s="94" t="s">
        <v>12010</v>
      </c>
      <c r="CM1449" s="94" t="s">
        <v>20328</v>
      </c>
      <c r="CN1449" s="94" t="s">
        <v>20362</v>
      </c>
      <c r="CO1449" s="94" t="s">
        <v>12188</v>
      </c>
      <c r="CP1449" s="94" t="s">
        <v>12487</v>
      </c>
      <c r="CQ1449" s="94" t="s">
        <v>12405</v>
      </c>
      <c r="CR1449" s="94" t="s">
        <v>12406</v>
      </c>
      <c r="CS1449" s="94" t="s">
        <v>12007</v>
      </c>
      <c r="CU1449" s="94" t="s">
        <v>20363</v>
      </c>
      <c r="CV1449" s="94" t="s">
        <v>12076</v>
      </c>
      <c r="CX1449" s="94" t="s">
        <v>20364</v>
      </c>
      <c r="CZ1449" s="94" t="s">
        <v>12007</v>
      </c>
      <c r="DA1449" s="94" t="s">
        <v>12019</v>
      </c>
      <c r="DB1449" s="94" t="s">
        <v>12111</v>
      </c>
      <c r="DC1449" s="94" t="s">
        <v>12007</v>
      </c>
      <c r="DD1449" s="94" t="s">
        <v>12007</v>
      </c>
      <c r="DE1449" s="94" t="s">
        <v>12007</v>
      </c>
      <c r="DH1449" s="94" t="s">
        <v>12021</v>
      </c>
      <c r="DJ1449" s="94" t="s">
        <v>12022</v>
      </c>
    </row>
    <row r="1450" ht="13.5" customHeight="1">
      <c r="A1450" s="94" t="s">
        <v>20365</v>
      </c>
      <c r="B1450" s="94" t="s">
        <v>20366</v>
      </c>
      <c r="C1450" s="94" t="str">
        <f t="shared" si="1"/>
        <v>Maïmouna Brigitte</v>
      </c>
      <c r="D1450" s="94" t="s">
        <v>20367</v>
      </c>
      <c r="E1450" s="94" t="s">
        <v>32</v>
      </c>
      <c r="F1450" s="94" t="s">
        <v>20368</v>
      </c>
      <c r="G1450" s="95" t="s">
        <v>33</v>
      </c>
      <c r="H1450" s="94" t="s">
        <v>12006</v>
      </c>
      <c r="I1450" s="94" t="s">
        <v>12025</v>
      </c>
      <c r="BF1450" s="94" t="s">
        <v>33</v>
      </c>
      <c r="BG1450" s="94"/>
      <c r="BH1450" s="94"/>
      <c r="BI1450" s="94"/>
      <c r="BJ1450" s="94"/>
      <c r="BK1450" s="94"/>
      <c r="BL1450" s="94"/>
      <c r="BM1450" s="94">
        <v>1.0</v>
      </c>
      <c r="BN1450" s="94"/>
      <c r="BO1450" s="94"/>
      <c r="BP1450" s="94"/>
      <c r="BQ1450" s="94"/>
      <c r="BR1450" s="94"/>
      <c r="BS1450" s="94"/>
      <c r="BT1450" s="94"/>
      <c r="BU1450" s="94"/>
      <c r="BV1450" s="94"/>
      <c r="BW1450" s="94"/>
      <c r="BX1450" s="94"/>
      <c r="BY1450" s="94"/>
      <c r="BZ1450" s="94"/>
      <c r="CA1450" s="94"/>
      <c r="CB1450" s="94"/>
      <c r="CC1450" s="94"/>
      <c r="CD1450" s="94"/>
      <c r="CE1450" s="94"/>
      <c r="CF1450" s="94"/>
      <c r="CG1450" s="94"/>
      <c r="CH1450" s="94"/>
      <c r="CK1450" s="94" t="s">
        <v>20369</v>
      </c>
      <c r="CL1450" s="94" t="s">
        <v>12010</v>
      </c>
      <c r="CM1450" s="94" t="s">
        <v>18564</v>
      </c>
      <c r="CO1450" s="94" t="s">
        <v>12122</v>
      </c>
      <c r="CP1450" s="94" t="s">
        <v>18565</v>
      </c>
      <c r="CQ1450" s="94" t="s">
        <v>18566</v>
      </c>
      <c r="CR1450" s="94" t="s">
        <v>12331</v>
      </c>
      <c r="CS1450" s="94" t="s">
        <v>12016</v>
      </c>
      <c r="CX1450" s="94" t="s">
        <v>20370</v>
      </c>
      <c r="CZ1450" s="94" t="s">
        <v>12007</v>
      </c>
      <c r="DA1450" s="94" t="s">
        <v>12111</v>
      </c>
      <c r="DB1450" s="94" t="s">
        <v>12016</v>
      </c>
      <c r="DC1450" s="94" t="s">
        <v>12007</v>
      </c>
      <c r="DD1450" s="94" t="s">
        <v>12007</v>
      </c>
      <c r="DE1450" s="94" t="s">
        <v>12007</v>
      </c>
      <c r="DH1450" s="94" t="s">
        <v>12021</v>
      </c>
      <c r="DJ1450" s="94" t="s">
        <v>12022</v>
      </c>
    </row>
    <row r="1451" ht="13.5" customHeight="1">
      <c r="A1451" s="94" t="s">
        <v>20371</v>
      </c>
      <c r="B1451" s="94" t="s">
        <v>4287</v>
      </c>
      <c r="C1451" s="94" t="str">
        <f t="shared" si="1"/>
        <v>Makiko Aoki</v>
      </c>
      <c r="D1451" s="94" t="s">
        <v>20372</v>
      </c>
      <c r="E1451" s="94" t="s">
        <v>32</v>
      </c>
      <c r="F1451" s="94" t="s">
        <v>20373</v>
      </c>
      <c r="G1451" s="95" t="s">
        <v>33</v>
      </c>
      <c r="H1451" s="94" t="s">
        <v>12006</v>
      </c>
      <c r="BF1451" s="94"/>
      <c r="BG1451" s="94"/>
      <c r="BH1451" s="94" t="s">
        <v>33</v>
      </c>
      <c r="BI1451" s="94"/>
      <c r="BJ1451" s="94"/>
      <c r="BK1451" s="94"/>
      <c r="BL1451" s="94"/>
      <c r="BM1451" s="94"/>
      <c r="BN1451" s="94"/>
      <c r="BO1451" s="94"/>
      <c r="BP1451" s="94"/>
      <c r="BQ1451" s="94"/>
      <c r="BR1451" s="94">
        <v>1.0</v>
      </c>
      <c r="BS1451" s="94"/>
      <c r="BT1451" s="94"/>
      <c r="BU1451" s="94"/>
      <c r="BV1451" s="94"/>
      <c r="BW1451" s="94"/>
      <c r="BX1451" s="94"/>
      <c r="BY1451" s="94"/>
      <c r="BZ1451" s="94"/>
      <c r="CA1451" s="94"/>
      <c r="CB1451" s="94"/>
      <c r="CC1451" s="94"/>
      <c r="CD1451" s="94"/>
      <c r="CE1451" s="94"/>
      <c r="CF1451" s="94"/>
      <c r="CG1451" s="94"/>
      <c r="CH1451" s="94"/>
      <c r="CJ1451" s="94" t="s">
        <v>12402</v>
      </c>
      <c r="CK1451" s="94" t="s">
        <v>20374</v>
      </c>
      <c r="CL1451" s="94" t="s">
        <v>12010</v>
      </c>
      <c r="CM1451" s="94" t="s">
        <v>17634</v>
      </c>
      <c r="CN1451" s="94" t="s">
        <v>20375</v>
      </c>
      <c r="CP1451" s="94" t="s">
        <v>16054</v>
      </c>
      <c r="CQ1451" s="94" t="s">
        <v>12497</v>
      </c>
      <c r="CR1451" s="94" t="s">
        <v>13546</v>
      </c>
      <c r="CS1451" s="94" t="s">
        <v>12016</v>
      </c>
      <c r="CX1451" s="94" t="s">
        <v>20376</v>
      </c>
      <c r="CZ1451" s="94" t="s">
        <v>12007</v>
      </c>
      <c r="DA1451" s="94" t="s">
        <v>12111</v>
      </c>
      <c r="DB1451" s="94" t="s">
        <v>12016</v>
      </c>
      <c r="DC1451" s="94" t="s">
        <v>12016</v>
      </c>
      <c r="DD1451" s="94" t="s">
        <v>12016</v>
      </c>
      <c r="DE1451" s="94" t="s">
        <v>12016</v>
      </c>
      <c r="DH1451" s="94" t="s">
        <v>12021</v>
      </c>
      <c r="DJ1451" s="94" t="s">
        <v>12022</v>
      </c>
    </row>
    <row r="1452" ht="13.5" customHeight="1">
      <c r="A1452" s="94" t="s">
        <v>20377</v>
      </c>
      <c r="B1452" s="94" t="s">
        <v>20378</v>
      </c>
      <c r="C1452" s="94" t="str">
        <f t="shared" si="1"/>
        <v>Malayna Nesbitt</v>
      </c>
      <c r="D1452" s="94" t="s">
        <v>20379</v>
      </c>
      <c r="E1452" s="94" t="s">
        <v>32</v>
      </c>
      <c r="F1452" s="94" t="s">
        <v>20380</v>
      </c>
      <c r="G1452" s="95" t="s">
        <v>33</v>
      </c>
      <c r="H1452" s="94" t="s">
        <v>12006</v>
      </c>
      <c r="BF1452" s="94"/>
      <c r="BG1452" s="94"/>
      <c r="BH1452" s="94" t="s">
        <v>33</v>
      </c>
      <c r="BI1452" s="94"/>
      <c r="BJ1452" s="94"/>
      <c r="BK1452" s="94"/>
      <c r="BL1452" s="94"/>
      <c r="BM1452" s="94"/>
      <c r="BN1452" s="94"/>
      <c r="BO1452" s="94"/>
      <c r="BP1452" s="94"/>
      <c r="BQ1452" s="94"/>
      <c r="BR1452" s="94">
        <v>1.0</v>
      </c>
      <c r="BS1452" s="94"/>
      <c r="BT1452" s="94"/>
      <c r="BU1452" s="94"/>
      <c r="BV1452" s="94"/>
      <c r="BW1452" s="94"/>
      <c r="BX1452" s="94"/>
      <c r="BY1452" s="94"/>
      <c r="BZ1452" s="94"/>
      <c r="CA1452" s="94"/>
      <c r="CB1452" s="94"/>
      <c r="CC1452" s="94"/>
      <c r="CD1452" s="94">
        <v>1.0</v>
      </c>
      <c r="CE1452" s="94"/>
      <c r="CF1452" s="94"/>
      <c r="CG1452" s="94"/>
      <c r="CH1452" s="94"/>
      <c r="CJ1452" s="94" t="s">
        <v>12402</v>
      </c>
      <c r="CK1452" s="94" t="s">
        <v>20381</v>
      </c>
      <c r="CM1452" s="94" t="s">
        <v>20382</v>
      </c>
      <c r="CN1452" s="94" t="s">
        <v>20383</v>
      </c>
      <c r="CO1452" s="94" t="s">
        <v>12013</v>
      </c>
      <c r="CQ1452" s="94" t="s">
        <v>12032</v>
      </c>
      <c r="CS1452" s="94" t="s">
        <v>12016</v>
      </c>
      <c r="CX1452" s="94" t="s">
        <v>20384</v>
      </c>
      <c r="CZ1452" s="94" t="s">
        <v>12007</v>
      </c>
      <c r="DA1452" s="94" t="s">
        <v>12111</v>
      </c>
      <c r="DB1452" s="94" t="s">
        <v>12016</v>
      </c>
      <c r="DC1452" s="94" t="s">
        <v>12007</v>
      </c>
      <c r="DD1452" s="94" t="s">
        <v>12007</v>
      </c>
      <c r="DE1452" s="94" t="s">
        <v>12007</v>
      </c>
      <c r="DH1452" s="94" t="s">
        <v>12021</v>
      </c>
      <c r="DJ1452" s="94" t="s">
        <v>12022</v>
      </c>
    </row>
    <row r="1453" ht="13.5" customHeight="1">
      <c r="A1453" s="94" t="s">
        <v>20385</v>
      </c>
      <c r="B1453" s="94" t="s">
        <v>20386</v>
      </c>
      <c r="C1453" s="94" t="str">
        <f t="shared" si="1"/>
        <v>Malcolm MacCallum</v>
      </c>
      <c r="D1453" s="94" t="s">
        <v>20387</v>
      </c>
      <c r="E1453" s="94" t="s">
        <v>32</v>
      </c>
      <c r="F1453" s="94" t="s">
        <v>20388</v>
      </c>
      <c r="G1453" s="95" t="s">
        <v>38</v>
      </c>
      <c r="H1453" s="94" t="s">
        <v>12006</v>
      </c>
      <c r="BF1453" s="94"/>
      <c r="BG1453" s="94"/>
      <c r="BH1453" s="94"/>
      <c r="BI1453" s="94" t="s">
        <v>38</v>
      </c>
      <c r="BJ1453" s="94"/>
      <c r="BK1453" s="94"/>
      <c r="BL1453" s="94"/>
      <c r="BM1453" s="94"/>
      <c r="BN1453" s="94"/>
      <c r="BO1453" s="94"/>
      <c r="BP1453" s="94"/>
      <c r="BQ1453" s="94"/>
      <c r="BR1453" s="94"/>
      <c r="BS1453" s="94"/>
      <c r="BT1453" s="94"/>
      <c r="BU1453" s="94">
        <v>1.0</v>
      </c>
      <c r="BV1453" s="94"/>
      <c r="BW1453" s="94"/>
      <c r="BX1453" s="94"/>
      <c r="BY1453" s="94"/>
      <c r="BZ1453" s="94"/>
      <c r="CA1453" s="94"/>
      <c r="CB1453" s="94"/>
      <c r="CC1453" s="94"/>
      <c r="CD1453" s="94"/>
      <c r="CE1453" s="94"/>
      <c r="CF1453" s="94"/>
      <c r="CG1453" s="94"/>
      <c r="CH1453" s="94"/>
      <c r="CJ1453" s="94" t="s">
        <v>12082</v>
      </c>
      <c r="CK1453" s="94" t="s">
        <v>20389</v>
      </c>
      <c r="CL1453" s="94" t="s">
        <v>12046</v>
      </c>
      <c r="CM1453" s="94" t="s">
        <v>20390</v>
      </c>
      <c r="CN1453" s="94" t="s">
        <v>20391</v>
      </c>
      <c r="CO1453" s="94" t="s">
        <v>12101</v>
      </c>
      <c r="CP1453" s="94" t="s">
        <v>12682</v>
      </c>
      <c r="CQ1453" s="94" t="s">
        <v>20392</v>
      </c>
      <c r="CR1453" s="94" t="s">
        <v>12085</v>
      </c>
      <c r="CX1453" s="94" t="s">
        <v>13415</v>
      </c>
      <c r="CZ1453" s="94" t="s">
        <v>12016</v>
      </c>
      <c r="DC1453" s="94" t="s">
        <v>12016</v>
      </c>
      <c r="DD1453" s="94" t="s">
        <v>12016</v>
      </c>
      <c r="DH1453" s="94" t="s">
        <v>12021</v>
      </c>
      <c r="DJ1453" s="94" t="s">
        <v>12022</v>
      </c>
    </row>
    <row r="1454" ht="13.5" customHeight="1">
      <c r="A1454" s="94" t="s">
        <v>4319</v>
      </c>
      <c r="B1454" s="94" t="s">
        <v>4320</v>
      </c>
      <c r="C1454" s="94" t="str">
        <f t="shared" si="1"/>
        <v>Malebo Moloko</v>
      </c>
      <c r="D1454" s="94" t="s">
        <v>4321</v>
      </c>
      <c r="E1454" s="94" t="s">
        <v>32</v>
      </c>
      <c r="F1454" s="94" t="s">
        <v>20393</v>
      </c>
      <c r="G1454" s="95" t="s">
        <v>33</v>
      </c>
      <c r="H1454" s="94" t="s">
        <v>12006</v>
      </c>
      <c r="I1454" s="94" t="s">
        <v>12069</v>
      </c>
      <c r="BF1454" s="94" t="s">
        <v>33</v>
      </c>
      <c r="BG1454" s="94"/>
      <c r="BH1454" s="94"/>
      <c r="BI1454" s="94"/>
      <c r="BJ1454" s="94"/>
      <c r="BK1454" s="94"/>
      <c r="BL1454" s="94"/>
      <c r="BM1454" s="94">
        <v>1.0</v>
      </c>
      <c r="BN1454" s="94"/>
      <c r="BO1454" s="94"/>
      <c r="BP1454" s="94"/>
      <c r="BQ1454" s="94"/>
      <c r="BR1454" s="94"/>
      <c r="BS1454" s="94"/>
      <c r="BT1454" s="94"/>
      <c r="BU1454" s="94"/>
      <c r="BV1454" s="94"/>
      <c r="BW1454" s="94"/>
      <c r="BX1454" s="94"/>
      <c r="BY1454" s="94"/>
      <c r="BZ1454" s="94"/>
      <c r="CA1454" s="94"/>
      <c r="CB1454" s="94"/>
      <c r="CC1454" s="94"/>
      <c r="CD1454" s="94"/>
      <c r="CE1454" s="94"/>
      <c r="CF1454" s="94"/>
      <c r="CG1454" s="94"/>
      <c r="CH1454" s="94"/>
      <c r="CJ1454" s="94" t="s">
        <v>12717</v>
      </c>
      <c r="CK1454" s="94" t="s">
        <v>20394</v>
      </c>
      <c r="CL1454" s="94" t="s">
        <v>12010</v>
      </c>
      <c r="CM1454" s="94" t="s">
        <v>12186</v>
      </c>
      <c r="CN1454" s="94" t="s">
        <v>12143</v>
      </c>
      <c r="CO1454" s="94" t="s">
        <v>12122</v>
      </c>
      <c r="CP1454" s="94" t="s">
        <v>12189</v>
      </c>
      <c r="CQ1454" s="94" t="s">
        <v>12015</v>
      </c>
      <c r="CR1454" s="94" t="s">
        <v>12219</v>
      </c>
      <c r="CS1454" s="94" t="s">
        <v>12016</v>
      </c>
      <c r="CT1454" s="94" t="s">
        <v>12052</v>
      </c>
      <c r="CU1454" s="94" t="s">
        <v>12052</v>
      </c>
      <c r="CV1454" s="94" t="s">
        <v>12052</v>
      </c>
      <c r="CX1454" s="94" t="s">
        <v>20395</v>
      </c>
      <c r="CZ1454" s="94" t="s">
        <v>12007</v>
      </c>
      <c r="DA1454" s="94" t="s">
        <v>12111</v>
      </c>
      <c r="DB1454" s="94" t="s">
        <v>12111</v>
      </c>
      <c r="DC1454" s="94" t="s">
        <v>12007</v>
      </c>
      <c r="DD1454" s="94" t="s">
        <v>12007</v>
      </c>
      <c r="DE1454" s="94" t="s">
        <v>12016</v>
      </c>
      <c r="DF1454" s="94" t="s">
        <v>12052</v>
      </c>
      <c r="DH1454" s="94" t="s">
        <v>12021</v>
      </c>
      <c r="DJ1454" s="94" t="s">
        <v>12022</v>
      </c>
    </row>
    <row r="1455" ht="13.5" customHeight="1">
      <c r="A1455" s="94" t="s">
        <v>20396</v>
      </c>
      <c r="B1455" s="94" t="s">
        <v>2052</v>
      </c>
      <c r="C1455" s="94" t="str">
        <f t="shared" si="1"/>
        <v>Malena Rice</v>
      </c>
      <c r="D1455" s="94" t="s">
        <v>20397</v>
      </c>
      <c r="E1455" s="94" t="s">
        <v>32</v>
      </c>
      <c r="F1455" s="94" t="s">
        <v>20398</v>
      </c>
      <c r="G1455" s="95" t="s">
        <v>33</v>
      </c>
      <c r="H1455" s="94" t="s">
        <v>12006</v>
      </c>
      <c r="I1455" s="94" t="s">
        <v>12069</v>
      </c>
      <c r="BF1455" s="94" t="s">
        <v>33</v>
      </c>
      <c r="BG1455" s="94"/>
      <c r="BH1455" s="94"/>
      <c r="BI1455" s="94"/>
      <c r="BJ1455" s="94"/>
      <c r="BK1455" s="94"/>
      <c r="BL1455" s="94">
        <v>1.0</v>
      </c>
      <c r="BM1455" s="94"/>
      <c r="BN1455" s="94"/>
      <c r="BO1455" s="94"/>
      <c r="BP1455" s="94"/>
      <c r="BQ1455" s="94"/>
      <c r="BR1455" s="94"/>
      <c r="BS1455" s="94"/>
      <c r="BT1455" s="94"/>
      <c r="BU1455" s="94"/>
      <c r="BV1455" s="94"/>
      <c r="BW1455" s="94"/>
      <c r="BX1455" s="94"/>
      <c r="BY1455" s="94"/>
      <c r="BZ1455" s="94"/>
      <c r="CA1455" s="94"/>
      <c r="CB1455" s="94"/>
      <c r="CC1455" s="94"/>
      <c r="CD1455" s="94"/>
      <c r="CE1455" s="94"/>
      <c r="CF1455" s="94"/>
      <c r="CG1455" s="94"/>
      <c r="CH1455" s="94"/>
      <c r="CJ1455" s="94" t="s">
        <v>12082</v>
      </c>
      <c r="CK1455" s="94" t="s">
        <v>20399</v>
      </c>
      <c r="CL1455" s="94" t="s">
        <v>12010</v>
      </c>
      <c r="CM1455" s="94" t="s">
        <v>13507</v>
      </c>
      <c r="CN1455" s="94" t="s">
        <v>12450</v>
      </c>
      <c r="CO1455" s="94" t="s">
        <v>12116</v>
      </c>
      <c r="CP1455" s="94" t="s">
        <v>13766</v>
      </c>
      <c r="CQ1455" s="94" t="s">
        <v>12032</v>
      </c>
      <c r="CR1455" s="94" t="s">
        <v>12032</v>
      </c>
      <c r="CS1455" s="94" t="s">
        <v>12016</v>
      </c>
      <c r="CT1455" s="94" t="s">
        <v>12052</v>
      </c>
      <c r="CX1455" s="94" t="s">
        <v>20400</v>
      </c>
      <c r="CZ1455" s="94" t="s">
        <v>12016</v>
      </c>
      <c r="DA1455" s="94" t="s">
        <v>12016</v>
      </c>
      <c r="DB1455" s="94" t="s">
        <v>12016</v>
      </c>
      <c r="DC1455" s="94" t="s">
        <v>12007</v>
      </c>
      <c r="DD1455" s="94" t="s">
        <v>12007</v>
      </c>
      <c r="DE1455" s="94" t="s">
        <v>12007</v>
      </c>
      <c r="DH1455" s="94" t="s">
        <v>12021</v>
      </c>
      <c r="DJ1455" s="94" t="s">
        <v>12022</v>
      </c>
    </row>
    <row r="1456" ht="13.5" customHeight="1">
      <c r="A1456" s="94" t="s">
        <v>3437</v>
      </c>
      <c r="B1456" s="94" t="s">
        <v>3438</v>
      </c>
      <c r="C1456" s="94" t="str">
        <f t="shared" si="1"/>
        <v>Maminiaina Rakotovao</v>
      </c>
      <c r="D1456" s="94" t="s">
        <v>20401</v>
      </c>
      <c r="E1456" s="94" t="s">
        <v>32</v>
      </c>
      <c r="F1456" s="94" t="s">
        <v>20402</v>
      </c>
      <c r="G1456" s="95" t="s">
        <v>33</v>
      </c>
      <c r="H1456" s="94" t="s">
        <v>12006</v>
      </c>
      <c r="AW1456" s="94" t="s">
        <v>12007</v>
      </c>
      <c r="BF1456" s="94"/>
      <c r="BG1456" s="94"/>
      <c r="BH1456" s="94" t="s">
        <v>33</v>
      </c>
      <c r="BI1456" s="94"/>
      <c r="BJ1456" s="94"/>
      <c r="BK1456" s="94"/>
      <c r="BL1456" s="94"/>
      <c r="BM1456" s="94"/>
      <c r="BN1456" s="94"/>
      <c r="BO1456" s="94"/>
      <c r="BP1456" s="94"/>
      <c r="BQ1456" s="94"/>
      <c r="BR1456" s="94"/>
      <c r="BS1456" s="94">
        <v>1.0</v>
      </c>
      <c r="BT1456" s="94"/>
      <c r="BU1456" s="94"/>
      <c r="BV1456" s="94"/>
      <c r="BW1456" s="94"/>
      <c r="BX1456" s="94"/>
      <c r="BY1456" s="94"/>
      <c r="BZ1456" s="94"/>
      <c r="CA1456" s="94"/>
      <c r="CB1456" s="94"/>
      <c r="CC1456" s="94"/>
      <c r="CD1456" s="94"/>
      <c r="CE1456" s="94"/>
      <c r="CF1456" s="94"/>
      <c r="CG1456" s="94"/>
      <c r="CH1456" s="94"/>
      <c r="CJ1456" s="94" t="s">
        <v>11475</v>
      </c>
      <c r="CK1456" s="94" t="s">
        <v>3442</v>
      </c>
      <c r="CL1456" s="94" t="s">
        <v>12046</v>
      </c>
      <c r="CM1456" s="94" t="s">
        <v>20403</v>
      </c>
      <c r="CN1456" s="94" t="s">
        <v>12143</v>
      </c>
      <c r="CO1456" s="94" t="s">
        <v>12217</v>
      </c>
      <c r="CP1456" s="94" t="s">
        <v>20404</v>
      </c>
      <c r="CQ1456" s="94" t="s">
        <v>12433</v>
      </c>
      <c r="CR1456" s="94" t="s">
        <v>12434</v>
      </c>
      <c r="CS1456" s="94" t="s">
        <v>12016</v>
      </c>
      <c r="CT1456" s="94" t="s">
        <v>17241</v>
      </c>
      <c r="CU1456" s="94" t="s">
        <v>12498</v>
      </c>
      <c r="CV1456" s="94" t="s">
        <v>12498</v>
      </c>
      <c r="CX1456" s="94" t="s">
        <v>20405</v>
      </c>
      <c r="CZ1456" s="94" t="s">
        <v>12007</v>
      </c>
      <c r="DA1456" s="94" t="s">
        <v>12016</v>
      </c>
      <c r="DB1456" s="94" t="s">
        <v>12016</v>
      </c>
      <c r="DC1456" s="94" t="s">
        <v>12007</v>
      </c>
      <c r="DD1456" s="94" t="s">
        <v>12007</v>
      </c>
      <c r="DE1456" s="94" t="s">
        <v>12007</v>
      </c>
      <c r="DF1456" s="94" t="s">
        <v>12498</v>
      </c>
      <c r="DH1456" s="94" t="s">
        <v>12021</v>
      </c>
      <c r="DJ1456" s="94" t="s">
        <v>12022</v>
      </c>
    </row>
    <row r="1457" ht="13.5" customHeight="1">
      <c r="A1457" s="94" t="s">
        <v>20406</v>
      </c>
      <c r="B1457" s="94" t="s">
        <v>20407</v>
      </c>
      <c r="C1457" s="94" t="str">
        <f t="shared" si="1"/>
        <v>Mampho Ledimo</v>
      </c>
      <c r="D1457" s="94" t="s">
        <v>20408</v>
      </c>
      <c r="E1457" s="94" t="s">
        <v>35</v>
      </c>
      <c r="F1457" s="94" t="s">
        <v>20409</v>
      </c>
      <c r="G1457" s="95" t="s">
        <v>33</v>
      </c>
      <c r="H1457" s="94" t="s">
        <v>12006</v>
      </c>
      <c r="BF1457" s="94" t="s">
        <v>33</v>
      </c>
      <c r="BG1457" s="94"/>
      <c r="BH1457" s="94"/>
      <c r="BI1457" s="94"/>
      <c r="BJ1457" s="94"/>
      <c r="BK1457" s="94"/>
      <c r="BL1457" s="94"/>
      <c r="BM1457" s="94">
        <v>1.0</v>
      </c>
      <c r="BN1457" s="94"/>
      <c r="BO1457" s="94"/>
      <c r="BP1457" s="94"/>
      <c r="BQ1457" s="94"/>
      <c r="BR1457" s="94"/>
      <c r="BS1457" s="94"/>
      <c r="BT1457" s="94"/>
      <c r="BU1457" s="94"/>
      <c r="BV1457" s="94"/>
      <c r="BW1457" s="94"/>
      <c r="BX1457" s="94"/>
      <c r="BY1457" s="94"/>
      <c r="BZ1457" s="94"/>
      <c r="CA1457" s="94"/>
      <c r="CB1457" s="94"/>
      <c r="CC1457" s="94"/>
      <c r="CD1457" s="94"/>
      <c r="CE1457" s="94"/>
      <c r="CF1457" s="94"/>
      <c r="CG1457" s="94"/>
      <c r="CH1457" s="94"/>
      <c r="CK1457" s="94" t="s">
        <v>20410</v>
      </c>
      <c r="CL1457" s="94" t="s">
        <v>12010</v>
      </c>
      <c r="CM1457" s="94" t="s">
        <v>20411</v>
      </c>
      <c r="CO1457" s="94" t="s">
        <v>12013</v>
      </c>
      <c r="CP1457" s="94" t="s">
        <v>12189</v>
      </c>
      <c r="CQ1457" s="94" t="s">
        <v>12015</v>
      </c>
      <c r="CR1457" s="94" t="s">
        <v>12861</v>
      </c>
      <c r="CS1457" s="94" t="s">
        <v>12016</v>
      </c>
      <c r="CT1457" s="94" t="s">
        <v>13179</v>
      </c>
      <c r="CX1457" s="94" t="s">
        <v>20412</v>
      </c>
      <c r="CZ1457" s="94" t="s">
        <v>12007</v>
      </c>
      <c r="DA1457" s="94" t="s">
        <v>12016</v>
      </c>
      <c r="DB1457" s="94" t="s">
        <v>12016</v>
      </c>
      <c r="DC1457" s="94" t="s">
        <v>12007</v>
      </c>
      <c r="DD1457" s="94" t="s">
        <v>12007</v>
      </c>
      <c r="DE1457" s="94" t="s">
        <v>12007</v>
      </c>
      <c r="DH1457" s="94" t="s">
        <v>12021</v>
      </c>
      <c r="DJ1457" s="94" t="s">
        <v>12022</v>
      </c>
    </row>
    <row r="1458" ht="13.5" customHeight="1">
      <c r="A1458" s="94" t="s">
        <v>20413</v>
      </c>
      <c r="B1458" s="94" t="s">
        <v>20414</v>
      </c>
      <c r="C1458" s="94" t="str">
        <f t="shared" si="1"/>
        <v>Mamta Pommier</v>
      </c>
      <c r="D1458" s="94" t="s">
        <v>20415</v>
      </c>
      <c r="E1458" s="94" t="s">
        <v>35</v>
      </c>
      <c r="F1458" s="94" t="s">
        <v>20416</v>
      </c>
      <c r="G1458" s="95" t="s">
        <v>38</v>
      </c>
      <c r="H1458" s="94" t="s">
        <v>12006</v>
      </c>
      <c r="I1458" s="94" t="s">
        <v>12069</v>
      </c>
      <c r="BF1458" s="94"/>
      <c r="BG1458" s="94" t="s">
        <v>38</v>
      </c>
      <c r="BH1458" s="94"/>
      <c r="BI1458" s="94"/>
      <c r="BJ1458" s="94"/>
      <c r="BK1458" s="94"/>
      <c r="BL1458" s="94"/>
      <c r="BM1458" s="94"/>
      <c r="BN1458" s="94"/>
      <c r="BO1458" s="94">
        <v>1.0</v>
      </c>
      <c r="BP1458" s="94"/>
      <c r="BQ1458" s="94"/>
      <c r="BR1458" s="94"/>
      <c r="BS1458" s="94"/>
      <c r="BT1458" s="94"/>
      <c r="BU1458" s="94"/>
      <c r="BV1458" s="94"/>
      <c r="BW1458" s="94"/>
      <c r="BX1458" s="94"/>
      <c r="BY1458" s="94"/>
      <c r="BZ1458" s="94"/>
      <c r="CA1458" s="94"/>
      <c r="CB1458" s="94"/>
      <c r="CC1458" s="94"/>
      <c r="CD1458" s="94"/>
      <c r="CE1458" s="94"/>
      <c r="CF1458" s="94"/>
      <c r="CG1458" s="94"/>
      <c r="CH1458" s="94"/>
      <c r="CJ1458" s="94" t="s">
        <v>12026</v>
      </c>
      <c r="CK1458" s="94" t="s">
        <v>20417</v>
      </c>
      <c r="CL1458" s="94" t="s">
        <v>12010</v>
      </c>
      <c r="CM1458" s="94" t="s">
        <v>20418</v>
      </c>
      <c r="CN1458" s="94" t="s">
        <v>12115</v>
      </c>
      <c r="CO1458" s="94" t="s">
        <v>12030</v>
      </c>
      <c r="CP1458" s="94" t="s">
        <v>20419</v>
      </c>
      <c r="CQ1458" s="94" t="s">
        <v>12040</v>
      </c>
      <c r="CR1458" s="94" t="s">
        <v>12331</v>
      </c>
      <c r="CU1458" s="94" t="s">
        <v>20420</v>
      </c>
      <c r="CX1458" s="94" t="s">
        <v>20421</v>
      </c>
      <c r="CZ1458" s="94" t="s">
        <v>12007</v>
      </c>
      <c r="DC1458" s="94" t="s">
        <v>12007</v>
      </c>
      <c r="DD1458" s="94" t="s">
        <v>12007</v>
      </c>
      <c r="DH1458" s="94" t="s">
        <v>12021</v>
      </c>
      <c r="DJ1458" s="94" t="s">
        <v>12022</v>
      </c>
    </row>
    <row r="1459" ht="13.5" customHeight="1">
      <c r="A1459" s="94" t="s">
        <v>20422</v>
      </c>
      <c r="B1459" s="94" t="s">
        <v>1695</v>
      </c>
      <c r="C1459" s="94" t="str">
        <f t="shared" si="1"/>
        <v>Man Ping Zhang</v>
      </c>
      <c r="D1459" s="94" t="s">
        <v>20423</v>
      </c>
      <c r="E1459" s="94" t="s">
        <v>35</v>
      </c>
      <c r="F1459" s="94" t="s">
        <v>20424</v>
      </c>
      <c r="G1459" s="95" t="s">
        <v>38</v>
      </c>
      <c r="H1459" s="94" t="s">
        <v>12006</v>
      </c>
      <c r="I1459" s="94" t="s">
        <v>12025</v>
      </c>
      <c r="BF1459" s="94"/>
      <c r="BG1459" s="94" t="s">
        <v>38</v>
      </c>
      <c r="BH1459" s="94"/>
      <c r="BI1459" s="94"/>
      <c r="BJ1459" s="94"/>
      <c r="BK1459" s="94"/>
      <c r="BL1459" s="94"/>
      <c r="BM1459" s="94"/>
      <c r="BN1459" s="94"/>
      <c r="BO1459" s="94">
        <v>1.0</v>
      </c>
      <c r="BP1459" s="94"/>
      <c r="BQ1459" s="94"/>
      <c r="BR1459" s="94"/>
      <c r="BS1459" s="94"/>
      <c r="BT1459" s="94"/>
      <c r="BU1459" s="94"/>
      <c r="BV1459" s="94"/>
      <c r="BW1459" s="94"/>
      <c r="BX1459" s="94"/>
      <c r="BY1459" s="94"/>
      <c r="BZ1459" s="94"/>
      <c r="CA1459" s="94"/>
      <c r="CB1459" s="94"/>
      <c r="CC1459" s="94"/>
      <c r="CD1459" s="94"/>
      <c r="CE1459" s="94"/>
      <c r="CF1459" s="94"/>
      <c r="CG1459" s="94"/>
      <c r="CH1459" s="94"/>
      <c r="CJ1459" s="94" t="s">
        <v>13662</v>
      </c>
      <c r="CK1459" s="94" t="s">
        <v>20425</v>
      </c>
      <c r="CL1459" s="94" t="s">
        <v>16423</v>
      </c>
      <c r="CM1459" s="94" t="s">
        <v>20426</v>
      </c>
      <c r="CO1459" s="94" t="s">
        <v>12101</v>
      </c>
      <c r="CP1459" s="94" t="s">
        <v>20427</v>
      </c>
      <c r="CQ1459" s="94" t="s">
        <v>13943</v>
      </c>
      <c r="CR1459" s="94" t="s">
        <v>20428</v>
      </c>
      <c r="CX1459" s="94" t="s">
        <v>20429</v>
      </c>
      <c r="DH1459" s="94" t="s">
        <v>12021</v>
      </c>
      <c r="DJ1459" s="94" t="s">
        <v>12022</v>
      </c>
    </row>
    <row r="1460" ht="13.5" customHeight="1">
      <c r="A1460" s="94" t="s">
        <v>2071</v>
      </c>
      <c r="B1460" s="94" t="s">
        <v>2072</v>
      </c>
      <c r="C1460" s="94" t="str">
        <f t="shared" si="1"/>
        <v>Man-To Hui</v>
      </c>
      <c r="D1460" s="94" t="s">
        <v>2073</v>
      </c>
      <c r="E1460" s="94" t="s">
        <v>32</v>
      </c>
      <c r="F1460" s="94" t="s">
        <v>20430</v>
      </c>
      <c r="G1460" s="95" t="s">
        <v>33</v>
      </c>
      <c r="H1460" s="94" t="s">
        <v>12006</v>
      </c>
      <c r="I1460" s="94" t="s">
        <v>12025</v>
      </c>
      <c r="BF1460" s="94" t="s">
        <v>33</v>
      </c>
      <c r="BG1460" s="94"/>
      <c r="BH1460" s="94"/>
      <c r="BI1460" s="94"/>
      <c r="BJ1460" s="94"/>
      <c r="BK1460" s="94"/>
      <c r="BL1460" s="94">
        <v>1.0</v>
      </c>
      <c r="BM1460" s="94"/>
      <c r="BN1460" s="94"/>
      <c r="BO1460" s="94"/>
      <c r="BP1460" s="94"/>
      <c r="BQ1460" s="94"/>
      <c r="BR1460" s="94"/>
      <c r="BS1460" s="94"/>
      <c r="BT1460" s="94"/>
      <c r="BU1460" s="94"/>
      <c r="BV1460" s="94"/>
      <c r="BW1460" s="94"/>
      <c r="BX1460" s="94"/>
      <c r="BY1460" s="94"/>
      <c r="BZ1460" s="94"/>
      <c r="CA1460" s="94"/>
      <c r="CB1460" s="94"/>
      <c r="CC1460" s="94"/>
      <c r="CD1460" s="94"/>
      <c r="CE1460" s="94"/>
      <c r="CF1460" s="94"/>
      <c r="CG1460" s="94"/>
      <c r="CH1460" s="94"/>
      <c r="CJ1460" s="94" t="s">
        <v>12082</v>
      </c>
      <c r="CK1460" s="94" t="s">
        <v>2076</v>
      </c>
      <c r="CL1460" s="94" t="s">
        <v>12046</v>
      </c>
      <c r="CM1460" s="94" t="s">
        <v>20431</v>
      </c>
      <c r="CN1460" s="94" t="s">
        <v>20432</v>
      </c>
      <c r="CO1460" s="94" t="s">
        <v>12116</v>
      </c>
      <c r="CP1460" s="94" t="s">
        <v>20433</v>
      </c>
      <c r="CQ1460" s="94" t="s">
        <v>13943</v>
      </c>
      <c r="CR1460" s="94" t="s">
        <v>13943</v>
      </c>
      <c r="CS1460" s="94" t="s">
        <v>12007</v>
      </c>
      <c r="CX1460" s="94" t="s">
        <v>2057</v>
      </c>
      <c r="CZ1460" s="94" t="s">
        <v>12007</v>
      </c>
      <c r="DA1460" s="94" t="s">
        <v>12016</v>
      </c>
      <c r="DB1460" s="94" t="s">
        <v>12016</v>
      </c>
      <c r="DC1460" s="94" t="s">
        <v>12007</v>
      </c>
      <c r="DD1460" s="94" t="s">
        <v>12016</v>
      </c>
      <c r="DE1460" s="94" t="s">
        <v>12007</v>
      </c>
      <c r="DH1460" s="94" t="s">
        <v>12021</v>
      </c>
      <c r="DJ1460" s="94" t="s">
        <v>12022</v>
      </c>
    </row>
    <row r="1461" ht="13.5" customHeight="1">
      <c r="A1461" s="94" t="s">
        <v>20434</v>
      </c>
      <c r="B1461" s="94" t="s">
        <v>20435</v>
      </c>
      <c r="C1461" s="94" t="str">
        <f t="shared" si="1"/>
        <v>Manasvee Saraf</v>
      </c>
      <c r="D1461" s="94" t="s">
        <v>20436</v>
      </c>
      <c r="E1461" s="94" t="s">
        <v>32</v>
      </c>
      <c r="F1461" s="94" t="s">
        <v>20437</v>
      </c>
      <c r="G1461" s="95" t="s">
        <v>38</v>
      </c>
      <c r="H1461" s="94" t="s">
        <v>12006</v>
      </c>
      <c r="I1461" s="94" t="s">
        <v>12025</v>
      </c>
      <c r="BF1461" s="94"/>
      <c r="BG1461" s="94"/>
      <c r="BH1461" s="94"/>
      <c r="BI1461" s="94" t="s">
        <v>38</v>
      </c>
      <c r="BJ1461" s="94"/>
      <c r="BK1461" s="94"/>
      <c r="BL1461" s="94"/>
      <c r="BM1461" s="94"/>
      <c r="BN1461" s="94"/>
      <c r="BO1461" s="94"/>
      <c r="BP1461" s="94"/>
      <c r="BQ1461" s="94"/>
      <c r="BR1461" s="94"/>
      <c r="BS1461" s="94"/>
      <c r="BT1461" s="94"/>
      <c r="BU1461" s="94"/>
      <c r="BV1461" s="94">
        <v>1.0</v>
      </c>
      <c r="BW1461" s="94"/>
      <c r="BX1461" s="94"/>
      <c r="BY1461" s="94"/>
      <c r="BZ1461" s="94"/>
      <c r="CA1461" s="94"/>
      <c r="CB1461" s="94"/>
      <c r="CC1461" s="94"/>
      <c r="CD1461" s="94"/>
      <c r="CE1461" s="94"/>
      <c r="CF1461" s="94"/>
      <c r="CG1461" s="94"/>
      <c r="CH1461" s="94"/>
      <c r="CJ1461" s="94" t="s">
        <v>12213</v>
      </c>
      <c r="CK1461" s="94" t="s">
        <v>20438</v>
      </c>
      <c r="CL1461" s="94" t="s">
        <v>12010</v>
      </c>
      <c r="CM1461" s="94" t="s">
        <v>20439</v>
      </c>
      <c r="CN1461" s="94" t="s">
        <v>12455</v>
      </c>
      <c r="CO1461" s="94" t="s">
        <v>12122</v>
      </c>
      <c r="CP1461" s="94" t="s">
        <v>14234</v>
      </c>
      <c r="CQ1461" s="94" t="s">
        <v>12074</v>
      </c>
      <c r="CR1461" s="94" t="s">
        <v>12195</v>
      </c>
      <c r="CS1461" s="94" t="s">
        <v>12007</v>
      </c>
      <c r="CT1461" s="94" t="s">
        <v>20440</v>
      </c>
      <c r="CX1461" s="94" t="s">
        <v>20441</v>
      </c>
      <c r="CZ1461" s="94" t="s">
        <v>12007</v>
      </c>
      <c r="DA1461" s="94" t="s">
        <v>12111</v>
      </c>
      <c r="DB1461" s="94" t="s">
        <v>12111</v>
      </c>
      <c r="DC1461" s="94" t="s">
        <v>12007</v>
      </c>
      <c r="DD1461" s="94" t="s">
        <v>12016</v>
      </c>
      <c r="DE1461" s="94" t="s">
        <v>12007</v>
      </c>
      <c r="DH1461" s="94" t="s">
        <v>12021</v>
      </c>
      <c r="DJ1461" s="94" t="s">
        <v>12022</v>
      </c>
    </row>
    <row r="1462" ht="13.5" customHeight="1">
      <c r="A1462" s="94" t="s">
        <v>2626</v>
      </c>
      <c r="B1462" s="94" t="s">
        <v>5092</v>
      </c>
      <c r="C1462" s="94" t="str">
        <f t="shared" si="1"/>
        <v>Manisha Dwa</v>
      </c>
      <c r="D1462" s="94" t="s">
        <v>5093</v>
      </c>
      <c r="E1462" s="94" t="s">
        <v>32</v>
      </c>
      <c r="F1462" s="94" t="s">
        <v>20442</v>
      </c>
      <c r="G1462" s="95" t="s">
        <v>33</v>
      </c>
      <c r="H1462" s="94" t="s">
        <v>12006</v>
      </c>
      <c r="I1462" s="94" t="s">
        <v>12069</v>
      </c>
      <c r="BF1462" s="94" t="s">
        <v>33</v>
      </c>
      <c r="BG1462" s="94"/>
      <c r="BH1462" s="94"/>
      <c r="BI1462" s="94"/>
      <c r="BJ1462" s="94"/>
      <c r="BK1462" s="94"/>
      <c r="BL1462" s="94">
        <v>1.0</v>
      </c>
      <c r="BM1462" s="94"/>
      <c r="BN1462" s="94"/>
      <c r="BO1462" s="94"/>
      <c r="BP1462" s="94"/>
      <c r="BQ1462" s="94"/>
      <c r="BR1462" s="94"/>
      <c r="BS1462" s="94"/>
      <c r="BT1462" s="94"/>
      <c r="BU1462" s="94"/>
      <c r="BV1462" s="94"/>
      <c r="BW1462" s="94"/>
      <c r="BX1462" s="94"/>
      <c r="BY1462" s="94"/>
      <c r="BZ1462" s="94"/>
      <c r="CA1462" s="94"/>
      <c r="CB1462" s="94"/>
      <c r="CC1462" s="94"/>
      <c r="CD1462" s="94"/>
      <c r="CE1462" s="94"/>
      <c r="CF1462" s="94"/>
      <c r="CG1462" s="94"/>
      <c r="CH1462" s="94"/>
      <c r="CJ1462" s="94" t="s">
        <v>12402</v>
      </c>
      <c r="CK1462" s="94" t="s">
        <v>5097</v>
      </c>
      <c r="CL1462" s="94" t="s">
        <v>12010</v>
      </c>
      <c r="CM1462" s="94" t="s">
        <v>20443</v>
      </c>
      <c r="CN1462" s="94" t="s">
        <v>20444</v>
      </c>
      <c r="CO1462" s="94" t="s">
        <v>12122</v>
      </c>
      <c r="CP1462" s="94" t="s">
        <v>20445</v>
      </c>
      <c r="CQ1462" s="94" t="s">
        <v>13519</v>
      </c>
      <c r="CR1462" s="94" t="s">
        <v>20446</v>
      </c>
      <c r="CS1462" s="94" t="s">
        <v>12007</v>
      </c>
      <c r="CT1462" s="94" t="s">
        <v>12498</v>
      </c>
      <c r="CU1462" s="94" t="s">
        <v>12498</v>
      </c>
      <c r="CX1462" s="94" t="s">
        <v>20447</v>
      </c>
      <c r="CZ1462" s="94" t="s">
        <v>12007</v>
      </c>
      <c r="DA1462" s="94" t="s">
        <v>12111</v>
      </c>
      <c r="DB1462" s="94" t="s">
        <v>12111</v>
      </c>
      <c r="DC1462" s="94" t="s">
        <v>12007</v>
      </c>
      <c r="DE1462" s="94" t="s">
        <v>12007</v>
      </c>
      <c r="DH1462" s="94" t="s">
        <v>12021</v>
      </c>
      <c r="DJ1462" s="94" t="s">
        <v>12022</v>
      </c>
    </row>
    <row r="1463" ht="13.5" customHeight="1">
      <c r="A1463" s="94" t="s">
        <v>20448</v>
      </c>
      <c r="B1463" s="94" t="s">
        <v>20449</v>
      </c>
      <c r="C1463" s="94" t="str">
        <f t="shared" si="1"/>
        <v>Manon Marchand</v>
      </c>
      <c r="D1463" s="94" t="s">
        <v>20450</v>
      </c>
      <c r="E1463" s="94" t="s">
        <v>32</v>
      </c>
      <c r="F1463" s="94" t="s">
        <v>20451</v>
      </c>
      <c r="G1463" s="95" t="s">
        <v>33</v>
      </c>
      <c r="H1463" s="94" t="s">
        <v>12006</v>
      </c>
      <c r="BF1463" s="94"/>
      <c r="BG1463" s="94"/>
      <c r="BH1463" s="94" t="s">
        <v>33</v>
      </c>
      <c r="BI1463" s="94"/>
      <c r="BJ1463" s="94"/>
      <c r="BK1463" s="94"/>
      <c r="BL1463" s="94"/>
      <c r="BM1463" s="94"/>
      <c r="BN1463" s="94"/>
      <c r="BO1463" s="94"/>
      <c r="BP1463" s="94"/>
      <c r="BQ1463" s="94"/>
      <c r="BR1463" s="94">
        <v>1.0</v>
      </c>
      <c r="BS1463" s="94"/>
      <c r="BT1463" s="94"/>
      <c r="BU1463" s="94"/>
      <c r="BV1463" s="94"/>
      <c r="BW1463" s="94"/>
      <c r="BX1463" s="94"/>
      <c r="BY1463" s="94"/>
      <c r="BZ1463" s="94"/>
      <c r="CA1463" s="94"/>
      <c r="CB1463" s="94"/>
      <c r="CC1463" s="94"/>
      <c r="CD1463" s="94">
        <v>1.0</v>
      </c>
      <c r="CE1463" s="94"/>
      <c r="CF1463" s="94"/>
      <c r="CG1463" s="94"/>
      <c r="CH1463" s="94"/>
      <c r="CJ1463" s="94" t="s">
        <v>3680</v>
      </c>
      <c r="CK1463" s="94" t="s">
        <v>20452</v>
      </c>
      <c r="CL1463" s="94" t="s">
        <v>12202</v>
      </c>
      <c r="CM1463" s="94" t="s">
        <v>20453</v>
      </c>
      <c r="CN1463" s="94" t="s">
        <v>19507</v>
      </c>
      <c r="CO1463" s="94" t="s">
        <v>12116</v>
      </c>
      <c r="CP1463" s="94" t="s">
        <v>14827</v>
      </c>
      <c r="CQ1463" s="94" t="s">
        <v>12040</v>
      </c>
      <c r="CR1463" s="94" t="s">
        <v>12041</v>
      </c>
      <c r="CS1463" s="94" t="s">
        <v>12016</v>
      </c>
      <c r="CT1463" s="94" t="s">
        <v>14023</v>
      </c>
      <c r="CX1463" s="94" t="s">
        <v>19553</v>
      </c>
      <c r="CZ1463" s="94" t="s">
        <v>12016</v>
      </c>
      <c r="DA1463" s="94" t="s">
        <v>12016</v>
      </c>
      <c r="DB1463" s="94" t="s">
        <v>12016</v>
      </c>
      <c r="DC1463" s="94" t="s">
        <v>12007</v>
      </c>
      <c r="DD1463" s="94" t="s">
        <v>12016</v>
      </c>
      <c r="DE1463" s="94" t="s">
        <v>12007</v>
      </c>
      <c r="DH1463" s="94" t="s">
        <v>12021</v>
      </c>
      <c r="DJ1463" s="94" t="s">
        <v>12022</v>
      </c>
    </row>
    <row r="1464" ht="13.5" customHeight="1">
      <c r="A1464" s="94" t="s">
        <v>7420</v>
      </c>
      <c r="B1464" s="94" t="s">
        <v>7421</v>
      </c>
      <c r="C1464" s="94" t="str">
        <f t="shared" si="1"/>
        <v>Mansur Ibrahimov</v>
      </c>
      <c r="D1464" s="94" t="s">
        <v>7422</v>
      </c>
      <c r="E1464" s="94" t="s">
        <v>35</v>
      </c>
      <c r="F1464" s="94" t="s">
        <v>20454</v>
      </c>
      <c r="G1464" s="95" t="s">
        <v>33</v>
      </c>
      <c r="H1464" s="94" t="s">
        <v>12006</v>
      </c>
      <c r="I1464" s="94" t="s">
        <v>12069</v>
      </c>
      <c r="BF1464" s="94" t="s">
        <v>33</v>
      </c>
      <c r="BG1464" s="94"/>
      <c r="BH1464" s="94"/>
      <c r="BI1464" s="94"/>
      <c r="BJ1464" s="94"/>
      <c r="BK1464" s="94"/>
      <c r="BL1464" s="94">
        <v>1.0</v>
      </c>
      <c r="BM1464" s="94"/>
      <c r="BN1464" s="94"/>
      <c r="BO1464" s="94"/>
      <c r="BP1464" s="94"/>
      <c r="BQ1464" s="94"/>
      <c r="BR1464" s="94"/>
      <c r="BS1464" s="94"/>
      <c r="BT1464" s="94"/>
      <c r="BU1464" s="94"/>
      <c r="BV1464" s="94"/>
      <c r="BW1464" s="94"/>
      <c r="BX1464" s="94"/>
      <c r="BY1464" s="94"/>
      <c r="BZ1464" s="94"/>
      <c r="CA1464" s="94"/>
      <c r="CB1464" s="94"/>
      <c r="CC1464" s="94"/>
      <c r="CD1464" s="94">
        <v>1.0</v>
      </c>
      <c r="CE1464" s="94"/>
      <c r="CF1464" s="94"/>
      <c r="CG1464" s="94"/>
      <c r="CH1464" s="94"/>
      <c r="CJ1464" s="94" t="s">
        <v>3680</v>
      </c>
      <c r="CK1464" s="94" t="s">
        <v>7425</v>
      </c>
      <c r="CL1464" s="94" t="s">
        <v>12046</v>
      </c>
      <c r="CM1464" s="94" t="s">
        <v>20047</v>
      </c>
      <c r="CN1464" s="94" t="s">
        <v>14994</v>
      </c>
      <c r="CO1464" s="94" t="s">
        <v>12116</v>
      </c>
      <c r="CP1464" s="94" t="s">
        <v>12667</v>
      </c>
      <c r="CQ1464" s="94" t="s">
        <v>12641</v>
      </c>
      <c r="CR1464" s="94" t="s">
        <v>12641</v>
      </c>
      <c r="CS1464" s="94" t="s">
        <v>12007</v>
      </c>
      <c r="CT1464" s="94" t="s">
        <v>17241</v>
      </c>
      <c r="CU1464" s="94" t="s">
        <v>17241</v>
      </c>
      <c r="CV1464" s="94" t="s">
        <v>17241</v>
      </c>
      <c r="CX1464" s="94" t="s">
        <v>20455</v>
      </c>
      <c r="CZ1464" s="94" t="s">
        <v>12007</v>
      </c>
      <c r="DA1464" s="94" t="s">
        <v>12016</v>
      </c>
      <c r="DB1464" s="94" t="s">
        <v>12016</v>
      </c>
      <c r="DC1464" s="94" t="s">
        <v>12007</v>
      </c>
      <c r="DD1464" s="94" t="s">
        <v>12007</v>
      </c>
      <c r="DE1464" s="94" t="s">
        <v>12007</v>
      </c>
      <c r="DF1464" s="94" t="s">
        <v>20456</v>
      </c>
      <c r="DH1464" s="94" t="s">
        <v>12021</v>
      </c>
      <c r="DJ1464" s="94" t="s">
        <v>12022</v>
      </c>
    </row>
    <row r="1465" ht="13.5" customHeight="1">
      <c r="A1465" s="94" t="s">
        <v>20457</v>
      </c>
      <c r="B1465" s="94" t="s">
        <v>20458</v>
      </c>
      <c r="C1465" s="94" t="str">
        <f t="shared" si="1"/>
        <v>Mar Carretero-Castrillo</v>
      </c>
      <c r="D1465" s="94" t="s">
        <v>20459</v>
      </c>
      <c r="E1465" s="94" t="s">
        <v>32</v>
      </c>
      <c r="F1465" s="94" t="s">
        <v>20460</v>
      </c>
      <c r="G1465" s="95" t="s">
        <v>33</v>
      </c>
      <c r="H1465" s="94" t="s">
        <v>12006</v>
      </c>
      <c r="I1465" s="94" t="s">
        <v>12069</v>
      </c>
      <c r="BF1465" s="94" t="s">
        <v>33</v>
      </c>
      <c r="BG1465" s="94"/>
      <c r="BH1465" s="94"/>
      <c r="BI1465" s="94"/>
      <c r="BJ1465" s="94"/>
      <c r="BK1465" s="94"/>
      <c r="BL1465" s="94"/>
      <c r="BM1465" s="94">
        <v>1.0</v>
      </c>
      <c r="BN1465" s="94"/>
      <c r="BO1465" s="94"/>
      <c r="BP1465" s="94"/>
      <c r="BQ1465" s="94"/>
      <c r="BR1465" s="94"/>
      <c r="BS1465" s="94"/>
      <c r="BT1465" s="94"/>
      <c r="BU1465" s="94"/>
      <c r="BV1465" s="94"/>
      <c r="BW1465" s="94"/>
      <c r="BX1465" s="94"/>
      <c r="BY1465" s="94"/>
      <c r="BZ1465" s="94"/>
      <c r="CA1465" s="94"/>
      <c r="CB1465" s="94"/>
      <c r="CC1465" s="94"/>
      <c r="CD1465" s="94"/>
      <c r="CE1465" s="94"/>
      <c r="CF1465" s="94"/>
      <c r="CG1465" s="94"/>
      <c r="CH1465" s="94"/>
      <c r="CK1465" s="94" t="s">
        <v>20461</v>
      </c>
      <c r="CL1465" s="94" t="s">
        <v>12010</v>
      </c>
      <c r="CM1465" s="94" t="s">
        <v>20462</v>
      </c>
      <c r="CN1465" s="94" t="s">
        <v>12121</v>
      </c>
      <c r="CO1465" s="94" t="s">
        <v>12122</v>
      </c>
      <c r="CP1465" s="94" t="s">
        <v>12720</v>
      </c>
      <c r="CQ1465" s="94" t="s">
        <v>12549</v>
      </c>
      <c r="CR1465" s="94" t="s">
        <v>12550</v>
      </c>
      <c r="CS1465" s="94" t="s">
        <v>12016</v>
      </c>
      <c r="CX1465" s="94" t="s">
        <v>20463</v>
      </c>
      <c r="CZ1465" s="94" t="s">
        <v>12007</v>
      </c>
      <c r="DA1465" s="94" t="s">
        <v>12111</v>
      </c>
      <c r="DB1465" s="94" t="s">
        <v>12111</v>
      </c>
      <c r="DC1465" s="94" t="s">
        <v>12007</v>
      </c>
      <c r="DD1465" s="94" t="s">
        <v>12007</v>
      </c>
      <c r="DE1465" s="94" t="s">
        <v>12007</v>
      </c>
      <c r="DH1465" s="94" t="s">
        <v>12021</v>
      </c>
      <c r="DJ1465" s="94" t="s">
        <v>12022</v>
      </c>
    </row>
    <row r="1466" ht="13.5" customHeight="1">
      <c r="A1466" s="94" t="s">
        <v>20464</v>
      </c>
      <c r="B1466" s="94" t="s">
        <v>20465</v>
      </c>
      <c r="C1466" s="94" t="str">
        <f t="shared" si="1"/>
        <v>Marat Mingaliev</v>
      </c>
      <c r="D1466" s="94" t="s">
        <v>20466</v>
      </c>
      <c r="E1466" s="94" t="s">
        <v>35</v>
      </c>
      <c r="F1466" s="94" t="s">
        <v>20467</v>
      </c>
      <c r="G1466" s="95" t="s">
        <v>33</v>
      </c>
      <c r="H1466" s="94" t="s">
        <v>12006</v>
      </c>
      <c r="BF1466" s="94" t="s">
        <v>33</v>
      </c>
      <c r="BG1466" s="94"/>
      <c r="BH1466" s="94"/>
      <c r="BI1466" s="94"/>
      <c r="BJ1466" s="94"/>
      <c r="BK1466" s="94"/>
      <c r="BL1466" s="94">
        <v>1.0</v>
      </c>
      <c r="BM1466" s="94"/>
      <c r="BN1466" s="94"/>
      <c r="BO1466" s="94"/>
      <c r="BP1466" s="94"/>
      <c r="BQ1466" s="94"/>
      <c r="BR1466" s="94"/>
      <c r="BS1466" s="94"/>
      <c r="BT1466" s="94"/>
      <c r="BU1466" s="94"/>
      <c r="BV1466" s="94"/>
      <c r="BW1466" s="94"/>
      <c r="BX1466" s="94"/>
      <c r="BY1466" s="94"/>
      <c r="BZ1466" s="94"/>
      <c r="CA1466" s="94"/>
      <c r="CB1466" s="94"/>
      <c r="CC1466" s="94"/>
      <c r="CD1466" s="94"/>
      <c r="CE1466" s="94"/>
      <c r="CF1466" s="94"/>
      <c r="CG1466" s="94"/>
      <c r="CH1466" s="94"/>
      <c r="CJ1466" s="94" t="s">
        <v>3680</v>
      </c>
      <c r="CK1466" s="94" t="s">
        <v>20468</v>
      </c>
      <c r="CL1466" s="94" t="s">
        <v>20469</v>
      </c>
      <c r="CM1466" s="94" t="s">
        <v>15297</v>
      </c>
      <c r="CN1466" s="94" t="s">
        <v>20470</v>
      </c>
      <c r="CO1466" s="94" t="s">
        <v>12116</v>
      </c>
      <c r="CP1466" s="94" t="s">
        <v>15298</v>
      </c>
      <c r="CQ1466" s="94" t="s">
        <v>16886</v>
      </c>
      <c r="CR1466" s="94" t="s">
        <v>20471</v>
      </c>
      <c r="CS1466" s="94" t="s">
        <v>12007</v>
      </c>
      <c r="CX1466" s="94" t="s">
        <v>20472</v>
      </c>
      <c r="CZ1466" s="94" t="s">
        <v>12007</v>
      </c>
      <c r="DA1466" s="94" t="s">
        <v>12016</v>
      </c>
      <c r="DB1466" s="94" t="s">
        <v>12016</v>
      </c>
      <c r="DC1466" s="94" t="s">
        <v>12007</v>
      </c>
      <c r="DD1466" s="94" t="s">
        <v>12016</v>
      </c>
      <c r="DH1466" s="94" t="s">
        <v>12021</v>
      </c>
      <c r="DJ1466" s="94" t="s">
        <v>12022</v>
      </c>
    </row>
    <row r="1467" ht="13.5" customHeight="1">
      <c r="A1467" s="94" t="s">
        <v>7446</v>
      </c>
      <c r="B1467" s="94" t="s">
        <v>20473</v>
      </c>
      <c r="C1467" s="94" t="str">
        <f t="shared" si="1"/>
        <v>Marc Verheijen</v>
      </c>
      <c r="D1467" s="94" t="s">
        <v>20474</v>
      </c>
      <c r="E1467" s="94" t="s">
        <v>32</v>
      </c>
      <c r="F1467" s="94" t="s">
        <v>20475</v>
      </c>
      <c r="G1467" s="95" t="s">
        <v>33</v>
      </c>
      <c r="H1467" s="94" t="s">
        <v>12006</v>
      </c>
      <c r="I1467" s="94" t="s">
        <v>12069</v>
      </c>
      <c r="BF1467" s="94" t="s">
        <v>33</v>
      </c>
      <c r="BG1467" s="94"/>
      <c r="BH1467" s="94"/>
      <c r="BI1467" s="94"/>
      <c r="BJ1467" s="94"/>
      <c r="BK1467" s="94"/>
      <c r="BL1467" s="94">
        <v>1.0</v>
      </c>
      <c r="BM1467" s="94"/>
      <c r="BN1467" s="94"/>
      <c r="BO1467" s="94"/>
      <c r="BP1467" s="94"/>
      <c r="BQ1467" s="94"/>
      <c r="BR1467" s="94"/>
      <c r="BS1467" s="94"/>
      <c r="BT1467" s="94"/>
      <c r="BU1467" s="94"/>
      <c r="BV1467" s="94"/>
      <c r="BW1467" s="94"/>
      <c r="BX1467" s="94"/>
      <c r="BY1467" s="94"/>
      <c r="BZ1467" s="94"/>
      <c r="CA1467" s="94"/>
      <c r="CB1467" s="94"/>
      <c r="CC1467" s="94"/>
      <c r="CD1467" s="94"/>
      <c r="CE1467" s="94"/>
      <c r="CF1467" s="94"/>
      <c r="CG1467" s="94"/>
      <c r="CH1467" s="94"/>
      <c r="CJ1467" s="94" t="s">
        <v>12082</v>
      </c>
      <c r="CK1467" s="94" t="s">
        <v>20476</v>
      </c>
      <c r="CM1467" s="94" t="s">
        <v>20477</v>
      </c>
      <c r="CQ1467" s="94" t="s">
        <v>12347</v>
      </c>
      <c r="CS1467" s="94" t="s">
        <v>12016</v>
      </c>
      <c r="CX1467" s="94" t="s">
        <v>20478</v>
      </c>
      <c r="CZ1467" s="94" t="s">
        <v>12007</v>
      </c>
      <c r="DA1467" s="94" t="s">
        <v>12016</v>
      </c>
      <c r="DB1467" s="94" t="s">
        <v>12016</v>
      </c>
      <c r="DC1467" s="94" t="s">
        <v>12007</v>
      </c>
      <c r="DD1467" s="94" t="s">
        <v>12007</v>
      </c>
      <c r="DE1467" s="94" t="s">
        <v>12007</v>
      </c>
      <c r="DH1467" s="94" t="s">
        <v>12021</v>
      </c>
      <c r="DJ1467" s="94" t="s">
        <v>12022</v>
      </c>
    </row>
    <row r="1468" ht="13.5" customHeight="1">
      <c r="A1468" s="94" t="s">
        <v>5421</v>
      </c>
      <c r="B1468" s="94" t="s">
        <v>5422</v>
      </c>
      <c r="C1468" s="94" t="str">
        <f t="shared" si="1"/>
        <v>Marcel Iten</v>
      </c>
      <c r="D1468" s="94" t="s">
        <v>5423</v>
      </c>
      <c r="E1468" s="94" t="s">
        <v>32</v>
      </c>
      <c r="F1468" s="94" t="s">
        <v>20479</v>
      </c>
      <c r="G1468" s="95" t="s">
        <v>33</v>
      </c>
      <c r="H1468" s="94" t="s">
        <v>12006</v>
      </c>
      <c r="I1468" s="94" t="s">
        <v>12025</v>
      </c>
      <c r="BF1468" s="94" t="s">
        <v>33</v>
      </c>
      <c r="BG1468" s="94"/>
      <c r="BH1468" s="94"/>
      <c r="BI1468" s="94"/>
      <c r="BJ1468" s="94"/>
      <c r="BK1468" s="94"/>
      <c r="BL1468" s="94"/>
      <c r="BM1468" s="94">
        <v>1.0</v>
      </c>
      <c r="BN1468" s="94"/>
      <c r="BO1468" s="94"/>
      <c r="BP1468" s="94"/>
      <c r="BQ1468" s="94"/>
      <c r="BR1468" s="94"/>
      <c r="BS1468" s="94"/>
      <c r="BT1468" s="94"/>
      <c r="BU1468" s="94"/>
      <c r="BV1468" s="94"/>
      <c r="BW1468" s="94"/>
      <c r="BX1468" s="94"/>
      <c r="BY1468" s="94"/>
      <c r="BZ1468" s="94"/>
      <c r="CA1468" s="94"/>
      <c r="CB1468" s="94"/>
      <c r="CC1468" s="94"/>
      <c r="CD1468" s="94"/>
      <c r="CE1468" s="94"/>
      <c r="CF1468" s="94"/>
      <c r="CG1468" s="94"/>
      <c r="CH1468" s="94"/>
      <c r="CK1468" s="94" t="s">
        <v>5427</v>
      </c>
      <c r="CM1468" s="94" t="s">
        <v>13991</v>
      </c>
      <c r="CQ1468" s="94" t="s">
        <v>13106</v>
      </c>
      <c r="CS1468" s="94" t="s">
        <v>12007</v>
      </c>
      <c r="CX1468" s="94" t="s">
        <v>20158</v>
      </c>
      <c r="CZ1468" s="94" t="s">
        <v>12016</v>
      </c>
      <c r="DA1468" s="94" t="s">
        <v>12016</v>
      </c>
      <c r="DB1468" s="94" t="s">
        <v>12016</v>
      </c>
      <c r="DC1468" s="94" t="s">
        <v>12016</v>
      </c>
      <c r="DD1468" s="94" t="s">
        <v>12016</v>
      </c>
      <c r="DE1468" s="94" t="s">
        <v>12016</v>
      </c>
      <c r="DH1468" s="94" t="s">
        <v>12021</v>
      </c>
      <c r="DJ1468" s="94" t="s">
        <v>12022</v>
      </c>
    </row>
    <row r="1469" ht="13.5" customHeight="1">
      <c r="A1469" s="94" t="s">
        <v>20480</v>
      </c>
      <c r="B1469" s="94" t="s">
        <v>20481</v>
      </c>
      <c r="C1469" s="94" t="str">
        <f t="shared" si="1"/>
        <v>Marcelina Kinyumu</v>
      </c>
      <c r="D1469" s="94" t="s">
        <v>20482</v>
      </c>
      <c r="E1469" s="94" t="s">
        <v>32</v>
      </c>
      <c r="F1469" s="94" t="s">
        <v>20483</v>
      </c>
      <c r="G1469" s="95" t="s">
        <v>33</v>
      </c>
      <c r="H1469" s="94" t="s">
        <v>12006</v>
      </c>
      <c r="BF1469" s="94"/>
      <c r="BG1469" s="94"/>
      <c r="BH1469" s="94" t="s">
        <v>33</v>
      </c>
      <c r="BI1469" s="94"/>
      <c r="BJ1469" s="94"/>
      <c r="BK1469" s="94"/>
      <c r="BL1469" s="94"/>
      <c r="BM1469" s="94"/>
      <c r="BN1469" s="94"/>
      <c r="BO1469" s="94"/>
      <c r="BP1469" s="94"/>
      <c r="BQ1469" s="94"/>
      <c r="BR1469" s="94"/>
      <c r="BS1469" s="94">
        <v>1.0</v>
      </c>
      <c r="BT1469" s="94"/>
      <c r="BU1469" s="94"/>
      <c r="BV1469" s="94"/>
      <c r="BW1469" s="94"/>
      <c r="BX1469" s="94"/>
      <c r="BY1469" s="94"/>
      <c r="BZ1469" s="94"/>
      <c r="CA1469" s="94"/>
      <c r="CB1469" s="94"/>
      <c r="CC1469" s="94"/>
      <c r="CD1469" s="94"/>
      <c r="CE1469" s="94"/>
      <c r="CF1469" s="94"/>
      <c r="CG1469" s="94"/>
      <c r="CH1469" s="94"/>
      <c r="CJ1469" s="94" t="s">
        <v>12717</v>
      </c>
      <c r="CK1469" s="94" t="s">
        <v>20484</v>
      </c>
      <c r="CL1469" s="94" t="s">
        <v>12856</v>
      </c>
      <c r="CM1469" s="94" t="s">
        <v>20485</v>
      </c>
      <c r="CO1469" s="94" t="s">
        <v>12217</v>
      </c>
      <c r="CQ1469" s="94" t="s">
        <v>20486</v>
      </c>
      <c r="CR1469" s="94" t="s">
        <v>14290</v>
      </c>
      <c r="CS1469" s="94" t="s">
        <v>12007</v>
      </c>
      <c r="CX1469" s="94" t="s">
        <v>20487</v>
      </c>
      <c r="CZ1469" s="94" t="s">
        <v>12007</v>
      </c>
      <c r="DA1469" s="94" t="s">
        <v>12111</v>
      </c>
      <c r="DB1469" s="94" t="s">
        <v>12111</v>
      </c>
      <c r="DC1469" s="94" t="s">
        <v>12007</v>
      </c>
      <c r="DD1469" s="94" t="s">
        <v>12007</v>
      </c>
      <c r="DH1469" s="94" t="s">
        <v>12021</v>
      </c>
      <c r="DJ1469" s="94" t="s">
        <v>12022</v>
      </c>
    </row>
    <row r="1470" ht="13.5" customHeight="1">
      <c r="A1470" s="94" t="s">
        <v>20488</v>
      </c>
      <c r="B1470" s="94" t="s">
        <v>20489</v>
      </c>
      <c r="C1470" s="94" t="str">
        <f t="shared" si="1"/>
        <v>Marcello Fulchignoni</v>
      </c>
      <c r="D1470" s="94" t="s">
        <v>20490</v>
      </c>
      <c r="E1470" s="94" t="s">
        <v>32</v>
      </c>
      <c r="F1470" s="94" t="s">
        <v>20491</v>
      </c>
      <c r="G1470" s="95" t="s">
        <v>33</v>
      </c>
      <c r="H1470" s="94" t="s">
        <v>12006</v>
      </c>
      <c r="I1470" s="94" t="s">
        <v>12025</v>
      </c>
      <c r="BF1470" s="94" t="s">
        <v>33</v>
      </c>
      <c r="BG1470" s="94"/>
      <c r="BH1470" s="94"/>
      <c r="BI1470" s="94"/>
      <c r="BJ1470" s="94"/>
      <c r="BK1470" s="94"/>
      <c r="BL1470" s="94">
        <v>1.0</v>
      </c>
      <c r="BM1470" s="94"/>
      <c r="BN1470" s="94"/>
      <c r="BO1470" s="94"/>
      <c r="BP1470" s="94"/>
      <c r="BQ1470" s="94"/>
      <c r="BR1470" s="94"/>
      <c r="BS1470" s="94"/>
      <c r="BT1470" s="94"/>
      <c r="BU1470" s="94"/>
      <c r="BV1470" s="94"/>
      <c r="BW1470" s="94"/>
      <c r="BX1470" s="94"/>
      <c r="BY1470" s="94"/>
      <c r="BZ1470" s="94"/>
      <c r="CA1470" s="94"/>
      <c r="CB1470" s="94"/>
      <c r="CC1470" s="94"/>
      <c r="CD1470" s="94"/>
      <c r="CE1470" s="94"/>
      <c r="CF1470" s="94"/>
      <c r="CG1470" s="94"/>
      <c r="CH1470" s="94"/>
      <c r="CJ1470" s="94" t="s">
        <v>12082</v>
      </c>
      <c r="CK1470" s="94" t="s">
        <v>20492</v>
      </c>
      <c r="CL1470" s="94" t="s">
        <v>12505</v>
      </c>
      <c r="CM1470" s="94" t="s">
        <v>20493</v>
      </c>
      <c r="CN1470" s="94" t="s">
        <v>12362</v>
      </c>
      <c r="CO1470" s="94" t="s">
        <v>12101</v>
      </c>
      <c r="CP1470" s="94" t="s">
        <v>12508</v>
      </c>
      <c r="CQ1470" s="94" t="s">
        <v>12040</v>
      </c>
      <c r="CR1470" s="94" t="s">
        <v>20494</v>
      </c>
      <c r="CT1470" s="94" t="s">
        <v>12052</v>
      </c>
      <c r="CX1470" s="94" t="s">
        <v>13187</v>
      </c>
      <c r="CZ1470" s="94" t="s">
        <v>12007</v>
      </c>
      <c r="DA1470" s="94" t="s">
        <v>12016</v>
      </c>
      <c r="DB1470" s="94" t="s">
        <v>12016</v>
      </c>
      <c r="DC1470" s="94" t="s">
        <v>12016</v>
      </c>
      <c r="DD1470" s="94" t="s">
        <v>12016</v>
      </c>
      <c r="DE1470" s="94" t="s">
        <v>12016</v>
      </c>
      <c r="DH1470" s="94" t="s">
        <v>12021</v>
      </c>
      <c r="DJ1470" s="94" t="s">
        <v>12022</v>
      </c>
    </row>
    <row r="1471" ht="13.5" customHeight="1">
      <c r="A1471" s="94" t="s">
        <v>20495</v>
      </c>
      <c r="B1471" s="94" t="s">
        <v>16929</v>
      </c>
      <c r="C1471" s="94" t="str">
        <f t="shared" si="1"/>
        <v>Marcia Rieke</v>
      </c>
      <c r="D1471" s="94" t="s">
        <v>20496</v>
      </c>
      <c r="E1471" s="94" t="s">
        <v>32</v>
      </c>
      <c r="F1471" s="94" t="s">
        <v>20497</v>
      </c>
      <c r="G1471" s="95" t="s">
        <v>33</v>
      </c>
      <c r="H1471" s="94" t="s">
        <v>12006</v>
      </c>
      <c r="BF1471" s="94"/>
      <c r="BG1471" s="94"/>
      <c r="BH1471" s="94" t="s">
        <v>33</v>
      </c>
      <c r="BI1471" s="94"/>
      <c r="BJ1471" s="94"/>
      <c r="BK1471" s="94"/>
      <c r="BL1471" s="94"/>
      <c r="BM1471" s="94"/>
      <c r="BN1471" s="94"/>
      <c r="BO1471" s="94"/>
      <c r="BP1471" s="94"/>
      <c r="BQ1471" s="94"/>
      <c r="BR1471" s="94">
        <v>1.0</v>
      </c>
      <c r="BS1471" s="94"/>
      <c r="BT1471" s="94"/>
      <c r="BU1471" s="94"/>
      <c r="BV1471" s="94"/>
      <c r="BW1471" s="94"/>
      <c r="BX1471" s="94"/>
      <c r="BY1471" s="94"/>
      <c r="BZ1471" s="94"/>
      <c r="CA1471" s="94"/>
      <c r="CB1471" s="94"/>
      <c r="CC1471" s="94"/>
      <c r="CD1471" s="94"/>
      <c r="CE1471" s="94"/>
      <c r="CF1471" s="94"/>
      <c r="CG1471" s="94"/>
      <c r="CH1471" s="94"/>
      <c r="CJ1471" s="94" t="s">
        <v>12026</v>
      </c>
      <c r="CK1471" s="94" t="s">
        <v>20498</v>
      </c>
      <c r="CL1471" s="94" t="s">
        <v>12010</v>
      </c>
      <c r="CM1471" s="94" t="s">
        <v>14806</v>
      </c>
      <c r="CN1471" s="94" t="s">
        <v>12495</v>
      </c>
      <c r="CO1471" s="94" t="s">
        <v>12030</v>
      </c>
      <c r="CP1471" s="94" t="s">
        <v>12178</v>
      </c>
      <c r="CQ1471" s="94" t="s">
        <v>12032</v>
      </c>
      <c r="CR1471" s="94" t="s">
        <v>12062</v>
      </c>
      <c r="CS1471" s="94" t="s">
        <v>12016</v>
      </c>
      <c r="CT1471" s="94" t="s">
        <v>12297</v>
      </c>
      <c r="CU1471" s="94" t="s">
        <v>12297</v>
      </c>
      <c r="CV1471" s="94" t="s">
        <v>12297</v>
      </c>
      <c r="CX1471" s="94" t="s">
        <v>2154</v>
      </c>
      <c r="CZ1471" s="94" t="s">
        <v>12016</v>
      </c>
      <c r="DA1471" s="94" t="s">
        <v>12016</v>
      </c>
      <c r="DB1471" s="94" t="s">
        <v>12016</v>
      </c>
      <c r="DC1471" s="94" t="s">
        <v>12007</v>
      </c>
      <c r="DD1471" s="94" t="s">
        <v>12016</v>
      </c>
      <c r="DE1471" s="94" t="s">
        <v>12016</v>
      </c>
      <c r="DH1471" s="94" t="s">
        <v>12021</v>
      </c>
      <c r="DJ1471" s="94" t="s">
        <v>12022</v>
      </c>
    </row>
    <row r="1472" ht="13.5" customHeight="1">
      <c r="A1472" s="94" t="s">
        <v>7976</v>
      </c>
      <c r="B1472" s="94" t="s">
        <v>7977</v>
      </c>
      <c r="C1472" s="94" t="str">
        <f t="shared" si="1"/>
        <v>Marcin Glowacki</v>
      </c>
      <c r="D1472" s="94" t="s">
        <v>7978</v>
      </c>
      <c r="E1472" s="94" t="s">
        <v>32</v>
      </c>
      <c r="F1472" s="94" t="s">
        <v>20499</v>
      </c>
      <c r="G1472" s="95" t="s">
        <v>38</v>
      </c>
      <c r="H1472" s="94" t="s">
        <v>12006</v>
      </c>
      <c r="I1472" s="94" t="s">
        <v>12069</v>
      </c>
      <c r="BF1472" s="94"/>
      <c r="BG1472" s="94" t="s">
        <v>38</v>
      </c>
      <c r="BH1472" s="94"/>
      <c r="BI1472" s="94"/>
      <c r="BJ1472" s="94"/>
      <c r="BK1472" s="94"/>
      <c r="BL1472" s="94"/>
      <c r="BM1472" s="94"/>
      <c r="BN1472" s="94"/>
      <c r="BO1472" s="94">
        <v>1.0</v>
      </c>
      <c r="BP1472" s="94"/>
      <c r="BQ1472" s="94"/>
      <c r="BR1472" s="94"/>
      <c r="BS1472" s="94"/>
      <c r="BT1472" s="94"/>
      <c r="BU1472" s="94"/>
      <c r="BV1472" s="94"/>
      <c r="BW1472" s="94"/>
      <c r="BX1472" s="94"/>
      <c r="BY1472" s="94"/>
      <c r="BZ1472" s="94"/>
      <c r="CA1472" s="94"/>
      <c r="CB1472" s="94"/>
      <c r="CC1472" s="94"/>
      <c r="CD1472" s="94"/>
      <c r="CE1472" s="94"/>
      <c r="CF1472" s="94"/>
      <c r="CG1472" s="94"/>
      <c r="CH1472" s="94"/>
      <c r="CJ1472" s="94" t="s">
        <v>13588</v>
      </c>
      <c r="CK1472" s="94" t="s">
        <v>7982</v>
      </c>
      <c r="CL1472" s="94" t="s">
        <v>12046</v>
      </c>
      <c r="CM1472" s="94" t="s">
        <v>18776</v>
      </c>
      <c r="CN1472" s="94" t="s">
        <v>13612</v>
      </c>
      <c r="CO1472" s="94" t="s">
        <v>12188</v>
      </c>
      <c r="CP1472" s="94" t="s">
        <v>12073</v>
      </c>
      <c r="CQ1472" s="94" t="s">
        <v>12074</v>
      </c>
      <c r="CR1472" s="94" t="s">
        <v>12385</v>
      </c>
      <c r="CU1472" s="94" t="s">
        <v>20500</v>
      </c>
      <c r="CX1472" s="94" t="s">
        <v>20501</v>
      </c>
      <c r="CZ1472" s="94" t="s">
        <v>12016</v>
      </c>
      <c r="DC1472" s="94" t="s">
        <v>12016</v>
      </c>
      <c r="DD1472" s="94" t="s">
        <v>12016</v>
      </c>
      <c r="DH1472" s="94" t="s">
        <v>12021</v>
      </c>
      <c r="DJ1472" s="94" t="s">
        <v>12022</v>
      </c>
    </row>
    <row r="1473" ht="13.5" customHeight="1">
      <c r="A1473" s="94" t="s">
        <v>2828</v>
      </c>
      <c r="B1473" s="94" t="s">
        <v>20502</v>
      </c>
      <c r="C1473" s="94" t="str">
        <f t="shared" si="1"/>
        <v>Marco Micheli</v>
      </c>
      <c r="D1473" s="94" t="s">
        <v>20503</v>
      </c>
      <c r="E1473" s="94" t="s">
        <v>32</v>
      </c>
      <c r="F1473" s="94" t="s">
        <v>20504</v>
      </c>
      <c r="G1473" s="95" t="s">
        <v>33</v>
      </c>
      <c r="H1473" s="94" t="s">
        <v>12006</v>
      </c>
      <c r="I1473" s="94" t="s">
        <v>12069</v>
      </c>
      <c r="BF1473" s="94"/>
      <c r="BG1473" s="94"/>
      <c r="BH1473" s="94" t="s">
        <v>33</v>
      </c>
      <c r="BI1473" s="94"/>
      <c r="BJ1473" s="94"/>
      <c r="BK1473" s="94"/>
      <c r="BL1473" s="94"/>
      <c r="BM1473" s="94"/>
      <c r="BN1473" s="94"/>
      <c r="BO1473" s="94"/>
      <c r="BP1473" s="94"/>
      <c r="BQ1473" s="94"/>
      <c r="BR1473" s="94">
        <v>1.0</v>
      </c>
      <c r="BS1473" s="94"/>
      <c r="BT1473" s="94"/>
      <c r="BU1473" s="94"/>
      <c r="BV1473" s="94"/>
      <c r="BW1473" s="94"/>
      <c r="BX1473" s="94"/>
      <c r="BY1473" s="94"/>
      <c r="BZ1473" s="94"/>
      <c r="CA1473" s="94"/>
      <c r="CB1473" s="94"/>
      <c r="CC1473" s="94"/>
      <c r="CD1473" s="94"/>
      <c r="CE1473" s="94"/>
      <c r="CF1473" s="94"/>
      <c r="CG1473" s="94"/>
      <c r="CH1473" s="94"/>
      <c r="CJ1473" s="94" t="s">
        <v>12058</v>
      </c>
      <c r="CK1473" s="94" t="s">
        <v>20505</v>
      </c>
      <c r="CL1473" s="94" t="s">
        <v>12046</v>
      </c>
      <c r="CM1473" s="94" t="s">
        <v>20506</v>
      </c>
      <c r="CN1473" s="94" t="s">
        <v>20507</v>
      </c>
      <c r="CO1473" s="94" t="s">
        <v>12013</v>
      </c>
      <c r="CP1473" s="94" t="s">
        <v>19752</v>
      </c>
      <c r="CQ1473" s="94" t="s">
        <v>12605</v>
      </c>
      <c r="CR1473" s="94" t="s">
        <v>12606</v>
      </c>
      <c r="CS1473" s="94" t="s">
        <v>12016</v>
      </c>
      <c r="CT1473" s="94" t="s">
        <v>20508</v>
      </c>
      <c r="CX1473" s="94" t="s">
        <v>20509</v>
      </c>
      <c r="CZ1473" s="94" t="s">
        <v>12007</v>
      </c>
      <c r="DA1473" s="94" t="s">
        <v>12016</v>
      </c>
      <c r="DB1473" s="94" t="s">
        <v>12019</v>
      </c>
      <c r="DC1473" s="94" t="s">
        <v>12016</v>
      </c>
      <c r="DD1473" s="94" t="s">
        <v>12007</v>
      </c>
      <c r="DE1473" s="94" t="s">
        <v>12007</v>
      </c>
      <c r="DH1473" s="94" t="s">
        <v>12021</v>
      </c>
      <c r="DJ1473" s="94" t="s">
        <v>12022</v>
      </c>
    </row>
    <row r="1474" ht="13.5" customHeight="1">
      <c r="A1474" s="94" t="s">
        <v>2828</v>
      </c>
      <c r="B1474" s="94" t="s">
        <v>20510</v>
      </c>
      <c r="C1474" s="94" t="str">
        <f t="shared" si="1"/>
        <v>Marco Romoli</v>
      </c>
      <c r="D1474" s="94" t="s">
        <v>20511</v>
      </c>
      <c r="E1474" s="94" t="s">
        <v>32</v>
      </c>
      <c r="F1474" s="94" t="s">
        <v>20512</v>
      </c>
      <c r="G1474" s="95" t="s">
        <v>33</v>
      </c>
      <c r="H1474" s="94" t="s">
        <v>12006</v>
      </c>
      <c r="BF1474" s="94" t="s">
        <v>33</v>
      </c>
      <c r="BG1474" s="94"/>
      <c r="BH1474" s="94"/>
      <c r="BI1474" s="94"/>
      <c r="BJ1474" s="94"/>
      <c r="BK1474" s="94"/>
      <c r="BL1474" s="94">
        <v>1.0</v>
      </c>
      <c r="BM1474" s="94"/>
      <c r="BN1474" s="94"/>
      <c r="BO1474" s="94"/>
      <c r="BP1474" s="94"/>
      <c r="BQ1474" s="94"/>
      <c r="BR1474" s="94"/>
      <c r="BS1474" s="94"/>
      <c r="BT1474" s="94"/>
      <c r="BU1474" s="94"/>
      <c r="BV1474" s="94"/>
      <c r="BW1474" s="94"/>
      <c r="BX1474" s="94"/>
      <c r="BY1474" s="94"/>
      <c r="BZ1474" s="94"/>
      <c r="CA1474" s="94"/>
      <c r="CB1474" s="94"/>
      <c r="CC1474" s="94"/>
      <c r="CD1474" s="94"/>
      <c r="CE1474" s="94"/>
      <c r="CF1474" s="94"/>
      <c r="CG1474" s="94"/>
      <c r="CH1474" s="94"/>
      <c r="CJ1474" s="94" t="s">
        <v>12082</v>
      </c>
      <c r="CK1474" s="94" t="s">
        <v>20513</v>
      </c>
      <c r="CL1474" s="94" t="s">
        <v>12046</v>
      </c>
      <c r="CM1474" s="94" t="s">
        <v>20514</v>
      </c>
      <c r="CN1474" s="94" t="s">
        <v>19403</v>
      </c>
      <c r="CO1474" s="94" t="s">
        <v>12116</v>
      </c>
      <c r="CP1474" s="94" t="s">
        <v>20515</v>
      </c>
      <c r="CQ1474" s="94" t="s">
        <v>12605</v>
      </c>
      <c r="CR1474" s="94" t="s">
        <v>12605</v>
      </c>
      <c r="CS1474" s="94" t="s">
        <v>12016</v>
      </c>
      <c r="CX1474" s="94" t="s">
        <v>20516</v>
      </c>
      <c r="CZ1474" s="94" t="s">
        <v>12007</v>
      </c>
      <c r="DA1474" s="94" t="s">
        <v>12016</v>
      </c>
      <c r="DB1474" s="94" t="s">
        <v>12016</v>
      </c>
      <c r="DC1474" s="94" t="s">
        <v>12016</v>
      </c>
      <c r="DE1474" s="94" t="s">
        <v>12007</v>
      </c>
      <c r="DH1474" s="94" t="s">
        <v>12021</v>
      </c>
      <c r="DJ1474" s="94" t="s">
        <v>12022</v>
      </c>
    </row>
    <row r="1475" ht="13.5" customHeight="1">
      <c r="A1475" s="94" t="s">
        <v>10355</v>
      </c>
      <c r="B1475" s="94" t="s">
        <v>10356</v>
      </c>
      <c r="C1475" s="94" t="str">
        <f t="shared" si="1"/>
        <v>Marcos Voelzke</v>
      </c>
      <c r="D1475" s="94" t="s">
        <v>10357</v>
      </c>
      <c r="E1475" s="94" t="s">
        <v>35</v>
      </c>
      <c r="F1475" s="94" t="s">
        <v>20517</v>
      </c>
      <c r="G1475" s="95" t="s">
        <v>33</v>
      </c>
      <c r="H1475" s="94" t="s">
        <v>12006</v>
      </c>
      <c r="I1475" s="94" t="s">
        <v>12069</v>
      </c>
      <c r="BF1475" s="94" t="s">
        <v>33</v>
      </c>
      <c r="BG1475" s="94"/>
      <c r="BH1475" s="94"/>
      <c r="BI1475" s="94"/>
      <c r="BJ1475" s="94"/>
      <c r="BK1475" s="94"/>
      <c r="BL1475" s="94">
        <v>1.0</v>
      </c>
      <c r="BM1475" s="94"/>
      <c r="BN1475" s="94"/>
      <c r="BO1475" s="94"/>
      <c r="BP1475" s="94"/>
      <c r="BQ1475" s="94"/>
      <c r="BR1475" s="94"/>
      <c r="BS1475" s="94"/>
      <c r="BT1475" s="94"/>
      <c r="BU1475" s="94"/>
      <c r="BV1475" s="94"/>
      <c r="BW1475" s="94"/>
      <c r="BX1475" s="94"/>
      <c r="BY1475" s="94"/>
      <c r="BZ1475" s="94"/>
      <c r="CA1475" s="94"/>
      <c r="CB1475" s="94"/>
      <c r="CC1475" s="94"/>
      <c r="CD1475" s="94">
        <v>1.0</v>
      </c>
      <c r="CE1475" s="94"/>
      <c r="CF1475" s="94"/>
      <c r="CG1475" s="94"/>
      <c r="CH1475" s="94"/>
      <c r="CJ1475" s="94" t="s">
        <v>20518</v>
      </c>
      <c r="CK1475" s="94" t="s">
        <v>20519</v>
      </c>
      <c r="CL1475" s="94" t="s">
        <v>20520</v>
      </c>
      <c r="CM1475" s="94" t="s">
        <v>20521</v>
      </c>
      <c r="CN1475" s="94" t="s">
        <v>12029</v>
      </c>
      <c r="CO1475" s="94" t="s">
        <v>12030</v>
      </c>
      <c r="CP1475" s="94" t="s">
        <v>12319</v>
      </c>
      <c r="CQ1475" s="94" t="s">
        <v>12320</v>
      </c>
      <c r="CR1475" s="94" t="s">
        <v>12321</v>
      </c>
      <c r="CS1475" s="94" t="s">
        <v>12007</v>
      </c>
      <c r="CX1475" s="94" t="s">
        <v>20522</v>
      </c>
      <c r="CZ1475" s="94" t="s">
        <v>12007</v>
      </c>
      <c r="DA1475" s="94" t="s">
        <v>12016</v>
      </c>
      <c r="DB1475" s="94" t="s">
        <v>12016</v>
      </c>
      <c r="DC1475" s="94" t="s">
        <v>12007</v>
      </c>
      <c r="DD1475" s="94" t="s">
        <v>12007</v>
      </c>
      <c r="DE1475" s="94" t="s">
        <v>12007</v>
      </c>
      <c r="DH1475" s="94" t="s">
        <v>12021</v>
      </c>
      <c r="DJ1475" s="94" t="s">
        <v>12022</v>
      </c>
    </row>
    <row r="1476" ht="13.5" customHeight="1">
      <c r="A1476" s="94" t="s">
        <v>4565</v>
      </c>
      <c r="B1476" s="94" t="s">
        <v>20523</v>
      </c>
      <c r="C1476" s="94" t="str">
        <f t="shared" si="1"/>
        <v>Marcus Byrne</v>
      </c>
      <c r="D1476" s="94" t="s">
        <v>20524</v>
      </c>
      <c r="E1476" s="94" t="s">
        <v>32</v>
      </c>
      <c r="F1476" s="94" t="s">
        <v>20525</v>
      </c>
      <c r="G1476" s="95" t="s">
        <v>33</v>
      </c>
      <c r="H1476" s="94" t="s">
        <v>12006</v>
      </c>
      <c r="AI1476" s="94" t="s">
        <v>12007</v>
      </c>
      <c r="BF1476" s="94"/>
      <c r="BG1476" s="94"/>
      <c r="BH1476" s="94"/>
      <c r="BI1476" s="94"/>
      <c r="BJ1476" s="94" t="s">
        <v>33</v>
      </c>
      <c r="BK1476" s="94"/>
      <c r="BL1476" s="94"/>
      <c r="BM1476" s="94"/>
      <c r="BN1476" s="94"/>
      <c r="BO1476" s="94"/>
      <c r="BP1476" s="94"/>
      <c r="BQ1476" s="94"/>
      <c r="BR1476" s="94"/>
      <c r="BS1476" s="94"/>
      <c r="BT1476" s="94"/>
      <c r="BU1476" s="94"/>
      <c r="BV1476" s="94"/>
      <c r="BW1476" s="94"/>
      <c r="BX1476" s="94">
        <v>1.0</v>
      </c>
      <c r="BY1476" s="94"/>
      <c r="BZ1476" s="94"/>
      <c r="CA1476" s="94"/>
      <c r="CB1476" s="94"/>
      <c r="CC1476" s="94"/>
      <c r="CD1476" s="94"/>
      <c r="CE1476" s="94"/>
      <c r="CF1476" s="94"/>
      <c r="CG1476" s="94"/>
      <c r="CH1476" s="94"/>
      <c r="CJ1476" s="94" t="s">
        <v>12082</v>
      </c>
      <c r="CK1476" s="94" t="s">
        <v>20526</v>
      </c>
      <c r="CL1476" s="94" t="s">
        <v>12046</v>
      </c>
      <c r="CM1476" s="94" t="s">
        <v>14312</v>
      </c>
      <c r="CN1476" s="94" t="s">
        <v>15600</v>
      </c>
      <c r="CO1476" s="94" t="s">
        <v>12101</v>
      </c>
      <c r="CP1476" s="94" t="s">
        <v>12306</v>
      </c>
      <c r="CQ1476" s="94" t="s">
        <v>12015</v>
      </c>
      <c r="CR1476" s="94" t="s">
        <v>12219</v>
      </c>
      <c r="CS1476" s="94" t="s">
        <v>12016</v>
      </c>
      <c r="CT1476" s="94" t="s">
        <v>12052</v>
      </c>
      <c r="CU1476" s="94" t="s">
        <v>12862</v>
      </c>
      <c r="CV1476" s="94" t="s">
        <v>14862</v>
      </c>
      <c r="CX1476" s="94" t="s">
        <v>20527</v>
      </c>
      <c r="CZ1476" s="94" t="s">
        <v>12016</v>
      </c>
      <c r="DA1476" s="94" t="s">
        <v>12016</v>
      </c>
      <c r="DB1476" s="94" t="s">
        <v>12016</v>
      </c>
      <c r="DC1476" s="94" t="s">
        <v>12016</v>
      </c>
      <c r="DD1476" s="94" t="s">
        <v>12007</v>
      </c>
      <c r="DE1476" s="94" t="s">
        <v>12016</v>
      </c>
      <c r="DF1476" s="94" t="s">
        <v>20528</v>
      </c>
      <c r="DH1476" s="94" t="s">
        <v>12021</v>
      </c>
      <c r="DJ1476" s="94" t="s">
        <v>12022</v>
      </c>
    </row>
    <row r="1477" ht="13.5" customHeight="1">
      <c r="A1477" s="94" t="s">
        <v>9386</v>
      </c>
      <c r="B1477" s="94" t="s">
        <v>9387</v>
      </c>
      <c r="C1477" s="94" t="str">
        <f t="shared" si="1"/>
        <v>Marek Nikolajuk</v>
      </c>
      <c r="D1477" s="94" t="s">
        <v>9388</v>
      </c>
      <c r="E1477" s="94" t="s">
        <v>32</v>
      </c>
      <c r="F1477" s="94" t="s">
        <v>20529</v>
      </c>
      <c r="G1477" s="95" t="s">
        <v>33</v>
      </c>
      <c r="H1477" s="94" t="s">
        <v>12006</v>
      </c>
      <c r="I1477" s="94" t="s">
        <v>12069</v>
      </c>
      <c r="BF1477" s="94" t="s">
        <v>33</v>
      </c>
      <c r="BG1477" s="94"/>
      <c r="BH1477" s="94"/>
      <c r="BI1477" s="94"/>
      <c r="BJ1477" s="94"/>
      <c r="BK1477" s="94"/>
      <c r="BL1477" s="94">
        <v>1.0</v>
      </c>
      <c r="BM1477" s="94"/>
      <c r="BN1477" s="94"/>
      <c r="BO1477" s="94"/>
      <c r="BP1477" s="94"/>
      <c r="BQ1477" s="94"/>
      <c r="BR1477" s="94"/>
      <c r="BS1477" s="94"/>
      <c r="BT1477" s="94"/>
      <c r="BU1477" s="94"/>
      <c r="BV1477" s="94"/>
      <c r="BW1477" s="94"/>
      <c r="BX1477" s="94"/>
      <c r="BY1477" s="94"/>
      <c r="BZ1477" s="94"/>
      <c r="CA1477" s="94"/>
      <c r="CB1477" s="94"/>
      <c r="CC1477" s="94"/>
      <c r="CD1477" s="94"/>
      <c r="CE1477" s="94"/>
      <c r="CF1477" s="94"/>
      <c r="CG1477" s="94"/>
      <c r="CH1477" s="94"/>
      <c r="CJ1477" s="94" t="s">
        <v>3680</v>
      </c>
      <c r="CK1477" s="94" t="s">
        <v>9392</v>
      </c>
      <c r="CL1477" s="94" t="s">
        <v>16423</v>
      </c>
      <c r="CM1477" s="94" t="s">
        <v>20530</v>
      </c>
      <c r="CN1477" s="94" t="s">
        <v>20531</v>
      </c>
      <c r="CO1477" s="94" t="s">
        <v>12030</v>
      </c>
      <c r="CP1477" s="94" t="s">
        <v>19675</v>
      </c>
      <c r="CQ1477" s="94" t="s">
        <v>12336</v>
      </c>
      <c r="CR1477" s="94" t="s">
        <v>12336</v>
      </c>
      <c r="CS1477" s="94" t="s">
        <v>12007</v>
      </c>
      <c r="CU1477" s="94" t="s">
        <v>12297</v>
      </c>
      <c r="CV1477" s="94" t="s">
        <v>12297</v>
      </c>
      <c r="CX1477" s="94" t="s">
        <v>20532</v>
      </c>
      <c r="CZ1477" s="94" t="s">
        <v>12016</v>
      </c>
      <c r="DA1477" s="94" t="s">
        <v>12016</v>
      </c>
      <c r="DB1477" s="94" t="s">
        <v>12016</v>
      </c>
      <c r="DC1477" s="94" t="s">
        <v>12007</v>
      </c>
      <c r="DD1477" s="94" t="s">
        <v>12016</v>
      </c>
      <c r="DE1477" s="94" t="s">
        <v>12007</v>
      </c>
      <c r="DH1477" s="94" t="s">
        <v>12021</v>
      </c>
      <c r="DJ1477" s="94" t="s">
        <v>12022</v>
      </c>
    </row>
    <row r="1478" ht="13.5" customHeight="1">
      <c r="A1478" s="94" t="s">
        <v>9386</v>
      </c>
      <c r="B1478" s="94" t="s">
        <v>20533</v>
      </c>
      <c r="C1478" s="94" t="str">
        <f t="shared" si="1"/>
        <v>Marek Stęślicki</v>
      </c>
      <c r="D1478" s="94" t="s">
        <v>20534</v>
      </c>
      <c r="E1478" s="94" t="s">
        <v>32</v>
      </c>
      <c r="F1478" s="94" t="s">
        <v>20535</v>
      </c>
      <c r="G1478" s="95" t="s">
        <v>33</v>
      </c>
      <c r="H1478" s="94" t="s">
        <v>12006</v>
      </c>
      <c r="I1478" s="94" t="s">
        <v>12069</v>
      </c>
      <c r="BF1478" s="94"/>
      <c r="BG1478" s="94"/>
      <c r="BH1478" s="94" t="s">
        <v>33</v>
      </c>
      <c r="BI1478" s="94"/>
      <c r="BJ1478" s="94"/>
      <c r="BK1478" s="94"/>
      <c r="BL1478" s="94"/>
      <c r="BM1478" s="94"/>
      <c r="BN1478" s="94"/>
      <c r="BO1478" s="94"/>
      <c r="BP1478" s="94"/>
      <c r="BQ1478" s="94"/>
      <c r="BR1478" s="94">
        <v>1.0</v>
      </c>
      <c r="BS1478" s="94"/>
      <c r="BT1478" s="94"/>
      <c r="BU1478" s="94"/>
      <c r="BV1478" s="94"/>
      <c r="BW1478" s="94"/>
      <c r="BX1478" s="94"/>
      <c r="BY1478" s="94"/>
      <c r="BZ1478" s="94"/>
      <c r="CA1478" s="94"/>
      <c r="CB1478" s="94"/>
      <c r="CC1478" s="94"/>
      <c r="CD1478" s="94"/>
      <c r="CE1478" s="94"/>
      <c r="CF1478" s="94"/>
      <c r="CG1478" s="94"/>
      <c r="CH1478" s="94"/>
      <c r="CK1478" s="94" t="s">
        <v>20536</v>
      </c>
      <c r="CM1478" s="94" t="s">
        <v>20537</v>
      </c>
      <c r="CO1478" s="94" t="s">
        <v>12030</v>
      </c>
      <c r="CP1478" s="94" t="s">
        <v>20538</v>
      </c>
      <c r="CQ1478" s="94" t="s">
        <v>12336</v>
      </c>
      <c r="CR1478" s="94" t="s">
        <v>12336</v>
      </c>
      <c r="CX1478" s="94" t="s">
        <v>3222</v>
      </c>
      <c r="CZ1478" s="94" t="s">
        <v>12007</v>
      </c>
      <c r="DA1478" s="94" t="s">
        <v>12016</v>
      </c>
      <c r="DB1478" s="94" t="s">
        <v>12016</v>
      </c>
      <c r="DC1478" s="94" t="s">
        <v>12007</v>
      </c>
      <c r="DD1478" s="94" t="s">
        <v>12007</v>
      </c>
      <c r="DE1478" s="94" t="s">
        <v>12007</v>
      </c>
      <c r="DH1478" s="94" t="s">
        <v>12021</v>
      </c>
      <c r="DJ1478" s="94" t="s">
        <v>12022</v>
      </c>
    </row>
    <row r="1479" ht="13.5" customHeight="1">
      <c r="A1479" s="94" t="s">
        <v>10077</v>
      </c>
      <c r="B1479" s="94" t="s">
        <v>10078</v>
      </c>
      <c r="C1479" s="94" t="str">
        <f t="shared" si="1"/>
        <v>margarita Metaxa</v>
      </c>
      <c r="D1479" s="94" t="s">
        <v>10079</v>
      </c>
      <c r="E1479" s="94" t="s">
        <v>35</v>
      </c>
      <c r="F1479" s="94" t="s">
        <v>20539</v>
      </c>
      <c r="G1479" s="95" t="s">
        <v>16089</v>
      </c>
      <c r="H1479" s="94" t="s">
        <v>12006</v>
      </c>
      <c r="I1479" s="94" t="s">
        <v>12069</v>
      </c>
      <c r="BF1479" s="94">
        <v>2.0</v>
      </c>
      <c r="BG1479" s="94"/>
      <c r="BH1479" s="94"/>
      <c r="BI1479" s="94"/>
      <c r="BJ1479" s="94"/>
      <c r="BK1479" s="94"/>
      <c r="BL1479" s="94">
        <v>1.0</v>
      </c>
      <c r="BM1479" s="94"/>
      <c r="BN1479" s="94">
        <v>1.0</v>
      </c>
      <c r="BO1479" s="94"/>
      <c r="BP1479" s="94"/>
      <c r="BQ1479" s="94"/>
      <c r="BR1479" s="94"/>
      <c r="BS1479" s="94"/>
      <c r="BT1479" s="94"/>
      <c r="BU1479" s="94"/>
      <c r="BV1479" s="94"/>
      <c r="BW1479" s="94"/>
      <c r="BX1479" s="94"/>
      <c r="BY1479" s="94"/>
      <c r="BZ1479" s="94"/>
      <c r="CA1479" s="94"/>
      <c r="CB1479" s="94"/>
      <c r="CC1479" s="94"/>
      <c r="CD1479" s="94">
        <v>1.0</v>
      </c>
      <c r="CE1479" s="94"/>
      <c r="CF1479" s="94"/>
      <c r="CG1479" s="94"/>
      <c r="CH1479" s="94"/>
      <c r="CJ1479" s="94" t="s">
        <v>20540</v>
      </c>
      <c r="CK1479" s="94" t="s">
        <v>10083</v>
      </c>
      <c r="CM1479" s="94" t="s">
        <v>20541</v>
      </c>
      <c r="CN1479" s="94" t="s">
        <v>20323</v>
      </c>
      <c r="CO1479" s="94" t="s">
        <v>12116</v>
      </c>
      <c r="CP1479" s="94" t="s">
        <v>12562</v>
      </c>
      <c r="CQ1479" s="94" t="s">
        <v>12563</v>
      </c>
      <c r="CR1479" s="94" t="s">
        <v>12564</v>
      </c>
      <c r="CS1479" s="94" t="s">
        <v>12016</v>
      </c>
      <c r="CT1479" s="94" t="s">
        <v>12117</v>
      </c>
      <c r="CU1479" s="94" t="s">
        <v>12117</v>
      </c>
      <c r="CV1479" s="94" t="s">
        <v>12117</v>
      </c>
      <c r="CX1479" s="94" t="s">
        <v>20542</v>
      </c>
      <c r="CZ1479" s="94" t="s">
        <v>12007</v>
      </c>
      <c r="DA1479" s="94" t="s">
        <v>12111</v>
      </c>
      <c r="DB1479" s="94" t="s">
        <v>12016</v>
      </c>
      <c r="DC1479" s="94" t="s">
        <v>12007</v>
      </c>
      <c r="DD1479" s="94" t="s">
        <v>12007</v>
      </c>
      <c r="DE1479" s="94" t="s">
        <v>12007</v>
      </c>
      <c r="DH1479" s="94" t="s">
        <v>12021</v>
      </c>
      <c r="DJ1479" s="94" t="s">
        <v>12022</v>
      </c>
    </row>
    <row r="1480" ht="13.5" customHeight="1">
      <c r="A1480" s="94" t="s">
        <v>6928</v>
      </c>
      <c r="B1480" s="94" t="s">
        <v>6929</v>
      </c>
      <c r="C1480" s="94" t="str">
        <f t="shared" si="1"/>
        <v>Margaryta Sobolenko</v>
      </c>
      <c r="D1480" s="94" t="s">
        <v>6930</v>
      </c>
      <c r="E1480" s="94" t="s">
        <v>35</v>
      </c>
      <c r="F1480" s="94" t="s">
        <v>20543</v>
      </c>
      <c r="G1480" s="95" t="s">
        <v>33</v>
      </c>
      <c r="H1480" s="94" t="s">
        <v>12006</v>
      </c>
      <c r="I1480" s="94" t="s">
        <v>12069</v>
      </c>
      <c r="BF1480" s="94" t="s">
        <v>33</v>
      </c>
      <c r="BG1480" s="94"/>
      <c r="BH1480" s="94"/>
      <c r="BI1480" s="94"/>
      <c r="BJ1480" s="94"/>
      <c r="BK1480" s="94"/>
      <c r="BL1480" s="94">
        <v>1.0</v>
      </c>
      <c r="BM1480" s="94"/>
      <c r="BN1480" s="94"/>
      <c r="BO1480" s="94"/>
      <c r="BP1480" s="94"/>
      <c r="BQ1480" s="94"/>
      <c r="BR1480" s="94"/>
      <c r="BS1480" s="94"/>
      <c r="BT1480" s="94"/>
      <c r="BU1480" s="94"/>
      <c r="BV1480" s="94"/>
      <c r="BW1480" s="94"/>
      <c r="BX1480" s="94"/>
      <c r="BY1480" s="94"/>
      <c r="BZ1480" s="94"/>
      <c r="CA1480" s="94"/>
      <c r="CB1480" s="94"/>
      <c r="CC1480" s="94"/>
      <c r="CD1480" s="94">
        <v>1.0</v>
      </c>
      <c r="CE1480" s="94"/>
      <c r="CF1480" s="94"/>
      <c r="CG1480" s="94"/>
      <c r="CH1480" s="94"/>
      <c r="CJ1480" s="94" t="s">
        <v>13966</v>
      </c>
      <c r="CK1480" s="94" t="s">
        <v>6934</v>
      </c>
      <c r="CL1480" s="94" t="s">
        <v>12010</v>
      </c>
      <c r="CM1480" s="94" t="s">
        <v>20544</v>
      </c>
      <c r="CN1480" s="94" t="s">
        <v>15567</v>
      </c>
      <c r="CO1480" s="94" t="s">
        <v>12013</v>
      </c>
      <c r="CP1480" s="94" t="s">
        <v>13034</v>
      </c>
      <c r="CQ1480" s="94" t="s">
        <v>12627</v>
      </c>
      <c r="CR1480" s="94" t="s">
        <v>12627</v>
      </c>
      <c r="CS1480" s="94" t="s">
        <v>12007</v>
      </c>
      <c r="CT1480" s="94" t="s">
        <v>12016</v>
      </c>
      <c r="CU1480" s="94" t="s">
        <v>12016</v>
      </c>
      <c r="CV1480" s="94" t="s">
        <v>12016</v>
      </c>
      <c r="CX1480" s="94" t="s">
        <v>20545</v>
      </c>
      <c r="CZ1480" s="94" t="s">
        <v>12007</v>
      </c>
      <c r="DA1480" s="94" t="s">
        <v>12111</v>
      </c>
      <c r="DB1480" s="94" t="s">
        <v>12016</v>
      </c>
      <c r="DC1480" s="94" t="s">
        <v>12007</v>
      </c>
      <c r="DD1480" s="94" t="s">
        <v>12007</v>
      </c>
      <c r="DE1480" s="94" t="s">
        <v>12007</v>
      </c>
      <c r="DH1480" s="94" t="s">
        <v>12021</v>
      </c>
      <c r="DJ1480" s="94" t="s">
        <v>12022</v>
      </c>
    </row>
    <row r="1481" ht="13.5" customHeight="1">
      <c r="A1481" s="94" t="s">
        <v>2167</v>
      </c>
      <c r="B1481" s="94" t="s">
        <v>2168</v>
      </c>
      <c r="C1481" s="94" t="str">
        <f t="shared" si="1"/>
        <v>Maria Alejandra Diaz</v>
      </c>
      <c r="D1481" s="94" t="s">
        <v>2169</v>
      </c>
      <c r="E1481" s="94" t="s">
        <v>32</v>
      </c>
      <c r="F1481" s="94" t="s">
        <v>20546</v>
      </c>
      <c r="G1481" s="95" t="s">
        <v>33</v>
      </c>
      <c r="H1481" s="94" t="s">
        <v>12006</v>
      </c>
      <c r="I1481" s="94" t="s">
        <v>12069</v>
      </c>
      <c r="BF1481" s="94" t="s">
        <v>33</v>
      </c>
      <c r="BG1481" s="94"/>
      <c r="BH1481" s="94"/>
      <c r="BI1481" s="94"/>
      <c r="BJ1481" s="94"/>
      <c r="BK1481" s="94"/>
      <c r="BL1481" s="94"/>
      <c r="BM1481" s="94">
        <v>1.0</v>
      </c>
      <c r="BN1481" s="94"/>
      <c r="BO1481" s="94"/>
      <c r="BP1481" s="94"/>
      <c r="BQ1481" s="94"/>
      <c r="BR1481" s="94"/>
      <c r="BS1481" s="94"/>
      <c r="BT1481" s="94"/>
      <c r="BU1481" s="94"/>
      <c r="BV1481" s="94"/>
      <c r="BW1481" s="94"/>
      <c r="BX1481" s="94"/>
      <c r="BY1481" s="94"/>
      <c r="BZ1481" s="94"/>
      <c r="CA1481" s="94"/>
      <c r="CB1481" s="94"/>
      <c r="CC1481" s="94"/>
      <c r="CD1481" s="94"/>
      <c r="CE1481" s="94"/>
      <c r="CF1481" s="94"/>
      <c r="CG1481" s="94"/>
      <c r="CH1481" s="94"/>
      <c r="CK1481" s="94" t="s">
        <v>20547</v>
      </c>
      <c r="CL1481" s="94" t="s">
        <v>12856</v>
      </c>
      <c r="CM1481" s="94" t="s">
        <v>20548</v>
      </c>
      <c r="CO1481" s="94" t="s">
        <v>12122</v>
      </c>
      <c r="CP1481" s="94" t="s">
        <v>20549</v>
      </c>
      <c r="CQ1481" s="94" t="s">
        <v>12549</v>
      </c>
      <c r="CR1481" s="94" t="s">
        <v>18314</v>
      </c>
      <c r="CS1481" s="94" t="s">
        <v>12016</v>
      </c>
      <c r="CT1481" s="94" t="s">
        <v>16808</v>
      </c>
      <c r="CX1481" s="94" t="s">
        <v>20550</v>
      </c>
      <c r="CZ1481" s="94" t="s">
        <v>12007</v>
      </c>
      <c r="DA1481" s="94" t="s">
        <v>12111</v>
      </c>
      <c r="DB1481" s="94" t="s">
        <v>12111</v>
      </c>
      <c r="DC1481" s="94" t="s">
        <v>12016</v>
      </c>
      <c r="DD1481" s="94" t="s">
        <v>12007</v>
      </c>
      <c r="DE1481" s="94" t="s">
        <v>12007</v>
      </c>
      <c r="DH1481" s="94" t="s">
        <v>12021</v>
      </c>
      <c r="DJ1481" s="94" t="s">
        <v>12022</v>
      </c>
    </row>
    <row r="1482" ht="13.5" customHeight="1">
      <c r="A1482" s="94" t="s">
        <v>20551</v>
      </c>
      <c r="B1482" s="94" t="s">
        <v>20552</v>
      </c>
      <c r="C1482" s="94" t="str">
        <f t="shared" si="1"/>
        <v>Maria Antonietta Barucci</v>
      </c>
      <c r="D1482" s="94" t="s">
        <v>20553</v>
      </c>
      <c r="E1482" s="94" t="s">
        <v>32</v>
      </c>
      <c r="F1482" s="94" t="s">
        <v>20554</v>
      </c>
      <c r="G1482" s="95" t="s">
        <v>33</v>
      </c>
      <c r="H1482" s="94" t="s">
        <v>12006</v>
      </c>
      <c r="BF1482" s="94" t="s">
        <v>33</v>
      </c>
      <c r="BG1482" s="94"/>
      <c r="BH1482" s="94"/>
      <c r="BI1482" s="94"/>
      <c r="BJ1482" s="94"/>
      <c r="BK1482" s="94"/>
      <c r="BL1482" s="94">
        <v>1.0</v>
      </c>
      <c r="BM1482" s="94"/>
      <c r="BN1482" s="94"/>
      <c r="BO1482" s="94"/>
      <c r="BP1482" s="94"/>
      <c r="BQ1482" s="94"/>
      <c r="BR1482" s="94"/>
      <c r="BS1482" s="94"/>
      <c r="BT1482" s="94"/>
      <c r="BU1482" s="94"/>
      <c r="BV1482" s="94"/>
      <c r="BW1482" s="94"/>
      <c r="BX1482" s="94"/>
      <c r="BY1482" s="94"/>
      <c r="BZ1482" s="94"/>
      <c r="CA1482" s="94"/>
      <c r="CB1482" s="94"/>
      <c r="CC1482" s="94"/>
      <c r="CD1482" s="94"/>
      <c r="CE1482" s="94"/>
      <c r="CF1482" s="94"/>
      <c r="CG1482" s="94"/>
      <c r="CH1482" s="94"/>
      <c r="CJ1482" s="94" t="s">
        <v>12082</v>
      </c>
      <c r="CK1482" s="94" t="s">
        <v>20555</v>
      </c>
      <c r="CM1482" s="94" t="s">
        <v>20556</v>
      </c>
      <c r="CN1482" s="94" t="s">
        <v>12666</v>
      </c>
      <c r="CO1482" s="94" t="s">
        <v>12030</v>
      </c>
      <c r="CP1482" s="94" t="s">
        <v>12508</v>
      </c>
      <c r="CQ1482" s="94" t="s">
        <v>12040</v>
      </c>
      <c r="CR1482" s="94" t="s">
        <v>12040</v>
      </c>
      <c r="CS1482" s="94" t="s">
        <v>12016</v>
      </c>
      <c r="CX1482" s="94" t="s">
        <v>20557</v>
      </c>
      <c r="CZ1482" s="94" t="s">
        <v>12007</v>
      </c>
      <c r="DA1482" s="94" t="s">
        <v>12016</v>
      </c>
      <c r="DB1482" s="94" t="s">
        <v>12016</v>
      </c>
      <c r="DC1482" s="94" t="s">
        <v>12007</v>
      </c>
      <c r="DD1482" s="94" t="s">
        <v>12016</v>
      </c>
      <c r="DE1482" s="94" t="s">
        <v>12007</v>
      </c>
      <c r="DH1482" s="94" t="s">
        <v>12021</v>
      </c>
      <c r="DJ1482" s="94" t="s">
        <v>12022</v>
      </c>
    </row>
    <row r="1483" ht="13.5" customHeight="1">
      <c r="A1483" s="94" t="s">
        <v>7598</v>
      </c>
      <c r="B1483" s="94" t="s">
        <v>20558</v>
      </c>
      <c r="C1483" s="94" t="str">
        <f t="shared" si="1"/>
        <v>Maria Arias</v>
      </c>
      <c r="D1483" s="94" t="s">
        <v>20559</v>
      </c>
      <c r="E1483" s="94" t="s">
        <v>32</v>
      </c>
      <c r="F1483" s="94" t="s">
        <v>20560</v>
      </c>
      <c r="G1483" s="95" t="s">
        <v>38</v>
      </c>
      <c r="H1483" s="94" t="s">
        <v>12006</v>
      </c>
      <c r="I1483" s="94" t="s">
        <v>12025</v>
      </c>
      <c r="BF1483" s="94"/>
      <c r="BG1483" s="94"/>
      <c r="BH1483" s="94"/>
      <c r="BI1483" s="94" t="s">
        <v>38</v>
      </c>
      <c r="BJ1483" s="94"/>
      <c r="BK1483" s="94"/>
      <c r="BL1483" s="94"/>
      <c r="BM1483" s="94"/>
      <c r="BN1483" s="94"/>
      <c r="BO1483" s="94"/>
      <c r="BP1483" s="94"/>
      <c r="BQ1483" s="94"/>
      <c r="BR1483" s="94"/>
      <c r="BS1483" s="94"/>
      <c r="BT1483" s="94"/>
      <c r="BU1483" s="94"/>
      <c r="BV1483" s="94"/>
      <c r="BW1483" s="94">
        <v>1.0</v>
      </c>
      <c r="BX1483" s="94"/>
      <c r="BY1483" s="94"/>
      <c r="BZ1483" s="94"/>
      <c r="CA1483" s="94"/>
      <c r="CB1483" s="94"/>
      <c r="CC1483" s="94"/>
      <c r="CD1483" s="94"/>
      <c r="CE1483" s="94"/>
      <c r="CF1483" s="94"/>
      <c r="CG1483" s="94"/>
      <c r="CH1483" s="94"/>
      <c r="CK1483" s="94" t="s">
        <v>20561</v>
      </c>
      <c r="CM1483" s="94" t="s">
        <v>16396</v>
      </c>
      <c r="CQ1483" s="94" t="s">
        <v>12811</v>
      </c>
      <c r="CX1483" s="94" t="s">
        <v>1770</v>
      </c>
      <c r="DD1483" s="94" t="s">
        <v>12007</v>
      </c>
      <c r="DH1483" s="94" t="s">
        <v>12021</v>
      </c>
      <c r="DJ1483" s="94" t="s">
        <v>12022</v>
      </c>
    </row>
    <row r="1484" ht="13.5" customHeight="1">
      <c r="A1484" s="94" t="s">
        <v>3176</v>
      </c>
      <c r="B1484" s="94" t="s">
        <v>3177</v>
      </c>
      <c r="C1484" s="94" t="str">
        <f t="shared" si="1"/>
        <v>Maria Fernanda Duran</v>
      </c>
      <c r="D1484" s="94" t="s">
        <v>3178</v>
      </c>
      <c r="E1484" s="94" t="s">
        <v>32</v>
      </c>
      <c r="F1484" s="94" t="s">
        <v>20562</v>
      </c>
      <c r="G1484" s="95" t="s">
        <v>33</v>
      </c>
      <c r="H1484" s="94" t="s">
        <v>12006</v>
      </c>
      <c r="I1484" s="94" t="s">
        <v>12069</v>
      </c>
      <c r="BF1484" s="94" t="s">
        <v>33</v>
      </c>
      <c r="BG1484" s="94"/>
      <c r="BH1484" s="94"/>
      <c r="BI1484" s="94"/>
      <c r="BJ1484" s="94"/>
      <c r="BK1484" s="94"/>
      <c r="BL1484" s="94">
        <v>1.0</v>
      </c>
      <c r="BM1484" s="94"/>
      <c r="BN1484" s="94"/>
      <c r="BO1484" s="94"/>
      <c r="BP1484" s="94"/>
      <c r="BQ1484" s="94"/>
      <c r="BR1484" s="94"/>
      <c r="BS1484" s="94"/>
      <c r="BT1484" s="94"/>
      <c r="BU1484" s="94"/>
      <c r="BV1484" s="94"/>
      <c r="BW1484" s="94"/>
      <c r="BX1484" s="94"/>
      <c r="BY1484" s="94"/>
      <c r="BZ1484" s="94"/>
      <c r="CA1484" s="94"/>
      <c r="CB1484" s="94"/>
      <c r="CC1484" s="94"/>
      <c r="CD1484" s="94"/>
      <c r="CE1484" s="94"/>
      <c r="CF1484" s="94"/>
      <c r="CG1484" s="94"/>
      <c r="CH1484" s="94"/>
      <c r="CK1484" s="94" t="s">
        <v>3181</v>
      </c>
      <c r="CL1484" s="94" t="s">
        <v>12010</v>
      </c>
      <c r="CM1484" s="94" t="s">
        <v>20563</v>
      </c>
      <c r="CN1484" s="94" t="s">
        <v>20564</v>
      </c>
      <c r="CO1484" s="94" t="s">
        <v>12013</v>
      </c>
      <c r="CP1484" s="94" t="s">
        <v>11737</v>
      </c>
      <c r="CQ1484" s="94" t="s">
        <v>12205</v>
      </c>
      <c r="CR1484" s="94" t="s">
        <v>14962</v>
      </c>
      <c r="CS1484" s="94" t="s">
        <v>12016</v>
      </c>
      <c r="CT1484" s="94" t="s">
        <v>12052</v>
      </c>
      <c r="CU1484" s="94" t="s">
        <v>12862</v>
      </c>
      <c r="CV1484" s="94" t="s">
        <v>12862</v>
      </c>
      <c r="CX1484" s="94" t="s">
        <v>20565</v>
      </c>
      <c r="CZ1484" s="94" t="s">
        <v>12007</v>
      </c>
      <c r="DA1484" s="94" t="s">
        <v>12019</v>
      </c>
      <c r="DB1484" s="94" t="s">
        <v>12016</v>
      </c>
      <c r="DC1484" s="94" t="s">
        <v>12016</v>
      </c>
      <c r="DD1484" s="94" t="s">
        <v>12007</v>
      </c>
      <c r="DE1484" s="94" t="s">
        <v>12007</v>
      </c>
      <c r="DH1484" s="94" t="s">
        <v>12021</v>
      </c>
      <c r="DJ1484" s="94" t="s">
        <v>12022</v>
      </c>
    </row>
    <row r="1485" ht="13.5" customHeight="1">
      <c r="A1485" s="94" t="s">
        <v>20566</v>
      </c>
      <c r="B1485" s="94" t="s">
        <v>20567</v>
      </c>
      <c r="C1485" s="94" t="str">
        <f t="shared" si="1"/>
        <v>Maria Gracia Batista</v>
      </c>
      <c r="D1485" s="94" t="s">
        <v>20568</v>
      </c>
      <c r="E1485" s="94" t="s">
        <v>32</v>
      </c>
      <c r="F1485" s="94" t="s">
        <v>20569</v>
      </c>
      <c r="G1485" s="95" t="s">
        <v>38</v>
      </c>
      <c r="H1485" s="94" t="s">
        <v>12006</v>
      </c>
      <c r="I1485" s="94" t="s">
        <v>12069</v>
      </c>
      <c r="BF1485" s="94"/>
      <c r="BG1485" s="94" t="s">
        <v>38</v>
      </c>
      <c r="BH1485" s="94"/>
      <c r="BI1485" s="94"/>
      <c r="BJ1485" s="94"/>
      <c r="BK1485" s="94"/>
      <c r="BL1485" s="94"/>
      <c r="BM1485" s="94"/>
      <c r="BN1485" s="94"/>
      <c r="BO1485" s="94"/>
      <c r="BP1485" s="94">
        <v>1.0</v>
      </c>
      <c r="BQ1485" s="94"/>
      <c r="BR1485" s="94"/>
      <c r="BS1485" s="94"/>
      <c r="BT1485" s="94"/>
      <c r="BU1485" s="94"/>
      <c r="BV1485" s="94"/>
      <c r="BW1485" s="94"/>
      <c r="BX1485" s="94"/>
      <c r="BY1485" s="94"/>
      <c r="BZ1485" s="94"/>
      <c r="CA1485" s="94"/>
      <c r="CB1485" s="94"/>
      <c r="CC1485" s="94"/>
      <c r="CD1485" s="94"/>
      <c r="CE1485" s="94"/>
      <c r="CF1485" s="94"/>
      <c r="CG1485" s="94"/>
      <c r="CH1485" s="94"/>
      <c r="CK1485" s="94" t="s">
        <v>20570</v>
      </c>
      <c r="CL1485" s="94" t="s">
        <v>20051</v>
      </c>
      <c r="CM1485" s="94" t="s">
        <v>20571</v>
      </c>
      <c r="CN1485" s="94" t="s">
        <v>20572</v>
      </c>
      <c r="CO1485" s="94" t="s">
        <v>12122</v>
      </c>
      <c r="CP1485" s="94" t="s">
        <v>14492</v>
      </c>
      <c r="CQ1485" s="94" t="s">
        <v>2585</v>
      </c>
      <c r="CR1485" s="94" t="s">
        <v>20573</v>
      </c>
      <c r="CX1485" s="94" t="s">
        <v>20574</v>
      </c>
      <c r="CZ1485" s="94" t="s">
        <v>12007</v>
      </c>
      <c r="DC1485" s="94" t="s">
        <v>12016</v>
      </c>
      <c r="DD1485" s="94" t="s">
        <v>12007</v>
      </c>
      <c r="DH1485" s="94" t="s">
        <v>12021</v>
      </c>
      <c r="DJ1485" s="94" t="s">
        <v>12022</v>
      </c>
    </row>
    <row r="1486" ht="13.5" customHeight="1">
      <c r="A1486" s="94" t="s">
        <v>6500</v>
      </c>
      <c r="B1486" s="94" t="s">
        <v>6501</v>
      </c>
      <c r="C1486" s="94" t="str">
        <f t="shared" si="1"/>
        <v>MARIA ISABEL ROMERO COLMENARES</v>
      </c>
      <c r="D1486" s="94" t="s">
        <v>6502</v>
      </c>
      <c r="E1486" s="94" t="s">
        <v>35</v>
      </c>
      <c r="F1486" s="94" t="s">
        <v>20575</v>
      </c>
      <c r="G1486" s="95" t="s">
        <v>33</v>
      </c>
      <c r="H1486" s="94" t="s">
        <v>12006</v>
      </c>
      <c r="I1486" s="94" t="s">
        <v>12287</v>
      </c>
      <c r="BF1486" s="94"/>
      <c r="BG1486" s="94"/>
      <c r="BH1486" s="94" t="s">
        <v>33</v>
      </c>
      <c r="BI1486" s="94"/>
      <c r="BJ1486" s="94"/>
      <c r="BK1486" s="94"/>
      <c r="BL1486" s="94"/>
      <c r="BM1486" s="94"/>
      <c r="BN1486" s="94"/>
      <c r="BO1486" s="94"/>
      <c r="BP1486" s="94"/>
      <c r="BQ1486" s="94"/>
      <c r="BR1486" s="94"/>
      <c r="BS1486" s="94">
        <v>1.0</v>
      </c>
      <c r="BT1486" s="94"/>
      <c r="BU1486" s="94"/>
      <c r="BV1486" s="94"/>
      <c r="BW1486" s="94"/>
      <c r="BX1486" s="94"/>
      <c r="BY1486" s="94"/>
      <c r="BZ1486" s="94"/>
      <c r="CA1486" s="94"/>
      <c r="CB1486" s="94"/>
      <c r="CC1486" s="94"/>
      <c r="CD1486" s="94">
        <v>1.0</v>
      </c>
      <c r="CE1486" s="94"/>
      <c r="CF1486" s="94"/>
      <c r="CG1486" s="94"/>
      <c r="CH1486" s="94"/>
      <c r="CK1486" s="94" t="s">
        <v>20576</v>
      </c>
      <c r="CL1486" s="94" t="s">
        <v>20577</v>
      </c>
      <c r="CM1486" s="94" t="s">
        <v>20578</v>
      </c>
      <c r="CO1486" s="94" t="s">
        <v>12122</v>
      </c>
      <c r="CP1486" s="94" t="s">
        <v>20579</v>
      </c>
      <c r="CQ1486" s="94" t="s">
        <v>12205</v>
      </c>
      <c r="CR1486" s="94" t="s">
        <v>20573</v>
      </c>
      <c r="CS1486" s="94" t="s">
        <v>12007</v>
      </c>
      <c r="CX1486" s="94" t="s">
        <v>20580</v>
      </c>
      <c r="CZ1486" s="94" t="s">
        <v>12007</v>
      </c>
      <c r="DA1486" s="94" t="s">
        <v>12111</v>
      </c>
      <c r="DB1486" s="94" t="s">
        <v>12111</v>
      </c>
      <c r="DC1486" s="94" t="s">
        <v>12007</v>
      </c>
      <c r="DD1486" s="94" t="s">
        <v>12007</v>
      </c>
      <c r="DE1486" s="94" t="s">
        <v>12007</v>
      </c>
      <c r="DH1486" s="94" t="s">
        <v>12021</v>
      </c>
      <c r="DJ1486" s="94" t="s">
        <v>12022</v>
      </c>
    </row>
    <row r="1487" ht="13.5" customHeight="1">
      <c r="A1487" s="94" t="s">
        <v>20581</v>
      </c>
      <c r="B1487" s="94" t="s">
        <v>20582</v>
      </c>
      <c r="C1487" s="94" t="str">
        <f t="shared" si="1"/>
        <v>Maria J. Rioja</v>
      </c>
      <c r="D1487" s="94" t="s">
        <v>20583</v>
      </c>
      <c r="E1487" s="94" t="s">
        <v>32</v>
      </c>
      <c r="F1487" s="94" t="s">
        <v>20584</v>
      </c>
      <c r="G1487" s="95" t="s">
        <v>33</v>
      </c>
      <c r="H1487" s="94" t="s">
        <v>12006</v>
      </c>
      <c r="I1487" s="94" t="s">
        <v>12025</v>
      </c>
      <c r="BF1487" s="94"/>
      <c r="BG1487" s="94"/>
      <c r="BH1487" s="94" t="s">
        <v>33</v>
      </c>
      <c r="BI1487" s="94"/>
      <c r="BJ1487" s="94"/>
      <c r="BK1487" s="94"/>
      <c r="BL1487" s="94"/>
      <c r="BM1487" s="94"/>
      <c r="BN1487" s="94"/>
      <c r="BO1487" s="94"/>
      <c r="BP1487" s="94"/>
      <c r="BQ1487" s="94"/>
      <c r="BR1487" s="94">
        <v>1.0</v>
      </c>
      <c r="BS1487" s="94"/>
      <c r="BT1487" s="94"/>
      <c r="BU1487" s="94"/>
      <c r="BV1487" s="94"/>
      <c r="BW1487" s="94"/>
      <c r="BX1487" s="94"/>
      <c r="BY1487" s="94"/>
      <c r="BZ1487" s="94"/>
      <c r="CA1487" s="94"/>
      <c r="CB1487" s="94"/>
      <c r="CC1487" s="94"/>
      <c r="CD1487" s="94"/>
      <c r="CE1487" s="94"/>
      <c r="CF1487" s="94"/>
      <c r="CG1487" s="94"/>
      <c r="CH1487" s="94"/>
      <c r="CJ1487" s="94" t="s">
        <v>3680</v>
      </c>
      <c r="CK1487" s="94" t="s">
        <v>20585</v>
      </c>
      <c r="CL1487" s="94" t="s">
        <v>12010</v>
      </c>
      <c r="CM1487" s="94" t="s">
        <v>20586</v>
      </c>
      <c r="CN1487" s="94" t="s">
        <v>14994</v>
      </c>
      <c r="CO1487" s="94" t="s">
        <v>12116</v>
      </c>
      <c r="CP1487" s="94" t="s">
        <v>20587</v>
      </c>
      <c r="CQ1487" s="94" t="s">
        <v>12074</v>
      </c>
      <c r="CR1487" s="94" t="s">
        <v>12550</v>
      </c>
      <c r="CS1487" s="94" t="s">
        <v>12016</v>
      </c>
      <c r="CT1487" s="94" t="s">
        <v>12297</v>
      </c>
      <c r="CX1487" s="94" t="s">
        <v>20588</v>
      </c>
      <c r="CZ1487" s="94" t="s">
        <v>12007</v>
      </c>
      <c r="DA1487" s="94" t="s">
        <v>12019</v>
      </c>
      <c r="DC1487" s="94" t="s">
        <v>12007</v>
      </c>
      <c r="DD1487" s="94" t="s">
        <v>12007</v>
      </c>
      <c r="DE1487" s="94" t="s">
        <v>12007</v>
      </c>
      <c r="DH1487" s="94" t="s">
        <v>12021</v>
      </c>
      <c r="DJ1487" s="94" t="s">
        <v>12022</v>
      </c>
    </row>
    <row r="1488" ht="13.5" customHeight="1">
      <c r="A1488" s="94" t="s">
        <v>20589</v>
      </c>
      <c r="B1488" s="94" t="s">
        <v>20590</v>
      </c>
      <c r="C1488" s="94" t="str">
        <f t="shared" si="1"/>
        <v>MARIA KARBON</v>
      </c>
      <c r="D1488" s="94" t="s">
        <v>20591</v>
      </c>
      <c r="E1488" s="94" t="s">
        <v>35</v>
      </c>
      <c r="F1488" s="94" t="s">
        <v>20592</v>
      </c>
      <c r="G1488" s="95" t="s">
        <v>33</v>
      </c>
      <c r="H1488" s="94" t="s">
        <v>12006</v>
      </c>
      <c r="I1488" s="94" t="s">
        <v>12025</v>
      </c>
      <c r="BF1488" s="94"/>
      <c r="BG1488" s="94"/>
      <c r="BH1488" s="94" t="s">
        <v>33</v>
      </c>
      <c r="BI1488" s="94"/>
      <c r="BJ1488" s="94"/>
      <c r="BK1488" s="94"/>
      <c r="BL1488" s="94"/>
      <c r="BM1488" s="94"/>
      <c r="BN1488" s="94"/>
      <c r="BO1488" s="94"/>
      <c r="BP1488" s="94"/>
      <c r="BQ1488" s="94"/>
      <c r="BR1488" s="94">
        <v>1.0</v>
      </c>
      <c r="BS1488" s="94"/>
      <c r="BT1488" s="94"/>
      <c r="BU1488" s="94"/>
      <c r="BV1488" s="94"/>
      <c r="BW1488" s="94"/>
      <c r="BX1488" s="94"/>
      <c r="BY1488" s="94"/>
      <c r="BZ1488" s="94"/>
      <c r="CA1488" s="94"/>
      <c r="CB1488" s="94"/>
      <c r="CC1488" s="94"/>
      <c r="CD1488" s="94"/>
      <c r="CE1488" s="94"/>
      <c r="CF1488" s="94"/>
      <c r="CG1488" s="94"/>
      <c r="CH1488" s="94"/>
      <c r="CJ1488" s="94" t="s">
        <v>12058</v>
      </c>
      <c r="CK1488" s="94" t="s">
        <v>20593</v>
      </c>
      <c r="CM1488" s="94" t="s">
        <v>20594</v>
      </c>
      <c r="CO1488" s="94" t="s">
        <v>12188</v>
      </c>
      <c r="CP1488" s="94" t="s">
        <v>13625</v>
      </c>
      <c r="CQ1488" s="94" t="s">
        <v>12549</v>
      </c>
      <c r="CR1488" s="94" t="s">
        <v>12605</v>
      </c>
      <c r="CS1488" s="94" t="s">
        <v>12016</v>
      </c>
      <c r="CX1488" s="94" t="s">
        <v>1708</v>
      </c>
      <c r="CZ1488" s="94" t="s">
        <v>12007</v>
      </c>
      <c r="DA1488" s="94" t="s">
        <v>12016</v>
      </c>
      <c r="DB1488" s="94" t="s">
        <v>12016</v>
      </c>
      <c r="DC1488" s="94" t="s">
        <v>12007</v>
      </c>
      <c r="DD1488" s="94" t="s">
        <v>12016</v>
      </c>
      <c r="DE1488" s="94" t="s">
        <v>12016</v>
      </c>
      <c r="DH1488" s="94" t="s">
        <v>12021</v>
      </c>
      <c r="DJ1488" s="94" t="s">
        <v>12022</v>
      </c>
    </row>
    <row r="1489" ht="13.5" customHeight="1">
      <c r="A1489" s="94" t="s">
        <v>5134</v>
      </c>
      <c r="B1489" s="94" t="s">
        <v>5135</v>
      </c>
      <c r="C1489" s="94" t="str">
        <f t="shared" si="1"/>
        <v>Maria Luiza Linhares Dantas</v>
      </c>
      <c r="D1489" s="94" t="s">
        <v>5136</v>
      </c>
      <c r="E1489" s="94" t="s">
        <v>32</v>
      </c>
      <c r="F1489" s="94" t="s">
        <v>20595</v>
      </c>
      <c r="G1489" s="95" t="s">
        <v>33</v>
      </c>
      <c r="H1489" s="94" t="s">
        <v>12006</v>
      </c>
      <c r="I1489" s="94" t="s">
        <v>12069</v>
      </c>
      <c r="BF1489" s="94" t="s">
        <v>33</v>
      </c>
      <c r="BG1489" s="94"/>
      <c r="BH1489" s="94"/>
      <c r="BI1489" s="94"/>
      <c r="BJ1489" s="94"/>
      <c r="BK1489" s="94"/>
      <c r="BL1489" s="94">
        <v>1.0</v>
      </c>
      <c r="BM1489" s="94"/>
      <c r="BN1489" s="94"/>
      <c r="BO1489" s="94"/>
      <c r="BP1489" s="94"/>
      <c r="BQ1489" s="94"/>
      <c r="BR1489" s="94"/>
      <c r="BS1489" s="94"/>
      <c r="BT1489" s="94"/>
      <c r="BU1489" s="94"/>
      <c r="BV1489" s="94"/>
      <c r="BW1489" s="94"/>
      <c r="BX1489" s="94"/>
      <c r="BY1489" s="94"/>
      <c r="BZ1489" s="94"/>
      <c r="CA1489" s="94"/>
      <c r="CB1489" s="94"/>
      <c r="CC1489" s="94"/>
      <c r="CD1489" s="94"/>
      <c r="CE1489" s="94"/>
      <c r="CF1489" s="94"/>
      <c r="CG1489" s="94"/>
      <c r="CH1489" s="94"/>
      <c r="CJ1489" s="94" t="s">
        <v>3680</v>
      </c>
      <c r="CK1489" s="94" t="s">
        <v>20596</v>
      </c>
      <c r="CL1489" s="94" t="s">
        <v>12010</v>
      </c>
      <c r="CM1489" s="94" t="s">
        <v>20597</v>
      </c>
      <c r="CN1489" s="94" t="s">
        <v>20598</v>
      </c>
      <c r="CO1489" s="94" t="s">
        <v>12188</v>
      </c>
      <c r="CP1489" s="94" t="s">
        <v>11737</v>
      </c>
      <c r="CQ1489" s="94" t="s">
        <v>12205</v>
      </c>
      <c r="CR1489" s="94" t="s">
        <v>12321</v>
      </c>
      <c r="CS1489" s="94" t="s">
        <v>12016</v>
      </c>
      <c r="CT1489" s="94" t="s">
        <v>19851</v>
      </c>
      <c r="CX1489" s="94" t="s">
        <v>20599</v>
      </c>
      <c r="CZ1489" s="94" t="s">
        <v>12007</v>
      </c>
      <c r="DA1489" s="94" t="s">
        <v>12016</v>
      </c>
      <c r="DB1489" s="94" t="s">
        <v>12016</v>
      </c>
      <c r="DC1489" s="94" t="s">
        <v>12007</v>
      </c>
      <c r="DD1489" s="94" t="s">
        <v>12016</v>
      </c>
      <c r="DE1489" s="94" t="s">
        <v>12007</v>
      </c>
      <c r="DF1489" s="94" t="s">
        <v>20600</v>
      </c>
      <c r="DH1489" s="94" t="s">
        <v>12021</v>
      </c>
      <c r="DJ1489" s="94" t="s">
        <v>12022</v>
      </c>
    </row>
    <row r="1490" ht="13.5" customHeight="1">
      <c r="A1490" s="94" t="s">
        <v>7598</v>
      </c>
      <c r="B1490" s="94" t="s">
        <v>7599</v>
      </c>
      <c r="C1490" s="94" t="str">
        <f t="shared" si="1"/>
        <v>Maria Stone</v>
      </c>
      <c r="D1490" s="94" t="s">
        <v>7600</v>
      </c>
      <c r="E1490" s="94" t="s">
        <v>32</v>
      </c>
      <c r="F1490" s="94" t="s">
        <v>20601</v>
      </c>
      <c r="G1490" s="95" t="s">
        <v>38</v>
      </c>
      <c r="H1490" s="94" t="s">
        <v>12006</v>
      </c>
      <c r="I1490" s="94" t="s">
        <v>12069</v>
      </c>
      <c r="BF1490" s="94"/>
      <c r="BG1490" s="94"/>
      <c r="BH1490" s="94"/>
      <c r="BI1490" s="94"/>
      <c r="BJ1490" s="94"/>
      <c r="BK1490" s="94" t="s">
        <v>38</v>
      </c>
      <c r="BL1490" s="94"/>
      <c r="BM1490" s="94"/>
      <c r="BN1490" s="94"/>
      <c r="BO1490" s="94"/>
      <c r="BP1490" s="94"/>
      <c r="BQ1490" s="94"/>
      <c r="BR1490" s="94"/>
      <c r="BS1490" s="94"/>
      <c r="BT1490" s="94"/>
      <c r="BU1490" s="94"/>
      <c r="BV1490" s="94"/>
      <c r="BW1490" s="94"/>
      <c r="BX1490" s="94"/>
      <c r="BY1490" s="94"/>
      <c r="BZ1490" s="94"/>
      <c r="CA1490" s="94">
        <v>1.0</v>
      </c>
      <c r="CB1490" s="94"/>
      <c r="CC1490" s="94"/>
      <c r="CD1490" s="94"/>
      <c r="CE1490" s="94"/>
      <c r="CF1490" s="94"/>
      <c r="CG1490" s="94"/>
      <c r="CH1490" s="94"/>
      <c r="CJ1490" s="94" t="s">
        <v>12980</v>
      </c>
      <c r="CK1490" s="94" t="s">
        <v>20602</v>
      </c>
      <c r="CL1490" s="94" t="s">
        <v>12010</v>
      </c>
      <c r="CM1490" s="94" t="s">
        <v>20603</v>
      </c>
      <c r="CN1490" s="94" t="s">
        <v>12369</v>
      </c>
      <c r="CO1490" s="94" t="s">
        <v>12188</v>
      </c>
      <c r="CP1490" s="94" t="s">
        <v>20604</v>
      </c>
      <c r="CQ1490" s="94" t="s">
        <v>14843</v>
      </c>
      <c r="CR1490" s="94" t="s">
        <v>20605</v>
      </c>
      <c r="CX1490" s="94" t="s">
        <v>20606</v>
      </c>
      <c r="CZ1490" s="94" t="s">
        <v>12007</v>
      </c>
      <c r="DC1490" s="94" t="s">
        <v>12007</v>
      </c>
      <c r="DD1490" s="94" t="s">
        <v>12007</v>
      </c>
      <c r="DF1490" s="94" t="s">
        <v>20607</v>
      </c>
      <c r="DH1490" s="94" t="s">
        <v>12021</v>
      </c>
      <c r="DJ1490" s="94" t="s">
        <v>12022</v>
      </c>
    </row>
    <row r="1491" ht="13.5" customHeight="1">
      <c r="A1491" s="94" t="s">
        <v>1805</v>
      </c>
      <c r="B1491" s="94" t="s">
        <v>1806</v>
      </c>
      <c r="C1491" s="94" t="str">
        <f t="shared" si="1"/>
        <v>Mariana Gomes</v>
      </c>
      <c r="D1491" s="94" t="s">
        <v>1807</v>
      </c>
      <c r="E1491" s="94" t="s">
        <v>32</v>
      </c>
      <c r="F1491" s="94" t="s">
        <v>20608</v>
      </c>
      <c r="G1491" s="95" t="s">
        <v>33</v>
      </c>
      <c r="H1491" s="94" t="s">
        <v>12006</v>
      </c>
      <c r="I1491" s="94" t="s">
        <v>12069</v>
      </c>
      <c r="BF1491" s="94" t="s">
        <v>33</v>
      </c>
      <c r="BG1491" s="94"/>
      <c r="BH1491" s="94"/>
      <c r="BI1491" s="94"/>
      <c r="BJ1491" s="94"/>
      <c r="BK1491" s="94"/>
      <c r="BL1491" s="94"/>
      <c r="BM1491" s="94">
        <v>1.0</v>
      </c>
      <c r="BN1491" s="94"/>
      <c r="BO1491" s="94"/>
      <c r="BP1491" s="94"/>
      <c r="BQ1491" s="94"/>
      <c r="BR1491" s="94"/>
      <c r="BS1491" s="94"/>
      <c r="BT1491" s="94"/>
      <c r="BU1491" s="94"/>
      <c r="BV1491" s="94"/>
      <c r="BW1491" s="94"/>
      <c r="BX1491" s="94"/>
      <c r="BY1491" s="94"/>
      <c r="BZ1491" s="94"/>
      <c r="CA1491" s="94"/>
      <c r="CB1491" s="94"/>
      <c r="CC1491" s="94"/>
      <c r="CD1491" s="94"/>
      <c r="CE1491" s="94"/>
      <c r="CF1491" s="94"/>
      <c r="CG1491" s="94"/>
      <c r="CH1491" s="94"/>
      <c r="CK1491" s="94" t="s">
        <v>20609</v>
      </c>
      <c r="CL1491" s="94" t="s">
        <v>12202</v>
      </c>
      <c r="CM1491" s="94" t="s">
        <v>20610</v>
      </c>
      <c r="CO1491" s="94" t="s">
        <v>12255</v>
      </c>
      <c r="CP1491" s="94" t="s">
        <v>20611</v>
      </c>
      <c r="CQ1491" s="94" t="s">
        <v>12320</v>
      </c>
      <c r="CR1491" s="94" t="s">
        <v>12321</v>
      </c>
      <c r="CS1491" s="94" t="s">
        <v>12016</v>
      </c>
      <c r="CX1491" s="94" t="s">
        <v>20612</v>
      </c>
      <c r="CZ1491" s="94" t="s">
        <v>12007</v>
      </c>
      <c r="DA1491" s="94" t="s">
        <v>12111</v>
      </c>
      <c r="DB1491" s="94" t="s">
        <v>12111</v>
      </c>
      <c r="DC1491" s="94" t="s">
        <v>12007</v>
      </c>
      <c r="DD1491" s="94" t="s">
        <v>12007</v>
      </c>
      <c r="DE1491" s="94" t="s">
        <v>12016</v>
      </c>
      <c r="DF1491" s="94" t="s">
        <v>20613</v>
      </c>
      <c r="DH1491" s="94" t="s">
        <v>12021</v>
      </c>
      <c r="DJ1491" s="94" t="s">
        <v>12022</v>
      </c>
    </row>
    <row r="1492" ht="13.5" customHeight="1">
      <c r="A1492" s="94" t="s">
        <v>2510</v>
      </c>
      <c r="B1492" s="94" t="s">
        <v>2511</v>
      </c>
      <c r="C1492" s="94" t="str">
        <f t="shared" si="1"/>
        <v>Mariane Dias</v>
      </c>
      <c r="D1492" s="94" t="s">
        <v>2512</v>
      </c>
      <c r="E1492" s="94" t="s">
        <v>32</v>
      </c>
      <c r="F1492" s="94" t="s">
        <v>20614</v>
      </c>
      <c r="G1492" s="95" t="s">
        <v>38</v>
      </c>
      <c r="H1492" s="94" t="s">
        <v>12006</v>
      </c>
      <c r="I1492" s="94" t="s">
        <v>12069</v>
      </c>
      <c r="BF1492" s="94"/>
      <c r="BG1492" s="94" t="s">
        <v>38</v>
      </c>
      <c r="BH1492" s="94"/>
      <c r="BI1492" s="94"/>
      <c r="BJ1492" s="94"/>
      <c r="BK1492" s="94"/>
      <c r="BL1492" s="94"/>
      <c r="BM1492" s="94"/>
      <c r="BN1492" s="94"/>
      <c r="BO1492" s="94"/>
      <c r="BP1492" s="94">
        <v>1.0</v>
      </c>
      <c r="BQ1492" s="94"/>
      <c r="BR1492" s="94"/>
      <c r="BS1492" s="94"/>
      <c r="BT1492" s="94"/>
      <c r="BU1492" s="94"/>
      <c r="BV1492" s="94"/>
      <c r="BW1492" s="94"/>
      <c r="BX1492" s="94"/>
      <c r="BY1492" s="94"/>
      <c r="BZ1492" s="94"/>
      <c r="CA1492" s="94"/>
      <c r="CB1492" s="94"/>
      <c r="CC1492" s="94"/>
      <c r="CD1492" s="94"/>
      <c r="CE1492" s="94"/>
      <c r="CF1492" s="94"/>
      <c r="CG1492" s="94"/>
      <c r="CH1492" s="94"/>
      <c r="CJ1492" s="94" t="s">
        <v>14671</v>
      </c>
      <c r="CK1492" s="94" t="s">
        <v>20615</v>
      </c>
      <c r="CM1492" s="94" t="s">
        <v>20616</v>
      </c>
      <c r="CO1492" s="94" t="s">
        <v>12122</v>
      </c>
      <c r="CP1492" s="94" t="s">
        <v>12800</v>
      </c>
      <c r="CQ1492" s="94" t="s">
        <v>12320</v>
      </c>
      <c r="CR1492" s="94" t="s">
        <v>12321</v>
      </c>
      <c r="CX1492" s="94" t="s">
        <v>1793</v>
      </c>
      <c r="CZ1492" s="94" t="s">
        <v>12007</v>
      </c>
      <c r="DC1492" s="94" t="s">
        <v>12007</v>
      </c>
      <c r="DD1492" s="94" t="s">
        <v>12007</v>
      </c>
      <c r="DH1492" s="94" t="s">
        <v>12021</v>
      </c>
      <c r="DJ1492" s="94" t="s">
        <v>12022</v>
      </c>
    </row>
    <row r="1493" ht="13.5" customHeight="1">
      <c r="A1493" s="94" t="s">
        <v>4080</v>
      </c>
      <c r="B1493" s="94" t="s">
        <v>4081</v>
      </c>
      <c r="C1493" s="94" t="str">
        <f t="shared" si="1"/>
        <v>Mariateresa Crosta</v>
      </c>
      <c r="D1493" s="94" t="s">
        <v>4082</v>
      </c>
      <c r="E1493" s="94" t="s">
        <v>32</v>
      </c>
      <c r="F1493" s="94" t="s">
        <v>20617</v>
      </c>
      <c r="G1493" s="95" t="s">
        <v>33</v>
      </c>
      <c r="H1493" s="94" t="s">
        <v>12006</v>
      </c>
      <c r="I1493" s="94" t="s">
        <v>12025</v>
      </c>
      <c r="BF1493" s="94"/>
      <c r="BG1493" s="94"/>
      <c r="BH1493" s="94" t="s">
        <v>33</v>
      </c>
      <c r="BI1493" s="94"/>
      <c r="BJ1493" s="94"/>
      <c r="BK1493" s="94"/>
      <c r="BL1493" s="94"/>
      <c r="BM1493" s="94"/>
      <c r="BN1493" s="94"/>
      <c r="BO1493" s="94"/>
      <c r="BP1493" s="94"/>
      <c r="BQ1493" s="94"/>
      <c r="BR1493" s="94">
        <v>1.0</v>
      </c>
      <c r="BS1493" s="94"/>
      <c r="BT1493" s="94"/>
      <c r="BU1493" s="94"/>
      <c r="BV1493" s="94"/>
      <c r="BW1493" s="94"/>
      <c r="BX1493" s="94"/>
      <c r="BY1493" s="94"/>
      <c r="BZ1493" s="94"/>
      <c r="CA1493" s="94"/>
      <c r="CB1493" s="94"/>
      <c r="CC1493" s="94"/>
      <c r="CD1493" s="94"/>
      <c r="CE1493" s="94"/>
      <c r="CF1493" s="94"/>
      <c r="CG1493" s="94"/>
      <c r="CH1493" s="94"/>
      <c r="CK1493" s="94" t="s">
        <v>4086</v>
      </c>
      <c r="CL1493" s="94" t="s">
        <v>12010</v>
      </c>
      <c r="CM1493" s="94" t="s">
        <v>20618</v>
      </c>
      <c r="CN1493" s="94" t="s">
        <v>14994</v>
      </c>
      <c r="CO1493" s="94" t="s">
        <v>12030</v>
      </c>
      <c r="CP1493" s="94" t="s">
        <v>20157</v>
      </c>
      <c r="CQ1493" s="94" t="s">
        <v>12605</v>
      </c>
      <c r="CR1493" s="94" t="s">
        <v>12605</v>
      </c>
      <c r="CT1493" s="94" t="s">
        <v>20619</v>
      </c>
      <c r="CX1493" s="94" t="s">
        <v>20620</v>
      </c>
      <c r="CZ1493" s="94" t="s">
        <v>12007</v>
      </c>
      <c r="DA1493" s="94" t="s">
        <v>12019</v>
      </c>
      <c r="DB1493" s="94" t="s">
        <v>12016</v>
      </c>
      <c r="DC1493" s="94" t="s">
        <v>12007</v>
      </c>
      <c r="DD1493" s="94" t="s">
        <v>12007</v>
      </c>
      <c r="DE1493" s="94" t="s">
        <v>12007</v>
      </c>
      <c r="DH1493" s="94" t="s">
        <v>12021</v>
      </c>
      <c r="DJ1493" s="94" t="s">
        <v>12022</v>
      </c>
    </row>
    <row r="1494" ht="13.5" customHeight="1">
      <c r="A1494" s="94" t="s">
        <v>9844</v>
      </c>
      <c r="B1494" s="94" t="s">
        <v>9845</v>
      </c>
      <c r="C1494" s="94" t="str">
        <f t="shared" si="1"/>
        <v>Marie Korsaga</v>
      </c>
      <c r="D1494" s="94" t="s">
        <v>9846</v>
      </c>
      <c r="E1494" s="94" t="s">
        <v>32</v>
      </c>
      <c r="F1494" s="94" t="s">
        <v>20621</v>
      </c>
      <c r="G1494" s="95" t="s">
        <v>33</v>
      </c>
      <c r="H1494" s="94" t="s">
        <v>12006</v>
      </c>
      <c r="I1494" s="94" t="s">
        <v>12069</v>
      </c>
      <c r="BF1494" s="94"/>
      <c r="BG1494" s="94"/>
      <c r="BH1494" s="94"/>
      <c r="BI1494" s="94"/>
      <c r="BJ1494" s="94" t="s">
        <v>33</v>
      </c>
      <c r="BK1494" s="94"/>
      <c r="BL1494" s="94"/>
      <c r="BM1494" s="94"/>
      <c r="BN1494" s="94"/>
      <c r="BO1494" s="94"/>
      <c r="BP1494" s="94"/>
      <c r="BQ1494" s="94"/>
      <c r="BR1494" s="94"/>
      <c r="BS1494" s="94"/>
      <c r="BT1494" s="94"/>
      <c r="BU1494" s="94"/>
      <c r="BV1494" s="94"/>
      <c r="BW1494" s="94"/>
      <c r="BX1494" s="94">
        <v>1.0</v>
      </c>
      <c r="BY1494" s="94"/>
      <c r="BZ1494" s="94"/>
      <c r="CA1494" s="94"/>
      <c r="CB1494" s="94"/>
      <c r="CC1494" s="94"/>
      <c r="CD1494" s="94"/>
      <c r="CE1494" s="94"/>
      <c r="CF1494" s="94"/>
      <c r="CG1494" s="94"/>
      <c r="CH1494" s="94"/>
      <c r="CJ1494" s="94" t="s">
        <v>3680</v>
      </c>
      <c r="CK1494" s="94" t="s">
        <v>9849</v>
      </c>
      <c r="CM1494" s="94" t="s">
        <v>20622</v>
      </c>
      <c r="CN1494" s="94" t="s">
        <v>12115</v>
      </c>
      <c r="CP1494" s="94" t="s">
        <v>13094</v>
      </c>
      <c r="CQ1494" s="94" t="s">
        <v>12867</v>
      </c>
      <c r="CR1494" s="94" t="s">
        <v>13095</v>
      </c>
      <c r="CS1494" s="94" t="s">
        <v>12007</v>
      </c>
      <c r="CX1494" s="94" t="s">
        <v>20623</v>
      </c>
      <c r="CZ1494" s="94" t="s">
        <v>12007</v>
      </c>
      <c r="DA1494" s="94" t="s">
        <v>12019</v>
      </c>
      <c r="DB1494" s="94" t="s">
        <v>12019</v>
      </c>
      <c r="DC1494" s="94" t="s">
        <v>12007</v>
      </c>
      <c r="DH1494" s="94" t="s">
        <v>12021</v>
      </c>
      <c r="DJ1494" s="94" t="s">
        <v>12022</v>
      </c>
    </row>
    <row r="1495" ht="13.5" customHeight="1">
      <c r="A1495" s="94" t="s">
        <v>20624</v>
      </c>
      <c r="B1495" s="94" t="s">
        <v>20625</v>
      </c>
      <c r="C1495" s="94" t="str">
        <f t="shared" si="1"/>
        <v>Marie-Eve Naud</v>
      </c>
      <c r="D1495" s="94" t="s">
        <v>20626</v>
      </c>
      <c r="E1495" s="94" t="s">
        <v>32</v>
      </c>
      <c r="F1495" s="94" t="s">
        <v>20627</v>
      </c>
      <c r="G1495" s="95" t="s">
        <v>38</v>
      </c>
      <c r="H1495" s="94" t="s">
        <v>12006</v>
      </c>
      <c r="I1495" s="94" t="s">
        <v>12081</v>
      </c>
      <c r="BF1495" s="94"/>
      <c r="BG1495" s="94" t="s">
        <v>38</v>
      </c>
      <c r="BH1495" s="94"/>
      <c r="BI1495" s="94"/>
      <c r="BJ1495" s="94"/>
      <c r="BK1495" s="94"/>
      <c r="BL1495" s="94"/>
      <c r="BM1495" s="94"/>
      <c r="BN1495" s="94"/>
      <c r="BO1495" s="94">
        <v>1.0</v>
      </c>
      <c r="BP1495" s="94"/>
      <c r="BQ1495" s="94"/>
      <c r="BR1495" s="94"/>
      <c r="BS1495" s="94"/>
      <c r="BT1495" s="94"/>
      <c r="BU1495" s="94"/>
      <c r="BV1495" s="94"/>
      <c r="BW1495" s="94"/>
      <c r="BX1495" s="94"/>
      <c r="BY1495" s="94"/>
      <c r="BZ1495" s="94"/>
      <c r="CA1495" s="94"/>
      <c r="CB1495" s="94"/>
      <c r="CC1495" s="94"/>
      <c r="CD1495" s="94"/>
      <c r="CE1495" s="94"/>
      <c r="CF1495" s="94"/>
      <c r="CG1495" s="94"/>
      <c r="CH1495" s="94"/>
      <c r="CJ1495" s="94" t="s">
        <v>3680</v>
      </c>
      <c r="CK1495" s="94" t="s">
        <v>20628</v>
      </c>
      <c r="CL1495" s="94" t="s">
        <v>17063</v>
      </c>
      <c r="CM1495" s="94" t="s">
        <v>20629</v>
      </c>
      <c r="CN1495" s="94" t="s">
        <v>20630</v>
      </c>
      <c r="CO1495" s="94" t="s">
        <v>12116</v>
      </c>
      <c r="CP1495" s="94" t="s">
        <v>15016</v>
      </c>
      <c r="CQ1495" s="94" t="s">
        <v>12075</v>
      </c>
      <c r="CR1495" s="94" t="s">
        <v>12465</v>
      </c>
      <c r="CX1495" s="94" t="s">
        <v>20631</v>
      </c>
      <c r="CZ1495" s="94" t="s">
        <v>12007</v>
      </c>
      <c r="DC1495" s="94" t="s">
        <v>12007</v>
      </c>
      <c r="DD1495" s="94" t="s">
        <v>12007</v>
      </c>
      <c r="DH1495" s="94" t="s">
        <v>12021</v>
      </c>
      <c r="DJ1495" s="94" t="s">
        <v>12022</v>
      </c>
    </row>
    <row r="1496" ht="13.5" customHeight="1">
      <c r="A1496" s="94" t="s">
        <v>20632</v>
      </c>
      <c r="B1496" s="94" t="s">
        <v>20633</v>
      </c>
      <c r="C1496" s="94" t="str">
        <f t="shared" si="1"/>
        <v>Marie-Lise DUBERNET</v>
      </c>
      <c r="D1496" s="94" t="s">
        <v>20634</v>
      </c>
      <c r="E1496" s="94" t="s">
        <v>32</v>
      </c>
      <c r="F1496" s="94" t="s">
        <v>20635</v>
      </c>
      <c r="G1496" s="95" t="s">
        <v>38</v>
      </c>
      <c r="H1496" s="94" t="s">
        <v>12006</v>
      </c>
      <c r="BF1496" s="94"/>
      <c r="BG1496" s="94" t="s">
        <v>38</v>
      </c>
      <c r="BH1496" s="94"/>
      <c r="BI1496" s="94"/>
      <c r="BJ1496" s="94"/>
      <c r="BK1496" s="94"/>
      <c r="BL1496" s="94"/>
      <c r="BM1496" s="94"/>
      <c r="BN1496" s="94"/>
      <c r="BO1496" s="94">
        <v>1.0</v>
      </c>
      <c r="BP1496" s="94"/>
      <c r="BQ1496" s="94"/>
      <c r="BR1496" s="94"/>
      <c r="BS1496" s="94"/>
      <c r="BT1496" s="94"/>
      <c r="BU1496" s="94"/>
      <c r="BV1496" s="94"/>
      <c r="BW1496" s="94"/>
      <c r="BX1496" s="94"/>
      <c r="BY1496" s="94"/>
      <c r="BZ1496" s="94"/>
      <c r="CA1496" s="94"/>
      <c r="CB1496" s="94"/>
      <c r="CC1496" s="94"/>
      <c r="CD1496" s="94"/>
      <c r="CE1496" s="94"/>
      <c r="CF1496" s="94"/>
      <c r="CG1496" s="94"/>
      <c r="CH1496" s="94"/>
      <c r="CJ1496" s="94" t="s">
        <v>12082</v>
      </c>
      <c r="CK1496" s="94" t="s">
        <v>20636</v>
      </c>
      <c r="CL1496" s="94" t="s">
        <v>12010</v>
      </c>
      <c r="CM1496" s="94" t="s">
        <v>20637</v>
      </c>
      <c r="CN1496" s="94" t="s">
        <v>12177</v>
      </c>
      <c r="CO1496" s="94" t="s">
        <v>12030</v>
      </c>
      <c r="CP1496" s="94" t="s">
        <v>12508</v>
      </c>
      <c r="CQ1496" s="94" t="s">
        <v>12040</v>
      </c>
      <c r="CR1496" s="94" t="s">
        <v>12040</v>
      </c>
      <c r="CX1496" s="94" t="s">
        <v>20638</v>
      </c>
      <c r="CZ1496" s="94" t="s">
        <v>12016</v>
      </c>
      <c r="DC1496" s="94" t="s">
        <v>12016</v>
      </c>
      <c r="DD1496" s="94" t="s">
        <v>12016</v>
      </c>
      <c r="DH1496" s="94" t="s">
        <v>12021</v>
      </c>
      <c r="DJ1496" s="94" t="s">
        <v>12022</v>
      </c>
    </row>
    <row r="1497" ht="13.5" customHeight="1">
      <c r="A1497" s="94" t="s">
        <v>20639</v>
      </c>
      <c r="B1497" s="94" t="s">
        <v>20640</v>
      </c>
      <c r="C1497" s="94" t="str">
        <f t="shared" si="1"/>
        <v>Marieke Baan</v>
      </c>
      <c r="D1497" s="94" t="s">
        <v>20641</v>
      </c>
      <c r="E1497" s="94" t="s">
        <v>5249</v>
      </c>
      <c r="F1497" s="94" t="s">
        <v>20642</v>
      </c>
      <c r="G1497" s="95" t="s">
        <v>1059</v>
      </c>
      <c r="H1497" s="94" t="s">
        <v>12006</v>
      </c>
      <c r="I1497" s="94" t="s">
        <v>12069</v>
      </c>
      <c r="BF1497" s="94"/>
      <c r="BG1497" s="94"/>
      <c r="BH1497" s="94"/>
      <c r="BI1497" s="94"/>
      <c r="BJ1497" s="94"/>
      <c r="BK1497" s="94"/>
      <c r="BL1497" s="94"/>
      <c r="BM1497" s="94"/>
      <c r="BN1497" s="94"/>
      <c r="BO1497" s="94"/>
      <c r="BP1497" s="94"/>
      <c r="BQ1497" s="94"/>
      <c r="BR1497" s="94"/>
      <c r="BS1497" s="94"/>
      <c r="BT1497" s="94"/>
      <c r="BU1497" s="94"/>
      <c r="BV1497" s="94"/>
      <c r="BW1497" s="94"/>
      <c r="BX1497" s="94"/>
      <c r="BY1497" s="94"/>
      <c r="BZ1497" s="94"/>
      <c r="CA1497" s="94"/>
      <c r="CB1497" s="94"/>
      <c r="CC1497" s="94"/>
      <c r="CD1497" s="94"/>
      <c r="CE1497" s="94"/>
      <c r="CF1497" s="94"/>
      <c r="CG1497" s="94"/>
      <c r="CH1497" s="94"/>
      <c r="CJ1497" s="94" t="s">
        <v>16265</v>
      </c>
      <c r="CK1497" s="94" t="s">
        <v>20643</v>
      </c>
      <c r="CL1497" s="94" t="s">
        <v>12010</v>
      </c>
      <c r="CM1497" s="94" t="s">
        <v>20644</v>
      </c>
      <c r="CN1497" s="94" t="s">
        <v>20645</v>
      </c>
      <c r="CO1497" s="94" t="s">
        <v>12030</v>
      </c>
      <c r="CP1497" s="94" t="s">
        <v>17066</v>
      </c>
      <c r="CQ1497" s="94" t="s">
        <v>12347</v>
      </c>
      <c r="CR1497" s="94" t="s">
        <v>12347</v>
      </c>
      <c r="CS1497" s="94" t="s">
        <v>12016</v>
      </c>
      <c r="CT1497" s="94" t="s">
        <v>12594</v>
      </c>
      <c r="CX1497" s="94" t="s">
        <v>20646</v>
      </c>
      <c r="CZ1497" s="94" t="s">
        <v>12007</v>
      </c>
      <c r="DA1497" s="94" t="s">
        <v>12016</v>
      </c>
      <c r="DB1497" s="94" t="s">
        <v>12016</v>
      </c>
      <c r="DC1497" s="94" t="s">
        <v>12007</v>
      </c>
      <c r="DD1497" s="94" t="s">
        <v>12007</v>
      </c>
      <c r="DE1497" s="94" t="s">
        <v>12016</v>
      </c>
      <c r="DH1497" s="94" t="s">
        <v>12021</v>
      </c>
      <c r="DJ1497" s="94" t="s">
        <v>12022</v>
      </c>
    </row>
    <row r="1498" ht="13.5" customHeight="1">
      <c r="A1498" s="94" t="s">
        <v>20639</v>
      </c>
      <c r="B1498" s="94" t="s">
        <v>20640</v>
      </c>
      <c r="C1498" s="94" t="str">
        <f t="shared" si="1"/>
        <v>Marieke Baan</v>
      </c>
      <c r="D1498" s="94" t="s">
        <v>20641</v>
      </c>
      <c r="E1498" s="94" t="s">
        <v>32</v>
      </c>
      <c r="F1498" s="94" t="s">
        <v>20647</v>
      </c>
      <c r="G1498" s="95" t="s">
        <v>33</v>
      </c>
      <c r="H1498" s="94" t="s">
        <v>12006</v>
      </c>
      <c r="I1498" s="94" t="s">
        <v>12069</v>
      </c>
      <c r="BF1498" s="94" t="s">
        <v>33</v>
      </c>
      <c r="BG1498" s="94"/>
      <c r="BH1498" s="94"/>
      <c r="BI1498" s="94"/>
      <c r="BJ1498" s="94"/>
      <c r="BK1498" s="94"/>
      <c r="BL1498" s="94">
        <v>1.0</v>
      </c>
      <c r="BM1498" s="94"/>
      <c r="BN1498" s="94"/>
      <c r="BO1498" s="94"/>
      <c r="BP1498" s="94"/>
      <c r="BQ1498" s="94"/>
      <c r="BR1498" s="94"/>
      <c r="BS1498" s="94"/>
      <c r="BT1498" s="94"/>
      <c r="BU1498" s="94"/>
      <c r="BV1498" s="94"/>
      <c r="BW1498" s="94"/>
      <c r="BX1498" s="94"/>
      <c r="BY1498" s="94"/>
      <c r="BZ1498" s="94"/>
      <c r="CA1498" s="94"/>
      <c r="CB1498" s="94"/>
      <c r="CC1498" s="94"/>
      <c r="CD1498" s="94">
        <v>1.0</v>
      </c>
      <c r="CE1498" s="94"/>
      <c r="CF1498" s="94"/>
      <c r="CG1498" s="94"/>
      <c r="CH1498" s="94"/>
      <c r="CJ1498" s="94" t="s">
        <v>16265</v>
      </c>
      <c r="CK1498" s="94" t="s">
        <v>20643</v>
      </c>
      <c r="CL1498" s="94" t="s">
        <v>12010</v>
      </c>
      <c r="CM1498" s="94" t="s">
        <v>20644</v>
      </c>
      <c r="CN1498" s="94" t="s">
        <v>20645</v>
      </c>
      <c r="CO1498" s="94" t="s">
        <v>12116</v>
      </c>
      <c r="CP1498" s="94" t="s">
        <v>17066</v>
      </c>
      <c r="CQ1498" s="94" t="s">
        <v>12347</v>
      </c>
      <c r="CR1498" s="94" t="s">
        <v>12347</v>
      </c>
      <c r="CS1498" s="94" t="s">
        <v>12016</v>
      </c>
      <c r="CT1498" s="94" t="s">
        <v>12271</v>
      </c>
      <c r="CX1498" s="94" t="s">
        <v>20648</v>
      </c>
      <c r="CZ1498" s="94" t="s">
        <v>12007</v>
      </c>
      <c r="DA1498" s="94" t="s">
        <v>12019</v>
      </c>
      <c r="DB1498" s="94" t="s">
        <v>12016</v>
      </c>
      <c r="DC1498" s="94" t="s">
        <v>12007</v>
      </c>
      <c r="DD1498" s="94" t="s">
        <v>12007</v>
      </c>
      <c r="DE1498" s="94" t="s">
        <v>12007</v>
      </c>
      <c r="DH1498" s="94" t="s">
        <v>12021</v>
      </c>
      <c r="DJ1498" s="94" t="s">
        <v>12022</v>
      </c>
    </row>
    <row r="1499" ht="13.5" customHeight="1">
      <c r="A1499" s="94" t="s">
        <v>20649</v>
      </c>
      <c r="B1499" s="94" t="s">
        <v>20650</v>
      </c>
      <c r="C1499" s="94" t="str">
        <f t="shared" si="1"/>
        <v>Marieta Valdivia Lefort</v>
      </c>
      <c r="D1499" s="94" t="s">
        <v>20651</v>
      </c>
      <c r="E1499" s="94" t="s">
        <v>32</v>
      </c>
      <c r="F1499" s="94" t="s">
        <v>20652</v>
      </c>
      <c r="G1499" s="95" t="s">
        <v>33</v>
      </c>
      <c r="H1499" s="94" t="s">
        <v>12006</v>
      </c>
      <c r="I1499" s="94" t="s">
        <v>12069</v>
      </c>
      <c r="BF1499" s="94" t="s">
        <v>33</v>
      </c>
      <c r="BG1499" s="94"/>
      <c r="BH1499" s="94"/>
      <c r="BI1499" s="94"/>
      <c r="BJ1499" s="94"/>
      <c r="BK1499" s="94"/>
      <c r="BL1499" s="94"/>
      <c r="BM1499" s="94">
        <v>1.0</v>
      </c>
      <c r="BN1499" s="94"/>
      <c r="BO1499" s="94"/>
      <c r="BP1499" s="94"/>
      <c r="BQ1499" s="94"/>
      <c r="BR1499" s="94"/>
      <c r="BS1499" s="94"/>
      <c r="BT1499" s="94"/>
      <c r="BU1499" s="94"/>
      <c r="BV1499" s="94"/>
      <c r="BW1499" s="94"/>
      <c r="BX1499" s="94"/>
      <c r="BY1499" s="94"/>
      <c r="BZ1499" s="94"/>
      <c r="CA1499" s="94"/>
      <c r="CB1499" s="94"/>
      <c r="CC1499" s="94"/>
      <c r="CD1499" s="94"/>
      <c r="CE1499" s="94"/>
      <c r="CF1499" s="94"/>
      <c r="CG1499" s="94"/>
      <c r="CH1499" s="94"/>
      <c r="CK1499" s="94" t="s">
        <v>20653</v>
      </c>
      <c r="CL1499" s="94" t="s">
        <v>12010</v>
      </c>
      <c r="CM1499" s="94" t="s">
        <v>20654</v>
      </c>
      <c r="CN1499" s="94" t="s">
        <v>16959</v>
      </c>
      <c r="CO1499" s="94" t="s">
        <v>12122</v>
      </c>
      <c r="CP1499" s="94" t="s">
        <v>12682</v>
      </c>
      <c r="CQ1499" s="94" t="s">
        <v>12263</v>
      </c>
      <c r="CR1499" s="94" t="s">
        <v>14962</v>
      </c>
      <c r="CS1499" s="94" t="s">
        <v>12016</v>
      </c>
      <c r="CT1499" s="94" t="s">
        <v>20655</v>
      </c>
      <c r="CX1499" s="94" t="s">
        <v>20656</v>
      </c>
      <c r="CZ1499" s="94" t="s">
        <v>12007</v>
      </c>
      <c r="DA1499" s="94" t="s">
        <v>12111</v>
      </c>
      <c r="DB1499" s="94" t="s">
        <v>12016</v>
      </c>
      <c r="DC1499" s="94" t="s">
        <v>12007</v>
      </c>
      <c r="DD1499" s="94" t="s">
        <v>12007</v>
      </c>
      <c r="DE1499" s="94" t="s">
        <v>12007</v>
      </c>
      <c r="DH1499" s="94" t="s">
        <v>12021</v>
      </c>
      <c r="DJ1499" s="94" t="s">
        <v>12022</v>
      </c>
    </row>
    <row r="1500" ht="13.5" customHeight="1">
      <c r="A1500" s="94" t="s">
        <v>8876</v>
      </c>
      <c r="B1500" s="94" t="s">
        <v>10944</v>
      </c>
      <c r="C1500" s="94" t="str">
        <f t="shared" si="1"/>
        <v>Marina Arnaudova</v>
      </c>
      <c r="D1500" s="94" t="s">
        <v>10945</v>
      </c>
      <c r="E1500" s="94" t="s">
        <v>32</v>
      </c>
      <c r="F1500" s="94" t="s">
        <v>20657</v>
      </c>
      <c r="G1500" s="95" t="s">
        <v>33</v>
      </c>
      <c r="H1500" s="94" t="s">
        <v>12006</v>
      </c>
      <c r="I1500" s="94" t="s">
        <v>12069</v>
      </c>
      <c r="BF1500" s="94" t="s">
        <v>33</v>
      </c>
      <c r="BG1500" s="94"/>
      <c r="BH1500" s="94"/>
      <c r="BI1500" s="94"/>
      <c r="BJ1500" s="94"/>
      <c r="BK1500" s="94"/>
      <c r="BL1500" s="94"/>
      <c r="BM1500" s="94">
        <v>1.0</v>
      </c>
      <c r="BN1500" s="94"/>
      <c r="BO1500" s="94"/>
      <c r="BP1500" s="94"/>
      <c r="BQ1500" s="94"/>
      <c r="BR1500" s="94"/>
      <c r="BS1500" s="94"/>
      <c r="BT1500" s="94"/>
      <c r="BU1500" s="94"/>
      <c r="BV1500" s="94"/>
      <c r="BW1500" s="94"/>
      <c r="BX1500" s="94"/>
      <c r="BY1500" s="94"/>
      <c r="BZ1500" s="94"/>
      <c r="CA1500" s="94"/>
      <c r="CB1500" s="94"/>
      <c r="CC1500" s="94"/>
      <c r="CD1500" s="94"/>
      <c r="CE1500" s="94"/>
      <c r="CF1500" s="94"/>
      <c r="CG1500" s="94"/>
      <c r="CH1500" s="94"/>
      <c r="CK1500" s="94" t="s">
        <v>10949</v>
      </c>
      <c r="CL1500" s="94" t="s">
        <v>12010</v>
      </c>
      <c r="CM1500" s="94" t="s">
        <v>14782</v>
      </c>
      <c r="CN1500" s="94" t="s">
        <v>12455</v>
      </c>
      <c r="CO1500" s="94" t="s">
        <v>12122</v>
      </c>
      <c r="CQ1500" s="94" t="s">
        <v>12263</v>
      </c>
      <c r="CR1500" s="94" t="s">
        <v>20272</v>
      </c>
      <c r="CS1500" s="94" t="s">
        <v>12007</v>
      </c>
      <c r="CX1500" s="94" t="s">
        <v>20658</v>
      </c>
      <c r="CZ1500" s="94" t="s">
        <v>12007</v>
      </c>
      <c r="DA1500" s="94" t="s">
        <v>12111</v>
      </c>
      <c r="DB1500" s="94" t="s">
        <v>12111</v>
      </c>
      <c r="DC1500" s="94" t="s">
        <v>12007</v>
      </c>
      <c r="DD1500" s="94" t="s">
        <v>12016</v>
      </c>
      <c r="DE1500" s="94" t="s">
        <v>12007</v>
      </c>
      <c r="DH1500" s="94" t="s">
        <v>12021</v>
      </c>
      <c r="DJ1500" s="94" t="s">
        <v>12022</v>
      </c>
    </row>
    <row r="1501" ht="13.5" customHeight="1">
      <c r="A1501" s="94" t="s">
        <v>8876</v>
      </c>
      <c r="B1501" s="94" t="s">
        <v>8877</v>
      </c>
      <c r="C1501" s="94" t="str">
        <f t="shared" si="1"/>
        <v>Marina Ishchenko</v>
      </c>
      <c r="D1501" s="94" t="s">
        <v>8878</v>
      </c>
      <c r="E1501" s="94" t="s">
        <v>32</v>
      </c>
      <c r="F1501" s="94" t="s">
        <v>20659</v>
      </c>
      <c r="G1501" s="95" t="s">
        <v>38</v>
      </c>
      <c r="H1501" s="94" t="s">
        <v>12006</v>
      </c>
      <c r="I1501" s="94" t="s">
        <v>12069</v>
      </c>
      <c r="L1501" s="94" t="s">
        <v>12007</v>
      </c>
      <c r="BF1501" s="94"/>
      <c r="BG1501" s="94"/>
      <c r="BH1501" s="94"/>
      <c r="BI1501" s="94"/>
      <c r="BJ1501" s="94"/>
      <c r="BK1501" s="94" t="s">
        <v>38</v>
      </c>
      <c r="BL1501" s="94"/>
      <c r="BM1501" s="94"/>
      <c r="BN1501" s="94"/>
      <c r="BO1501" s="94"/>
      <c r="BP1501" s="94"/>
      <c r="BQ1501" s="94"/>
      <c r="BR1501" s="94"/>
      <c r="BS1501" s="94"/>
      <c r="BT1501" s="94"/>
      <c r="BU1501" s="94"/>
      <c r="BV1501" s="94"/>
      <c r="BW1501" s="94"/>
      <c r="BX1501" s="94"/>
      <c r="BY1501" s="94"/>
      <c r="BZ1501" s="94"/>
      <c r="CA1501" s="94">
        <v>1.0</v>
      </c>
      <c r="CB1501" s="94"/>
      <c r="CC1501" s="94"/>
      <c r="CD1501" s="94"/>
      <c r="CE1501" s="94"/>
      <c r="CF1501" s="94"/>
      <c r="CG1501" s="94"/>
      <c r="CH1501" s="94"/>
      <c r="CJ1501" s="94" t="s">
        <v>3680</v>
      </c>
      <c r="CK1501" s="94" t="s">
        <v>8882</v>
      </c>
      <c r="CL1501" s="94" t="s">
        <v>17063</v>
      </c>
      <c r="CM1501" s="94" t="s">
        <v>20660</v>
      </c>
      <c r="CN1501" s="94" t="s">
        <v>13361</v>
      </c>
      <c r="CP1501" s="94" t="s">
        <v>13034</v>
      </c>
      <c r="CQ1501" s="94" t="s">
        <v>12627</v>
      </c>
      <c r="CR1501" s="94" t="s">
        <v>20661</v>
      </c>
      <c r="CX1501" s="94" t="s">
        <v>1611</v>
      </c>
      <c r="CZ1501" s="94" t="s">
        <v>12016</v>
      </c>
      <c r="DC1501" s="94" t="s">
        <v>12016</v>
      </c>
      <c r="DD1501" s="94" t="s">
        <v>12007</v>
      </c>
      <c r="DH1501" s="94" t="s">
        <v>12021</v>
      </c>
      <c r="DJ1501" s="94" t="s">
        <v>12022</v>
      </c>
    </row>
    <row r="1502" ht="13.5" customHeight="1">
      <c r="A1502" s="94" t="s">
        <v>20662</v>
      </c>
      <c r="B1502" s="94" t="s">
        <v>20663</v>
      </c>
      <c r="C1502" s="94" t="str">
        <f t="shared" si="1"/>
        <v>Mario Llerena</v>
      </c>
      <c r="D1502" s="94" t="s">
        <v>20664</v>
      </c>
      <c r="E1502" s="94" t="s">
        <v>32</v>
      </c>
      <c r="F1502" s="94" t="s">
        <v>20665</v>
      </c>
      <c r="G1502" s="95" t="s">
        <v>33</v>
      </c>
      <c r="H1502" s="94" t="s">
        <v>12006</v>
      </c>
      <c r="I1502" s="94" t="s">
        <v>12069</v>
      </c>
      <c r="BF1502" s="94" t="s">
        <v>33</v>
      </c>
      <c r="BG1502" s="94"/>
      <c r="BH1502" s="94"/>
      <c r="BI1502" s="94"/>
      <c r="BJ1502" s="94"/>
      <c r="BK1502" s="94"/>
      <c r="BL1502" s="94">
        <v>1.0</v>
      </c>
      <c r="BM1502" s="94"/>
      <c r="BN1502" s="94"/>
      <c r="BO1502" s="94"/>
      <c r="BP1502" s="94"/>
      <c r="BQ1502" s="94"/>
      <c r="BR1502" s="94"/>
      <c r="BS1502" s="94"/>
      <c r="BT1502" s="94"/>
      <c r="BU1502" s="94"/>
      <c r="BV1502" s="94"/>
      <c r="BW1502" s="94"/>
      <c r="BX1502" s="94"/>
      <c r="BY1502" s="94"/>
      <c r="BZ1502" s="94"/>
      <c r="CA1502" s="94"/>
      <c r="CB1502" s="94"/>
      <c r="CC1502" s="94"/>
      <c r="CD1502" s="94"/>
      <c r="CE1502" s="94"/>
      <c r="CF1502" s="94"/>
      <c r="CG1502" s="94"/>
      <c r="CH1502" s="94"/>
      <c r="CJ1502" s="94" t="s">
        <v>12058</v>
      </c>
      <c r="CK1502" s="94" t="s">
        <v>20666</v>
      </c>
      <c r="CL1502" s="94" t="s">
        <v>12175</v>
      </c>
      <c r="CM1502" s="94" t="s">
        <v>19751</v>
      </c>
      <c r="CQ1502" s="94" t="s">
        <v>12605</v>
      </c>
      <c r="CX1502" s="94" t="s">
        <v>2154</v>
      </c>
      <c r="CZ1502" s="94" t="s">
        <v>12007</v>
      </c>
      <c r="DH1502" s="94" t="s">
        <v>12021</v>
      </c>
      <c r="DJ1502" s="94" t="s">
        <v>12022</v>
      </c>
    </row>
    <row r="1503" ht="13.5" customHeight="1">
      <c r="A1503" s="94" t="s">
        <v>20662</v>
      </c>
      <c r="B1503" s="94" t="s">
        <v>16427</v>
      </c>
      <c r="C1503" s="94" t="str">
        <f t="shared" si="1"/>
        <v>Mario Santos</v>
      </c>
      <c r="D1503" s="94" t="s">
        <v>20667</v>
      </c>
      <c r="E1503" s="94" t="s">
        <v>32</v>
      </c>
      <c r="F1503" s="94" t="s">
        <v>20668</v>
      </c>
      <c r="G1503" s="95" t="s">
        <v>33</v>
      </c>
      <c r="H1503" s="94" t="s">
        <v>12006</v>
      </c>
      <c r="I1503" s="94" t="s">
        <v>12025</v>
      </c>
      <c r="BF1503" s="94" t="s">
        <v>33</v>
      </c>
      <c r="BG1503" s="94"/>
      <c r="BH1503" s="94"/>
      <c r="BI1503" s="94"/>
      <c r="BJ1503" s="94"/>
      <c r="BK1503" s="94"/>
      <c r="BL1503" s="94">
        <v>1.0</v>
      </c>
      <c r="BM1503" s="94"/>
      <c r="BN1503" s="94"/>
      <c r="BO1503" s="94"/>
      <c r="BP1503" s="94"/>
      <c r="BQ1503" s="94"/>
      <c r="BR1503" s="94"/>
      <c r="BS1503" s="94"/>
      <c r="BT1503" s="94"/>
      <c r="BU1503" s="94"/>
      <c r="BV1503" s="94"/>
      <c r="BW1503" s="94"/>
      <c r="BX1503" s="94"/>
      <c r="BY1503" s="94"/>
      <c r="BZ1503" s="94"/>
      <c r="CA1503" s="94"/>
      <c r="CB1503" s="94"/>
      <c r="CC1503" s="94"/>
      <c r="CD1503" s="94">
        <v>1.0</v>
      </c>
      <c r="CE1503" s="94"/>
      <c r="CF1503" s="94"/>
      <c r="CG1503" s="94"/>
      <c r="CH1503" s="94"/>
      <c r="CJ1503" s="94" t="s">
        <v>12082</v>
      </c>
      <c r="CK1503" s="94" t="s">
        <v>20669</v>
      </c>
      <c r="CL1503" s="94" t="s">
        <v>12046</v>
      </c>
      <c r="CM1503" s="94" t="s">
        <v>15091</v>
      </c>
      <c r="CN1503" s="94" t="s">
        <v>18728</v>
      </c>
      <c r="CO1503" s="94" t="s">
        <v>12030</v>
      </c>
      <c r="CP1503" s="94" t="s">
        <v>12189</v>
      </c>
      <c r="CQ1503" s="94" t="s">
        <v>12015</v>
      </c>
      <c r="CR1503" s="94" t="s">
        <v>18595</v>
      </c>
      <c r="CS1503" s="94" t="s">
        <v>12016</v>
      </c>
      <c r="CX1503" s="94" t="s">
        <v>20670</v>
      </c>
      <c r="CZ1503" s="94" t="s">
        <v>12007</v>
      </c>
      <c r="DA1503" s="94" t="s">
        <v>12016</v>
      </c>
      <c r="DB1503" s="94" t="s">
        <v>12016</v>
      </c>
      <c r="DC1503" s="94" t="s">
        <v>12007</v>
      </c>
      <c r="DD1503" s="94" t="s">
        <v>12007</v>
      </c>
      <c r="DE1503" s="94" t="s">
        <v>12016</v>
      </c>
      <c r="DH1503" s="94" t="s">
        <v>12021</v>
      </c>
      <c r="DJ1503" s="94" t="s">
        <v>12022</v>
      </c>
    </row>
    <row r="1504" ht="13.5" customHeight="1">
      <c r="A1504" s="94" t="s">
        <v>7677</v>
      </c>
      <c r="B1504" s="94" t="s">
        <v>20671</v>
      </c>
      <c r="C1504" s="94" t="str">
        <f t="shared" si="1"/>
        <v>Marion Zacharias</v>
      </c>
      <c r="D1504" s="94" t="s">
        <v>20672</v>
      </c>
      <c r="E1504" s="94" t="s">
        <v>32</v>
      </c>
      <c r="F1504" s="94" t="s">
        <v>20673</v>
      </c>
      <c r="G1504" s="95" t="s">
        <v>33</v>
      </c>
      <c r="H1504" s="94" t="s">
        <v>12006</v>
      </c>
      <c r="BF1504" s="94" t="s">
        <v>33</v>
      </c>
      <c r="BG1504" s="94"/>
      <c r="BH1504" s="94"/>
      <c r="BI1504" s="94"/>
      <c r="BJ1504" s="94"/>
      <c r="BK1504" s="94"/>
      <c r="BL1504" s="94">
        <v>1.0</v>
      </c>
      <c r="BM1504" s="94"/>
      <c r="BN1504" s="94"/>
      <c r="BO1504" s="94"/>
      <c r="BP1504" s="94"/>
      <c r="BQ1504" s="94"/>
      <c r="BR1504" s="94"/>
      <c r="BS1504" s="94"/>
      <c r="BT1504" s="94"/>
      <c r="BU1504" s="94"/>
      <c r="BV1504" s="94"/>
      <c r="BW1504" s="94"/>
      <c r="BX1504" s="94"/>
      <c r="BY1504" s="94"/>
      <c r="BZ1504" s="94"/>
      <c r="CA1504" s="94"/>
      <c r="CB1504" s="94"/>
      <c r="CC1504" s="94"/>
      <c r="CD1504" s="94"/>
      <c r="CE1504" s="94"/>
      <c r="CF1504" s="94"/>
      <c r="CG1504" s="94"/>
      <c r="CH1504" s="94"/>
      <c r="CK1504" s="94" t="s">
        <v>20674</v>
      </c>
      <c r="CL1504" s="94" t="s">
        <v>12202</v>
      </c>
      <c r="CM1504" s="94" t="s">
        <v>14409</v>
      </c>
      <c r="CO1504" s="94" t="s">
        <v>12101</v>
      </c>
      <c r="CQ1504" s="94" t="s">
        <v>12062</v>
      </c>
      <c r="CR1504" s="94" t="s">
        <v>12062</v>
      </c>
      <c r="CS1504" s="94" t="s">
        <v>12016</v>
      </c>
      <c r="CT1504" s="94" t="s">
        <v>20675</v>
      </c>
      <c r="CX1504" s="94" t="s">
        <v>20676</v>
      </c>
      <c r="CZ1504" s="94" t="s">
        <v>12007</v>
      </c>
      <c r="DC1504" s="94" t="s">
        <v>12007</v>
      </c>
      <c r="DD1504" s="94" t="s">
        <v>12016</v>
      </c>
      <c r="DE1504" s="94" t="s">
        <v>12016</v>
      </c>
      <c r="DH1504" s="94" t="s">
        <v>12021</v>
      </c>
      <c r="DJ1504" s="94" t="s">
        <v>12022</v>
      </c>
    </row>
    <row r="1505" ht="13.5" customHeight="1">
      <c r="A1505" s="94" t="s">
        <v>5117</v>
      </c>
      <c r="B1505" s="94" t="s">
        <v>5118</v>
      </c>
      <c r="C1505" s="94" t="str">
        <f t="shared" si="1"/>
        <v>Marisa Geyer</v>
      </c>
      <c r="D1505" s="94" t="s">
        <v>5119</v>
      </c>
      <c r="E1505" s="94" t="s">
        <v>32</v>
      </c>
      <c r="F1505" s="94" t="s">
        <v>20677</v>
      </c>
      <c r="G1505" s="95" t="s">
        <v>33</v>
      </c>
      <c r="H1505" s="94" t="s">
        <v>12006</v>
      </c>
      <c r="I1505" s="94" t="s">
        <v>12025</v>
      </c>
      <c r="BF1505" s="94"/>
      <c r="BG1505" s="94"/>
      <c r="BH1505" s="94" t="s">
        <v>33</v>
      </c>
      <c r="BI1505" s="94"/>
      <c r="BJ1505" s="94"/>
      <c r="BK1505" s="94"/>
      <c r="BL1505" s="94"/>
      <c r="BM1505" s="94"/>
      <c r="BN1505" s="94"/>
      <c r="BO1505" s="94"/>
      <c r="BP1505" s="94"/>
      <c r="BQ1505" s="94"/>
      <c r="BR1505" s="94">
        <v>1.0</v>
      </c>
      <c r="BS1505" s="94"/>
      <c r="BT1505" s="94"/>
      <c r="BU1505" s="94"/>
      <c r="BV1505" s="94"/>
      <c r="BW1505" s="94"/>
      <c r="BX1505" s="94"/>
      <c r="BY1505" s="94"/>
      <c r="BZ1505" s="94"/>
      <c r="CA1505" s="94"/>
      <c r="CB1505" s="94"/>
      <c r="CC1505" s="94"/>
      <c r="CD1505" s="94">
        <v>1.0</v>
      </c>
      <c r="CE1505" s="94"/>
      <c r="CF1505" s="94"/>
      <c r="CG1505" s="94"/>
      <c r="CH1505" s="94"/>
      <c r="CJ1505" s="94" t="s">
        <v>3680</v>
      </c>
      <c r="CK1505" s="94" t="s">
        <v>5123</v>
      </c>
      <c r="CL1505" s="94" t="s">
        <v>12010</v>
      </c>
      <c r="CM1505" s="94" t="s">
        <v>12186</v>
      </c>
      <c r="CN1505" s="94" t="s">
        <v>12362</v>
      </c>
      <c r="CO1505" s="94" t="s">
        <v>12116</v>
      </c>
      <c r="CP1505" s="94" t="s">
        <v>12189</v>
      </c>
      <c r="CQ1505" s="94" t="s">
        <v>12015</v>
      </c>
      <c r="CR1505" s="94" t="s">
        <v>12219</v>
      </c>
      <c r="CS1505" s="94" t="s">
        <v>12016</v>
      </c>
      <c r="CT1505" s="94" t="s">
        <v>12052</v>
      </c>
      <c r="CX1505" s="94" t="s">
        <v>20678</v>
      </c>
      <c r="CZ1505" s="94" t="s">
        <v>12007</v>
      </c>
      <c r="DA1505" s="94" t="s">
        <v>12019</v>
      </c>
      <c r="DB1505" s="94" t="s">
        <v>12016</v>
      </c>
      <c r="DC1505" s="94" t="s">
        <v>12007</v>
      </c>
      <c r="DD1505" s="94" t="s">
        <v>12007</v>
      </c>
      <c r="DE1505" s="94" t="s">
        <v>12016</v>
      </c>
      <c r="DH1505" s="94" t="s">
        <v>12021</v>
      </c>
      <c r="DJ1505" s="94" t="s">
        <v>12022</v>
      </c>
    </row>
    <row r="1506" ht="13.5" customHeight="1">
      <c r="A1506" s="94" t="s">
        <v>5117</v>
      </c>
      <c r="B1506" s="94" t="s">
        <v>20679</v>
      </c>
      <c r="C1506" s="94" t="str">
        <f t="shared" si="1"/>
        <v>Marisa Nickola</v>
      </c>
      <c r="D1506" s="94" t="s">
        <v>20680</v>
      </c>
      <c r="E1506" s="94" t="s">
        <v>32</v>
      </c>
      <c r="F1506" s="94" t="s">
        <v>20681</v>
      </c>
      <c r="G1506" s="95" t="s">
        <v>33</v>
      </c>
      <c r="H1506" s="94" t="s">
        <v>12006</v>
      </c>
      <c r="BF1506" s="94"/>
      <c r="BG1506" s="94"/>
      <c r="BH1506" s="94" t="s">
        <v>33</v>
      </c>
      <c r="BI1506" s="94"/>
      <c r="BJ1506" s="94"/>
      <c r="BK1506" s="94"/>
      <c r="BL1506" s="94"/>
      <c r="BM1506" s="94"/>
      <c r="BN1506" s="94"/>
      <c r="BO1506" s="94"/>
      <c r="BP1506" s="94"/>
      <c r="BQ1506" s="94"/>
      <c r="BR1506" s="94">
        <v>1.0</v>
      </c>
      <c r="BS1506" s="94"/>
      <c r="BT1506" s="94"/>
      <c r="BU1506" s="94"/>
      <c r="BV1506" s="94"/>
      <c r="BW1506" s="94"/>
      <c r="BX1506" s="94"/>
      <c r="BY1506" s="94"/>
      <c r="BZ1506" s="94"/>
      <c r="CA1506" s="94"/>
      <c r="CB1506" s="94"/>
      <c r="CC1506" s="94"/>
      <c r="CD1506" s="94"/>
      <c r="CE1506" s="94"/>
      <c r="CF1506" s="94"/>
      <c r="CG1506" s="94"/>
      <c r="CH1506" s="94"/>
      <c r="CK1506" s="94" t="s">
        <v>20682</v>
      </c>
      <c r="CL1506" s="94" t="s">
        <v>12010</v>
      </c>
      <c r="CM1506" s="94" t="s">
        <v>20683</v>
      </c>
      <c r="CN1506" s="94" t="s">
        <v>20684</v>
      </c>
      <c r="CO1506" s="94" t="s">
        <v>12116</v>
      </c>
      <c r="CP1506" s="94" t="s">
        <v>20685</v>
      </c>
      <c r="CQ1506" s="94" t="s">
        <v>12015</v>
      </c>
      <c r="CR1506" s="94" t="s">
        <v>12219</v>
      </c>
      <c r="CS1506" s="94" t="s">
        <v>12016</v>
      </c>
      <c r="CX1506" s="94" t="s">
        <v>20686</v>
      </c>
      <c r="CZ1506" s="94" t="s">
        <v>12007</v>
      </c>
      <c r="DA1506" s="94" t="s">
        <v>12016</v>
      </c>
      <c r="DB1506" s="94" t="s">
        <v>12016</v>
      </c>
      <c r="DC1506" s="94" t="s">
        <v>12007</v>
      </c>
      <c r="DD1506" s="94" t="s">
        <v>12016</v>
      </c>
      <c r="DE1506" s="94" t="s">
        <v>12016</v>
      </c>
      <c r="DH1506" s="94" t="s">
        <v>12021</v>
      </c>
      <c r="DJ1506" s="94" t="s">
        <v>12022</v>
      </c>
    </row>
    <row r="1507" ht="13.5" customHeight="1">
      <c r="A1507" s="94" t="s">
        <v>20687</v>
      </c>
      <c r="B1507" s="94" t="s">
        <v>20688</v>
      </c>
      <c r="C1507" s="94" t="str">
        <f t="shared" si="1"/>
        <v>Marit Jentoft-Nilsen</v>
      </c>
      <c r="D1507" s="94" t="s">
        <v>20689</v>
      </c>
      <c r="E1507" s="94" t="s">
        <v>32</v>
      </c>
      <c r="F1507" s="94" t="s">
        <v>12944</v>
      </c>
      <c r="G1507" s="95" t="s">
        <v>33</v>
      </c>
      <c r="H1507" s="94" t="s">
        <v>12006</v>
      </c>
      <c r="AC1507" s="94" t="s">
        <v>12007</v>
      </c>
      <c r="BF1507" s="94"/>
      <c r="BG1507" s="94"/>
      <c r="BH1507" s="94"/>
      <c r="BI1507" s="94"/>
      <c r="BJ1507" s="94" t="s">
        <v>33</v>
      </c>
      <c r="BK1507" s="94"/>
      <c r="BL1507" s="94"/>
      <c r="BM1507" s="94"/>
      <c r="BN1507" s="94"/>
      <c r="BO1507" s="94"/>
      <c r="BP1507" s="94"/>
      <c r="BQ1507" s="94"/>
      <c r="BR1507" s="94"/>
      <c r="BS1507" s="94"/>
      <c r="BT1507" s="94"/>
      <c r="BU1507" s="94"/>
      <c r="BV1507" s="94"/>
      <c r="BW1507" s="94"/>
      <c r="BX1507" s="94">
        <v>1.0</v>
      </c>
      <c r="BY1507" s="94"/>
      <c r="BZ1507" s="94"/>
      <c r="CA1507" s="94"/>
      <c r="CB1507" s="94"/>
      <c r="CC1507" s="94"/>
      <c r="CD1507" s="94"/>
      <c r="CE1507" s="94"/>
      <c r="CF1507" s="94"/>
      <c r="CG1507" s="94"/>
      <c r="CH1507" s="94"/>
      <c r="CK1507" s="94" t="s">
        <v>20690</v>
      </c>
      <c r="CL1507" s="94" t="s">
        <v>12010</v>
      </c>
      <c r="CM1507" s="94" t="s">
        <v>12946</v>
      </c>
      <c r="CQ1507" s="94" t="s">
        <v>12062</v>
      </c>
      <c r="CR1507" s="94" t="s">
        <v>12062</v>
      </c>
      <c r="CS1507" s="94" t="s">
        <v>12016</v>
      </c>
      <c r="CX1507" s="94" t="s">
        <v>1642</v>
      </c>
      <c r="CZ1507" s="94" t="s">
        <v>12016</v>
      </c>
      <c r="DA1507" s="94" t="s">
        <v>12016</v>
      </c>
      <c r="DB1507" s="94" t="s">
        <v>12016</v>
      </c>
      <c r="DC1507" s="94" t="s">
        <v>12016</v>
      </c>
      <c r="DD1507" s="94" t="s">
        <v>12016</v>
      </c>
      <c r="DE1507" s="94" t="s">
        <v>12016</v>
      </c>
      <c r="DH1507" s="94" t="s">
        <v>12021</v>
      </c>
      <c r="DJ1507" s="94" t="s">
        <v>12022</v>
      </c>
    </row>
    <row r="1508" ht="13.5" customHeight="1">
      <c r="A1508" s="94" t="s">
        <v>20691</v>
      </c>
      <c r="B1508" s="94" t="s">
        <v>20692</v>
      </c>
      <c r="C1508" s="94" t="str">
        <f t="shared" si="1"/>
        <v>Marius Maskoliunas</v>
      </c>
      <c r="D1508" s="94" t="s">
        <v>20693</v>
      </c>
      <c r="E1508" s="94" t="s">
        <v>32</v>
      </c>
      <c r="F1508" s="94" t="s">
        <v>15688</v>
      </c>
      <c r="G1508" s="95" t="s">
        <v>33</v>
      </c>
      <c r="H1508" s="94" t="s">
        <v>12006</v>
      </c>
      <c r="I1508" s="94" t="s">
        <v>12069</v>
      </c>
      <c r="BF1508" s="94" t="s">
        <v>33</v>
      </c>
      <c r="BG1508" s="94"/>
      <c r="BH1508" s="94"/>
      <c r="BI1508" s="94"/>
      <c r="BJ1508" s="94"/>
      <c r="BK1508" s="94"/>
      <c r="BL1508" s="94">
        <v>1.0</v>
      </c>
      <c r="BM1508" s="94"/>
      <c r="BN1508" s="94"/>
      <c r="BO1508" s="94"/>
      <c r="BP1508" s="94"/>
      <c r="BQ1508" s="94"/>
      <c r="BR1508" s="94"/>
      <c r="BS1508" s="94"/>
      <c r="BT1508" s="94"/>
      <c r="BU1508" s="94"/>
      <c r="BV1508" s="94"/>
      <c r="BW1508" s="94"/>
      <c r="BX1508" s="94"/>
      <c r="BY1508" s="94"/>
      <c r="BZ1508" s="94"/>
      <c r="CA1508" s="94"/>
      <c r="CB1508" s="94"/>
      <c r="CC1508" s="94"/>
      <c r="CD1508" s="94"/>
      <c r="CE1508" s="94"/>
      <c r="CF1508" s="94"/>
      <c r="CG1508" s="94"/>
      <c r="CH1508" s="94"/>
      <c r="CJ1508" s="94" t="s">
        <v>3680</v>
      </c>
      <c r="CK1508" s="94" t="s">
        <v>20694</v>
      </c>
      <c r="CL1508" s="94" t="s">
        <v>12505</v>
      </c>
      <c r="CM1508" s="94" t="s">
        <v>15883</v>
      </c>
      <c r="CN1508" s="94" t="s">
        <v>12666</v>
      </c>
      <c r="CO1508" s="94" t="s">
        <v>12116</v>
      </c>
      <c r="CP1508" s="94" t="s">
        <v>14542</v>
      </c>
      <c r="CQ1508" s="94" t="s">
        <v>14543</v>
      </c>
      <c r="CR1508" s="94" t="s">
        <v>15689</v>
      </c>
      <c r="CS1508" s="94" t="s">
        <v>12007</v>
      </c>
      <c r="CT1508" s="94" t="s">
        <v>12117</v>
      </c>
      <c r="CU1508" s="94" t="s">
        <v>12117</v>
      </c>
      <c r="CV1508" s="94" t="s">
        <v>12117</v>
      </c>
      <c r="CX1508" s="94" t="s">
        <v>20695</v>
      </c>
      <c r="CZ1508" s="94" t="s">
        <v>12007</v>
      </c>
      <c r="DA1508" s="94" t="s">
        <v>12016</v>
      </c>
      <c r="DB1508" s="94" t="s">
        <v>12016</v>
      </c>
      <c r="DC1508" s="94" t="s">
        <v>12007</v>
      </c>
      <c r="DD1508" s="94" t="s">
        <v>12007</v>
      </c>
      <c r="DE1508" s="94" t="s">
        <v>12007</v>
      </c>
      <c r="DH1508" s="94" t="s">
        <v>12021</v>
      </c>
      <c r="DJ1508" s="94" t="s">
        <v>12022</v>
      </c>
    </row>
    <row r="1509" ht="13.5" customHeight="1">
      <c r="A1509" s="94" t="s">
        <v>8107</v>
      </c>
      <c r="B1509" s="94" t="s">
        <v>8108</v>
      </c>
      <c r="C1509" s="94" t="str">
        <f t="shared" si="1"/>
        <v>Marjolein Verkouter</v>
      </c>
      <c r="D1509" s="94" t="s">
        <v>8109</v>
      </c>
      <c r="E1509" s="94" t="s">
        <v>32</v>
      </c>
      <c r="F1509" s="94" t="s">
        <v>20696</v>
      </c>
      <c r="G1509" s="95" t="s">
        <v>33</v>
      </c>
      <c r="H1509" s="94" t="s">
        <v>12006</v>
      </c>
      <c r="I1509" s="94" t="s">
        <v>12069</v>
      </c>
      <c r="BF1509" s="94" t="s">
        <v>33</v>
      </c>
      <c r="BG1509" s="94"/>
      <c r="BH1509" s="94"/>
      <c r="BI1509" s="94"/>
      <c r="BJ1509" s="94"/>
      <c r="BK1509" s="94"/>
      <c r="BL1509" s="94">
        <v>1.0</v>
      </c>
      <c r="BM1509" s="94"/>
      <c r="BN1509" s="94"/>
      <c r="BO1509" s="94"/>
      <c r="BP1509" s="94"/>
      <c r="BQ1509" s="94"/>
      <c r="BR1509" s="94"/>
      <c r="BS1509" s="94"/>
      <c r="BT1509" s="94"/>
      <c r="BU1509" s="94"/>
      <c r="BV1509" s="94"/>
      <c r="BW1509" s="94"/>
      <c r="BX1509" s="94"/>
      <c r="BY1509" s="94"/>
      <c r="BZ1509" s="94"/>
      <c r="CA1509" s="94"/>
      <c r="CB1509" s="94"/>
      <c r="CC1509" s="94"/>
      <c r="CD1509" s="94">
        <v>1.0</v>
      </c>
      <c r="CE1509" s="94"/>
      <c r="CF1509" s="94"/>
      <c r="CG1509" s="94"/>
      <c r="CH1509" s="94"/>
      <c r="CK1509" s="94" t="s">
        <v>8112</v>
      </c>
      <c r="CL1509" s="94" t="s">
        <v>12010</v>
      </c>
      <c r="CM1509" s="94" t="s">
        <v>12344</v>
      </c>
      <c r="CN1509" s="94" t="s">
        <v>20697</v>
      </c>
      <c r="CO1509" s="94" t="s">
        <v>12030</v>
      </c>
      <c r="CP1509" s="94" t="s">
        <v>12346</v>
      </c>
      <c r="CQ1509" s="94" t="s">
        <v>12811</v>
      </c>
      <c r="CR1509" s="94" t="s">
        <v>12517</v>
      </c>
      <c r="CS1509" s="94" t="s">
        <v>12016</v>
      </c>
      <c r="CX1509" s="94" t="s">
        <v>20698</v>
      </c>
      <c r="CZ1509" s="94" t="s">
        <v>12007</v>
      </c>
      <c r="DA1509" s="94" t="s">
        <v>12016</v>
      </c>
      <c r="DB1509" s="94" t="s">
        <v>12016</v>
      </c>
      <c r="DC1509" s="94" t="s">
        <v>12007</v>
      </c>
      <c r="DD1509" s="94" t="s">
        <v>12007</v>
      </c>
      <c r="DE1509" s="94" t="s">
        <v>12007</v>
      </c>
      <c r="DH1509" s="94" t="s">
        <v>12021</v>
      </c>
      <c r="DJ1509" s="94" t="s">
        <v>12022</v>
      </c>
    </row>
    <row r="1510" ht="13.5" customHeight="1">
      <c r="A1510" s="94" t="s">
        <v>2410</v>
      </c>
      <c r="B1510" s="94" t="s">
        <v>4447</v>
      </c>
      <c r="C1510" s="94" t="str">
        <f t="shared" si="1"/>
        <v>Mark Allen</v>
      </c>
      <c r="D1510" s="94" t="s">
        <v>20699</v>
      </c>
      <c r="E1510" s="94" t="s">
        <v>32</v>
      </c>
      <c r="F1510" s="94" t="s">
        <v>20700</v>
      </c>
      <c r="G1510" s="95" t="s">
        <v>33</v>
      </c>
      <c r="H1510" s="94" t="s">
        <v>12006</v>
      </c>
      <c r="I1510" s="94" t="s">
        <v>12025</v>
      </c>
      <c r="BF1510" s="94" t="s">
        <v>33</v>
      </c>
      <c r="BG1510" s="94"/>
      <c r="BH1510" s="94"/>
      <c r="BI1510" s="94"/>
      <c r="BJ1510" s="94"/>
      <c r="BK1510" s="94"/>
      <c r="BL1510" s="94">
        <v>1.0</v>
      </c>
      <c r="BM1510" s="94"/>
      <c r="BN1510" s="94"/>
      <c r="BO1510" s="94"/>
      <c r="BP1510" s="94"/>
      <c r="BQ1510" s="94"/>
      <c r="BR1510" s="94"/>
      <c r="BS1510" s="94"/>
      <c r="BT1510" s="94"/>
      <c r="BU1510" s="94"/>
      <c r="BV1510" s="94"/>
      <c r="BW1510" s="94"/>
      <c r="BX1510" s="94"/>
      <c r="BY1510" s="94"/>
      <c r="BZ1510" s="94"/>
      <c r="CA1510" s="94"/>
      <c r="CB1510" s="94"/>
      <c r="CC1510" s="94"/>
      <c r="CD1510" s="94"/>
      <c r="CE1510" s="94"/>
      <c r="CF1510" s="94"/>
      <c r="CG1510" s="94"/>
      <c r="CH1510" s="94"/>
      <c r="CK1510" s="94" t="s">
        <v>20701</v>
      </c>
      <c r="CL1510" s="94" t="s">
        <v>12505</v>
      </c>
      <c r="CM1510" s="94" t="s">
        <v>20702</v>
      </c>
      <c r="CO1510" s="94" t="s">
        <v>12030</v>
      </c>
      <c r="CP1510" s="94" t="s">
        <v>14827</v>
      </c>
      <c r="CQ1510" s="94" t="s">
        <v>12040</v>
      </c>
      <c r="CR1510" s="94" t="s">
        <v>12385</v>
      </c>
      <c r="CS1510" s="94" t="s">
        <v>12016</v>
      </c>
      <c r="CX1510" s="94" t="s">
        <v>20703</v>
      </c>
      <c r="CZ1510" s="94" t="s">
        <v>12007</v>
      </c>
      <c r="DA1510" s="94" t="s">
        <v>12016</v>
      </c>
      <c r="DB1510" s="94" t="s">
        <v>12016</v>
      </c>
      <c r="DC1510" s="94" t="s">
        <v>12016</v>
      </c>
      <c r="DD1510" s="94" t="s">
        <v>12007</v>
      </c>
      <c r="DE1510" s="94" t="s">
        <v>12016</v>
      </c>
      <c r="DH1510" s="94" t="s">
        <v>12021</v>
      </c>
      <c r="DJ1510" s="94" t="s">
        <v>12022</v>
      </c>
    </row>
    <row r="1511" ht="13.5" customHeight="1">
      <c r="A1511" s="94" t="s">
        <v>2410</v>
      </c>
      <c r="B1511" s="94" t="s">
        <v>2411</v>
      </c>
      <c r="C1511" s="94" t="str">
        <f t="shared" si="1"/>
        <v>Mark Bowman</v>
      </c>
      <c r="D1511" s="94" t="s">
        <v>2412</v>
      </c>
      <c r="E1511" s="94" t="s">
        <v>32</v>
      </c>
      <c r="F1511" s="94" t="s">
        <v>20704</v>
      </c>
      <c r="G1511" s="95" t="s">
        <v>33</v>
      </c>
      <c r="H1511" s="94" t="s">
        <v>12006</v>
      </c>
      <c r="I1511" s="94" t="s">
        <v>12069</v>
      </c>
      <c r="BF1511" s="94"/>
      <c r="BG1511" s="94"/>
      <c r="BH1511" s="94" t="s">
        <v>33</v>
      </c>
      <c r="BI1511" s="94"/>
      <c r="BJ1511" s="94"/>
      <c r="BK1511" s="94"/>
      <c r="BL1511" s="94"/>
      <c r="BM1511" s="94"/>
      <c r="BN1511" s="94"/>
      <c r="BO1511" s="94"/>
      <c r="BP1511" s="94"/>
      <c r="BQ1511" s="94"/>
      <c r="BR1511" s="94">
        <v>1.0</v>
      </c>
      <c r="BS1511" s="94"/>
      <c r="BT1511" s="94"/>
      <c r="BU1511" s="94"/>
      <c r="BV1511" s="94"/>
      <c r="BW1511" s="94"/>
      <c r="BX1511" s="94"/>
      <c r="BY1511" s="94"/>
      <c r="BZ1511" s="94"/>
      <c r="CA1511" s="94"/>
      <c r="CB1511" s="94"/>
      <c r="CC1511" s="94"/>
      <c r="CD1511" s="94"/>
      <c r="CE1511" s="94"/>
      <c r="CF1511" s="94"/>
      <c r="CG1511" s="94"/>
      <c r="CH1511" s="94"/>
      <c r="CJ1511" s="94" t="s">
        <v>3680</v>
      </c>
      <c r="CK1511" s="94" t="s">
        <v>2415</v>
      </c>
      <c r="CL1511" s="94" t="s">
        <v>12046</v>
      </c>
      <c r="CM1511" s="94" t="s">
        <v>15917</v>
      </c>
      <c r="CN1511" s="94" t="s">
        <v>20705</v>
      </c>
      <c r="CO1511" s="94" t="s">
        <v>12030</v>
      </c>
      <c r="CP1511" s="94" t="s">
        <v>20706</v>
      </c>
      <c r="CQ1511" s="94" t="s">
        <v>12062</v>
      </c>
      <c r="CR1511" s="94" t="s">
        <v>12085</v>
      </c>
      <c r="CS1511" s="94" t="s">
        <v>12016</v>
      </c>
      <c r="CT1511" s="94" t="s">
        <v>14982</v>
      </c>
      <c r="CX1511" s="94" t="s">
        <v>20707</v>
      </c>
      <c r="CZ1511" s="94" t="s">
        <v>12007</v>
      </c>
      <c r="DA1511" s="94" t="s">
        <v>12016</v>
      </c>
      <c r="DB1511" s="94" t="s">
        <v>12016</v>
      </c>
      <c r="DC1511" s="94" t="s">
        <v>12016</v>
      </c>
      <c r="DD1511" s="94" t="s">
        <v>12016</v>
      </c>
      <c r="DE1511" s="94" t="s">
        <v>12007</v>
      </c>
      <c r="DH1511" s="94" t="s">
        <v>12021</v>
      </c>
      <c r="DJ1511" s="94" t="s">
        <v>12022</v>
      </c>
    </row>
    <row r="1512" ht="13.5" customHeight="1">
      <c r="A1512" s="94" t="s">
        <v>2410</v>
      </c>
      <c r="B1512" s="94" t="s">
        <v>6264</v>
      </c>
      <c r="C1512" s="94" t="str">
        <f t="shared" si="1"/>
        <v>Mark Gorski</v>
      </c>
      <c r="D1512" s="94" t="s">
        <v>6265</v>
      </c>
      <c r="E1512" s="94" t="s">
        <v>32</v>
      </c>
      <c r="F1512" s="94" t="s">
        <v>20708</v>
      </c>
      <c r="G1512" s="95" t="s">
        <v>33</v>
      </c>
      <c r="H1512" s="94" t="s">
        <v>12006</v>
      </c>
      <c r="I1512" s="94" t="s">
        <v>12069</v>
      </c>
      <c r="AP1512" s="94" t="s">
        <v>12007</v>
      </c>
      <c r="BF1512" s="94"/>
      <c r="BG1512" s="94"/>
      <c r="BH1512" s="94" t="s">
        <v>33</v>
      </c>
      <c r="BI1512" s="94"/>
      <c r="BJ1512" s="94"/>
      <c r="BK1512" s="94"/>
      <c r="BL1512" s="94"/>
      <c r="BM1512" s="94"/>
      <c r="BN1512" s="94"/>
      <c r="BO1512" s="94"/>
      <c r="BP1512" s="94"/>
      <c r="BQ1512" s="94"/>
      <c r="BR1512" s="94">
        <v>1.0</v>
      </c>
      <c r="BS1512" s="94"/>
      <c r="BT1512" s="94"/>
      <c r="BU1512" s="94"/>
      <c r="BV1512" s="94"/>
      <c r="BW1512" s="94"/>
      <c r="BX1512" s="94"/>
      <c r="BY1512" s="94"/>
      <c r="BZ1512" s="94"/>
      <c r="CA1512" s="94"/>
      <c r="CB1512" s="94"/>
      <c r="CC1512" s="94"/>
      <c r="CD1512" s="94"/>
      <c r="CE1512" s="94"/>
      <c r="CF1512" s="94"/>
      <c r="CG1512" s="94"/>
      <c r="CH1512" s="94"/>
      <c r="CJ1512" s="94" t="s">
        <v>12058</v>
      </c>
      <c r="CK1512" s="94" t="s">
        <v>20709</v>
      </c>
      <c r="CL1512" s="94" t="s">
        <v>12046</v>
      </c>
      <c r="CM1512" s="94" t="s">
        <v>20710</v>
      </c>
      <c r="CN1512" s="94" t="s">
        <v>20711</v>
      </c>
      <c r="CO1512" s="94" t="s">
        <v>12188</v>
      </c>
      <c r="CP1512" s="94" t="s">
        <v>20712</v>
      </c>
      <c r="CQ1512" s="94" t="s">
        <v>12582</v>
      </c>
      <c r="CR1512" s="94" t="s">
        <v>12582</v>
      </c>
      <c r="CS1512" s="94" t="s">
        <v>12016</v>
      </c>
      <c r="CX1512" s="94" t="s">
        <v>20713</v>
      </c>
      <c r="CZ1512" s="94" t="s">
        <v>12007</v>
      </c>
      <c r="DA1512" s="94" t="s">
        <v>12016</v>
      </c>
      <c r="DB1512" s="94" t="s">
        <v>12016</v>
      </c>
      <c r="DC1512" s="94" t="s">
        <v>12016</v>
      </c>
      <c r="DD1512" s="94" t="s">
        <v>12007</v>
      </c>
      <c r="DE1512" s="94" t="s">
        <v>12007</v>
      </c>
      <c r="DH1512" s="94" t="s">
        <v>12021</v>
      </c>
      <c r="DJ1512" s="94" t="s">
        <v>12022</v>
      </c>
    </row>
    <row r="1513" ht="13.5" customHeight="1">
      <c r="A1513" s="94" t="s">
        <v>2410</v>
      </c>
      <c r="B1513" s="94" t="s">
        <v>20714</v>
      </c>
      <c r="C1513" s="94" t="str">
        <f t="shared" si="1"/>
        <v>Mark Lacy</v>
      </c>
      <c r="D1513" s="94" t="s">
        <v>20715</v>
      </c>
      <c r="E1513" s="94" t="s">
        <v>32</v>
      </c>
      <c r="F1513" s="94" t="s">
        <v>20716</v>
      </c>
      <c r="G1513" s="95" t="s">
        <v>33</v>
      </c>
      <c r="H1513" s="94" t="s">
        <v>12006</v>
      </c>
      <c r="I1513" s="94" t="s">
        <v>12069</v>
      </c>
      <c r="BF1513" s="94" t="s">
        <v>33</v>
      </c>
      <c r="BG1513" s="94"/>
      <c r="BH1513" s="94"/>
      <c r="BI1513" s="94"/>
      <c r="BJ1513" s="94"/>
      <c r="BK1513" s="94"/>
      <c r="BL1513" s="94">
        <v>1.0</v>
      </c>
      <c r="BM1513" s="94"/>
      <c r="BN1513" s="94"/>
      <c r="BO1513" s="94"/>
      <c r="BP1513" s="94"/>
      <c r="BQ1513" s="94"/>
      <c r="BR1513" s="94"/>
      <c r="BS1513" s="94"/>
      <c r="BT1513" s="94"/>
      <c r="BU1513" s="94"/>
      <c r="BV1513" s="94"/>
      <c r="BW1513" s="94"/>
      <c r="BX1513" s="94"/>
      <c r="BY1513" s="94"/>
      <c r="BZ1513" s="94"/>
      <c r="CA1513" s="94"/>
      <c r="CB1513" s="94"/>
      <c r="CC1513" s="94"/>
      <c r="CD1513" s="94"/>
      <c r="CE1513" s="94"/>
      <c r="CF1513" s="94"/>
      <c r="CG1513" s="94"/>
      <c r="CH1513" s="94"/>
      <c r="CK1513" s="94" t="s">
        <v>20717</v>
      </c>
      <c r="CL1513" s="94" t="s">
        <v>12046</v>
      </c>
      <c r="CM1513" s="94" t="s">
        <v>13434</v>
      </c>
      <c r="CO1513" s="94" t="s">
        <v>12013</v>
      </c>
      <c r="CP1513" s="94" t="s">
        <v>12887</v>
      </c>
      <c r="CQ1513" s="94" t="s">
        <v>12062</v>
      </c>
      <c r="CR1513" s="94" t="s">
        <v>12062</v>
      </c>
      <c r="CS1513" s="94" t="s">
        <v>12016</v>
      </c>
      <c r="CX1513" s="94" t="s">
        <v>20718</v>
      </c>
      <c r="CZ1513" s="94" t="s">
        <v>12007</v>
      </c>
      <c r="DA1513" s="94" t="s">
        <v>12016</v>
      </c>
      <c r="DB1513" s="94" t="s">
        <v>12016</v>
      </c>
      <c r="DC1513" s="94" t="s">
        <v>12007</v>
      </c>
      <c r="DD1513" s="94" t="s">
        <v>12007</v>
      </c>
      <c r="DE1513" s="94" t="s">
        <v>12007</v>
      </c>
      <c r="DH1513" s="94" t="s">
        <v>12021</v>
      </c>
      <c r="DJ1513" s="94" t="s">
        <v>12022</v>
      </c>
    </row>
    <row r="1514" ht="13.5" customHeight="1">
      <c r="A1514" s="94" t="s">
        <v>2410</v>
      </c>
      <c r="B1514" s="94" t="s">
        <v>20719</v>
      </c>
      <c r="C1514" s="94" t="str">
        <f t="shared" si="1"/>
        <v>Mark McClernan</v>
      </c>
      <c r="D1514" s="94" t="s">
        <v>20720</v>
      </c>
      <c r="E1514" s="94" t="s">
        <v>32</v>
      </c>
      <c r="F1514" s="94" t="s">
        <v>20721</v>
      </c>
      <c r="G1514" s="95" t="s">
        <v>38</v>
      </c>
      <c r="H1514" s="94" t="s">
        <v>12006</v>
      </c>
      <c r="I1514" s="94" t="s">
        <v>12025</v>
      </c>
      <c r="BF1514" s="94"/>
      <c r="BG1514" s="94"/>
      <c r="BH1514" s="94"/>
      <c r="BI1514" s="94" t="s">
        <v>38</v>
      </c>
      <c r="BJ1514" s="94"/>
      <c r="BK1514" s="94"/>
      <c r="BL1514" s="94"/>
      <c r="BM1514" s="94"/>
      <c r="BN1514" s="94"/>
      <c r="BO1514" s="94"/>
      <c r="BP1514" s="94"/>
      <c r="BQ1514" s="94"/>
      <c r="BR1514" s="94"/>
      <c r="BS1514" s="94"/>
      <c r="BT1514" s="94"/>
      <c r="BU1514" s="94"/>
      <c r="BV1514" s="94"/>
      <c r="BW1514" s="94">
        <v>1.0</v>
      </c>
      <c r="BX1514" s="94"/>
      <c r="BY1514" s="94"/>
      <c r="BZ1514" s="94"/>
      <c r="CA1514" s="94"/>
      <c r="CB1514" s="94"/>
      <c r="CC1514" s="94"/>
      <c r="CD1514" s="94"/>
      <c r="CE1514" s="94"/>
      <c r="CF1514" s="94"/>
      <c r="CG1514" s="94"/>
      <c r="CH1514" s="94"/>
      <c r="CK1514" s="94" t="s">
        <v>20722</v>
      </c>
      <c r="CM1514" s="94" t="s">
        <v>20723</v>
      </c>
      <c r="CN1514" s="94" t="s">
        <v>14322</v>
      </c>
      <c r="CO1514" s="94" t="s">
        <v>12013</v>
      </c>
      <c r="CP1514" s="94" t="s">
        <v>20724</v>
      </c>
      <c r="CQ1514" s="94" t="s">
        <v>12032</v>
      </c>
      <c r="CR1514" s="94" t="s">
        <v>12752</v>
      </c>
      <c r="CX1514" s="94" t="s">
        <v>15399</v>
      </c>
      <c r="CZ1514" s="94" t="s">
        <v>12007</v>
      </c>
      <c r="DC1514" s="94" t="s">
        <v>12007</v>
      </c>
      <c r="DD1514" s="94" t="s">
        <v>12007</v>
      </c>
      <c r="DH1514" s="94" t="s">
        <v>12021</v>
      </c>
      <c r="DJ1514" s="94" t="s">
        <v>12022</v>
      </c>
    </row>
    <row r="1515" ht="13.5" customHeight="1">
      <c r="A1515" s="94" t="s">
        <v>2410</v>
      </c>
      <c r="B1515" s="94" t="s">
        <v>9718</v>
      </c>
      <c r="C1515" s="94" t="str">
        <f t="shared" si="1"/>
        <v>Mark Miesch</v>
      </c>
      <c r="D1515" s="94" t="s">
        <v>9719</v>
      </c>
      <c r="E1515" s="94" t="s">
        <v>32</v>
      </c>
      <c r="F1515" s="94" t="s">
        <v>20725</v>
      </c>
      <c r="G1515" s="95" t="s">
        <v>33</v>
      </c>
      <c r="H1515" s="94" t="s">
        <v>12006</v>
      </c>
      <c r="I1515" s="94" t="s">
        <v>12069</v>
      </c>
      <c r="BF1515" s="94" t="s">
        <v>33</v>
      </c>
      <c r="BG1515" s="94"/>
      <c r="BH1515" s="94"/>
      <c r="BI1515" s="94"/>
      <c r="BJ1515" s="94"/>
      <c r="BK1515" s="94"/>
      <c r="BL1515" s="94">
        <v>1.0</v>
      </c>
      <c r="BM1515" s="94"/>
      <c r="BN1515" s="94"/>
      <c r="BO1515" s="94"/>
      <c r="BP1515" s="94"/>
      <c r="BQ1515" s="94"/>
      <c r="BR1515" s="94"/>
      <c r="BS1515" s="94"/>
      <c r="BT1515" s="94"/>
      <c r="BU1515" s="94"/>
      <c r="BV1515" s="94"/>
      <c r="BW1515" s="94"/>
      <c r="BX1515" s="94"/>
      <c r="BY1515" s="94"/>
      <c r="BZ1515" s="94"/>
      <c r="CA1515" s="94"/>
      <c r="CB1515" s="94"/>
      <c r="CC1515" s="94"/>
      <c r="CD1515" s="94"/>
      <c r="CE1515" s="94"/>
      <c r="CF1515" s="94"/>
      <c r="CG1515" s="94"/>
      <c r="CH1515" s="94"/>
      <c r="CJ1515" s="94" t="s">
        <v>3680</v>
      </c>
      <c r="CK1515" s="94" t="s">
        <v>9723</v>
      </c>
      <c r="CL1515" s="94" t="s">
        <v>12505</v>
      </c>
      <c r="CM1515" s="94" t="s">
        <v>20726</v>
      </c>
      <c r="CN1515" s="94" t="s">
        <v>13674</v>
      </c>
      <c r="CO1515" s="94" t="s">
        <v>12116</v>
      </c>
      <c r="CP1515" s="94" t="s">
        <v>20727</v>
      </c>
      <c r="CQ1515" s="94" t="s">
        <v>12062</v>
      </c>
      <c r="CR1515" s="94" t="s">
        <v>12062</v>
      </c>
      <c r="CS1515" s="94" t="s">
        <v>12016</v>
      </c>
      <c r="CT1515" s="94" t="s">
        <v>20728</v>
      </c>
      <c r="CX1515" s="94" t="s">
        <v>15607</v>
      </c>
      <c r="CZ1515" s="94" t="s">
        <v>12007</v>
      </c>
      <c r="DA1515" s="94" t="s">
        <v>12016</v>
      </c>
      <c r="DB1515" s="94" t="s">
        <v>12016</v>
      </c>
      <c r="DC1515" s="94" t="s">
        <v>12016</v>
      </c>
      <c r="DD1515" s="94" t="s">
        <v>12016</v>
      </c>
      <c r="DE1515" s="94" t="s">
        <v>12016</v>
      </c>
      <c r="DH1515" s="94" t="s">
        <v>12021</v>
      </c>
      <c r="DJ1515" s="94" t="s">
        <v>12022</v>
      </c>
    </row>
    <row r="1516" ht="13.5" customHeight="1">
      <c r="A1516" s="94" t="s">
        <v>2410</v>
      </c>
      <c r="B1516" s="94" t="s">
        <v>14472</v>
      </c>
      <c r="C1516" s="94" t="str">
        <f t="shared" si="1"/>
        <v>Mark Morris</v>
      </c>
      <c r="D1516" s="94" t="s">
        <v>20729</v>
      </c>
      <c r="E1516" s="94" t="s">
        <v>5249</v>
      </c>
      <c r="F1516" s="94" t="s">
        <v>20730</v>
      </c>
      <c r="G1516" s="95" t="s">
        <v>1059</v>
      </c>
      <c r="H1516" s="94" t="s">
        <v>12006</v>
      </c>
      <c r="I1516" s="94" t="s">
        <v>12069</v>
      </c>
      <c r="BF1516" s="94"/>
      <c r="BG1516" s="94"/>
      <c r="BH1516" s="94"/>
      <c r="BI1516" s="94"/>
      <c r="BJ1516" s="94"/>
      <c r="BK1516" s="94"/>
      <c r="BL1516" s="94"/>
      <c r="BM1516" s="94"/>
      <c r="BN1516" s="94"/>
      <c r="BO1516" s="94"/>
      <c r="BP1516" s="94"/>
      <c r="BQ1516" s="94"/>
      <c r="BR1516" s="94"/>
      <c r="BS1516" s="94"/>
      <c r="BT1516" s="94"/>
      <c r="BU1516" s="94"/>
      <c r="BV1516" s="94"/>
      <c r="BW1516" s="94"/>
      <c r="BX1516" s="94"/>
      <c r="BY1516" s="94"/>
      <c r="BZ1516" s="94"/>
      <c r="CA1516" s="94"/>
      <c r="CB1516" s="94"/>
      <c r="CC1516" s="94"/>
      <c r="CD1516" s="94"/>
      <c r="CE1516" s="94"/>
      <c r="CF1516" s="94"/>
      <c r="CG1516" s="94"/>
      <c r="CH1516" s="94"/>
      <c r="CJ1516" s="94" t="s">
        <v>12026</v>
      </c>
      <c r="CK1516" s="94" t="s">
        <v>20731</v>
      </c>
      <c r="CL1516" s="94" t="s">
        <v>12505</v>
      </c>
      <c r="CM1516" s="94" t="s">
        <v>20732</v>
      </c>
      <c r="CN1516" s="94" t="s">
        <v>20733</v>
      </c>
      <c r="CO1516" s="94" t="s">
        <v>12030</v>
      </c>
      <c r="CP1516" s="94" t="s">
        <v>13444</v>
      </c>
      <c r="CQ1516" s="94" t="s">
        <v>12032</v>
      </c>
      <c r="CR1516" s="94" t="s">
        <v>12032</v>
      </c>
      <c r="CS1516" s="94" t="s">
        <v>12016</v>
      </c>
      <c r="CX1516" s="94" t="s">
        <v>20734</v>
      </c>
      <c r="CZ1516" s="94" t="s">
        <v>12007</v>
      </c>
      <c r="DH1516" s="94" t="s">
        <v>12021</v>
      </c>
      <c r="DJ1516" s="94" t="s">
        <v>12022</v>
      </c>
    </row>
    <row r="1517" ht="13.5" customHeight="1">
      <c r="A1517" s="94" t="s">
        <v>2410</v>
      </c>
      <c r="B1517" s="94" t="s">
        <v>20735</v>
      </c>
      <c r="C1517" s="94" t="str">
        <f t="shared" si="1"/>
        <v>Mark Thompson</v>
      </c>
      <c r="D1517" s="94" t="s">
        <v>20736</v>
      </c>
      <c r="E1517" s="94" t="s">
        <v>32</v>
      </c>
      <c r="F1517" s="94" t="s">
        <v>20737</v>
      </c>
      <c r="G1517" s="95" t="s">
        <v>33</v>
      </c>
      <c r="H1517" s="94" t="s">
        <v>12006</v>
      </c>
      <c r="I1517" s="94" t="s">
        <v>12381</v>
      </c>
      <c r="BF1517" s="94"/>
      <c r="BG1517" s="94"/>
      <c r="BH1517" s="94" t="s">
        <v>33</v>
      </c>
      <c r="BI1517" s="94"/>
      <c r="BJ1517" s="94"/>
      <c r="BK1517" s="94"/>
      <c r="BL1517" s="94"/>
      <c r="BM1517" s="94"/>
      <c r="BN1517" s="94"/>
      <c r="BO1517" s="94"/>
      <c r="BP1517" s="94"/>
      <c r="BQ1517" s="94"/>
      <c r="BR1517" s="94">
        <v>1.0</v>
      </c>
      <c r="BS1517" s="94"/>
      <c r="BT1517" s="94"/>
      <c r="BU1517" s="94"/>
      <c r="BV1517" s="94"/>
      <c r="BW1517" s="94"/>
      <c r="BX1517" s="94"/>
      <c r="BY1517" s="94"/>
      <c r="BZ1517" s="94"/>
      <c r="CA1517" s="94"/>
      <c r="CB1517" s="94"/>
      <c r="CC1517" s="94"/>
      <c r="CD1517" s="94"/>
      <c r="CE1517" s="94"/>
      <c r="CF1517" s="94"/>
      <c r="CG1517" s="94"/>
      <c r="CH1517" s="94"/>
      <c r="CJ1517" s="94" t="s">
        <v>12082</v>
      </c>
      <c r="CK1517" s="94" t="s">
        <v>20738</v>
      </c>
      <c r="CL1517" s="94" t="s">
        <v>12046</v>
      </c>
      <c r="CM1517" s="94" t="s">
        <v>16146</v>
      </c>
      <c r="CN1517" s="94" t="s">
        <v>12029</v>
      </c>
      <c r="CO1517" s="94" t="s">
        <v>12030</v>
      </c>
      <c r="CP1517" s="94" t="s">
        <v>16148</v>
      </c>
      <c r="CQ1517" s="94" t="s">
        <v>13125</v>
      </c>
      <c r="CR1517" s="94" t="s">
        <v>12085</v>
      </c>
      <c r="CS1517" s="94" t="s">
        <v>12016</v>
      </c>
      <c r="CX1517" s="94" t="s">
        <v>20739</v>
      </c>
      <c r="CZ1517" s="94" t="s">
        <v>12007</v>
      </c>
      <c r="DA1517" s="94" t="s">
        <v>12016</v>
      </c>
      <c r="DB1517" s="94" t="s">
        <v>12016</v>
      </c>
      <c r="DC1517" s="94" t="s">
        <v>12016</v>
      </c>
      <c r="DD1517" s="94" t="s">
        <v>12007</v>
      </c>
      <c r="DE1517" s="94" t="s">
        <v>12016</v>
      </c>
      <c r="DH1517" s="94" t="s">
        <v>12021</v>
      </c>
      <c r="DJ1517" s="94" t="s">
        <v>12022</v>
      </c>
    </row>
    <row r="1518" ht="13.5" customHeight="1">
      <c r="A1518" s="94" t="s">
        <v>7697</v>
      </c>
      <c r="B1518" s="94" t="s">
        <v>7698</v>
      </c>
      <c r="C1518" s="94" t="str">
        <f t="shared" si="1"/>
        <v>Marko Stalevski</v>
      </c>
      <c r="D1518" s="94" t="s">
        <v>7699</v>
      </c>
      <c r="E1518" s="94" t="s">
        <v>35</v>
      </c>
      <c r="F1518" s="94" t="s">
        <v>20740</v>
      </c>
      <c r="G1518" s="95" t="s">
        <v>33</v>
      </c>
      <c r="H1518" s="94" t="s">
        <v>12006</v>
      </c>
      <c r="I1518" s="94" t="s">
        <v>12069</v>
      </c>
      <c r="BF1518" s="94" t="s">
        <v>33</v>
      </c>
      <c r="BG1518" s="94"/>
      <c r="BH1518" s="94"/>
      <c r="BI1518" s="94"/>
      <c r="BJ1518" s="94"/>
      <c r="BK1518" s="94"/>
      <c r="BL1518" s="94">
        <v>1.0</v>
      </c>
      <c r="BM1518" s="94"/>
      <c r="BN1518" s="94"/>
      <c r="BO1518" s="94"/>
      <c r="BP1518" s="94"/>
      <c r="BQ1518" s="94"/>
      <c r="BR1518" s="94"/>
      <c r="BS1518" s="94"/>
      <c r="BT1518" s="94"/>
      <c r="BU1518" s="94"/>
      <c r="BV1518" s="94"/>
      <c r="BW1518" s="94"/>
      <c r="BX1518" s="94"/>
      <c r="BY1518" s="94"/>
      <c r="BZ1518" s="94"/>
      <c r="CA1518" s="94"/>
      <c r="CB1518" s="94"/>
      <c r="CC1518" s="94"/>
      <c r="CD1518" s="94"/>
      <c r="CE1518" s="94"/>
      <c r="CF1518" s="94"/>
      <c r="CG1518" s="94"/>
      <c r="CH1518" s="94"/>
      <c r="CK1518" s="94" t="s">
        <v>7702</v>
      </c>
      <c r="CM1518" s="94" t="s">
        <v>20741</v>
      </c>
      <c r="CN1518" s="94" t="s">
        <v>18450</v>
      </c>
      <c r="CP1518" s="94" t="s">
        <v>13737</v>
      </c>
      <c r="CQ1518" s="94" t="s">
        <v>13738</v>
      </c>
      <c r="CR1518" s="94" t="s">
        <v>17993</v>
      </c>
      <c r="CS1518" s="94" t="s">
        <v>12007</v>
      </c>
      <c r="CX1518" s="94" t="s">
        <v>20742</v>
      </c>
      <c r="CZ1518" s="94" t="s">
        <v>12007</v>
      </c>
      <c r="DC1518" s="94" t="s">
        <v>12007</v>
      </c>
      <c r="DE1518" s="94" t="s">
        <v>12007</v>
      </c>
      <c r="DH1518" s="94" t="s">
        <v>12021</v>
      </c>
      <c r="DJ1518" s="94" t="s">
        <v>12022</v>
      </c>
    </row>
    <row r="1519" ht="13.5" customHeight="1">
      <c r="A1519" s="94" t="s">
        <v>7195</v>
      </c>
      <c r="B1519" s="94" t="s">
        <v>20743</v>
      </c>
      <c r="C1519" s="94" t="str">
        <f t="shared" si="1"/>
        <v>Markus Boettcher</v>
      </c>
      <c r="D1519" s="94" t="s">
        <v>20744</v>
      </c>
      <c r="E1519" s="94" t="s">
        <v>32</v>
      </c>
      <c r="F1519" s="94" t="s">
        <v>20745</v>
      </c>
      <c r="G1519" s="95" t="s">
        <v>33</v>
      </c>
      <c r="H1519" s="94" t="s">
        <v>12006</v>
      </c>
      <c r="I1519" s="94" t="s">
        <v>12069</v>
      </c>
      <c r="BF1519" s="94" t="s">
        <v>33</v>
      </c>
      <c r="BG1519" s="94"/>
      <c r="BH1519" s="94"/>
      <c r="BI1519" s="94"/>
      <c r="BJ1519" s="94"/>
      <c r="BK1519" s="94"/>
      <c r="BL1519" s="94">
        <v>1.0</v>
      </c>
      <c r="BM1519" s="94"/>
      <c r="BN1519" s="94"/>
      <c r="BO1519" s="94"/>
      <c r="BP1519" s="94"/>
      <c r="BQ1519" s="94"/>
      <c r="BR1519" s="94"/>
      <c r="BS1519" s="94"/>
      <c r="BT1519" s="94"/>
      <c r="BU1519" s="94"/>
      <c r="BV1519" s="94"/>
      <c r="BW1519" s="94"/>
      <c r="BX1519" s="94"/>
      <c r="BY1519" s="94"/>
      <c r="BZ1519" s="94"/>
      <c r="CA1519" s="94"/>
      <c r="CB1519" s="94"/>
      <c r="CC1519" s="94"/>
      <c r="CD1519" s="94"/>
      <c r="CE1519" s="94"/>
      <c r="CF1519" s="94"/>
      <c r="CG1519" s="94"/>
      <c r="CH1519" s="94"/>
      <c r="CJ1519" s="94" t="s">
        <v>12026</v>
      </c>
      <c r="CK1519" s="94" t="s">
        <v>20746</v>
      </c>
      <c r="CL1519" s="94" t="s">
        <v>12046</v>
      </c>
      <c r="CM1519" s="94" t="s">
        <v>14307</v>
      </c>
      <c r="CN1519" s="94" t="s">
        <v>12029</v>
      </c>
      <c r="CO1519" s="94" t="s">
        <v>12116</v>
      </c>
      <c r="CP1519" s="94" t="s">
        <v>12282</v>
      </c>
      <c r="CQ1519" s="94" t="s">
        <v>12015</v>
      </c>
      <c r="CS1519" s="94" t="s">
        <v>12016</v>
      </c>
      <c r="CX1519" s="94" t="s">
        <v>20747</v>
      </c>
      <c r="CZ1519" s="94" t="s">
        <v>12007</v>
      </c>
      <c r="DA1519" s="94" t="s">
        <v>12016</v>
      </c>
      <c r="DB1519" s="94" t="s">
        <v>12016</v>
      </c>
      <c r="DC1519" s="94" t="s">
        <v>12007</v>
      </c>
      <c r="DD1519" s="94" t="s">
        <v>12007</v>
      </c>
      <c r="DE1519" s="94" t="s">
        <v>12016</v>
      </c>
      <c r="DH1519" s="94" t="s">
        <v>12021</v>
      </c>
      <c r="DJ1519" s="94" t="s">
        <v>12022</v>
      </c>
    </row>
    <row r="1520" ht="13.5" customHeight="1">
      <c r="A1520" s="94" t="s">
        <v>7195</v>
      </c>
      <c r="B1520" s="94" t="s">
        <v>7196</v>
      </c>
      <c r="C1520" s="94" t="str">
        <f t="shared" si="1"/>
        <v>Markus Pössel</v>
      </c>
      <c r="D1520" s="94" t="s">
        <v>20748</v>
      </c>
      <c r="E1520" s="94" t="s">
        <v>32</v>
      </c>
      <c r="F1520" s="94" t="s">
        <v>20749</v>
      </c>
      <c r="G1520" s="95" t="s">
        <v>33</v>
      </c>
      <c r="H1520" s="94" t="s">
        <v>12006</v>
      </c>
      <c r="I1520" s="94" t="s">
        <v>12081</v>
      </c>
      <c r="BF1520" s="94" t="s">
        <v>33</v>
      </c>
      <c r="BG1520" s="94"/>
      <c r="BH1520" s="94"/>
      <c r="BI1520" s="94"/>
      <c r="BJ1520" s="94"/>
      <c r="BK1520" s="94"/>
      <c r="BL1520" s="94">
        <v>1.0</v>
      </c>
      <c r="BM1520" s="94"/>
      <c r="BN1520" s="94"/>
      <c r="BO1520" s="94"/>
      <c r="BP1520" s="94"/>
      <c r="BQ1520" s="94"/>
      <c r="BR1520" s="94"/>
      <c r="BS1520" s="94"/>
      <c r="BT1520" s="94"/>
      <c r="BU1520" s="94"/>
      <c r="BV1520" s="94"/>
      <c r="BW1520" s="94"/>
      <c r="BX1520" s="94"/>
      <c r="BY1520" s="94"/>
      <c r="BZ1520" s="94"/>
      <c r="CA1520" s="94"/>
      <c r="CB1520" s="94"/>
      <c r="CC1520" s="94"/>
      <c r="CD1520" s="94"/>
      <c r="CE1520" s="94"/>
      <c r="CF1520" s="94"/>
      <c r="CG1520" s="94"/>
      <c r="CH1520" s="94"/>
      <c r="CJ1520" s="94" t="s">
        <v>3680</v>
      </c>
      <c r="CK1520" s="94" t="s">
        <v>20750</v>
      </c>
      <c r="CL1520" s="94" t="s">
        <v>13112</v>
      </c>
      <c r="CM1520" s="94" t="s">
        <v>20751</v>
      </c>
      <c r="CN1520" s="94" t="s">
        <v>20752</v>
      </c>
      <c r="CO1520" s="94" t="s">
        <v>12030</v>
      </c>
      <c r="CP1520" s="94" t="s">
        <v>12242</v>
      </c>
      <c r="CQ1520" s="94" t="s">
        <v>12243</v>
      </c>
      <c r="CR1520" s="94" t="s">
        <v>13100</v>
      </c>
      <c r="CS1520" s="94" t="s">
        <v>12016</v>
      </c>
      <c r="CX1520" s="94" t="s">
        <v>20753</v>
      </c>
      <c r="CZ1520" s="94" t="s">
        <v>12007</v>
      </c>
      <c r="DA1520" s="94" t="s">
        <v>12016</v>
      </c>
      <c r="DB1520" s="94" t="s">
        <v>12016</v>
      </c>
      <c r="DC1520" s="94" t="s">
        <v>12007</v>
      </c>
      <c r="DD1520" s="94" t="s">
        <v>12007</v>
      </c>
      <c r="DE1520" s="94" t="s">
        <v>12007</v>
      </c>
      <c r="DH1520" s="94" t="s">
        <v>12021</v>
      </c>
      <c r="DJ1520" s="94" t="s">
        <v>12022</v>
      </c>
    </row>
    <row r="1521" ht="13.5" customHeight="1">
      <c r="A1521" s="94" t="s">
        <v>2990</v>
      </c>
      <c r="B1521" s="94" t="s">
        <v>2991</v>
      </c>
      <c r="C1521" s="94" t="str">
        <f t="shared" si="1"/>
        <v>Marouane EL BAHRAOUI</v>
      </c>
      <c r="D1521" s="94" t="s">
        <v>20754</v>
      </c>
      <c r="E1521" s="94" t="s">
        <v>32</v>
      </c>
      <c r="F1521" s="94" t="s">
        <v>20755</v>
      </c>
      <c r="G1521" s="95" t="s">
        <v>33</v>
      </c>
      <c r="H1521" s="94" t="s">
        <v>12006</v>
      </c>
      <c r="I1521" s="94" t="s">
        <v>12081</v>
      </c>
      <c r="BF1521" s="94"/>
      <c r="BG1521" s="94"/>
      <c r="BH1521" s="94" t="s">
        <v>33</v>
      </c>
      <c r="BI1521" s="94"/>
      <c r="BJ1521" s="94"/>
      <c r="BK1521" s="94"/>
      <c r="BL1521" s="94"/>
      <c r="BM1521" s="94"/>
      <c r="BN1521" s="94"/>
      <c r="BO1521" s="94"/>
      <c r="BP1521" s="94"/>
      <c r="BQ1521" s="94"/>
      <c r="BR1521" s="94"/>
      <c r="BS1521" s="94">
        <v>1.0</v>
      </c>
      <c r="BT1521" s="94"/>
      <c r="BU1521" s="94"/>
      <c r="BV1521" s="94"/>
      <c r="BW1521" s="94"/>
      <c r="BX1521" s="94"/>
      <c r="BY1521" s="94"/>
      <c r="BZ1521" s="94"/>
      <c r="CA1521" s="94"/>
      <c r="CB1521" s="94"/>
      <c r="CC1521" s="94"/>
      <c r="CD1521" s="94"/>
      <c r="CE1521" s="94"/>
      <c r="CF1521" s="94"/>
      <c r="CG1521" s="94"/>
      <c r="CH1521" s="94"/>
      <c r="CJ1521" s="94" t="s">
        <v>3680</v>
      </c>
      <c r="CK1521" s="94" t="s">
        <v>2996</v>
      </c>
      <c r="CL1521" s="94" t="s">
        <v>12046</v>
      </c>
      <c r="CM1521" s="94" t="s">
        <v>20756</v>
      </c>
      <c r="CN1521" s="94" t="s">
        <v>20757</v>
      </c>
      <c r="CO1521" s="94" t="s">
        <v>12122</v>
      </c>
      <c r="CP1521" s="94" t="s">
        <v>13822</v>
      </c>
      <c r="CQ1521" s="94" t="s">
        <v>12109</v>
      </c>
      <c r="CR1521" s="94" t="s">
        <v>20758</v>
      </c>
      <c r="CS1521" s="94" t="s">
        <v>12007</v>
      </c>
      <c r="CX1521" s="94" t="s">
        <v>20759</v>
      </c>
      <c r="CZ1521" s="94" t="s">
        <v>12007</v>
      </c>
      <c r="DA1521" s="94" t="s">
        <v>12019</v>
      </c>
      <c r="DB1521" s="94" t="s">
        <v>12019</v>
      </c>
      <c r="DC1521" s="94" t="s">
        <v>12007</v>
      </c>
      <c r="DD1521" s="94" t="s">
        <v>12007</v>
      </c>
      <c r="DE1521" s="94" t="s">
        <v>12007</v>
      </c>
      <c r="DH1521" s="94" t="s">
        <v>12021</v>
      </c>
      <c r="DJ1521" s="94" t="s">
        <v>12022</v>
      </c>
    </row>
    <row r="1522" ht="13.5" customHeight="1">
      <c r="A1522" s="94" t="s">
        <v>2233</v>
      </c>
      <c r="B1522" s="94" t="s">
        <v>2234</v>
      </c>
      <c r="C1522" s="94" t="str">
        <f t="shared" si="1"/>
        <v>Marta Malgorzata Sewilo</v>
      </c>
      <c r="D1522" s="94" t="s">
        <v>2235</v>
      </c>
      <c r="E1522" s="94" t="s">
        <v>32</v>
      </c>
      <c r="F1522" s="94" t="s">
        <v>20760</v>
      </c>
      <c r="G1522" s="95" t="s">
        <v>33</v>
      </c>
      <c r="H1522" s="94" t="s">
        <v>12006</v>
      </c>
      <c r="I1522" s="94" t="s">
        <v>12069</v>
      </c>
      <c r="BF1522" s="94"/>
      <c r="BG1522" s="94"/>
      <c r="BH1522" s="94" t="s">
        <v>33</v>
      </c>
      <c r="BI1522" s="94"/>
      <c r="BJ1522" s="94"/>
      <c r="BK1522" s="94"/>
      <c r="BL1522" s="94"/>
      <c r="BM1522" s="94"/>
      <c r="BN1522" s="94"/>
      <c r="BO1522" s="94"/>
      <c r="BP1522" s="94"/>
      <c r="BQ1522" s="94"/>
      <c r="BR1522" s="94">
        <v>1.0</v>
      </c>
      <c r="BS1522" s="94"/>
      <c r="BT1522" s="94"/>
      <c r="BU1522" s="94"/>
      <c r="BV1522" s="94"/>
      <c r="BW1522" s="94"/>
      <c r="BX1522" s="94"/>
      <c r="BY1522" s="94"/>
      <c r="BZ1522" s="94"/>
      <c r="CA1522" s="94"/>
      <c r="CB1522" s="94"/>
      <c r="CC1522" s="94"/>
      <c r="CD1522" s="94"/>
      <c r="CE1522" s="94"/>
      <c r="CF1522" s="94"/>
      <c r="CG1522" s="94"/>
      <c r="CH1522" s="94"/>
      <c r="CJ1522" s="94" t="s">
        <v>12058</v>
      </c>
      <c r="CK1522" s="94" t="s">
        <v>2239</v>
      </c>
      <c r="CL1522" s="94" t="s">
        <v>12202</v>
      </c>
      <c r="CM1522" s="94" t="s">
        <v>20761</v>
      </c>
      <c r="CN1522" s="94" t="s">
        <v>13674</v>
      </c>
      <c r="CO1522" s="94" t="s">
        <v>12116</v>
      </c>
      <c r="CP1522" s="94" t="s">
        <v>20762</v>
      </c>
      <c r="CQ1522" s="94" t="s">
        <v>12062</v>
      </c>
      <c r="CR1522" s="94" t="s">
        <v>12062</v>
      </c>
      <c r="CS1522" s="94" t="s">
        <v>12016</v>
      </c>
      <c r="CT1522" s="94" t="s">
        <v>12297</v>
      </c>
      <c r="CU1522" s="94" t="s">
        <v>12297</v>
      </c>
      <c r="CV1522" s="94" t="s">
        <v>12225</v>
      </c>
      <c r="CX1522" s="94" t="s">
        <v>16240</v>
      </c>
      <c r="CZ1522" s="94" t="s">
        <v>12007</v>
      </c>
      <c r="DA1522" s="94" t="s">
        <v>12016</v>
      </c>
      <c r="DB1522" s="94" t="s">
        <v>12016</v>
      </c>
      <c r="DC1522" s="94" t="s">
        <v>12016</v>
      </c>
      <c r="DD1522" s="94" t="s">
        <v>12016</v>
      </c>
      <c r="DE1522" s="94" t="s">
        <v>12016</v>
      </c>
      <c r="DH1522" s="94" t="s">
        <v>12021</v>
      </c>
      <c r="DJ1522" s="94" t="s">
        <v>12022</v>
      </c>
    </row>
    <row r="1523" ht="13.5" customHeight="1">
      <c r="A1523" s="94" t="s">
        <v>6750</v>
      </c>
      <c r="B1523" s="94" t="s">
        <v>20763</v>
      </c>
      <c r="C1523" s="94" t="str">
        <f t="shared" si="1"/>
        <v>Marta Spinelli</v>
      </c>
      <c r="D1523" s="94" t="s">
        <v>20764</v>
      </c>
      <c r="E1523" s="94" t="s">
        <v>32</v>
      </c>
      <c r="F1523" s="94" t="s">
        <v>20765</v>
      </c>
      <c r="G1523" s="95" t="s">
        <v>33</v>
      </c>
      <c r="H1523" s="94" t="s">
        <v>12006</v>
      </c>
      <c r="I1523" s="94" t="s">
        <v>12025</v>
      </c>
      <c r="BF1523" s="94"/>
      <c r="BG1523" s="94"/>
      <c r="BH1523" s="94" t="s">
        <v>33</v>
      </c>
      <c r="BI1523" s="94"/>
      <c r="BJ1523" s="94"/>
      <c r="BK1523" s="94"/>
      <c r="BL1523" s="94"/>
      <c r="BM1523" s="94"/>
      <c r="BN1523" s="94"/>
      <c r="BO1523" s="94"/>
      <c r="BP1523" s="94"/>
      <c r="BQ1523" s="94"/>
      <c r="BR1523" s="94">
        <v>1.0</v>
      </c>
      <c r="BS1523" s="94"/>
      <c r="BT1523" s="94"/>
      <c r="BU1523" s="94"/>
      <c r="BV1523" s="94"/>
      <c r="BW1523" s="94"/>
      <c r="BX1523" s="94"/>
      <c r="BY1523" s="94"/>
      <c r="BZ1523" s="94"/>
      <c r="CA1523" s="94"/>
      <c r="CB1523" s="94"/>
      <c r="CC1523" s="94"/>
      <c r="CD1523" s="94"/>
      <c r="CE1523" s="94"/>
      <c r="CF1523" s="94"/>
      <c r="CG1523" s="94"/>
      <c r="CH1523" s="94"/>
      <c r="CJ1523" s="94" t="s">
        <v>3680</v>
      </c>
      <c r="CK1523" s="94" t="s">
        <v>20766</v>
      </c>
      <c r="CL1523" s="94" t="s">
        <v>20767</v>
      </c>
      <c r="CM1523" s="94" t="s">
        <v>20768</v>
      </c>
      <c r="CO1523" s="94" t="s">
        <v>12030</v>
      </c>
      <c r="CP1523" s="94" t="s">
        <v>20769</v>
      </c>
      <c r="CQ1523" s="94" t="s">
        <v>12040</v>
      </c>
      <c r="CR1523" s="94" t="s">
        <v>12606</v>
      </c>
      <c r="CS1523" s="94" t="s">
        <v>12016</v>
      </c>
      <c r="CT1523" s="94" t="s">
        <v>12594</v>
      </c>
      <c r="CX1523" s="94" t="s">
        <v>20770</v>
      </c>
      <c r="CZ1523" s="94" t="s">
        <v>12016</v>
      </c>
      <c r="DA1523" s="94" t="s">
        <v>12019</v>
      </c>
      <c r="DB1523" s="94" t="s">
        <v>12016</v>
      </c>
      <c r="DC1523" s="94" t="s">
        <v>12016</v>
      </c>
      <c r="DE1523" s="94" t="s">
        <v>12016</v>
      </c>
      <c r="DH1523" s="94" t="s">
        <v>12021</v>
      </c>
      <c r="DJ1523" s="94" t="s">
        <v>12022</v>
      </c>
    </row>
    <row r="1524" ht="13.5" customHeight="1">
      <c r="A1524" s="94" t="s">
        <v>20771</v>
      </c>
      <c r="B1524" s="94" t="s">
        <v>20772</v>
      </c>
      <c r="C1524" s="94" t="str">
        <f t="shared" si="1"/>
        <v>Martha Haynes</v>
      </c>
      <c r="D1524" s="94" t="s">
        <v>20773</v>
      </c>
      <c r="E1524" s="94" t="s">
        <v>32</v>
      </c>
      <c r="F1524" s="94" t="s">
        <v>20774</v>
      </c>
      <c r="G1524" s="95" t="s">
        <v>38</v>
      </c>
      <c r="H1524" s="94" t="s">
        <v>12006</v>
      </c>
      <c r="I1524" s="94" t="s">
        <v>12381</v>
      </c>
      <c r="BF1524" s="94"/>
      <c r="BG1524" s="94" t="s">
        <v>38</v>
      </c>
      <c r="BH1524" s="94"/>
      <c r="BI1524" s="94"/>
      <c r="BJ1524" s="94"/>
      <c r="BK1524" s="94"/>
      <c r="BL1524" s="94"/>
      <c r="BM1524" s="94"/>
      <c r="BN1524" s="94"/>
      <c r="BO1524" s="94">
        <v>1.0</v>
      </c>
      <c r="BP1524" s="94"/>
      <c r="BQ1524" s="94"/>
      <c r="BR1524" s="94"/>
      <c r="BS1524" s="94"/>
      <c r="BT1524" s="94"/>
      <c r="BU1524" s="94"/>
      <c r="BV1524" s="94"/>
      <c r="BW1524" s="94"/>
      <c r="BX1524" s="94"/>
      <c r="BY1524" s="94"/>
      <c r="BZ1524" s="94"/>
      <c r="CA1524" s="94"/>
      <c r="CB1524" s="94"/>
      <c r="CC1524" s="94"/>
      <c r="CD1524" s="94"/>
      <c r="CE1524" s="94"/>
      <c r="CF1524" s="94"/>
      <c r="CG1524" s="94"/>
      <c r="CH1524" s="94"/>
      <c r="CJ1524" s="94" t="s">
        <v>12029</v>
      </c>
      <c r="CK1524" s="94" t="s">
        <v>20775</v>
      </c>
      <c r="CL1524" s="94" t="s">
        <v>12202</v>
      </c>
      <c r="CM1524" s="94" t="s">
        <v>20776</v>
      </c>
      <c r="CN1524" s="94" t="s">
        <v>20777</v>
      </c>
      <c r="CO1524" s="94" t="s">
        <v>12101</v>
      </c>
      <c r="CP1524" s="94" t="s">
        <v>20778</v>
      </c>
      <c r="CQ1524" s="94" t="s">
        <v>12062</v>
      </c>
      <c r="CR1524" s="94" t="s">
        <v>12062</v>
      </c>
      <c r="CX1524" s="94" t="s">
        <v>20779</v>
      </c>
      <c r="CZ1524" s="94" t="s">
        <v>12007</v>
      </c>
      <c r="DC1524" s="94" t="s">
        <v>12007</v>
      </c>
      <c r="DD1524" s="94" t="s">
        <v>12016</v>
      </c>
      <c r="DH1524" s="94" t="s">
        <v>12021</v>
      </c>
      <c r="DJ1524" s="94" t="s">
        <v>12022</v>
      </c>
    </row>
    <row r="1525" ht="13.5" customHeight="1">
      <c r="A1525" s="94" t="s">
        <v>3674</v>
      </c>
      <c r="B1525" s="94" t="s">
        <v>3675</v>
      </c>
      <c r="C1525" s="94" t="str">
        <f t="shared" si="1"/>
        <v>Martin Bureau</v>
      </c>
      <c r="D1525" s="94" t="s">
        <v>3676</v>
      </c>
      <c r="E1525" s="94" t="s">
        <v>32</v>
      </c>
      <c r="F1525" s="94" t="s">
        <v>20780</v>
      </c>
      <c r="G1525" s="95" t="s">
        <v>33</v>
      </c>
      <c r="H1525" s="94" t="s">
        <v>12006</v>
      </c>
      <c r="I1525" s="94" t="s">
        <v>12069</v>
      </c>
      <c r="BF1525" s="94"/>
      <c r="BG1525" s="94"/>
      <c r="BH1525" s="94" t="s">
        <v>33</v>
      </c>
      <c r="BI1525" s="94"/>
      <c r="BJ1525" s="94"/>
      <c r="BK1525" s="94"/>
      <c r="BL1525" s="94"/>
      <c r="BM1525" s="94"/>
      <c r="BN1525" s="94"/>
      <c r="BO1525" s="94"/>
      <c r="BP1525" s="94"/>
      <c r="BQ1525" s="94"/>
      <c r="BR1525" s="94">
        <v>1.0</v>
      </c>
      <c r="BS1525" s="94"/>
      <c r="BT1525" s="94"/>
      <c r="BU1525" s="94"/>
      <c r="BV1525" s="94"/>
      <c r="BW1525" s="94"/>
      <c r="BX1525" s="94"/>
      <c r="BY1525" s="94"/>
      <c r="BZ1525" s="94"/>
      <c r="CA1525" s="94"/>
      <c r="CB1525" s="94"/>
      <c r="CC1525" s="94"/>
      <c r="CD1525" s="94">
        <v>1.0</v>
      </c>
      <c r="CE1525" s="94"/>
      <c r="CF1525" s="94"/>
      <c r="CG1525" s="94"/>
      <c r="CH1525" s="94"/>
      <c r="CJ1525" s="94" t="s">
        <v>12082</v>
      </c>
      <c r="CK1525" s="94" t="s">
        <v>3679</v>
      </c>
      <c r="CL1525" s="94" t="s">
        <v>12046</v>
      </c>
      <c r="CM1525" s="94" t="s">
        <v>13009</v>
      </c>
      <c r="CN1525" s="94" t="s">
        <v>15949</v>
      </c>
      <c r="CO1525" s="94" t="s">
        <v>12030</v>
      </c>
      <c r="CP1525" s="94" t="s">
        <v>13010</v>
      </c>
      <c r="CQ1525" s="94" t="s">
        <v>12263</v>
      </c>
      <c r="CR1525" s="94" t="s">
        <v>12465</v>
      </c>
      <c r="CS1525" s="94" t="s">
        <v>12016</v>
      </c>
      <c r="CT1525" s="94" t="s">
        <v>14862</v>
      </c>
      <c r="CU1525" s="94" t="s">
        <v>14862</v>
      </c>
      <c r="CV1525" s="94" t="s">
        <v>14862</v>
      </c>
      <c r="CX1525" s="94" t="s">
        <v>20781</v>
      </c>
      <c r="CZ1525" s="94" t="s">
        <v>12007</v>
      </c>
      <c r="DA1525" s="94" t="s">
        <v>12016</v>
      </c>
      <c r="DB1525" s="94" t="s">
        <v>12019</v>
      </c>
      <c r="DC1525" s="94" t="s">
        <v>12007</v>
      </c>
      <c r="DD1525" s="94" t="s">
        <v>12007</v>
      </c>
      <c r="DE1525" s="94" t="s">
        <v>12007</v>
      </c>
      <c r="DH1525" s="94" t="s">
        <v>12021</v>
      </c>
      <c r="DJ1525" s="94" t="s">
        <v>12022</v>
      </c>
    </row>
    <row r="1526" ht="13.5" customHeight="1">
      <c r="A1526" s="94" t="s">
        <v>3674</v>
      </c>
      <c r="B1526" s="94" t="s">
        <v>20782</v>
      </c>
      <c r="C1526" s="94" t="str">
        <f t="shared" si="1"/>
        <v>Martin Dominik</v>
      </c>
      <c r="D1526" s="94" t="s">
        <v>20783</v>
      </c>
      <c r="E1526" s="94" t="s">
        <v>32</v>
      </c>
      <c r="F1526" s="94" t="s">
        <v>20784</v>
      </c>
      <c r="G1526" s="95" t="s">
        <v>33</v>
      </c>
      <c r="H1526" s="94" t="s">
        <v>12006</v>
      </c>
      <c r="BF1526" s="94" t="s">
        <v>33</v>
      </c>
      <c r="BG1526" s="94"/>
      <c r="BH1526" s="94"/>
      <c r="BI1526" s="94"/>
      <c r="BJ1526" s="94"/>
      <c r="BK1526" s="94"/>
      <c r="BL1526" s="94">
        <v>1.0</v>
      </c>
      <c r="BM1526" s="94"/>
      <c r="BN1526" s="94"/>
      <c r="BO1526" s="94"/>
      <c r="BP1526" s="94"/>
      <c r="BQ1526" s="94"/>
      <c r="BR1526" s="94"/>
      <c r="BS1526" s="94"/>
      <c r="BT1526" s="94"/>
      <c r="BU1526" s="94"/>
      <c r="BV1526" s="94"/>
      <c r="BW1526" s="94"/>
      <c r="BX1526" s="94"/>
      <c r="BY1526" s="94"/>
      <c r="BZ1526" s="94"/>
      <c r="CA1526" s="94"/>
      <c r="CB1526" s="94"/>
      <c r="CC1526" s="94"/>
      <c r="CD1526" s="94">
        <v>1.0</v>
      </c>
      <c r="CE1526" s="94"/>
      <c r="CF1526" s="94"/>
      <c r="CG1526" s="94"/>
      <c r="CH1526" s="94"/>
      <c r="CJ1526" s="94" t="s">
        <v>3680</v>
      </c>
      <c r="CK1526" s="94" t="s">
        <v>20785</v>
      </c>
      <c r="CM1526" s="94" t="s">
        <v>20786</v>
      </c>
      <c r="CQ1526" s="94" t="s">
        <v>12263</v>
      </c>
      <c r="CS1526" s="94" t="s">
        <v>12016</v>
      </c>
      <c r="CX1526" s="94" t="s">
        <v>20787</v>
      </c>
      <c r="CZ1526" s="94" t="s">
        <v>12007</v>
      </c>
      <c r="DC1526" s="94" t="s">
        <v>12007</v>
      </c>
      <c r="DD1526" s="94" t="s">
        <v>12007</v>
      </c>
      <c r="DE1526" s="94" t="s">
        <v>12007</v>
      </c>
      <c r="DH1526" s="94" t="s">
        <v>12021</v>
      </c>
      <c r="DJ1526" s="94" t="s">
        <v>12022</v>
      </c>
    </row>
    <row r="1527" ht="13.5" customHeight="1">
      <c r="A1527" s="94" t="s">
        <v>3674</v>
      </c>
      <c r="B1527" s="94" t="s">
        <v>15502</v>
      </c>
      <c r="C1527" s="94" t="str">
        <f t="shared" si="1"/>
        <v>Martin Meyer</v>
      </c>
      <c r="D1527" s="94" t="s">
        <v>20788</v>
      </c>
      <c r="E1527" s="94" t="s">
        <v>32</v>
      </c>
      <c r="F1527" s="94" t="s">
        <v>20789</v>
      </c>
      <c r="G1527" s="95" t="s">
        <v>33</v>
      </c>
      <c r="H1527" s="94" t="s">
        <v>12006</v>
      </c>
      <c r="I1527" s="94" t="s">
        <v>12025</v>
      </c>
      <c r="BF1527" s="94"/>
      <c r="BG1527" s="94"/>
      <c r="BH1527" s="94" t="s">
        <v>33</v>
      </c>
      <c r="BI1527" s="94"/>
      <c r="BJ1527" s="94"/>
      <c r="BK1527" s="94"/>
      <c r="BL1527" s="94"/>
      <c r="BM1527" s="94"/>
      <c r="BN1527" s="94"/>
      <c r="BO1527" s="94"/>
      <c r="BP1527" s="94"/>
      <c r="BQ1527" s="94"/>
      <c r="BR1527" s="94">
        <v>1.0</v>
      </c>
      <c r="BS1527" s="94"/>
      <c r="BT1527" s="94"/>
      <c r="BU1527" s="94"/>
      <c r="BV1527" s="94"/>
      <c r="BW1527" s="94"/>
      <c r="BX1527" s="94"/>
      <c r="BY1527" s="94"/>
      <c r="BZ1527" s="94"/>
      <c r="CA1527" s="94"/>
      <c r="CB1527" s="94"/>
      <c r="CC1527" s="94"/>
      <c r="CD1527" s="94"/>
      <c r="CE1527" s="94"/>
      <c r="CF1527" s="94"/>
      <c r="CG1527" s="94"/>
      <c r="CH1527" s="94"/>
      <c r="CJ1527" s="94" t="s">
        <v>20790</v>
      </c>
      <c r="CK1527" s="94" t="s">
        <v>20791</v>
      </c>
      <c r="CM1527" s="94" t="s">
        <v>20792</v>
      </c>
      <c r="CN1527" s="94" t="s">
        <v>12072</v>
      </c>
      <c r="CO1527" s="94" t="s">
        <v>12030</v>
      </c>
      <c r="CP1527" s="94" t="s">
        <v>12073</v>
      </c>
      <c r="CQ1527" s="94" t="s">
        <v>12074</v>
      </c>
      <c r="CR1527" s="94" t="s">
        <v>12074</v>
      </c>
      <c r="CS1527" s="94" t="s">
        <v>12016</v>
      </c>
      <c r="CX1527" s="94" t="s">
        <v>14530</v>
      </c>
      <c r="CZ1527" s="94" t="s">
        <v>12016</v>
      </c>
      <c r="DA1527" s="94" t="s">
        <v>12016</v>
      </c>
      <c r="DB1527" s="94" t="s">
        <v>12016</v>
      </c>
      <c r="DC1527" s="94" t="s">
        <v>12007</v>
      </c>
      <c r="DD1527" s="94" t="s">
        <v>12007</v>
      </c>
      <c r="DE1527" s="94" t="s">
        <v>12007</v>
      </c>
      <c r="DH1527" s="94" t="s">
        <v>12021</v>
      </c>
      <c r="DJ1527" s="94" t="s">
        <v>12022</v>
      </c>
    </row>
    <row r="1528" ht="13.5" customHeight="1">
      <c r="A1528" s="94" t="s">
        <v>3674</v>
      </c>
      <c r="B1528" s="94" t="s">
        <v>6736</v>
      </c>
      <c r="C1528" s="94" t="str">
        <f t="shared" si="1"/>
        <v>Martin Shanobe</v>
      </c>
      <c r="D1528" s="94" t="s">
        <v>6737</v>
      </c>
      <c r="E1528" s="94" t="s">
        <v>32</v>
      </c>
      <c r="F1528" s="94" t="s">
        <v>20793</v>
      </c>
      <c r="G1528" s="95" t="s">
        <v>33</v>
      </c>
      <c r="H1528" s="94" t="s">
        <v>12006</v>
      </c>
      <c r="I1528" s="94" t="s">
        <v>12025</v>
      </c>
      <c r="BF1528" s="94" t="s">
        <v>33</v>
      </c>
      <c r="BG1528" s="94"/>
      <c r="BH1528" s="94"/>
      <c r="BI1528" s="94"/>
      <c r="BJ1528" s="94"/>
      <c r="BK1528" s="94"/>
      <c r="BL1528" s="94"/>
      <c r="BM1528" s="94">
        <v>1.0</v>
      </c>
      <c r="BN1528" s="94"/>
      <c r="BO1528" s="94"/>
      <c r="BP1528" s="94"/>
      <c r="BQ1528" s="94"/>
      <c r="BR1528" s="94"/>
      <c r="BS1528" s="94"/>
      <c r="BT1528" s="94"/>
      <c r="BU1528" s="94"/>
      <c r="BV1528" s="94"/>
      <c r="BW1528" s="94"/>
      <c r="BX1528" s="94"/>
      <c r="BY1528" s="94"/>
      <c r="BZ1528" s="94"/>
      <c r="CA1528" s="94"/>
      <c r="CB1528" s="94"/>
      <c r="CC1528" s="94"/>
      <c r="CD1528" s="94"/>
      <c r="CE1528" s="94"/>
      <c r="CF1528" s="94"/>
      <c r="CG1528" s="94"/>
      <c r="CH1528" s="94"/>
      <c r="CJ1528" s="94" t="s">
        <v>11475</v>
      </c>
      <c r="CK1528" s="94" t="s">
        <v>6740</v>
      </c>
      <c r="CL1528" s="94" t="s">
        <v>12046</v>
      </c>
      <c r="CM1528" s="94" t="s">
        <v>12186</v>
      </c>
      <c r="CN1528" s="94" t="s">
        <v>12143</v>
      </c>
      <c r="CO1528" s="94" t="s">
        <v>12122</v>
      </c>
      <c r="CP1528" s="94" t="s">
        <v>20794</v>
      </c>
      <c r="CQ1528" s="94" t="s">
        <v>12015</v>
      </c>
      <c r="CR1528" s="94" t="s">
        <v>14313</v>
      </c>
      <c r="CS1528" s="94" t="s">
        <v>12016</v>
      </c>
      <c r="CX1528" s="94" t="s">
        <v>20795</v>
      </c>
      <c r="CZ1528" s="94" t="s">
        <v>12007</v>
      </c>
      <c r="DA1528" s="94" t="s">
        <v>12016</v>
      </c>
      <c r="DB1528" s="94" t="s">
        <v>12111</v>
      </c>
      <c r="DC1528" s="94" t="s">
        <v>12007</v>
      </c>
      <c r="DD1528" s="94" t="s">
        <v>12007</v>
      </c>
      <c r="DE1528" s="94" t="s">
        <v>12007</v>
      </c>
      <c r="DH1528" s="94" t="s">
        <v>12021</v>
      </c>
      <c r="DJ1528" s="94" t="s">
        <v>12022</v>
      </c>
    </row>
    <row r="1529" ht="13.5" customHeight="1">
      <c r="A1529" s="94" t="s">
        <v>3674</v>
      </c>
      <c r="B1529" s="94" t="s">
        <v>9587</v>
      </c>
      <c r="C1529" s="94" t="str">
        <f t="shared" si="1"/>
        <v>Martin Snow</v>
      </c>
      <c r="D1529" s="94" t="s">
        <v>9588</v>
      </c>
      <c r="E1529" s="94" t="s">
        <v>32</v>
      </c>
      <c r="F1529" s="94" t="s">
        <v>20796</v>
      </c>
      <c r="G1529" s="95" t="s">
        <v>33</v>
      </c>
      <c r="H1529" s="94" t="s">
        <v>12006</v>
      </c>
      <c r="I1529" s="94" t="s">
        <v>12069</v>
      </c>
      <c r="BF1529" s="94" t="s">
        <v>33</v>
      </c>
      <c r="BG1529" s="94"/>
      <c r="BH1529" s="94"/>
      <c r="BI1529" s="94"/>
      <c r="BJ1529" s="94"/>
      <c r="BK1529" s="94"/>
      <c r="BL1529" s="94">
        <v>1.0</v>
      </c>
      <c r="BM1529" s="94"/>
      <c r="BN1529" s="94"/>
      <c r="BO1529" s="94"/>
      <c r="BP1529" s="94"/>
      <c r="BQ1529" s="94"/>
      <c r="BR1529" s="94"/>
      <c r="BS1529" s="94"/>
      <c r="BT1529" s="94"/>
      <c r="BU1529" s="94"/>
      <c r="BV1529" s="94"/>
      <c r="BW1529" s="94"/>
      <c r="BX1529" s="94"/>
      <c r="BY1529" s="94"/>
      <c r="BZ1529" s="94"/>
      <c r="CA1529" s="94"/>
      <c r="CB1529" s="94"/>
      <c r="CC1529" s="94"/>
      <c r="CD1529" s="94"/>
      <c r="CE1529" s="94"/>
      <c r="CF1529" s="94"/>
      <c r="CG1529" s="94"/>
      <c r="CH1529" s="94"/>
      <c r="CJ1529" s="94" t="s">
        <v>12082</v>
      </c>
      <c r="CK1529" s="94" t="s">
        <v>9592</v>
      </c>
      <c r="CL1529" s="94" t="s">
        <v>12046</v>
      </c>
      <c r="CM1529" s="94" t="s">
        <v>18216</v>
      </c>
      <c r="CN1529" s="94" t="s">
        <v>20797</v>
      </c>
      <c r="CO1529" s="94" t="s">
        <v>12116</v>
      </c>
      <c r="CP1529" s="94" t="s">
        <v>12218</v>
      </c>
      <c r="CQ1529" s="94" t="s">
        <v>12015</v>
      </c>
      <c r="CR1529" s="94" t="s">
        <v>12062</v>
      </c>
      <c r="CS1529" s="94" t="s">
        <v>12016</v>
      </c>
      <c r="CX1529" s="94" t="s">
        <v>20798</v>
      </c>
      <c r="CZ1529" s="94" t="s">
        <v>12007</v>
      </c>
      <c r="DA1529" s="94" t="s">
        <v>12016</v>
      </c>
      <c r="DB1529" s="94" t="s">
        <v>12016</v>
      </c>
      <c r="DC1529" s="94" t="s">
        <v>12016</v>
      </c>
      <c r="DD1529" s="94" t="s">
        <v>12007</v>
      </c>
      <c r="DE1529" s="94" t="s">
        <v>12016</v>
      </c>
      <c r="DH1529" s="94" t="s">
        <v>12021</v>
      </c>
      <c r="DJ1529" s="94" t="s">
        <v>12022</v>
      </c>
    </row>
    <row r="1530" ht="13.5" customHeight="1">
      <c r="A1530" s="94" t="s">
        <v>20799</v>
      </c>
      <c r="B1530" s="94" t="s">
        <v>20800</v>
      </c>
      <c r="C1530" s="94" t="str">
        <f t="shared" si="1"/>
        <v>Martín Solar</v>
      </c>
      <c r="D1530" s="94" t="s">
        <v>20801</v>
      </c>
      <c r="E1530" s="94" t="s">
        <v>32</v>
      </c>
      <c r="F1530" s="94" t="s">
        <v>20802</v>
      </c>
      <c r="G1530" s="95" t="s">
        <v>33</v>
      </c>
      <c r="H1530" s="94" t="s">
        <v>12006</v>
      </c>
      <c r="I1530" s="94" t="s">
        <v>12069</v>
      </c>
      <c r="BF1530" s="94" t="s">
        <v>33</v>
      </c>
      <c r="BG1530" s="94"/>
      <c r="BH1530" s="94"/>
      <c r="BI1530" s="94"/>
      <c r="BJ1530" s="94"/>
      <c r="BK1530" s="94"/>
      <c r="BL1530" s="94"/>
      <c r="BM1530" s="94">
        <v>1.0</v>
      </c>
      <c r="BN1530" s="94"/>
      <c r="BO1530" s="94"/>
      <c r="BP1530" s="94"/>
      <c r="BQ1530" s="94"/>
      <c r="BR1530" s="94"/>
      <c r="BS1530" s="94"/>
      <c r="BT1530" s="94"/>
      <c r="BU1530" s="94"/>
      <c r="BV1530" s="94"/>
      <c r="BW1530" s="94"/>
      <c r="BX1530" s="94"/>
      <c r="BY1530" s="94"/>
      <c r="BZ1530" s="94"/>
      <c r="CA1530" s="94"/>
      <c r="CB1530" s="94"/>
      <c r="CC1530" s="94"/>
      <c r="CD1530" s="94"/>
      <c r="CE1530" s="94"/>
      <c r="CF1530" s="94"/>
      <c r="CG1530" s="94"/>
      <c r="CH1530" s="94"/>
      <c r="CK1530" s="94" t="s">
        <v>20803</v>
      </c>
      <c r="CL1530" s="94" t="s">
        <v>12046</v>
      </c>
      <c r="CM1530" s="94" t="s">
        <v>20804</v>
      </c>
      <c r="CN1530" s="94" t="s">
        <v>12121</v>
      </c>
      <c r="CO1530" s="94" t="s">
        <v>12122</v>
      </c>
      <c r="CP1530" s="94" t="s">
        <v>20805</v>
      </c>
      <c r="CQ1530" s="94" t="s">
        <v>12336</v>
      </c>
      <c r="CR1530" s="94" t="s">
        <v>14962</v>
      </c>
      <c r="CS1530" s="94" t="s">
        <v>12016</v>
      </c>
      <c r="CX1530" s="94" t="s">
        <v>20806</v>
      </c>
      <c r="CZ1530" s="94" t="s">
        <v>12007</v>
      </c>
      <c r="DA1530" s="94" t="s">
        <v>12016</v>
      </c>
      <c r="DB1530" s="94" t="s">
        <v>12111</v>
      </c>
      <c r="DC1530" s="94" t="s">
        <v>12007</v>
      </c>
      <c r="DD1530" s="94" t="s">
        <v>12007</v>
      </c>
      <c r="DE1530" s="94" t="s">
        <v>12007</v>
      </c>
      <c r="DH1530" s="94" t="s">
        <v>12021</v>
      </c>
      <c r="DJ1530" s="94" t="s">
        <v>12022</v>
      </c>
    </row>
    <row r="1531" ht="13.5" customHeight="1">
      <c r="A1531" s="94" t="s">
        <v>3674</v>
      </c>
      <c r="B1531" s="94" t="s">
        <v>20807</v>
      </c>
      <c r="C1531" s="94" t="str">
        <f t="shared" si="1"/>
        <v>Martin Tluczykont</v>
      </c>
      <c r="D1531" s="94" t="s">
        <v>20808</v>
      </c>
      <c r="E1531" s="94" t="s">
        <v>32</v>
      </c>
      <c r="F1531" s="94" t="s">
        <v>20809</v>
      </c>
      <c r="G1531" s="95" t="s">
        <v>38</v>
      </c>
      <c r="H1531" s="94" t="s">
        <v>12006</v>
      </c>
      <c r="I1531" s="94" t="s">
        <v>12025</v>
      </c>
      <c r="BF1531" s="94"/>
      <c r="BG1531" s="94"/>
      <c r="BH1531" s="94"/>
      <c r="BI1531" s="94" t="s">
        <v>38</v>
      </c>
      <c r="BJ1531" s="94"/>
      <c r="BK1531" s="94"/>
      <c r="BL1531" s="94"/>
      <c r="BM1531" s="94"/>
      <c r="BN1531" s="94"/>
      <c r="BO1531" s="94"/>
      <c r="BP1531" s="94"/>
      <c r="BQ1531" s="94"/>
      <c r="BR1531" s="94"/>
      <c r="BS1531" s="94"/>
      <c r="BT1531" s="94"/>
      <c r="BU1531" s="94"/>
      <c r="BV1531" s="94"/>
      <c r="BW1531" s="94">
        <v>1.0</v>
      </c>
      <c r="BX1531" s="94"/>
      <c r="BY1531" s="94"/>
      <c r="BZ1531" s="94"/>
      <c r="CA1531" s="94"/>
      <c r="CB1531" s="94"/>
      <c r="CC1531" s="94"/>
      <c r="CD1531" s="94"/>
      <c r="CE1531" s="94"/>
      <c r="CF1531" s="94"/>
      <c r="CG1531" s="94"/>
      <c r="CH1531" s="94"/>
      <c r="CJ1531" s="94" t="s">
        <v>3680</v>
      </c>
      <c r="CK1531" s="94" t="s">
        <v>20810</v>
      </c>
      <c r="CL1531" s="94" t="s">
        <v>12046</v>
      </c>
      <c r="CM1531" s="94" t="s">
        <v>20811</v>
      </c>
      <c r="CN1531" s="94" t="s">
        <v>20812</v>
      </c>
      <c r="CO1531" s="94" t="s">
        <v>12030</v>
      </c>
      <c r="CP1531" s="94" t="s">
        <v>15659</v>
      </c>
      <c r="CQ1531" s="94" t="s">
        <v>12243</v>
      </c>
      <c r="CR1531" s="94" t="s">
        <v>13100</v>
      </c>
      <c r="CX1531" s="94" t="s">
        <v>3139</v>
      </c>
      <c r="CZ1531" s="94" t="s">
        <v>12016</v>
      </c>
      <c r="DC1531" s="94" t="s">
        <v>12016</v>
      </c>
      <c r="DD1531" s="94" t="s">
        <v>12016</v>
      </c>
      <c r="DH1531" s="94" t="s">
        <v>12021</v>
      </c>
      <c r="DJ1531" s="94" t="s">
        <v>12022</v>
      </c>
    </row>
    <row r="1532" ht="13.5" customHeight="1">
      <c r="A1532" s="94" t="s">
        <v>7168</v>
      </c>
      <c r="B1532" s="94" t="s">
        <v>20813</v>
      </c>
      <c r="C1532" s="94" t="str">
        <f t="shared" si="1"/>
        <v>Mary Hemenway</v>
      </c>
      <c r="D1532" s="94" t="s">
        <v>20814</v>
      </c>
      <c r="E1532" s="94" t="s">
        <v>32</v>
      </c>
      <c r="F1532" s="94" t="s">
        <v>20815</v>
      </c>
      <c r="G1532" s="95" t="s">
        <v>38</v>
      </c>
      <c r="H1532" s="94" t="s">
        <v>12006</v>
      </c>
      <c r="BF1532" s="94"/>
      <c r="BG1532" s="94"/>
      <c r="BH1532" s="94"/>
      <c r="BI1532" s="94" t="s">
        <v>38</v>
      </c>
      <c r="BJ1532" s="94"/>
      <c r="BK1532" s="94"/>
      <c r="BL1532" s="94"/>
      <c r="BM1532" s="94"/>
      <c r="BN1532" s="94"/>
      <c r="BO1532" s="94"/>
      <c r="BP1532" s="94"/>
      <c r="BQ1532" s="94"/>
      <c r="BR1532" s="94"/>
      <c r="BS1532" s="94"/>
      <c r="BT1532" s="94"/>
      <c r="BU1532" s="94">
        <v>1.0</v>
      </c>
      <c r="BV1532" s="94"/>
      <c r="BW1532" s="94"/>
      <c r="BX1532" s="94"/>
      <c r="BY1532" s="94"/>
      <c r="BZ1532" s="94"/>
      <c r="CA1532" s="94"/>
      <c r="CB1532" s="94"/>
      <c r="CC1532" s="94"/>
      <c r="CD1532" s="94"/>
      <c r="CE1532" s="94"/>
      <c r="CF1532" s="94"/>
      <c r="CG1532" s="94"/>
      <c r="CH1532" s="94"/>
      <c r="CJ1532" s="94" t="s">
        <v>3680</v>
      </c>
      <c r="CK1532" s="94" t="s">
        <v>20816</v>
      </c>
      <c r="CL1532" s="94" t="s">
        <v>12010</v>
      </c>
      <c r="CM1532" s="94" t="s">
        <v>20817</v>
      </c>
      <c r="CN1532" s="94" t="s">
        <v>12101</v>
      </c>
      <c r="CO1532" s="94" t="s">
        <v>12101</v>
      </c>
      <c r="CP1532" s="94" t="s">
        <v>15420</v>
      </c>
      <c r="CQ1532" s="94" t="s">
        <v>12032</v>
      </c>
      <c r="CR1532" s="94" t="s">
        <v>12062</v>
      </c>
      <c r="CX1532" s="94" t="s">
        <v>20818</v>
      </c>
      <c r="CZ1532" s="94" t="s">
        <v>12016</v>
      </c>
      <c r="DC1532" s="94" t="s">
        <v>12016</v>
      </c>
      <c r="DD1532" s="94" t="s">
        <v>12007</v>
      </c>
      <c r="DH1532" s="94" t="s">
        <v>12021</v>
      </c>
      <c r="DJ1532" s="94" t="s">
        <v>12022</v>
      </c>
    </row>
    <row r="1533" ht="13.5" customHeight="1">
      <c r="A1533" s="94" t="s">
        <v>7168</v>
      </c>
      <c r="B1533" s="94" t="s">
        <v>7169</v>
      </c>
      <c r="C1533" s="94" t="str">
        <f t="shared" si="1"/>
        <v>Mary Ndimuwaki</v>
      </c>
      <c r="D1533" s="94" t="s">
        <v>7170</v>
      </c>
      <c r="E1533" s="94" t="s">
        <v>32</v>
      </c>
      <c r="F1533" s="94" t="s">
        <v>20819</v>
      </c>
      <c r="G1533" s="95" t="s">
        <v>33</v>
      </c>
      <c r="H1533" s="94" t="s">
        <v>12006</v>
      </c>
      <c r="I1533" s="94" t="s">
        <v>12069</v>
      </c>
      <c r="BF1533" s="94" t="s">
        <v>33</v>
      </c>
      <c r="BG1533" s="94"/>
      <c r="BH1533" s="94"/>
      <c r="BI1533" s="94"/>
      <c r="BJ1533" s="94"/>
      <c r="BK1533" s="94"/>
      <c r="BL1533" s="94"/>
      <c r="BM1533" s="94">
        <v>1.0</v>
      </c>
      <c r="BN1533" s="94"/>
      <c r="BO1533" s="94"/>
      <c r="BP1533" s="94"/>
      <c r="BQ1533" s="94"/>
      <c r="BR1533" s="94"/>
      <c r="BS1533" s="94"/>
      <c r="BT1533" s="94"/>
      <c r="BU1533" s="94"/>
      <c r="BV1533" s="94"/>
      <c r="BW1533" s="94"/>
      <c r="BX1533" s="94"/>
      <c r="BY1533" s="94"/>
      <c r="BZ1533" s="94"/>
      <c r="CA1533" s="94"/>
      <c r="CB1533" s="94"/>
      <c r="CC1533" s="94"/>
      <c r="CD1533" s="94"/>
      <c r="CE1533" s="94"/>
      <c r="CF1533" s="94"/>
      <c r="CG1533" s="94"/>
      <c r="CH1533" s="94"/>
      <c r="CJ1533" s="94" t="s">
        <v>12213</v>
      </c>
      <c r="CK1533" s="94" t="s">
        <v>20820</v>
      </c>
      <c r="CL1533" s="94" t="s">
        <v>12010</v>
      </c>
      <c r="CM1533" s="94" t="s">
        <v>20821</v>
      </c>
      <c r="CN1533" s="94" t="s">
        <v>12719</v>
      </c>
      <c r="CO1533" s="94" t="s">
        <v>12217</v>
      </c>
      <c r="CP1533" s="94" t="s">
        <v>14289</v>
      </c>
      <c r="CQ1533" s="94" t="s">
        <v>13329</v>
      </c>
      <c r="CR1533" s="94" t="s">
        <v>13049</v>
      </c>
      <c r="CS1533" s="94" t="s">
        <v>12007</v>
      </c>
      <c r="CT1533" s="94" t="s">
        <v>20822</v>
      </c>
      <c r="CU1533" s="94" t="s">
        <v>20823</v>
      </c>
      <c r="CV1533" s="94" t="s">
        <v>12498</v>
      </c>
      <c r="CX1533" s="94" t="s">
        <v>20824</v>
      </c>
      <c r="CZ1533" s="94" t="s">
        <v>12007</v>
      </c>
      <c r="DA1533" s="94" t="s">
        <v>12111</v>
      </c>
      <c r="DB1533" s="94" t="s">
        <v>12111</v>
      </c>
      <c r="DC1533" s="94" t="s">
        <v>12007</v>
      </c>
      <c r="DD1533" s="94" t="s">
        <v>12007</v>
      </c>
      <c r="DE1533" s="94" t="s">
        <v>12007</v>
      </c>
      <c r="DF1533" s="94" t="s">
        <v>20825</v>
      </c>
      <c r="DH1533" s="94" t="s">
        <v>12021</v>
      </c>
      <c r="DJ1533" s="94" t="s">
        <v>12022</v>
      </c>
    </row>
    <row r="1534" ht="13.5" customHeight="1">
      <c r="A1534" s="94" t="s">
        <v>20826</v>
      </c>
      <c r="B1534" s="94" t="s">
        <v>20827</v>
      </c>
      <c r="C1534" s="94" t="str">
        <f t="shared" si="1"/>
        <v>MARY PROVEN-ADZRI</v>
      </c>
      <c r="D1534" s="94" t="s">
        <v>20828</v>
      </c>
      <c r="E1534" s="94" t="s">
        <v>35</v>
      </c>
      <c r="F1534" s="94" t="s">
        <v>20829</v>
      </c>
      <c r="G1534" s="95" t="s">
        <v>33</v>
      </c>
      <c r="H1534" s="94" t="s">
        <v>12006</v>
      </c>
      <c r="I1534" s="94" t="s">
        <v>12069</v>
      </c>
      <c r="BF1534" s="94"/>
      <c r="BG1534" s="94"/>
      <c r="BH1534" s="94" t="s">
        <v>33</v>
      </c>
      <c r="BI1534" s="94"/>
      <c r="BJ1534" s="94"/>
      <c r="BK1534" s="94"/>
      <c r="BL1534" s="94"/>
      <c r="BM1534" s="94"/>
      <c r="BN1534" s="94"/>
      <c r="BO1534" s="94"/>
      <c r="BP1534" s="94"/>
      <c r="BQ1534" s="94"/>
      <c r="BR1534" s="94">
        <v>1.0</v>
      </c>
      <c r="BS1534" s="94"/>
      <c r="BT1534" s="94"/>
      <c r="BU1534" s="94"/>
      <c r="BV1534" s="94"/>
      <c r="BW1534" s="94"/>
      <c r="BX1534" s="94"/>
      <c r="BY1534" s="94"/>
      <c r="BZ1534" s="94"/>
      <c r="CA1534" s="94"/>
      <c r="CB1534" s="94"/>
      <c r="CC1534" s="94"/>
      <c r="CD1534" s="94">
        <v>1.0</v>
      </c>
      <c r="CE1534" s="94"/>
      <c r="CF1534" s="94"/>
      <c r="CG1534" s="94"/>
      <c r="CH1534" s="94"/>
      <c r="CJ1534" s="94" t="s">
        <v>13966</v>
      </c>
      <c r="CK1534" s="94" t="s">
        <v>20830</v>
      </c>
      <c r="CL1534" s="94" t="s">
        <v>12010</v>
      </c>
      <c r="CM1534" s="94" t="s">
        <v>20831</v>
      </c>
      <c r="CN1534" s="94" t="s">
        <v>20832</v>
      </c>
      <c r="CO1534" s="94" t="s">
        <v>12116</v>
      </c>
      <c r="CP1534" s="94" t="s">
        <v>15781</v>
      </c>
      <c r="CQ1534" s="94" t="s">
        <v>15782</v>
      </c>
      <c r="CR1534" s="94" t="s">
        <v>20833</v>
      </c>
      <c r="CS1534" s="94" t="s">
        <v>12007</v>
      </c>
      <c r="CX1534" s="94" t="s">
        <v>20834</v>
      </c>
      <c r="CZ1534" s="94" t="s">
        <v>12007</v>
      </c>
      <c r="DA1534" s="94" t="s">
        <v>12111</v>
      </c>
      <c r="DB1534" s="94" t="s">
        <v>12111</v>
      </c>
      <c r="DC1534" s="94" t="s">
        <v>12007</v>
      </c>
      <c r="DD1534" s="94" t="s">
        <v>12007</v>
      </c>
      <c r="DE1534" s="94" t="s">
        <v>12007</v>
      </c>
      <c r="DH1534" s="94" t="s">
        <v>12021</v>
      </c>
      <c r="DJ1534" s="94" t="s">
        <v>12022</v>
      </c>
    </row>
    <row r="1535" ht="13.5" customHeight="1">
      <c r="A1535" s="94" t="s">
        <v>3156</v>
      </c>
      <c r="B1535" s="94" t="s">
        <v>20835</v>
      </c>
      <c r="C1535" s="94" t="str">
        <f t="shared" si="1"/>
        <v>Maryam Hussaini</v>
      </c>
      <c r="D1535" s="94" t="s">
        <v>20836</v>
      </c>
      <c r="E1535" s="94" t="s">
        <v>35</v>
      </c>
      <c r="F1535" s="94" t="s">
        <v>20837</v>
      </c>
      <c r="G1535" s="95" t="s">
        <v>33</v>
      </c>
      <c r="H1535" s="94" t="s">
        <v>12006</v>
      </c>
      <c r="BF1535" s="94" t="s">
        <v>33</v>
      </c>
      <c r="BG1535" s="94"/>
      <c r="BH1535" s="94"/>
      <c r="BI1535" s="94"/>
      <c r="BJ1535" s="94"/>
      <c r="BK1535" s="94"/>
      <c r="BL1535" s="94"/>
      <c r="BM1535" s="94">
        <v>1.0</v>
      </c>
      <c r="BN1535" s="94"/>
      <c r="BO1535" s="94"/>
      <c r="BP1535" s="94"/>
      <c r="BQ1535" s="94"/>
      <c r="BR1535" s="94"/>
      <c r="BS1535" s="94"/>
      <c r="BT1535" s="94"/>
      <c r="BU1535" s="94"/>
      <c r="BV1535" s="94"/>
      <c r="BW1535" s="94"/>
      <c r="BX1535" s="94"/>
      <c r="BY1535" s="94"/>
      <c r="BZ1535" s="94"/>
      <c r="CA1535" s="94"/>
      <c r="CB1535" s="94"/>
      <c r="CC1535" s="94"/>
      <c r="CD1535" s="94">
        <v>1.0</v>
      </c>
      <c r="CE1535" s="94"/>
      <c r="CF1535" s="94"/>
      <c r="CG1535" s="94"/>
      <c r="CH1535" s="94"/>
      <c r="CK1535" s="94" t="s">
        <v>20838</v>
      </c>
      <c r="CL1535" s="94" t="s">
        <v>12856</v>
      </c>
      <c r="CM1535" s="94" t="s">
        <v>20839</v>
      </c>
      <c r="CN1535" s="94" t="s">
        <v>12216</v>
      </c>
      <c r="CO1535" s="94" t="s">
        <v>12122</v>
      </c>
      <c r="CP1535" s="94" t="s">
        <v>20840</v>
      </c>
      <c r="CQ1535" s="94" t="s">
        <v>13256</v>
      </c>
      <c r="CR1535" s="94" t="s">
        <v>20841</v>
      </c>
      <c r="CS1535" s="94" t="s">
        <v>12016</v>
      </c>
      <c r="CX1535" s="94" t="s">
        <v>20842</v>
      </c>
      <c r="CZ1535" s="94" t="s">
        <v>12007</v>
      </c>
      <c r="DA1535" s="94" t="s">
        <v>12111</v>
      </c>
      <c r="DB1535" s="94" t="s">
        <v>12111</v>
      </c>
      <c r="DC1535" s="94" t="s">
        <v>12007</v>
      </c>
      <c r="DD1535" s="94" t="s">
        <v>12007</v>
      </c>
      <c r="DE1535" s="94" t="s">
        <v>12007</v>
      </c>
      <c r="DH1535" s="94" t="s">
        <v>12021</v>
      </c>
      <c r="DJ1535" s="94" t="s">
        <v>12022</v>
      </c>
    </row>
    <row r="1536" ht="13.5" customHeight="1">
      <c r="A1536" s="94" t="s">
        <v>3156</v>
      </c>
      <c r="B1536" s="94" t="s">
        <v>20843</v>
      </c>
      <c r="C1536" s="94" t="str">
        <f t="shared" si="1"/>
        <v>Maryam Raouph</v>
      </c>
      <c r="D1536" s="94" t="s">
        <v>20844</v>
      </c>
      <c r="E1536" s="94" t="s">
        <v>35</v>
      </c>
      <c r="F1536" s="94" t="s">
        <v>20845</v>
      </c>
      <c r="G1536" s="95" t="s">
        <v>33</v>
      </c>
      <c r="H1536" s="94" t="s">
        <v>12006</v>
      </c>
      <c r="I1536" s="94" t="s">
        <v>12069</v>
      </c>
      <c r="BF1536" s="94" t="s">
        <v>33</v>
      </c>
      <c r="BG1536" s="94"/>
      <c r="BH1536" s="94"/>
      <c r="BI1536" s="94"/>
      <c r="BJ1536" s="94"/>
      <c r="BK1536" s="94"/>
      <c r="BL1536" s="94"/>
      <c r="BM1536" s="94">
        <v>1.0</v>
      </c>
      <c r="BN1536" s="94"/>
      <c r="BO1536" s="94"/>
      <c r="BP1536" s="94"/>
      <c r="BQ1536" s="94"/>
      <c r="BR1536" s="94"/>
      <c r="BS1536" s="94"/>
      <c r="BT1536" s="94"/>
      <c r="BU1536" s="94"/>
      <c r="BV1536" s="94"/>
      <c r="BW1536" s="94"/>
      <c r="BX1536" s="94"/>
      <c r="BY1536" s="94"/>
      <c r="BZ1536" s="94"/>
      <c r="CA1536" s="94"/>
      <c r="CB1536" s="94"/>
      <c r="CC1536" s="94"/>
      <c r="CD1536" s="94">
        <v>2.0</v>
      </c>
      <c r="CE1536" s="94"/>
      <c r="CF1536" s="94"/>
      <c r="CG1536" s="94"/>
      <c r="CH1536" s="94"/>
      <c r="CJ1536" s="94" t="s">
        <v>3680</v>
      </c>
      <c r="CK1536" s="94" t="s">
        <v>20846</v>
      </c>
      <c r="CL1536" s="94" t="s">
        <v>12010</v>
      </c>
      <c r="CM1536" s="94" t="s">
        <v>20847</v>
      </c>
      <c r="CO1536" s="94" t="s">
        <v>12122</v>
      </c>
      <c r="CP1536" s="94" t="s">
        <v>20848</v>
      </c>
      <c r="CQ1536" s="94" t="s">
        <v>12243</v>
      </c>
      <c r="CR1536" s="94" t="s">
        <v>12406</v>
      </c>
      <c r="CS1536" s="94" t="s">
        <v>12007</v>
      </c>
      <c r="CT1536" s="94" t="s">
        <v>12297</v>
      </c>
      <c r="CX1536" s="94" t="s">
        <v>20849</v>
      </c>
      <c r="CZ1536" s="94" t="s">
        <v>12007</v>
      </c>
      <c r="DA1536" s="94" t="s">
        <v>12111</v>
      </c>
      <c r="DB1536" s="94" t="s">
        <v>12111</v>
      </c>
      <c r="DC1536" s="94" t="s">
        <v>12007</v>
      </c>
      <c r="DD1536" s="94" t="s">
        <v>12016</v>
      </c>
      <c r="DE1536" s="94" t="s">
        <v>12016</v>
      </c>
      <c r="DH1536" s="94" t="s">
        <v>12021</v>
      </c>
      <c r="DJ1536" s="94" t="s">
        <v>12022</v>
      </c>
    </row>
    <row r="1537" ht="13.5" customHeight="1">
      <c r="A1537" s="94" t="s">
        <v>20850</v>
      </c>
      <c r="B1537" s="94" t="s">
        <v>15138</v>
      </c>
      <c r="C1537" s="94" t="str">
        <f t="shared" si="1"/>
        <v>Masaaki Hiramatsu</v>
      </c>
      <c r="D1537" s="94" t="s">
        <v>20851</v>
      </c>
      <c r="E1537" s="94" t="s">
        <v>32</v>
      </c>
      <c r="F1537" s="94" t="s">
        <v>20852</v>
      </c>
      <c r="G1537" s="95" t="s">
        <v>38</v>
      </c>
      <c r="H1537" s="94" t="s">
        <v>12006</v>
      </c>
      <c r="BF1537" s="94"/>
      <c r="BG1537" s="94"/>
      <c r="BH1537" s="94"/>
      <c r="BI1537" s="94"/>
      <c r="BJ1537" s="94"/>
      <c r="BK1537" s="94" t="s">
        <v>38</v>
      </c>
      <c r="BL1537" s="94"/>
      <c r="BM1537" s="94"/>
      <c r="BN1537" s="94"/>
      <c r="BO1537" s="94"/>
      <c r="BP1537" s="94"/>
      <c r="BQ1537" s="94"/>
      <c r="BR1537" s="94"/>
      <c r="BS1537" s="94"/>
      <c r="BT1537" s="94"/>
      <c r="BU1537" s="94"/>
      <c r="BV1537" s="94"/>
      <c r="BW1537" s="94"/>
      <c r="BX1537" s="94"/>
      <c r="BY1537" s="94"/>
      <c r="BZ1537" s="94"/>
      <c r="CA1537" s="94">
        <v>1.0</v>
      </c>
      <c r="CB1537" s="94"/>
      <c r="CC1537" s="94"/>
      <c r="CD1537" s="94"/>
      <c r="CE1537" s="94"/>
      <c r="CF1537" s="94"/>
      <c r="CG1537" s="94"/>
      <c r="CH1537" s="94"/>
      <c r="CJ1537" s="94" t="s">
        <v>3680</v>
      </c>
      <c r="CK1537" s="94" t="s">
        <v>20853</v>
      </c>
      <c r="CL1537" s="94" t="s">
        <v>12046</v>
      </c>
      <c r="CM1537" s="94" t="s">
        <v>17634</v>
      </c>
      <c r="CN1537" s="94" t="s">
        <v>12072</v>
      </c>
      <c r="CO1537" s="94" t="s">
        <v>12030</v>
      </c>
      <c r="CP1537" s="94" t="s">
        <v>16054</v>
      </c>
      <c r="CQ1537" s="94" t="s">
        <v>12497</v>
      </c>
      <c r="CR1537" s="94" t="s">
        <v>13546</v>
      </c>
      <c r="CX1537" s="94" t="s">
        <v>20854</v>
      </c>
      <c r="CZ1537" s="94" t="s">
        <v>12007</v>
      </c>
      <c r="DC1537" s="94" t="s">
        <v>12016</v>
      </c>
      <c r="DD1537" s="94" t="s">
        <v>12016</v>
      </c>
      <c r="DH1537" s="94" t="s">
        <v>12021</v>
      </c>
      <c r="DJ1537" s="94" t="s">
        <v>12022</v>
      </c>
    </row>
    <row r="1538" ht="13.5" customHeight="1">
      <c r="A1538" s="94" t="s">
        <v>20855</v>
      </c>
      <c r="B1538" s="94" t="s">
        <v>20856</v>
      </c>
      <c r="C1538" s="94" t="str">
        <f t="shared" si="1"/>
        <v>Masafusa Onoue</v>
      </c>
      <c r="D1538" s="94" t="s">
        <v>20857</v>
      </c>
      <c r="E1538" s="94" t="s">
        <v>32</v>
      </c>
      <c r="F1538" s="94" t="s">
        <v>20858</v>
      </c>
      <c r="G1538" s="95" t="s">
        <v>33</v>
      </c>
      <c r="H1538" s="94" t="s">
        <v>12006</v>
      </c>
      <c r="I1538" s="94" t="s">
        <v>12069</v>
      </c>
      <c r="BF1538" s="94" t="s">
        <v>33</v>
      </c>
      <c r="BG1538" s="94"/>
      <c r="BH1538" s="94"/>
      <c r="BI1538" s="94"/>
      <c r="BJ1538" s="94"/>
      <c r="BK1538" s="94"/>
      <c r="BL1538" s="94">
        <v>1.0</v>
      </c>
      <c r="BM1538" s="94"/>
      <c r="BN1538" s="94"/>
      <c r="BO1538" s="94"/>
      <c r="BP1538" s="94"/>
      <c r="BQ1538" s="94"/>
      <c r="BR1538" s="94"/>
      <c r="BS1538" s="94"/>
      <c r="BT1538" s="94"/>
      <c r="BU1538" s="94"/>
      <c r="BV1538" s="94"/>
      <c r="BW1538" s="94"/>
      <c r="BX1538" s="94"/>
      <c r="BY1538" s="94"/>
      <c r="BZ1538" s="94"/>
      <c r="CA1538" s="94"/>
      <c r="CB1538" s="94"/>
      <c r="CC1538" s="94"/>
      <c r="CD1538" s="94"/>
      <c r="CE1538" s="94"/>
      <c r="CF1538" s="94"/>
      <c r="CG1538" s="94"/>
      <c r="CH1538" s="94"/>
      <c r="CK1538" s="94" t="s">
        <v>20859</v>
      </c>
      <c r="CL1538" s="94" t="s">
        <v>12046</v>
      </c>
      <c r="CM1538" s="94" t="s">
        <v>20860</v>
      </c>
      <c r="CN1538" s="94" t="s">
        <v>20861</v>
      </c>
      <c r="CP1538" s="94" t="s">
        <v>20862</v>
      </c>
      <c r="CQ1538" s="94" t="s">
        <v>12497</v>
      </c>
      <c r="CR1538" s="94" t="s">
        <v>13546</v>
      </c>
      <c r="CS1538" s="94" t="s">
        <v>12016</v>
      </c>
      <c r="CX1538" s="94" t="s">
        <v>18083</v>
      </c>
      <c r="CZ1538" s="94" t="s">
        <v>12007</v>
      </c>
      <c r="DD1538" s="94" t="s">
        <v>12007</v>
      </c>
      <c r="DE1538" s="94" t="s">
        <v>12007</v>
      </c>
      <c r="DH1538" s="94" t="s">
        <v>12021</v>
      </c>
      <c r="DJ1538" s="94" t="s">
        <v>12022</v>
      </c>
    </row>
    <row r="1539" ht="13.5" customHeight="1">
      <c r="A1539" s="94" t="s">
        <v>5652</v>
      </c>
      <c r="B1539" s="94" t="s">
        <v>5653</v>
      </c>
      <c r="C1539" s="94" t="str">
        <f t="shared" si="1"/>
        <v>Masaki Ando</v>
      </c>
      <c r="D1539" s="94" t="s">
        <v>20863</v>
      </c>
      <c r="E1539" s="94" t="s">
        <v>32</v>
      </c>
      <c r="F1539" s="94" t="s">
        <v>20864</v>
      </c>
      <c r="G1539" s="95" t="s">
        <v>16089</v>
      </c>
      <c r="H1539" s="94" t="s">
        <v>12006</v>
      </c>
      <c r="I1539" s="94" t="s">
        <v>12081</v>
      </c>
      <c r="BF1539" s="94">
        <v>2.0</v>
      </c>
      <c r="BG1539" s="94"/>
      <c r="BH1539" s="94"/>
      <c r="BI1539" s="94"/>
      <c r="BJ1539" s="94"/>
      <c r="BK1539" s="94"/>
      <c r="BL1539" s="94">
        <v>1.0</v>
      </c>
      <c r="BM1539" s="94"/>
      <c r="BN1539" s="94">
        <v>1.0</v>
      </c>
      <c r="BO1539" s="94"/>
      <c r="BP1539" s="94"/>
      <c r="BQ1539" s="94"/>
      <c r="BR1539" s="94"/>
      <c r="BS1539" s="94"/>
      <c r="BT1539" s="94"/>
      <c r="BU1539" s="94"/>
      <c r="BV1539" s="94"/>
      <c r="BW1539" s="94"/>
      <c r="BX1539" s="94"/>
      <c r="BY1539" s="94"/>
      <c r="BZ1539" s="94"/>
      <c r="CA1539" s="94"/>
      <c r="CB1539" s="94"/>
      <c r="CC1539" s="94"/>
      <c r="CD1539" s="94"/>
      <c r="CE1539" s="94"/>
      <c r="CF1539" s="94"/>
      <c r="CG1539" s="94"/>
      <c r="CH1539" s="94"/>
      <c r="CJ1539" s="94" t="s">
        <v>12058</v>
      </c>
      <c r="CK1539" s="94" t="s">
        <v>5657</v>
      </c>
      <c r="CL1539" s="94" t="s">
        <v>12046</v>
      </c>
      <c r="CM1539" s="94" t="s">
        <v>19402</v>
      </c>
      <c r="CN1539" s="94" t="s">
        <v>12072</v>
      </c>
      <c r="CO1539" s="94" t="s">
        <v>12030</v>
      </c>
      <c r="CP1539" s="94" t="s">
        <v>16054</v>
      </c>
      <c r="CQ1539" s="94" t="s">
        <v>12497</v>
      </c>
      <c r="CR1539" s="94" t="s">
        <v>12497</v>
      </c>
      <c r="CS1539" s="94" t="s">
        <v>12007</v>
      </c>
      <c r="CX1539" s="94" t="s">
        <v>1743</v>
      </c>
      <c r="CZ1539" s="94" t="s">
        <v>12007</v>
      </c>
      <c r="DA1539" s="94" t="s">
        <v>12016</v>
      </c>
      <c r="DB1539" s="94" t="s">
        <v>12016</v>
      </c>
      <c r="DC1539" s="94" t="s">
        <v>12016</v>
      </c>
      <c r="DD1539" s="94" t="s">
        <v>12016</v>
      </c>
      <c r="DE1539" s="94" t="s">
        <v>12007</v>
      </c>
      <c r="DH1539" s="94" t="s">
        <v>12021</v>
      </c>
      <c r="DJ1539" s="94" t="s">
        <v>12022</v>
      </c>
    </row>
    <row r="1540" ht="13.5" customHeight="1">
      <c r="A1540" s="94" t="s">
        <v>20865</v>
      </c>
      <c r="B1540" s="94" t="s">
        <v>20866</v>
      </c>
      <c r="C1540" s="94" t="str">
        <f t="shared" si="1"/>
        <v>Masayoshi KIGUCHI</v>
      </c>
      <c r="D1540" s="94" t="s">
        <v>20867</v>
      </c>
      <c r="E1540" s="94" t="s">
        <v>32</v>
      </c>
      <c r="F1540" s="94" t="s">
        <v>20868</v>
      </c>
      <c r="G1540" s="95" t="s">
        <v>38</v>
      </c>
      <c r="H1540" s="94" t="s">
        <v>12006</v>
      </c>
      <c r="BF1540" s="94"/>
      <c r="BG1540" s="94"/>
      <c r="BH1540" s="94"/>
      <c r="BI1540" s="94" t="s">
        <v>38</v>
      </c>
      <c r="BJ1540" s="94"/>
      <c r="BK1540" s="94"/>
      <c r="BL1540" s="94"/>
      <c r="BM1540" s="94"/>
      <c r="BN1540" s="94"/>
      <c r="BO1540" s="94"/>
      <c r="BP1540" s="94"/>
      <c r="BQ1540" s="94"/>
      <c r="BR1540" s="94"/>
      <c r="BS1540" s="94"/>
      <c r="BT1540" s="94"/>
      <c r="BU1540" s="94">
        <v>1.0</v>
      </c>
      <c r="BV1540" s="94"/>
      <c r="BW1540" s="94"/>
      <c r="BX1540" s="94"/>
      <c r="BY1540" s="94"/>
      <c r="BZ1540" s="94"/>
      <c r="CA1540" s="94"/>
      <c r="CB1540" s="94"/>
      <c r="CC1540" s="94"/>
      <c r="CD1540" s="94"/>
      <c r="CE1540" s="94"/>
      <c r="CF1540" s="94"/>
      <c r="CG1540" s="94"/>
      <c r="CH1540" s="94"/>
      <c r="CJ1540" s="94" t="s">
        <v>12058</v>
      </c>
      <c r="CK1540" s="94" t="s">
        <v>20869</v>
      </c>
      <c r="CL1540" s="94" t="s">
        <v>12046</v>
      </c>
      <c r="CM1540" s="94" t="s">
        <v>20870</v>
      </c>
      <c r="CN1540" s="94" t="s">
        <v>20871</v>
      </c>
      <c r="CO1540" s="94" t="s">
        <v>12101</v>
      </c>
      <c r="CP1540" s="94" t="s">
        <v>20872</v>
      </c>
      <c r="CQ1540" s="94" t="s">
        <v>12497</v>
      </c>
      <c r="CR1540" s="94" t="s">
        <v>12497</v>
      </c>
      <c r="CX1540" s="94" t="s">
        <v>20873</v>
      </c>
      <c r="CZ1540" s="94" t="s">
        <v>12007</v>
      </c>
      <c r="DC1540" s="94" t="s">
        <v>12007</v>
      </c>
      <c r="DD1540" s="94" t="s">
        <v>12007</v>
      </c>
      <c r="DH1540" s="94" t="s">
        <v>12021</v>
      </c>
      <c r="DJ1540" s="94" t="s">
        <v>12022</v>
      </c>
    </row>
    <row r="1541" ht="13.5" customHeight="1">
      <c r="A1541" s="94" t="s">
        <v>6396</v>
      </c>
      <c r="B1541" s="94" t="s">
        <v>6397</v>
      </c>
      <c r="C1541" s="94" t="str">
        <f t="shared" si="1"/>
        <v>Masekamisha Andries Mathiba</v>
      </c>
      <c r="D1541" s="94" t="s">
        <v>6398</v>
      </c>
      <c r="E1541" s="94" t="s">
        <v>32</v>
      </c>
      <c r="F1541" s="94" t="s">
        <v>20874</v>
      </c>
      <c r="G1541" s="95" t="s">
        <v>33</v>
      </c>
      <c r="H1541" s="94" t="s">
        <v>12006</v>
      </c>
      <c r="I1541" s="94" t="s">
        <v>12025</v>
      </c>
      <c r="BF1541" s="94" t="s">
        <v>33</v>
      </c>
      <c r="BG1541" s="94"/>
      <c r="BH1541" s="94"/>
      <c r="BI1541" s="94"/>
      <c r="BJ1541" s="94"/>
      <c r="BK1541" s="94"/>
      <c r="BL1541" s="94"/>
      <c r="BM1541" s="94">
        <v>1.0</v>
      </c>
      <c r="BN1541" s="94"/>
      <c r="BO1541" s="94"/>
      <c r="BP1541" s="94"/>
      <c r="BQ1541" s="94"/>
      <c r="BR1541" s="94"/>
      <c r="BS1541" s="94"/>
      <c r="BT1541" s="94"/>
      <c r="BU1541" s="94"/>
      <c r="BV1541" s="94"/>
      <c r="BW1541" s="94"/>
      <c r="BX1541" s="94"/>
      <c r="BY1541" s="94"/>
      <c r="BZ1541" s="94"/>
      <c r="CA1541" s="94"/>
      <c r="CB1541" s="94"/>
      <c r="CC1541" s="94"/>
      <c r="CD1541" s="94"/>
      <c r="CE1541" s="94"/>
      <c r="CF1541" s="94"/>
      <c r="CG1541" s="94"/>
      <c r="CH1541" s="94"/>
      <c r="CJ1541" s="94" t="s">
        <v>11475</v>
      </c>
      <c r="CK1541" s="94" t="s">
        <v>20875</v>
      </c>
      <c r="CL1541" s="94" t="s">
        <v>12505</v>
      </c>
      <c r="CM1541" s="94" t="s">
        <v>12186</v>
      </c>
      <c r="CO1541" s="94" t="s">
        <v>12217</v>
      </c>
      <c r="CP1541" s="94" t="s">
        <v>12189</v>
      </c>
      <c r="CQ1541" s="94" t="s">
        <v>12015</v>
      </c>
      <c r="CR1541" s="94" t="s">
        <v>12219</v>
      </c>
      <c r="CS1541" s="94" t="s">
        <v>12016</v>
      </c>
      <c r="CT1541" s="94" t="s">
        <v>12498</v>
      </c>
      <c r="CU1541" s="94" t="s">
        <v>12498</v>
      </c>
      <c r="CV1541" s="94" t="s">
        <v>12498</v>
      </c>
      <c r="CX1541" s="94" t="s">
        <v>20876</v>
      </c>
      <c r="CZ1541" s="94" t="s">
        <v>12007</v>
      </c>
      <c r="DA1541" s="94" t="s">
        <v>12016</v>
      </c>
      <c r="DB1541" s="94" t="s">
        <v>12111</v>
      </c>
      <c r="DC1541" s="94" t="s">
        <v>12016</v>
      </c>
      <c r="DD1541" s="94" t="s">
        <v>12007</v>
      </c>
      <c r="DE1541" s="94" t="s">
        <v>12016</v>
      </c>
      <c r="DH1541" s="94" t="s">
        <v>12021</v>
      </c>
      <c r="DJ1541" s="94" t="s">
        <v>12022</v>
      </c>
    </row>
    <row r="1542" ht="13.5" customHeight="1">
      <c r="A1542" s="94" t="s">
        <v>10558</v>
      </c>
      <c r="B1542" s="94" t="s">
        <v>10559</v>
      </c>
      <c r="C1542" s="94" t="str">
        <f t="shared" si="1"/>
        <v>Masoumeh Ghasemi Nodehi</v>
      </c>
      <c r="D1542" s="94" t="s">
        <v>10560</v>
      </c>
      <c r="E1542" s="94" t="s">
        <v>35</v>
      </c>
      <c r="F1542" s="94" t="s">
        <v>20877</v>
      </c>
      <c r="G1542" s="95" t="s">
        <v>33</v>
      </c>
      <c r="H1542" s="94" t="s">
        <v>12006</v>
      </c>
      <c r="I1542" s="94" t="s">
        <v>12025</v>
      </c>
      <c r="J1542" s="94" t="s">
        <v>20878</v>
      </c>
      <c r="BF1542" s="94" t="s">
        <v>33</v>
      </c>
      <c r="BG1542" s="94"/>
      <c r="BH1542" s="94"/>
      <c r="BI1542" s="94"/>
      <c r="BJ1542" s="94"/>
      <c r="BK1542" s="94"/>
      <c r="BL1542" s="94">
        <v>1.0</v>
      </c>
      <c r="BM1542" s="94"/>
      <c r="BN1542" s="94"/>
      <c r="BO1542" s="94"/>
      <c r="BP1542" s="94"/>
      <c r="BQ1542" s="94"/>
      <c r="BR1542" s="94"/>
      <c r="BS1542" s="94"/>
      <c r="BT1542" s="94"/>
      <c r="BU1542" s="94"/>
      <c r="BV1542" s="94"/>
      <c r="BW1542" s="94"/>
      <c r="BX1542" s="94"/>
      <c r="BY1542" s="94"/>
      <c r="BZ1542" s="94"/>
      <c r="CA1542" s="94"/>
      <c r="CB1542" s="94"/>
      <c r="CC1542" s="94"/>
      <c r="CD1542" s="94">
        <v>1.0</v>
      </c>
      <c r="CE1542" s="94"/>
      <c r="CF1542" s="94"/>
      <c r="CG1542" s="94"/>
      <c r="CH1542" s="94"/>
      <c r="CJ1542" s="94" t="s">
        <v>3680</v>
      </c>
      <c r="CK1542" s="94" t="s">
        <v>10564</v>
      </c>
      <c r="CL1542" s="94" t="s">
        <v>7188</v>
      </c>
      <c r="CM1542" s="94" t="s">
        <v>20879</v>
      </c>
      <c r="CN1542" s="94" t="s">
        <v>20880</v>
      </c>
      <c r="CO1542" s="94" t="s">
        <v>12030</v>
      </c>
      <c r="CP1542" s="94" t="s">
        <v>18464</v>
      </c>
      <c r="CQ1542" s="94" t="s">
        <v>13943</v>
      </c>
      <c r="CR1542" s="94" t="s">
        <v>12405</v>
      </c>
      <c r="CS1542" s="94" t="s">
        <v>12007</v>
      </c>
      <c r="CT1542" s="94" t="s">
        <v>12594</v>
      </c>
      <c r="CX1542" s="94" t="s">
        <v>1693</v>
      </c>
      <c r="CZ1542" s="94" t="s">
        <v>12007</v>
      </c>
      <c r="DA1542" s="94" t="s">
        <v>12111</v>
      </c>
      <c r="DB1542" s="94" t="s">
        <v>12111</v>
      </c>
      <c r="DC1542" s="94" t="s">
        <v>12007</v>
      </c>
      <c r="DD1542" s="94" t="s">
        <v>12016</v>
      </c>
      <c r="DE1542" s="94" t="s">
        <v>12007</v>
      </c>
      <c r="DF1542" s="94" t="s">
        <v>20881</v>
      </c>
      <c r="DH1542" s="94" t="s">
        <v>12021</v>
      </c>
      <c r="DJ1542" s="94" t="s">
        <v>12022</v>
      </c>
    </row>
    <row r="1543" ht="13.5" customHeight="1">
      <c r="A1543" s="94" t="s">
        <v>20882</v>
      </c>
      <c r="B1543" s="94" t="s">
        <v>20883</v>
      </c>
      <c r="C1543" s="94" t="str">
        <f t="shared" si="1"/>
        <v>Massimiliano Razzano</v>
      </c>
      <c r="D1543" s="94" t="s">
        <v>20884</v>
      </c>
      <c r="E1543" s="94" t="s">
        <v>32</v>
      </c>
      <c r="F1543" s="94" t="s">
        <v>20885</v>
      </c>
      <c r="G1543" s="95" t="s">
        <v>33</v>
      </c>
      <c r="H1543" s="94" t="s">
        <v>12006</v>
      </c>
      <c r="I1543" s="94" t="s">
        <v>12069</v>
      </c>
      <c r="BF1543" s="94"/>
      <c r="BG1543" s="94"/>
      <c r="BH1543" s="94" t="s">
        <v>33</v>
      </c>
      <c r="BI1543" s="94"/>
      <c r="BJ1543" s="94"/>
      <c r="BK1543" s="94"/>
      <c r="BL1543" s="94"/>
      <c r="BM1543" s="94"/>
      <c r="BN1543" s="94"/>
      <c r="BO1543" s="94"/>
      <c r="BP1543" s="94"/>
      <c r="BQ1543" s="94"/>
      <c r="BR1543" s="94">
        <v>1.0</v>
      </c>
      <c r="BS1543" s="94"/>
      <c r="BT1543" s="94"/>
      <c r="BU1543" s="94"/>
      <c r="BV1543" s="94"/>
      <c r="BW1543" s="94"/>
      <c r="BX1543" s="94"/>
      <c r="BY1543" s="94"/>
      <c r="BZ1543" s="94"/>
      <c r="CA1543" s="94"/>
      <c r="CB1543" s="94"/>
      <c r="CC1543" s="94"/>
      <c r="CD1543" s="94"/>
      <c r="CE1543" s="94"/>
      <c r="CF1543" s="94"/>
      <c r="CG1543" s="94"/>
      <c r="CH1543" s="94"/>
      <c r="CK1543" s="94" t="s">
        <v>20886</v>
      </c>
      <c r="CM1543" s="94" t="s">
        <v>20887</v>
      </c>
      <c r="CO1543" s="94" t="s">
        <v>12116</v>
      </c>
      <c r="CQ1543" s="94" t="s">
        <v>12605</v>
      </c>
      <c r="CX1543" s="94" t="s">
        <v>20888</v>
      </c>
      <c r="CZ1543" s="94" t="s">
        <v>12007</v>
      </c>
      <c r="DH1543" s="94" t="s">
        <v>12021</v>
      </c>
      <c r="DJ1543" s="94" t="s">
        <v>12022</v>
      </c>
    </row>
    <row r="1544" ht="13.5" customHeight="1">
      <c r="A1544" s="94" t="s">
        <v>20889</v>
      </c>
      <c r="B1544" s="94" t="s">
        <v>20890</v>
      </c>
      <c r="C1544" s="94" t="str">
        <f t="shared" si="1"/>
        <v>Mathieu Isidro</v>
      </c>
      <c r="D1544" s="94" t="s">
        <v>20891</v>
      </c>
      <c r="E1544" s="94" t="s">
        <v>32</v>
      </c>
      <c r="F1544" s="94" t="s">
        <v>20892</v>
      </c>
      <c r="G1544" s="95" t="s">
        <v>33</v>
      </c>
      <c r="H1544" s="94" t="s">
        <v>12006</v>
      </c>
      <c r="AL1544" s="94" t="s">
        <v>12007</v>
      </c>
      <c r="BF1544" s="94"/>
      <c r="BG1544" s="94"/>
      <c r="BH1544" s="94"/>
      <c r="BI1544" s="94"/>
      <c r="BJ1544" s="94" t="s">
        <v>33</v>
      </c>
      <c r="BK1544" s="94"/>
      <c r="BL1544" s="94"/>
      <c r="BM1544" s="94"/>
      <c r="BN1544" s="94"/>
      <c r="BO1544" s="94"/>
      <c r="BP1544" s="94"/>
      <c r="BQ1544" s="94"/>
      <c r="BR1544" s="94"/>
      <c r="BS1544" s="94"/>
      <c r="BT1544" s="94"/>
      <c r="BU1544" s="94"/>
      <c r="BV1544" s="94"/>
      <c r="BW1544" s="94"/>
      <c r="BX1544" s="94">
        <v>1.0</v>
      </c>
      <c r="BY1544" s="94"/>
      <c r="BZ1544" s="94"/>
      <c r="CA1544" s="94"/>
      <c r="CB1544" s="94"/>
      <c r="CC1544" s="94"/>
      <c r="CD1544" s="94"/>
      <c r="CE1544" s="94"/>
      <c r="CF1544" s="94"/>
      <c r="CG1544" s="94"/>
      <c r="CH1544" s="94"/>
      <c r="CK1544" s="94" t="s">
        <v>20893</v>
      </c>
      <c r="CL1544" s="94" t="s">
        <v>12505</v>
      </c>
      <c r="CM1544" s="94" t="s">
        <v>13391</v>
      </c>
      <c r="CN1544" s="94" t="s">
        <v>20894</v>
      </c>
      <c r="CO1544" s="94" t="s">
        <v>12030</v>
      </c>
      <c r="CP1544" s="94" t="s">
        <v>13489</v>
      </c>
      <c r="CQ1544" s="94" t="s">
        <v>12263</v>
      </c>
      <c r="CR1544" s="94" t="s">
        <v>12331</v>
      </c>
      <c r="CS1544" s="94" t="s">
        <v>12016</v>
      </c>
      <c r="CT1544" s="94" t="s">
        <v>12297</v>
      </c>
      <c r="CX1544" s="94" t="s">
        <v>20895</v>
      </c>
      <c r="CZ1544" s="94" t="s">
        <v>12007</v>
      </c>
      <c r="DA1544" s="94" t="s">
        <v>12016</v>
      </c>
      <c r="DB1544" s="94" t="s">
        <v>12016</v>
      </c>
      <c r="DC1544" s="94" t="s">
        <v>12016</v>
      </c>
      <c r="DD1544" s="94" t="s">
        <v>12007</v>
      </c>
      <c r="DE1544" s="94" t="s">
        <v>12016</v>
      </c>
      <c r="DH1544" s="94" t="s">
        <v>12021</v>
      </c>
      <c r="DJ1544" s="94" t="s">
        <v>12022</v>
      </c>
    </row>
    <row r="1545" ht="13.5" customHeight="1">
      <c r="A1545" s="94" t="s">
        <v>2308</v>
      </c>
      <c r="B1545" s="94" t="s">
        <v>2309</v>
      </c>
      <c r="C1545" s="94" t="str">
        <f t="shared" si="1"/>
        <v>Matilde Signorini</v>
      </c>
      <c r="D1545" s="94" t="s">
        <v>2310</v>
      </c>
      <c r="E1545" s="94" t="s">
        <v>32</v>
      </c>
      <c r="F1545" s="94" t="s">
        <v>20896</v>
      </c>
      <c r="G1545" s="95" t="s">
        <v>38</v>
      </c>
      <c r="H1545" s="94" t="s">
        <v>12006</v>
      </c>
      <c r="I1545" s="94" t="s">
        <v>12069</v>
      </c>
      <c r="L1545" s="94" t="s">
        <v>12007</v>
      </c>
      <c r="BF1545" s="94"/>
      <c r="BG1545" s="94"/>
      <c r="BH1545" s="94"/>
      <c r="BI1545" s="94"/>
      <c r="BJ1545" s="94"/>
      <c r="BK1545" s="94" t="s">
        <v>38</v>
      </c>
      <c r="BL1545" s="94"/>
      <c r="BM1545" s="94"/>
      <c r="BN1545" s="94"/>
      <c r="BO1545" s="94"/>
      <c r="BP1545" s="94"/>
      <c r="BQ1545" s="94"/>
      <c r="BR1545" s="94"/>
      <c r="BS1545" s="94"/>
      <c r="BT1545" s="94"/>
      <c r="BU1545" s="94"/>
      <c r="BV1545" s="94"/>
      <c r="BW1545" s="94"/>
      <c r="BX1545" s="94"/>
      <c r="BY1545" s="94"/>
      <c r="BZ1545" s="94"/>
      <c r="CA1545" s="94">
        <v>1.0</v>
      </c>
      <c r="CB1545" s="94"/>
      <c r="CC1545" s="94"/>
      <c r="CD1545" s="94"/>
      <c r="CE1545" s="94"/>
      <c r="CF1545" s="94"/>
      <c r="CG1545" s="94"/>
      <c r="CH1545" s="94"/>
      <c r="CJ1545" s="94" t="s">
        <v>3680</v>
      </c>
      <c r="CK1545" s="94" t="s">
        <v>2313</v>
      </c>
      <c r="CL1545" s="94" t="s">
        <v>12010</v>
      </c>
      <c r="CM1545" s="94" t="s">
        <v>20897</v>
      </c>
      <c r="CO1545" s="94" t="s">
        <v>12188</v>
      </c>
      <c r="CP1545" s="94" t="s">
        <v>14958</v>
      </c>
      <c r="CQ1545" s="94" t="s">
        <v>12605</v>
      </c>
      <c r="CR1545" s="94" t="s">
        <v>12606</v>
      </c>
      <c r="CX1545" s="94" t="s">
        <v>18448</v>
      </c>
      <c r="CZ1545" s="94" t="s">
        <v>12007</v>
      </c>
      <c r="DC1545" s="94" t="s">
        <v>12007</v>
      </c>
      <c r="DD1545" s="94" t="s">
        <v>12007</v>
      </c>
      <c r="DH1545" s="94" t="s">
        <v>12021</v>
      </c>
      <c r="DJ1545" s="94" t="s">
        <v>12022</v>
      </c>
    </row>
    <row r="1546" ht="13.5" customHeight="1">
      <c r="A1546" s="94" t="s">
        <v>6477</v>
      </c>
      <c r="B1546" s="94" t="s">
        <v>6478</v>
      </c>
      <c r="C1546" s="94" t="str">
        <f t="shared" si="1"/>
        <v>matin najarzadeh</v>
      </c>
      <c r="D1546" s="94" t="s">
        <v>6479</v>
      </c>
      <c r="E1546" s="94" t="s">
        <v>35</v>
      </c>
      <c r="F1546" s="94" t="s">
        <v>20898</v>
      </c>
      <c r="G1546" s="95" t="s">
        <v>33</v>
      </c>
      <c r="H1546" s="94" t="s">
        <v>12006</v>
      </c>
      <c r="I1546" s="94" t="s">
        <v>12069</v>
      </c>
      <c r="BF1546" s="94" t="s">
        <v>33</v>
      </c>
      <c r="BG1546" s="94"/>
      <c r="BH1546" s="94"/>
      <c r="BI1546" s="94"/>
      <c r="BJ1546" s="94"/>
      <c r="BK1546" s="94"/>
      <c r="BL1546" s="94"/>
      <c r="BM1546" s="94">
        <v>1.0</v>
      </c>
      <c r="BN1546" s="94"/>
      <c r="BO1546" s="94"/>
      <c r="BP1546" s="94"/>
      <c r="BQ1546" s="94"/>
      <c r="BR1546" s="94"/>
      <c r="BS1546" s="94"/>
      <c r="BT1546" s="94"/>
      <c r="BU1546" s="94"/>
      <c r="BV1546" s="94"/>
      <c r="BW1546" s="94"/>
      <c r="BX1546" s="94"/>
      <c r="BY1546" s="94"/>
      <c r="BZ1546" s="94"/>
      <c r="CA1546" s="94"/>
      <c r="CB1546" s="94"/>
      <c r="CC1546" s="94"/>
      <c r="CD1546" s="94"/>
      <c r="CE1546" s="94"/>
      <c r="CF1546" s="94"/>
      <c r="CG1546" s="94"/>
      <c r="CH1546" s="94"/>
      <c r="CJ1546" s="94" t="s">
        <v>12153</v>
      </c>
      <c r="CK1546" s="94" t="s">
        <v>6483</v>
      </c>
      <c r="CL1546" s="94" t="s">
        <v>12175</v>
      </c>
      <c r="CM1546" s="94" t="s">
        <v>20899</v>
      </c>
      <c r="CN1546" s="94" t="s">
        <v>20900</v>
      </c>
      <c r="CO1546" s="94" t="s">
        <v>12255</v>
      </c>
      <c r="CP1546" s="94" t="s">
        <v>12487</v>
      </c>
      <c r="CQ1546" s="94" t="s">
        <v>12405</v>
      </c>
      <c r="CR1546" s="94" t="s">
        <v>12406</v>
      </c>
      <c r="CS1546" s="94" t="s">
        <v>12007</v>
      </c>
      <c r="CX1546" s="94" t="s">
        <v>20901</v>
      </c>
      <c r="CZ1546" s="94" t="s">
        <v>12007</v>
      </c>
      <c r="DA1546" s="94" t="s">
        <v>12111</v>
      </c>
      <c r="DB1546" s="94" t="s">
        <v>12019</v>
      </c>
      <c r="DC1546" s="94" t="s">
        <v>12016</v>
      </c>
      <c r="DD1546" s="94" t="s">
        <v>12007</v>
      </c>
      <c r="DE1546" s="94" t="s">
        <v>12016</v>
      </c>
      <c r="DH1546" s="94" t="s">
        <v>12021</v>
      </c>
      <c r="DJ1546" s="94" t="s">
        <v>12022</v>
      </c>
    </row>
    <row r="1547" ht="13.5" customHeight="1">
      <c r="A1547" s="94" t="s">
        <v>7922</v>
      </c>
      <c r="B1547" s="94" t="s">
        <v>7923</v>
      </c>
      <c r="C1547" s="94" t="str">
        <f t="shared" si="1"/>
        <v>Matipon Tangmatitham</v>
      </c>
      <c r="D1547" s="94" t="s">
        <v>7924</v>
      </c>
      <c r="E1547" s="94" t="s">
        <v>32</v>
      </c>
      <c r="F1547" s="94" t="s">
        <v>20902</v>
      </c>
      <c r="G1547" s="95" t="s">
        <v>33</v>
      </c>
      <c r="H1547" s="94" t="s">
        <v>12006</v>
      </c>
      <c r="I1547" s="94" t="s">
        <v>12025</v>
      </c>
      <c r="BF1547" s="94"/>
      <c r="BG1547" s="94"/>
      <c r="BH1547" s="94" t="s">
        <v>33</v>
      </c>
      <c r="BI1547" s="94"/>
      <c r="BJ1547" s="94"/>
      <c r="BK1547" s="94"/>
      <c r="BL1547" s="94"/>
      <c r="BM1547" s="94"/>
      <c r="BN1547" s="94"/>
      <c r="BO1547" s="94"/>
      <c r="BP1547" s="94"/>
      <c r="BQ1547" s="94"/>
      <c r="BR1547" s="94">
        <v>1.0</v>
      </c>
      <c r="BS1547" s="94"/>
      <c r="BT1547" s="94"/>
      <c r="BU1547" s="94"/>
      <c r="BV1547" s="94"/>
      <c r="BW1547" s="94"/>
      <c r="BX1547" s="94"/>
      <c r="BY1547" s="94"/>
      <c r="BZ1547" s="94"/>
      <c r="CA1547" s="94"/>
      <c r="CB1547" s="94"/>
      <c r="CC1547" s="94"/>
      <c r="CD1547" s="94"/>
      <c r="CE1547" s="94"/>
      <c r="CF1547" s="94"/>
      <c r="CG1547" s="94"/>
      <c r="CH1547" s="94"/>
      <c r="CJ1547" s="94" t="s">
        <v>3680</v>
      </c>
      <c r="CK1547" s="94" t="s">
        <v>7927</v>
      </c>
      <c r="CL1547" s="94" t="s">
        <v>12046</v>
      </c>
      <c r="CM1547" s="94" t="s">
        <v>18997</v>
      </c>
      <c r="CN1547" s="94" t="s">
        <v>18253</v>
      </c>
      <c r="CO1547" s="94" t="s">
        <v>12116</v>
      </c>
      <c r="CP1547" s="94" t="s">
        <v>14254</v>
      </c>
      <c r="CQ1547" s="94" t="s">
        <v>14255</v>
      </c>
      <c r="CR1547" s="94" t="s">
        <v>14256</v>
      </c>
      <c r="CS1547" s="94" t="s">
        <v>12016</v>
      </c>
      <c r="CX1547" s="94" t="s">
        <v>12607</v>
      </c>
      <c r="CZ1547" s="94" t="s">
        <v>12007</v>
      </c>
      <c r="DA1547" s="94" t="s">
        <v>12016</v>
      </c>
      <c r="DB1547" s="94" t="s">
        <v>12016</v>
      </c>
      <c r="DC1547" s="94" t="s">
        <v>12016</v>
      </c>
      <c r="DD1547" s="94" t="s">
        <v>12007</v>
      </c>
      <c r="DE1547" s="94" t="s">
        <v>12007</v>
      </c>
      <c r="DH1547" s="94" t="s">
        <v>12021</v>
      </c>
      <c r="DJ1547" s="94" t="s">
        <v>12022</v>
      </c>
    </row>
    <row r="1548" ht="13.5" customHeight="1">
      <c r="A1548" s="94" t="s">
        <v>20903</v>
      </c>
      <c r="B1548" s="94" t="s">
        <v>20904</v>
      </c>
      <c r="C1548" s="94" t="str">
        <f t="shared" si="1"/>
        <v>Matt Hilton</v>
      </c>
      <c r="D1548" s="94" t="s">
        <v>20905</v>
      </c>
      <c r="E1548" s="94" t="s">
        <v>32</v>
      </c>
      <c r="F1548" s="94" t="s">
        <v>20906</v>
      </c>
      <c r="G1548" s="95" t="s">
        <v>33</v>
      </c>
      <c r="H1548" s="94" t="s">
        <v>12006</v>
      </c>
      <c r="I1548" s="94" t="s">
        <v>12381</v>
      </c>
      <c r="BF1548" s="94" t="s">
        <v>33</v>
      </c>
      <c r="BG1548" s="94"/>
      <c r="BH1548" s="94"/>
      <c r="BI1548" s="94"/>
      <c r="BJ1548" s="94"/>
      <c r="BK1548" s="94"/>
      <c r="BL1548" s="94"/>
      <c r="BM1548" s="94"/>
      <c r="BN1548" s="94">
        <v>1.0</v>
      </c>
      <c r="BO1548" s="94"/>
      <c r="BP1548" s="94"/>
      <c r="BQ1548" s="94"/>
      <c r="BR1548" s="94"/>
      <c r="BS1548" s="94"/>
      <c r="BT1548" s="94"/>
      <c r="BU1548" s="94"/>
      <c r="BV1548" s="94"/>
      <c r="BW1548" s="94"/>
      <c r="BX1548" s="94"/>
      <c r="BY1548" s="94"/>
      <c r="BZ1548" s="94"/>
      <c r="CA1548" s="94"/>
      <c r="CB1548" s="94"/>
      <c r="CC1548" s="94"/>
      <c r="CD1548" s="94"/>
      <c r="CE1548" s="94"/>
      <c r="CF1548" s="94"/>
      <c r="CG1548" s="94"/>
      <c r="CH1548" s="94"/>
      <c r="CJ1548" s="94" t="s">
        <v>12082</v>
      </c>
      <c r="CK1548" s="94" t="s">
        <v>20907</v>
      </c>
      <c r="CL1548" s="94" t="s">
        <v>12505</v>
      </c>
      <c r="CM1548" s="94" t="s">
        <v>13061</v>
      </c>
      <c r="CN1548" s="94" t="s">
        <v>12029</v>
      </c>
      <c r="CO1548" s="94" t="s">
        <v>12030</v>
      </c>
      <c r="CP1548" s="94" t="s">
        <v>12306</v>
      </c>
      <c r="CQ1548" s="94" t="s">
        <v>12015</v>
      </c>
      <c r="CR1548" s="94" t="s">
        <v>13125</v>
      </c>
      <c r="CS1548" s="94" t="s">
        <v>12016</v>
      </c>
      <c r="CX1548" s="94" t="s">
        <v>1687</v>
      </c>
      <c r="CZ1548" s="94" t="s">
        <v>12016</v>
      </c>
      <c r="DA1548" s="94" t="s">
        <v>12016</v>
      </c>
      <c r="DB1548" s="94" t="s">
        <v>12016</v>
      </c>
      <c r="DC1548" s="94" t="s">
        <v>12016</v>
      </c>
      <c r="DD1548" s="94" t="s">
        <v>12016</v>
      </c>
      <c r="DE1548" s="94" t="s">
        <v>12016</v>
      </c>
      <c r="DH1548" s="94" t="s">
        <v>12021</v>
      </c>
      <c r="DJ1548" s="94" t="s">
        <v>12022</v>
      </c>
    </row>
    <row r="1549" ht="13.5" customHeight="1">
      <c r="A1549" s="94" t="s">
        <v>5926</v>
      </c>
      <c r="B1549" s="94" t="s">
        <v>20908</v>
      </c>
      <c r="C1549" s="94" t="str">
        <f t="shared" si="1"/>
        <v>Matthew Bailes</v>
      </c>
      <c r="D1549" s="94" t="s">
        <v>20909</v>
      </c>
      <c r="E1549" s="94" t="s">
        <v>32</v>
      </c>
      <c r="F1549" s="94" t="s">
        <v>20910</v>
      </c>
      <c r="G1549" s="95" t="s">
        <v>33</v>
      </c>
      <c r="H1549" s="94" t="s">
        <v>12006</v>
      </c>
      <c r="BF1549" s="94"/>
      <c r="BG1549" s="94"/>
      <c r="BH1549" s="94"/>
      <c r="BI1549" s="94"/>
      <c r="BJ1549" s="94" t="s">
        <v>33</v>
      </c>
      <c r="BK1549" s="94"/>
      <c r="BL1549" s="94"/>
      <c r="BM1549" s="94"/>
      <c r="BN1549" s="94"/>
      <c r="BO1549" s="94"/>
      <c r="BP1549" s="94"/>
      <c r="BQ1549" s="94"/>
      <c r="BR1549" s="94"/>
      <c r="BS1549" s="94"/>
      <c r="BT1549" s="94"/>
      <c r="BU1549" s="94"/>
      <c r="BV1549" s="94"/>
      <c r="BW1549" s="94"/>
      <c r="BX1549" s="94">
        <v>1.0</v>
      </c>
      <c r="BY1549" s="94"/>
      <c r="BZ1549" s="94"/>
      <c r="CA1549" s="94"/>
      <c r="CB1549" s="94"/>
      <c r="CC1549" s="94"/>
      <c r="CD1549" s="94"/>
      <c r="CE1549" s="94"/>
      <c r="CF1549" s="94"/>
      <c r="CG1549" s="94"/>
      <c r="CH1549" s="94"/>
      <c r="CJ1549" s="94" t="s">
        <v>12029</v>
      </c>
      <c r="CK1549" s="94" t="s">
        <v>20911</v>
      </c>
      <c r="CL1549" s="94" t="s">
        <v>12046</v>
      </c>
      <c r="CM1549" s="94" t="s">
        <v>15248</v>
      </c>
      <c r="CN1549" s="94" t="s">
        <v>20912</v>
      </c>
      <c r="CO1549" s="94" t="s">
        <v>12030</v>
      </c>
      <c r="CP1549" s="94" t="s">
        <v>15250</v>
      </c>
      <c r="CQ1549" s="94" t="s">
        <v>12074</v>
      </c>
      <c r="CR1549" s="94" t="s">
        <v>12385</v>
      </c>
      <c r="CS1549" s="94" t="s">
        <v>12016</v>
      </c>
      <c r="CX1549" s="94" t="s">
        <v>20913</v>
      </c>
      <c r="CZ1549" s="94" t="s">
        <v>12007</v>
      </c>
      <c r="DA1549" s="94" t="s">
        <v>12016</v>
      </c>
      <c r="DB1549" s="94" t="s">
        <v>12016</v>
      </c>
      <c r="DC1549" s="94" t="s">
        <v>12016</v>
      </c>
      <c r="DD1549" s="94" t="s">
        <v>12007</v>
      </c>
      <c r="DE1549" s="94" t="s">
        <v>12016</v>
      </c>
      <c r="DH1549" s="94" t="s">
        <v>12021</v>
      </c>
      <c r="DJ1549" s="94" t="s">
        <v>12022</v>
      </c>
    </row>
    <row r="1550" ht="13.5" customHeight="1">
      <c r="A1550" s="94" t="s">
        <v>5926</v>
      </c>
      <c r="B1550" s="94" t="s">
        <v>20914</v>
      </c>
      <c r="C1550" s="94" t="str">
        <f t="shared" si="1"/>
        <v>Matthew Baring</v>
      </c>
      <c r="D1550" s="94" t="s">
        <v>20915</v>
      </c>
      <c r="E1550" s="94" t="s">
        <v>32</v>
      </c>
      <c r="F1550" s="94" t="s">
        <v>20916</v>
      </c>
      <c r="G1550" s="95" t="s">
        <v>33</v>
      </c>
      <c r="H1550" s="94" t="s">
        <v>12006</v>
      </c>
      <c r="I1550" s="94" t="s">
        <v>12069</v>
      </c>
      <c r="BF1550" s="94" t="s">
        <v>33</v>
      </c>
      <c r="BG1550" s="94"/>
      <c r="BH1550" s="94"/>
      <c r="BI1550" s="94"/>
      <c r="BJ1550" s="94"/>
      <c r="BK1550" s="94"/>
      <c r="BL1550" s="94">
        <v>1.0</v>
      </c>
      <c r="BM1550" s="94"/>
      <c r="BN1550" s="94"/>
      <c r="BO1550" s="94"/>
      <c r="BP1550" s="94"/>
      <c r="BQ1550" s="94"/>
      <c r="BR1550" s="94"/>
      <c r="BS1550" s="94"/>
      <c r="BT1550" s="94"/>
      <c r="BU1550" s="94"/>
      <c r="BV1550" s="94"/>
      <c r="BW1550" s="94"/>
      <c r="BX1550" s="94"/>
      <c r="BY1550" s="94"/>
      <c r="BZ1550" s="94"/>
      <c r="CA1550" s="94"/>
      <c r="CB1550" s="94"/>
      <c r="CC1550" s="94"/>
      <c r="CD1550" s="94"/>
      <c r="CE1550" s="94"/>
      <c r="CF1550" s="94"/>
      <c r="CG1550" s="94"/>
      <c r="CH1550" s="94"/>
      <c r="CJ1550" s="94" t="s">
        <v>12026</v>
      </c>
      <c r="CK1550" s="94" t="s">
        <v>20917</v>
      </c>
      <c r="CL1550" s="94" t="s">
        <v>12046</v>
      </c>
      <c r="CM1550" s="94" t="s">
        <v>20918</v>
      </c>
      <c r="CN1550" s="94" t="s">
        <v>12029</v>
      </c>
      <c r="CO1550" s="94" t="s">
        <v>12030</v>
      </c>
      <c r="CP1550" s="94" t="s">
        <v>20919</v>
      </c>
      <c r="CQ1550" s="94" t="s">
        <v>12062</v>
      </c>
      <c r="CR1550" s="94" t="s">
        <v>12062</v>
      </c>
      <c r="CS1550" s="94" t="s">
        <v>12016</v>
      </c>
      <c r="CX1550" s="94" t="s">
        <v>20920</v>
      </c>
      <c r="CZ1550" s="94" t="s">
        <v>12007</v>
      </c>
      <c r="DA1550" s="94" t="s">
        <v>12016</v>
      </c>
      <c r="DB1550" s="94" t="s">
        <v>12019</v>
      </c>
      <c r="DC1550" s="94" t="s">
        <v>12007</v>
      </c>
      <c r="DD1550" s="94" t="s">
        <v>12016</v>
      </c>
      <c r="DE1550" s="94" t="s">
        <v>12007</v>
      </c>
      <c r="DH1550" s="94" t="s">
        <v>12021</v>
      </c>
      <c r="DJ1550" s="94" t="s">
        <v>12022</v>
      </c>
    </row>
    <row r="1551" ht="13.5" customHeight="1">
      <c r="A1551" s="94" t="s">
        <v>5926</v>
      </c>
      <c r="B1551" s="94" t="s">
        <v>6040</v>
      </c>
      <c r="C1551" s="94" t="str">
        <f t="shared" si="1"/>
        <v>Matthew Colless</v>
      </c>
      <c r="D1551" s="94" t="s">
        <v>6041</v>
      </c>
      <c r="E1551" s="94" t="s">
        <v>32</v>
      </c>
      <c r="F1551" s="94" t="s">
        <v>20921</v>
      </c>
      <c r="G1551" s="95" t="s">
        <v>33</v>
      </c>
      <c r="H1551" s="94" t="s">
        <v>12006</v>
      </c>
      <c r="I1551" s="94" t="s">
        <v>12069</v>
      </c>
      <c r="BF1551" s="94"/>
      <c r="BG1551" s="94"/>
      <c r="BH1551" s="94" t="s">
        <v>33</v>
      </c>
      <c r="BI1551" s="94"/>
      <c r="BJ1551" s="94"/>
      <c r="BK1551" s="94"/>
      <c r="BL1551" s="94"/>
      <c r="BM1551" s="94"/>
      <c r="BN1551" s="94"/>
      <c r="BO1551" s="94"/>
      <c r="BP1551" s="94"/>
      <c r="BQ1551" s="94"/>
      <c r="BR1551" s="94">
        <v>1.0</v>
      </c>
      <c r="BS1551" s="94"/>
      <c r="BT1551" s="94"/>
      <c r="BU1551" s="94"/>
      <c r="BV1551" s="94"/>
      <c r="BW1551" s="94"/>
      <c r="BX1551" s="94"/>
      <c r="BY1551" s="94"/>
      <c r="BZ1551" s="94"/>
      <c r="CA1551" s="94"/>
      <c r="CB1551" s="94"/>
      <c r="CC1551" s="94"/>
      <c r="CD1551" s="94"/>
      <c r="CE1551" s="94"/>
      <c r="CF1551" s="94"/>
      <c r="CG1551" s="94"/>
      <c r="CH1551" s="94"/>
      <c r="CJ1551" s="94" t="s">
        <v>12026</v>
      </c>
      <c r="CK1551" s="94" t="s">
        <v>6044</v>
      </c>
      <c r="CL1551" s="94" t="s">
        <v>12046</v>
      </c>
      <c r="CM1551" s="94" t="s">
        <v>14373</v>
      </c>
      <c r="CP1551" s="94" t="s">
        <v>14468</v>
      </c>
      <c r="CQ1551" s="94" t="s">
        <v>12074</v>
      </c>
      <c r="CR1551" s="94" t="s">
        <v>12385</v>
      </c>
      <c r="CX1551" s="94" t="s">
        <v>20922</v>
      </c>
      <c r="CZ1551" s="94" t="s">
        <v>12016</v>
      </c>
      <c r="DA1551" s="94" t="s">
        <v>12016</v>
      </c>
      <c r="DB1551" s="94" t="s">
        <v>12016</v>
      </c>
      <c r="DC1551" s="94" t="s">
        <v>12007</v>
      </c>
      <c r="DD1551" s="94" t="s">
        <v>12016</v>
      </c>
      <c r="DE1551" s="94" t="s">
        <v>12016</v>
      </c>
      <c r="DH1551" s="94" t="s">
        <v>12021</v>
      </c>
      <c r="DJ1551" s="94" t="s">
        <v>12022</v>
      </c>
    </row>
    <row r="1552" ht="13.5" customHeight="1">
      <c r="A1552" s="94" t="s">
        <v>5926</v>
      </c>
      <c r="B1552" s="94" t="s">
        <v>20923</v>
      </c>
      <c r="C1552" s="94" t="str">
        <f t="shared" si="1"/>
        <v>Matthew Miles</v>
      </c>
      <c r="D1552" s="94" t="s">
        <v>20924</v>
      </c>
      <c r="E1552" s="94" t="s">
        <v>32</v>
      </c>
      <c r="F1552" s="94" t="s">
        <v>20925</v>
      </c>
      <c r="G1552" s="95" t="s">
        <v>33</v>
      </c>
      <c r="H1552" s="94" t="s">
        <v>12006</v>
      </c>
      <c r="I1552" s="94" t="s">
        <v>12069</v>
      </c>
      <c r="BF1552" s="94"/>
      <c r="BG1552" s="94"/>
      <c r="BH1552" s="94" t="s">
        <v>33</v>
      </c>
      <c r="BI1552" s="94"/>
      <c r="BJ1552" s="94"/>
      <c r="BK1552" s="94"/>
      <c r="BL1552" s="94"/>
      <c r="BM1552" s="94"/>
      <c r="BN1552" s="94"/>
      <c r="BO1552" s="94"/>
      <c r="BP1552" s="94"/>
      <c r="BQ1552" s="94"/>
      <c r="BR1552" s="94">
        <v>1.0</v>
      </c>
      <c r="BS1552" s="94"/>
      <c r="BT1552" s="94"/>
      <c r="BU1552" s="94"/>
      <c r="BV1552" s="94"/>
      <c r="BW1552" s="94"/>
      <c r="BX1552" s="94"/>
      <c r="BY1552" s="94"/>
      <c r="BZ1552" s="94"/>
      <c r="CA1552" s="94"/>
      <c r="CB1552" s="94"/>
      <c r="CC1552" s="94"/>
      <c r="CD1552" s="94">
        <v>1.0</v>
      </c>
      <c r="CE1552" s="94"/>
      <c r="CF1552" s="94"/>
      <c r="CG1552" s="94"/>
      <c r="CH1552" s="94"/>
      <c r="CJ1552" s="94" t="s">
        <v>3680</v>
      </c>
      <c r="CK1552" s="94" t="s">
        <v>20926</v>
      </c>
      <c r="CL1552" s="94" t="s">
        <v>12046</v>
      </c>
      <c r="CM1552" s="94" t="s">
        <v>20927</v>
      </c>
      <c r="CN1552" s="94" t="s">
        <v>12188</v>
      </c>
      <c r="CO1552" s="94" t="s">
        <v>12188</v>
      </c>
      <c r="CP1552" s="94" t="s">
        <v>15250</v>
      </c>
      <c r="CQ1552" s="94" t="s">
        <v>12074</v>
      </c>
      <c r="CR1552" s="94" t="s">
        <v>12385</v>
      </c>
      <c r="CS1552" s="94" t="s">
        <v>12016</v>
      </c>
      <c r="CX1552" s="94" t="s">
        <v>1743</v>
      </c>
      <c r="CZ1552" s="94" t="s">
        <v>12007</v>
      </c>
      <c r="DA1552" s="94" t="s">
        <v>12016</v>
      </c>
      <c r="DB1552" s="94" t="s">
        <v>12016</v>
      </c>
      <c r="DC1552" s="94" t="s">
        <v>12007</v>
      </c>
      <c r="DD1552" s="94" t="s">
        <v>12016</v>
      </c>
      <c r="DE1552" s="94" t="s">
        <v>12016</v>
      </c>
      <c r="DH1552" s="94" t="s">
        <v>12021</v>
      </c>
      <c r="DJ1552" s="94" t="s">
        <v>12022</v>
      </c>
    </row>
    <row r="1553" ht="13.5" customHeight="1">
      <c r="A1553" s="94" t="s">
        <v>5926</v>
      </c>
      <c r="B1553" s="94" t="s">
        <v>20928</v>
      </c>
      <c r="C1553" s="94" t="str">
        <f t="shared" si="1"/>
        <v>Matthew Payne</v>
      </c>
      <c r="D1553" s="94" t="s">
        <v>20929</v>
      </c>
      <c r="E1553" s="94" t="s">
        <v>32</v>
      </c>
      <c r="F1553" s="94" t="s">
        <v>20930</v>
      </c>
      <c r="G1553" s="95" t="s">
        <v>33</v>
      </c>
      <c r="H1553" s="94" t="s">
        <v>12006</v>
      </c>
      <c r="BF1553" s="94"/>
      <c r="BG1553" s="94"/>
      <c r="BH1553" s="94"/>
      <c r="BI1553" s="94"/>
      <c r="BJ1553" s="94" t="s">
        <v>33</v>
      </c>
      <c r="BK1553" s="94"/>
      <c r="BL1553" s="94"/>
      <c r="BM1553" s="94"/>
      <c r="BN1553" s="94"/>
      <c r="BO1553" s="94"/>
      <c r="BP1553" s="94"/>
      <c r="BQ1553" s="94"/>
      <c r="BR1553" s="94"/>
      <c r="BS1553" s="94"/>
      <c r="BT1553" s="94"/>
      <c r="BU1553" s="94"/>
      <c r="BV1553" s="94"/>
      <c r="BW1553" s="94"/>
      <c r="BX1553" s="94">
        <v>1.0</v>
      </c>
      <c r="BY1553" s="94"/>
      <c r="BZ1553" s="94"/>
      <c r="CA1553" s="94"/>
      <c r="CB1553" s="94"/>
      <c r="CC1553" s="94"/>
      <c r="CD1553" s="94"/>
      <c r="CE1553" s="94"/>
      <c r="CF1553" s="94"/>
      <c r="CG1553" s="94"/>
      <c r="CH1553" s="94"/>
      <c r="CJ1553" s="94" t="s">
        <v>3680</v>
      </c>
      <c r="CK1553" s="94" t="s">
        <v>20931</v>
      </c>
      <c r="CL1553" s="94" t="s">
        <v>12046</v>
      </c>
      <c r="CM1553" s="94" t="s">
        <v>15181</v>
      </c>
      <c r="CN1553" s="94" t="s">
        <v>20932</v>
      </c>
      <c r="CO1553" s="94" t="s">
        <v>12030</v>
      </c>
      <c r="CP1553" s="94" t="s">
        <v>20933</v>
      </c>
      <c r="CQ1553" s="94" t="s">
        <v>12062</v>
      </c>
      <c r="CR1553" s="94" t="s">
        <v>13125</v>
      </c>
      <c r="CS1553" s="94" t="s">
        <v>12016</v>
      </c>
      <c r="CT1553" s="94" t="s">
        <v>12052</v>
      </c>
      <c r="CU1553" s="94" t="s">
        <v>12052</v>
      </c>
      <c r="CV1553" s="94" t="s">
        <v>12052</v>
      </c>
      <c r="CX1553" s="94" t="s">
        <v>20934</v>
      </c>
      <c r="CZ1553" s="94" t="s">
        <v>12007</v>
      </c>
      <c r="DA1553" s="94" t="s">
        <v>12016</v>
      </c>
      <c r="DB1553" s="94" t="s">
        <v>12016</v>
      </c>
      <c r="DC1553" s="94" t="s">
        <v>12007</v>
      </c>
      <c r="DD1553" s="94" t="s">
        <v>12007</v>
      </c>
      <c r="DE1553" s="94" t="s">
        <v>12007</v>
      </c>
      <c r="DF1553" s="94" t="s">
        <v>12052</v>
      </c>
      <c r="DH1553" s="94" t="s">
        <v>12021</v>
      </c>
      <c r="DJ1553" s="94" t="s">
        <v>12022</v>
      </c>
    </row>
    <row r="1554" ht="13.5" customHeight="1">
      <c r="A1554" s="94" t="s">
        <v>5926</v>
      </c>
      <c r="B1554" s="94" t="s">
        <v>5882</v>
      </c>
      <c r="C1554" s="94" t="str">
        <f t="shared" si="1"/>
        <v>Matthew Taylor</v>
      </c>
      <c r="D1554" s="94" t="s">
        <v>20935</v>
      </c>
      <c r="E1554" s="94" t="s">
        <v>32</v>
      </c>
      <c r="F1554" s="94" t="s">
        <v>20936</v>
      </c>
      <c r="G1554" s="95" t="s">
        <v>33</v>
      </c>
      <c r="H1554" s="94" t="s">
        <v>12006</v>
      </c>
      <c r="AL1554" s="94" t="s">
        <v>12007</v>
      </c>
      <c r="BF1554" s="94"/>
      <c r="BG1554" s="94"/>
      <c r="BH1554" s="94" t="s">
        <v>33</v>
      </c>
      <c r="BI1554" s="94"/>
      <c r="BJ1554" s="94"/>
      <c r="BK1554" s="94"/>
      <c r="BL1554" s="94"/>
      <c r="BM1554" s="94"/>
      <c r="BN1554" s="94"/>
      <c r="BO1554" s="94"/>
      <c r="BP1554" s="94"/>
      <c r="BQ1554" s="94"/>
      <c r="BR1554" s="94">
        <v>1.0</v>
      </c>
      <c r="BS1554" s="94"/>
      <c r="BT1554" s="94"/>
      <c r="BU1554" s="94"/>
      <c r="BV1554" s="94"/>
      <c r="BW1554" s="94"/>
      <c r="BX1554" s="94"/>
      <c r="BY1554" s="94"/>
      <c r="BZ1554" s="94"/>
      <c r="CA1554" s="94"/>
      <c r="CB1554" s="94"/>
      <c r="CC1554" s="94"/>
      <c r="CD1554" s="94"/>
      <c r="CE1554" s="94"/>
      <c r="CF1554" s="94"/>
      <c r="CG1554" s="94"/>
      <c r="CH1554" s="94"/>
      <c r="CJ1554" s="94" t="s">
        <v>11475</v>
      </c>
      <c r="CK1554" s="94" t="s">
        <v>20937</v>
      </c>
      <c r="CL1554" s="94" t="s">
        <v>12046</v>
      </c>
      <c r="CM1554" s="94" t="s">
        <v>13391</v>
      </c>
      <c r="CN1554" s="94" t="s">
        <v>20938</v>
      </c>
      <c r="CP1554" s="94" t="s">
        <v>14259</v>
      </c>
      <c r="CQ1554" s="94" t="s">
        <v>13125</v>
      </c>
      <c r="CR1554" s="94" t="s">
        <v>12085</v>
      </c>
      <c r="CS1554" s="94" t="s">
        <v>12016</v>
      </c>
      <c r="CT1554" s="94" t="s">
        <v>12052</v>
      </c>
      <c r="CU1554" s="94" t="s">
        <v>12052</v>
      </c>
      <c r="CV1554" s="94" t="s">
        <v>12052</v>
      </c>
      <c r="CX1554" s="94" t="s">
        <v>20939</v>
      </c>
      <c r="CZ1554" s="94" t="s">
        <v>12007</v>
      </c>
      <c r="DA1554" s="94" t="s">
        <v>12016</v>
      </c>
      <c r="DB1554" s="94" t="s">
        <v>12016</v>
      </c>
      <c r="DC1554" s="94" t="s">
        <v>12007</v>
      </c>
      <c r="DD1554" s="94" t="s">
        <v>12007</v>
      </c>
      <c r="DE1554" s="94" t="s">
        <v>12007</v>
      </c>
      <c r="DH1554" s="94" t="s">
        <v>12021</v>
      </c>
      <c r="DJ1554" s="94" t="s">
        <v>12022</v>
      </c>
    </row>
    <row r="1555" ht="13.5" customHeight="1">
      <c r="A1555" s="94" t="s">
        <v>5926</v>
      </c>
      <c r="B1555" s="94" t="s">
        <v>20940</v>
      </c>
      <c r="C1555" s="94" t="str">
        <f t="shared" si="1"/>
        <v>Matthew Walhout</v>
      </c>
      <c r="D1555" s="94" t="s">
        <v>20941</v>
      </c>
      <c r="E1555" s="94" t="s">
        <v>32</v>
      </c>
      <c r="F1555" s="94" t="s">
        <v>20942</v>
      </c>
      <c r="G1555" s="95" t="s">
        <v>33</v>
      </c>
      <c r="H1555" s="94" t="s">
        <v>12006</v>
      </c>
      <c r="BF1555" s="94"/>
      <c r="BG1555" s="94"/>
      <c r="BH1555" s="94" t="s">
        <v>33</v>
      </c>
      <c r="BI1555" s="94"/>
      <c r="BJ1555" s="94"/>
      <c r="BK1555" s="94"/>
      <c r="BL1555" s="94"/>
      <c r="BM1555" s="94"/>
      <c r="BN1555" s="94"/>
      <c r="BO1555" s="94"/>
      <c r="BP1555" s="94"/>
      <c r="BQ1555" s="94"/>
      <c r="BR1555" s="94">
        <v>1.0</v>
      </c>
      <c r="BS1555" s="94"/>
      <c r="BT1555" s="94"/>
      <c r="BU1555" s="94"/>
      <c r="BV1555" s="94"/>
      <c r="BW1555" s="94"/>
      <c r="BX1555" s="94"/>
      <c r="BY1555" s="94"/>
      <c r="BZ1555" s="94"/>
      <c r="CA1555" s="94"/>
      <c r="CB1555" s="94"/>
      <c r="CC1555" s="94"/>
      <c r="CD1555" s="94"/>
      <c r="CE1555" s="94"/>
      <c r="CF1555" s="94"/>
      <c r="CG1555" s="94"/>
      <c r="CH1555" s="94"/>
      <c r="CK1555" s="94" t="s">
        <v>20943</v>
      </c>
      <c r="CL1555" s="94" t="s">
        <v>12175</v>
      </c>
      <c r="CM1555" s="94" t="s">
        <v>12060</v>
      </c>
      <c r="CN1555" s="94" t="s">
        <v>20944</v>
      </c>
      <c r="CO1555" s="94" t="s">
        <v>12013</v>
      </c>
      <c r="CP1555" s="94" t="s">
        <v>20256</v>
      </c>
      <c r="CQ1555" s="94" t="s">
        <v>12032</v>
      </c>
      <c r="CR1555" s="94" t="s">
        <v>12032</v>
      </c>
      <c r="CS1555" s="94" t="s">
        <v>12007</v>
      </c>
      <c r="CX1555" s="94" t="s">
        <v>20945</v>
      </c>
      <c r="CZ1555" s="94" t="s">
        <v>12007</v>
      </c>
      <c r="DA1555" s="94" t="s">
        <v>12016</v>
      </c>
      <c r="DB1555" s="94" t="s">
        <v>12016</v>
      </c>
      <c r="DC1555" s="94" t="s">
        <v>12016</v>
      </c>
      <c r="DD1555" s="94" t="s">
        <v>12007</v>
      </c>
      <c r="DE1555" s="94" t="s">
        <v>12007</v>
      </c>
      <c r="DH1555" s="94" t="s">
        <v>12021</v>
      </c>
      <c r="DJ1555" s="94" t="s">
        <v>12022</v>
      </c>
    </row>
    <row r="1556" ht="13.5" customHeight="1">
      <c r="A1556" s="94" t="s">
        <v>9006</v>
      </c>
      <c r="B1556" s="94" t="s">
        <v>20946</v>
      </c>
      <c r="C1556" s="94" t="str">
        <f t="shared" si="1"/>
        <v>Matthias Asare-Darko</v>
      </c>
      <c r="D1556" s="94" t="s">
        <v>20947</v>
      </c>
      <c r="E1556" s="94" t="s">
        <v>35</v>
      </c>
      <c r="F1556" s="94" t="s">
        <v>20948</v>
      </c>
      <c r="G1556" s="95" t="s">
        <v>33</v>
      </c>
      <c r="H1556" s="94" t="s">
        <v>12006</v>
      </c>
      <c r="I1556" s="94" t="s">
        <v>12381</v>
      </c>
      <c r="BF1556" s="94"/>
      <c r="BG1556" s="94"/>
      <c r="BH1556" s="94"/>
      <c r="BI1556" s="94"/>
      <c r="BJ1556" s="94" t="s">
        <v>33</v>
      </c>
      <c r="BK1556" s="94"/>
      <c r="BL1556" s="94"/>
      <c r="BM1556" s="94"/>
      <c r="BN1556" s="94"/>
      <c r="BO1556" s="94"/>
      <c r="BP1556" s="94"/>
      <c r="BQ1556" s="94"/>
      <c r="BR1556" s="94"/>
      <c r="BS1556" s="94"/>
      <c r="BT1556" s="94"/>
      <c r="BU1556" s="94"/>
      <c r="BV1556" s="94"/>
      <c r="BW1556" s="94"/>
      <c r="BX1556" s="94">
        <v>1.0</v>
      </c>
      <c r="BY1556" s="94"/>
      <c r="BZ1556" s="94"/>
      <c r="CA1556" s="94"/>
      <c r="CB1556" s="94"/>
      <c r="CC1556" s="94"/>
      <c r="CD1556" s="94"/>
      <c r="CE1556" s="94"/>
      <c r="CF1556" s="94"/>
      <c r="CG1556" s="94"/>
      <c r="CH1556" s="94"/>
      <c r="CJ1556" s="94" t="s">
        <v>11475</v>
      </c>
      <c r="CK1556" s="94" t="s">
        <v>20949</v>
      </c>
      <c r="CL1556" s="94" t="s">
        <v>12046</v>
      </c>
      <c r="CM1556" s="94" t="s">
        <v>20950</v>
      </c>
      <c r="CN1556" s="94" t="s">
        <v>12369</v>
      </c>
      <c r="CO1556" s="94" t="s">
        <v>12013</v>
      </c>
      <c r="CP1556" s="94" t="s">
        <v>15781</v>
      </c>
      <c r="CQ1556" s="94" t="s">
        <v>15782</v>
      </c>
      <c r="CR1556" s="94" t="s">
        <v>15976</v>
      </c>
      <c r="CS1556" s="94" t="s">
        <v>12007</v>
      </c>
      <c r="CT1556" s="94" t="s">
        <v>14982</v>
      </c>
      <c r="CX1556" s="94" t="s">
        <v>20951</v>
      </c>
      <c r="CZ1556" s="94" t="s">
        <v>12007</v>
      </c>
      <c r="DA1556" s="94" t="s">
        <v>12016</v>
      </c>
      <c r="DB1556" s="94" t="s">
        <v>12111</v>
      </c>
      <c r="DC1556" s="94" t="s">
        <v>12007</v>
      </c>
      <c r="DD1556" s="94" t="s">
        <v>12007</v>
      </c>
      <c r="DE1556" s="94" t="s">
        <v>12016</v>
      </c>
      <c r="DH1556" s="94" t="s">
        <v>12021</v>
      </c>
      <c r="DJ1556" s="94" t="s">
        <v>12022</v>
      </c>
    </row>
    <row r="1557" ht="13.5" customHeight="1">
      <c r="A1557" s="94" t="s">
        <v>9006</v>
      </c>
      <c r="B1557" s="94" t="s">
        <v>20952</v>
      </c>
      <c r="C1557" s="94" t="str">
        <f t="shared" si="1"/>
        <v>Matthias Ehle</v>
      </c>
      <c r="D1557" s="94" t="s">
        <v>20953</v>
      </c>
      <c r="E1557" s="94" t="s">
        <v>32</v>
      </c>
      <c r="F1557" s="94" t="s">
        <v>20954</v>
      </c>
      <c r="G1557" s="95" t="s">
        <v>33</v>
      </c>
      <c r="H1557" s="94" t="s">
        <v>12006</v>
      </c>
      <c r="BF1557" s="94"/>
      <c r="BG1557" s="94"/>
      <c r="BH1557" s="94" t="s">
        <v>33</v>
      </c>
      <c r="BI1557" s="94"/>
      <c r="BJ1557" s="94"/>
      <c r="BK1557" s="94"/>
      <c r="BL1557" s="94"/>
      <c r="BM1557" s="94"/>
      <c r="BN1557" s="94"/>
      <c r="BO1557" s="94"/>
      <c r="BP1557" s="94"/>
      <c r="BQ1557" s="94"/>
      <c r="BR1557" s="94">
        <v>1.0</v>
      </c>
      <c r="BS1557" s="94"/>
      <c r="BT1557" s="94"/>
      <c r="BU1557" s="94"/>
      <c r="BV1557" s="94"/>
      <c r="BW1557" s="94"/>
      <c r="BX1557" s="94"/>
      <c r="BY1557" s="94"/>
      <c r="BZ1557" s="94"/>
      <c r="CA1557" s="94"/>
      <c r="CB1557" s="94"/>
      <c r="CC1557" s="94"/>
      <c r="CD1557" s="94"/>
      <c r="CE1557" s="94"/>
      <c r="CF1557" s="94"/>
      <c r="CG1557" s="94"/>
      <c r="CH1557" s="94"/>
      <c r="CJ1557" s="94" t="s">
        <v>3680</v>
      </c>
      <c r="CK1557" s="94" t="s">
        <v>20955</v>
      </c>
      <c r="CL1557" s="94" t="s">
        <v>12505</v>
      </c>
      <c r="CM1557" s="94" t="s">
        <v>20956</v>
      </c>
      <c r="CN1557" s="94" t="s">
        <v>20957</v>
      </c>
      <c r="CO1557" s="94" t="s">
        <v>12030</v>
      </c>
      <c r="CP1557" s="94" t="s">
        <v>12713</v>
      </c>
      <c r="CQ1557" s="94" t="s">
        <v>12549</v>
      </c>
      <c r="CR1557" s="94" t="s">
        <v>13100</v>
      </c>
      <c r="CS1557" s="94" t="s">
        <v>12016</v>
      </c>
      <c r="CT1557" s="94" t="s">
        <v>12594</v>
      </c>
      <c r="CX1557" s="94" t="s">
        <v>20958</v>
      </c>
      <c r="CZ1557" s="94" t="s">
        <v>12007</v>
      </c>
      <c r="DA1557" s="94" t="s">
        <v>12016</v>
      </c>
      <c r="DB1557" s="94" t="s">
        <v>12016</v>
      </c>
      <c r="DC1557" s="94" t="s">
        <v>12007</v>
      </c>
      <c r="DD1557" s="94" t="s">
        <v>12007</v>
      </c>
      <c r="DH1557" s="94" t="s">
        <v>12021</v>
      </c>
      <c r="DJ1557" s="94" t="s">
        <v>12022</v>
      </c>
    </row>
    <row r="1558" ht="13.5" customHeight="1">
      <c r="A1558" s="94" t="s">
        <v>9006</v>
      </c>
      <c r="B1558" s="94" t="s">
        <v>20959</v>
      </c>
      <c r="C1558" s="94" t="str">
        <f t="shared" si="1"/>
        <v>Matthias Rempel</v>
      </c>
      <c r="D1558" s="94" t="s">
        <v>20960</v>
      </c>
      <c r="E1558" s="94" t="s">
        <v>32</v>
      </c>
      <c r="F1558" s="94" t="s">
        <v>20961</v>
      </c>
      <c r="G1558" s="95" t="s">
        <v>33</v>
      </c>
      <c r="H1558" s="94" t="s">
        <v>12006</v>
      </c>
      <c r="I1558" s="94" t="s">
        <v>12069</v>
      </c>
      <c r="BF1558" s="94" t="s">
        <v>33</v>
      </c>
      <c r="BG1558" s="94"/>
      <c r="BH1558" s="94"/>
      <c r="BI1558" s="94"/>
      <c r="BJ1558" s="94"/>
      <c r="BK1558" s="94"/>
      <c r="BL1558" s="94">
        <v>1.0</v>
      </c>
      <c r="BM1558" s="94"/>
      <c r="BN1558" s="94"/>
      <c r="BO1558" s="94"/>
      <c r="BP1558" s="94"/>
      <c r="BQ1558" s="94"/>
      <c r="BR1558" s="94"/>
      <c r="BS1558" s="94"/>
      <c r="BT1558" s="94"/>
      <c r="BU1558" s="94"/>
      <c r="BV1558" s="94"/>
      <c r="BW1558" s="94"/>
      <c r="BX1558" s="94"/>
      <c r="BY1558" s="94"/>
      <c r="BZ1558" s="94"/>
      <c r="CA1558" s="94"/>
      <c r="CB1558" s="94"/>
      <c r="CC1558" s="94"/>
      <c r="CD1558" s="94">
        <v>1.0</v>
      </c>
      <c r="CE1558" s="94"/>
      <c r="CF1558" s="94"/>
      <c r="CG1558" s="94"/>
      <c r="CH1558" s="94"/>
      <c r="CJ1558" s="94" t="s">
        <v>3680</v>
      </c>
      <c r="CK1558" s="94" t="s">
        <v>20962</v>
      </c>
      <c r="CL1558" s="94" t="s">
        <v>12505</v>
      </c>
      <c r="CM1558" s="94" t="s">
        <v>20963</v>
      </c>
      <c r="CN1558" s="94" t="s">
        <v>12815</v>
      </c>
      <c r="CO1558" s="94" t="s">
        <v>12030</v>
      </c>
      <c r="CP1558" s="94" t="s">
        <v>20964</v>
      </c>
      <c r="CQ1558" s="94" t="s">
        <v>12062</v>
      </c>
      <c r="CR1558" s="94" t="s">
        <v>13100</v>
      </c>
      <c r="CS1558" s="94" t="s">
        <v>12016</v>
      </c>
      <c r="CT1558" s="94" t="s">
        <v>12297</v>
      </c>
      <c r="CU1558" s="94" t="s">
        <v>12297</v>
      </c>
      <c r="CV1558" s="94" t="s">
        <v>12297</v>
      </c>
      <c r="CX1558" s="94" t="s">
        <v>20965</v>
      </c>
      <c r="CZ1558" s="94" t="s">
        <v>12007</v>
      </c>
      <c r="DA1558" s="94" t="s">
        <v>12016</v>
      </c>
      <c r="DB1558" s="94" t="s">
        <v>12016</v>
      </c>
      <c r="DC1558" s="94" t="s">
        <v>12016</v>
      </c>
      <c r="DD1558" s="94" t="s">
        <v>12016</v>
      </c>
      <c r="DE1558" s="94" t="s">
        <v>12007</v>
      </c>
      <c r="DH1558" s="94" t="s">
        <v>12021</v>
      </c>
      <c r="DJ1558" s="94" t="s">
        <v>12022</v>
      </c>
    </row>
    <row r="1559" ht="13.5" customHeight="1">
      <c r="A1559" s="94" t="s">
        <v>9006</v>
      </c>
      <c r="B1559" s="94" t="s">
        <v>9007</v>
      </c>
      <c r="C1559" s="94" t="str">
        <f t="shared" si="1"/>
        <v>Matthias Schartner</v>
      </c>
      <c r="D1559" s="94" t="s">
        <v>9008</v>
      </c>
      <c r="E1559" s="94" t="s">
        <v>32</v>
      </c>
      <c r="F1559" s="94" t="s">
        <v>20966</v>
      </c>
      <c r="G1559" s="95" t="s">
        <v>33</v>
      </c>
      <c r="H1559" s="94" t="s">
        <v>12006</v>
      </c>
      <c r="I1559" s="94" t="s">
        <v>12069</v>
      </c>
      <c r="BF1559" s="94" t="s">
        <v>33</v>
      </c>
      <c r="BG1559" s="94"/>
      <c r="BH1559" s="94"/>
      <c r="BI1559" s="94"/>
      <c r="BJ1559" s="94"/>
      <c r="BK1559" s="94"/>
      <c r="BL1559" s="94">
        <v>1.0</v>
      </c>
      <c r="BM1559" s="94"/>
      <c r="BN1559" s="94"/>
      <c r="BO1559" s="94"/>
      <c r="BP1559" s="94"/>
      <c r="BQ1559" s="94"/>
      <c r="BR1559" s="94"/>
      <c r="BS1559" s="94"/>
      <c r="BT1559" s="94"/>
      <c r="BU1559" s="94"/>
      <c r="BV1559" s="94"/>
      <c r="BW1559" s="94"/>
      <c r="BX1559" s="94"/>
      <c r="BY1559" s="94"/>
      <c r="BZ1559" s="94"/>
      <c r="CA1559" s="94"/>
      <c r="CB1559" s="94"/>
      <c r="CC1559" s="94"/>
      <c r="CD1559" s="94"/>
      <c r="CE1559" s="94"/>
      <c r="CF1559" s="94"/>
      <c r="CG1559" s="94"/>
      <c r="CH1559" s="94"/>
      <c r="CJ1559" s="94" t="s">
        <v>3680</v>
      </c>
      <c r="CK1559" s="94" t="s">
        <v>9012</v>
      </c>
      <c r="CL1559" s="94" t="s">
        <v>12046</v>
      </c>
      <c r="CM1559" s="94" t="s">
        <v>13991</v>
      </c>
      <c r="CN1559" s="94" t="s">
        <v>12188</v>
      </c>
      <c r="CO1559" s="94" t="s">
        <v>12188</v>
      </c>
      <c r="CP1559" s="94" t="s">
        <v>13604</v>
      </c>
      <c r="CQ1559" s="94" t="s">
        <v>13106</v>
      </c>
      <c r="CR1559" s="94" t="s">
        <v>15083</v>
      </c>
      <c r="CS1559" s="94" t="s">
        <v>12016</v>
      </c>
      <c r="CX1559" s="94" t="s">
        <v>20967</v>
      </c>
      <c r="CZ1559" s="94" t="s">
        <v>12007</v>
      </c>
      <c r="DA1559" s="94" t="s">
        <v>12016</v>
      </c>
      <c r="DB1559" s="94" t="s">
        <v>12016</v>
      </c>
      <c r="DC1559" s="94" t="s">
        <v>12016</v>
      </c>
      <c r="DD1559" s="94" t="s">
        <v>12016</v>
      </c>
      <c r="DE1559" s="94" t="s">
        <v>12007</v>
      </c>
      <c r="DH1559" s="94" t="s">
        <v>12021</v>
      </c>
      <c r="DJ1559" s="94" t="s">
        <v>12022</v>
      </c>
    </row>
    <row r="1560" ht="13.5" customHeight="1">
      <c r="A1560" s="94" t="s">
        <v>9639</v>
      </c>
      <c r="B1560" s="94" t="s">
        <v>14866</v>
      </c>
      <c r="C1560" s="94" t="str">
        <f t="shared" si="1"/>
        <v>Matthieu Baumann</v>
      </c>
      <c r="D1560" s="94" t="s">
        <v>20968</v>
      </c>
      <c r="E1560" s="94" t="s">
        <v>32</v>
      </c>
      <c r="F1560" s="94" t="s">
        <v>20969</v>
      </c>
      <c r="G1560" s="95" t="s">
        <v>33</v>
      </c>
      <c r="H1560" s="94" t="s">
        <v>12006</v>
      </c>
      <c r="BF1560" s="94"/>
      <c r="BG1560" s="94"/>
      <c r="BH1560" s="94" t="s">
        <v>33</v>
      </c>
      <c r="BI1560" s="94"/>
      <c r="BJ1560" s="94"/>
      <c r="BK1560" s="94"/>
      <c r="BL1560" s="94"/>
      <c r="BM1560" s="94"/>
      <c r="BN1560" s="94"/>
      <c r="BO1560" s="94"/>
      <c r="BP1560" s="94"/>
      <c r="BQ1560" s="94"/>
      <c r="BR1560" s="94">
        <v>1.0</v>
      </c>
      <c r="BS1560" s="94"/>
      <c r="BT1560" s="94"/>
      <c r="BU1560" s="94"/>
      <c r="BV1560" s="94"/>
      <c r="BW1560" s="94"/>
      <c r="BX1560" s="94"/>
      <c r="BY1560" s="94"/>
      <c r="BZ1560" s="94"/>
      <c r="CA1560" s="94"/>
      <c r="CB1560" s="94"/>
      <c r="CC1560" s="94"/>
      <c r="CD1560" s="94"/>
      <c r="CE1560" s="94"/>
      <c r="CF1560" s="94"/>
      <c r="CG1560" s="94"/>
      <c r="CH1560" s="94"/>
      <c r="CK1560" s="94" t="s">
        <v>20970</v>
      </c>
      <c r="CM1560" s="94" t="s">
        <v>20971</v>
      </c>
      <c r="CN1560" s="94" t="s">
        <v>20972</v>
      </c>
      <c r="CO1560" s="94" t="s">
        <v>12116</v>
      </c>
      <c r="CP1560" s="94" t="s">
        <v>14827</v>
      </c>
      <c r="CQ1560" s="94" t="s">
        <v>12040</v>
      </c>
      <c r="CR1560" s="94" t="s">
        <v>12331</v>
      </c>
      <c r="CS1560" s="94" t="s">
        <v>12016</v>
      </c>
      <c r="CX1560" s="94" t="s">
        <v>1693</v>
      </c>
      <c r="CZ1560" s="94" t="s">
        <v>12016</v>
      </c>
      <c r="DA1560" s="94" t="s">
        <v>12016</v>
      </c>
      <c r="DB1560" s="94" t="s">
        <v>12016</v>
      </c>
      <c r="DC1560" s="94" t="s">
        <v>12016</v>
      </c>
      <c r="DD1560" s="94" t="s">
        <v>12016</v>
      </c>
      <c r="DE1560" s="94" t="s">
        <v>12007</v>
      </c>
      <c r="DF1560" s="94" t="s">
        <v>20973</v>
      </c>
      <c r="DH1560" s="94" t="s">
        <v>12021</v>
      </c>
      <c r="DJ1560" s="94" t="s">
        <v>12022</v>
      </c>
    </row>
    <row r="1561" ht="13.5" customHeight="1">
      <c r="A1561" s="94" t="s">
        <v>9639</v>
      </c>
      <c r="B1561" s="94" t="s">
        <v>9569</v>
      </c>
      <c r="C1561" s="94" t="str">
        <f t="shared" si="1"/>
        <v>Matthieu Renaud</v>
      </c>
      <c r="D1561" s="94" t="s">
        <v>9640</v>
      </c>
      <c r="E1561" s="94" t="s">
        <v>35</v>
      </c>
      <c r="F1561" s="94" t="s">
        <v>20974</v>
      </c>
      <c r="G1561" s="95" t="s">
        <v>33</v>
      </c>
      <c r="H1561" s="94" t="s">
        <v>12006</v>
      </c>
      <c r="I1561" s="94" t="s">
        <v>12069</v>
      </c>
      <c r="BF1561" s="94" t="s">
        <v>33</v>
      </c>
      <c r="BG1561" s="94"/>
      <c r="BH1561" s="94"/>
      <c r="BI1561" s="94"/>
      <c r="BJ1561" s="94"/>
      <c r="BK1561" s="94"/>
      <c r="BL1561" s="94">
        <v>1.0</v>
      </c>
      <c r="BM1561" s="94"/>
      <c r="BN1561" s="94"/>
      <c r="BO1561" s="94"/>
      <c r="BP1561" s="94"/>
      <c r="BQ1561" s="94"/>
      <c r="BR1561" s="94"/>
      <c r="BS1561" s="94"/>
      <c r="BT1561" s="94"/>
      <c r="BU1561" s="94"/>
      <c r="BV1561" s="94"/>
      <c r="BW1561" s="94"/>
      <c r="BX1561" s="94"/>
      <c r="BY1561" s="94"/>
      <c r="BZ1561" s="94"/>
      <c r="CA1561" s="94"/>
      <c r="CB1561" s="94"/>
      <c r="CC1561" s="94"/>
      <c r="CD1561" s="94">
        <v>1.0</v>
      </c>
      <c r="CE1561" s="94"/>
      <c r="CF1561" s="94"/>
      <c r="CG1561" s="94"/>
      <c r="CH1561" s="94"/>
      <c r="CJ1561" s="94" t="s">
        <v>3680</v>
      </c>
      <c r="CK1561" s="94" t="s">
        <v>20975</v>
      </c>
      <c r="CL1561" s="94" t="s">
        <v>12046</v>
      </c>
      <c r="CM1561" s="94" t="s">
        <v>20976</v>
      </c>
      <c r="CN1561" s="94" t="s">
        <v>12666</v>
      </c>
      <c r="CO1561" s="94" t="s">
        <v>12030</v>
      </c>
      <c r="CQ1561" s="94" t="s">
        <v>20977</v>
      </c>
      <c r="CR1561" s="94" t="s">
        <v>12331</v>
      </c>
      <c r="CS1561" s="94" t="s">
        <v>12016</v>
      </c>
      <c r="CX1561" s="94" t="s">
        <v>20978</v>
      </c>
      <c r="CZ1561" s="94" t="s">
        <v>12007</v>
      </c>
      <c r="DA1561" s="94" t="s">
        <v>12016</v>
      </c>
      <c r="DB1561" s="94" t="s">
        <v>12016</v>
      </c>
      <c r="DC1561" s="94" t="s">
        <v>12007</v>
      </c>
      <c r="DD1561" s="94" t="s">
        <v>12007</v>
      </c>
      <c r="DE1561" s="94" t="s">
        <v>12007</v>
      </c>
      <c r="DH1561" s="94" t="s">
        <v>12021</v>
      </c>
      <c r="DJ1561" s="94" t="s">
        <v>12022</v>
      </c>
    </row>
    <row r="1562" ht="13.5" customHeight="1">
      <c r="A1562" s="94" t="s">
        <v>20979</v>
      </c>
      <c r="B1562" s="94" t="s">
        <v>20980</v>
      </c>
      <c r="C1562" s="94" t="str">
        <f t="shared" si="1"/>
        <v>Mattia Rossi</v>
      </c>
      <c r="D1562" s="94" t="s">
        <v>20981</v>
      </c>
      <c r="E1562" s="94" t="s">
        <v>32</v>
      </c>
      <c r="F1562" s="94" t="s">
        <v>20982</v>
      </c>
      <c r="G1562" s="95" t="s">
        <v>33</v>
      </c>
      <c r="H1562" s="94" t="s">
        <v>12006</v>
      </c>
      <c r="I1562" s="94" t="s">
        <v>12025</v>
      </c>
      <c r="BF1562" s="94"/>
      <c r="BG1562" s="94"/>
      <c r="BH1562" s="94" t="s">
        <v>33</v>
      </c>
      <c r="BI1562" s="94"/>
      <c r="BJ1562" s="94"/>
      <c r="BK1562" s="94"/>
      <c r="BL1562" s="94"/>
      <c r="BM1562" s="94"/>
      <c r="BN1562" s="94"/>
      <c r="BO1562" s="94"/>
      <c r="BP1562" s="94"/>
      <c r="BQ1562" s="94"/>
      <c r="BR1562" s="94">
        <v>1.0</v>
      </c>
      <c r="BS1562" s="94"/>
      <c r="BT1562" s="94"/>
      <c r="BU1562" s="94"/>
      <c r="BV1562" s="94"/>
      <c r="BW1562" s="94"/>
      <c r="BX1562" s="94"/>
      <c r="BY1562" s="94"/>
      <c r="BZ1562" s="94"/>
      <c r="CA1562" s="94"/>
      <c r="CB1562" s="94"/>
      <c r="CC1562" s="94"/>
      <c r="CD1562" s="94"/>
      <c r="CE1562" s="94"/>
      <c r="CF1562" s="94"/>
      <c r="CG1562" s="94"/>
      <c r="CH1562" s="94"/>
      <c r="CK1562" s="94" t="s">
        <v>20983</v>
      </c>
      <c r="CM1562" s="94" t="s">
        <v>20984</v>
      </c>
      <c r="CQ1562" s="94" t="s">
        <v>12605</v>
      </c>
      <c r="CX1562" s="94" t="s">
        <v>20985</v>
      </c>
      <c r="DH1562" s="94" t="s">
        <v>12021</v>
      </c>
      <c r="DJ1562" s="94" t="s">
        <v>12022</v>
      </c>
    </row>
    <row r="1563" ht="13.5" customHeight="1">
      <c r="A1563" s="94" t="s">
        <v>20979</v>
      </c>
      <c r="B1563" s="94" t="s">
        <v>20986</v>
      </c>
      <c r="C1563" s="94" t="str">
        <f t="shared" si="1"/>
        <v>Mattia Vaccari</v>
      </c>
      <c r="D1563" s="94" t="s">
        <v>20987</v>
      </c>
      <c r="E1563" s="94" t="s">
        <v>32</v>
      </c>
      <c r="F1563" s="94" t="s">
        <v>20988</v>
      </c>
      <c r="G1563" s="95" t="s">
        <v>33</v>
      </c>
      <c r="H1563" s="94" t="s">
        <v>12006</v>
      </c>
      <c r="BF1563" s="94" t="s">
        <v>33</v>
      </c>
      <c r="BG1563" s="94"/>
      <c r="BH1563" s="94"/>
      <c r="BI1563" s="94"/>
      <c r="BJ1563" s="94"/>
      <c r="BK1563" s="94"/>
      <c r="BL1563" s="94">
        <v>1.0</v>
      </c>
      <c r="BM1563" s="94"/>
      <c r="BN1563" s="94"/>
      <c r="BO1563" s="94"/>
      <c r="BP1563" s="94"/>
      <c r="BQ1563" s="94"/>
      <c r="BR1563" s="94"/>
      <c r="BS1563" s="94"/>
      <c r="BT1563" s="94"/>
      <c r="BU1563" s="94"/>
      <c r="BV1563" s="94"/>
      <c r="BW1563" s="94"/>
      <c r="BX1563" s="94"/>
      <c r="BY1563" s="94"/>
      <c r="BZ1563" s="94"/>
      <c r="CA1563" s="94"/>
      <c r="CB1563" s="94"/>
      <c r="CC1563" s="94"/>
      <c r="CD1563" s="94"/>
      <c r="CE1563" s="94"/>
      <c r="CF1563" s="94"/>
      <c r="CG1563" s="94"/>
      <c r="CH1563" s="94"/>
      <c r="CJ1563" s="94" t="s">
        <v>12082</v>
      </c>
      <c r="CK1563" s="94" t="s">
        <v>20989</v>
      </c>
      <c r="CL1563" s="94" t="s">
        <v>12046</v>
      </c>
      <c r="CM1563" s="94" t="s">
        <v>12186</v>
      </c>
      <c r="CN1563" s="94" t="s">
        <v>20990</v>
      </c>
      <c r="CO1563" s="94" t="s">
        <v>12030</v>
      </c>
      <c r="CP1563" s="94" t="s">
        <v>12189</v>
      </c>
      <c r="CQ1563" s="94" t="s">
        <v>12015</v>
      </c>
      <c r="CR1563" s="94" t="s">
        <v>12605</v>
      </c>
      <c r="CS1563" s="94" t="s">
        <v>12016</v>
      </c>
      <c r="CX1563" s="94" t="s">
        <v>19036</v>
      </c>
      <c r="CZ1563" s="94" t="s">
        <v>12007</v>
      </c>
      <c r="DC1563" s="94" t="s">
        <v>12007</v>
      </c>
      <c r="DD1563" s="94" t="s">
        <v>12007</v>
      </c>
      <c r="DH1563" s="94" t="s">
        <v>12021</v>
      </c>
      <c r="DJ1563" s="94" t="s">
        <v>12022</v>
      </c>
    </row>
    <row r="1564" ht="13.5" customHeight="1">
      <c r="A1564" s="94" t="s">
        <v>20991</v>
      </c>
      <c r="B1564" s="94" t="s">
        <v>20992</v>
      </c>
      <c r="C1564" s="94" t="str">
        <f t="shared" si="1"/>
        <v>Maura McLaughlin</v>
      </c>
      <c r="D1564" s="94" t="s">
        <v>20993</v>
      </c>
      <c r="E1564" s="94" t="s">
        <v>32</v>
      </c>
      <c r="F1564" s="94" t="s">
        <v>20994</v>
      </c>
      <c r="G1564" s="95" t="s">
        <v>33</v>
      </c>
      <c r="H1564" s="94" t="s">
        <v>12006</v>
      </c>
      <c r="BF1564" s="94"/>
      <c r="BG1564" s="94"/>
      <c r="BH1564" s="94"/>
      <c r="BI1564" s="94"/>
      <c r="BJ1564" s="94" t="s">
        <v>33</v>
      </c>
      <c r="BK1564" s="94"/>
      <c r="BL1564" s="94"/>
      <c r="BM1564" s="94"/>
      <c r="BN1564" s="94"/>
      <c r="BO1564" s="94"/>
      <c r="BP1564" s="94"/>
      <c r="BQ1564" s="94"/>
      <c r="BR1564" s="94"/>
      <c r="BS1564" s="94"/>
      <c r="BT1564" s="94"/>
      <c r="BU1564" s="94"/>
      <c r="BV1564" s="94"/>
      <c r="BW1564" s="94"/>
      <c r="BX1564" s="94">
        <v>1.0</v>
      </c>
      <c r="BY1564" s="94"/>
      <c r="BZ1564" s="94"/>
      <c r="CA1564" s="94"/>
      <c r="CB1564" s="94"/>
      <c r="CC1564" s="94"/>
      <c r="CD1564" s="94"/>
      <c r="CE1564" s="94"/>
      <c r="CF1564" s="94"/>
      <c r="CG1564" s="94"/>
      <c r="CH1564" s="94"/>
      <c r="CJ1564" s="94" t="s">
        <v>13136</v>
      </c>
      <c r="CK1564" s="94" t="s">
        <v>20995</v>
      </c>
      <c r="CL1564" s="94" t="s">
        <v>12202</v>
      </c>
      <c r="CM1564" s="94" t="s">
        <v>15814</v>
      </c>
      <c r="CN1564" s="94" t="s">
        <v>12029</v>
      </c>
      <c r="CO1564" s="94" t="s">
        <v>12030</v>
      </c>
      <c r="CP1564" s="94" t="s">
        <v>20996</v>
      </c>
      <c r="CQ1564" s="94" t="s">
        <v>12032</v>
      </c>
      <c r="CS1564" s="94" t="s">
        <v>12016</v>
      </c>
      <c r="CT1564" s="94" t="s">
        <v>20997</v>
      </c>
      <c r="CX1564" s="94" t="s">
        <v>20998</v>
      </c>
      <c r="CZ1564" s="94" t="s">
        <v>12007</v>
      </c>
      <c r="DA1564" s="94" t="s">
        <v>12016</v>
      </c>
      <c r="DB1564" s="94" t="s">
        <v>12016</v>
      </c>
      <c r="DC1564" s="94" t="s">
        <v>12016</v>
      </c>
      <c r="DD1564" s="94" t="s">
        <v>12007</v>
      </c>
      <c r="DE1564" s="94" t="s">
        <v>12016</v>
      </c>
      <c r="DH1564" s="94" t="s">
        <v>12021</v>
      </c>
      <c r="DJ1564" s="94" t="s">
        <v>12022</v>
      </c>
    </row>
    <row r="1565" ht="13.5" customHeight="1">
      <c r="A1565" s="94" t="s">
        <v>4771</v>
      </c>
      <c r="B1565" s="94" t="s">
        <v>4772</v>
      </c>
      <c r="C1565" s="94" t="str">
        <f t="shared" si="1"/>
        <v>Mauro Dadina</v>
      </c>
      <c r="D1565" s="94" t="s">
        <v>4773</v>
      </c>
      <c r="E1565" s="94" t="s">
        <v>32</v>
      </c>
      <c r="F1565" s="94" t="s">
        <v>20999</v>
      </c>
      <c r="G1565" s="95" t="s">
        <v>33</v>
      </c>
      <c r="H1565" s="94" t="s">
        <v>12006</v>
      </c>
      <c r="I1565" s="94" t="s">
        <v>12069</v>
      </c>
      <c r="BF1565" s="94"/>
      <c r="BG1565" s="94"/>
      <c r="BH1565" s="94" t="s">
        <v>33</v>
      </c>
      <c r="BI1565" s="94"/>
      <c r="BJ1565" s="94"/>
      <c r="BK1565" s="94"/>
      <c r="BL1565" s="94"/>
      <c r="BM1565" s="94"/>
      <c r="BN1565" s="94"/>
      <c r="BO1565" s="94"/>
      <c r="BP1565" s="94"/>
      <c r="BQ1565" s="94"/>
      <c r="BR1565" s="94">
        <v>1.0</v>
      </c>
      <c r="BS1565" s="94"/>
      <c r="BT1565" s="94"/>
      <c r="BU1565" s="94"/>
      <c r="BV1565" s="94"/>
      <c r="BW1565" s="94"/>
      <c r="BX1565" s="94"/>
      <c r="BY1565" s="94"/>
      <c r="BZ1565" s="94"/>
      <c r="CA1565" s="94"/>
      <c r="CB1565" s="94"/>
      <c r="CC1565" s="94"/>
      <c r="CD1565" s="94"/>
      <c r="CE1565" s="94"/>
      <c r="CF1565" s="94"/>
      <c r="CG1565" s="94"/>
      <c r="CH1565" s="94"/>
      <c r="CJ1565" s="94" t="s">
        <v>3680</v>
      </c>
      <c r="CK1565" s="94" t="s">
        <v>4776</v>
      </c>
      <c r="CL1565" s="94" t="s">
        <v>12046</v>
      </c>
      <c r="CM1565" s="94" t="s">
        <v>21000</v>
      </c>
      <c r="CN1565" s="94" t="s">
        <v>12369</v>
      </c>
      <c r="CO1565" s="94" t="s">
        <v>12030</v>
      </c>
      <c r="CP1565" s="94" t="s">
        <v>14170</v>
      </c>
      <c r="CQ1565" s="94" t="s">
        <v>12605</v>
      </c>
      <c r="CR1565" s="94" t="s">
        <v>12606</v>
      </c>
      <c r="CS1565" s="94" t="s">
        <v>12016</v>
      </c>
      <c r="CT1565" s="94" t="s">
        <v>21001</v>
      </c>
      <c r="CX1565" s="94" t="s">
        <v>21002</v>
      </c>
      <c r="CZ1565" s="94" t="s">
        <v>12016</v>
      </c>
      <c r="DA1565" s="94" t="s">
        <v>12016</v>
      </c>
      <c r="DB1565" s="94" t="s">
        <v>12016</v>
      </c>
      <c r="DC1565" s="94" t="s">
        <v>12016</v>
      </c>
      <c r="DD1565" s="94" t="s">
        <v>12016</v>
      </c>
      <c r="DE1565" s="94" t="s">
        <v>12007</v>
      </c>
      <c r="DH1565" s="94" t="s">
        <v>12021</v>
      </c>
      <c r="DJ1565" s="94" t="s">
        <v>12022</v>
      </c>
    </row>
    <row r="1566" ht="13.5" customHeight="1">
      <c r="A1566" s="94" t="s">
        <v>4771</v>
      </c>
      <c r="B1566" s="94" t="s">
        <v>21003</v>
      </c>
      <c r="C1566" s="94" t="str">
        <f t="shared" si="1"/>
        <v>Mauro Stefanon</v>
      </c>
      <c r="D1566" s="94" t="s">
        <v>21004</v>
      </c>
      <c r="E1566" s="94" t="s">
        <v>32</v>
      </c>
      <c r="F1566" s="94" t="s">
        <v>21005</v>
      </c>
      <c r="G1566" s="95" t="s">
        <v>33</v>
      </c>
      <c r="H1566" s="94" t="s">
        <v>12006</v>
      </c>
      <c r="I1566" s="94" t="s">
        <v>12069</v>
      </c>
      <c r="BF1566" s="94"/>
      <c r="BG1566" s="94"/>
      <c r="BH1566" s="94" t="s">
        <v>33</v>
      </c>
      <c r="BI1566" s="94"/>
      <c r="BJ1566" s="94"/>
      <c r="BK1566" s="94"/>
      <c r="BL1566" s="94"/>
      <c r="BM1566" s="94"/>
      <c r="BN1566" s="94"/>
      <c r="BO1566" s="94"/>
      <c r="BP1566" s="94"/>
      <c r="BQ1566" s="94"/>
      <c r="BR1566" s="94">
        <v>1.0</v>
      </c>
      <c r="BS1566" s="94"/>
      <c r="BT1566" s="94"/>
      <c r="BU1566" s="94"/>
      <c r="BV1566" s="94"/>
      <c r="BW1566" s="94"/>
      <c r="BX1566" s="94"/>
      <c r="BY1566" s="94"/>
      <c r="BZ1566" s="94"/>
      <c r="CA1566" s="94"/>
      <c r="CB1566" s="94"/>
      <c r="CC1566" s="94"/>
      <c r="CD1566" s="94">
        <v>1.0</v>
      </c>
      <c r="CE1566" s="94"/>
      <c r="CF1566" s="94"/>
      <c r="CG1566" s="94"/>
      <c r="CH1566" s="94"/>
      <c r="CK1566" s="94" t="s">
        <v>21006</v>
      </c>
      <c r="CL1566" s="94" t="s">
        <v>12046</v>
      </c>
      <c r="CM1566" s="94" t="s">
        <v>21007</v>
      </c>
      <c r="CO1566" s="94" t="s">
        <v>12116</v>
      </c>
      <c r="CQ1566" s="94" t="s">
        <v>12549</v>
      </c>
      <c r="CR1566" s="94" t="s">
        <v>12606</v>
      </c>
      <c r="CS1566" s="94" t="s">
        <v>12016</v>
      </c>
      <c r="CX1566" s="94" t="s">
        <v>2154</v>
      </c>
      <c r="CZ1566" s="94" t="s">
        <v>12007</v>
      </c>
      <c r="DA1566" s="94" t="s">
        <v>12111</v>
      </c>
      <c r="DB1566" s="94" t="s">
        <v>12016</v>
      </c>
      <c r="DC1566" s="94" t="s">
        <v>12016</v>
      </c>
      <c r="DD1566" s="94" t="s">
        <v>12016</v>
      </c>
      <c r="DE1566" s="94" t="s">
        <v>12007</v>
      </c>
      <c r="DH1566" s="94" t="s">
        <v>12021</v>
      </c>
      <c r="DJ1566" s="94" t="s">
        <v>12022</v>
      </c>
    </row>
    <row r="1567" ht="13.5" customHeight="1">
      <c r="A1567" s="94" t="s">
        <v>2339</v>
      </c>
      <c r="B1567" s="94" t="s">
        <v>2340</v>
      </c>
      <c r="C1567" s="94" t="str">
        <f t="shared" si="1"/>
        <v>Mausumi Dikpati</v>
      </c>
      <c r="D1567" s="94" t="s">
        <v>2341</v>
      </c>
      <c r="E1567" s="94" t="s">
        <v>35</v>
      </c>
      <c r="F1567" s="94" t="s">
        <v>21008</v>
      </c>
      <c r="G1567" s="95" t="s">
        <v>38</v>
      </c>
      <c r="H1567" s="94" t="s">
        <v>12006</v>
      </c>
      <c r="I1567" s="94" t="s">
        <v>12069</v>
      </c>
      <c r="BF1567" s="94"/>
      <c r="BG1567" s="94" t="s">
        <v>38</v>
      </c>
      <c r="BH1567" s="94"/>
      <c r="BI1567" s="94"/>
      <c r="BJ1567" s="94"/>
      <c r="BK1567" s="94"/>
      <c r="BL1567" s="94"/>
      <c r="BM1567" s="94"/>
      <c r="BN1567" s="94"/>
      <c r="BO1567" s="94">
        <v>1.0</v>
      </c>
      <c r="BP1567" s="94"/>
      <c r="BQ1567" s="94"/>
      <c r="BR1567" s="94"/>
      <c r="BS1567" s="94"/>
      <c r="BT1567" s="94"/>
      <c r="BU1567" s="94"/>
      <c r="BV1567" s="94"/>
      <c r="BW1567" s="94"/>
      <c r="BX1567" s="94"/>
      <c r="BY1567" s="94"/>
      <c r="BZ1567" s="94"/>
      <c r="CA1567" s="94"/>
      <c r="CB1567" s="94"/>
      <c r="CC1567" s="94"/>
      <c r="CD1567" s="94"/>
      <c r="CE1567" s="94"/>
      <c r="CF1567" s="94"/>
      <c r="CG1567" s="94"/>
      <c r="CH1567" s="94"/>
      <c r="CJ1567" s="94" t="s">
        <v>12058</v>
      </c>
      <c r="CK1567" s="94" t="s">
        <v>2345</v>
      </c>
      <c r="CM1567" s="94" t="s">
        <v>21009</v>
      </c>
      <c r="CQ1567" s="94" t="s">
        <v>12062</v>
      </c>
      <c r="CX1567" s="94" t="s">
        <v>1793</v>
      </c>
      <c r="CZ1567" s="94" t="s">
        <v>12016</v>
      </c>
      <c r="DC1567" s="94" t="s">
        <v>12016</v>
      </c>
      <c r="DD1567" s="94" t="s">
        <v>12007</v>
      </c>
      <c r="DH1567" s="94" t="s">
        <v>12021</v>
      </c>
      <c r="DJ1567" s="94" t="s">
        <v>12022</v>
      </c>
    </row>
    <row r="1568" ht="13.5" customHeight="1">
      <c r="A1568" s="94" t="s">
        <v>21010</v>
      </c>
      <c r="B1568" s="94" t="s">
        <v>21011</v>
      </c>
      <c r="C1568" s="94" t="str">
        <f t="shared" si="1"/>
        <v>Mavis Seidu</v>
      </c>
      <c r="D1568" s="94" t="s">
        <v>21012</v>
      </c>
      <c r="E1568" s="94" t="s">
        <v>32</v>
      </c>
      <c r="F1568" s="94" t="s">
        <v>21013</v>
      </c>
      <c r="G1568" s="95" t="s">
        <v>33</v>
      </c>
      <c r="H1568" s="94" t="s">
        <v>12006</v>
      </c>
      <c r="I1568" s="94" t="s">
        <v>12069</v>
      </c>
      <c r="BF1568" s="94" t="s">
        <v>33</v>
      </c>
      <c r="BG1568" s="94"/>
      <c r="BH1568" s="94"/>
      <c r="BI1568" s="94"/>
      <c r="BJ1568" s="94"/>
      <c r="BK1568" s="94"/>
      <c r="BL1568" s="94"/>
      <c r="BM1568" s="94">
        <v>1.0</v>
      </c>
      <c r="BN1568" s="94"/>
      <c r="BO1568" s="94"/>
      <c r="BP1568" s="94"/>
      <c r="BQ1568" s="94"/>
      <c r="BR1568" s="94"/>
      <c r="BS1568" s="94"/>
      <c r="BT1568" s="94"/>
      <c r="BU1568" s="94"/>
      <c r="BV1568" s="94"/>
      <c r="BW1568" s="94"/>
      <c r="BX1568" s="94"/>
      <c r="BY1568" s="94"/>
      <c r="BZ1568" s="94"/>
      <c r="CA1568" s="94"/>
      <c r="CB1568" s="94"/>
      <c r="CC1568" s="94"/>
      <c r="CD1568" s="94">
        <v>1.0</v>
      </c>
      <c r="CE1568" s="94"/>
      <c r="CF1568" s="94"/>
      <c r="CG1568" s="94"/>
      <c r="CH1568" s="94"/>
      <c r="CJ1568" s="94" t="s">
        <v>12717</v>
      </c>
      <c r="CK1568" s="94" t="s">
        <v>21014</v>
      </c>
      <c r="CL1568" s="94" t="s">
        <v>12010</v>
      </c>
      <c r="CM1568" s="94" t="s">
        <v>14307</v>
      </c>
      <c r="CO1568" s="94" t="s">
        <v>12122</v>
      </c>
      <c r="CP1568" s="94" t="s">
        <v>12282</v>
      </c>
      <c r="CQ1568" s="94" t="s">
        <v>12015</v>
      </c>
      <c r="CR1568" s="94" t="s">
        <v>15976</v>
      </c>
      <c r="CS1568" s="94" t="s">
        <v>12016</v>
      </c>
      <c r="CX1568" s="94" t="s">
        <v>21015</v>
      </c>
      <c r="CZ1568" s="94" t="s">
        <v>12007</v>
      </c>
      <c r="DA1568" s="94" t="s">
        <v>12111</v>
      </c>
      <c r="DB1568" s="94" t="s">
        <v>12111</v>
      </c>
      <c r="DC1568" s="94" t="s">
        <v>12007</v>
      </c>
      <c r="DD1568" s="94" t="s">
        <v>12007</v>
      </c>
      <c r="DE1568" s="94" t="s">
        <v>12016</v>
      </c>
      <c r="DH1568" s="94" t="s">
        <v>12021</v>
      </c>
      <c r="DJ1568" s="94" t="s">
        <v>12022</v>
      </c>
    </row>
    <row r="1569" ht="13.5" customHeight="1">
      <c r="A1569" s="94" t="s">
        <v>9502</v>
      </c>
      <c r="B1569" s="94" t="s">
        <v>9503</v>
      </c>
      <c r="C1569" s="94" t="str">
        <f t="shared" si="1"/>
        <v>Mavyline Motari</v>
      </c>
      <c r="D1569" s="94" t="s">
        <v>9504</v>
      </c>
      <c r="E1569" s="94" t="s">
        <v>32</v>
      </c>
      <c r="F1569" s="94" t="s">
        <v>21016</v>
      </c>
      <c r="G1569" s="95" t="s">
        <v>33</v>
      </c>
      <c r="H1569" s="94" t="s">
        <v>12006</v>
      </c>
      <c r="I1569" s="94" t="s">
        <v>12069</v>
      </c>
      <c r="BF1569" s="94"/>
      <c r="BG1569" s="94"/>
      <c r="BH1569" s="94" t="s">
        <v>33</v>
      </c>
      <c r="BI1569" s="94"/>
      <c r="BJ1569" s="94"/>
      <c r="BK1569" s="94"/>
      <c r="BL1569" s="94"/>
      <c r="BM1569" s="94"/>
      <c r="BN1569" s="94"/>
      <c r="BO1569" s="94"/>
      <c r="BP1569" s="94"/>
      <c r="BQ1569" s="94"/>
      <c r="BR1569" s="94"/>
      <c r="BS1569" s="94">
        <v>1.0</v>
      </c>
      <c r="BT1569" s="94"/>
      <c r="BU1569" s="94"/>
      <c r="BV1569" s="94"/>
      <c r="BW1569" s="94"/>
      <c r="BX1569" s="94"/>
      <c r="BY1569" s="94"/>
      <c r="BZ1569" s="94"/>
      <c r="CA1569" s="94"/>
      <c r="CB1569" s="94"/>
      <c r="CC1569" s="94"/>
      <c r="CD1569" s="94"/>
      <c r="CE1569" s="94"/>
      <c r="CF1569" s="94"/>
      <c r="CG1569" s="94"/>
      <c r="CH1569" s="94"/>
      <c r="CJ1569" s="94" t="s">
        <v>12717</v>
      </c>
      <c r="CK1569" s="94" t="s">
        <v>9507</v>
      </c>
      <c r="CL1569" s="94" t="s">
        <v>12010</v>
      </c>
      <c r="CM1569" s="94" t="s">
        <v>14288</v>
      </c>
      <c r="CN1569" s="94" t="s">
        <v>12121</v>
      </c>
      <c r="CO1569" s="94" t="s">
        <v>12122</v>
      </c>
      <c r="CP1569" s="94" t="s">
        <v>14289</v>
      </c>
      <c r="CQ1569" s="94" t="s">
        <v>13329</v>
      </c>
      <c r="CR1569" s="94" t="s">
        <v>14290</v>
      </c>
      <c r="CS1569" s="94" t="s">
        <v>12016</v>
      </c>
      <c r="CT1569" s="94" t="s">
        <v>12271</v>
      </c>
      <c r="CX1569" s="94" t="s">
        <v>21017</v>
      </c>
      <c r="CZ1569" s="94" t="s">
        <v>12016</v>
      </c>
      <c r="DA1569" s="94" t="s">
        <v>12111</v>
      </c>
      <c r="DB1569" s="94" t="s">
        <v>12016</v>
      </c>
      <c r="DC1569" s="94" t="s">
        <v>12016</v>
      </c>
      <c r="DD1569" s="94" t="s">
        <v>12007</v>
      </c>
      <c r="DE1569" s="94" t="s">
        <v>12007</v>
      </c>
      <c r="DH1569" s="94" t="s">
        <v>12021</v>
      </c>
      <c r="DJ1569" s="94" t="s">
        <v>12022</v>
      </c>
    </row>
    <row r="1570" ht="13.5" customHeight="1">
      <c r="A1570" s="94" t="s">
        <v>6602</v>
      </c>
      <c r="B1570" s="94" t="s">
        <v>6603</v>
      </c>
      <c r="C1570" s="94" t="str">
        <f t="shared" si="1"/>
        <v>Max Briel</v>
      </c>
      <c r="D1570" s="94" t="s">
        <v>6604</v>
      </c>
      <c r="E1570" s="94" t="s">
        <v>32</v>
      </c>
      <c r="F1570" s="94" t="s">
        <v>21018</v>
      </c>
      <c r="G1570" s="95" t="s">
        <v>33</v>
      </c>
      <c r="H1570" s="94" t="s">
        <v>12006</v>
      </c>
      <c r="I1570" s="94" t="s">
        <v>12025</v>
      </c>
      <c r="BF1570" s="94" t="s">
        <v>33</v>
      </c>
      <c r="BG1570" s="94"/>
      <c r="BH1570" s="94"/>
      <c r="BI1570" s="94"/>
      <c r="BJ1570" s="94"/>
      <c r="BK1570" s="94"/>
      <c r="BL1570" s="94">
        <v>1.0</v>
      </c>
      <c r="BM1570" s="94"/>
      <c r="BN1570" s="94"/>
      <c r="BO1570" s="94"/>
      <c r="BP1570" s="94"/>
      <c r="BQ1570" s="94"/>
      <c r="BR1570" s="94"/>
      <c r="BS1570" s="94"/>
      <c r="BT1570" s="94"/>
      <c r="BU1570" s="94"/>
      <c r="BV1570" s="94"/>
      <c r="BW1570" s="94"/>
      <c r="BX1570" s="94"/>
      <c r="BY1570" s="94"/>
      <c r="BZ1570" s="94"/>
      <c r="CA1570" s="94"/>
      <c r="CB1570" s="94"/>
      <c r="CC1570" s="94"/>
      <c r="CD1570" s="94">
        <v>1.0</v>
      </c>
      <c r="CE1570" s="94"/>
      <c r="CF1570" s="94"/>
      <c r="CG1570" s="94"/>
      <c r="CH1570" s="94"/>
      <c r="CJ1570" s="94" t="s">
        <v>3680</v>
      </c>
      <c r="CK1570" s="94" t="s">
        <v>6608</v>
      </c>
      <c r="CL1570" s="94" t="s">
        <v>21019</v>
      </c>
      <c r="CM1570" s="94" t="s">
        <v>14802</v>
      </c>
      <c r="CO1570" s="94" t="s">
        <v>12188</v>
      </c>
      <c r="CP1570" s="94" t="s">
        <v>13105</v>
      </c>
      <c r="CQ1570" s="94" t="s">
        <v>13106</v>
      </c>
      <c r="CR1570" s="94" t="s">
        <v>12517</v>
      </c>
      <c r="CS1570" s="94" t="s">
        <v>12016</v>
      </c>
      <c r="CT1570" s="94" t="s">
        <v>12594</v>
      </c>
      <c r="CX1570" s="94" t="s">
        <v>21020</v>
      </c>
      <c r="CZ1570" s="94" t="s">
        <v>12007</v>
      </c>
      <c r="DA1570" s="94" t="s">
        <v>12016</v>
      </c>
      <c r="DB1570" s="94" t="s">
        <v>12111</v>
      </c>
      <c r="DC1570" s="94" t="s">
        <v>12007</v>
      </c>
      <c r="DD1570" s="94" t="s">
        <v>12007</v>
      </c>
      <c r="DE1570" s="94" t="s">
        <v>12007</v>
      </c>
      <c r="DH1570" s="94" t="s">
        <v>12021</v>
      </c>
      <c r="DJ1570" s="94" t="s">
        <v>12022</v>
      </c>
    </row>
    <row r="1571" ht="13.5" customHeight="1">
      <c r="A1571" s="94" t="s">
        <v>21021</v>
      </c>
      <c r="B1571" s="94" t="s">
        <v>21022</v>
      </c>
      <c r="C1571" s="94" t="str">
        <f t="shared" si="1"/>
        <v>Maxime Valeille-Manet</v>
      </c>
      <c r="D1571" s="94" t="s">
        <v>21023</v>
      </c>
      <c r="E1571" s="94" t="s">
        <v>32</v>
      </c>
      <c r="F1571" s="94" t="s">
        <v>21024</v>
      </c>
      <c r="G1571" s="95" t="s">
        <v>33</v>
      </c>
      <c r="H1571" s="94" t="s">
        <v>12006</v>
      </c>
      <c r="I1571" s="94" t="s">
        <v>12069</v>
      </c>
      <c r="BF1571" s="94" t="s">
        <v>33</v>
      </c>
      <c r="BG1571" s="94"/>
      <c r="BH1571" s="94"/>
      <c r="BI1571" s="94"/>
      <c r="BJ1571" s="94"/>
      <c r="BK1571" s="94"/>
      <c r="BL1571" s="94"/>
      <c r="BM1571" s="94">
        <v>1.0</v>
      </c>
      <c r="BN1571" s="94"/>
      <c r="BO1571" s="94"/>
      <c r="BP1571" s="94"/>
      <c r="BQ1571" s="94"/>
      <c r="BR1571" s="94"/>
      <c r="BS1571" s="94"/>
      <c r="BT1571" s="94"/>
      <c r="BU1571" s="94"/>
      <c r="BV1571" s="94"/>
      <c r="BW1571" s="94"/>
      <c r="BX1571" s="94"/>
      <c r="BY1571" s="94"/>
      <c r="BZ1571" s="94"/>
      <c r="CA1571" s="94"/>
      <c r="CB1571" s="94"/>
      <c r="CC1571" s="94"/>
      <c r="CD1571" s="94">
        <v>1.0</v>
      </c>
      <c r="CE1571" s="94"/>
      <c r="CF1571" s="94"/>
      <c r="CG1571" s="94"/>
      <c r="CH1571" s="94"/>
      <c r="CK1571" s="94" t="s">
        <v>21025</v>
      </c>
      <c r="CL1571" s="94" t="s">
        <v>12046</v>
      </c>
      <c r="CM1571" s="94" t="s">
        <v>21026</v>
      </c>
      <c r="CN1571" s="94" t="s">
        <v>12121</v>
      </c>
      <c r="CO1571" s="94" t="s">
        <v>12122</v>
      </c>
      <c r="CP1571" s="94" t="s">
        <v>21027</v>
      </c>
      <c r="CQ1571" s="94" t="s">
        <v>12040</v>
      </c>
      <c r="CR1571" s="94" t="s">
        <v>12331</v>
      </c>
      <c r="CS1571" s="94" t="s">
        <v>12016</v>
      </c>
      <c r="CX1571" s="94" t="s">
        <v>21028</v>
      </c>
      <c r="CZ1571" s="94" t="s">
        <v>12007</v>
      </c>
      <c r="DA1571" s="94" t="s">
        <v>12016</v>
      </c>
      <c r="DB1571" s="94" t="s">
        <v>12111</v>
      </c>
      <c r="DC1571" s="94" t="s">
        <v>12016</v>
      </c>
      <c r="DD1571" s="94" t="s">
        <v>12016</v>
      </c>
      <c r="DE1571" s="94" t="s">
        <v>12007</v>
      </c>
      <c r="DH1571" s="94" t="s">
        <v>12021</v>
      </c>
      <c r="DJ1571" s="94" t="s">
        <v>12022</v>
      </c>
    </row>
    <row r="1572" ht="13.5" customHeight="1">
      <c r="A1572" s="94" t="s">
        <v>21029</v>
      </c>
      <c r="B1572" s="94" t="s">
        <v>21030</v>
      </c>
      <c r="C1572" s="94" t="str">
        <f t="shared" si="1"/>
        <v>Maye Elmardi</v>
      </c>
      <c r="D1572" s="94" t="s">
        <v>21031</v>
      </c>
      <c r="E1572" s="94" t="s">
        <v>35</v>
      </c>
      <c r="F1572" s="94" t="s">
        <v>21032</v>
      </c>
      <c r="G1572" s="95" t="s">
        <v>33</v>
      </c>
      <c r="H1572" s="94" t="s">
        <v>12006</v>
      </c>
      <c r="BF1572" s="94"/>
      <c r="BG1572" s="94"/>
      <c r="BH1572" s="94"/>
      <c r="BI1572" s="94"/>
      <c r="BJ1572" s="94" t="s">
        <v>33</v>
      </c>
      <c r="BK1572" s="94"/>
      <c r="BL1572" s="94"/>
      <c r="BM1572" s="94"/>
      <c r="BN1572" s="94"/>
      <c r="BO1572" s="94"/>
      <c r="BP1572" s="94"/>
      <c r="BQ1572" s="94"/>
      <c r="BR1572" s="94"/>
      <c r="BS1572" s="94"/>
      <c r="BT1572" s="94"/>
      <c r="BU1572" s="94"/>
      <c r="BV1572" s="94"/>
      <c r="BW1572" s="94"/>
      <c r="BX1572" s="94">
        <v>1.0</v>
      </c>
      <c r="BY1572" s="94"/>
      <c r="BZ1572" s="94"/>
      <c r="CA1572" s="94"/>
      <c r="CB1572" s="94"/>
      <c r="CC1572" s="94"/>
      <c r="CD1572" s="94">
        <v>1.0</v>
      </c>
      <c r="CE1572" s="94"/>
      <c r="CF1572" s="94"/>
      <c r="CG1572" s="94"/>
      <c r="CH1572" s="94"/>
      <c r="CJ1572" s="94" t="s">
        <v>3680</v>
      </c>
      <c r="CK1572" s="94" t="s">
        <v>21033</v>
      </c>
      <c r="CL1572" s="94" t="s">
        <v>12010</v>
      </c>
      <c r="CM1572" s="94" t="s">
        <v>14307</v>
      </c>
      <c r="CN1572" s="94" t="s">
        <v>12369</v>
      </c>
      <c r="CO1572" s="94" t="s">
        <v>12116</v>
      </c>
      <c r="CP1572" s="94" t="s">
        <v>13880</v>
      </c>
      <c r="CQ1572" s="94" t="s">
        <v>12015</v>
      </c>
      <c r="CR1572" s="94" t="s">
        <v>12244</v>
      </c>
      <c r="CS1572" s="94" t="s">
        <v>12016</v>
      </c>
      <c r="CV1572" s="94" t="s">
        <v>21034</v>
      </c>
      <c r="CX1572" s="94" t="s">
        <v>1657</v>
      </c>
      <c r="CZ1572" s="94" t="s">
        <v>12007</v>
      </c>
      <c r="DA1572" s="94" t="s">
        <v>12111</v>
      </c>
      <c r="DB1572" s="94" t="s">
        <v>12016</v>
      </c>
      <c r="DC1572" s="94" t="s">
        <v>12007</v>
      </c>
      <c r="DD1572" s="94" t="s">
        <v>12007</v>
      </c>
      <c r="DE1572" s="94" t="s">
        <v>12016</v>
      </c>
      <c r="DH1572" s="94" t="s">
        <v>12021</v>
      </c>
      <c r="DJ1572" s="94" t="s">
        <v>12022</v>
      </c>
    </row>
    <row r="1573" ht="13.5" customHeight="1">
      <c r="A1573" s="94" t="s">
        <v>2208</v>
      </c>
      <c r="B1573" s="94" t="s">
        <v>2209</v>
      </c>
      <c r="C1573" s="94" t="str">
        <f t="shared" si="1"/>
        <v>Mayra Lebron</v>
      </c>
      <c r="D1573" s="94" t="s">
        <v>2210</v>
      </c>
      <c r="E1573" s="94" t="s">
        <v>32</v>
      </c>
      <c r="F1573" s="94" t="s">
        <v>21035</v>
      </c>
      <c r="G1573" s="95" t="s">
        <v>33</v>
      </c>
      <c r="H1573" s="94" t="s">
        <v>12006</v>
      </c>
      <c r="I1573" s="94" t="s">
        <v>12069</v>
      </c>
      <c r="BF1573" s="94"/>
      <c r="BG1573" s="94"/>
      <c r="BH1573" s="94"/>
      <c r="BI1573" s="94"/>
      <c r="BJ1573" s="94" t="s">
        <v>33</v>
      </c>
      <c r="BK1573" s="94"/>
      <c r="BL1573" s="94"/>
      <c r="BM1573" s="94"/>
      <c r="BN1573" s="94"/>
      <c r="BO1573" s="94"/>
      <c r="BP1573" s="94"/>
      <c r="BQ1573" s="94"/>
      <c r="BR1573" s="94"/>
      <c r="BS1573" s="94"/>
      <c r="BT1573" s="94"/>
      <c r="BU1573" s="94"/>
      <c r="BV1573" s="94"/>
      <c r="BW1573" s="94"/>
      <c r="BX1573" s="94">
        <v>1.0</v>
      </c>
      <c r="BY1573" s="94"/>
      <c r="BZ1573" s="94"/>
      <c r="CA1573" s="94"/>
      <c r="CB1573" s="94"/>
      <c r="CC1573" s="94"/>
      <c r="CD1573" s="94"/>
      <c r="CE1573" s="94"/>
      <c r="CF1573" s="94"/>
      <c r="CG1573" s="94"/>
      <c r="CH1573" s="94"/>
      <c r="CJ1573" s="94" t="s">
        <v>3680</v>
      </c>
      <c r="CK1573" s="94" t="s">
        <v>21036</v>
      </c>
      <c r="CM1573" s="94" t="s">
        <v>21037</v>
      </c>
      <c r="CN1573" s="94" t="s">
        <v>17041</v>
      </c>
      <c r="CO1573" s="94" t="s">
        <v>12030</v>
      </c>
      <c r="CP1573" s="94" t="s">
        <v>21038</v>
      </c>
      <c r="CQ1573" s="94" t="s">
        <v>21039</v>
      </c>
      <c r="CR1573" s="94" t="s">
        <v>12062</v>
      </c>
      <c r="CS1573" s="94" t="s">
        <v>12016</v>
      </c>
      <c r="CX1573" s="94" t="s">
        <v>21040</v>
      </c>
      <c r="CZ1573" s="94" t="s">
        <v>12007</v>
      </c>
      <c r="DA1573" s="94" t="s">
        <v>12019</v>
      </c>
      <c r="DB1573" s="94" t="s">
        <v>12019</v>
      </c>
      <c r="DC1573" s="94" t="s">
        <v>12007</v>
      </c>
      <c r="DD1573" s="94" t="s">
        <v>12007</v>
      </c>
      <c r="DE1573" s="94" t="s">
        <v>12007</v>
      </c>
      <c r="DH1573" s="94" t="s">
        <v>12021</v>
      </c>
      <c r="DJ1573" s="94" t="s">
        <v>12022</v>
      </c>
    </row>
    <row r="1574" ht="13.5" customHeight="1">
      <c r="A1574" s="94" t="s">
        <v>21041</v>
      </c>
      <c r="B1574" s="94" t="s">
        <v>21042</v>
      </c>
      <c r="C1574" s="94" t="str">
        <f t="shared" si="1"/>
        <v>Mayssa El yazidi</v>
      </c>
      <c r="D1574" s="94" t="s">
        <v>21043</v>
      </c>
      <c r="E1574" s="94" t="s">
        <v>32</v>
      </c>
      <c r="F1574" s="94" t="s">
        <v>21044</v>
      </c>
      <c r="G1574" s="95" t="s">
        <v>38</v>
      </c>
      <c r="H1574" s="94" t="s">
        <v>12006</v>
      </c>
      <c r="BF1574" s="94"/>
      <c r="BG1574" s="94"/>
      <c r="BH1574" s="94"/>
      <c r="BI1574" s="94"/>
      <c r="BJ1574" s="94"/>
      <c r="BK1574" s="94" t="s">
        <v>38</v>
      </c>
      <c r="BL1574" s="94"/>
      <c r="BM1574" s="94"/>
      <c r="BN1574" s="94"/>
      <c r="BO1574" s="94"/>
      <c r="BP1574" s="94"/>
      <c r="BQ1574" s="94"/>
      <c r="BR1574" s="94"/>
      <c r="BS1574" s="94"/>
      <c r="BT1574" s="94"/>
      <c r="BU1574" s="94"/>
      <c r="BV1574" s="94"/>
      <c r="BW1574" s="94"/>
      <c r="BX1574" s="94"/>
      <c r="BY1574" s="94"/>
      <c r="BZ1574" s="94"/>
      <c r="CA1574" s="94">
        <v>1.0</v>
      </c>
      <c r="CB1574" s="94"/>
      <c r="CC1574" s="94"/>
      <c r="CD1574" s="94"/>
      <c r="CE1574" s="94"/>
      <c r="CF1574" s="94"/>
      <c r="CG1574" s="94"/>
      <c r="CH1574" s="94"/>
      <c r="CJ1574" s="94" t="s">
        <v>12058</v>
      </c>
      <c r="CK1574" s="94" t="s">
        <v>21045</v>
      </c>
      <c r="CL1574" s="94" t="s">
        <v>7188</v>
      </c>
      <c r="CM1574" s="94" t="s">
        <v>21046</v>
      </c>
      <c r="CN1574" s="94" t="s">
        <v>21047</v>
      </c>
      <c r="CO1574" s="94" t="s">
        <v>12188</v>
      </c>
      <c r="CP1574" s="94" t="s">
        <v>12605</v>
      </c>
      <c r="CQ1574" s="94" t="s">
        <v>12605</v>
      </c>
      <c r="CR1574" s="94" t="s">
        <v>21048</v>
      </c>
      <c r="CX1574" s="94" t="s">
        <v>13848</v>
      </c>
      <c r="CZ1574" s="94" t="s">
        <v>12007</v>
      </c>
      <c r="DC1574" s="94" t="s">
        <v>12007</v>
      </c>
      <c r="DD1574" s="94" t="s">
        <v>12007</v>
      </c>
      <c r="DH1574" s="94" t="s">
        <v>12021</v>
      </c>
      <c r="DJ1574" s="94" t="s">
        <v>12022</v>
      </c>
    </row>
    <row r="1575" ht="13.5" customHeight="1">
      <c r="A1575" s="94" t="s">
        <v>21049</v>
      </c>
      <c r="B1575" s="94" t="s">
        <v>21050</v>
      </c>
      <c r="C1575" s="94" t="str">
        <f t="shared" si="1"/>
        <v>Mayuresh Surnis</v>
      </c>
      <c r="D1575" s="94" t="s">
        <v>21051</v>
      </c>
      <c r="E1575" s="94" t="s">
        <v>32</v>
      </c>
      <c r="F1575" s="94" t="s">
        <v>21052</v>
      </c>
      <c r="G1575" s="95" t="s">
        <v>38</v>
      </c>
      <c r="H1575" s="94" t="s">
        <v>12006</v>
      </c>
      <c r="I1575" s="94" t="s">
        <v>12069</v>
      </c>
      <c r="BF1575" s="94"/>
      <c r="BG1575" s="94" t="s">
        <v>38</v>
      </c>
      <c r="BH1575" s="94"/>
      <c r="BI1575" s="94"/>
      <c r="BJ1575" s="94"/>
      <c r="BK1575" s="94"/>
      <c r="BL1575" s="94"/>
      <c r="BM1575" s="94"/>
      <c r="BN1575" s="94"/>
      <c r="BO1575" s="94">
        <v>1.0</v>
      </c>
      <c r="BP1575" s="94"/>
      <c r="BQ1575" s="94"/>
      <c r="BR1575" s="94"/>
      <c r="BS1575" s="94"/>
      <c r="BT1575" s="94"/>
      <c r="BU1575" s="94"/>
      <c r="BV1575" s="94"/>
      <c r="BW1575" s="94"/>
      <c r="BX1575" s="94"/>
      <c r="BY1575" s="94"/>
      <c r="BZ1575" s="94"/>
      <c r="CA1575" s="94"/>
      <c r="CB1575" s="94"/>
      <c r="CC1575" s="94"/>
      <c r="CD1575" s="94"/>
      <c r="CE1575" s="94"/>
      <c r="CF1575" s="94"/>
      <c r="CG1575" s="94"/>
      <c r="CH1575" s="94"/>
      <c r="CJ1575" s="94" t="s">
        <v>12058</v>
      </c>
      <c r="CK1575" s="94" t="s">
        <v>21053</v>
      </c>
      <c r="CL1575" s="94" t="s">
        <v>12046</v>
      </c>
      <c r="CM1575" s="94" t="s">
        <v>21054</v>
      </c>
      <c r="CN1575" s="94" t="s">
        <v>12450</v>
      </c>
      <c r="CO1575" s="94" t="s">
        <v>12030</v>
      </c>
      <c r="CP1575" s="94" t="s">
        <v>13851</v>
      </c>
      <c r="CQ1575" s="94" t="s">
        <v>12183</v>
      </c>
      <c r="CR1575" s="94" t="s">
        <v>12183</v>
      </c>
      <c r="CS1575" s="94" t="s">
        <v>12007</v>
      </c>
      <c r="CX1575" s="94" t="s">
        <v>21055</v>
      </c>
      <c r="CZ1575" s="94" t="s">
        <v>12007</v>
      </c>
      <c r="DD1575" s="94" t="s">
        <v>12007</v>
      </c>
      <c r="DH1575" s="94" t="s">
        <v>12021</v>
      </c>
      <c r="DJ1575" s="94" t="s">
        <v>12022</v>
      </c>
    </row>
    <row r="1576" ht="13.5" customHeight="1">
      <c r="A1576" s="94" t="s">
        <v>9742</v>
      </c>
      <c r="B1576" s="94" t="s">
        <v>9743</v>
      </c>
      <c r="C1576" s="94" t="str">
        <f t="shared" si="1"/>
        <v>Mbonteh Roland Ndunge</v>
      </c>
      <c r="D1576" s="94" t="s">
        <v>9744</v>
      </c>
      <c r="E1576" s="94" t="s">
        <v>32</v>
      </c>
      <c r="F1576" s="94" t="s">
        <v>21056</v>
      </c>
      <c r="G1576" s="95" t="s">
        <v>33</v>
      </c>
      <c r="H1576" s="94" t="s">
        <v>12006</v>
      </c>
      <c r="I1576" s="94" t="s">
        <v>12025</v>
      </c>
      <c r="BF1576" s="94" t="s">
        <v>33</v>
      </c>
      <c r="BG1576" s="94"/>
      <c r="BH1576" s="94"/>
      <c r="BI1576" s="94"/>
      <c r="BJ1576" s="94"/>
      <c r="BK1576" s="94"/>
      <c r="BL1576" s="94"/>
      <c r="BM1576" s="94">
        <v>1.0</v>
      </c>
      <c r="BN1576" s="94"/>
      <c r="BO1576" s="94"/>
      <c r="BP1576" s="94"/>
      <c r="BQ1576" s="94"/>
      <c r="BR1576" s="94"/>
      <c r="BS1576" s="94"/>
      <c r="BT1576" s="94"/>
      <c r="BU1576" s="94"/>
      <c r="BV1576" s="94"/>
      <c r="BW1576" s="94"/>
      <c r="BX1576" s="94"/>
      <c r="BY1576" s="94"/>
      <c r="BZ1576" s="94"/>
      <c r="CA1576" s="94"/>
      <c r="CB1576" s="94"/>
      <c r="CC1576" s="94"/>
      <c r="CD1576" s="94"/>
      <c r="CE1576" s="94"/>
      <c r="CF1576" s="94"/>
      <c r="CG1576" s="94"/>
      <c r="CH1576" s="94"/>
      <c r="CJ1576" s="94" t="s">
        <v>11475</v>
      </c>
      <c r="CK1576" s="94" t="s">
        <v>9747</v>
      </c>
      <c r="CL1576" s="94" t="s">
        <v>12046</v>
      </c>
      <c r="CM1576" s="94" t="s">
        <v>21057</v>
      </c>
      <c r="CN1576" s="94" t="s">
        <v>12143</v>
      </c>
      <c r="CO1576" s="94" t="s">
        <v>12217</v>
      </c>
      <c r="CP1576" s="94" t="s">
        <v>21058</v>
      </c>
      <c r="CQ1576" s="94" t="s">
        <v>12132</v>
      </c>
      <c r="CR1576" s="94" t="s">
        <v>21059</v>
      </c>
      <c r="CS1576" s="94" t="s">
        <v>12007</v>
      </c>
      <c r="CX1576" s="94" t="s">
        <v>13848</v>
      </c>
      <c r="CZ1576" s="94" t="s">
        <v>12007</v>
      </c>
      <c r="DA1576" s="94" t="s">
        <v>12111</v>
      </c>
      <c r="DB1576" s="94" t="s">
        <v>12111</v>
      </c>
      <c r="DC1576" s="94" t="s">
        <v>12007</v>
      </c>
      <c r="DD1576" s="94" t="s">
        <v>12007</v>
      </c>
      <c r="DE1576" s="94" t="s">
        <v>12007</v>
      </c>
      <c r="DH1576" s="94" t="s">
        <v>12021</v>
      </c>
      <c r="DJ1576" s="94" t="s">
        <v>12022</v>
      </c>
    </row>
    <row r="1577" ht="13.5" customHeight="1">
      <c r="A1577" s="94" t="s">
        <v>6537</v>
      </c>
      <c r="B1577" s="94" t="s">
        <v>6538</v>
      </c>
      <c r="C1577" s="94" t="str">
        <f t="shared" si="1"/>
        <v>Md Atiqur Rahman</v>
      </c>
      <c r="D1577" s="94" t="s">
        <v>6539</v>
      </c>
      <c r="E1577" s="94" t="s">
        <v>32</v>
      </c>
      <c r="F1577" s="94" t="s">
        <v>21060</v>
      </c>
      <c r="G1577" s="95" t="s">
        <v>33</v>
      </c>
      <c r="H1577" s="94" t="s">
        <v>12006</v>
      </c>
      <c r="I1577" s="94" t="s">
        <v>12069</v>
      </c>
      <c r="BF1577" s="94" t="s">
        <v>33</v>
      </c>
      <c r="BG1577" s="94"/>
      <c r="BH1577" s="94"/>
      <c r="BI1577" s="94"/>
      <c r="BJ1577" s="94"/>
      <c r="BK1577" s="94"/>
      <c r="BL1577" s="94"/>
      <c r="BM1577" s="94">
        <v>1.0</v>
      </c>
      <c r="BN1577" s="94"/>
      <c r="BO1577" s="94"/>
      <c r="BP1577" s="94"/>
      <c r="BQ1577" s="94"/>
      <c r="BR1577" s="94"/>
      <c r="BS1577" s="94"/>
      <c r="BT1577" s="94"/>
      <c r="BU1577" s="94"/>
      <c r="BV1577" s="94"/>
      <c r="BW1577" s="94"/>
      <c r="BX1577" s="94"/>
      <c r="BY1577" s="94"/>
      <c r="BZ1577" s="94"/>
      <c r="CA1577" s="94"/>
      <c r="CB1577" s="94"/>
      <c r="CC1577" s="94"/>
      <c r="CD1577" s="94"/>
      <c r="CE1577" s="94"/>
      <c r="CF1577" s="94"/>
      <c r="CG1577" s="94"/>
      <c r="CH1577" s="94"/>
      <c r="CK1577" s="94" t="s">
        <v>6543</v>
      </c>
      <c r="CL1577" s="94" t="s">
        <v>12046</v>
      </c>
      <c r="CM1577" s="94" t="s">
        <v>12186</v>
      </c>
      <c r="CN1577" s="94" t="s">
        <v>12455</v>
      </c>
      <c r="CO1577" s="94" t="s">
        <v>12122</v>
      </c>
      <c r="CP1577" s="94" t="s">
        <v>12189</v>
      </c>
      <c r="CQ1577" s="94" t="s">
        <v>12189</v>
      </c>
      <c r="CR1577" s="94" t="s">
        <v>19701</v>
      </c>
      <c r="CS1577" s="94" t="s">
        <v>12016</v>
      </c>
      <c r="CX1577" s="94" t="s">
        <v>1743</v>
      </c>
      <c r="CZ1577" s="94" t="s">
        <v>12007</v>
      </c>
      <c r="DA1577" s="94" t="s">
        <v>12016</v>
      </c>
      <c r="DB1577" s="94" t="s">
        <v>12016</v>
      </c>
      <c r="DC1577" s="94" t="s">
        <v>12016</v>
      </c>
      <c r="DD1577" s="94" t="s">
        <v>12016</v>
      </c>
      <c r="DE1577" s="94" t="s">
        <v>12016</v>
      </c>
      <c r="DH1577" s="94" t="s">
        <v>12021</v>
      </c>
      <c r="DJ1577" s="94" t="s">
        <v>12022</v>
      </c>
    </row>
    <row r="1578" ht="13.5" customHeight="1">
      <c r="A1578" s="94" t="s">
        <v>21061</v>
      </c>
      <c r="B1578" s="94" t="s">
        <v>21062</v>
      </c>
      <c r="C1578" s="94" t="str">
        <f t="shared" si="1"/>
        <v>Mduduzi Blessing Ncube</v>
      </c>
      <c r="D1578" s="94" t="s">
        <v>21063</v>
      </c>
      <c r="E1578" s="94" t="s">
        <v>35</v>
      </c>
      <c r="F1578" s="94" t="s">
        <v>21064</v>
      </c>
      <c r="G1578" s="95" t="s">
        <v>33</v>
      </c>
      <c r="H1578" s="94" t="s">
        <v>12006</v>
      </c>
      <c r="BF1578" s="94" t="s">
        <v>33</v>
      </c>
      <c r="BG1578" s="94"/>
      <c r="BH1578" s="94"/>
      <c r="BI1578" s="94"/>
      <c r="BJ1578" s="94"/>
      <c r="BK1578" s="94"/>
      <c r="BL1578" s="94"/>
      <c r="BM1578" s="94">
        <v>1.0</v>
      </c>
      <c r="BN1578" s="94"/>
      <c r="BO1578" s="94"/>
      <c r="BP1578" s="94"/>
      <c r="BQ1578" s="94"/>
      <c r="BR1578" s="94"/>
      <c r="BS1578" s="94"/>
      <c r="BT1578" s="94"/>
      <c r="BU1578" s="94"/>
      <c r="BV1578" s="94"/>
      <c r="BW1578" s="94"/>
      <c r="BX1578" s="94"/>
      <c r="BY1578" s="94"/>
      <c r="BZ1578" s="94"/>
      <c r="CA1578" s="94"/>
      <c r="CB1578" s="94"/>
      <c r="CC1578" s="94"/>
      <c r="CD1578" s="94">
        <v>1.0</v>
      </c>
      <c r="CE1578" s="94"/>
      <c r="CF1578" s="94"/>
      <c r="CG1578" s="94"/>
      <c r="CH1578" s="94"/>
      <c r="CJ1578" s="94" t="s">
        <v>13091</v>
      </c>
      <c r="CK1578" s="94" t="s">
        <v>21065</v>
      </c>
      <c r="CL1578" s="94" t="s">
        <v>12289</v>
      </c>
      <c r="CM1578" s="94" t="s">
        <v>21066</v>
      </c>
      <c r="CN1578" s="94" t="s">
        <v>21067</v>
      </c>
      <c r="CO1578" s="94" t="s">
        <v>12217</v>
      </c>
      <c r="CP1578" s="94" t="s">
        <v>21068</v>
      </c>
      <c r="CQ1578" s="94" t="s">
        <v>13690</v>
      </c>
      <c r="CR1578" s="94" t="s">
        <v>21069</v>
      </c>
      <c r="CS1578" s="94" t="s">
        <v>12016</v>
      </c>
      <c r="CT1578" s="94" t="s">
        <v>21070</v>
      </c>
      <c r="CU1578" s="94" t="s">
        <v>12862</v>
      </c>
      <c r="CV1578" s="94" t="s">
        <v>12862</v>
      </c>
      <c r="CX1578" s="94" t="s">
        <v>21071</v>
      </c>
      <c r="CZ1578" s="94" t="s">
        <v>12007</v>
      </c>
      <c r="DA1578" s="94" t="s">
        <v>12016</v>
      </c>
      <c r="DB1578" s="94" t="s">
        <v>12111</v>
      </c>
      <c r="DC1578" s="94" t="s">
        <v>12007</v>
      </c>
      <c r="DD1578" s="94" t="s">
        <v>12007</v>
      </c>
      <c r="DE1578" s="94" t="s">
        <v>12007</v>
      </c>
      <c r="DH1578" s="94" t="s">
        <v>12021</v>
      </c>
      <c r="DJ1578" s="94" t="s">
        <v>12022</v>
      </c>
    </row>
    <row r="1579" ht="13.5" customHeight="1">
      <c r="A1579" s="94" t="s">
        <v>21072</v>
      </c>
      <c r="B1579" s="94" t="s">
        <v>21073</v>
      </c>
      <c r="C1579" s="94" t="str">
        <f t="shared" si="1"/>
        <v>Mduduzi Ndebele</v>
      </c>
      <c r="D1579" s="94" t="s">
        <v>21074</v>
      </c>
      <c r="E1579" s="94" t="s">
        <v>32</v>
      </c>
      <c r="F1579" s="94" t="s">
        <v>21075</v>
      </c>
      <c r="G1579" s="95" t="s">
        <v>33</v>
      </c>
      <c r="H1579" s="94" t="s">
        <v>12006</v>
      </c>
      <c r="BF1579" s="94"/>
      <c r="BG1579" s="94"/>
      <c r="BH1579" s="94"/>
      <c r="BI1579" s="94"/>
      <c r="BJ1579" s="94" t="s">
        <v>33</v>
      </c>
      <c r="BK1579" s="94"/>
      <c r="BL1579" s="94"/>
      <c r="BM1579" s="94"/>
      <c r="BN1579" s="94"/>
      <c r="BO1579" s="94"/>
      <c r="BP1579" s="94"/>
      <c r="BQ1579" s="94"/>
      <c r="BR1579" s="94"/>
      <c r="BS1579" s="94"/>
      <c r="BT1579" s="94"/>
      <c r="BU1579" s="94"/>
      <c r="BV1579" s="94"/>
      <c r="BW1579" s="94"/>
      <c r="BX1579" s="94"/>
      <c r="BY1579" s="94">
        <v>1.0</v>
      </c>
      <c r="BZ1579" s="94"/>
      <c r="CA1579" s="94"/>
      <c r="CB1579" s="94"/>
      <c r="CC1579" s="94"/>
      <c r="CD1579" s="94"/>
      <c r="CE1579" s="94"/>
      <c r="CF1579" s="94"/>
      <c r="CG1579" s="94"/>
      <c r="CH1579" s="94"/>
      <c r="CJ1579" s="94" t="s">
        <v>13091</v>
      </c>
      <c r="CK1579" s="94" t="s">
        <v>21076</v>
      </c>
      <c r="CL1579" s="94" t="s">
        <v>12289</v>
      </c>
      <c r="CM1579" s="94" t="s">
        <v>21077</v>
      </c>
      <c r="CN1579" s="94" t="s">
        <v>12216</v>
      </c>
      <c r="CO1579" s="94" t="s">
        <v>12255</v>
      </c>
      <c r="CP1579" s="94" t="s">
        <v>12189</v>
      </c>
      <c r="CQ1579" s="94" t="s">
        <v>12015</v>
      </c>
      <c r="CR1579" s="94" t="s">
        <v>12861</v>
      </c>
      <c r="CS1579" s="94" t="s">
        <v>12016</v>
      </c>
      <c r="CT1579" s="94" t="s">
        <v>21078</v>
      </c>
      <c r="CX1579" s="94" t="s">
        <v>13848</v>
      </c>
      <c r="CZ1579" s="94" t="s">
        <v>12007</v>
      </c>
      <c r="DA1579" s="94" t="s">
        <v>12016</v>
      </c>
      <c r="DB1579" s="94" t="s">
        <v>12111</v>
      </c>
      <c r="DC1579" s="94" t="s">
        <v>12007</v>
      </c>
      <c r="DD1579" s="94" t="s">
        <v>12007</v>
      </c>
      <c r="DE1579" s="94" t="s">
        <v>12007</v>
      </c>
      <c r="DH1579" s="94" t="s">
        <v>12021</v>
      </c>
      <c r="DJ1579" s="94" t="s">
        <v>12022</v>
      </c>
    </row>
    <row r="1580" ht="13.5" customHeight="1">
      <c r="A1580" s="94" t="s">
        <v>21079</v>
      </c>
      <c r="B1580" s="94" t="s">
        <v>3655</v>
      </c>
      <c r="C1580" s="94" t="str">
        <f t="shared" si="1"/>
        <v>Meet Panchal</v>
      </c>
      <c r="D1580" s="94" t="s">
        <v>21080</v>
      </c>
      <c r="E1580" s="94" t="s">
        <v>35</v>
      </c>
      <c r="F1580" s="94" t="s">
        <v>21081</v>
      </c>
      <c r="G1580" s="95" t="s">
        <v>38</v>
      </c>
      <c r="H1580" s="94" t="s">
        <v>12006</v>
      </c>
      <c r="BF1580" s="94"/>
      <c r="BG1580" s="94"/>
      <c r="BH1580" s="94"/>
      <c r="BI1580" s="94" t="s">
        <v>38</v>
      </c>
      <c r="BJ1580" s="94"/>
      <c r="BK1580" s="94"/>
      <c r="BL1580" s="94"/>
      <c r="BM1580" s="94"/>
      <c r="BN1580" s="94"/>
      <c r="BO1580" s="94"/>
      <c r="BP1580" s="94"/>
      <c r="BQ1580" s="94"/>
      <c r="BR1580" s="94"/>
      <c r="BS1580" s="94"/>
      <c r="BT1580" s="94"/>
      <c r="BU1580" s="94"/>
      <c r="BV1580" s="94">
        <v>1.0</v>
      </c>
      <c r="BW1580" s="94"/>
      <c r="BX1580" s="94"/>
      <c r="BY1580" s="94"/>
      <c r="BZ1580" s="94"/>
      <c r="CA1580" s="94"/>
      <c r="CB1580" s="94"/>
      <c r="CC1580" s="94"/>
      <c r="CD1580" s="94"/>
      <c r="CE1580" s="94"/>
      <c r="CF1580" s="94"/>
      <c r="CG1580" s="94"/>
      <c r="CH1580" s="94"/>
      <c r="CK1580" s="94" t="s">
        <v>21082</v>
      </c>
      <c r="CL1580" s="94" t="s">
        <v>12046</v>
      </c>
      <c r="CM1580" s="94" t="s">
        <v>21083</v>
      </c>
      <c r="CN1580" s="94" t="s">
        <v>21084</v>
      </c>
      <c r="CO1580" s="94" t="s">
        <v>12030</v>
      </c>
      <c r="CP1580" s="94" t="s">
        <v>21085</v>
      </c>
      <c r="CQ1580" s="94" t="s">
        <v>21086</v>
      </c>
      <c r="CR1580" s="94" t="s">
        <v>12195</v>
      </c>
      <c r="CX1580" s="94" t="s">
        <v>21087</v>
      </c>
      <c r="CZ1580" s="94" t="s">
        <v>12007</v>
      </c>
      <c r="DC1580" s="94" t="s">
        <v>12007</v>
      </c>
      <c r="DD1580" s="94" t="s">
        <v>12007</v>
      </c>
      <c r="DH1580" s="94" t="s">
        <v>12021</v>
      </c>
      <c r="DJ1580" s="94" t="s">
        <v>12022</v>
      </c>
    </row>
    <row r="1581" ht="13.5" customHeight="1">
      <c r="A1581" s="94" t="s">
        <v>21088</v>
      </c>
      <c r="B1581" s="94" t="s">
        <v>21089</v>
      </c>
      <c r="C1581" s="94" t="str">
        <f t="shared" si="1"/>
        <v>Megan Dubay</v>
      </c>
      <c r="D1581" s="94" t="s">
        <v>21090</v>
      </c>
      <c r="E1581" s="94" t="s">
        <v>32</v>
      </c>
      <c r="F1581" s="94" t="s">
        <v>21091</v>
      </c>
      <c r="G1581" s="95" t="s">
        <v>33</v>
      </c>
      <c r="H1581" s="94" t="s">
        <v>12006</v>
      </c>
      <c r="I1581" s="94" t="s">
        <v>12069</v>
      </c>
      <c r="BF1581" s="94" t="s">
        <v>33</v>
      </c>
      <c r="BG1581" s="94"/>
      <c r="BH1581" s="94"/>
      <c r="BI1581" s="94"/>
      <c r="BJ1581" s="94"/>
      <c r="BK1581" s="94"/>
      <c r="BL1581" s="94"/>
      <c r="BM1581" s="94">
        <v>1.0</v>
      </c>
      <c r="BN1581" s="94"/>
      <c r="BO1581" s="94"/>
      <c r="BP1581" s="94"/>
      <c r="BQ1581" s="94"/>
      <c r="BR1581" s="94"/>
      <c r="BS1581" s="94"/>
      <c r="BT1581" s="94"/>
      <c r="BU1581" s="94"/>
      <c r="BV1581" s="94"/>
      <c r="BW1581" s="94"/>
      <c r="BX1581" s="94"/>
      <c r="BY1581" s="94"/>
      <c r="BZ1581" s="94"/>
      <c r="CA1581" s="94"/>
      <c r="CB1581" s="94"/>
      <c r="CC1581" s="94"/>
      <c r="CD1581" s="94">
        <v>1.0</v>
      </c>
      <c r="CE1581" s="94"/>
      <c r="CF1581" s="94"/>
      <c r="CG1581" s="94"/>
      <c r="CH1581" s="94"/>
      <c r="CJ1581" s="94" t="s">
        <v>12402</v>
      </c>
      <c r="CK1581" s="94" t="s">
        <v>21092</v>
      </c>
      <c r="CL1581" s="94" t="s">
        <v>12010</v>
      </c>
      <c r="CM1581" s="94" t="s">
        <v>21093</v>
      </c>
      <c r="CN1581" s="94" t="s">
        <v>21094</v>
      </c>
      <c r="CO1581" s="94" t="s">
        <v>12122</v>
      </c>
      <c r="CP1581" s="94" t="s">
        <v>21095</v>
      </c>
      <c r="CQ1581" s="94" t="s">
        <v>12582</v>
      </c>
      <c r="CR1581" s="94" t="s">
        <v>12752</v>
      </c>
      <c r="CS1581" s="94" t="s">
        <v>12016</v>
      </c>
      <c r="CX1581" s="94" t="s">
        <v>21096</v>
      </c>
      <c r="CZ1581" s="94" t="s">
        <v>12007</v>
      </c>
      <c r="DA1581" s="94" t="s">
        <v>12111</v>
      </c>
      <c r="DB1581" s="94" t="s">
        <v>12111</v>
      </c>
      <c r="DC1581" s="94" t="s">
        <v>12007</v>
      </c>
      <c r="DD1581" s="94" t="s">
        <v>12007</v>
      </c>
      <c r="DE1581" s="94" t="s">
        <v>12007</v>
      </c>
      <c r="DH1581" s="94" t="s">
        <v>12021</v>
      </c>
      <c r="DJ1581" s="94" t="s">
        <v>12022</v>
      </c>
    </row>
    <row r="1582" ht="13.5" customHeight="1">
      <c r="A1582" s="94" t="s">
        <v>21097</v>
      </c>
      <c r="B1582" s="94" t="s">
        <v>21098</v>
      </c>
      <c r="C1582" s="94" t="str">
        <f t="shared" si="1"/>
        <v>Megan Lesser Weiner Mansfield</v>
      </c>
      <c r="D1582" s="94" t="s">
        <v>21099</v>
      </c>
      <c r="E1582" s="94" t="s">
        <v>35</v>
      </c>
      <c r="F1582" s="94" t="s">
        <v>21100</v>
      </c>
      <c r="G1582" s="95" t="s">
        <v>33</v>
      </c>
      <c r="H1582" s="94" t="s">
        <v>12006</v>
      </c>
      <c r="I1582" s="94" t="s">
        <v>12069</v>
      </c>
      <c r="BF1582" s="94" t="s">
        <v>33</v>
      </c>
      <c r="BG1582" s="94"/>
      <c r="BH1582" s="94"/>
      <c r="BI1582" s="94"/>
      <c r="BJ1582" s="94"/>
      <c r="BK1582" s="94"/>
      <c r="BL1582" s="94">
        <v>1.0</v>
      </c>
      <c r="BM1582" s="94"/>
      <c r="BN1582" s="94"/>
      <c r="BO1582" s="94"/>
      <c r="BP1582" s="94"/>
      <c r="BQ1582" s="94"/>
      <c r="BR1582" s="94"/>
      <c r="BS1582" s="94"/>
      <c r="BT1582" s="94"/>
      <c r="BU1582" s="94"/>
      <c r="BV1582" s="94"/>
      <c r="BW1582" s="94"/>
      <c r="BX1582" s="94"/>
      <c r="BY1582" s="94"/>
      <c r="BZ1582" s="94"/>
      <c r="CA1582" s="94"/>
      <c r="CB1582" s="94"/>
      <c r="CC1582" s="94"/>
      <c r="CD1582" s="94">
        <v>1.0</v>
      </c>
      <c r="CE1582" s="94"/>
      <c r="CF1582" s="94"/>
      <c r="CG1582" s="94"/>
      <c r="CH1582" s="94"/>
      <c r="CJ1582" s="94" t="s">
        <v>3680</v>
      </c>
      <c r="CK1582" s="94" t="s">
        <v>21101</v>
      </c>
      <c r="CL1582" s="94" t="s">
        <v>12202</v>
      </c>
      <c r="CM1582" s="94" t="s">
        <v>14806</v>
      </c>
      <c r="CN1582" s="94" t="s">
        <v>21102</v>
      </c>
      <c r="CO1582" s="94" t="s">
        <v>12188</v>
      </c>
      <c r="CP1582" s="94" t="s">
        <v>12178</v>
      </c>
      <c r="CQ1582" s="94" t="s">
        <v>12062</v>
      </c>
      <c r="CR1582" s="94" t="s">
        <v>12062</v>
      </c>
      <c r="CS1582" s="94" t="s">
        <v>12016</v>
      </c>
      <c r="CT1582" s="94" t="s">
        <v>12594</v>
      </c>
      <c r="CU1582" s="94" t="s">
        <v>12052</v>
      </c>
      <c r="CV1582" s="94" t="s">
        <v>12052</v>
      </c>
      <c r="CX1582" s="94" t="s">
        <v>21103</v>
      </c>
      <c r="CZ1582" s="94" t="s">
        <v>12007</v>
      </c>
      <c r="DA1582" s="94" t="s">
        <v>12016</v>
      </c>
      <c r="DB1582" s="94" t="s">
        <v>12016</v>
      </c>
      <c r="DC1582" s="94" t="s">
        <v>12007</v>
      </c>
      <c r="DD1582" s="94" t="s">
        <v>12016</v>
      </c>
      <c r="DE1582" s="94" t="s">
        <v>12007</v>
      </c>
      <c r="DH1582" s="94" t="s">
        <v>12021</v>
      </c>
      <c r="DJ1582" s="94" t="s">
        <v>12022</v>
      </c>
    </row>
    <row r="1583" ht="13.5" customHeight="1">
      <c r="A1583" s="94" t="s">
        <v>21104</v>
      </c>
      <c r="B1583" s="94" t="s">
        <v>21105</v>
      </c>
      <c r="C1583" s="94" t="str">
        <f t="shared" si="1"/>
        <v>Megrnaz Zabayehi Najafabadi</v>
      </c>
      <c r="D1583" s="94" t="s">
        <v>21106</v>
      </c>
      <c r="E1583" s="94" t="s">
        <v>35</v>
      </c>
      <c r="F1583" s="94" t="s">
        <v>21107</v>
      </c>
      <c r="G1583" s="95" t="s">
        <v>38</v>
      </c>
      <c r="H1583" s="94" t="s">
        <v>12006</v>
      </c>
      <c r="I1583" s="94" t="s">
        <v>12381</v>
      </c>
      <c r="BF1583" s="94"/>
      <c r="BG1583" s="94" t="s">
        <v>38</v>
      </c>
      <c r="BH1583" s="94"/>
      <c r="BI1583" s="94"/>
      <c r="BJ1583" s="94"/>
      <c r="BK1583" s="94"/>
      <c r="BL1583" s="94"/>
      <c r="BM1583" s="94"/>
      <c r="BN1583" s="94"/>
      <c r="BO1583" s="94"/>
      <c r="BP1583" s="94">
        <v>1.0</v>
      </c>
      <c r="BQ1583" s="94"/>
      <c r="BR1583" s="94"/>
      <c r="BS1583" s="94"/>
      <c r="BT1583" s="94"/>
      <c r="BU1583" s="94"/>
      <c r="BV1583" s="94"/>
      <c r="BW1583" s="94"/>
      <c r="BX1583" s="94"/>
      <c r="BY1583" s="94"/>
      <c r="BZ1583" s="94"/>
      <c r="CA1583" s="94"/>
      <c r="CB1583" s="94"/>
      <c r="CC1583" s="94"/>
      <c r="CD1583" s="94"/>
      <c r="CE1583" s="94"/>
      <c r="CF1583" s="94"/>
      <c r="CG1583" s="94"/>
      <c r="CH1583" s="94"/>
      <c r="CK1583" s="94" t="s">
        <v>21108</v>
      </c>
      <c r="CM1583" s="94" t="s">
        <v>16493</v>
      </c>
      <c r="CQ1583" s="94" t="s">
        <v>12405</v>
      </c>
      <c r="CX1583" s="94" t="s">
        <v>3139</v>
      </c>
      <c r="DH1583" s="94" t="s">
        <v>12021</v>
      </c>
      <c r="DJ1583" s="94" t="s">
        <v>12022</v>
      </c>
    </row>
    <row r="1584" ht="13.5" customHeight="1">
      <c r="A1584" s="94" t="s">
        <v>11160</v>
      </c>
      <c r="B1584" s="94" t="s">
        <v>3371</v>
      </c>
      <c r="C1584" s="94" t="str">
        <f t="shared" si="1"/>
        <v>Mehbuba Ahmed</v>
      </c>
      <c r="D1584" s="94" t="s">
        <v>11161</v>
      </c>
      <c r="E1584" s="94" t="s">
        <v>32</v>
      </c>
      <c r="F1584" s="94" t="s">
        <v>21109</v>
      </c>
      <c r="G1584" s="95" t="s">
        <v>33</v>
      </c>
      <c r="H1584" s="94" t="s">
        <v>12006</v>
      </c>
      <c r="I1584" s="94" t="s">
        <v>12069</v>
      </c>
      <c r="BF1584" s="94" t="s">
        <v>33</v>
      </c>
      <c r="BG1584" s="94"/>
      <c r="BH1584" s="94"/>
      <c r="BI1584" s="94"/>
      <c r="BJ1584" s="94"/>
      <c r="BK1584" s="94"/>
      <c r="BL1584" s="94"/>
      <c r="BM1584" s="94">
        <v>1.0</v>
      </c>
      <c r="BN1584" s="94"/>
      <c r="BO1584" s="94"/>
      <c r="BP1584" s="94"/>
      <c r="BQ1584" s="94"/>
      <c r="BR1584" s="94"/>
      <c r="BS1584" s="94"/>
      <c r="BT1584" s="94"/>
      <c r="BU1584" s="94"/>
      <c r="BV1584" s="94"/>
      <c r="BW1584" s="94"/>
      <c r="BX1584" s="94"/>
      <c r="BY1584" s="94"/>
      <c r="BZ1584" s="94"/>
      <c r="CA1584" s="94"/>
      <c r="CB1584" s="94"/>
      <c r="CC1584" s="94"/>
      <c r="CD1584" s="94"/>
      <c r="CE1584" s="94"/>
      <c r="CF1584" s="94"/>
      <c r="CG1584" s="94"/>
      <c r="CH1584" s="94"/>
      <c r="CJ1584" s="94" t="s">
        <v>12402</v>
      </c>
      <c r="CK1584" s="94" t="s">
        <v>21110</v>
      </c>
      <c r="CL1584" s="94" t="s">
        <v>12010</v>
      </c>
      <c r="CM1584" s="94" t="s">
        <v>21111</v>
      </c>
      <c r="CN1584" s="94" t="s">
        <v>21112</v>
      </c>
      <c r="CO1584" s="94" t="s">
        <v>12013</v>
      </c>
      <c r="CP1584" s="94" t="s">
        <v>12599</v>
      </c>
      <c r="CQ1584" s="94" t="s">
        <v>12132</v>
      </c>
      <c r="CR1584" s="94" t="s">
        <v>12133</v>
      </c>
      <c r="CS1584" s="94" t="s">
        <v>12007</v>
      </c>
      <c r="CT1584" s="94" t="s">
        <v>12052</v>
      </c>
      <c r="CU1584" s="94" t="s">
        <v>21113</v>
      </c>
      <c r="CV1584" s="94" t="s">
        <v>21114</v>
      </c>
      <c r="CX1584" s="94" t="s">
        <v>21115</v>
      </c>
      <c r="CZ1584" s="94" t="s">
        <v>12007</v>
      </c>
      <c r="DA1584" s="94" t="s">
        <v>12111</v>
      </c>
      <c r="DB1584" s="94" t="s">
        <v>12019</v>
      </c>
      <c r="DC1584" s="94" t="s">
        <v>12007</v>
      </c>
      <c r="DD1584" s="94" t="s">
        <v>12007</v>
      </c>
      <c r="DE1584" s="94" t="s">
        <v>12016</v>
      </c>
      <c r="DH1584" s="94" t="s">
        <v>12021</v>
      </c>
      <c r="DJ1584" s="94" t="s">
        <v>12022</v>
      </c>
    </row>
    <row r="1585" ht="13.5" customHeight="1">
      <c r="A1585" s="94" t="s">
        <v>7150</v>
      </c>
      <c r="B1585" s="94" t="s">
        <v>7151</v>
      </c>
      <c r="C1585" s="94" t="str">
        <f t="shared" si="1"/>
        <v>Mekuanint Kifle</v>
      </c>
      <c r="D1585" s="94" t="s">
        <v>7152</v>
      </c>
      <c r="E1585" s="94" t="s">
        <v>32</v>
      </c>
      <c r="F1585" s="94" t="s">
        <v>21116</v>
      </c>
      <c r="G1585" s="95" t="s">
        <v>33</v>
      </c>
      <c r="H1585" s="94" t="s">
        <v>12006</v>
      </c>
      <c r="I1585" s="94" t="s">
        <v>12069</v>
      </c>
      <c r="BF1585" s="94" t="s">
        <v>33</v>
      </c>
      <c r="BG1585" s="94"/>
      <c r="BH1585" s="94"/>
      <c r="BI1585" s="94"/>
      <c r="BJ1585" s="94"/>
      <c r="BK1585" s="94"/>
      <c r="BL1585" s="94"/>
      <c r="BM1585" s="94">
        <v>1.0</v>
      </c>
      <c r="BN1585" s="94"/>
      <c r="BO1585" s="94"/>
      <c r="BP1585" s="94"/>
      <c r="BQ1585" s="94"/>
      <c r="BR1585" s="94"/>
      <c r="BS1585" s="94"/>
      <c r="BT1585" s="94"/>
      <c r="BU1585" s="94"/>
      <c r="BV1585" s="94"/>
      <c r="BW1585" s="94"/>
      <c r="BX1585" s="94"/>
      <c r="BY1585" s="94"/>
      <c r="BZ1585" s="94"/>
      <c r="CA1585" s="94"/>
      <c r="CB1585" s="94"/>
      <c r="CC1585" s="94"/>
      <c r="CD1585" s="94"/>
      <c r="CE1585" s="94"/>
      <c r="CF1585" s="94"/>
      <c r="CG1585" s="94"/>
      <c r="CH1585" s="94"/>
      <c r="CJ1585" s="94" t="s">
        <v>11475</v>
      </c>
      <c r="CK1585" s="94" t="s">
        <v>21117</v>
      </c>
      <c r="CL1585" s="94" t="s">
        <v>12046</v>
      </c>
      <c r="CM1585" s="94" t="s">
        <v>21118</v>
      </c>
      <c r="CN1585" s="94" t="s">
        <v>12121</v>
      </c>
      <c r="CP1585" s="94" t="s">
        <v>12189</v>
      </c>
      <c r="CQ1585" s="94" t="s">
        <v>12015</v>
      </c>
      <c r="CR1585" s="94" t="s">
        <v>12133</v>
      </c>
      <c r="CS1585" s="94" t="s">
        <v>12016</v>
      </c>
      <c r="CX1585" s="94" t="s">
        <v>21119</v>
      </c>
      <c r="CZ1585" s="94" t="s">
        <v>12007</v>
      </c>
      <c r="DC1585" s="94" t="s">
        <v>12007</v>
      </c>
      <c r="DE1585" s="94" t="s">
        <v>12007</v>
      </c>
      <c r="DH1585" s="94" t="s">
        <v>12021</v>
      </c>
      <c r="DJ1585" s="94" t="s">
        <v>12022</v>
      </c>
    </row>
    <row r="1586" ht="13.5" customHeight="1">
      <c r="A1586" s="94" t="s">
        <v>7522</v>
      </c>
      <c r="B1586" s="94" t="s">
        <v>7523</v>
      </c>
      <c r="C1586" s="94" t="str">
        <f t="shared" si="1"/>
        <v>Melina Bersten</v>
      </c>
      <c r="D1586" s="94" t="s">
        <v>7524</v>
      </c>
      <c r="E1586" s="94" t="s">
        <v>32</v>
      </c>
      <c r="F1586" s="94" t="s">
        <v>21120</v>
      </c>
      <c r="G1586" s="95" t="s">
        <v>38</v>
      </c>
      <c r="H1586" s="94" t="s">
        <v>12006</v>
      </c>
      <c r="I1586" s="94" t="s">
        <v>12069</v>
      </c>
      <c r="L1586" s="94" t="s">
        <v>12007</v>
      </c>
      <c r="BF1586" s="94"/>
      <c r="BG1586" s="94"/>
      <c r="BH1586" s="94"/>
      <c r="BI1586" s="94"/>
      <c r="BJ1586" s="94"/>
      <c r="BK1586" s="94" t="s">
        <v>38</v>
      </c>
      <c r="BL1586" s="94"/>
      <c r="BM1586" s="94"/>
      <c r="BN1586" s="94"/>
      <c r="BO1586" s="94"/>
      <c r="BP1586" s="94"/>
      <c r="BQ1586" s="94"/>
      <c r="BR1586" s="94"/>
      <c r="BS1586" s="94"/>
      <c r="BT1586" s="94"/>
      <c r="BU1586" s="94"/>
      <c r="BV1586" s="94"/>
      <c r="BW1586" s="94"/>
      <c r="BX1586" s="94"/>
      <c r="BY1586" s="94"/>
      <c r="BZ1586" s="94"/>
      <c r="CA1586" s="94">
        <v>1.0</v>
      </c>
      <c r="CB1586" s="94"/>
      <c r="CC1586" s="94"/>
      <c r="CD1586" s="94"/>
      <c r="CE1586" s="94"/>
      <c r="CF1586" s="94"/>
      <c r="CG1586" s="94"/>
      <c r="CH1586" s="94"/>
      <c r="CJ1586" s="94" t="s">
        <v>21121</v>
      </c>
      <c r="CK1586" s="94" t="s">
        <v>21122</v>
      </c>
      <c r="CL1586" s="94" t="s">
        <v>21123</v>
      </c>
      <c r="CM1586" s="94" t="s">
        <v>21124</v>
      </c>
      <c r="CN1586" s="94" t="s">
        <v>12666</v>
      </c>
      <c r="CO1586" s="94" t="s">
        <v>12116</v>
      </c>
      <c r="CP1586" s="94" t="s">
        <v>17850</v>
      </c>
      <c r="CQ1586" s="94" t="s">
        <v>12234</v>
      </c>
      <c r="CR1586" s="94" t="s">
        <v>12234</v>
      </c>
      <c r="CX1586" s="94" t="s">
        <v>21125</v>
      </c>
      <c r="CZ1586" s="94" t="s">
        <v>12016</v>
      </c>
      <c r="DC1586" s="94" t="s">
        <v>12016</v>
      </c>
      <c r="DD1586" s="94" t="s">
        <v>12016</v>
      </c>
      <c r="DH1586" s="94" t="s">
        <v>12021</v>
      </c>
      <c r="DJ1586" s="94" t="s">
        <v>12022</v>
      </c>
    </row>
    <row r="1587" ht="13.5" customHeight="1">
      <c r="A1587" s="94" t="s">
        <v>2148</v>
      </c>
      <c r="B1587" s="94" t="s">
        <v>21126</v>
      </c>
      <c r="C1587" s="94" t="str">
        <f t="shared" si="1"/>
        <v>Melissa Brucker</v>
      </c>
      <c r="D1587" s="94" t="s">
        <v>21127</v>
      </c>
      <c r="E1587" s="94" t="s">
        <v>32</v>
      </c>
      <c r="F1587" s="94" t="s">
        <v>21128</v>
      </c>
      <c r="G1587" s="95" t="s">
        <v>38</v>
      </c>
      <c r="H1587" s="94" t="s">
        <v>12006</v>
      </c>
      <c r="BF1587" s="94"/>
      <c r="BG1587" s="94"/>
      <c r="BH1587" s="94"/>
      <c r="BI1587" s="94" t="s">
        <v>38</v>
      </c>
      <c r="BJ1587" s="94"/>
      <c r="BK1587" s="94"/>
      <c r="BL1587" s="94"/>
      <c r="BM1587" s="94"/>
      <c r="BN1587" s="94"/>
      <c r="BO1587" s="94"/>
      <c r="BP1587" s="94"/>
      <c r="BQ1587" s="94"/>
      <c r="BR1587" s="94"/>
      <c r="BS1587" s="94"/>
      <c r="BT1587" s="94"/>
      <c r="BU1587" s="94">
        <v>1.0</v>
      </c>
      <c r="BV1587" s="94"/>
      <c r="BW1587" s="94"/>
      <c r="BX1587" s="94"/>
      <c r="BY1587" s="94"/>
      <c r="BZ1587" s="94"/>
      <c r="CA1587" s="94"/>
      <c r="CB1587" s="94"/>
      <c r="CC1587" s="94"/>
      <c r="CD1587" s="94"/>
      <c r="CE1587" s="94"/>
      <c r="CF1587" s="94"/>
      <c r="CG1587" s="94"/>
      <c r="CH1587" s="94"/>
      <c r="CK1587" s="94" t="s">
        <v>21129</v>
      </c>
      <c r="CL1587" s="94" t="s">
        <v>12202</v>
      </c>
      <c r="CM1587" s="94" t="s">
        <v>21130</v>
      </c>
      <c r="CN1587" s="94" t="s">
        <v>18972</v>
      </c>
      <c r="CO1587" s="94" t="s">
        <v>12116</v>
      </c>
      <c r="CP1587" s="94" t="s">
        <v>12178</v>
      </c>
      <c r="CQ1587" s="94" t="s">
        <v>12582</v>
      </c>
      <c r="CR1587" s="94" t="s">
        <v>12752</v>
      </c>
      <c r="CU1587" s="94" t="s">
        <v>12297</v>
      </c>
      <c r="CX1587" s="94" t="s">
        <v>1611</v>
      </c>
      <c r="CZ1587" s="94" t="s">
        <v>12007</v>
      </c>
      <c r="DC1587" s="94" t="s">
        <v>12016</v>
      </c>
      <c r="DD1587" s="94" t="s">
        <v>12016</v>
      </c>
      <c r="DH1587" s="94" t="s">
        <v>12021</v>
      </c>
      <c r="DJ1587" s="94" t="s">
        <v>12022</v>
      </c>
    </row>
    <row r="1588" ht="13.5" customHeight="1">
      <c r="A1588" s="94" t="s">
        <v>2148</v>
      </c>
      <c r="B1588" s="94" t="s">
        <v>21131</v>
      </c>
      <c r="C1588" s="94" t="str">
        <f t="shared" si="1"/>
        <v>Melissa Solares</v>
      </c>
      <c r="D1588" s="94" t="s">
        <v>21132</v>
      </c>
      <c r="E1588" s="94" t="s">
        <v>32</v>
      </c>
      <c r="F1588" s="94" t="s">
        <v>21133</v>
      </c>
      <c r="G1588" s="95" t="s">
        <v>33</v>
      </c>
      <c r="H1588" s="94" t="s">
        <v>12006</v>
      </c>
      <c r="BF1588" s="94"/>
      <c r="BG1588" s="94"/>
      <c r="BH1588" s="94" t="s">
        <v>33</v>
      </c>
      <c r="BI1588" s="94"/>
      <c r="BJ1588" s="94"/>
      <c r="BK1588" s="94"/>
      <c r="BL1588" s="94"/>
      <c r="BM1588" s="94"/>
      <c r="BN1588" s="94"/>
      <c r="BO1588" s="94"/>
      <c r="BP1588" s="94"/>
      <c r="BQ1588" s="94"/>
      <c r="BR1588" s="94"/>
      <c r="BS1588" s="94">
        <v>1.0</v>
      </c>
      <c r="BT1588" s="94"/>
      <c r="BU1588" s="94"/>
      <c r="BV1588" s="94"/>
      <c r="BW1588" s="94"/>
      <c r="BX1588" s="94"/>
      <c r="BY1588" s="94"/>
      <c r="BZ1588" s="94"/>
      <c r="CA1588" s="94"/>
      <c r="CB1588" s="94"/>
      <c r="CC1588" s="94"/>
      <c r="CD1588" s="94"/>
      <c r="CE1588" s="94"/>
      <c r="CF1588" s="94"/>
      <c r="CG1588" s="94"/>
      <c r="CH1588" s="94"/>
      <c r="CJ1588" s="94" t="s">
        <v>21134</v>
      </c>
      <c r="CK1588" s="94" t="s">
        <v>21135</v>
      </c>
      <c r="CL1588" s="94" t="s">
        <v>12010</v>
      </c>
      <c r="CM1588" s="94" t="s">
        <v>21136</v>
      </c>
      <c r="CN1588" s="94" t="s">
        <v>20832</v>
      </c>
      <c r="CO1588" s="94" t="s">
        <v>12013</v>
      </c>
      <c r="CP1588" s="94" t="s">
        <v>18423</v>
      </c>
      <c r="CQ1588" s="94" t="s">
        <v>18423</v>
      </c>
      <c r="CR1588" s="94" t="s">
        <v>18424</v>
      </c>
      <c r="CS1588" s="94" t="s">
        <v>12007</v>
      </c>
      <c r="CT1588" s="94" t="s">
        <v>12271</v>
      </c>
      <c r="CU1588" s="94" t="s">
        <v>12498</v>
      </c>
      <c r="CV1588" s="94" t="s">
        <v>12498</v>
      </c>
      <c r="CX1588" s="94" t="s">
        <v>21137</v>
      </c>
      <c r="CZ1588" s="94" t="s">
        <v>12007</v>
      </c>
      <c r="DA1588" s="94" t="s">
        <v>12111</v>
      </c>
      <c r="DB1588" s="94" t="s">
        <v>12016</v>
      </c>
      <c r="DC1588" s="94" t="s">
        <v>12007</v>
      </c>
      <c r="DD1588" s="94" t="s">
        <v>12007</v>
      </c>
      <c r="DE1588" s="94" t="s">
        <v>12016</v>
      </c>
      <c r="DH1588" s="94" t="s">
        <v>12021</v>
      </c>
      <c r="DJ1588" s="94" t="s">
        <v>12022</v>
      </c>
    </row>
    <row r="1589" ht="13.5" customHeight="1">
      <c r="A1589" s="94" t="s">
        <v>21138</v>
      </c>
      <c r="B1589" s="94" t="s">
        <v>2380</v>
      </c>
      <c r="C1589" s="94" t="str">
        <f t="shared" si="1"/>
        <v>Melusi Khumalo</v>
      </c>
      <c r="D1589" s="94" t="s">
        <v>21139</v>
      </c>
      <c r="E1589" s="94" t="s">
        <v>35</v>
      </c>
      <c r="F1589" s="94" t="s">
        <v>21140</v>
      </c>
      <c r="G1589" s="95" t="s">
        <v>33</v>
      </c>
      <c r="H1589" s="94" t="s">
        <v>12006</v>
      </c>
      <c r="BF1589" s="94"/>
      <c r="BG1589" s="94"/>
      <c r="BH1589" s="94" t="s">
        <v>33</v>
      </c>
      <c r="BI1589" s="94"/>
      <c r="BJ1589" s="94"/>
      <c r="BK1589" s="94"/>
      <c r="BL1589" s="94"/>
      <c r="BM1589" s="94"/>
      <c r="BN1589" s="94"/>
      <c r="BO1589" s="94"/>
      <c r="BP1589" s="94"/>
      <c r="BQ1589" s="94"/>
      <c r="BR1589" s="94">
        <v>1.0</v>
      </c>
      <c r="BS1589" s="94"/>
      <c r="BT1589" s="94"/>
      <c r="BU1589" s="94"/>
      <c r="BV1589" s="94"/>
      <c r="BW1589" s="94"/>
      <c r="BX1589" s="94"/>
      <c r="BY1589" s="94"/>
      <c r="BZ1589" s="94"/>
      <c r="CA1589" s="94"/>
      <c r="CB1589" s="94"/>
      <c r="CC1589" s="94"/>
      <c r="CD1589" s="94"/>
      <c r="CE1589" s="94"/>
      <c r="CF1589" s="94"/>
      <c r="CG1589" s="94"/>
      <c r="CH1589" s="94"/>
      <c r="CJ1589" s="94" t="s">
        <v>12082</v>
      </c>
      <c r="CK1589" s="94" t="s">
        <v>21141</v>
      </c>
      <c r="CL1589" s="94" t="s">
        <v>12175</v>
      </c>
      <c r="CM1589" s="94" t="s">
        <v>15876</v>
      </c>
      <c r="CN1589" s="94" t="s">
        <v>12029</v>
      </c>
      <c r="CO1589" s="94" t="s">
        <v>12030</v>
      </c>
      <c r="CP1589" s="94" t="s">
        <v>12306</v>
      </c>
      <c r="CQ1589" s="94" t="s">
        <v>12015</v>
      </c>
      <c r="CR1589" s="94" t="s">
        <v>21142</v>
      </c>
      <c r="CS1589" s="94" t="s">
        <v>12007</v>
      </c>
      <c r="CX1589" s="94" t="s">
        <v>21143</v>
      </c>
      <c r="CZ1589" s="94" t="s">
        <v>12007</v>
      </c>
      <c r="DA1589" s="94" t="s">
        <v>12016</v>
      </c>
      <c r="DC1589" s="94" t="s">
        <v>12007</v>
      </c>
      <c r="DD1589" s="94" t="s">
        <v>12007</v>
      </c>
      <c r="DE1589" s="94" t="s">
        <v>12007</v>
      </c>
      <c r="DH1589" s="94" t="s">
        <v>12021</v>
      </c>
      <c r="DJ1589" s="94" t="s">
        <v>12022</v>
      </c>
    </row>
    <row r="1590" ht="13.5" customHeight="1">
      <c r="A1590" s="94" t="s">
        <v>21144</v>
      </c>
      <c r="B1590" s="94" t="s">
        <v>21145</v>
      </c>
      <c r="C1590" s="94" t="str">
        <f t="shared" si="1"/>
        <v>Melvin Hoare</v>
      </c>
      <c r="D1590" s="94" t="s">
        <v>21146</v>
      </c>
      <c r="E1590" s="94" t="s">
        <v>32</v>
      </c>
      <c r="F1590" s="94" t="s">
        <v>21147</v>
      </c>
      <c r="G1590" s="95" t="s">
        <v>33</v>
      </c>
      <c r="H1590" s="94" t="s">
        <v>12006</v>
      </c>
      <c r="I1590" s="94" t="s">
        <v>12381</v>
      </c>
      <c r="AY1590" s="94" t="s">
        <v>12007</v>
      </c>
      <c r="BF1590" s="94"/>
      <c r="BG1590" s="94"/>
      <c r="BH1590" s="94" t="s">
        <v>33</v>
      </c>
      <c r="BI1590" s="94"/>
      <c r="BJ1590" s="94"/>
      <c r="BK1590" s="94"/>
      <c r="BL1590" s="94"/>
      <c r="BM1590" s="94"/>
      <c r="BN1590" s="94"/>
      <c r="BO1590" s="94"/>
      <c r="BP1590" s="94"/>
      <c r="BQ1590" s="94"/>
      <c r="BR1590" s="94">
        <v>1.0</v>
      </c>
      <c r="BS1590" s="94"/>
      <c r="BT1590" s="94"/>
      <c r="BU1590" s="94"/>
      <c r="BV1590" s="94"/>
      <c r="BW1590" s="94"/>
      <c r="BX1590" s="94"/>
      <c r="BY1590" s="94"/>
      <c r="BZ1590" s="94"/>
      <c r="CA1590" s="94"/>
      <c r="CB1590" s="94"/>
      <c r="CC1590" s="94"/>
      <c r="CD1590" s="94"/>
      <c r="CE1590" s="94"/>
      <c r="CF1590" s="94"/>
      <c r="CG1590" s="94"/>
      <c r="CH1590" s="94"/>
      <c r="CJ1590" s="94" t="s">
        <v>12082</v>
      </c>
      <c r="CK1590" s="94" t="s">
        <v>21148</v>
      </c>
      <c r="CL1590" s="94" t="s">
        <v>12046</v>
      </c>
      <c r="CM1590" s="94" t="s">
        <v>16146</v>
      </c>
      <c r="CN1590" s="94" t="s">
        <v>15949</v>
      </c>
      <c r="CO1590" s="94" t="s">
        <v>12030</v>
      </c>
      <c r="CP1590" s="94" t="s">
        <v>16148</v>
      </c>
      <c r="CQ1590" s="94" t="s">
        <v>13125</v>
      </c>
      <c r="CR1590" s="94" t="s">
        <v>13125</v>
      </c>
      <c r="CS1590" s="94" t="s">
        <v>12016</v>
      </c>
      <c r="CX1590" s="94" t="s">
        <v>21149</v>
      </c>
      <c r="CZ1590" s="94" t="s">
        <v>12007</v>
      </c>
      <c r="DA1590" s="94" t="s">
        <v>12016</v>
      </c>
      <c r="DB1590" s="94" t="s">
        <v>12016</v>
      </c>
      <c r="DC1590" s="94" t="s">
        <v>12016</v>
      </c>
      <c r="DD1590" s="94" t="s">
        <v>12016</v>
      </c>
      <c r="DE1590" s="94" t="s">
        <v>12016</v>
      </c>
      <c r="DH1590" s="94" t="s">
        <v>12021</v>
      </c>
      <c r="DJ1590" s="94" t="s">
        <v>12022</v>
      </c>
    </row>
    <row r="1591" ht="13.5" customHeight="1">
      <c r="A1591" s="94" t="s">
        <v>11670</v>
      </c>
      <c r="B1591" s="94" t="s">
        <v>11671</v>
      </c>
      <c r="C1591" s="94" t="str">
        <f t="shared" si="1"/>
        <v>Mercy Akintola</v>
      </c>
      <c r="D1591" s="94" t="s">
        <v>11672</v>
      </c>
      <c r="E1591" s="94" t="s">
        <v>32</v>
      </c>
      <c r="F1591" s="94" t="s">
        <v>21150</v>
      </c>
      <c r="G1591" s="95" t="s">
        <v>38</v>
      </c>
      <c r="H1591" s="94" t="s">
        <v>12006</v>
      </c>
      <c r="I1591" s="94" t="s">
        <v>12069</v>
      </c>
      <c r="BF1591" s="94"/>
      <c r="BG1591" s="94"/>
      <c r="BH1591" s="94"/>
      <c r="BI1591" s="94" t="s">
        <v>38</v>
      </c>
      <c r="BJ1591" s="94"/>
      <c r="BK1591" s="94"/>
      <c r="BL1591" s="94"/>
      <c r="BM1591" s="94"/>
      <c r="BN1591" s="94"/>
      <c r="BO1591" s="94"/>
      <c r="BP1591" s="94"/>
      <c r="BQ1591" s="94"/>
      <c r="BR1591" s="94"/>
      <c r="BS1591" s="94"/>
      <c r="BT1591" s="94"/>
      <c r="BU1591" s="94"/>
      <c r="BV1591" s="94">
        <v>1.0</v>
      </c>
      <c r="BW1591" s="94"/>
      <c r="BX1591" s="94"/>
      <c r="BY1591" s="94"/>
      <c r="BZ1591" s="94"/>
      <c r="CA1591" s="94"/>
      <c r="CB1591" s="94"/>
      <c r="CC1591" s="94"/>
      <c r="CD1591" s="94"/>
      <c r="CE1591" s="94"/>
      <c r="CF1591" s="94"/>
      <c r="CG1591" s="94"/>
      <c r="CH1591" s="94"/>
      <c r="CJ1591" s="94" t="s">
        <v>11475</v>
      </c>
      <c r="CK1591" s="94" t="s">
        <v>21151</v>
      </c>
      <c r="CL1591" s="94" t="s">
        <v>12046</v>
      </c>
      <c r="CM1591" s="94" t="s">
        <v>21152</v>
      </c>
      <c r="CN1591" s="94" t="s">
        <v>21153</v>
      </c>
      <c r="CO1591" s="94" t="s">
        <v>12013</v>
      </c>
      <c r="CP1591" s="94" t="s">
        <v>21154</v>
      </c>
      <c r="CQ1591" s="94" t="s">
        <v>12158</v>
      </c>
      <c r="CR1591" s="94" t="s">
        <v>13881</v>
      </c>
      <c r="CX1591" s="94" t="s">
        <v>21155</v>
      </c>
      <c r="CZ1591" s="94" t="s">
        <v>12007</v>
      </c>
      <c r="DC1591" s="94" t="s">
        <v>12007</v>
      </c>
      <c r="DD1591" s="94" t="s">
        <v>12007</v>
      </c>
      <c r="DH1591" s="94" t="s">
        <v>12021</v>
      </c>
      <c r="DJ1591" s="94" t="s">
        <v>12022</v>
      </c>
    </row>
    <row r="1592" ht="13.5" customHeight="1">
      <c r="A1592" s="94" t="s">
        <v>11670</v>
      </c>
      <c r="B1592" s="94" t="s">
        <v>21156</v>
      </c>
      <c r="C1592" s="94" t="str">
        <f t="shared" si="1"/>
        <v>Mercy Mooketsi-Kobe</v>
      </c>
      <c r="D1592" s="94" t="s">
        <v>21157</v>
      </c>
      <c r="E1592" s="94" t="s">
        <v>32</v>
      </c>
      <c r="F1592" s="94" t="s">
        <v>21158</v>
      </c>
      <c r="G1592" s="95" t="s">
        <v>33</v>
      </c>
      <c r="H1592" s="94" t="s">
        <v>12006</v>
      </c>
      <c r="BF1592" s="94"/>
      <c r="BG1592" s="94"/>
      <c r="BH1592" s="94" t="s">
        <v>33</v>
      </c>
      <c r="BI1592" s="94"/>
      <c r="BJ1592" s="94"/>
      <c r="BK1592" s="94"/>
      <c r="BL1592" s="94"/>
      <c r="BM1592" s="94"/>
      <c r="BN1592" s="94"/>
      <c r="BO1592" s="94"/>
      <c r="BP1592" s="94"/>
      <c r="BQ1592" s="94"/>
      <c r="BR1592" s="94"/>
      <c r="BS1592" s="94">
        <v>1.0</v>
      </c>
      <c r="BT1592" s="94"/>
      <c r="BU1592" s="94"/>
      <c r="BV1592" s="94"/>
      <c r="BW1592" s="94"/>
      <c r="BX1592" s="94"/>
      <c r="BY1592" s="94"/>
      <c r="BZ1592" s="94"/>
      <c r="CA1592" s="94"/>
      <c r="CB1592" s="94"/>
      <c r="CC1592" s="94"/>
      <c r="CD1592" s="94"/>
      <c r="CE1592" s="94"/>
      <c r="CF1592" s="94"/>
      <c r="CG1592" s="94"/>
      <c r="CH1592" s="94"/>
      <c r="CJ1592" s="94" t="s">
        <v>12008</v>
      </c>
      <c r="CK1592" s="94" t="s">
        <v>21159</v>
      </c>
      <c r="CL1592" s="94" t="s">
        <v>12010</v>
      </c>
      <c r="CM1592" s="94" t="s">
        <v>14683</v>
      </c>
      <c r="CN1592" s="94" t="s">
        <v>12143</v>
      </c>
      <c r="CO1592" s="94" t="s">
        <v>12122</v>
      </c>
      <c r="CP1592" s="94" t="s">
        <v>12014</v>
      </c>
      <c r="CQ1592" s="94" t="s">
        <v>12015</v>
      </c>
      <c r="CR1592" s="94" t="s">
        <v>14189</v>
      </c>
      <c r="CS1592" s="94" t="s">
        <v>12016</v>
      </c>
      <c r="CT1592" s="94" t="s">
        <v>12498</v>
      </c>
      <c r="CX1592" s="94" t="s">
        <v>21160</v>
      </c>
      <c r="CZ1592" s="94" t="s">
        <v>12007</v>
      </c>
      <c r="DA1592" s="94" t="s">
        <v>12111</v>
      </c>
      <c r="DB1592" s="94" t="s">
        <v>12111</v>
      </c>
      <c r="DC1592" s="94" t="s">
        <v>12007</v>
      </c>
      <c r="DE1592" s="94" t="s">
        <v>12007</v>
      </c>
      <c r="DH1592" s="94" t="s">
        <v>12021</v>
      </c>
      <c r="DJ1592" s="94" t="s">
        <v>12022</v>
      </c>
    </row>
    <row r="1593" ht="13.5" customHeight="1">
      <c r="A1593" s="94" t="s">
        <v>21161</v>
      </c>
      <c r="B1593" s="94" t="s">
        <v>21162</v>
      </c>
      <c r="C1593" s="94" t="str">
        <f t="shared" si="1"/>
        <v>Mere Kgampe</v>
      </c>
      <c r="D1593" s="94" t="s">
        <v>21163</v>
      </c>
      <c r="E1593" s="94" t="s">
        <v>32</v>
      </c>
      <c r="F1593" s="94" t="s">
        <v>21164</v>
      </c>
      <c r="G1593" s="95" t="s">
        <v>33</v>
      </c>
      <c r="H1593" s="94" t="s">
        <v>12006</v>
      </c>
      <c r="AK1593" s="94" t="s">
        <v>12007</v>
      </c>
      <c r="BF1593" s="94"/>
      <c r="BG1593" s="94"/>
      <c r="BH1593" s="94" t="s">
        <v>33</v>
      </c>
      <c r="BI1593" s="94"/>
      <c r="BJ1593" s="94"/>
      <c r="BK1593" s="94"/>
      <c r="BL1593" s="94"/>
      <c r="BM1593" s="94"/>
      <c r="BN1593" s="94"/>
      <c r="BO1593" s="94"/>
      <c r="BP1593" s="94"/>
      <c r="BQ1593" s="94"/>
      <c r="BR1593" s="94"/>
      <c r="BS1593" s="94"/>
      <c r="BT1593" s="94">
        <v>1.0</v>
      </c>
      <c r="BU1593" s="94"/>
      <c r="BV1593" s="94"/>
      <c r="BW1593" s="94"/>
      <c r="BX1593" s="94"/>
      <c r="BY1593" s="94"/>
      <c r="BZ1593" s="94"/>
      <c r="CA1593" s="94"/>
      <c r="CB1593" s="94"/>
      <c r="CC1593" s="94"/>
      <c r="CD1593" s="94">
        <v>1.0</v>
      </c>
      <c r="CE1593" s="94"/>
      <c r="CF1593" s="94"/>
      <c r="CG1593" s="94"/>
      <c r="CH1593" s="94"/>
      <c r="CJ1593" s="94" t="s">
        <v>11475</v>
      </c>
      <c r="CK1593" s="94" t="s">
        <v>21165</v>
      </c>
      <c r="CL1593" s="94" t="s">
        <v>12046</v>
      </c>
      <c r="CM1593" s="94" t="s">
        <v>12613</v>
      </c>
      <c r="CN1593" s="94" t="s">
        <v>12345</v>
      </c>
      <c r="CQ1593" s="94" t="s">
        <v>12015</v>
      </c>
      <c r="CR1593" s="94" t="s">
        <v>20090</v>
      </c>
      <c r="CS1593" s="94" t="s">
        <v>12016</v>
      </c>
      <c r="CX1593" s="94" t="s">
        <v>21166</v>
      </c>
      <c r="CZ1593" s="94" t="s">
        <v>12007</v>
      </c>
      <c r="DA1593" s="94" t="s">
        <v>12016</v>
      </c>
      <c r="DB1593" s="94" t="s">
        <v>12016</v>
      </c>
      <c r="DC1593" s="94" t="s">
        <v>12016</v>
      </c>
      <c r="DD1593" s="94" t="s">
        <v>12007</v>
      </c>
      <c r="DE1593" s="94" t="s">
        <v>12016</v>
      </c>
      <c r="DH1593" s="94" t="s">
        <v>12021</v>
      </c>
      <c r="DJ1593" s="94" t="s">
        <v>12022</v>
      </c>
    </row>
    <row r="1594" ht="13.5" customHeight="1">
      <c r="A1594" s="94" t="s">
        <v>5295</v>
      </c>
      <c r="B1594" s="94" t="s">
        <v>5296</v>
      </c>
      <c r="C1594" s="94" t="str">
        <f t="shared" si="1"/>
        <v>Meriem El Yajouri</v>
      </c>
      <c r="D1594" s="94" t="s">
        <v>5297</v>
      </c>
      <c r="E1594" s="94" t="s">
        <v>32</v>
      </c>
      <c r="F1594" s="94" t="s">
        <v>21167</v>
      </c>
      <c r="G1594" s="95" t="s">
        <v>33</v>
      </c>
      <c r="H1594" s="94" t="s">
        <v>12006</v>
      </c>
      <c r="I1594" s="94" t="s">
        <v>12287</v>
      </c>
      <c r="AP1594" s="94" t="s">
        <v>12007</v>
      </c>
      <c r="BF1594" s="94"/>
      <c r="BG1594" s="94"/>
      <c r="BH1594" s="94" t="s">
        <v>33</v>
      </c>
      <c r="BI1594" s="94"/>
      <c r="BJ1594" s="94"/>
      <c r="BK1594" s="94"/>
      <c r="BL1594" s="94"/>
      <c r="BM1594" s="94"/>
      <c r="BN1594" s="94"/>
      <c r="BO1594" s="94"/>
      <c r="BP1594" s="94"/>
      <c r="BQ1594" s="94"/>
      <c r="BR1594" s="94">
        <v>1.0</v>
      </c>
      <c r="BS1594" s="94"/>
      <c r="BT1594" s="94"/>
      <c r="BU1594" s="94"/>
      <c r="BV1594" s="94"/>
      <c r="BW1594" s="94"/>
      <c r="BX1594" s="94"/>
      <c r="BY1594" s="94"/>
      <c r="BZ1594" s="94"/>
      <c r="CA1594" s="94"/>
      <c r="CB1594" s="94"/>
      <c r="CC1594" s="94"/>
      <c r="CD1594" s="94">
        <v>1.0</v>
      </c>
      <c r="CE1594" s="94"/>
      <c r="CF1594" s="94"/>
      <c r="CG1594" s="94"/>
      <c r="CH1594" s="94"/>
      <c r="CJ1594" s="94" t="s">
        <v>3680</v>
      </c>
      <c r="CK1594" s="94" t="s">
        <v>5300</v>
      </c>
      <c r="CL1594" s="94" t="s">
        <v>12010</v>
      </c>
      <c r="CM1594" s="94" t="s">
        <v>21168</v>
      </c>
      <c r="CN1594" s="94" t="s">
        <v>21169</v>
      </c>
      <c r="CO1594" s="94" t="s">
        <v>12188</v>
      </c>
      <c r="CQ1594" s="94" t="s">
        <v>12040</v>
      </c>
      <c r="CR1594" s="94" t="s">
        <v>12796</v>
      </c>
      <c r="CS1594" s="94" t="s">
        <v>12007</v>
      </c>
      <c r="CX1594" s="94" t="s">
        <v>21170</v>
      </c>
      <c r="CZ1594" s="94" t="s">
        <v>12007</v>
      </c>
      <c r="DA1594" s="94" t="s">
        <v>12111</v>
      </c>
      <c r="DB1594" s="94" t="s">
        <v>12111</v>
      </c>
      <c r="DC1594" s="94" t="s">
        <v>12007</v>
      </c>
      <c r="DD1594" s="94" t="s">
        <v>12007</v>
      </c>
      <c r="DH1594" s="94" t="s">
        <v>12021</v>
      </c>
      <c r="DJ1594" s="94" t="s">
        <v>12022</v>
      </c>
    </row>
    <row r="1595" ht="13.5" customHeight="1">
      <c r="A1595" s="94" t="s">
        <v>21171</v>
      </c>
      <c r="B1595" s="94" t="s">
        <v>21172</v>
      </c>
      <c r="C1595" s="94" t="str">
        <f t="shared" si="1"/>
        <v>Merieme Chadid</v>
      </c>
      <c r="D1595" s="94" t="s">
        <v>21173</v>
      </c>
      <c r="E1595" s="94" t="s">
        <v>32</v>
      </c>
      <c r="F1595" s="94" t="s">
        <v>21174</v>
      </c>
      <c r="G1595" s="95" t="s">
        <v>33</v>
      </c>
      <c r="H1595" s="94" t="s">
        <v>12006</v>
      </c>
      <c r="BF1595" s="94"/>
      <c r="BG1595" s="94"/>
      <c r="BH1595" s="94"/>
      <c r="BI1595" s="94"/>
      <c r="BJ1595" s="94" t="s">
        <v>33</v>
      </c>
      <c r="BK1595" s="94"/>
      <c r="BL1595" s="94"/>
      <c r="BM1595" s="94"/>
      <c r="BN1595" s="94"/>
      <c r="BO1595" s="94"/>
      <c r="BP1595" s="94"/>
      <c r="BQ1595" s="94"/>
      <c r="BR1595" s="94"/>
      <c r="BS1595" s="94"/>
      <c r="BT1595" s="94"/>
      <c r="BU1595" s="94"/>
      <c r="BV1595" s="94"/>
      <c r="BW1595" s="94"/>
      <c r="BX1595" s="94">
        <v>1.0</v>
      </c>
      <c r="BY1595" s="94"/>
      <c r="BZ1595" s="94"/>
      <c r="CA1595" s="94"/>
      <c r="CB1595" s="94"/>
      <c r="CC1595" s="94"/>
      <c r="CD1595" s="94">
        <v>1.0</v>
      </c>
      <c r="CE1595" s="94"/>
      <c r="CF1595" s="94"/>
      <c r="CG1595" s="94"/>
      <c r="CH1595" s="94"/>
      <c r="CJ1595" s="94" t="s">
        <v>12082</v>
      </c>
      <c r="CK1595" s="94" t="s">
        <v>21175</v>
      </c>
      <c r="CL1595" s="94" t="s">
        <v>7188</v>
      </c>
      <c r="CM1595" s="94" t="s">
        <v>21176</v>
      </c>
      <c r="CN1595" s="94" t="s">
        <v>21177</v>
      </c>
      <c r="CO1595" s="94" t="s">
        <v>12030</v>
      </c>
      <c r="CP1595" s="94" t="s">
        <v>13494</v>
      </c>
      <c r="CQ1595" s="94" t="s">
        <v>12040</v>
      </c>
      <c r="CR1595" s="94" t="s">
        <v>12331</v>
      </c>
      <c r="CS1595" s="94" t="s">
        <v>12016</v>
      </c>
      <c r="CX1595" s="94" t="s">
        <v>1657</v>
      </c>
      <c r="CZ1595" s="94" t="s">
        <v>12007</v>
      </c>
      <c r="DA1595" s="94" t="s">
        <v>12019</v>
      </c>
      <c r="DB1595" s="94" t="s">
        <v>12019</v>
      </c>
      <c r="DC1595" s="94" t="s">
        <v>12007</v>
      </c>
      <c r="DD1595" s="94" t="s">
        <v>12007</v>
      </c>
      <c r="DE1595" s="94" t="s">
        <v>12007</v>
      </c>
      <c r="DH1595" s="94" t="s">
        <v>12021</v>
      </c>
      <c r="DJ1595" s="94" t="s">
        <v>12022</v>
      </c>
    </row>
    <row r="1596" ht="13.5" customHeight="1">
      <c r="A1596" s="94" t="s">
        <v>8768</v>
      </c>
      <c r="B1596" s="94" t="s">
        <v>8769</v>
      </c>
      <c r="C1596" s="94" t="str">
        <f t="shared" si="1"/>
        <v>meryem guennoun</v>
      </c>
      <c r="D1596" s="94" t="s">
        <v>8770</v>
      </c>
      <c r="E1596" s="94" t="s">
        <v>32</v>
      </c>
      <c r="F1596" s="94" t="s">
        <v>21178</v>
      </c>
      <c r="G1596" s="95" t="s">
        <v>33</v>
      </c>
      <c r="H1596" s="94" t="s">
        <v>12006</v>
      </c>
      <c r="I1596" s="94" t="s">
        <v>12069</v>
      </c>
      <c r="BF1596" s="94" t="s">
        <v>33</v>
      </c>
      <c r="BG1596" s="94"/>
      <c r="BH1596" s="94"/>
      <c r="BI1596" s="94"/>
      <c r="BJ1596" s="94"/>
      <c r="BK1596" s="94"/>
      <c r="BL1596" s="94">
        <v>1.0</v>
      </c>
      <c r="BM1596" s="94"/>
      <c r="BN1596" s="94"/>
      <c r="BO1596" s="94"/>
      <c r="BP1596" s="94"/>
      <c r="BQ1596" s="94"/>
      <c r="BR1596" s="94"/>
      <c r="BS1596" s="94"/>
      <c r="BT1596" s="94"/>
      <c r="BU1596" s="94"/>
      <c r="BV1596" s="94"/>
      <c r="BW1596" s="94"/>
      <c r="BX1596" s="94"/>
      <c r="BY1596" s="94"/>
      <c r="BZ1596" s="94"/>
      <c r="CA1596" s="94"/>
      <c r="CB1596" s="94"/>
      <c r="CC1596" s="94"/>
      <c r="CD1596" s="94">
        <v>1.0</v>
      </c>
      <c r="CE1596" s="94"/>
      <c r="CF1596" s="94"/>
      <c r="CG1596" s="94"/>
      <c r="CH1596" s="94"/>
      <c r="CJ1596" s="94" t="s">
        <v>3680</v>
      </c>
      <c r="CK1596" s="94" t="s">
        <v>8773</v>
      </c>
      <c r="CL1596" s="94" t="s">
        <v>12010</v>
      </c>
      <c r="CM1596" s="94" t="s">
        <v>21179</v>
      </c>
      <c r="CN1596" s="94" t="s">
        <v>20362</v>
      </c>
      <c r="CO1596" s="94" t="s">
        <v>12013</v>
      </c>
      <c r="CP1596" s="94" t="s">
        <v>21180</v>
      </c>
      <c r="CQ1596" s="94" t="s">
        <v>12109</v>
      </c>
      <c r="CR1596" s="94" t="s">
        <v>13847</v>
      </c>
      <c r="CS1596" s="94" t="s">
        <v>12007</v>
      </c>
      <c r="CX1596" s="94" t="s">
        <v>21181</v>
      </c>
      <c r="CZ1596" s="94" t="s">
        <v>12007</v>
      </c>
      <c r="DA1596" s="94" t="s">
        <v>12019</v>
      </c>
      <c r="DB1596" s="94" t="s">
        <v>12111</v>
      </c>
      <c r="DC1596" s="94" t="s">
        <v>12007</v>
      </c>
      <c r="DD1596" s="94" t="s">
        <v>12007</v>
      </c>
      <c r="DE1596" s="94" t="s">
        <v>12007</v>
      </c>
      <c r="DH1596" s="94" t="s">
        <v>12021</v>
      </c>
      <c r="DJ1596" s="94" t="s">
        <v>12022</v>
      </c>
    </row>
    <row r="1597" ht="13.5" customHeight="1">
      <c r="A1597" s="94" t="s">
        <v>8188</v>
      </c>
      <c r="B1597" s="94" t="s">
        <v>8189</v>
      </c>
      <c r="C1597" s="94" t="str">
        <f t="shared" si="1"/>
        <v>Mfuphi Ntshatsha</v>
      </c>
      <c r="D1597" s="94" t="s">
        <v>8190</v>
      </c>
      <c r="E1597" s="94" t="s">
        <v>32</v>
      </c>
      <c r="F1597" s="94" t="s">
        <v>21182</v>
      </c>
      <c r="G1597" s="95" t="s">
        <v>33</v>
      </c>
      <c r="H1597" s="94" t="s">
        <v>12006</v>
      </c>
      <c r="I1597" s="94" t="s">
        <v>12025</v>
      </c>
      <c r="BF1597" s="94"/>
      <c r="BG1597" s="94"/>
      <c r="BH1597" s="94" t="s">
        <v>33</v>
      </c>
      <c r="BI1597" s="94"/>
      <c r="BJ1597" s="94"/>
      <c r="BK1597" s="94"/>
      <c r="BL1597" s="94"/>
      <c r="BM1597" s="94"/>
      <c r="BN1597" s="94"/>
      <c r="BO1597" s="94"/>
      <c r="BP1597" s="94"/>
      <c r="BQ1597" s="94"/>
      <c r="BR1597" s="94"/>
      <c r="BS1597" s="94">
        <v>1.0</v>
      </c>
      <c r="BT1597" s="94"/>
      <c r="BU1597" s="94"/>
      <c r="BV1597" s="94"/>
      <c r="BW1597" s="94"/>
      <c r="BX1597" s="94"/>
      <c r="BY1597" s="94"/>
      <c r="BZ1597" s="94"/>
      <c r="CA1597" s="94"/>
      <c r="CB1597" s="94"/>
      <c r="CC1597" s="94"/>
      <c r="CD1597" s="94"/>
      <c r="CE1597" s="94"/>
      <c r="CF1597" s="94"/>
      <c r="CG1597" s="94"/>
      <c r="CH1597" s="94"/>
      <c r="CJ1597" s="94" t="s">
        <v>11475</v>
      </c>
      <c r="CK1597" s="94" t="s">
        <v>8188</v>
      </c>
      <c r="CL1597" s="94" t="s">
        <v>12046</v>
      </c>
      <c r="CM1597" s="94" t="s">
        <v>13315</v>
      </c>
      <c r="CN1597" s="94" t="s">
        <v>12143</v>
      </c>
      <c r="CO1597" s="94" t="s">
        <v>12122</v>
      </c>
      <c r="CP1597" s="94" t="s">
        <v>12306</v>
      </c>
      <c r="CQ1597" s="94" t="s">
        <v>12015</v>
      </c>
      <c r="CR1597" s="94" t="s">
        <v>12219</v>
      </c>
      <c r="CS1597" s="94" t="s">
        <v>12016</v>
      </c>
      <c r="CT1597" s="94" t="s">
        <v>12052</v>
      </c>
      <c r="CU1597" s="94" t="s">
        <v>12052</v>
      </c>
      <c r="CV1597" s="94" t="s">
        <v>12052</v>
      </c>
      <c r="CX1597" s="94" t="s">
        <v>1751</v>
      </c>
      <c r="CZ1597" s="94" t="s">
        <v>12007</v>
      </c>
      <c r="DA1597" s="94" t="s">
        <v>12016</v>
      </c>
      <c r="DB1597" s="94" t="s">
        <v>12111</v>
      </c>
      <c r="DC1597" s="94" t="s">
        <v>12007</v>
      </c>
      <c r="DD1597" s="94" t="s">
        <v>12007</v>
      </c>
      <c r="DE1597" s="94" t="s">
        <v>12016</v>
      </c>
      <c r="DH1597" s="94" t="s">
        <v>12021</v>
      </c>
      <c r="DJ1597" s="94" t="s">
        <v>12022</v>
      </c>
    </row>
    <row r="1598" ht="13.5" customHeight="1">
      <c r="A1598" s="94" t="s">
        <v>21183</v>
      </c>
      <c r="B1598" s="94" t="s">
        <v>21184</v>
      </c>
      <c r="C1598" s="94" t="str">
        <f t="shared" si="1"/>
        <v>mi linying</v>
      </c>
      <c r="D1598" s="94" t="s">
        <v>21185</v>
      </c>
      <c r="E1598" s="94" t="s">
        <v>32</v>
      </c>
      <c r="F1598" s="94" t="s">
        <v>21186</v>
      </c>
      <c r="G1598" s="95" t="s">
        <v>33</v>
      </c>
      <c r="H1598" s="94" t="s">
        <v>12006</v>
      </c>
      <c r="BF1598" s="94"/>
      <c r="BG1598" s="94"/>
      <c r="BH1598" s="94" t="s">
        <v>33</v>
      </c>
      <c r="BI1598" s="94"/>
      <c r="BJ1598" s="94"/>
      <c r="BK1598" s="94"/>
      <c r="BL1598" s="94"/>
      <c r="BM1598" s="94"/>
      <c r="BN1598" s="94"/>
      <c r="BO1598" s="94"/>
      <c r="BP1598" s="94"/>
      <c r="BQ1598" s="94"/>
      <c r="BR1598" s="94">
        <v>1.0</v>
      </c>
      <c r="BS1598" s="94"/>
      <c r="BT1598" s="94"/>
      <c r="BU1598" s="94"/>
      <c r="BV1598" s="94"/>
      <c r="BW1598" s="94"/>
      <c r="BX1598" s="94"/>
      <c r="BY1598" s="94"/>
      <c r="BZ1598" s="94"/>
      <c r="CA1598" s="94"/>
      <c r="CB1598" s="94"/>
      <c r="CC1598" s="94"/>
      <c r="CD1598" s="94">
        <v>1.0</v>
      </c>
      <c r="CE1598" s="94"/>
      <c r="CF1598" s="94"/>
      <c r="CG1598" s="94"/>
      <c r="CH1598" s="94"/>
      <c r="CJ1598" s="94" t="s">
        <v>12717</v>
      </c>
      <c r="CK1598" s="94" t="s">
        <v>21187</v>
      </c>
      <c r="CM1598" s="94" t="s">
        <v>21188</v>
      </c>
      <c r="CQ1598" s="94" t="s">
        <v>21189</v>
      </c>
      <c r="CR1598" s="94" t="s">
        <v>14133</v>
      </c>
      <c r="CS1598" s="94" t="s">
        <v>12007</v>
      </c>
      <c r="CX1598" s="94" t="s">
        <v>21190</v>
      </c>
      <c r="CZ1598" s="94" t="s">
        <v>12007</v>
      </c>
      <c r="DA1598" s="94" t="s">
        <v>12111</v>
      </c>
      <c r="DB1598" s="94" t="s">
        <v>12016</v>
      </c>
      <c r="DC1598" s="94" t="s">
        <v>12007</v>
      </c>
      <c r="DD1598" s="94" t="s">
        <v>12007</v>
      </c>
      <c r="DE1598" s="94" t="s">
        <v>12007</v>
      </c>
      <c r="DH1598" s="94" t="s">
        <v>12021</v>
      </c>
      <c r="DJ1598" s="94" t="s">
        <v>12022</v>
      </c>
    </row>
    <row r="1599" ht="13.5" customHeight="1">
      <c r="A1599" s="94" t="s">
        <v>1818</v>
      </c>
      <c r="B1599" s="94" t="s">
        <v>21191</v>
      </c>
      <c r="C1599" s="94" t="str">
        <f t="shared" si="1"/>
        <v>Michael Adedotun</v>
      </c>
      <c r="D1599" s="94" t="s">
        <v>21192</v>
      </c>
      <c r="E1599" s="94" t="s">
        <v>35</v>
      </c>
      <c r="F1599" s="94" t="s">
        <v>21193</v>
      </c>
      <c r="G1599" s="95" t="s">
        <v>33</v>
      </c>
      <c r="H1599" s="94" t="s">
        <v>12006</v>
      </c>
      <c r="I1599" s="94" t="s">
        <v>12069</v>
      </c>
      <c r="BF1599" s="94" t="s">
        <v>33</v>
      </c>
      <c r="BG1599" s="94"/>
      <c r="BH1599" s="94"/>
      <c r="BI1599" s="94"/>
      <c r="BJ1599" s="94"/>
      <c r="BK1599" s="94"/>
      <c r="BL1599" s="94">
        <v>1.0</v>
      </c>
      <c r="BM1599" s="94"/>
      <c r="BN1599" s="94"/>
      <c r="BO1599" s="94"/>
      <c r="BP1599" s="94"/>
      <c r="BQ1599" s="94"/>
      <c r="BR1599" s="94"/>
      <c r="BS1599" s="94"/>
      <c r="BT1599" s="94"/>
      <c r="BU1599" s="94"/>
      <c r="BV1599" s="94"/>
      <c r="BW1599" s="94"/>
      <c r="BX1599" s="94"/>
      <c r="BY1599" s="94"/>
      <c r="BZ1599" s="94"/>
      <c r="CA1599" s="94"/>
      <c r="CB1599" s="94"/>
      <c r="CC1599" s="94"/>
      <c r="CD1599" s="94">
        <v>1.0</v>
      </c>
      <c r="CE1599" s="94"/>
      <c r="CF1599" s="94"/>
      <c r="CG1599" s="94"/>
      <c r="CH1599" s="94"/>
      <c r="CJ1599" s="94" t="s">
        <v>11475</v>
      </c>
      <c r="CK1599" s="94" t="s">
        <v>21194</v>
      </c>
      <c r="CL1599" s="94" t="s">
        <v>12046</v>
      </c>
      <c r="CM1599" s="94" t="s">
        <v>21195</v>
      </c>
      <c r="CN1599" s="94" t="s">
        <v>13466</v>
      </c>
      <c r="CO1599" s="94" t="s">
        <v>12013</v>
      </c>
      <c r="CP1599" s="94" t="s">
        <v>21196</v>
      </c>
      <c r="CQ1599" s="94" t="s">
        <v>12158</v>
      </c>
      <c r="CR1599" s="94" t="s">
        <v>12158</v>
      </c>
      <c r="CS1599" s="94" t="s">
        <v>12007</v>
      </c>
      <c r="CX1599" s="94" t="s">
        <v>2154</v>
      </c>
      <c r="CZ1599" s="94" t="s">
        <v>12007</v>
      </c>
      <c r="DA1599" s="94" t="s">
        <v>12019</v>
      </c>
      <c r="DB1599" s="94" t="s">
        <v>12019</v>
      </c>
      <c r="DC1599" s="94" t="s">
        <v>12007</v>
      </c>
      <c r="DD1599" s="94" t="s">
        <v>12007</v>
      </c>
      <c r="DE1599" s="94" t="s">
        <v>12007</v>
      </c>
      <c r="DF1599" s="94" t="s">
        <v>21197</v>
      </c>
      <c r="DH1599" s="94" t="s">
        <v>12021</v>
      </c>
      <c r="DJ1599" s="94" t="s">
        <v>12022</v>
      </c>
    </row>
    <row r="1600" ht="13.5" customHeight="1">
      <c r="A1600" s="94" t="s">
        <v>1818</v>
      </c>
      <c r="B1600" s="94" t="s">
        <v>1819</v>
      </c>
      <c r="C1600" s="94" t="str">
        <f t="shared" si="1"/>
        <v>Michael Backes</v>
      </c>
      <c r="D1600" s="94" t="s">
        <v>1820</v>
      </c>
      <c r="E1600" s="94" t="s">
        <v>32</v>
      </c>
      <c r="F1600" s="94" t="s">
        <v>21198</v>
      </c>
      <c r="G1600" s="95" t="s">
        <v>33</v>
      </c>
      <c r="H1600" s="94" t="s">
        <v>12006</v>
      </c>
      <c r="I1600" s="94" t="s">
        <v>12025</v>
      </c>
      <c r="BF1600" s="94" t="s">
        <v>33</v>
      </c>
      <c r="BG1600" s="94"/>
      <c r="BH1600" s="94"/>
      <c r="BI1600" s="94"/>
      <c r="BJ1600" s="94"/>
      <c r="BK1600" s="94"/>
      <c r="BL1600" s="94">
        <v>1.0</v>
      </c>
      <c r="BM1600" s="94"/>
      <c r="BN1600" s="94"/>
      <c r="BO1600" s="94"/>
      <c r="BP1600" s="94"/>
      <c r="BQ1600" s="94"/>
      <c r="BR1600" s="94"/>
      <c r="BS1600" s="94"/>
      <c r="BT1600" s="94"/>
      <c r="BU1600" s="94"/>
      <c r="BV1600" s="94"/>
      <c r="BW1600" s="94"/>
      <c r="BX1600" s="94"/>
      <c r="BY1600" s="94"/>
      <c r="BZ1600" s="94"/>
      <c r="CA1600" s="94"/>
      <c r="CB1600" s="94"/>
      <c r="CC1600" s="94"/>
      <c r="CD1600" s="94"/>
      <c r="CE1600" s="94"/>
      <c r="CF1600" s="94"/>
      <c r="CG1600" s="94"/>
      <c r="CH1600" s="94"/>
      <c r="CJ1600" s="94" t="s">
        <v>12026</v>
      </c>
      <c r="CK1600" s="94" t="s">
        <v>3300</v>
      </c>
      <c r="CM1600" s="94" t="s">
        <v>15983</v>
      </c>
      <c r="CN1600" s="94" t="s">
        <v>12072</v>
      </c>
      <c r="CO1600" s="94" t="s">
        <v>12116</v>
      </c>
      <c r="CP1600" s="94" t="s">
        <v>14009</v>
      </c>
      <c r="CQ1600" s="94" t="s">
        <v>14010</v>
      </c>
      <c r="CR1600" s="94" t="s">
        <v>12243</v>
      </c>
      <c r="CS1600" s="94" t="s">
        <v>12016</v>
      </c>
      <c r="CT1600" s="94" t="s">
        <v>12297</v>
      </c>
      <c r="CU1600" s="94" t="s">
        <v>12297</v>
      </c>
      <c r="CV1600" s="94" t="s">
        <v>12297</v>
      </c>
      <c r="CX1600" s="94" t="s">
        <v>21199</v>
      </c>
      <c r="CZ1600" s="94" t="s">
        <v>12007</v>
      </c>
      <c r="DA1600" s="94" t="s">
        <v>12016</v>
      </c>
      <c r="DB1600" s="94" t="s">
        <v>12016</v>
      </c>
      <c r="DC1600" s="94" t="s">
        <v>12007</v>
      </c>
      <c r="DD1600" s="94" t="s">
        <v>12007</v>
      </c>
      <c r="DE1600" s="94" t="s">
        <v>12007</v>
      </c>
      <c r="DH1600" s="94" t="s">
        <v>12021</v>
      </c>
      <c r="DJ1600" s="94" t="s">
        <v>12022</v>
      </c>
    </row>
    <row r="1601" ht="13.5" customHeight="1">
      <c r="A1601" s="94" t="s">
        <v>1818</v>
      </c>
      <c r="B1601" s="94" t="s">
        <v>21200</v>
      </c>
      <c r="C1601" s="94" t="str">
        <f t="shared" si="1"/>
        <v>Michael Bode</v>
      </c>
      <c r="D1601" s="94" t="s">
        <v>21201</v>
      </c>
      <c r="E1601" s="94" t="s">
        <v>32</v>
      </c>
      <c r="F1601" s="94" t="s">
        <v>21202</v>
      </c>
      <c r="G1601" s="95" t="s">
        <v>38</v>
      </c>
      <c r="H1601" s="94" t="s">
        <v>12006</v>
      </c>
      <c r="BF1601" s="94"/>
      <c r="BG1601" s="94" t="s">
        <v>38</v>
      </c>
      <c r="BH1601" s="94"/>
      <c r="BI1601" s="94"/>
      <c r="BJ1601" s="94"/>
      <c r="BK1601" s="94"/>
      <c r="BL1601" s="94"/>
      <c r="BM1601" s="94"/>
      <c r="BN1601" s="94"/>
      <c r="BO1601" s="94">
        <v>1.0</v>
      </c>
      <c r="BP1601" s="94"/>
      <c r="BQ1601" s="94"/>
      <c r="BR1601" s="94"/>
      <c r="BS1601" s="94"/>
      <c r="BT1601" s="94"/>
      <c r="BU1601" s="94"/>
      <c r="BV1601" s="94"/>
      <c r="BW1601" s="94"/>
      <c r="BX1601" s="94"/>
      <c r="BY1601" s="94"/>
      <c r="BZ1601" s="94"/>
      <c r="CA1601" s="94"/>
      <c r="CB1601" s="94"/>
      <c r="CC1601" s="94"/>
      <c r="CD1601" s="94"/>
      <c r="CE1601" s="94"/>
      <c r="CF1601" s="94"/>
      <c r="CG1601" s="94"/>
      <c r="CH1601" s="94"/>
      <c r="CJ1601" s="94" t="s">
        <v>12082</v>
      </c>
      <c r="CK1601" s="94" t="s">
        <v>21203</v>
      </c>
      <c r="CL1601" s="94" t="s">
        <v>12046</v>
      </c>
      <c r="CM1601" s="94" t="s">
        <v>19433</v>
      </c>
      <c r="CN1601" s="94" t="s">
        <v>21204</v>
      </c>
      <c r="CO1601" s="94" t="s">
        <v>12101</v>
      </c>
      <c r="CP1601" s="94" t="s">
        <v>12276</v>
      </c>
      <c r="CQ1601" s="94" t="s">
        <v>12263</v>
      </c>
      <c r="CR1601" s="94" t="s">
        <v>13125</v>
      </c>
      <c r="CX1601" s="94" t="s">
        <v>21205</v>
      </c>
      <c r="DH1601" s="94" t="s">
        <v>12021</v>
      </c>
      <c r="DJ1601" s="94" t="s">
        <v>12022</v>
      </c>
    </row>
    <row r="1602" ht="13.5" customHeight="1">
      <c r="A1602" s="94" t="s">
        <v>1818</v>
      </c>
      <c r="B1602" s="94" t="s">
        <v>21206</v>
      </c>
      <c r="C1602" s="94" t="str">
        <f t="shared" si="1"/>
        <v>Michael Burton</v>
      </c>
      <c r="D1602" s="94" t="s">
        <v>21207</v>
      </c>
      <c r="E1602" s="94" t="s">
        <v>32</v>
      </c>
      <c r="F1602" s="94" t="s">
        <v>21208</v>
      </c>
      <c r="G1602" s="95" t="s">
        <v>33</v>
      </c>
      <c r="H1602" s="94" t="s">
        <v>12006</v>
      </c>
      <c r="I1602" s="94" t="s">
        <v>12069</v>
      </c>
      <c r="BF1602" s="94" t="s">
        <v>33</v>
      </c>
      <c r="BG1602" s="94"/>
      <c r="BH1602" s="94"/>
      <c r="BI1602" s="94"/>
      <c r="BJ1602" s="94"/>
      <c r="BK1602" s="94"/>
      <c r="BL1602" s="94">
        <v>1.0</v>
      </c>
      <c r="BM1602" s="94"/>
      <c r="BN1602" s="94"/>
      <c r="BO1602" s="94"/>
      <c r="BP1602" s="94"/>
      <c r="BQ1602" s="94"/>
      <c r="BR1602" s="94"/>
      <c r="BS1602" s="94"/>
      <c r="BT1602" s="94"/>
      <c r="BU1602" s="94"/>
      <c r="BV1602" s="94"/>
      <c r="BW1602" s="94"/>
      <c r="BX1602" s="94"/>
      <c r="BY1602" s="94"/>
      <c r="BZ1602" s="94"/>
      <c r="CA1602" s="94"/>
      <c r="CB1602" s="94"/>
      <c r="CC1602" s="94"/>
      <c r="CD1602" s="94">
        <v>1.0</v>
      </c>
      <c r="CE1602" s="94"/>
      <c r="CF1602" s="94"/>
      <c r="CG1602" s="94"/>
      <c r="CH1602" s="94"/>
      <c r="CJ1602" s="94" t="s">
        <v>12082</v>
      </c>
      <c r="CK1602" s="94" t="s">
        <v>21209</v>
      </c>
      <c r="CL1602" s="94" t="s">
        <v>12175</v>
      </c>
      <c r="CM1602" s="94" t="s">
        <v>16335</v>
      </c>
      <c r="CN1602" s="94" t="s">
        <v>12345</v>
      </c>
      <c r="CO1602" s="94" t="s">
        <v>12030</v>
      </c>
      <c r="CP1602" s="94" t="s">
        <v>16336</v>
      </c>
      <c r="CQ1602" s="94" t="s">
        <v>12050</v>
      </c>
      <c r="CR1602" s="94" t="s">
        <v>12385</v>
      </c>
      <c r="CS1602" s="94" t="s">
        <v>12016</v>
      </c>
      <c r="CX1602" s="94" t="s">
        <v>21210</v>
      </c>
      <c r="CZ1602" s="94" t="s">
        <v>12007</v>
      </c>
      <c r="DC1602" s="94" t="s">
        <v>12007</v>
      </c>
      <c r="DD1602" s="94" t="s">
        <v>12007</v>
      </c>
      <c r="DE1602" s="94" t="s">
        <v>12007</v>
      </c>
      <c r="DH1602" s="94" t="s">
        <v>12021</v>
      </c>
      <c r="DJ1602" s="94" t="s">
        <v>12022</v>
      </c>
    </row>
    <row r="1603" ht="13.5" customHeight="1">
      <c r="A1603" s="94" t="s">
        <v>1818</v>
      </c>
      <c r="B1603" s="94" t="s">
        <v>21211</v>
      </c>
      <c r="C1603" s="94" t="str">
        <f t="shared" si="1"/>
        <v>Michael Busch</v>
      </c>
      <c r="D1603" s="94" t="s">
        <v>21212</v>
      </c>
      <c r="E1603" s="94" t="s">
        <v>32</v>
      </c>
      <c r="F1603" s="94" t="s">
        <v>21213</v>
      </c>
      <c r="G1603" s="95" t="s">
        <v>33</v>
      </c>
      <c r="H1603" s="94" t="s">
        <v>12006</v>
      </c>
      <c r="BF1603" s="94" t="s">
        <v>33</v>
      </c>
      <c r="BG1603" s="94"/>
      <c r="BH1603" s="94"/>
      <c r="BI1603" s="94"/>
      <c r="BJ1603" s="94"/>
      <c r="BK1603" s="94"/>
      <c r="BL1603" s="94">
        <v>1.0</v>
      </c>
      <c r="BM1603" s="94"/>
      <c r="BN1603" s="94"/>
      <c r="BO1603" s="94"/>
      <c r="BP1603" s="94"/>
      <c r="BQ1603" s="94"/>
      <c r="BR1603" s="94"/>
      <c r="BS1603" s="94"/>
      <c r="BT1603" s="94"/>
      <c r="BU1603" s="94"/>
      <c r="BV1603" s="94"/>
      <c r="BW1603" s="94"/>
      <c r="BX1603" s="94"/>
      <c r="BY1603" s="94"/>
      <c r="BZ1603" s="94"/>
      <c r="CA1603" s="94"/>
      <c r="CB1603" s="94"/>
      <c r="CC1603" s="94"/>
      <c r="CD1603" s="94"/>
      <c r="CE1603" s="94"/>
      <c r="CF1603" s="94"/>
      <c r="CG1603" s="94"/>
      <c r="CH1603" s="94"/>
      <c r="CJ1603" s="94" t="s">
        <v>12058</v>
      </c>
      <c r="CK1603" s="94" t="s">
        <v>21214</v>
      </c>
      <c r="CL1603" s="94" t="s">
        <v>12046</v>
      </c>
      <c r="CM1603" s="94" t="s">
        <v>19129</v>
      </c>
      <c r="CN1603" s="94" t="s">
        <v>21215</v>
      </c>
      <c r="CO1603" s="94" t="s">
        <v>12188</v>
      </c>
      <c r="CP1603" s="94" t="s">
        <v>14508</v>
      </c>
      <c r="CQ1603" s="94" t="s">
        <v>12032</v>
      </c>
      <c r="CR1603" s="94" t="s">
        <v>12032</v>
      </c>
      <c r="CS1603" s="94" t="s">
        <v>12016</v>
      </c>
      <c r="CX1603" s="94" t="s">
        <v>21216</v>
      </c>
      <c r="CZ1603" s="94" t="s">
        <v>12007</v>
      </c>
      <c r="DB1603" s="94" t="s">
        <v>12111</v>
      </c>
      <c r="DC1603" s="94" t="s">
        <v>12007</v>
      </c>
      <c r="DD1603" s="94" t="s">
        <v>12007</v>
      </c>
      <c r="DE1603" s="94" t="s">
        <v>12007</v>
      </c>
      <c r="DH1603" s="94" t="s">
        <v>12021</v>
      </c>
      <c r="DJ1603" s="94" t="s">
        <v>12022</v>
      </c>
    </row>
    <row r="1604" ht="13.5" customHeight="1">
      <c r="A1604" s="94" t="s">
        <v>1818</v>
      </c>
      <c r="B1604" s="94" t="s">
        <v>21217</v>
      </c>
      <c r="C1604" s="94" t="str">
        <f t="shared" si="1"/>
        <v>Michael Carroll</v>
      </c>
      <c r="D1604" s="94" t="s">
        <v>21218</v>
      </c>
      <c r="E1604" s="94" t="s">
        <v>32</v>
      </c>
      <c r="F1604" s="94" t="s">
        <v>17618</v>
      </c>
      <c r="G1604" s="95" t="s">
        <v>33</v>
      </c>
      <c r="H1604" s="94" t="s">
        <v>12006</v>
      </c>
      <c r="I1604" s="94" t="s">
        <v>12381</v>
      </c>
      <c r="BF1604" s="94"/>
      <c r="BG1604" s="94"/>
      <c r="BH1604" s="94" t="s">
        <v>33</v>
      </c>
      <c r="BI1604" s="94"/>
      <c r="BJ1604" s="94"/>
      <c r="BK1604" s="94"/>
      <c r="BL1604" s="94"/>
      <c r="BM1604" s="94"/>
      <c r="BN1604" s="94"/>
      <c r="BO1604" s="94"/>
      <c r="BP1604" s="94"/>
      <c r="BQ1604" s="94"/>
      <c r="BR1604" s="94">
        <v>1.0</v>
      </c>
      <c r="BS1604" s="94"/>
      <c r="BT1604" s="94"/>
      <c r="BU1604" s="94"/>
      <c r="BV1604" s="94"/>
      <c r="BW1604" s="94"/>
      <c r="BX1604" s="94"/>
      <c r="BY1604" s="94"/>
      <c r="BZ1604" s="94"/>
      <c r="CA1604" s="94"/>
      <c r="CB1604" s="94"/>
      <c r="CC1604" s="94"/>
      <c r="CD1604" s="94">
        <v>1.0</v>
      </c>
      <c r="CE1604" s="94"/>
      <c r="CF1604" s="94"/>
      <c r="CG1604" s="94"/>
      <c r="CH1604" s="94"/>
      <c r="CK1604" s="94" t="s">
        <v>21219</v>
      </c>
      <c r="CL1604" s="94" t="s">
        <v>12046</v>
      </c>
      <c r="CM1604" s="94" t="s">
        <v>13383</v>
      </c>
      <c r="CN1604" s="94" t="s">
        <v>12345</v>
      </c>
      <c r="CO1604" s="94" t="s">
        <v>12013</v>
      </c>
      <c r="CP1604" s="94" t="s">
        <v>13385</v>
      </c>
      <c r="CQ1604" s="94" t="s">
        <v>12032</v>
      </c>
      <c r="CR1604" s="94" t="s">
        <v>12062</v>
      </c>
      <c r="CS1604" s="94" t="s">
        <v>12016</v>
      </c>
      <c r="CX1604" s="94" t="s">
        <v>21220</v>
      </c>
      <c r="CZ1604" s="94" t="s">
        <v>12007</v>
      </c>
      <c r="DA1604" s="94" t="s">
        <v>12016</v>
      </c>
      <c r="DB1604" s="94" t="s">
        <v>12019</v>
      </c>
      <c r="DC1604" s="94" t="s">
        <v>12007</v>
      </c>
      <c r="DD1604" s="94" t="s">
        <v>12007</v>
      </c>
      <c r="DE1604" s="94" t="s">
        <v>12007</v>
      </c>
      <c r="DH1604" s="94" t="s">
        <v>12021</v>
      </c>
      <c r="DJ1604" s="94" t="s">
        <v>12022</v>
      </c>
    </row>
    <row r="1605" ht="13.5" customHeight="1">
      <c r="A1605" s="94" t="s">
        <v>1818</v>
      </c>
      <c r="B1605" s="94" t="s">
        <v>5852</v>
      </c>
      <c r="C1605" s="94" t="str">
        <f t="shared" si="1"/>
        <v>Michael Fall</v>
      </c>
      <c r="D1605" s="94" t="s">
        <v>5853</v>
      </c>
      <c r="E1605" s="94" t="s">
        <v>32</v>
      </c>
      <c r="F1605" s="94" t="s">
        <v>21221</v>
      </c>
      <c r="G1605" s="95" t="s">
        <v>33</v>
      </c>
      <c r="H1605" s="94" t="s">
        <v>12006</v>
      </c>
      <c r="I1605" s="94" t="s">
        <v>12025</v>
      </c>
      <c r="BF1605" s="94" t="s">
        <v>33</v>
      </c>
      <c r="BG1605" s="94"/>
      <c r="BH1605" s="94"/>
      <c r="BI1605" s="94"/>
      <c r="BJ1605" s="94"/>
      <c r="BK1605" s="94"/>
      <c r="BL1605" s="94">
        <v>1.0</v>
      </c>
      <c r="BM1605" s="94"/>
      <c r="BN1605" s="94"/>
      <c r="BO1605" s="94"/>
      <c r="BP1605" s="94"/>
      <c r="BQ1605" s="94"/>
      <c r="BR1605" s="94"/>
      <c r="BS1605" s="94"/>
      <c r="BT1605" s="94"/>
      <c r="BU1605" s="94"/>
      <c r="BV1605" s="94"/>
      <c r="BW1605" s="94"/>
      <c r="BX1605" s="94"/>
      <c r="BY1605" s="94"/>
      <c r="BZ1605" s="94"/>
      <c r="CA1605" s="94"/>
      <c r="CB1605" s="94"/>
      <c r="CC1605" s="94"/>
      <c r="CD1605" s="94">
        <v>2.0</v>
      </c>
      <c r="CE1605" s="94"/>
      <c r="CF1605" s="94"/>
      <c r="CG1605" s="94"/>
      <c r="CH1605" s="94"/>
      <c r="CK1605" s="94" t="s">
        <v>5857</v>
      </c>
      <c r="CM1605" s="94" t="s">
        <v>21222</v>
      </c>
      <c r="CQ1605" s="94" t="s">
        <v>12062</v>
      </c>
      <c r="CR1605" s="94" t="s">
        <v>12062</v>
      </c>
      <c r="CS1605" s="94" t="s">
        <v>12016</v>
      </c>
      <c r="CX1605" s="94" t="s">
        <v>21223</v>
      </c>
      <c r="CZ1605" s="94" t="s">
        <v>12007</v>
      </c>
      <c r="DC1605" s="94" t="s">
        <v>12007</v>
      </c>
      <c r="DE1605" s="94" t="s">
        <v>12007</v>
      </c>
      <c r="DH1605" s="94" t="s">
        <v>12021</v>
      </c>
      <c r="DJ1605" s="94" t="s">
        <v>12022</v>
      </c>
    </row>
    <row r="1606" ht="13.5" customHeight="1">
      <c r="A1606" s="94" t="s">
        <v>1818</v>
      </c>
      <c r="B1606" s="94" t="s">
        <v>21224</v>
      </c>
      <c r="C1606" s="94" t="str">
        <f t="shared" si="1"/>
        <v>Michael Fitzgerald</v>
      </c>
      <c r="D1606" s="94" t="s">
        <v>21225</v>
      </c>
      <c r="E1606" s="94" t="s">
        <v>32</v>
      </c>
      <c r="F1606" s="94" t="s">
        <v>21226</v>
      </c>
      <c r="G1606" s="95" t="s">
        <v>33</v>
      </c>
      <c r="H1606" s="94" t="s">
        <v>12006</v>
      </c>
      <c r="I1606" s="94" t="s">
        <v>12069</v>
      </c>
      <c r="BF1606" s="94" t="s">
        <v>33</v>
      </c>
      <c r="BG1606" s="94"/>
      <c r="BH1606" s="94"/>
      <c r="BI1606" s="94"/>
      <c r="BJ1606" s="94"/>
      <c r="BK1606" s="94"/>
      <c r="BL1606" s="94">
        <v>1.0</v>
      </c>
      <c r="BM1606" s="94"/>
      <c r="BN1606" s="94"/>
      <c r="BO1606" s="94"/>
      <c r="BP1606" s="94"/>
      <c r="BQ1606" s="94"/>
      <c r="BR1606" s="94"/>
      <c r="BS1606" s="94"/>
      <c r="BT1606" s="94"/>
      <c r="BU1606" s="94"/>
      <c r="BV1606" s="94"/>
      <c r="BW1606" s="94"/>
      <c r="BX1606" s="94"/>
      <c r="BY1606" s="94"/>
      <c r="BZ1606" s="94"/>
      <c r="CA1606" s="94"/>
      <c r="CB1606" s="94"/>
      <c r="CC1606" s="94"/>
      <c r="CD1606" s="94">
        <v>1.0</v>
      </c>
      <c r="CE1606" s="94"/>
      <c r="CF1606" s="94"/>
      <c r="CG1606" s="94"/>
      <c r="CH1606" s="94"/>
      <c r="CJ1606" s="94" t="s">
        <v>3680</v>
      </c>
      <c r="CK1606" s="94" t="s">
        <v>21227</v>
      </c>
      <c r="CL1606" s="94" t="s">
        <v>12046</v>
      </c>
      <c r="CM1606" s="94" t="s">
        <v>15917</v>
      </c>
      <c r="CN1606" s="94" t="s">
        <v>21228</v>
      </c>
      <c r="CO1606" s="94" t="s">
        <v>12116</v>
      </c>
      <c r="CP1606" s="94" t="s">
        <v>15250</v>
      </c>
      <c r="CQ1606" s="94" t="s">
        <v>12074</v>
      </c>
      <c r="CR1606" s="94" t="s">
        <v>12385</v>
      </c>
      <c r="CS1606" s="94" t="s">
        <v>12016</v>
      </c>
      <c r="CT1606" s="94" t="s">
        <v>12016</v>
      </c>
      <c r="CX1606" s="94" t="s">
        <v>21229</v>
      </c>
      <c r="CZ1606" s="94" t="s">
        <v>12007</v>
      </c>
      <c r="DA1606" s="94" t="s">
        <v>12016</v>
      </c>
      <c r="DB1606" s="94" t="s">
        <v>12016</v>
      </c>
      <c r="DC1606" s="94" t="s">
        <v>12007</v>
      </c>
      <c r="DD1606" s="94" t="s">
        <v>12007</v>
      </c>
      <c r="DE1606" s="94" t="s">
        <v>12007</v>
      </c>
      <c r="DH1606" s="94" t="s">
        <v>12021</v>
      </c>
      <c r="DJ1606" s="94" t="s">
        <v>12022</v>
      </c>
    </row>
    <row r="1607" ht="13.5" customHeight="1">
      <c r="A1607" s="94" t="s">
        <v>1818</v>
      </c>
      <c r="B1607" s="94" t="s">
        <v>21230</v>
      </c>
      <c r="C1607" s="94" t="str">
        <f t="shared" si="1"/>
        <v>Michael Garrett</v>
      </c>
      <c r="D1607" s="94" t="s">
        <v>21231</v>
      </c>
      <c r="E1607" s="94" t="s">
        <v>32</v>
      </c>
      <c r="F1607" s="94" t="s">
        <v>21232</v>
      </c>
      <c r="G1607" s="95" t="s">
        <v>33</v>
      </c>
      <c r="H1607" s="94" t="s">
        <v>12006</v>
      </c>
      <c r="BF1607" s="94"/>
      <c r="BG1607" s="94"/>
      <c r="BH1607" s="94"/>
      <c r="BI1607" s="94"/>
      <c r="BJ1607" s="94" t="s">
        <v>33</v>
      </c>
      <c r="BK1607" s="94"/>
      <c r="BL1607" s="94"/>
      <c r="BM1607" s="94"/>
      <c r="BN1607" s="94"/>
      <c r="BO1607" s="94"/>
      <c r="BP1607" s="94"/>
      <c r="BQ1607" s="94"/>
      <c r="BR1607" s="94"/>
      <c r="BS1607" s="94"/>
      <c r="BT1607" s="94"/>
      <c r="BU1607" s="94"/>
      <c r="BV1607" s="94"/>
      <c r="BW1607" s="94"/>
      <c r="BX1607" s="94">
        <v>1.0</v>
      </c>
      <c r="BY1607" s="94"/>
      <c r="BZ1607" s="94"/>
      <c r="CA1607" s="94"/>
      <c r="CB1607" s="94"/>
      <c r="CC1607" s="94"/>
      <c r="CD1607" s="94"/>
      <c r="CE1607" s="94"/>
      <c r="CF1607" s="94"/>
      <c r="CG1607" s="94"/>
      <c r="CH1607" s="94"/>
      <c r="CJ1607" s="94" t="s">
        <v>13136</v>
      </c>
      <c r="CK1607" s="94" t="s">
        <v>21233</v>
      </c>
      <c r="CM1607" s="94" t="s">
        <v>15808</v>
      </c>
      <c r="CN1607" s="94" t="s">
        <v>12345</v>
      </c>
      <c r="CO1607" s="94" t="s">
        <v>12030</v>
      </c>
      <c r="CP1607" s="94" t="s">
        <v>13489</v>
      </c>
      <c r="CQ1607" s="94" t="s">
        <v>12263</v>
      </c>
      <c r="CS1607" s="94" t="s">
        <v>12016</v>
      </c>
      <c r="CX1607" s="94" t="s">
        <v>21234</v>
      </c>
      <c r="CZ1607" s="94" t="s">
        <v>12007</v>
      </c>
      <c r="DA1607" s="94" t="s">
        <v>12019</v>
      </c>
      <c r="DB1607" s="94" t="s">
        <v>12019</v>
      </c>
      <c r="DC1607" s="94" t="s">
        <v>12016</v>
      </c>
      <c r="DD1607" s="94" t="s">
        <v>12016</v>
      </c>
      <c r="DE1607" s="94" t="s">
        <v>12016</v>
      </c>
      <c r="DH1607" s="94" t="s">
        <v>12021</v>
      </c>
      <c r="DJ1607" s="94" t="s">
        <v>12022</v>
      </c>
    </row>
    <row r="1608" ht="13.5" customHeight="1">
      <c r="A1608" s="94" t="s">
        <v>1818</v>
      </c>
      <c r="B1608" s="94" t="s">
        <v>7163</v>
      </c>
      <c r="C1608" s="94" t="str">
        <f t="shared" si="1"/>
        <v>Michael Hilker</v>
      </c>
      <c r="D1608" s="94" t="s">
        <v>7164</v>
      </c>
      <c r="E1608" s="94" t="s">
        <v>32</v>
      </c>
      <c r="F1608" s="94" t="s">
        <v>21235</v>
      </c>
      <c r="G1608" s="95" t="s">
        <v>33</v>
      </c>
      <c r="H1608" s="94" t="s">
        <v>12006</v>
      </c>
      <c r="I1608" s="94" t="s">
        <v>12069</v>
      </c>
      <c r="BF1608" s="94"/>
      <c r="BG1608" s="94"/>
      <c r="BH1608" s="94" t="s">
        <v>33</v>
      </c>
      <c r="BI1608" s="94"/>
      <c r="BJ1608" s="94"/>
      <c r="BK1608" s="94"/>
      <c r="BL1608" s="94"/>
      <c r="BM1608" s="94"/>
      <c r="BN1608" s="94"/>
      <c r="BO1608" s="94"/>
      <c r="BP1608" s="94"/>
      <c r="BQ1608" s="94"/>
      <c r="BR1608" s="94">
        <v>1.0</v>
      </c>
      <c r="BS1608" s="94"/>
      <c r="BT1608" s="94"/>
      <c r="BU1608" s="94"/>
      <c r="BV1608" s="94"/>
      <c r="BW1608" s="94"/>
      <c r="BX1608" s="94"/>
      <c r="BY1608" s="94"/>
      <c r="BZ1608" s="94"/>
      <c r="CA1608" s="94"/>
      <c r="CB1608" s="94"/>
      <c r="CC1608" s="94"/>
      <c r="CD1608" s="94">
        <v>1.0</v>
      </c>
      <c r="CE1608" s="94"/>
      <c r="CF1608" s="94"/>
      <c r="CG1608" s="94"/>
      <c r="CH1608" s="94"/>
      <c r="CJ1608" s="94" t="s">
        <v>12058</v>
      </c>
      <c r="CK1608" s="94" t="s">
        <v>7167</v>
      </c>
      <c r="CL1608" s="94" t="s">
        <v>12505</v>
      </c>
      <c r="CM1608" s="94" t="s">
        <v>13199</v>
      </c>
      <c r="CN1608" s="94" t="s">
        <v>12177</v>
      </c>
      <c r="CO1608" s="94" t="s">
        <v>12030</v>
      </c>
      <c r="CP1608" s="94" t="s">
        <v>21236</v>
      </c>
      <c r="CQ1608" s="94" t="s">
        <v>12243</v>
      </c>
      <c r="CR1608" s="94" t="s">
        <v>13100</v>
      </c>
      <c r="CS1608" s="94" t="s">
        <v>12016</v>
      </c>
      <c r="CX1608" s="94" t="s">
        <v>21237</v>
      </c>
      <c r="CZ1608" s="94" t="s">
        <v>12007</v>
      </c>
      <c r="DA1608" s="94" t="s">
        <v>12016</v>
      </c>
      <c r="DB1608" s="94" t="s">
        <v>12019</v>
      </c>
      <c r="DC1608" s="94" t="s">
        <v>12007</v>
      </c>
      <c r="DD1608" s="94" t="s">
        <v>12016</v>
      </c>
      <c r="DE1608" s="94" t="s">
        <v>12007</v>
      </c>
      <c r="DH1608" s="94" t="s">
        <v>12021</v>
      </c>
      <c r="DJ1608" s="94" t="s">
        <v>12022</v>
      </c>
    </row>
    <row r="1609" ht="13.5" customHeight="1">
      <c r="A1609" s="94" t="s">
        <v>1818</v>
      </c>
      <c r="B1609" s="94" t="s">
        <v>21238</v>
      </c>
      <c r="C1609" s="94" t="str">
        <f t="shared" si="1"/>
        <v>Michael Janssen</v>
      </c>
      <c r="D1609" s="94" t="s">
        <v>21239</v>
      </c>
      <c r="E1609" s="94" t="s">
        <v>32</v>
      </c>
      <c r="F1609" s="94" t="s">
        <v>21240</v>
      </c>
      <c r="G1609" s="95" t="s">
        <v>33</v>
      </c>
      <c r="H1609" s="94" t="s">
        <v>12006</v>
      </c>
      <c r="I1609" s="94" t="s">
        <v>12025</v>
      </c>
      <c r="BF1609" s="94"/>
      <c r="BG1609" s="94"/>
      <c r="BH1609" s="94" t="s">
        <v>33</v>
      </c>
      <c r="BI1609" s="94"/>
      <c r="BJ1609" s="94"/>
      <c r="BK1609" s="94"/>
      <c r="BL1609" s="94"/>
      <c r="BM1609" s="94"/>
      <c r="BN1609" s="94"/>
      <c r="BO1609" s="94"/>
      <c r="BP1609" s="94"/>
      <c r="BQ1609" s="94"/>
      <c r="BR1609" s="94">
        <v>1.0</v>
      </c>
      <c r="BS1609" s="94"/>
      <c r="BT1609" s="94"/>
      <c r="BU1609" s="94"/>
      <c r="BV1609" s="94"/>
      <c r="BW1609" s="94"/>
      <c r="BX1609" s="94"/>
      <c r="BY1609" s="94"/>
      <c r="BZ1609" s="94"/>
      <c r="CA1609" s="94"/>
      <c r="CB1609" s="94"/>
      <c r="CC1609" s="94"/>
      <c r="CD1609" s="94"/>
      <c r="CE1609" s="94"/>
      <c r="CF1609" s="94"/>
      <c r="CG1609" s="94"/>
      <c r="CH1609" s="94"/>
      <c r="CK1609" s="94" t="s">
        <v>21241</v>
      </c>
      <c r="CM1609" s="94" t="s">
        <v>12808</v>
      </c>
      <c r="CQ1609" s="94" t="s">
        <v>12243</v>
      </c>
      <c r="CX1609" s="94" t="s">
        <v>21242</v>
      </c>
      <c r="DH1609" s="94" t="s">
        <v>12021</v>
      </c>
      <c r="DJ1609" s="94" t="s">
        <v>12022</v>
      </c>
    </row>
    <row r="1610" ht="13.5" customHeight="1">
      <c r="A1610" s="94" t="s">
        <v>1818</v>
      </c>
      <c r="B1610" s="94" t="s">
        <v>21243</v>
      </c>
      <c r="C1610" s="94" t="str">
        <f t="shared" si="1"/>
        <v>Michael Lindqvist</v>
      </c>
      <c r="D1610" s="94" t="s">
        <v>21244</v>
      </c>
      <c r="E1610" s="94" t="s">
        <v>32</v>
      </c>
      <c r="F1610" s="94" t="s">
        <v>21245</v>
      </c>
      <c r="G1610" s="95" t="s">
        <v>33</v>
      </c>
      <c r="H1610" s="94" t="s">
        <v>12006</v>
      </c>
      <c r="BF1610" s="94"/>
      <c r="BG1610" s="94"/>
      <c r="BH1610" s="94" t="s">
        <v>33</v>
      </c>
      <c r="BI1610" s="94"/>
      <c r="BJ1610" s="94"/>
      <c r="BK1610" s="94"/>
      <c r="BL1610" s="94"/>
      <c r="BM1610" s="94"/>
      <c r="BN1610" s="94"/>
      <c r="BO1610" s="94"/>
      <c r="BP1610" s="94"/>
      <c r="BQ1610" s="94"/>
      <c r="BR1610" s="94">
        <v>1.0</v>
      </c>
      <c r="BS1610" s="94"/>
      <c r="BT1610" s="94"/>
      <c r="BU1610" s="94"/>
      <c r="BV1610" s="94"/>
      <c r="BW1610" s="94"/>
      <c r="BX1610" s="94"/>
      <c r="BY1610" s="94"/>
      <c r="BZ1610" s="94"/>
      <c r="CA1610" s="94"/>
      <c r="CB1610" s="94"/>
      <c r="CC1610" s="94"/>
      <c r="CD1610" s="94"/>
      <c r="CE1610" s="94"/>
      <c r="CF1610" s="94"/>
      <c r="CG1610" s="94"/>
      <c r="CH1610" s="94"/>
      <c r="CJ1610" s="94" t="s">
        <v>12058</v>
      </c>
      <c r="CK1610" s="94" t="s">
        <v>21246</v>
      </c>
      <c r="CL1610" s="94" t="s">
        <v>12046</v>
      </c>
      <c r="CM1610" s="94" t="s">
        <v>21247</v>
      </c>
      <c r="CQ1610" s="94" t="s">
        <v>13402</v>
      </c>
      <c r="CS1610" s="94" t="s">
        <v>12016</v>
      </c>
      <c r="CX1610" s="94" t="s">
        <v>21248</v>
      </c>
      <c r="CZ1610" s="94" t="s">
        <v>12007</v>
      </c>
      <c r="DA1610" s="94" t="s">
        <v>12016</v>
      </c>
      <c r="DB1610" s="94" t="s">
        <v>12016</v>
      </c>
      <c r="DC1610" s="94" t="s">
        <v>12007</v>
      </c>
      <c r="DD1610" s="94" t="s">
        <v>12016</v>
      </c>
      <c r="DE1610" s="94" t="s">
        <v>12016</v>
      </c>
      <c r="DH1610" s="94" t="s">
        <v>12021</v>
      </c>
      <c r="DJ1610" s="94" t="s">
        <v>12022</v>
      </c>
    </row>
    <row r="1611" ht="13.5" customHeight="1">
      <c r="A1611" s="94" t="s">
        <v>1818</v>
      </c>
      <c r="B1611" s="94" t="s">
        <v>21249</v>
      </c>
      <c r="C1611" s="94" t="str">
        <f t="shared" si="1"/>
        <v>Michael Maimone</v>
      </c>
      <c r="D1611" s="94" t="s">
        <v>21250</v>
      </c>
      <c r="E1611" s="94" t="s">
        <v>5249</v>
      </c>
      <c r="F1611" s="94" t="s">
        <v>21251</v>
      </c>
      <c r="G1611" s="95" t="s">
        <v>1059</v>
      </c>
      <c r="H1611" s="94" t="s">
        <v>12006</v>
      </c>
      <c r="BF1611" s="94"/>
      <c r="BG1611" s="94"/>
      <c r="BH1611" s="94"/>
      <c r="BI1611" s="94"/>
      <c r="BJ1611" s="94"/>
      <c r="BK1611" s="94"/>
      <c r="BL1611" s="94"/>
      <c r="BM1611" s="94"/>
      <c r="BN1611" s="94"/>
      <c r="BO1611" s="94"/>
      <c r="BP1611" s="94"/>
      <c r="BQ1611" s="94"/>
      <c r="BR1611" s="94"/>
      <c r="BS1611" s="94"/>
      <c r="BT1611" s="94"/>
      <c r="BU1611" s="94"/>
      <c r="BV1611" s="94"/>
      <c r="BW1611" s="94"/>
      <c r="BX1611" s="94"/>
      <c r="BY1611" s="94"/>
      <c r="BZ1611" s="94"/>
      <c r="CA1611" s="94"/>
      <c r="CB1611" s="94"/>
      <c r="CC1611" s="94"/>
      <c r="CD1611" s="94"/>
      <c r="CE1611" s="94"/>
      <c r="CF1611" s="94"/>
      <c r="CG1611" s="94"/>
      <c r="CH1611" s="94"/>
      <c r="CJ1611" s="94" t="s">
        <v>12153</v>
      </c>
      <c r="CK1611" s="94" t="s">
        <v>21252</v>
      </c>
      <c r="CL1611" s="94" t="s">
        <v>12046</v>
      </c>
      <c r="CM1611" s="94" t="s">
        <v>21253</v>
      </c>
      <c r="CN1611" s="94" t="s">
        <v>21254</v>
      </c>
      <c r="CP1611" s="94" t="s">
        <v>13163</v>
      </c>
      <c r="CQ1611" s="94" t="s">
        <v>12032</v>
      </c>
      <c r="CR1611" s="94" t="s">
        <v>14769</v>
      </c>
      <c r="CS1611" s="94" t="s">
        <v>12016</v>
      </c>
      <c r="CU1611" s="94" t="s">
        <v>12498</v>
      </c>
      <c r="CV1611" s="94" t="s">
        <v>12498</v>
      </c>
      <c r="CX1611" s="94" t="s">
        <v>21255</v>
      </c>
      <c r="CZ1611" s="94" t="s">
        <v>12016</v>
      </c>
      <c r="DA1611" s="94" t="s">
        <v>12016</v>
      </c>
      <c r="DB1611" s="94" t="s">
        <v>12016</v>
      </c>
      <c r="DC1611" s="94" t="s">
        <v>12007</v>
      </c>
      <c r="DD1611" s="94" t="s">
        <v>12007</v>
      </c>
      <c r="DE1611" s="94" t="s">
        <v>12016</v>
      </c>
      <c r="DH1611" s="94" t="s">
        <v>12021</v>
      </c>
      <c r="DJ1611" s="94" t="s">
        <v>12022</v>
      </c>
    </row>
    <row r="1612" ht="13.5" customHeight="1">
      <c r="A1612" s="94" t="s">
        <v>1818</v>
      </c>
      <c r="B1612" s="94" t="s">
        <v>21256</v>
      </c>
      <c r="C1612" s="94" t="str">
        <f t="shared" si="1"/>
        <v>Michael Maseda</v>
      </c>
      <c r="D1612" s="94" t="s">
        <v>21257</v>
      </c>
      <c r="E1612" s="94" t="s">
        <v>32</v>
      </c>
      <c r="F1612" s="94" t="s">
        <v>21258</v>
      </c>
      <c r="G1612" s="95" t="s">
        <v>33</v>
      </c>
      <c r="H1612" s="94" t="s">
        <v>12006</v>
      </c>
      <c r="I1612" s="94" t="s">
        <v>12069</v>
      </c>
      <c r="BF1612" s="94" t="s">
        <v>33</v>
      </c>
      <c r="BG1612" s="94"/>
      <c r="BH1612" s="94"/>
      <c r="BI1612" s="94"/>
      <c r="BJ1612" s="94"/>
      <c r="BK1612" s="94"/>
      <c r="BL1612" s="94">
        <v>1.0</v>
      </c>
      <c r="BM1612" s="94"/>
      <c r="BN1612" s="94"/>
      <c r="BO1612" s="94"/>
      <c r="BP1612" s="94"/>
      <c r="BQ1612" s="94"/>
      <c r="BR1612" s="94"/>
      <c r="BS1612" s="94"/>
      <c r="BT1612" s="94"/>
      <c r="BU1612" s="94"/>
      <c r="BV1612" s="94"/>
      <c r="BW1612" s="94"/>
      <c r="BX1612" s="94"/>
      <c r="BY1612" s="94"/>
      <c r="BZ1612" s="94"/>
      <c r="CA1612" s="94"/>
      <c r="CB1612" s="94"/>
      <c r="CC1612" s="94"/>
      <c r="CD1612" s="94"/>
      <c r="CE1612" s="94"/>
      <c r="CF1612" s="94"/>
      <c r="CG1612" s="94"/>
      <c r="CH1612" s="94"/>
      <c r="CK1612" s="94" t="s">
        <v>21259</v>
      </c>
      <c r="CL1612" s="94" t="s">
        <v>12175</v>
      </c>
      <c r="CM1612" s="94" t="s">
        <v>15253</v>
      </c>
      <c r="CN1612" s="94" t="s">
        <v>21260</v>
      </c>
      <c r="CO1612" s="94" t="s">
        <v>12030</v>
      </c>
      <c r="CP1612" s="94" t="s">
        <v>15254</v>
      </c>
      <c r="CQ1612" s="94" t="s">
        <v>12032</v>
      </c>
      <c r="CR1612" s="94" t="s">
        <v>12032</v>
      </c>
      <c r="CS1612" s="94" t="s">
        <v>12007</v>
      </c>
      <c r="CX1612" s="94" t="s">
        <v>2154</v>
      </c>
      <c r="CZ1612" s="94" t="s">
        <v>12007</v>
      </c>
      <c r="DA1612" s="94" t="s">
        <v>12016</v>
      </c>
      <c r="DB1612" s="94" t="s">
        <v>12016</v>
      </c>
      <c r="DC1612" s="94" t="s">
        <v>12016</v>
      </c>
      <c r="DD1612" s="94" t="s">
        <v>12007</v>
      </c>
      <c r="DE1612" s="94" t="s">
        <v>12007</v>
      </c>
      <c r="DH1612" s="94" t="s">
        <v>12021</v>
      </c>
      <c r="DJ1612" s="94" t="s">
        <v>12022</v>
      </c>
    </row>
    <row r="1613" ht="13.5" customHeight="1">
      <c r="A1613" s="94" t="s">
        <v>1818</v>
      </c>
      <c r="B1613" s="94" t="s">
        <v>21261</v>
      </c>
      <c r="C1613" s="94" t="str">
        <f t="shared" si="1"/>
        <v>Michael O'Shea</v>
      </c>
      <c r="D1613" s="94" t="s">
        <v>21262</v>
      </c>
      <c r="E1613" s="94" t="s">
        <v>32</v>
      </c>
      <c r="F1613" s="94" t="s">
        <v>16107</v>
      </c>
      <c r="G1613" s="95" t="s">
        <v>33</v>
      </c>
      <c r="H1613" s="94" t="s">
        <v>13264</v>
      </c>
      <c r="BF1613" s="94"/>
      <c r="BG1613" s="94"/>
      <c r="BH1613" s="94" t="s">
        <v>33</v>
      </c>
      <c r="BI1613" s="94"/>
      <c r="BJ1613" s="94"/>
      <c r="BK1613" s="94"/>
      <c r="BL1613" s="94"/>
      <c r="BM1613" s="94"/>
      <c r="BN1613" s="94"/>
      <c r="BO1613" s="94"/>
      <c r="BP1613" s="94"/>
      <c r="BQ1613" s="94"/>
      <c r="BR1613" s="94">
        <v>1.0</v>
      </c>
      <c r="BS1613" s="94"/>
      <c r="BT1613" s="94"/>
      <c r="BU1613" s="94"/>
      <c r="BV1613" s="94"/>
      <c r="BW1613" s="94"/>
      <c r="BX1613" s="94"/>
      <c r="BY1613" s="94"/>
      <c r="BZ1613" s="94"/>
      <c r="CA1613" s="94"/>
      <c r="CB1613" s="94"/>
      <c r="CC1613" s="94"/>
      <c r="CD1613" s="94"/>
      <c r="CE1613" s="94"/>
      <c r="CF1613" s="94"/>
      <c r="CG1613" s="94"/>
      <c r="CH1613" s="94"/>
    </row>
    <row r="1614" ht="13.5" customHeight="1">
      <c r="A1614" s="94" t="s">
        <v>1818</v>
      </c>
      <c r="B1614" s="94" t="s">
        <v>21263</v>
      </c>
      <c r="C1614" s="94" t="str">
        <f t="shared" si="1"/>
        <v>Michael Rizzo Smith</v>
      </c>
      <c r="D1614" s="94" t="s">
        <v>21264</v>
      </c>
      <c r="E1614" s="94" t="s">
        <v>32</v>
      </c>
      <c r="F1614" s="94" t="s">
        <v>21265</v>
      </c>
      <c r="G1614" s="95" t="s">
        <v>33</v>
      </c>
      <c r="H1614" s="94" t="s">
        <v>12006</v>
      </c>
      <c r="BF1614" s="94"/>
      <c r="BG1614" s="94"/>
      <c r="BH1614" s="94" t="s">
        <v>33</v>
      </c>
      <c r="BI1614" s="94"/>
      <c r="BJ1614" s="94"/>
      <c r="BK1614" s="94"/>
      <c r="BL1614" s="94"/>
      <c r="BM1614" s="94"/>
      <c r="BN1614" s="94"/>
      <c r="BO1614" s="94"/>
      <c r="BP1614" s="94"/>
      <c r="BQ1614" s="94"/>
      <c r="BR1614" s="94"/>
      <c r="BS1614" s="94">
        <v>1.0</v>
      </c>
      <c r="BT1614" s="94"/>
      <c r="BU1614" s="94"/>
      <c r="BV1614" s="94"/>
      <c r="BW1614" s="94"/>
      <c r="BX1614" s="94"/>
      <c r="BY1614" s="94"/>
      <c r="BZ1614" s="94"/>
      <c r="CA1614" s="94"/>
      <c r="CB1614" s="94"/>
      <c r="CC1614" s="94"/>
      <c r="CD1614" s="94"/>
      <c r="CE1614" s="94"/>
      <c r="CF1614" s="94"/>
      <c r="CG1614" s="94"/>
      <c r="CH1614" s="94"/>
      <c r="CK1614" s="94" t="s">
        <v>21266</v>
      </c>
      <c r="CL1614" s="94" t="s">
        <v>12046</v>
      </c>
      <c r="CM1614" s="94" t="s">
        <v>21267</v>
      </c>
      <c r="CN1614" s="94" t="s">
        <v>12455</v>
      </c>
      <c r="CO1614" s="94" t="s">
        <v>12122</v>
      </c>
      <c r="CP1614" s="94" t="s">
        <v>21268</v>
      </c>
      <c r="CQ1614" s="94" t="s">
        <v>12582</v>
      </c>
      <c r="CS1614" s="94" t="s">
        <v>12016</v>
      </c>
      <c r="CX1614" s="94" t="s">
        <v>1751</v>
      </c>
      <c r="CZ1614" s="94" t="s">
        <v>12016</v>
      </c>
      <c r="DA1614" s="94" t="s">
        <v>12016</v>
      </c>
      <c r="DB1614" s="94" t="s">
        <v>12111</v>
      </c>
      <c r="DC1614" s="94" t="s">
        <v>12007</v>
      </c>
      <c r="DD1614" s="94" t="s">
        <v>12007</v>
      </c>
      <c r="DE1614" s="94" t="s">
        <v>12007</v>
      </c>
      <c r="DH1614" s="94" t="s">
        <v>12021</v>
      </c>
      <c r="DJ1614" s="94" t="s">
        <v>12022</v>
      </c>
    </row>
    <row r="1615" ht="13.5" customHeight="1">
      <c r="A1615" s="94" t="s">
        <v>1818</v>
      </c>
      <c r="B1615" s="94" t="s">
        <v>21269</v>
      </c>
      <c r="C1615" s="94" t="str">
        <f t="shared" si="1"/>
        <v>Michael Romano</v>
      </c>
      <c r="D1615" s="94" t="s">
        <v>21270</v>
      </c>
      <c r="E1615" s="94" t="s">
        <v>32</v>
      </c>
      <c r="F1615" s="94" t="s">
        <v>21271</v>
      </c>
      <c r="G1615" s="95" t="s">
        <v>33</v>
      </c>
      <c r="H1615" s="94" t="s">
        <v>12006</v>
      </c>
      <c r="I1615" s="94" t="s">
        <v>12069</v>
      </c>
      <c r="BF1615" s="94" t="s">
        <v>33</v>
      </c>
      <c r="BG1615" s="94"/>
      <c r="BH1615" s="94"/>
      <c r="BI1615" s="94"/>
      <c r="BJ1615" s="94"/>
      <c r="BK1615" s="94"/>
      <c r="BL1615" s="94">
        <v>1.0</v>
      </c>
      <c r="BM1615" s="94"/>
      <c r="BN1615" s="94"/>
      <c r="BO1615" s="94"/>
      <c r="BP1615" s="94"/>
      <c r="BQ1615" s="94"/>
      <c r="BR1615" s="94"/>
      <c r="BS1615" s="94"/>
      <c r="BT1615" s="94"/>
      <c r="BU1615" s="94"/>
      <c r="BV1615" s="94"/>
      <c r="BW1615" s="94"/>
      <c r="BX1615" s="94"/>
      <c r="BY1615" s="94"/>
      <c r="BZ1615" s="94"/>
      <c r="CA1615" s="94"/>
      <c r="CB1615" s="94"/>
      <c r="CC1615" s="94"/>
      <c r="CD1615" s="94"/>
      <c r="CE1615" s="94"/>
      <c r="CF1615" s="94"/>
      <c r="CG1615" s="94"/>
      <c r="CH1615" s="94"/>
      <c r="CJ1615" s="94" t="s">
        <v>3680</v>
      </c>
      <c r="CK1615" s="94" t="s">
        <v>21272</v>
      </c>
      <c r="CL1615" s="94" t="s">
        <v>12046</v>
      </c>
      <c r="CM1615" s="94" t="s">
        <v>19018</v>
      </c>
      <c r="CO1615" s="94" t="s">
        <v>12188</v>
      </c>
      <c r="CP1615" s="94" t="s">
        <v>12335</v>
      </c>
      <c r="CQ1615" s="94" t="s">
        <v>12336</v>
      </c>
      <c r="CR1615" s="94" t="s">
        <v>12606</v>
      </c>
      <c r="CS1615" s="94" t="s">
        <v>12016</v>
      </c>
      <c r="CX1615" s="94" t="s">
        <v>21273</v>
      </c>
      <c r="CZ1615" s="94" t="s">
        <v>12007</v>
      </c>
      <c r="DA1615" s="94" t="s">
        <v>12016</v>
      </c>
      <c r="DB1615" s="94" t="s">
        <v>12111</v>
      </c>
      <c r="DC1615" s="94" t="s">
        <v>12007</v>
      </c>
      <c r="DD1615" s="94" t="s">
        <v>12016</v>
      </c>
      <c r="DE1615" s="94" t="s">
        <v>12007</v>
      </c>
      <c r="DH1615" s="94" t="s">
        <v>12021</v>
      </c>
      <c r="DJ1615" s="94" t="s">
        <v>12022</v>
      </c>
    </row>
    <row r="1616" ht="13.5" customHeight="1">
      <c r="A1616" s="94" t="s">
        <v>1818</v>
      </c>
      <c r="B1616" s="94" t="s">
        <v>21274</v>
      </c>
      <c r="C1616" s="94" t="str">
        <f t="shared" si="1"/>
        <v>Michael Sarkis</v>
      </c>
      <c r="D1616" s="94" t="s">
        <v>21275</v>
      </c>
      <c r="E1616" s="94" t="s">
        <v>32</v>
      </c>
      <c r="F1616" s="94" t="s">
        <v>21276</v>
      </c>
      <c r="G1616" s="95" t="s">
        <v>33</v>
      </c>
      <c r="H1616" s="94" t="s">
        <v>12006</v>
      </c>
      <c r="I1616" s="94" t="s">
        <v>12069</v>
      </c>
      <c r="BF1616" s="94" t="s">
        <v>33</v>
      </c>
      <c r="BG1616" s="94"/>
      <c r="BH1616" s="94"/>
      <c r="BI1616" s="94"/>
      <c r="BJ1616" s="94"/>
      <c r="BK1616" s="94"/>
      <c r="BL1616" s="94">
        <v>1.0</v>
      </c>
      <c r="BM1616" s="94"/>
      <c r="BN1616" s="94"/>
      <c r="BO1616" s="94"/>
      <c r="BP1616" s="94"/>
      <c r="BQ1616" s="94"/>
      <c r="BR1616" s="94"/>
      <c r="BS1616" s="94"/>
      <c r="BT1616" s="94"/>
      <c r="BU1616" s="94"/>
      <c r="BV1616" s="94"/>
      <c r="BW1616" s="94"/>
      <c r="BX1616" s="94"/>
      <c r="BY1616" s="94"/>
      <c r="BZ1616" s="94"/>
      <c r="CA1616" s="94"/>
      <c r="CB1616" s="94"/>
      <c r="CC1616" s="94"/>
      <c r="CD1616" s="94"/>
      <c r="CE1616" s="94"/>
      <c r="CF1616" s="94"/>
      <c r="CG1616" s="94"/>
      <c r="CH1616" s="94"/>
      <c r="CJ1616" s="94" t="s">
        <v>3680</v>
      </c>
      <c r="CK1616" s="94" t="s">
        <v>21277</v>
      </c>
      <c r="CL1616" s="94" t="s">
        <v>12046</v>
      </c>
      <c r="CM1616" s="94" t="s">
        <v>13413</v>
      </c>
      <c r="CN1616" s="94" t="s">
        <v>15387</v>
      </c>
      <c r="CO1616" s="94" t="s">
        <v>12188</v>
      </c>
      <c r="CP1616" s="94" t="s">
        <v>13414</v>
      </c>
      <c r="CQ1616" s="94" t="s">
        <v>12015</v>
      </c>
      <c r="CR1616" s="94" t="s">
        <v>12219</v>
      </c>
      <c r="CS1616" s="94" t="s">
        <v>12016</v>
      </c>
      <c r="CT1616" s="94" t="s">
        <v>12052</v>
      </c>
      <c r="CU1616" s="94" t="s">
        <v>12052</v>
      </c>
      <c r="CV1616" s="94" t="s">
        <v>12052</v>
      </c>
      <c r="CX1616" s="94" t="s">
        <v>21278</v>
      </c>
      <c r="CZ1616" s="94" t="s">
        <v>12007</v>
      </c>
      <c r="DA1616" s="94" t="s">
        <v>12016</v>
      </c>
      <c r="DB1616" s="94" t="s">
        <v>12111</v>
      </c>
      <c r="DC1616" s="94" t="s">
        <v>12007</v>
      </c>
      <c r="DD1616" s="94" t="s">
        <v>12007</v>
      </c>
      <c r="DE1616" s="94" t="s">
        <v>12016</v>
      </c>
      <c r="DH1616" s="94" t="s">
        <v>12021</v>
      </c>
      <c r="DJ1616" s="94" t="s">
        <v>12022</v>
      </c>
    </row>
    <row r="1617" ht="13.5" customHeight="1">
      <c r="A1617" s="94" t="s">
        <v>1818</v>
      </c>
      <c r="B1617" s="94" t="s">
        <v>21279</v>
      </c>
      <c r="C1617" s="94" t="str">
        <f t="shared" si="1"/>
        <v>Michael Wise</v>
      </c>
      <c r="D1617" s="94" t="s">
        <v>21280</v>
      </c>
      <c r="E1617" s="94" t="s">
        <v>32</v>
      </c>
      <c r="F1617" s="94" t="s">
        <v>21281</v>
      </c>
      <c r="G1617" s="95" t="s">
        <v>33</v>
      </c>
      <c r="H1617" s="94" t="s">
        <v>12006</v>
      </c>
      <c r="BF1617" s="94"/>
      <c r="BG1617" s="94"/>
      <c r="BH1617" s="94" t="s">
        <v>33</v>
      </c>
      <c r="BI1617" s="94"/>
      <c r="BJ1617" s="94"/>
      <c r="BK1617" s="94"/>
      <c r="BL1617" s="94"/>
      <c r="BM1617" s="94"/>
      <c r="BN1617" s="94"/>
      <c r="BO1617" s="94"/>
      <c r="BP1617" s="94"/>
      <c r="BQ1617" s="94"/>
      <c r="BR1617" s="94">
        <v>1.0</v>
      </c>
      <c r="BS1617" s="94"/>
      <c r="BT1617" s="94"/>
      <c r="BU1617" s="94"/>
      <c r="BV1617" s="94"/>
      <c r="BW1617" s="94"/>
      <c r="BX1617" s="94"/>
      <c r="BY1617" s="94"/>
      <c r="BZ1617" s="94"/>
      <c r="CA1617" s="94"/>
      <c r="CB1617" s="94"/>
      <c r="CC1617" s="94"/>
      <c r="CD1617" s="94">
        <v>1.0</v>
      </c>
      <c r="CE1617" s="94"/>
      <c r="CF1617" s="94"/>
      <c r="CG1617" s="94"/>
      <c r="CH1617" s="94"/>
      <c r="CJ1617" s="94" t="s">
        <v>21282</v>
      </c>
      <c r="CK1617" s="94" t="s">
        <v>21283</v>
      </c>
      <c r="CL1617" s="94" t="s">
        <v>12046</v>
      </c>
      <c r="CM1617" s="94" t="s">
        <v>21284</v>
      </c>
      <c r="CN1617" s="94" t="s">
        <v>21285</v>
      </c>
      <c r="CO1617" s="94" t="s">
        <v>12030</v>
      </c>
      <c r="CP1617" s="94" t="s">
        <v>15306</v>
      </c>
      <c r="CQ1617" s="94" t="s">
        <v>12347</v>
      </c>
      <c r="CR1617" s="94" t="s">
        <v>12062</v>
      </c>
      <c r="CS1617" s="94" t="s">
        <v>12016</v>
      </c>
      <c r="CX1617" s="94" t="s">
        <v>21286</v>
      </c>
      <c r="CZ1617" s="94" t="s">
        <v>12007</v>
      </c>
      <c r="DA1617" s="94" t="s">
        <v>12016</v>
      </c>
      <c r="DB1617" s="94" t="s">
        <v>12016</v>
      </c>
      <c r="DC1617" s="94" t="s">
        <v>12007</v>
      </c>
      <c r="DD1617" s="94" t="s">
        <v>12016</v>
      </c>
      <c r="DE1617" s="94" t="s">
        <v>12016</v>
      </c>
      <c r="DH1617" s="94" t="s">
        <v>12021</v>
      </c>
      <c r="DJ1617" s="94" t="s">
        <v>12022</v>
      </c>
    </row>
    <row r="1618" ht="13.5" customHeight="1">
      <c r="A1618" s="94" t="s">
        <v>7017</v>
      </c>
      <c r="B1618" s="94" t="s">
        <v>7018</v>
      </c>
      <c r="C1618" s="94" t="str">
        <f t="shared" si="1"/>
        <v>Michal Zajacek</v>
      </c>
      <c r="D1618" s="94" t="s">
        <v>7019</v>
      </c>
      <c r="E1618" s="94" t="s">
        <v>32</v>
      </c>
      <c r="F1618" s="94" t="s">
        <v>21287</v>
      </c>
      <c r="G1618" s="95" t="s">
        <v>33</v>
      </c>
      <c r="H1618" s="94" t="s">
        <v>12006</v>
      </c>
      <c r="I1618" s="94" t="s">
        <v>12069</v>
      </c>
      <c r="BF1618" s="94" t="s">
        <v>33</v>
      </c>
      <c r="BG1618" s="94"/>
      <c r="BH1618" s="94"/>
      <c r="BI1618" s="94"/>
      <c r="BJ1618" s="94"/>
      <c r="BK1618" s="94"/>
      <c r="BL1618" s="94">
        <v>1.0</v>
      </c>
      <c r="BM1618" s="94"/>
      <c r="BN1618" s="94"/>
      <c r="BO1618" s="94"/>
      <c r="BP1618" s="94"/>
      <c r="BQ1618" s="94"/>
      <c r="BR1618" s="94"/>
      <c r="BS1618" s="94"/>
      <c r="BT1618" s="94"/>
      <c r="BU1618" s="94"/>
      <c r="BV1618" s="94"/>
      <c r="BW1618" s="94"/>
      <c r="BX1618" s="94"/>
      <c r="BY1618" s="94"/>
      <c r="BZ1618" s="94"/>
      <c r="CA1618" s="94"/>
      <c r="CB1618" s="94"/>
      <c r="CC1618" s="94"/>
      <c r="CD1618" s="94">
        <v>1.0</v>
      </c>
      <c r="CE1618" s="94"/>
      <c r="CF1618" s="94"/>
      <c r="CG1618" s="94"/>
      <c r="CH1618" s="94"/>
      <c r="CJ1618" s="94" t="s">
        <v>12058</v>
      </c>
      <c r="CK1618" s="94" t="s">
        <v>21288</v>
      </c>
      <c r="CL1618" s="94" t="s">
        <v>12505</v>
      </c>
      <c r="CM1618" s="94" t="s">
        <v>21289</v>
      </c>
      <c r="CN1618" s="94" t="s">
        <v>12666</v>
      </c>
      <c r="CO1618" s="94" t="s">
        <v>12188</v>
      </c>
      <c r="CP1618" s="94" t="s">
        <v>21290</v>
      </c>
      <c r="CQ1618" s="94" t="s">
        <v>18226</v>
      </c>
      <c r="CR1618" s="94" t="s">
        <v>21291</v>
      </c>
      <c r="CS1618" s="94" t="s">
        <v>12007</v>
      </c>
      <c r="CT1618" s="94" t="s">
        <v>12297</v>
      </c>
      <c r="CX1618" s="94" t="s">
        <v>21292</v>
      </c>
      <c r="CZ1618" s="94" t="s">
        <v>12007</v>
      </c>
      <c r="DB1618" s="94" t="s">
        <v>12111</v>
      </c>
      <c r="DC1618" s="94" t="s">
        <v>12007</v>
      </c>
      <c r="DE1618" s="94" t="s">
        <v>12007</v>
      </c>
      <c r="DH1618" s="94" t="s">
        <v>12021</v>
      </c>
      <c r="DJ1618" s="94" t="s">
        <v>12022</v>
      </c>
    </row>
    <row r="1619" ht="13.5" customHeight="1">
      <c r="A1619" s="94" t="s">
        <v>4040</v>
      </c>
      <c r="B1619" s="94" t="s">
        <v>4041</v>
      </c>
      <c r="C1619" s="94" t="str">
        <f t="shared" si="1"/>
        <v>Michał Żejmo</v>
      </c>
      <c r="D1619" s="94" t="s">
        <v>4042</v>
      </c>
      <c r="E1619" s="94" t="s">
        <v>32</v>
      </c>
      <c r="F1619" s="94" t="s">
        <v>21293</v>
      </c>
      <c r="G1619" s="95" t="s">
        <v>33</v>
      </c>
      <c r="H1619" s="94" t="s">
        <v>12006</v>
      </c>
      <c r="I1619" s="94" t="s">
        <v>12025</v>
      </c>
      <c r="BF1619" s="94" t="s">
        <v>33</v>
      </c>
      <c r="BG1619" s="94"/>
      <c r="BH1619" s="94"/>
      <c r="BI1619" s="94"/>
      <c r="BJ1619" s="94"/>
      <c r="BK1619" s="94"/>
      <c r="BL1619" s="94">
        <v>1.0</v>
      </c>
      <c r="BM1619" s="94"/>
      <c r="BN1619" s="94"/>
      <c r="BO1619" s="94"/>
      <c r="BP1619" s="94"/>
      <c r="BQ1619" s="94"/>
      <c r="BR1619" s="94"/>
      <c r="BS1619" s="94"/>
      <c r="BT1619" s="94"/>
      <c r="BU1619" s="94"/>
      <c r="BV1619" s="94"/>
      <c r="BW1619" s="94"/>
      <c r="BX1619" s="94"/>
      <c r="BY1619" s="94"/>
      <c r="BZ1619" s="94"/>
      <c r="CA1619" s="94"/>
      <c r="CB1619" s="94"/>
      <c r="CC1619" s="94"/>
      <c r="CD1619" s="94"/>
      <c r="CE1619" s="94"/>
      <c r="CF1619" s="94"/>
      <c r="CG1619" s="94"/>
      <c r="CH1619" s="94"/>
      <c r="CJ1619" s="94" t="s">
        <v>3680</v>
      </c>
      <c r="CK1619" s="94" t="s">
        <v>4046</v>
      </c>
      <c r="CL1619" s="94" t="s">
        <v>12046</v>
      </c>
      <c r="CM1619" s="94" t="s">
        <v>21294</v>
      </c>
      <c r="CN1619" s="94" t="s">
        <v>21295</v>
      </c>
      <c r="CO1619" s="94" t="s">
        <v>12116</v>
      </c>
      <c r="CP1619" s="94" t="s">
        <v>21296</v>
      </c>
      <c r="CQ1619" s="94" t="s">
        <v>12336</v>
      </c>
      <c r="CR1619" s="94" t="s">
        <v>12336</v>
      </c>
      <c r="CS1619" s="94" t="s">
        <v>12007</v>
      </c>
      <c r="CX1619" s="94" t="s">
        <v>21297</v>
      </c>
      <c r="CZ1619" s="94" t="s">
        <v>12007</v>
      </c>
      <c r="DA1619" s="94" t="s">
        <v>12016</v>
      </c>
      <c r="DB1619" s="94" t="s">
        <v>12016</v>
      </c>
      <c r="DC1619" s="94" t="s">
        <v>12007</v>
      </c>
      <c r="DD1619" s="94" t="s">
        <v>12007</v>
      </c>
      <c r="DE1619" s="94" t="s">
        <v>12007</v>
      </c>
      <c r="DH1619" s="94" t="s">
        <v>12021</v>
      </c>
      <c r="DJ1619" s="94" t="s">
        <v>12022</v>
      </c>
    </row>
    <row r="1620" ht="13.5" customHeight="1">
      <c r="A1620" s="94" t="s">
        <v>21298</v>
      </c>
      <c r="B1620" s="94" t="s">
        <v>21299</v>
      </c>
      <c r="C1620" s="94" t="str">
        <f t="shared" si="1"/>
        <v>Michela Negro</v>
      </c>
      <c r="D1620" s="94" t="s">
        <v>21300</v>
      </c>
      <c r="E1620" s="94" t="s">
        <v>32</v>
      </c>
      <c r="F1620" s="94" t="s">
        <v>21301</v>
      </c>
      <c r="G1620" s="95" t="s">
        <v>33</v>
      </c>
      <c r="H1620" s="94" t="s">
        <v>12006</v>
      </c>
      <c r="I1620" s="94" t="s">
        <v>12069</v>
      </c>
      <c r="BF1620" s="94" t="s">
        <v>33</v>
      </c>
      <c r="BG1620" s="94"/>
      <c r="BH1620" s="94"/>
      <c r="BI1620" s="94"/>
      <c r="BJ1620" s="94"/>
      <c r="BK1620" s="94"/>
      <c r="BL1620" s="94">
        <v>1.0</v>
      </c>
      <c r="BM1620" s="94"/>
      <c r="BN1620" s="94"/>
      <c r="BO1620" s="94"/>
      <c r="BP1620" s="94"/>
      <c r="BQ1620" s="94"/>
      <c r="BR1620" s="94"/>
      <c r="BS1620" s="94"/>
      <c r="BT1620" s="94"/>
      <c r="BU1620" s="94"/>
      <c r="BV1620" s="94"/>
      <c r="BW1620" s="94"/>
      <c r="BX1620" s="94"/>
      <c r="BY1620" s="94"/>
      <c r="BZ1620" s="94"/>
      <c r="CA1620" s="94"/>
      <c r="CB1620" s="94"/>
      <c r="CC1620" s="94"/>
      <c r="CD1620" s="94"/>
      <c r="CE1620" s="94"/>
      <c r="CF1620" s="94"/>
      <c r="CG1620" s="94"/>
      <c r="CH1620" s="94"/>
      <c r="CJ1620" s="94" t="s">
        <v>3680</v>
      </c>
      <c r="CK1620" s="94" t="s">
        <v>21302</v>
      </c>
      <c r="CL1620" s="94" t="s">
        <v>7188</v>
      </c>
      <c r="CM1620" s="94" t="s">
        <v>21303</v>
      </c>
      <c r="CN1620" s="94" t="s">
        <v>12450</v>
      </c>
      <c r="CO1620" s="94" t="s">
        <v>12116</v>
      </c>
      <c r="CQ1620" s="94" t="s">
        <v>12032</v>
      </c>
      <c r="CR1620" s="94" t="s">
        <v>12606</v>
      </c>
      <c r="CS1620" s="94" t="s">
        <v>12016</v>
      </c>
      <c r="CX1620" s="94" t="s">
        <v>21304</v>
      </c>
      <c r="CZ1620" s="94" t="s">
        <v>12007</v>
      </c>
      <c r="DA1620" s="94" t="s">
        <v>12111</v>
      </c>
      <c r="DB1620" s="94" t="s">
        <v>12016</v>
      </c>
      <c r="DC1620" s="94" t="s">
        <v>12007</v>
      </c>
      <c r="DD1620" s="94" t="s">
        <v>12016</v>
      </c>
      <c r="DE1620" s="94" t="s">
        <v>12007</v>
      </c>
      <c r="DH1620" s="94" t="s">
        <v>12021</v>
      </c>
      <c r="DJ1620" s="94" t="s">
        <v>12022</v>
      </c>
    </row>
    <row r="1621" ht="13.5" customHeight="1">
      <c r="A1621" s="94" t="s">
        <v>10006</v>
      </c>
      <c r="B1621" s="94" t="s">
        <v>10007</v>
      </c>
      <c r="C1621" s="94" t="str">
        <f t="shared" si="1"/>
        <v>Michele Bertoldo Coêlho</v>
      </c>
      <c r="D1621" s="94" t="s">
        <v>10008</v>
      </c>
      <c r="E1621" s="94" t="s">
        <v>32</v>
      </c>
      <c r="F1621" s="94" t="s">
        <v>21305</v>
      </c>
      <c r="G1621" s="95" t="s">
        <v>38</v>
      </c>
      <c r="H1621" s="94" t="s">
        <v>12006</v>
      </c>
      <c r="I1621" s="94" t="s">
        <v>12069</v>
      </c>
      <c r="L1621" s="94" t="s">
        <v>12007</v>
      </c>
      <c r="BF1621" s="94"/>
      <c r="BG1621" s="94"/>
      <c r="BH1621" s="94"/>
      <c r="BI1621" s="94"/>
      <c r="BJ1621" s="94"/>
      <c r="BK1621" s="94" t="s">
        <v>38</v>
      </c>
      <c r="BL1621" s="94"/>
      <c r="BM1621" s="94"/>
      <c r="BN1621" s="94"/>
      <c r="BO1621" s="94"/>
      <c r="BP1621" s="94"/>
      <c r="BQ1621" s="94"/>
      <c r="BR1621" s="94"/>
      <c r="BS1621" s="94"/>
      <c r="BT1621" s="94"/>
      <c r="BU1621" s="94"/>
      <c r="BV1621" s="94"/>
      <c r="BW1621" s="94"/>
      <c r="BX1621" s="94"/>
      <c r="BY1621" s="94"/>
      <c r="BZ1621" s="94"/>
      <c r="CA1621" s="94"/>
      <c r="CB1621" s="94">
        <v>1.0</v>
      </c>
      <c r="CC1621" s="94"/>
      <c r="CD1621" s="94"/>
      <c r="CE1621" s="94"/>
      <c r="CF1621" s="94"/>
      <c r="CG1621" s="94"/>
      <c r="CH1621" s="94"/>
      <c r="CK1621" s="94" t="s">
        <v>21306</v>
      </c>
      <c r="CL1621" s="94" t="s">
        <v>12010</v>
      </c>
      <c r="CM1621" s="94" t="s">
        <v>21307</v>
      </c>
      <c r="CO1621" s="94" t="s">
        <v>12122</v>
      </c>
      <c r="CP1621" s="94" t="s">
        <v>14537</v>
      </c>
      <c r="CQ1621" s="94" t="s">
        <v>12320</v>
      </c>
      <c r="CR1621" s="94" t="s">
        <v>12320</v>
      </c>
      <c r="CX1621" s="94" t="s">
        <v>21308</v>
      </c>
      <c r="CZ1621" s="94" t="s">
        <v>12007</v>
      </c>
      <c r="DC1621" s="94" t="s">
        <v>12007</v>
      </c>
      <c r="DD1621" s="94" t="s">
        <v>12016</v>
      </c>
      <c r="DH1621" s="94" t="s">
        <v>12021</v>
      </c>
      <c r="DJ1621" s="94" t="s">
        <v>12022</v>
      </c>
    </row>
    <row r="1622" ht="13.5" customHeight="1">
      <c r="A1622" s="94" t="s">
        <v>10006</v>
      </c>
      <c r="B1622" s="94" t="s">
        <v>21309</v>
      </c>
      <c r="C1622" s="94" t="str">
        <f t="shared" si="1"/>
        <v>Michele Gerbaldi</v>
      </c>
      <c r="D1622" s="94" t="s">
        <v>21310</v>
      </c>
      <c r="E1622" s="94" t="s">
        <v>32</v>
      </c>
      <c r="F1622" s="94" t="s">
        <v>21311</v>
      </c>
      <c r="G1622" s="95" t="s">
        <v>33</v>
      </c>
      <c r="H1622" s="94" t="s">
        <v>12006</v>
      </c>
      <c r="I1622" s="94" t="s">
        <v>12069</v>
      </c>
      <c r="BF1622" s="94" t="s">
        <v>33</v>
      </c>
      <c r="BG1622" s="94"/>
      <c r="BH1622" s="94"/>
      <c r="BI1622" s="94"/>
      <c r="BJ1622" s="94"/>
      <c r="BK1622" s="94"/>
      <c r="BL1622" s="94">
        <v>1.0</v>
      </c>
      <c r="BM1622" s="94"/>
      <c r="BN1622" s="94"/>
      <c r="BO1622" s="94"/>
      <c r="BP1622" s="94"/>
      <c r="BQ1622" s="94"/>
      <c r="BR1622" s="94"/>
      <c r="BS1622" s="94"/>
      <c r="BT1622" s="94"/>
      <c r="BU1622" s="94"/>
      <c r="BV1622" s="94"/>
      <c r="BW1622" s="94"/>
      <c r="BX1622" s="94"/>
      <c r="BY1622" s="94"/>
      <c r="BZ1622" s="94"/>
      <c r="CA1622" s="94"/>
      <c r="CB1622" s="94"/>
      <c r="CC1622" s="94"/>
      <c r="CD1622" s="94"/>
      <c r="CE1622" s="94"/>
      <c r="CF1622" s="94"/>
      <c r="CG1622" s="94"/>
      <c r="CH1622" s="94"/>
      <c r="CJ1622" s="94" t="s">
        <v>3680</v>
      </c>
      <c r="CK1622" s="94" t="s">
        <v>21312</v>
      </c>
      <c r="CL1622" s="94" t="s">
        <v>12010</v>
      </c>
      <c r="CM1622" s="94" t="s">
        <v>21313</v>
      </c>
      <c r="CN1622" s="94" t="s">
        <v>12369</v>
      </c>
      <c r="CO1622" s="94" t="s">
        <v>12101</v>
      </c>
      <c r="CP1622" s="94" t="s">
        <v>21314</v>
      </c>
      <c r="CQ1622" s="94" t="s">
        <v>15169</v>
      </c>
      <c r="CR1622" s="94" t="s">
        <v>15170</v>
      </c>
      <c r="CS1622" s="94" t="s">
        <v>12016</v>
      </c>
      <c r="CX1622" s="94" t="s">
        <v>21315</v>
      </c>
      <c r="CZ1622" s="94" t="s">
        <v>12007</v>
      </c>
      <c r="DA1622" s="94" t="s">
        <v>12016</v>
      </c>
      <c r="DB1622" s="94" t="s">
        <v>12019</v>
      </c>
      <c r="DC1622" s="94" t="s">
        <v>12007</v>
      </c>
      <c r="DD1622" s="94" t="s">
        <v>12007</v>
      </c>
      <c r="DE1622" s="94" t="s">
        <v>12007</v>
      </c>
      <c r="DH1622" s="94" t="s">
        <v>12021</v>
      </c>
      <c r="DJ1622" s="94" t="s">
        <v>12022</v>
      </c>
    </row>
    <row r="1623" ht="13.5" customHeight="1">
      <c r="A1623" s="94" t="s">
        <v>10006</v>
      </c>
      <c r="B1623" s="94" t="s">
        <v>21316</v>
      </c>
      <c r="C1623" s="94" t="str">
        <f t="shared" si="1"/>
        <v>Michele Kaufman</v>
      </c>
      <c r="D1623" s="94" t="s">
        <v>21317</v>
      </c>
      <c r="E1623" s="94" t="s">
        <v>32</v>
      </c>
      <c r="F1623" s="94" t="s">
        <v>21318</v>
      </c>
      <c r="G1623" s="95" t="s">
        <v>38</v>
      </c>
      <c r="H1623" s="94" t="s">
        <v>12006</v>
      </c>
      <c r="BF1623" s="94"/>
      <c r="BG1623" s="94"/>
      <c r="BH1623" s="94"/>
      <c r="BI1623" s="94" t="s">
        <v>38</v>
      </c>
      <c r="BJ1623" s="94"/>
      <c r="BK1623" s="94"/>
      <c r="BL1623" s="94"/>
      <c r="BM1623" s="94"/>
      <c r="BN1623" s="94"/>
      <c r="BO1623" s="94"/>
      <c r="BP1623" s="94"/>
      <c r="BQ1623" s="94"/>
      <c r="BR1623" s="94"/>
      <c r="BS1623" s="94"/>
      <c r="BT1623" s="94"/>
      <c r="BU1623" s="94">
        <v>1.0</v>
      </c>
      <c r="BV1623" s="94"/>
      <c r="BW1623" s="94"/>
      <c r="BX1623" s="94"/>
      <c r="BY1623" s="94"/>
      <c r="BZ1623" s="94"/>
      <c r="CA1623" s="94"/>
      <c r="CB1623" s="94"/>
      <c r="CC1623" s="94"/>
      <c r="CD1623" s="94"/>
      <c r="CE1623" s="94"/>
      <c r="CF1623" s="94"/>
      <c r="CG1623" s="94"/>
      <c r="CH1623" s="94"/>
      <c r="CJ1623" s="94" t="s">
        <v>12058</v>
      </c>
      <c r="CK1623" s="94" t="s">
        <v>21319</v>
      </c>
      <c r="CL1623" s="94" t="s">
        <v>13359</v>
      </c>
      <c r="CM1623" s="94" t="s">
        <v>12297</v>
      </c>
      <c r="CN1623" s="94" t="s">
        <v>12297</v>
      </c>
      <c r="CO1623" s="94" t="s">
        <v>12101</v>
      </c>
      <c r="CP1623" s="94" t="s">
        <v>1867</v>
      </c>
      <c r="CQ1623" s="94" t="s">
        <v>13750</v>
      </c>
      <c r="CR1623" s="94" t="s">
        <v>12752</v>
      </c>
      <c r="CU1623" s="94" t="s">
        <v>12297</v>
      </c>
      <c r="CX1623" s="94" t="s">
        <v>21320</v>
      </c>
      <c r="CZ1623" s="94" t="s">
        <v>12016</v>
      </c>
      <c r="DC1623" s="94" t="s">
        <v>12016</v>
      </c>
      <c r="DD1623" s="94" t="s">
        <v>12016</v>
      </c>
      <c r="DH1623" s="94" t="s">
        <v>12021</v>
      </c>
      <c r="DJ1623" s="94" t="s">
        <v>12022</v>
      </c>
    </row>
    <row r="1624" ht="13.5" customHeight="1">
      <c r="A1624" s="94" t="s">
        <v>21321</v>
      </c>
      <c r="B1624" s="94" t="s">
        <v>21322</v>
      </c>
      <c r="C1624" s="94" t="str">
        <f t="shared" si="1"/>
        <v>Michelle Cluver</v>
      </c>
      <c r="D1624" s="94" t="s">
        <v>21323</v>
      </c>
      <c r="E1624" s="94" t="s">
        <v>32</v>
      </c>
      <c r="F1624" s="94" t="s">
        <v>21324</v>
      </c>
      <c r="G1624" s="95" t="s">
        <v>33</v>
      </c>
      <c r="H1624" s="94" t="s">
        <v>12006</v>
      </c>
      <c r="I1624" s="94" t="s">
        <v>12069</v>
      </c>
      <c r="BF1624" s="94" t="s">
        <v>33</v>
      </c>
      <c r="BG1624" s="94"/>
      <c r="BH1624" s="94"/>
      <c r="BI1624" s="94"/>
      <c r="BJ1624" s="94"/>
      <c r="BK1624" s="94"/>
      <c r="BL1624" s="94">
        <v>1.0</v>
      </c>
      <c r="BM1624" s="94"/>
      <c r="BN1624" s="94"/>
      <c r="BO1624" s="94"/>
      <c r="BP1624" s="94"/>
      <c r="BQ1624" s="94"/>
      <c r="BR1624" s="94"/>
      <c r="BS1624" s="94"/>
      <c r="BT1624" s="94"/>
      <c r="BU1624" s="94"/>
      <c r="BV1624" s="94"/>
      <c r="BW1624" s="94"/>
      <c r="BX1624" s="94"/>
      <c r="BY1624" s="94"/>
      <c r="BZ1624" s="94"/>
      <c r="CA1624" s="94"/>
      <c r="CB1624" s="94"/>
      <c r="CC1624" s="94"/>
      <c r="CD1624" s="94"/>
      <c r="CE1624" s="94"/>
      <c r="CF1624" s="94"/>
      <c r="CG1624" s="94"/>
      <c r="CH1624" s="94"/>
      <c r="CJ1624" s="94" t="s">
        <v>21325</v>
      </c>
      <c r="CK1624" s="94" t="s">
        <v>21326</v>
      </c>
      <c r="CL1624" s="94" t="s">
        <v>12010</v>
      </c>
      <c r="CM1624" s="94" t="s">
        <v>15248</v>
      </c>
      <c r="CN1624" s="94" t="s">
        <v>12115</v>
      </c>
      <c r="CO1624" s="94" t="s">
        <v>12030</v>
      </c>
      <c r="CP1624" s="94" t="s">
        <v>15250</v>
      </c>
      <c r="CQ1624" s="94" t="s">
        <v>12074</v>
      </c>
      <c r="CR1624" s="94" t="s">
        <v>12385</v>
      </c>
      <c r="CS1624" s="94" t="s">
        <v>12016</v>
      </c>
      <c r="CT1624" s="94" t="s">
        <v>12052</v>
      </c>
      <c r="CU1624" s="94" t="s">
        <v>12052</v>
      </c>
      <c r="CV1624" s="94" t="s">
        <v>12052</v>
      </c>
      <c r="CX1624" s="94" t="s">
        <v>21327</v>
      </c>
      <c r="CZ1624" s="94" t="s">
        <v>12007</v>
      </c>
      <c r="DA1624" s="94" t="s">
        <v>12019</v>
      </c>
      <c r="DB1624" s="94" t="s">
        <v>12016</v>
      </c>
      <c r="DC1624" s="94" t="s">
        <v>12007</v>
      </c>
      <c r="DD1624" s="94" t="s">
        <v>12007</v>
      </c>
      <c r="DE1624" s="94" t="s">
        <v>12016</v>
      </c>
      <c r="DH1624" s="94" t="s">
        <v>12021</v>
      </c>
      <c r="DJ1624" s="94" t="s">
        <v>12022</v>
      </c>
    </row>
    <row r="1625" ht="13.5" customHeight="1">
      <c r="A1625" s="94" t="s">
        <v>21321</v>
      </c>
      <c r="B1625" s="94" t="s">
        <v>21328</v>
      </c>
      <c r="C1625" s="94" t="str">
        <f t="shared" si="1"/>
        <v>Michelle Dadighat</v>
      </c>
      <c r="D1625" s="94" t="s">
        <v>21329</v>
      </c>
      <c r="E1625" s="94" t="s">
        <v>35</v>
      </c>
      <c r="F1625" s="94" t="s">
        <v>21330</v>
      </c>
      <c r="G1625" s="95" t="s">
        <v>38</v>
      </c>
      <c r="H1625" s="94" t="s">
        <v>12006</v>
      </c>
      <c r="I1625" s="94" t="s">
        <v>12381</v>
      </c>
      <c r="BF1625" s="94"/>
      <c r="BG1625" s="94"/>
      <c r="BH1625" s="94"/>
      <c r="BI1625" s="94"/>
      <c r="BJ1625" s="94"/>
      <c r="BK1625" s="94" t="s">
        <v>38</v>
      </c>
      <c r="BL1625" s="94"/>
      <c r="BM1625" s="94"/>
      <c r="BN1625" s="94"/>
      <c r="BO1625" s="94"/>
      <c r="BP1625" s="94"/>
      <c r="BQ1625" s="94"/>
      <c r="BR1625" s="94"/>
      <c r="BS1625" s="94"/>
      <c r="BT1625" s="94"/>
      <c r="BU1625" s="94"/>
      <c r="BV1625" s="94"/>
      <c r="BW1625" s="94"/>
      <c r="BX1625" s="94"/>
      <c r="BY1625" s="94"/>
      <c r="BZ1625" s="94"/>
      <c r="CA1625" s="94">
        <v>1.0</v>
      </c>
      <c r="CB1625" s="94"/>
      <c r="CC1625" s="94"/>
      <c r="CD1625" s="94"/>
      <c r="CE1625" s="94"/>
      <c r="CF1625" s="94"/>
      <c r="CG1625" s="94"/>
      <c r="CH1625" s="94"/>
      <c r="CK1625" s="94" t="s">
        <v>21331</v>
      </c>
      <c r="CL1625" s="94" t="s">
        <v>12202</v>
      </c>
      <c r="CM1625" s="94" t="s">
        <v>21332</v>
      </c>
      <c r="CN1625" s="94" t="s">
        <v>21333</v>
      </c>
      <c r="CQ1625" s="94" t="s">
        <v>12032</v>
      </c>
      <c r="CX1625" s="94" t="s">
        <v>21334</v>
      </c>
      <c r="CZ1625" s="94" t="s">
        <v>12007</v>
      </c>
      <c r="DC1625" s="94" t="s">
        <v>12016</v>
      </c>
      <c r="DD1625" s="94" t="s">
        <v>12007</v>
      </c>
      <c r="DH1625" s="94" t="s">
        <v>12021</v>
      </c>
      <c r="DJ1625" s="94" t="s">
        <v>12022</v>
      </c>
    </row>
    <row r="1626" ht="13.5" customHeight="1">
      <c r="A1626" s="94" t="s">
        <v>21321</v>
      </c>
      <c r="B1626" s="94" t="s">
        <v>21335</v>
      </c>
      <c r="C1626" s="94" t="str">
        <f t="shared" si="1"/>
        <v>Michelle Lochner</v>
      </c>
      <c r="D1626" s="94" t="s">
        <v>21336</v>
      </c>
      <c r="E1626" s="94" t="s">
        <v>32</v>
      </c>
      <c r="F1626" s="94" t="s">
        <v>21337</v>
      </c>
      <c r="G1626" s="95" t="s">
        <v>33</v>
      </c>
      <c r="H1626" s="94" t="s">
        <v>12006</v>
      </c>
      <c r="I1626" s="94" t="s">
        <v>12381</v>
      </c>
      <c r="BF1626" s="94" t="s">
        <v>33</v>
      </c>
      <c r="BG1626" s="94"/>
      <c r="BH1626" s="94"/>
      <c r="BI1626" s="94"/>
      <c r="BJ1626" s="94"/>
      <c r="BK1626" s="94"/>
      <c r="BL1626" s="94">
        <v>1.0</v>
      </c>
      <c r="BM1626" s="94"/>
      <c r="BN1626" s="94"/>
      <c r="BO1626" s="94"/>
      <c r="BP1626" s="94"/>
      <c r="BQ1626" s="94"/>
      <c r="BR1626" s="94"/>
      <c r="BS1626" s="94"/>
      <c r="BT1626" s="94"/>
      <c r="BU1626" s="94"/>
      <c r="BV1626" s="94"/>
      <c r="BW1626" s="94"/>
      <c r="BX1626" s="94"/>
      <c r="BY1626" s="94"/>
      <c r="BZ1626" s="94"/>
      <c r="CA1626" s="94"/>
      <c r="CB1626" s="94"/>
      <c r="CC1626" s="94"/>
      <c r="CD1626" s="94">
        <v>1.0</v>
      </c>
      <c r="CE1626" s="94"/>
      <c r="CF1626" s="94"/>
      <c r="CG1626" s="94"/>
      <c r="CH1626" s="94"/>
      <c r="CJ1626" s="94" t="s">
        <v>3680</v>
      </c>
      <c r="CK1626" s="94" t="s">
        <v>21338</v>
      </c>
      <c r="CL1626" s="94" t="s">
        <v>15692</v>
      </c>
      <c r="CM1626" s="94" t="s">
        <v>21339</v>
      </c>
      <c r="CN1626" s="94" t="s">
        <v>14263</v>
      </c>
      <c r="CO1626" s="94" t="s">
        <v>12030</v>
      </c>
      <c r="CP1626" s="94" t="s">
        <v>12189</v>
      </c>
      <c r="CQ1626" s="94" t="s">
        <v>12015</v>
      </c>
      <c r="CR1626" s="94" t="s">
        <v>12219</v>
      </c>
      <c r="CS1626" s="94" t="s">
        <v>12016</v>
      </c>
      <c r="CT1626" s="94" t="s">
        <v>12271</v>
      </c>
      <c r="CX1626" s="94" t="s">
        <v>21340</v>
      </c>
      <c r="CZ1626" s="94" t="s">
        <v>12007</v>
      </c>
      <c r="DA1626" s="94" t="s">
        <v>12019</v>
      </c>
      <c r="DB1626" s="94" t="s">
        <v>12019</v>
      </c>
      <c r="DC1626" s="94" t="s">
        <v>12007</v>
      </c>
      <c r="DD1626" s="94" t="s">
        <v>12007</v>
      </c>
      <c r="DE1626" s="94" t="s">
        <v>12007</v>
      </c>
      <c r="DH1626" s="94" t="s">
        <v>12021</v>
      </c>
      <c r="DJ1626" s="94" t="s">
        <v>12022</v>
      </c>
    </row>
    <row r="1627" ht="13.5" customHeight="1">
      <c r="A1627" s="94" t="s">
        <v>21341</v>
      </c>
      <c r="B1627" s="94" t="s">
        <v>21342</v>
      </c>
      <c r="C1627" s="94" t="str">
        <f t="shared" si="1"/>
        <v>Michiko Fujii</v>
      </c>
      <c r="D1627" s="94" t="s">
        <v>21343</v>
      </c>
      <c r="E1627" s="94" t="s">
        <v>32</v>
      </c>
      <c r="F1627" s="94" t="s">
        <v>21344</v>
      </c>
      <c r="G1627" s="95" t="s">
        <v>33</v>
      </c>
      <c r="H1627" s="94" t="s">
        <v>12006</v>
      </c>
      <c r="I1627" s="94" t="s">
        <v>12381</v>
      </c>
      <c r="BF1627" s="94" t="s">
        <v>33</v>
      </c>
      <c r="BG1627" s="94"/>
      <c r="BH1627" s="94"/>
      <c r="BI1627" s="94"/>
      <c r="BJ1627" s="94"/>
      <c r="BK1627" s="94"/>
      <c r="BL1627" s="94">
        <v>1.0</v>
      </c>
      <c r="BM1627" s="94"/>
      <c r="BN1627" s="94"/>
      <c r="BO1627" s="94"/>
      <c r="BP1627" s="94"/>
      <c r="BQ1627" s="94"/>
      <c r="BR1627" s="94"/>
      <c r="BS1627" s="94"/>
      <c r="BT1627" s="94"/>
      <c r="BU1627" s="94"/>
      <c r="BV1627" s="94"/>
      <c r="BW1627" s="94"/>
      <c r="BX1627" s="94"/>
      <c r="BY1627" s="94"/>
      <c r="BZ1627" s="94"/>
      <c r="CA1627" s="94"/>
      <c r="CB1627" s="94"/>
      <c r="CC1627" s="94"/>
      <c r="CD1627" s="94">
        <v>1.0</v>
      </c>
      <c r="CE1627" s="94"/>
      <c r="CF1627" s="94"/>
      <c r="CG1627" s="94"/>
      <c r="CH1627" s="94"/>
      <c r="CJ1627" s="94" t="s">
        <v>12082</v>
      </c>
      <c r="CK1627" s="94" t="s">
        <v>21345</v>
      </c>
      <c r="CL1627" s="94" t="s">
        <v>12010</v>
      </c>
      <c r="CM1627" s="94" t="s">
        <v>19320</v>
      </c>
      <c r="CN1627" s="94" t="s">
        <v>21346</v>
      </c>
      <c r="CO1627" s="94" t="s">
        <v>12030</v>
      </c>
      <c r="CP1627" s="94" t="s">
        <v>16054</v>
      </c>
      <c r="CQ1627" s="94" t="s">
        <v>12497</v>
      </c>
      <c r="CR1627" s="94" t="s">
        <v>13546</v>
      </c>
      <c r="CS1627" s="94" t="s">
        <v>12016</v>
      </c>
      <c r="CX1627" s="94" t="s">
        <v>21347</v>
      </c>
      <c r="CZ1627" s="94" t="s">
        <v>12007</v>
      </c>
      <c r="DA1627" s="94" t="s">
        <v>12016</v>
      </c>
      <c r="DB1627" s="94" t="s">
        <v>12016</v>
      </c>
      <c r="DC1627" s="94" t="s">
        <v>12016</v>
      </c>
      <c r="DD1627" s="94" t="s">
        <v>12007</v>
      </c>
      <c r="DE1627" s="94" t="s">
        <v>12016</v>
      </c>
      <c r="DH1627" s="94" t="s">
        <v>12021</v>
      </c>
      <c r="DJ1627" s="94" t="s">
        <v>12022</v>
      </c>
    </row>
    <row r="1628" ht="13.5" customHeight="1">
      <c r="A1628" s="94" t="s">
        <v>21348</v>
      </c>
      <c r="B1628" s="94" t="s">
        <v>5975</v>
      </c>
      <c r="C1628" s="94" t="str">
        <f t="shared" si="1"/>
        <v>Michitoshi Yoshida</v>
      </c>
      <c r="D1628" s="94" t="s">
        <v>21349</v>
      </c>
      <c r="E1628" s="94" t="s">
        <v>32</v>
      </c>
      <c r="F1628" s="94" t="s">
        <v>21350</v>
      </c>
      <c r="G1628" s="95" t="s">
        <v>33</v>
      </c>
      <c r="H1628" s="94" t="s">
        <v>12006</v>
      </c>
      <c r="BF1628" s="94"/>
      <c r="BG1628" s="94"/>
      <c r="BH1628" s="94" t="s">
        <v>33</v>
      </c>
      <c r="BI1628" s="94"/>
      <c r="BJ1628" s="94"/>
      <c r="BK1628" s="94"/>
      <c r="BL1628" s="94"/>
      <c r="BM1628" s="94"/>
      <c r="BN1628" s="94"/>
      <c r="BO1628" s="94"/>
      <c r="BP1628" s="94"/>
      <c r="BQ1628" s="94"/>
      <c r="BR1628" s="94">
        <v>1.0</v>
      </c>
      <c r="BS1628" s="94"/>
      <c r="BT1628" s="94"/>
      <c r="BU1628" s="94"/>
      <c r="BV1628" s="94"/>
      <c r="BW1628" s="94"/>
      <c r="BX1628" s="94"/>
      <c r="BY1628" s="94"/>
      <c r="BZ1628" s="94"/>
      <c r="CA1628" s="94"/>
      <c r="CB1628" s="94"/>
      <c r="CC1628" s="94"/>
      <c r="CD1628" s="94"/>
      <c r="CE1628" s="94"/>
      <c r="CF1628" s="94"/>
      <c r="CG1628" s="94"/>
      <c r="CH1628" s="94"/>
      <c r="CJ1628" s="94" t="s">
        <v>12082</v>
      </c>
      <c r="CK1628" s="94" t="s">
        <v>21351</v>
      </c>
      <c r="CL1628" s="94" t="s">
        <v>12505</v>
      </c>
      <c r="CM1628" s="94" t="s">
        <v>17634</v>
      </c>
      <c r="CN1628" s="94" t="s">
        <v>21352</v>
      </c>
      <c r="CO1628" s="94" t="s">
        <v>12030</v>
      </c>
      <c r="CP1628" s="94" t="s">
        <v>21353</v>
      </c>
      <c r="CQ1628" s="94" t="s">
        <v>12497</v>
      </c>
      <c r="CR1628" s="94" t="s">
        <v>12497</v>
      </c>
      <c r="CS1628" s="94" t="s">
        <v>12016</v>
      </c>
      <c r="CX1628" s="94" t="s">
        <v>21354</v>
      </c>
      <c r="CZ1628" s="94" t="s">
        <v>12016</v>
      </c>
      <c r="DA1628" s="94" t="s">
        <v>12016</v>
      </c>
      <c r="DB1628" s="94" t="s">
        <v>12016</v>
      </c>
      <c r="DC1628" s="94" t="s">
        <v>12016</v>
      </c>
      <c r="DD1628" s="94" t="s">
        <v>12016</v>
      </c>
      <c r="DE1628" s="94" t="s">
        <v>12016</v>
      </c>
      <c r="DH1628" s="94" t="s">
        <v>12021</v>
      </c>
      <c r="DJ1628" s="94" t="s">
        <v>12022</v>
      </c>
    </row>
    <row r="1629" ht="13.5" customHeight="1">
      <c r="A1629" s="94" t="s">
        <v>4790</v>
      </c>
      <c r="B1629" s="94" t="s">
        <v>4791</v>
      </c>
      <c r="C1629" s="94" t="str">
        <f t="shared" si="1"/>
        <v>Miftahul Hilmi</v>
      </c>
      <c r="D1629" s="94" t="s">
        <v>4792</v>
      </c>
      <c r="E1629" s="94" t="s">
        <v>32</v>
      </c>
      <c r="F1629" s="94" t="s">
        <v>21355</v>
      </c>
      <c r="G1629" s="95" t="s">
        <v>33</v>
      </c>
      <c r="H1629" s="94" t="s">
        <v>12006</v>
      </c>
      <c r="I1629" s="94" t="s">
        <v>12069</v>
      </c>
      <c r="BF1629" s="94" t="s">
        <v>33</v>
      </c>
      <c r="BG1629" s="94"/>
      <c r="BH1629" s="94"/>
      <c r="BI1629" s="94"/>
      <c r="BJ1629" s="94"/>
      <c r="BK1629" s="94"/>
      <c r="BL1629" s="94"/>
      <c r="BM1629" s="94">
        <v>1.0</v>
      </c>
      <c r="BN1629" s="94"/>
      <c r="BO1629" s="94"/>
      <c r="BP1629" s="94"/>
      <c r="BQ1629" s="94"/>
      <c r="BR1629" s="94"/>
      <c r="BS1629" s="94"/>
      <c r="BT1629" s="94"/>
      <c r="BU1629" s="94"/>
      <c r="BV1629" s="94"/>
      <c r="BW1629" s="94"/>
      <c r="BX1629" s="94"/>
      <c r="BY1629" s="94"/>
      <c r="BZ1629" s="94"/>
      <c r="CA1629" s="94"/>
      <c r="CB1629" s="94"/>
      <c r="CC1629" s="94"/>
      <c r="CD1629" s="94"/>
      <c r="CE1629" s="94"/>
      <c r="CF1629" s="94"/>
      <c r="CG1629" s="94"/>
      <c r="CH1629" s="94"/>
      <c r="CK1629" s="94" t="s">
        <v>4796</v>
      </c>
      <c r="CL1629" s="94" t="s">
        <v>12046</v>
      </c>
      <c r="CM1629" s="94" t="s">
        <v>21356</v>
      </c>
      <c r="CO1629" s="94" t="s">
        <v>12122</v>
      </c>
      <c r="CP1629" s="94" t="s">
        <v>15250</v>
      </c>
      <c r="CQ1629" s="94" t="s">
        <v>12074</v>
      </c>
      <c r="CR1629" s="94" t="s">
        <v>13796</v>
      </c>
      <c r="CS1629" s="94" t="s">
        <v>12007</v>
      </c>
      <c r="CT1629" s="94" t="s">
        <v>12123</v>
      </c>
      <c r="CX1629" s="94" t="s">
        <v>21357</v>
      </c>
      <c r="CZ1629" s="94" t="s">
        <v>12007</v>
      </c>
      <c r="DA1629" s="94" t="s">
        <v>12016</v>
      </c>
      <c r="DB1629" s="94" t="s">
        <v>12111</v>
      </c>
      <c r="DC1629" s="94" t="s">
        <v>12007</v>
      </c>
      <c r="DD1629" s="94" t="s">
        <v>12007</v>
      </c>
      <c r="DE1629" s="94" t="s">
        <v>12007</v>
      </c>
      <c r="DH1629" s="94" t="s">
        <v>12021</v>
      </c>
      <c r="DJ1629" s="94" t="s">
        <v>12022</v>
      </c>
    </row>
    <row r="1630" ht="13.5" customHeight="1">
      <c r="A1630" s="94" t="s">
        <v>3271</v>
      </c>
      <c r="B1630" s="94" t="s">
        <v>3272</v>
      </c>
      <c r="C1630" s="94" t="str">
        <f t="shared" si="1"/>
        <v>Miguel Figueira</v>
      </c>
      <c r="D1630" s="94" t="s">
        <v>3273</v>
      </c>
      <c r="E1630" s="94" t="s">
        <v>35</v>
      </c>
      <c r="F1630" s="94" t="s">
        <v>21358</v>
      </c>
      <c r="G1630" s="95" t="s">
        <v>33</v>
      </c>
      <c r="H1630" s="94" t="s">
        <v>12006</v>
      </c>
      <c r="I1630" s="94" t="s">
        <v>12025</v>
      </c>
      <c r="BF1630" s="94" t="s">
        <v>33</v>
      </c>
      <c r="BG1630" s="94"/>
      <c r="BH1630" s="94"/>
      <c r="BI1630" s="94"/>
      <c r="BJ1630" s="94"/>
      <c r="BK1630" s="94"/>
      <c r="BL1630" s="94">
        <v>1.0</v>
      </c>
      <c r="BM1630" s="94"/>
      <c r="BN1630" s="94"/>
      <c r="BO1630" s="94"/>
      <c r="BP1630" s="94"/>
      <c r="BQ1630" s="94"/>
      <c r="BR1630" s="94"/>
      <c r="BS1630" s="94"/>
      <c r="BT1630" s="94"/>
      <c r="BU1630" s="94"/>
      <c r="BV1630" s="94"/>
      <c r="BW1630" s="94"/>
      <c r="BX1630" s="94"/>
      <c r="BY1630" s="94"/>
      <c r="BZ1630" s="94"/>
      <c r="CA1630" s="94"/>
      <c r="CB1630" s="94"/>
      <c r="CC1630" s="94"/>
      <c r="CD1630" s="94"/>
      <c r="CE1630" s="94"/>
      <c r="CF1630" s="94"/>
      <c r="CG1630" s="94"/>
      <c r="CH1630" s="94"/>
      <c r="CJ1630" s="94" t="s">
        <v>3680</v>
      </c>
      <c r="CK1630" s="94" t="s">
        <v>21359</v>
      </c>
      <c r="CL1630" s="94" t="s">
        <v>12046</v>
      </c>
      <c r="CM1630" s="94" t="s">
        <v>21360</v>
      </c>
      <c r="CO1630" s="94" t="s">
        <v>12188</v>
      </c>
      <c r="CP1630" s="94" t="s">
        <v>12335</v>
      </c>
      <c r="CQ1630" s="94" t="s">
        <v>12336</v>
      </c>
      <c r="CR1630" s="94" t="s">
        <v>12331</v>
      </c>
      <c r="CS1630" s="94" t="s">
        <v>12016</v>
      </c>
      <c r="CX1630" s="94" t="s">
        <v>21361</v>
      </c>
      <c r="CZ1630" s="94" t="s">
        <v>12007</v>
      </c>
      <c r="DA1630" s="94" t="s">
        <v>12016</v>
      </c>
      <c r="DB1630" s="94" t="s">
        <v>12016</v>
      </c>
      <c r="DC1630" s="94" t="s">
        <v>12007</v>
      </c>
      <c r="DD1630" s="94" t="s">
        <v>12007</v>
      </c>
      <c r="DE1630" s="94" t="s">
        <v>12016</v>
      </c>
      <c r="DH1630" s="94" t="s">
        <v>12021</v>
      </c>
      <c r="DJ1630" s="94" t="s">
        <v>12022</v>
      </c>
    </row>
    <row r="1631" ht="13.5" customHeight="1">
      <c r="A1631" s="94" t="s">
        <v>4250</v>
      </c>
      <c r="B1631" s="94" t="s">
        <v>4251</v>
      </c>
      <c r="C1631" s="94" t="str">
        <f t="shared" si="1"/>
        <v>Mika Naidoo</v>
      </c>
      <c r="D1631" s="94" t="s">
        <v>21362</v>
      </c>
      <c r="E1631" s="94" t="s">
        <v>32</v>
      </c>
      <c r="F1631" s="94" t="s">
        <v>21363</v>
      </c>
      <c r="G1631" s="95" t="s">
        <v>33</v>
      </c>
      <c r="H1631" s="94" t="s">
        <v>12006</v>
      </c>
      <c r="BF1631" s="94" t="s">
        <v>33</v>
      </c>
      <c r="BG1631" s="94"/>
      <c r="BH1631" s="94"/>
      <c r="BI1631" s="94"/>
      <c r="BJ1631" s="94"/>
      <c r="BK1631" s="94"/>
      <c r="BL1631" s="94"/>
      <c r="BM1631" s="94">
        <v>1.0</v>
      </c>
      <c r="BN1631" s="94"/>
      <c r="BO1631" s="94"/>
      <c r="BP1631" s="94"/>
      <c r="BQ1631" s="94"/>
      <c r="BR1631" s="94"/>
      <c r="BS1631" s="94"/>
      <c r="BT1631" s="94"/>
      <c r="BU1631" s="94"/>
      <c r="BV1631" s="94"/>
      <c r="BW1631" s="94"/>
      <c r="BX1631" s="94"/>
      <c r="BY1631" s="94"/>
      <c r="BZ1631" s="94"/>
      <c r="CA1631" s="94"/>
      <c r="CB1631" s="94"/>
      <c r="CC1631" s="94"/>
      <c r="CD1631" s="94">
        <v>1.0</v>
      </c>
      <c r="CE1631" s="94"/>
      <c r="CF1631" s="94"/>
      <c r="CG1631" s="94"/>
      <c r="CH1631" s="94"/>
      <c r="CJ1631" s="94" t="s">
        <v>12213</v>
      </c>
      <c r="CK1631" s="94" t="s">
        <v>4256</v>
      </c>
      <c r="CL1631" s="94" t="s">
        <v>12010</v>
      </c>
      <c r="CM1631" s="94" t="s">
        <v>13061</v>
      </c>
      <c r="CN1631" s="94" t="s">
        <v>12143</v>
      </c>
      <c r="CO1631" s="94" t="s">
        <v>12122</v>
      </c>
      <c r="CP1631" s="94" t="s">
        <v>12306</v>
      </c>
      <c r="CQ1631" s="94" t="s">
        <v>12015</v>
      </c>
      <c r="CR1631" s="94" t="s">
        <v>12219</v>
      </c>
      <c r="CS1631" s="94" t="s">
        <v>12016</v>
      </c>
      <c r="CT1631" s="94" t="s">
        <v>12498</v>
      </c>
      <c r="CU1631" s="94" t="s">
        <v>12498</v>
      </c>
      <c r="CV1631" s="94" t="s">
        <v>12498</v>
      </c>
      <c r="CX1631" s="94" t="s">
        <v>21364</v>
      </c>
      <c r="CZ1631" s="94" t="s">
        <v>12007</v>
      </c>
      <c r="DA1631" s="94" t="s">
        <v>12019</v>
      </c>
      <c r="DB1631" s="94" t="s">
        <v>12111</v>
      </c>
      <c r="DC1631" s="94" t="s">
        <v>12007</v>
      </c>
      <c r="DD1631" s="94" t="s">
        <v>12007</v>
      </c>
      <c r="DE1631" s="94" t="s">
        <v>12007</v>
      </c>
      <c r="DH1631" s="94" t="s">
        <v>12021</v>
      </c>
      <c r="DJ1631" s="94" t="s">
        <v>12022</v>
      </c>
    </row>
    <row r="1632" ht="13.5" customHeight="1">
      <c r="A1632" s="94" t="s">
        <v>11147</v>
      </c>
      <c r="B1632" s="94" t="s">
        <v>11148</v>
      </c>
      <c r="C1632" s="94" t="str">
        <f t="shared" si="1"/>
        <v>Mikaela Webber</v>
      </c>
      <c r="D1632" s="94" t="s">
        <v>11149</v>
      </c>
      <c r="E1632" s="94" t="s">
        <v>32</v>
      </c>
      <c r="F1632" s="94" t="s">
        <v>21365</v>
      </c>
      <c r="G1632" s="95" t="s">
        <v>33</v>
      </c>
      <c r="H1632" s="94" t="s">
        <v>12006</v>
      </c>
      <c r="I1632" s="94" t="s">
        <v>12069</v>
      </c>
      <c r="BF1632" s="94" t="s">
        <v>33</v>
      </c>
      <c r="BG1632" s="94"/>
      <c r="BH1632" s="94"/>
      <c r="BI1632" s="94"/>
      <c r="BJ1632" s="94"/>
      <c r="BK1632" s="94"/>
      <c r="BL1632" s="94"/>
      <c r="BM1632" s="94">
        <v>1.0</v>
      </c>
      <c r="BN1632" s="94"/>
      <c r="BO1632" s="94"/>
      <c r="BP1632" s="94"/>
      <c r="BQ1632" s="94"/>
      <c r="BR1632" s="94"/>
      <c r="BS1632" s="94"/>
      <c r="BT1632" s="94"/>
      <c r="BU1632" s="94"/>
      <c r="BV1632" s="94"/>
      <c r="BW1632" s="94"/>
      <c r="BX1632" s="94"/>
      <c r="BY1632" s="94"/>
      <c r="BZ1632" s="94"/>
      <c r="CA1632" s="94"/>
      <c r="CB1632" s="94"/>
      <c r="CC1632" s="94"/>
      <c r="CD1632" s="94"/>
      <c r="CE1632" s="94"/>
      <c r="CF1632" s="94"/>
      <c r="CG1632" s="94"/>
      <c r="CH1632" s="94"/>
      <c r="CJ1632" s="94" t="s">
        <v>12717</v>
      </c>
      <c r="CK1632" s="94" t="s">
        <v>11153</v>
      </c>
      <c r="CL1632" s="94" t="s">
        <v>12010</v>
      </c>
      <c r="CM1632" s="94" t="s">
        <v>13218</v>
      </c>
      <c r="CN1632" s="94" t="s">
        <v>12216</v>
      </c>
      <c r="CO1632" s="94" t="s">
        <v>12217</v>
      </c>
      <c r="CP1632" s="94" t="s">
        <v>21366</v>
      </c>
      <c r="CQ1632" s="94" t="s">
        <v>12015</v>
      </c>
      <c r="CR1632" s="94" t="s">
        <v>12015</v>
      </c>
      <c r="CS1632" s="94" t="s">
        <v>12016</v>
      </c>
      <c r="CT1632" s="94" t="s">
        <v>12052</v>
      </c>
      <c r="CX1632" s="94" t="s">
        <v>21367</v>
      </c>
      <c r="CZ1632" s="94" t="s">
        <v>12007</v>
      </c>
      <c r="DA1632" s="94" t="s">
        <v>12111</v>
      </c>
      <c r="DB1632" s="94" t="s">
        <v>12111</v>
      </c>
      <c r="DC1632" s="94" t="s">
        <v>12016</v>
      </c>
      <c r="DD1632" s="94" t="s">
        <v>12007</v>
      </c>
      <c r="DE1632" s="94" t="s">
        <v>12016</v>
      </c>
      <c r="DH1632" s="94" t="s">
        <v>12021</v>
      </c>
      <c r="DJ1632" s="94" t="s">
        <v>12022</v>
      </c>
    </row>
    <row r="1633" ht="13.5" customHeight="1">
      <c r="A1633" s="94" t="s">
        <v>3552</v>
      </c>
      <c r="B1633" s="94" t="s">
        <v>8042</v>
      </c>
      <c r="C1633" s="94" t="str">
        <f t="shared" si="1"/>
        <v>Mike Peel</v>
      </c>
      <c r="D1633" s="94" t="s">
        <v>8043</v>
      </c>
      <c r="E1633" s="94" t="s">
        <v>32</v>
      </c>
      <c r="F1633" s="94" t="s">
        <v>21368</v>
      </c>
      <c r="G1633" s="95" t="s">
        <v>38</v>
      </c>
      <c r="H1633" s="94" t="s">
        <v>12006</v>
      </c>
      <c r="I1633" s="94" t="s">
        <v>12287</v>
      </c>
      <c r="BF1633" s="94"/>
      <c r="BG1633" s="94" t="s">
        <v>38</v>
      </c>
      <c r="BH1633" s="94"/>
      <c r="BI1633" s="94"/>
      <c r="BJ1633" s="94"/>
      <c r="BK1633" s="94"/>
      <c r="BL1633" s="94"/>
      <c r="BM1633" s="94"/>
      <c r="BN1633" s="94"/>
      <c r="BO1633" s="94">
        <v>1.0</v>
      </c>
      <c r="BP1633" s="94"/>
      <c r="BQ1633" s="94"/>
      <c r="BR1633" s="94"/>
      <c r="BS1633" s="94"/>
      <c r="BT1633" s="94"/>
      <c r="BU1633" s="94"/>
      <c r="BV1633" s="94"/>
      <c r="BW1633" s="94"/>
      <c r="BX1633" s="94"/>
      <c r="BY1633" s="94"/>
      <c r="BZ1633" s="94"/>
      <c r="CA1633" s="94"/>
      <c r="CB1633" s="94"/>
      <c r="CC1633" s="94"/>
      <c r="CD1633" s="94"/>
      <c r="CE1633" s="94"/>
      <c r="CF1633" s="94"/>
      <c r="CG1633" s="94"/>
      <c r="CH1633" s="94"/>
      <c r="CJ1633" s="94" t="s">
        <v>3680</v>
      </c>
      <c r="CK1633" s="94" t="s">
        <v>21369</v>
      </c>
      <c r="CM1633" s="94" t="s">
        <v>21370</v>
      </c>
      <c r="CO1633" s="94" t="s">
        <v>12188</v>
      </c>
      <c r="CQ1633" s="94" t="s">
        <v>13125</v>
      </c>
      <c r="CX1633" s="94" t="s">
        <v>18682</v>
      </c>
      <c r="CZ1633" s="94" t="s">
        <v>12007</v>
      </c>
      <c r="DC1633" s="94" t="s">
        <v>12007</v>
      </c>
      <c r="DD1633" s="94" t="s">
        <v>12007</v>
      </c>
      <c r="DH1633" s="94" t="s">
        <v>12021</v>
      </c>
      <c r="DJ1633" s="94" t="s">
        <v>12022</v>
      </c>
    </row>
    <row r="1634" ht="13.5" customHeight="1">
      <c r="A1634" s="94" t="s">
        <v>3552</v>
      </c>
      <c r="B1634" s="94" t="s">
        <v>3424</v>
      </c>
      <c r="C1634" s="94" t="str">
        <f t="shared" si="1"/>
        <v>Mike Simmons</v>
      </c>
      <c r="D1634" s="94" t="s">
        <v>3553</v>
      </c>
      <c r="E1634" s="94" t="s">
        <v>32</v>
      </c>
      <c r="F1634" s="94" t="s">
        <v>21371</v>
      </c>
      <c r="G1634" s="95" t="s">
        <v>33</v>
      </c>
      <c r="H1634" s="94" t="s">
        <v>12006</v>
      </c>
      <c r="I1634" s="94" t="s">
        <v>12069</v>
      </c>
      <c r="BF1634" s="94" t="s">
        <v>33</v>
      </c>
      <c r="BG1634" s="94"/>
      <c r="BH1634" s="94"/>
      <c r="BI1634" s="94"/>
      <c r="BJ1634" s="94"/>
      <c r="BK1634" s="94"/>
      <c r="BL1634" s="94">
        <v>1.0</v>
      </c>
      <c r="BM1634" s="94"/>
      <c r="BN1634" s="94"/>
      <c r="BO1634" s="94"/>
      <c r="BP1634" s="94"/>
      <c r="BQ1634" s="94"/>
      <c r="BR1634" s="94"/>
      <c r="BS1634" s="94"/>
      <c r="BT1634" s="94"/>
      <c r="BU1634" s="94"/>
      <c r="BV1634" s="94"/>
      <c r="BW1634" s="94"/>
      <c r="BX1634" s="94"/>
      <c r="BY1634" s="94"/>
      <c r="BZ1634" s="94"/>
      <c r="CA1634" s="94"/>
      <c r="CB1634" s="94"/>
      <c r="CC1634" s="94"/>
      <c r="CD1634" s="94"/>
      <c r="CE1634" s="94"/>
      <c r="CF1634" s="94"/>
      <c r="CG1634" s="94"/>
      <c r="CH1634" s="94"/>
      <c r="CK1634" s="94" t="s">
        <v>3556</v>
      </c>
      <c r="CL1634" s="94" t="s">
        <v>12046</v>
      </c>
      <c r="CM1634" s="94" t="s">
        <v>21372</v>
      </c>
      <c r="CP1634" s="94" t="s">
        <v>21373</v>
      </c>
      <c r="CQ1634" s="94" t="s">
        <v>12062</v>
      </c>
      <c r="CR1634" s="94" t="s">
        <v>12062</v>
      </c>
      <c r="CS1634" s="94" t="s">
        <v>12016</v>
      </c>
      <c r="CX1634" s="94" t="s">
        <v>21374</v>
      </c>
      <c r="CZ1634" s="94" t="s">
        <v>12007</v>
      </c>
      <c r="DA1634" s="94" t="s">
        <v>12016</v>
      </c>
      <c r="DB1634" s="94" t="s">
        <v>12016</v>
      </c>
      <c r="DC1634" s="94" t="s">
        <v>12007</v>
      </c>
      <c r="DD1634" s="94" t="s">
        <v>12007</v>
      </c>
      <c r="DE1634" s="94" t="s">
        <v>12007</v>
      </c>
      <c r="DH1634" s="94" t="s">
        <v>12021</v>
      </c>
      <c r="DJ1634" s="94" t="s">
        <v>12022</v>
      </c>
    </row>
    <row r="1635" ht="13.5" customHeight="1">
      <c r="A1635" s="94" t="s">
        <v>9975</v>
      </c>
      <c r="B1635" s="94" t="s">
        <v>9976</v>
      </c>
      <c r="C1635" s="94" t="str">
        <f t="shared" si="1"/>
        <v>Mikhail de Villiers</v>
      </c>
      <c r="D1635" s="94" t="s">
        <v>9977</v>
      </c>
      <c r="E1635" s="94" t="s">
        <v>35</v>
      </c>
      <c r="F1635" s="94" t="s">
        <v>21375</v>
      </c>
      <c r="G1635" s="95" t="s">
        <v>33</v>
      </c>
      <c r="H1635" s="94" t="s">
        <v>12006</v>
      </c>
      <c r="I1635" s="94" t="s">
        <v>12025</v>
      </c>
      <c r="BF1635" s="94" t="s">
        <v>33</v>
      </c>
      <c r="BG1635" s="94"/>
      <c r="BH1635" s="94"/>
      <c r="BI1635" s="94"/>
      <c r="BJ1635" s="94"/>
      <c r="BK1635" s="94"/>
      <c r="BL1635" s="94"/>
      <c r="BM1635" s="94">
        <v>1.0</v>
      </c>
      <c r="BN1635" s="94"/>
      <c r="BO1635" s="94"/>
      <c r="BP1635" s="94"/>
      <c r="BQ1635" s="94"/>
      <c r="BR1635" s="94"/>
      <c r="BS1635" s="94"/>
      <c r="BT1635" s="94"/>
      <c r="BU1635" s="94"/>
      <c r="BV1635" s="94"/>
      <c r="BW1635" s="94"/>
      <c r="BX1635" s="94"/>
      <c r="BY1635" s="94"/>
      <c r="BZ1635" s="94"/>
      <c r="CA1635" s="94"/>
      <c r="CB1635" s="94"/>
      <c r="CC1635" s="94"/>
      <c r="CD1635" s="94"/>
      <c r="CE1635" s="94"/>
      <c r="CF1635" s="94"/>
      <c r="CG1635" s="94"/>
      <c r="CH1635" s="94"/>
      <c r="CJ1635" s="94" t="s">
        <v>11475</v>
      </c>
      <c r="CK1635" s="94" t="s">
        <v>9980</v>
      </c>
      <c r="CM1635" s="94" t="s">
        <v>21376</v>
      </c>
      <c r="CO1635" s="94" t="s">
        <v>12122</v>
      </c>
      <c r="CQ1635" s="94" t="s">
        <v>12015</v>
      </c>
      <c r="CR1635" s="94" t="s">
        <v>12219</v>
      </c>
      <c r="CS1635" s="94" t="s">
        <v>12016</v>
      </c>
      <c r="CT1635" s="94" t="s">
        <v>12052</v>
      </c>
      <c r="CX1635" s="94" t="s">
        <v>21377</v>
      </c>
      <c r="CZ1635" s="94" t="s">
        <v>12007</v>
      </c>
      <c r="DA1635" s="94" t="s">
        <v>12016</v>
      </c>
      <c r="DB1635" s="94" t="s">
        <v>12111</v>
      </c>
      <c r="DC1635" s="94" t="s">
        <v>12007</v>
      </c>
      <c r="DD1635" s="94" t="s">
        <v>12007</v>
      </c>
      <c r="DE1635" s="94" t="s">
        <v>12007</v>
      </c>
      <c r="DH1635" s="94" t="s">
        <v>12021</v>
      </c>
      <c r="DJ1635" s="94" t="s">
        <v>12022</v>
      </c>
    </row>
    <row r="1636" ht="13.5" customHeight="1">
      <c r="A1636" s="94" t="s">
        <v>21378</v>
      </c>
      <c r="B1636" s="94" t="s">
        <v>21379</v>
      </c>
      <c r="C1636" s="94" t="str">
        <f t="shared" si="1"/>
        <v>Miki Ishii</v>
      </c>
      <c r="D1636" s="94" t="s">
        <v>21380</v>
      </c>
      <c r="E1636" s="94" t="s">
        <v>32</v>
      </c>
      <c r="F1636" s="94" t="s">
        <v>21381</v>
      </c>
      <c r="G1636" s="95" t="s">
        <v>33</v>
      </c>
      <c r="H1636" s="94" t="s">
        <v>12006</v>
      </c>
      <c r="BF1636" s="94"/>
      <c r="BG1636" s="94"/>
      <c r="BH1636" s="94" t="s">
        <v>33</v>
      </c>
      <c r="BI1636" s="94"/>
      <c r="BJ1636" s="94"/>
      <c r="BK1636" s="94"/>
      <c r="BL1636" s="94"/>
      <c r="BM1636" s="94"/>
      <c r="BN1636" s="94"/>
      <c r="BO1636" s="94"/>
      <c r="BP1636" s="94"/>
      <c r="BQ1636" s="94"/>
      <c r="BR1636" s="94">
        <v>1.0</v>
      </c>
      <c r="BS1636" s="94"/>
      <c r="BT1636" s="94"/>
      <c r="BU1636" s="94"/>
      <c r="BV1636" s="94"/>
      <c r="BW1636" s="94"/>
      <c r="BX1636" s="94"/>
      <c r="BY1636" s="94"/>
      <c r="BZ1636" s="94"/>
      <c r="CA1636" s="94"/>
      <c r="CB1636" s="94"/>
      <c r="CC1636" s="94"/>
      <c r="CD1636" s="94"/>
      <c r="CE1636" s="94"/>
      <c r="CF1636" s="94"/>
      <c r="CG1636" s="94"/>
      <c r="CH1636" s="94"/>
      <c r="CJ1636" s="94" t="s">
        <v>12058</v>
      </c>
      <c r="CK1636" s="94" t="s">
        <v>21382</v>
      </c>
      <c r="CL1636" s="94" t="s">
        <v>7188</v>
      </c>
      <c r="CM1636" s="94" t="s">
        <v>21383</v>
      </c>
      <c r="CN1636" s="94" t="s">
        <v>21384</v>
      </c>
      <c r="CO1636" s="94" t="s">
        <v>12030</v>
      </c>
      <c r="CP1636" s="94" t="s">
        <v>16054</v>
      </c>
      <c r="CQ1636" s="94" t="s">
        <v>12497</v>
      </c>
      <c r="CR1636" s="94" t="s">
        <v>12497</v>
      </c>
      <c r="CS1636" s="94" t="s">
        <v>12016</v>
      </c>
      <c r="CX1636" s="94" t="s">
        <v>21385</v>
      </c>
      <c r="CZ1636" s="94" t="s">
        <v>12007</v>
      </c>
      <c r="DA1636" s="94" t="s">
        <v>12016</v>
      </c>
      <c r="DB1636" s="94" t="s">
        <v>12016</v>
      </c>
      <c r="DC1636" s="94" t="s">
        <v>12016</v>
      </c>
      <c r="DD1636" s="94" t="s">
        <v>12016</v>
      </c>
      <c r="DE1636" s="94" t="s">
        <v>12007</v>
      </c>
      <c r="DH1636" s="94" t="s">
        <v>12021</v>
      </c>
      <c r="DJ1636" s="94" t="s">
        <v>12022</v>
      </c>
    </row>
    <row r="1637" ht="13.5" customHeight="1">
      <c r="A1637" s="94" t="s">
        <v>21386</v>
      </c>
      <c r="B1637" s="94" t="s">
        <v>21387</v>
      </c>
      <c r="C1637" s="94" t="str">
        <f t="shared" si="1"/>
        <v>Milagros Colazo</v>
      </c>
      <c r="D1637" s="94" t="s">
        <v>21388</v>
      </c>
      <c r="E1637" s="94" t="s">
        <v>32</v>
      </c>
      <c r="F1637" s="94" t="s">
        <v>21389</v>
      </c>
      <c r="G1637" s="95" t="s">
        <v>33</v>
      </c>
      <c r="H1637" s="94" t="s">
        <v>12006</v>
      </c>
      <c r="I1637" s="94" t="s">
        <v>12025</v>
      </c>
      <c r="BF1637" s="94" t="s">
        <v>33</v>
      </c>
      <c r="BG1637" s="94"/>
      <c r="BH1637" s="94"/>
      <c r="BI1637" s="94"/>
      <c r="BJ1637" s="94"/>
      <c r="BK1637" s="94"/>
      <c r="BL1637" s="94">
        <v>1.0</v>
      </c>
      <c r="BM1637" s="94"/>
      <c r="BN1637" s="94"/>
      <c r="BO1637" s="94"/>
      <c r="BP1637" s="94"/>
      <c r="BQ1637" s="94"/>
      <c r="BR1637" s="94"/>
      <c r="BS1637" s="94"/>
      <c r="BT1637" s="94"/>
      <c r="BU1637" s="94"/>
      <c r="BV1637" s="94"/>
      <c r="BW1637" s="94"/>
      <c r="BX1637" s="94"/>
      <c r="BY1637" s="94"/>
      <c r="BZ1637" s="94"/>
      <c r="CA1637" s="94"/>
      <c r="CB1637" s="94"/>
      <c r="CC1637" s="94"/>
      <c r="CD1637" s="94"/>
      <c r="CE1637" s="94"/>
      <c r="CF1637" s="94"/>
      <c r="CG1637" s="94"/>
      <c r="CH1637" s="94"/>
      <c r="CJ1637" s="94" t="s">
        <v>3680</v>
      </c>
      <c r="CK1637" s="94" t="s">
        <v>21390</v>
      </c>
      <c r="CL1637" s="94" t="s">
        <v>12010</v>
      </c>
      <c r="CM1637" s="94" t="s">
        <v>21391</v>
      </c>
      <c r="CO1637" s="94" t="s">
        <v>12188</v>
      </c>
      <c r="CP1637" s="94" t="s">
        <v>20805</v>
      </c>
      <c r="CQ1637" s="94" t="s">
        <v>12336</v>
      </c>
      <c r="CR1637" s="94" t="s">
        <v>15113</v>
      </c>
      <c r="CS1637" s="94" t="s">
        <v>12016</v>
      </c>
      <c r="CX1637" s="94" t="s">
        <v>21392</v>
      </c>
      <c r="CZ1637" s="94" t="s">
        <v>12007</v>
      </c>
      <c r="DA1637" s="94" t="s">
        <v>12111</v>
      </c>
      <c r="DB1637" s="94" t="s">
        <v>12111</v>
      </c>
      <c r="DC1637" s="94" t="s">
        <v>12007</v>
      </c>
      <c r="DD1637" s="94" t="s">
        <v>12007</v>
      </c>
      <c r="DE1637" s="94" t="s">
        <v>12007</v>
      </c>
      <c r="DH1637" s="94" t="s">
        <v>12021</v>
      </c>
      <c r="DJ1637" s="94" t="s">
        <v>12022</v>
      </c>
    </row>
    <row r="1638" ht="13.5" customHeight="1">
      <c r="A1638" s="94" t="s">
        <v>21393</v>
      </c>
      <c r="B1638" s="94" t="s">
        <v>21394</v>
      </c>
      <c r="C1638" s="94" t="str">
        <f t="shared" si="1"/>
        <v>Milos Tichy</v>
      </c>
      <c r="D1638" s="94" t="s">
        <v>21395</v>
      </c>
      <c r="E1638" s="94" t="s">
        <v>32</v>
      </c>
      <c r="F1638" s="94" t="s">
        <v>21396</v>
      </c>
      <c r="G1638" s="95" t="s">
        <v>33</v>
      </c>
      <c r="H1638" s="94" t="s">
        <v>12006</v>
      </c>
      <c r="I1638" s="94" t="s">
        <v>12025</v>
      </c>
      <c r="BF1638" s="94"/>
      <c r="BG1638" s="94"/>
      <c r="BH1638" s="94" t="s">
        <v>33</v>
      </c>
      <c r="BI1638" s="94"/>
      <c r="BJ1638" s="94"/>
      <c r="BK1638" s="94"/>
      <c r="BL1638" s="94"/>
      <c r="BM1638" s="94"/>
      <c r="BN1638" s="94"/>
      <c r="BO1638" s="94"/>
      <c r="BP1638" s="94"/>
      <c r="BQ1638" s="94"/>
      <c r="BR1638" s="94">
        <v>1.0</v>
      </c>
      <c r="BS1638" s="94"/>
      <c r="BT1638" s="94"/>
      <c r="BU1638" s="94"/>
      <c r="BV1638" s="94"/>
      <c r="BW1638" s="94"/>
      <c r="BX1638" s="94"/>
      <c r="BY1638" s="94"/>
      <c r="BZ1638" s="94"/>
      <c r="CA1638" s="94"/>
      <c r="CB1638" s="94"/>
      <c r="CC1638" s="94"/>
      <c r="CD1638" s="94">
        <v>1.0</v>
      </c>
      <c r="CE1638" s="94"/>
      <c r="CF1638" s="94"/>
      <c r="CG1638" s="94"/>
      <c r="CH1638" s="94"/>
      <c r="CJ1638" s="94" t="s">
        <v>12058</v>
      </c>
      <c r="CK1638" s="94" t="s">
        <v>21397</v>
      </c>
      <c r="CL1638" s="94" t="s">
        <v>12505</v>
      </c>
      <c r="CM1638" s="94" t="s">
        <v>18233</v>
      </c>
      <c r="CN1638" s="94" t="s">
        <v>13361</v>
      </c>
      <c r="CO1638" s="94" t="s">
        <v>12030</v>
      </c>
      <c r="CQ1638" s="94" t="s">
        <v>21398</v>
      </c>
      <c r="CR1638" s="94" t="s">
        <v>21399</v>
      </c>
      <c r="CS1638" s="94" t="s">
        <v>12016</v>
      </c>
      <c r="CX1638" s="94" t="s">
        <v>17986</v>
      </c>
      <c r="CZ1638" s="94" t="s">
        <v>12007</v>
      </c>
      <c r="DA1638" s="94" t="s">
        <v>12111</v>
      </c>
      <c r="DB1638" s="94" t="s">
        <v>12019</v>
      </c>
      <c r="DC1638" s="94" t="s">
        <v>12016</v>
      </c>
      <c r="DD1638" s="94" t="s">
        <v>12007</v>
      </c>
      <c r="DE1638" s="94" t="s">
        <v>12007</v>
      </c>
      <c r="DH1638" s="94" t="s">
        <v>12021</v>
      </c>
      <c r="DJ1638" s="94" t="s">
        <v>12022</v>
      </c>
    </row>
    <row r="1639" ht="13.5" customHeight="1">
      <c r="A1639" s="94" t="s">
        <v>5731</v>
      </c>
      <c r="B1639" s="94" t="s">
        <v>5732</v>
      </c>
      <c r="C1639" s="94" t="str">
        <f t="shared" si="1"/>
        <v>Mina Alizadeh</v>
      </c>
      <c r="D1639" s="94" t="s">
        <v>5733</v>
      </c>
      <c r="E1639" s="94" t="s">
        <v>32</v>
      </c>
      <c r="F1639" s="94" t="s">
        <v>21400</v>
      </c>
      <c r="G1639" s="95" t="s">
        <v>38</v>
      </c>
      <c r="H1639" s="94" t="s">
        <v>12006</v>
      </c>
      <c r="I1639" s="94" t="s">
        <v>12069</v>
      </c>
      <c r="L1639" s="94" t="s">
        <v>12007</v>
      </c>
      <c r="BF1639" s="94"/>
      <c r="BG1639" s="94"/>
      <c r="BH1639" s="94"/>
      <c r="BI1639" s="94"/>
      <c r="BJ1639" s="94"/>
      <c r="BK1639" s="94" t="s">
        <v>38</v>
      </c>
      <c r="BL1639" s="94"/>
      <c r="BM1639" s="94"/>
      <c r="BN1639" s="94"/>
      <c r="BO1639" s="94"/>
      <c r="BP1639" s="94"/>
      <c r="BQ1639" s="94"/>
      <c r="BR1639" s="94"/>
      <c r="BS1639" s="94"/>
      <c r="BT1639" s="94"/>
      <c r="BU1639" s="94"/>
      <c r="BV1639" s="94"/>
      <c r="BW1639" s="94"/>
      <c r="BX1639" s="94"/>
      <c r="BY1639" s="94"/>
      <c r="BZ1639" s="94"/>
      <c r="CA1639" s="94"/>
      <c r="CB1639" s="94">
        <v>1.0</v>
      </c>
      <c r="CC1639" s="94"/>
      <c r="CD1639" s="94"/>
      <c r="CE1639" s="94"/>
      <c r="CF1639" s="94"/>
      <c r="CG1639" s="94"/>
      <c r="CH1639" s="94"/>
      <c r="CK1639" s="94" t="s">
        <v>5737</v>
      </c>
      <c r="CL1639" s="94" t="s">
        <v>12202</v>
      </c>
      <c r="CM1639" s="94" t="s">
        <v>21401</v>
      </c>
      <c r="CO1639" s="94" t="s">
        <v>12122</v>
      </c>
      <c r="CP1639" s="94" t="s">
        <v>12487</v>
      </c>
      <c r="CQ1639" s="94" t="s">
        <v>12405</v>
      </c>
      <c r="CR1639" s="94" t="s">
        <v>12406</v>
      </c>
      <c r="CX1639" s="94" t="s">
        <v>21402</v>
      </c>
      <c r="CZ1639" s="94" t="s">
        <v>12007</v>
      </c>
      <c r="DC1639" s="94" t="s">
        <v>12007</v>
      </c>
      <c r="DD1639" s="94" t="s">
        <v>12007</v>
      </c>
      <c r="DH1639" s="94" t="s">
        <v>12021</v>
      </c>
      <c r="DJ1639" s="94" t="s">
        <v>12022</v>
      </c>
    </row>
    <row r="1640" ht="13.5" customHeight="1">
      <c r="A1640" s="94" t="s">
        <v>1694</v>
      </c>
      <c r="B1640" s="94" t="s">
        <v>1695</v>
      </c>
      <c r="C1640" s="94" t="str">
        <f t="shared" si="1"/>
        <v>Ming Zhang</v>
      </c>
      <c r="D1640" s="94" t="s">
        <v>1696</v>
      </c>
      <c r="E1640" s="94" t="s">
        <v>32</v>
      </c>
      <c r="F1640" s="94" t="s">
        <v>21403</v>
      </c>
      <c r="G1640" s="95" t="s">
        <v>33</v>
      </c>
      <c r="H1640" s="94" t="s">
        <v>12006</v>
      </c>
      <c r="I1640" s="94" t="s">
        <v>12069</v>
      </c>
      <c r="BF1640" s="94"/>
      <c r="BG1640" s="94"/>
      <c r="BH1640" s="94" t="s">
        <v>33</v>
      </c>
      <c r="BI1640" s="94"/>
      <c r="BJ1640" s="94"/>
      <c r="BK1640" s="94"/>
      <c r="BL1640" s="94"/>
      <c r="BM1640" s="94"/>
      <c r="BN1640" s="94"/>
      <c r="BO1640" s="94"/>
      <c r="BP1640" s="94"/>
      <c r="BQ1640" s="94"/>
      <c r="BR1640" s="94">
        <v>1.0</v>
      </c>
      <c r="BS1640" s="94"/>
      <c r="BT1640" s="94"/>
      <c r="BU1640" s="94"/>
      <c r="BV1640" s="94"/>
      <c r="BW1640" s="94"/>
      <c r="BX1640" s="94"/>
      <c r="BY1640" s="94"/>
      <c r="BZ1640" s="94"/>
      <c r="CA1640" s="94"/>
      <c r="CB1640" s="94"/>
      <c r="CC1640" s="94"/>
      <c r="CD1640" s="94"/>
      <c r="CE1640" s="94"/>
      <c r="CF1640" s="94"/>
      <c r="CG1640" s="94"/>
      <c r="CH1640" s="94"/>
      <c r="CJ1640" s="94" t="s">
        <v>12845</v>
      </c>
      <c r="CK1640" s="94" t="s">
        <v>21404</v>
      </c>
      <c r="CL1640" s="94" t="s">
        <v>12175</v>
      </c>
      <c r="CM1640" s="94" t="s">
        <v>21405</v>
      </c>
      <c r="CN1640" s="94" t="s">
        <v>12029</v>
      </c>
      <c r="CO1640" s="94" t="s">
        <v>12030</v>
      </c>
      <c r="CP1640" s="94" t="s">
        <v>18464</v>
      </c>
      <c r="CQ1640" s="94" t="s">
        <v>13943</v>
      </c>
      <c r="CR1640" s="94" t="s">
        <v>14133</v>
      </c>
      <c r="CS1640" s="94" t="s">
        <v>12007</v>
      </c>
      <c r="CT1640" s="94" t="s">
        <v>12498</v>
      </c>
      <c r="CU1640" s="94" t="s">
        <v>12498</v>
      </c>
      <c r="CV1640" s="94" t="s">
        <v>12498</v>
      </c>
      <c r="CX1640" s="94" t="s">
        <v>21406</v>
      </c>
      <c r="CZ1640" s="94" t="s">
        <v>12007</v>
      </c>
      <c r="DA1640" s="94" t="s">
        <v>12019</v>
      </c>
      <c r="DB1640" s="94" t="s">
        <v>12019</v>
      </c>
      <c r="DC1640" s="94" t="s">
        <v>12007</v>
      </c>
      <c r="DD1640" s="94" t="s">
        <v>12007</v>
      </c>
      <c r="DE1640" s="94" t="s">
        <v>12007</v>
      </c>
      <c r="DF1640" s="94" t="s">
        <v>12498</v>
      </c>
      <c r="DH1640" s="94" t="s">
        <v>12021</v>
      </c>
      <c r="DJ1640" s="94" t="s">
        <v>12022</v>
      </c>
    </row>
    <row r="1641" ht="13.5" customHeight="1">
      <c r="A1641" s="94" t="s">
        <v>11608</v>
      </c>
      <c r="B1641" s="94" t="s">
        <v>9101</v>
      </c>
      <c r="C1641" s="94" t="str">
        <f t="shared" si="1"/>
        <v>mingyu Ryu</v>
      </c>
      <c r="D1641" s="94" t="s">
        <v>11609</v>
      </c>
      <c r="E1641" s="94" t="s">
        <v>32</v>
      </c>
      <c r="F1641" s="94" t="s">
        <v>21407</v>
      </c>
      <c r="G1641" s="95" t="s">
        <v>33</v>
      </c>
      <c r="H1641" s="94" t="s">
        <v>12006</v>
      </c>
      <c r="I1641" s="94" t="s">
        <v>12069</v>
      </c>
      <c r="BF1641" s="94" t="s">
        <v>33</v>
      </c>
      <c r="BG1641" s="94"/>
      <c r="BH1641" s="94"/>
      <c r="BI1641" s="94"/>
      <c r="BJ1641" s="94"/>
      <c r="BK1641" s="94"/>
      <c r="BL1641" s="94"/>
      <c r="BM1641" s="94">
        <v>1.0</v>
      </c>
      <c r="BN1641" s="94"/>
      <c r="BO1641" s="94"/>
      <c r="BP1641" s="94"/>
      <c r="BQ1641" s="94"/>
      <c r="BR1641" s="94"/>
      <c r="BS1641" s="94"/>
      <c r="BT1641" s="94"/>
      <c r="BU1641" s="94"/>
      <c r="BV1641" s="94"/>
      <c r="BW1641" s="94"/>
      <c r="BX1641" s="94"/>
      <c r="BY1641" s="94"/>
      <c r="BZ1641" s="94"/>
      <c r="CA1641" s="94"/>
      <c r="CB1641" s="94"/>
      <c r="CC1641" s="94"/>
      <c r="CD1641" s="94">
        <v>1.0</v>
      </c>
      <c r="CE1641" s="94"/>
      <c r="CF1641" s="94"/>
      <c r="CG1641" s="94"/>
      <c r="CH1641" s="94"/>
      <c r="CJ1641" s="94" t="s">
        <v>15991</v>
      </c>
      <c r="CK1641" s="94" t="s">
        <v>21408</v>
      </c>
      <c r="CL1641" s="94" t="s">
        <v>12046</v>
      </c>
      <c r="CM1641" s="94" t="s">
        <v>21409</v>
      </c>
      <c r="CO1641" s="94" t="s">
        <v>12122</v>
      </c>
      <c r="CP1641" s="94" t="s">
        <v>21410</v>
      </c>
      <c r="CQ1641" s="94" t="s">
        <v>21411</v>
      </c>
      <c r="CR1641" s="94" t="s">
        <v>21411</v>
      </c>
      <c r="CS1641" s="94" t="s">
        <v>12016</v>
      </c>
      <c r="CX1641" s="94" t="s">
        <v>1751</v>
      </c>
      <c r="CZ1641" s="94" t="s">
        <v>12007</v>
      </c>
      <c r="DA1641" s="94" t="s">
        <v>12016</v>
      </c>
      <c r="DB1641" s="94" t="s">
        <v>12111</v>
      </c>
      <c r="DC1641" s="94" t="s">
        <v>12007</v>
      </c>
      <c r="DD1641" s="94" t="s">
        <v>12016</v>
      </c>
      <c r="DE1641" s="94" t="s">
        <v>12007</v>
      </c>
      <c r="DH1641" s="94" t="s">
        <v>12021</v>
      </c>
      <c r="DJ1641" s="94" t="s">
        <v>12022</v>
      </c>
    </row>
    <row r="1642" ht="13.5" customHeight="1">
      <c r="A1642" s="94" t="s">
        <v>4981</v>
      </c>
      <c r="B1642" s="94" t="s">
        <v>4982</v>
      </c>
      <c r="C1642" s="94" t="str">
        <f t="shared" si="1"/>
        <v>Minh Huynh</v>
      </c>
      <c r="D1642" s="94" t="s">
        <v>4983</v>
      </c>
      <c r="E1642" s="94" t="s">
        <v>32</v>
      </c>
      <c r="F1642" s="94" t="s">
        <v>21412</v>
      </c>
      <c r="G1642" s="95" t="s">
        <v>33</v>
      </c>
      <c r="H1642" s="94" t="s">
        <v>12006</v>
      </c>
      <c r="I1642" s="94" t="s">
        <v>12069</v>
      </c>
      <c r="BF1642" s="94"/>
      <c r="BG1642" s="94"/>
      <c r="BH1642" s="94" t="s">
        <v>33</v>
      </c>
      <c r="BI1642" s="94"/>
      <c r="BJ1642" s="94"/>
      <c r="BK1642" s="94"/>
      <c r="BL1642" s="94"/>
      <c r="BM1642" s="94"/>
      <c r="BN1642" s="94"/>
      <c r="BO1642" s="94"/>
      <c r="BP1642" s="94"/>
      <c r="BQ1642" s="94"/>
      <c r="BR1642" s="94">
        <v>1.0</v>
      </c>
      <c r="BS1642" s="94"/>
      <c r="BT1642" s="94"/>
      <c r="BU1642" s="94"/>
      <c r="BV1642" s="94"/>
      <c r="BW1642" s="94"/>
      <c r="BX1642" s="94"/>
      <c r="BY1642" s="94"/>
      <c r="BZ1642" s="94"/>
      <c r="CA1642" s="94"/>
      <c r="CB1642" s="94"/>
      <c r="CC1642" s="94"/>
      <c r="CD1642" s="94">
        <v>1.0</v>
      </c>
      <c r="CE1642" s="94"/>
      <c r="CF1642" s="94"/>
      <c r="CG1642" s="94"/>
      <c r="CH1642" s="94"/>
      <c r="CJ1642" s="94" t="s">
        <v>3680</v>
      </c>
      <c r="CK1642" s="94" t="s">
        <v>4987</v>
      </c>
      <c r="CL1642" s="94" t="s">
        <v>12010</v>
      </c>
      <c r="CM1642" s="94" t="s">
        <v>15776</v>
      </c>
      <c r="CN1642" s="94" t="s">
        <v>21413</v>
      </c>
      <c r="CO1642" s="94" t="s">
        <v>12030</v>
      </c>
      <c r="CP1642" s="94" t="s">
        <v>12073</v>
      </c>
      <c r="CQ1642" s="94" t="s">
        <v>12074</v>
      </c>
      <c r="CR1642" s="94" t="s">
        <v>12385</v>
      </c>
      <c r="CS1642" s="94" t="s">
        <v>12016</v>
      </c>
      <c r="CT1642" s="94" t="s">
        <v>12594</v>
      </c>
      <c r="CV1642" s="94" t="s">
        <v>21414</v>
      </c>
      <c r="CX1642" s="94" t="s">
        <v>21415</v>
      </c>
      <c r="CZ1642" s="94" t="s">
        <v>12007</v>
      </c>
      <c r="DA1642" s="94" t="s">
        <v>12019</v>
      </c>
      <c r="DB1642" s="94" t="s">
        <v>12016</v>
      </c>
      <c r="DC1642" s="94" t="s">
        <v>12007</v>
      </c>
      <c r="DD1642" s="94" t="s">
        <v>12016</v>
      </c>
      <c r="DE1642" s="94" t="s">
        <v>12007</v>
      </c>
      <c r="DH1642" s="94" t="s">
        <v>12021</v>
      </c>
      <c r="DJ1642" s="94" t="s">
        <v>12022</v>
      </c>
    </row>
    <row r="1643" ht="13.5" customHeight="1">
      <c r="A1643" s="94" t="s">
        <v>21416</v>
      </c>
      <c r="B1643" s="94" t="s">
        <v>21417</v>
      </c>
      <c r="C1643" s="94" t="str">
        <f t="shared" si="1"/>
        <v>Minia Manteiga</v>
      </c>
      <c r="D1643" s="94" t="s">
        <v>21418</v>
      </c>
      <c r="E1643" s="94" t="s">
        <v>32</v>
      </c>
      <c r="F1643" s="94" t="s">
        <v>21419</v>
      </c>
      <c r="G1643" s="95" t="s">
        <v>33</v>
      </c>
      <c r="H1643" s="94" t="s">
        <v>12006</v>
      </c>
      <c r="I1643" s="94" t="s">
        <v>12069</v>
      </c>
      <c r="BF1643" s="94" t="s">
        <v>33</v>
      </c>
      <c r="BG1643" s="94"/>
      <c r="BH1643" s="94"/>
      <c r="BI1643" s="94"/>
      <c r="BJ1643" s="94"/>
      <c r="BK1643" s="94"/>
      <c r="BL1643" s="94">
        <v>1.0</v>
      </c>
      <c r="BM1643" s="94"/>
      <c r="BN1643" s="94"/>
      <c r="BO1643" s="94"/>
      <c r="BP1643" s="94"/>
      <c r="BQ1643" s="94"/>
      <c r="BR1643" s="94"/>
      <c r="BS1643" s="94"/>
      <c r="BT1643" s="94"/>
      <c r="BU1643" s="94"/>
      <c r="BV1643" s="94"/>
      <c r="BW1643" s="94"/>
      <c r="BX1643" s="94"/>
      <c r="BY1643" s="94"/>
      <c r="BZ1643" s="94"/>
      <c r="CA1643" s="94"/>
      <c r="CB1643" s="94"/>
      <c r="CC1643" s="94"/>
      <c r="CD1643" s="94"/>
      <c r="CE1643" s="94"/>
      <c r="CF1643" s="94"/>
      <c r="CG1643" s="94"/>
      <c r="CH1643" s="94"/>
      <c r="CJ1643" s="94" t="s">
        <v>12082</v>
      </c>
      <c r="CK1643" s="94" t="s">
        <v>21420</v>
      </c>
      <c r="CM1643" s="94" t="s">
        <v>21421</v>
      </c>
      <c r="CQ1643" s="94" t="s">
        <v>14499</v>
      </c>
      <c r="CS1643" s="94" t="s">
        <v>12007</v>
      </c>
      <c r="CX1643" s="94" t="s">
        <v>21422</v>
      </c>
      <c r="CZ1643" s="94" t="s">
        <v>12007</v>
      </c>
      <c r="DA1643" s="94" t="s">
        <v>12016</v>
      </c>
      <c r="DB1643" s="94" t="s">
        <v>12016</v>
      </c>
      <c r="DC1643" s="94" t="s">
        <v>12007</v>
      </c>
      <c r="DD1643" s="94" t="s">
        <v>12016</v>
      </c>
      <c r="DE1643" s="94" t="s">
        <v>12016</v>
      </c>
      <c r="DH1643" s="94" t="s">
        <v>12021</v>
      </c>
      <c r="DJ1643" s="94" t="s">
        <v>12022</v>
      </c>
    </row>
    <row r="1644" ht="13.5" customHeight="1">
      <c r="A1644" s="94" t="s">
        <v>7061</v>
      </c>
      <c r="B1644" s="94" t="s">
        <v>7062</v>
      </c>
      <c r="C1644" s="94" t="str">
        <f t="shared" si="1"/>
        <v>Miora Mbolatiana RANDRIANASY</v>
      </c>
      <c r="D1644" s="94" t="s">
        <v>7063</v>
      </c>
      <c r="E1644" s="94" t="s">
        <v>32</v>
      </c>
      <c r="F1644" s="94" t="s">
        <v>21423</v>
      </c>
      <c r="G1644" s="95" t="s">
        <v>33</v>
      </c>
      <c r="H1644" s="94" t="s">
        <v>12006</v>
      </c>
      <c r="I1644" s="94" t="s">
        <v>12069</v>
      </c>
      <c r="BF1644" s="94" t="s">
        <v>33</v>
      </c>
      <c r="BG1644" s="94"/>
      <c r="BH1644" s="94"/>
      <c r="BI1644" s="94"/>
      <c r="BJ1644" s="94"/>
      <c r="BK1644" s="94"/>
      <c r="BL1644" s="94"/>
      <c r="BM1644" s="94">
        <v>1.0</v>
      </c>
      <c r="BN1644" s="94"/>
      <c r="BO1644" s="94"/>
      <c r="BP1644" s="94"/>
      <c r="BQ1644" s="94"/>
      <c r="BR1644" s="94"/>
      <c r="BS1644" s="94"/>
      <c r="BT1644" s="94"/>
      <c r="BU1644" s="94"/>
      <c r="BV1644" s="94"/>
      <c r="BW1644" s="94"/>
      <c r="BX1644" s="94"/>
      <c r="BY1644" s="94"/>
      <c r="BZ1644" s="94"/>
      <c r="CA1644" s="94"/>
      <c r="CB1644" s="94"/>
      <c r="CC1644" s="94"/>
      <c r="CD1644" s="94"/>
      <c r="CE1644" s="94"/>
      <c r="CF1644" s="94"/>
      <c r="CG1644" s="94"/>
      <c r="CH1644" s="94"/>
      <c r="CJ1644" s="94" t="s">
        <v>12717</v>
      </c>
      <c r="CK1644" s="94" t="s">
        <v>21424</v>
      </c>
      <c r="CL1644" s="94" t="s">
        <v>12010</v>
      </c>
      <c r="CM1644" s="94" t="s">
        <v>12431</v>
      </c>
      <c r="CN1644" s="94" t="s">
        <v>12143</v>
      </c>
      <c r="CO1644" s="94" t="s">
        <v>12217</v>
      </c>
      <c r="CP1644" s="94" t="s">
        <v>13073</v>
      </c>
      <c r="CQ1644" s="94" t="s">
        <v>12433</v>
      </c>
      <c r="CR1644" s="94" t="s">
        <v>12434</v>
      </c>
      <c r="CS1644" s="94" t="s">
        <v>12007</v>
      </c>
      <c r="CT1644" s="94" t="s">
        <v>12123</v>
      </c>
      <c r="CX1644" s="94" t="s">
        <v>1751</v>
      </c>
      <c r="CZ1644" s="94" t="s">
        <v>12007</v>
      </c>
      <c r="DA1644" s="94" t="s">
        <v>12111</v>
      </c>
      <c r="DB1644" s="94" t="s">
        <v>12111</v>
      </c>
      <c r="DC1644" s="94" t="s">
        <v>12007</v>
      </c>
      <c r="DD1644" s="94" t="s">
        <v>12007</v>
      </c>
      <c r="DE1644" s="94" t="s">
        <v>12007</v>
      </c>
      <c r="DH1644" s="94" t="s">
        <v>12021</v>
      </c>
      <c r="DJ1644" s="94" t="s">
        <v>12022</v>
      </c>
    </row>
    <row r="1645" ht="13.5" customHeight="1">
      <c r="A1645" s="94" t="s">
        <v>4887</v>
      </c>
      <c r="B1645" s="94" t="s">
        <v>4888</v>
      </c>
      <c r="C1645" s="94" t="str">
        <f t="shared" si="1"/>
        <v>Miora Nomenjanahary Rakototafika</v>
      </c>
      <c r="D1645" s="94" t="s">
        <v>4889</v>
      </c>
      <c r="E1645" s="94" t="s">
        <v>32</v>
      </c>
      <c r="F1645" s="94" t="s">
        <v>21425</v>
      </c>
      <c r="G1645" s="95" t="s">
        <v>33</v>
      </c>
      <c r="H1645" s="94" t="s">
        <v>12006</v>
      </c>
      <c r="I1645" s="94" t="s">
        <v>12069</v>
      </c>
      <c r="BF1645" s="94" t="s">
        <v>33</v>
      </c>
      <c r="BG1645" s="94"/>
      <c r="BH1645" s="94"/>
      <c r="BI1645" s="94"/>
      <c r="BJ1645" s="94"/>
      <c r="BK1645" s="94"/>
      <c r="BL1645" s="94"/>
      <c r="BM1645" s="94">
        <v>1.0</v>
      </c>
      <c r="BN1645" s="94"/>
      <c r="BO1645" s="94"/>
      <c r="BP1645" s="94"/>
      <c r="BQ1645" s="94"/>
      <c r="BR1645" s="94"/>
      <c r="BS1645" s="94"/>
      <c r="BT1645" s="94"/>
      <c r="BU1645" s="94"/>
      <c r="BV1645" s="94"/>
      <c r="BW1645" s="94"/>
      <c r="BX1645" s="94"/>
      <c r="BY1645" s="94"/>
      <c r="BZ1645" s="94"/>
      <c r="CA1645" s="94"/>
      <c r="CB1645" s="94"/>
      <c r="CC1645" s="94"/>
      <c r="CD1645" s="94"/>
      <c r="CE1645" s="94"/>
      <c r="CF1645" s="94"/>
      <c r="CG1645" s="94"/>
      <c r="CH1645" s="94"/>
      <c r="CK1645" s="94" t="s">
        <v>4893</v>
      </c>
      <c r="CL1645" s="94" t="s">
        <v>12010</v>
      </c>
      <c r="CM1645" s="94" t="s">
        <v>12431</v>
      </c>
      <c r="CO1645" s="94" t="s">
        <v>12217</v>
      </c>
      <c r="CP1645" s="94" t="s">
        <v>13073</v>
      </c>
      <c r="CQ1645" s="94" t="s">
        <v>12433</v>
      </c>
      <c r="CR1645" s="94" t="s">
        <v>12433</v>
      </c>
      <c r="CS1645" s="94" t="s">
        <v>12016</v>
      </c>
      <c r="CX1645" s="94" t="s">
        <v>21426</v>
      </c>
      <c r="CZ1645" s="94" t="s">
        <v>12007</v>
      </c>
      <c r="DA1645" s="94" t="s">
        <v>12111</v>
      </c>
      <c r="DB1645" s="94" t="s">
        <v>12111</v>
      </c>
      <c r="DC1645" s="94" t="s">
        <v>12007</v>
      </c>
      <c r="DD1645" s="94" t="s">
        <v>12007</v>
      </c>
      <c r="DE1645" s="94" t="s">
        <v>12007</v>
      </c>
      <c r="DH1645" s="94" t="s">
        <v>12021</v>
      </c>
      <c r="DJ1645" s="94" t="s">
        <v>12022</v>
      </c>
    </row>
    <row r="1646" ht="13.5" customHeight="1">
      <c r="A1646" s="94" t="s">
        <v>21427</v>
      </c>
      <c r="B1646" s="94" t="s">
        <v>21428</v>
      </c>
      <c r="C1646" s="94" t="str">
        <f t="shared" si="1"/>
        <v>Miracle Chibuzor Marcel</v>
      </c>
      <c r="D1646" s="94" t="s">
        <v>21429</v>
      </c>
      <c r="E1646" s="94" t="s">
        <v>32</v>
      </c>
      <c r="F1646" s="94" t="s">
        <v>21430</v>
      </c>
      <c r="G1646" s="95" t="s">
        <v>33</v>
      </c>
      <c r="H1646" s="94" t="s">
        <v>12006</v>
      </c>
      <c r="I1646" s="94" t="s">
        <v>12025</v>
      </c>
      <c r="BF1646" s="94" t="s">
        <v>33</v>
      </c>
      <c r="BG1646" s="94"/>
      <c r="BH1646" s="94"/>
      <c r="BI1646" s="94"/>
      <c r="BJ1646" s="94"/>
      <c r="BK1646" s="94"/>
      <c r="BL1646" s="94">
        <v>1.0</v>
      </c>
      <c r="BM1646" s="94"/>
      <c r="BN1646" s="94"/>
      <c r="BO1646" s="94"/>
      <c r="BP1646" s="94"/>
      <c r="BQ1646" s="94"/>
      <c r="BR1646" s="94"/>
      <c r="BS1646" s="94"/>
      <c r="BT1646" s="94"/>
      <c r="BU1646" s="94"/>
      <c r="BV1646" s="94"/>
      <c r="BW1646" s="94"/>
      <c r="BX1646" s="94"/>
      <c r="BY1646" s="94"/>
      <c r="BZ1646" s="94"/>
      <c r="CA1646" s="94"/>
      <c r="CB1646" s="94"/>
      <c r="CC1646" s="94"/>
      <c r="CD1646" s="94"/>
      <c r="CE1646" s="94"/>
      <c r="CF1646" s="94"/>
      <c r="CG1646" s="94"/>
      <c r="CH1646" s="94"/>
      <c r="CJ1646" s="94" t="s">
        <v>12153</v>
      </c>
      <c r="CK1646" s="94" t="s">
        <v>21431</v>
      </c>
      <c r="CL1646" s="94" t="s">
        <v>12046</v>
      </c>
      <c r="CM1646" s="94" t="s">
        <v>21432</v>
      </c>
      <c r="CN1646" s="94" t="s">
        <v>21433</v>
      </c>
      <c r="CO1646" s="94" t="s">
        <v>12013</v>
      </c>
      <c r="CP1646" s="94" t="s">
        <v>21434</v>
      </c>
      <c r="CQ1646" s="94" t="s">
        <v>12158</v>
      </c>
      <c r="CR1646" s="94" t="s">
        <v>12159</v>
      </c>
      <c r="CS1646" s="94" t="s">
        <v>12007</v>
      </c>
      <c r="CT1646" s="94" t="s">
        <v>21435</v>
      </c>
      <c r="CU1646" s="94" t="s">
        <v>21436</v>
      </c>
      <c r="CX1646" s="94" t="s">
        <v>1642</v>
      </c>
      <c r="CZ1646" s="94" t="s">
        <v>12007</v>
      </c>
      <c r="DA1646" s="94" t="s">
        <v>12016</v>
      </c>
      <c r="DB1646" s="94" t="s">
        <v>12019</v>
      </c>
      <c r="DC1646" s="94" t="s">
        <v>12007</v>
      </c>
      <c r="DD1646" s="94" t="s">
        <v>12007</v>
      </c>
      <c r="DE1646" s="94" t="s">
        <v>12007</v>
      </c>
      <c r="DH1646" s="94" t="s">
        <v>12021</v>
      </c>
      <c r="DJ1646" s="94" t="s">
        <v>12022</v>
      </c>
    </row>
    <row r="1647" ht="13.5" customHeight="1">
      <c r="A1647" s="94" t="s">
        <v>21437</v>
      </c>
      <c r="B1647" s="94" t="s">
        <v>21438</v>
      </c>
      <c r="C1647" s="94" t="str">
        <f t="shared" si="1"/>
        <v>Miriam Nyamai</v>
      </c>
      <c r="D1647" s="94" t="s">
        <v>21439</v>
      </c>
      <c r="E1647" s="94" t="s">
        <v>32</v>
      </c>
      <c r="F1647" s="94" t="s">
        <v>21440</v>
      </c>
      <c r="G1647" s="95" t="s">
        <v>33</v>
      </c>
      <c r="H1647" s="94" t="s">
        <v>12006</v>
      </c>
      <c r="BF1647" s="94" t="s">
        <v>33</v>
      </c>
      <c r="BG1647" s="94"/>
      <c r="BH1647" s="94"/>
      <c r="BI1647" s="94"/>
      <c r="BJ1647" s="94"/>
      <c r="BK1647" s="94"/>
      <c r="BL1647" s="94">
        <v>1.0</v>
      </c>
      <c r="BM1647" s="94"/>
      <c r="BN1647" s="94"/>
      <c r="BO1647" s="94"/>
      <c r="BP1647" s="94"/>
      <c r="BQ1647" s="94"/>
      <c r="BR1647" s="94"/>
      <c r="BS1647" s="94"/>
      <c r="BT1647" s="94"/>
      <c r="BU1647" s="94"/>
      <c r="BV1647" s="94"/>
      <c r="BW1647" s="94"/>
      <c r="BX1647" s="94"/>
      <c r="BY1647" s="94"/>
      <c r="BZ1647" s="94"/>
      <c r="CA1647" s="94"/>
      <c r="CB1647" s="94"/>
      <c r="CC1647" s="94"/>
      <c r="CD1647" s="94">
        <v>1.0</v>
      </c>
      <c r="CE1647" s="94"/>
      <c r="CF1647" s="94"/>
      <c r="CG1647" s="94"/>
      <c r="CH1647" s="94"/>
      <c r="CJ1647" s="94" t="s">
        <v>3680</v>
      </c>
      <c r="CK1647" s="94" t="s">
        <v>21441</v>
      </c>
      <c r="CL1647" s="94" t="s">
        <v>12010</v>
      </c>
      <c r="CM1647" s="94" t="s">
        <v>21442</v>
      </c>
      <c r="CN1647" s="94" t="s">
        <v>21443</v>
      </c>
      <c r="CO1647" s="94" t="s">
        <v>12188</v>
      </c>
      <c r="CP1647" s="94" t="s">
        <v>12189</v>
      </c>
      <c r="CQ1647" s="94" t="s">
        <v>12015</v>
      </c>
      <c r="CR1647" s="94" t="s">
        <v>13329</v>
      </c>
      <c r="CS1647" s="94" t="s">
        <v>12016</v>
      </c>
      <c r="CT1647" s="94" t="s">
        <v>12052</v>
      </c>
      <c r="CX1647" s="94" t="s">
        <v>1770</v>
      </c>
      <c r="CZ1647" s="94" t="s">
        <v>12007</v>
      </c>
      <c r="DA1647" s="94" t="s">
        <v>12019</v>
      </c>
      <c r="DB1647" s="94" t="s">
        <v>12019</v>
      </c>
      <c r="DC1647" s="94" t="s">
        <v>12007</v>
      </c>
      <c r="DD1647" s="94" t="s">
        <v>12007</v>
      </c>
      <c r="DE1647" s="94" t="s">
        <v>12016</v>
      </c>
      <c r="DH1647" s="94" t="s">
        <v>12021</v>
      </c>
      <c r="DJ1647" s="94" t="s">
        <v>12022</v>
      </c>
    </row>
    <row r="1648" ht="13.5" customHeight="1">
      <c r="A1648" s="94" t="s">
        <v>4659</v>
      </c>
      <c r="B1648" s="94" t="s">
        <v>4660</v>
      </c>
      <c r="C1648" s="94" t="str">
        <f t="shared" si="1"/>
        <v>Mirjana Povic</v>
      </c>
      <c r="D1648" s="94" t="s">
        <v>4661</v>
      </c>
      <c r="E1648" s="94" t="s">
        <v>32</v>
      </c>
      <c r="F1648" s="94" t="s">
        <v>21444</v>
      </c>
      <c r="G1648" s="95" t="s">
        <v>33</v>
      </c>
      <c r="H1648" s="94" t="s">
        <v>12006</v>
      </c>
      <c r="I1648" s="94" t="s">
        <v>12069</v>
      </c>
      <c r="BF1648" s="94"/>
      <c r="BG1648" s="94"/>
      <c r="BH1648" s="94" t="s">
        <v>33</v>
      </c>
      <c r="BI1648" s="94"/>
      <c r="BJ1648" s="94"/>
      <c r="BK1648" s="94"/>
      <c r="BL1648" s="94"/>
      <c r="BM1648" s="94"/>
      <c r="BN1648" s="94"/>
      <c r="BO1648" s="94"/>
      <c r="BP1648" s="94"/>
      <c r="BQ1648" s="94"/>
      <c r="BR1648" s="94">
        <v>1.0</v>
      </c>
      <c r="BS1648" s="94"/>
      <c r="BT1648" s="94"/>
      <c r="BU1648" s="94"/>
      <c r="BV1648" s="94"/>
      <c r="BW1648" s="94"/>
      <c r="BX1648" s="94"/>
      <c r="BY1648" s="94"/>
      <c r="BZ1648" s="94"/>
      <c r="CA1648" s="94"/>
      <c r="CB1648" s="94"/>
      <c r="CC1648" s="94"/>
      <c r="CD1648" s="94"/>
      <c r="CE1648" s="94"/>
      <c r="CF1648" s="94"/>
      <c r="CG1648" s="94"/>
      <c r="CH1648" s="94"/>
      <c r="CJ1648" s="94" t="s">
        <v>3680</v>
      </c>
      <c r="CK1648" s="94" t="s">
        <v>4664</v>
      </c>
      <c r="CL1648" s="94" t="s">
        <v>12202</v>
      </c>
      <c r="CM1648" s="94" t="s">
        <v>21445</v>
      </c>
      <c r="CN1648" s="94" t="s">
        <v>21446</v>
      </c>
      <c r="CO1648" s="94" t="s">
        <v>12116</v>
      </c>
      <c r="CP1648" s="94" t="s">
        <v>12599</v>
      </c>
      <c r="CQ1648" s="94" t="s">
        <v>12132</v>
      </c>
      <c r="CR1648" s="94" t="s">
        <v>21447</v>
      </c>
      <c r="CS1648" s="94" t="s">
        <v>12016</v>
      </c>
      <c r="CT1648" s="94" t="s">
        <v>12594</v>
      </c>
      <c r="CX1648" s="94" t="s">
        <v>21448</v>
      </c>
      <c r="CZ1648" s="94" t="s">
        <v>12007</v>
      </c>
      <c r="DA1648" s="94" t="s">
        <v>12019</v>
      </c>
      <c r="DB1648" s="94" t="s">
        <v>12019</v>
      </c>
      <c r="DC1648" s="94" t="s">
        <v>12007</v>
      </c>
      <c r="DD1648" s="94" t="s">
        <v>12007</v>
      </c>
      <c r="DE1648" s="94" t="s">
        <v>12007</v>
      </c>
      <c r="DH1648" s="94" t="s">
        <v>12021</v>
      </c>
      <c r="DJ1648" s="94" t="s">
        <v>12022</v>
      </c>
    </row>
    <row r="1649" ht="13.5" customHeight="1">
      <c r="A1649" s="94" t="s">
        <v>4777</v>
      </c>
      <c r="B1649" s="94" t="s">
        <v>4778</v>
      </c>
      <c r="C1649" s="94" t="str">
        <f t="shared" si="1"/>
        <v>Miro Saide</v>
      </c>
      <c r="D1649" s="94" t="s">
        <v>4779</v>
      </c>
      <c r="E1649" s="94" t="s">
        <v>2367</v>
      </c>
      <c r="F1649" s="94" t="s">
        <v>21449</v>
      </c>
      <c r="G1649" s="95" t="s">
        <v>33</v>
      </c>
      <c r="H1649" s="94" t="s">
        <v>12006</v>
      </c>
      <c r="I1649" s="94" t="s">
        <v>12069</v>
      </c>
      <c r="AW1649" s="94" t="s">
        <v>12007</v>
      </c>
      <c r="BF1649" s="94"/>
      <c r="BG1649" s="94"/>
      <c r="BH1649" s="94" t="s">
        <v>33</v>
      </c>
      <c r="BI1649" s="94"/>
      <c r="BJ1649" s="94"/>
      <c r="BK1649" s="94"/>
      <c r="BL1649" s="94"/>
      <c r="BM1649" s="94"/>
      <c r="BN1649" s="94"/>
      <c r="BO1649" s="94"/>
      <c r="BP1649" s="94"/>
      <c r="BQ1649" s="94"/>
      <c r="BR1649" s="94"/>
      <c r="BS1649" s="94">
        <v>1.0</v>
      </c>
      <c r="BT1649" s="94"/>
      <c r="BU1649" s="94"/>
      <c r="BV1649" s="94"/>
      <c r="BW1649" s="94"/>
      <c r="BX1649" s="94"/>
      <c r="BY1649" s="94"/>
      <c r="BZ1649" s="94"/>
      <c r="CA1649" s="94"/>
      <c r="CB1649" s="94"/>
      <c r="CC1649" s="94"/>
      <c r="CD1649" s="94">
        <v>1.0</v>
      </c>
      <c r="CE1649" s="94"/>
      <c r="CF1649" s="94"/>
      <c r="CG1649" s="94"/>
      <c r="CH1649" s="94"/>
      <c r="CJ1649" s="94" t="s">
        <v>11475</v>
      </c>
      <c r="CK1649" s="94" t="s">
        <v>21450</v>
      </c>
      <c r="CL1649" s="94" t="s">
        <v>12046</v>
      </c>
      <c r="CM1649" s="94" t="s">
        <v>15808</v>
      </c>
      <c r="CN1649" s="94" t="s">
        <v>12143</v>
      </c>
      <c r="CO1649" s="94" t="s">
        <v>12122</v>
      </c>
      <c r="CP1649" s="94" t="s">
        <v>13489</v>
      </c>
      <c r="CQ1649" s="94" t="s">
        <v>13125</v>
      </c>
      <c r="CR1649" s="94" t="s">
        <v>15648</v>
      </c>
      <c r="CS1649" s="94" t="s">
        <v>12016</v>
      </c>
      <c r="CT1649" s="94" t="s">
        <v>21451</v>
      </c>
      <c r="CX1649" s="94" t="s">
        <v>21452</v>
      </c>
      <c r="CZ1649" s="94" t="s">
        <v>12007</v>
      </c>
      <c r="DA1649" s="94" t="s">
        <v>12016</v>
      </c>
      <c r="DB1649" s="94" t="s">
        <v>12111</v>
      </c>
      <c r="DC1649" s="94" t="s">
        <v>12007</v>
      </c>
      <c r="DD1649" s="94" t="s">
        <v>12007</v>
      </c>
      <c r="DE1649" s="94" t="s">
        <v>12016</v>
      </c>
      <c r="DH1649" s="94" t="s">
        <v>12021</v>
      </c>
      <c r="DJ1649" s="94" t="s">
        <v>12022</v>
      </c>
    </row>
    <row r="1650" ht="13.5" customHeight="1">
      <c r="A1650" s="94" t="s">
        <v>21453</v>
      </c>
      <c r="B1650" s="94" t="s">
        <v>21454</v>
      </c>
      <c r="C1650" s="94" t="str">
        <f t="shared" si="1"/>
        <v>Mirwat Shamshad</v>
      </c>
      <c r="D1650" s="94" t="s">
        <v>21455</v>
      </c>
      <c r="E1650" s="94" t="s">
        <v>35</v>
      </c>
      <c r="F1650" s="94" t="s">
        <v>21456</v>
      </c>
      <c r="G1650" s="95" t="s">
        <v>33</v>
      </c>
      <c r="H1650" s="94" t="s">
        <v>12006</v>
      </c>
      <c r="I1650" s="94" t="s">
        <v>12069</v>
      </c>
      <c r="BF1650" s="94" t="s">
        <v>33</v>
      </c>
      <c r="BG1650" s="94"/>
      <c r="BH1650" s="94"/>
      <c r="BI1650" s="94"/>
      <c r="BJ1650" s="94"/>
      <c r="BK1650" s="94"/>
      <c r="BL1650" s="94">
        <v>1.0</v>
      </c>
      <c r="BM1650" s="94"/>
      <c r="BN1650" s="94"/>
      <c r="BO1650" s="94"/>
      <c r="BP1650" s="94"/>
      <c r="BQ1650" s="94"/>
      <c r="BR1650" s="94"/>
      <c r="BS1650" s="94"/>
      <c r="BT1650" s="94"/>
      <c r="BU1650" s="94"/>
      <c r="BV1650" s="94"/>
      <c r="BW1650" s="94"/>
      <c r="BX1650" s="94"/>
      <c r="BY1650" s="94"/>
      <c r="BZ1650" s="94"/>
      <c r="CA1650" s="94"/>
      <c r="CB1650" s="94"/>
      <c r="CC1650" s="94"/>
      <c r="CD1650" s="94">
        <v>1.0</v>
      </c>
      <c r="CE1650" s="94"/>
      <c r="CF1650" s="94"/>
      <c r="CG1650" s="94"/>
      <c r="CH1650" s="94"/>
      <c r="CJ1650" s="94" t="s">
        <v>12402</v>
      </c>
      <c r="CK1650" s="94" t="s">
        <v>21457</v>
      </c>
      <c r="CL1650" s="94" t="s">
        <v>12010</v>
      </c>
      <c r="CM1650" s="94" t="s">
        <v>21458</v>
      </c>
      <c r="CN1650" s="94" t="s">
        <v>21459</v>
      </c>
      <c r="CO1650" s="94" t="s">
        <v>12013</v>
      </c>
      <c r="CP1650" s="94" t="s">
        <v>21460</v>
      </c>
      <c r="CQ1650" s="94" t="s">
        <v>17627</v>
      </c>
      <c r="CR1650" s="94" t="s">
        <v>17627</v>
      </c>
      <c r="CS1650" s="94" t="s">
        <v>12007</v>
      </c>
      <c r="CT1650" s="94" t="s">
        <v>12123</v>
      </c>
      <c r="CX1650" s="94" t="s">
        <v>21461</v>
      </c>
      <c r="CZ1650" s="94" t="s">
        <v>12007</v>
      </c>
      <c r="DA1650" s="94" t="s">
        <v>12111</v>
      </c>
      <c r="DB1650" s="94" t="s">
        <v>12016</v>
      </c>
      <c r="DC1650" s="94" t="s">
        <v>12007</v>
      </c>
      <c r="DD1650" s="94" t="s">
        <v>12007</v>
      </c>
      <c r="DE1650" s="94" t="s">
        <v>12007</v>
      </c>
      <c r="DH1650" s="94" t="s">
        <v>12021</v>
      </c>
      <c r="DJ1650" s="94" t="s">
        <v>12022</v>
      </c>
    </row>
    <row r="1651" ht="13.5" customHeight="1">
      <c r="A1651" s="94" t="s">
        <v>21453</v>
      </c>
      <c r="B1651" s="94" t="s">
        <v>21454</v>
      </c>
      <c r="C1651" s="94" t="str">
        <f t="shared" si="1"/>
        <v>Mirwat Shamshad</v>
      </c>
      <c r="D1651" s="94" t="s">
        <v>21455</v>
      </c>
      <c r="E1651" s="94" t="s">
        <v>35</v>
      </c>
      <c r="F1651" s="94" t="s">
        <v>21462</v>
      </c>
      <c r="G1651" s="95" t="s">
        <v>33</v>
      </c>
      <c r="H1651" s="94" t="s">
        <v>12006</v>
      </c>
      <c r="I1651" s="94" t="s">
        <v>12069</v>
      </c>
      <c r="BF1651" s="94" t="s">
        <v>33</v>
      </c>
      <c r="BG1651" s="94"/>
      <c r="BH1651" s="94"/>
      <c r="BI1651" s="94"/>
      <c r="BJ1651" s="94"/>
      <c r="BK1651" s="94"/>
      <c r="BL1651" s="94"/>
      <c r="BM1651" s="94"/>
      <c r="BN1651" s="94">
        <v>1.0</v>
      </c>
      <c r="BO1651" s="94"/>
      <c r="BP1651" s="94"/>
      <c r="BQ1651" s="94"/>
      <c r="BR1651" s="94"/>
      <c r="BS1651" s="94"/>
      <c r="BT1651" s="94"/>
      <c r="BU1651" s="94"/>
      <c r="BV1651" s="94"/>
      <c r="BW1651" s="94"/>
      <c r="BX1651" s="94"/>
      <c r="BY1651" s="94"/>
      <c r="BZ1651" s="94"/>
      <c r="CA1651" s="94"/>
      <c r="CB1651" s="94"/>
      <c r="CC1651" s="94"/>
      <c r="CD1651" s="94"/>
      <c r="CE1651" s="94"/>
      <c r="CF1651" s="94"/>
      <c r="CG1651" s="94"/>
      <c r="CH1651" s="94"/>
      <c r="CJ1651" s="94" t="s">
        <v>12402</v>
      </c>
      <c r="CK1651" s="94" t="s">
        <v>21457</v>
      </c>
      <c r="CL1651" s="94" t="s">
        <v>12010</v>
      </c>
      <c r="CM1651" s="94" t="s">
        <v>21458</v>
      </c>
      <c r="CN1651" s="94" t="s">
        <v>21459</v>
      </c>
      <c r="CO1651" s="94" t="s">
        <v>12013</v>
      </c>
      <c r="CP1651" s="94" t="s">
        <v>21460</v>
      </c>
      <c r="CQ1651" s="94" t="s">
        <v>17627</v>
      </c>
      <c r="CR1651" s="94" t="s">
        <v>17627</v>
      </c>
      <c r="CS1651" s="94" t="s">
        <v>12007</v>
      </c>
      <c r="CT1651" s="94" t="s">
        <v>12123</v>
      </c>
      <c r="CX1651" s="94" t="s">
        <v>1817</v>
      </c>
      <c r="CZ1651" s="94" t="s">
        <v>12007</v>
      </c>
      <c r="DA1651" s="94" t="s">
        <v>12019</v>
      </c>
      <c r="DD1651" s="94" t="s">
        <v>12007</v>
      </c>
      <c r="DE1651" s="94" t="s">
        <v>12016</v>
      </c>
      <c r="DH1651" s="94" t="s">
        <v>12021</v>
      </c>
      <c r="DJ1651" s="94" t="s">
        <v>12022</v>
      </c>
    </row>
    <row r="1652" ht="13.5" customHeight="1">
      <c r="A1652" s="94" t="s">
        <v>21463</v>
      </c>
      <c r="B1652" s="94" t="s">
        <v>21464</v>
      </c>
      <c r="C1652" s="94" t="str">
        <f t="shared" si="1"/>
        <v>MJ Shahhoseini</v>
      </c>
      <c r="D1652" s="94" t="s">
        <v>21465</v>
      </c>
      <c r="E1652" s="94" t="s">
        <v>35</v>
      </c>
      <c r="F1652" s="94" t="s">
        <v>21466</v>
      </c>
      <c r="G1652" s="95" t="s">
        <v>33</v>
      </c>
      <c r="H1652" s="94" t="s">
        <v>12006</v>
      </c>
      <c r="BF1652" s="94" t="s">
        <v>33</v>
      </c>
      <c r="BG1652" s="94"/>
      <c r="BH1652" s="94"/>
      <c r="BI1652" s="94"/>
      <c r="BJ1652" s="94"/>
      <c r="BK1652" s="94"/>
      <c r="BL1652" s="94"/>
      <c r="BM1652" s="94">
        <v>1.0</v>
      </c>
      <c r="BN1652" s="94"/>
      <c r="BO1652" s="94"/>
      <c r="BP1652" s="94"/>
      <c r="BQ1652" s="94"/>
      <c r="BR1652" s="94"/>
      <c r="BS1652" s="94"/>
      <c r="BT1652" s="94"/>
      <c r="BU1652" s="94"/>
      <c r="BV1652" s="94"/>
      <c r="BW1652" s="94"/>
      <c r="BX1652" s="94"/>
      <c r="BY1652" s="94"/>
      <c r="BZ1652" s="94"/>
      <c r="CA1652" s="94"/>
      <c r="CB1652" s="94"/>
      <c r="CC1652" s="94"/>
      <c r="CD1652" s="94"/>
      <c r="CE1652" s="94"/>
      <c r="CF1652" s="94"/>
      <c r="CG1652" s="94"/>
      <c r="CH1652" s="94"/>
      <c r="CK1652" s="94" t="s">
        <v>21467</v>
      </c>
      <c r="CL1652" s="94" t="s">
        <v>12046</v>
      </c>
      <c r="CM1652" s="94" t="s">
        <v>21468</v>
      </c>
      <c r="CN1652" s="94" t="s">
        <v>12455</v>
      </c>
      <c r="CO1652" s="94" t="s">
        <v>12122</v>
      </c>
      <c r="CP1652" s="94" t="s">
        <v>13401</v>
      </c>
      <c r="CQ1652" s="94" t="s">
        <v>13402</v>
      </c>
      <c r="CR1652" s="94" t="s">
        <v>12406</v>
      </c>
      <c r="CS1652" s="94" t="s">
        <v>12007</v>
      </c>
      <c r="CX1652" s="94" t="s">
        <v>21469</v>
      </c>
      <c r="CZ1652" s="94" t="s">
        <v>12007</v>
      </c>
      <c r="DB1652" s="94" t="s">
        <v>12111</v>
      </c>
      <c r="DC1652" s="94" t="s">
        <v>12007</v>
      </c>
      <c r="DD1652" s="94" t="s">
        <v>12007</v>
      </c>
      <c r="DE1652" s="94" t="s">
        <v>12007</v>
      </c>
      <c r="DH1652" s="94" t="s">
        <v>12021</v>
      </c>
      <c r="DJ1652" s="94" t="s">
        <v>12022</v>
      </c>
    </row>
    <row r="1653" ht="13.5" customHeight="1">
      <c r="A1653" s="94" t="s">
        <v>21470</v>
      </c>
      <c r="B1653" s="94" t="s">
        <v>21471</v>
      </c>
      <c r="C1653" s="94" t="str">
        <f t="shared" si="1"/>
        <v>modiri mokaila</v>
      </c>
      <c r="D1653" s="94" t="s">
        <v>21472</v>
      </c>
      <c r="E1653" s="94" t="s">
        <v>35</v>
      </c>
      <c r="F1653" s="94" t="s">
        <v>21473</v>
      </c>
      <c r="G1653" s="95" t="s">
        <v>33</v>
      </c>
      <c r="H1653" s="94" t="s">
        <v>12006</v>
      </c>
      <c r="BF1653" s="94" t="s">
        <v>33</v>
      </c>
      <c r="BG1653" s="94"/>
      <c r="BH1653" s="94"/>
      <c r="BI1653" s="94"/>
      <c r="BJ1653" s="94"/>
      <c r="BK1653" s="94"/>
      <c r="BL1653" s="94"/>
      <c r="BM1653" s="94">
        <v>1.0</v>
      </c>
      <c r="BN1653" s="94"/>
      <c r="BO1653" s="94"/>
      <c r="BP1653" s="94"/>
      <c r="BQ1653" s="94"/>
      <c r="BR1653" s="94"/>
      <c r="BS1653" s="94"/>
      <c r="BT1653" s="94"/>
      <c r="BU1653" s="94"/>
      <c r="BV1653" s="94"/>
      <c r="BW1653" s="94"/>
      <c r="BX1653" s="94"/>
      <c r="BY1653" s="94"/>
      <c r="BZ1653" s="94"/>
      <c r="CA1653" s="94"/>
      <c r="CB1653" s="94"/>
      <c r="CC1653" s="94"/>
      <c r="CD1653" s="94">
        <v>1.0</v>
      </c>
      <c r="CE1653" s="94"/>
      <c r="CF1653" s="94"/>
      <c r="CG1653" s="94"/>
      <c r="CH1653" s="94"/>
      <c r="CJ1653" s="94" t="s">
        <v>12153</v>
      </c>
      <c r="CK1653" s="94" t="s">
        <v>21474</v>
      </c>
      <c r="CL1653" s="94" t="s">
        <v>12046</v>
      </c>
      <c r="CM1653" s="94" t="s">
        <v>21475</v>
      </c>
      <c r="CN1653" s="94" t="s">
        <v>12143</v>
      </c>
      <c r="CO1653" s="94" t="s">
        <v>12217</v>
      </c>
      <c r="CP1653" s="94" t="s">
        <v>12282</v>
      </c>
      <c r="CQ1653" s="94" t="s">
        <v>21476</v>
      </c>
      <c r="CR1653" s="94" t="s">
        <v>12219</v>
      </c>
      <c r="CS1653" s="94" t="s">
        <v>12016</v>
      </c>
      <c r="CT1653" s="94" t="s">
        <v>12498</v>
      </c>
      <c r="CU1653" s="94" t="s">
        <v>12498</v>
      </c>
      <c r="CV1653" s="94" t="s">
        <v>12498</v>
      </c>
      <c r="CX1653" s="94" t="s">
        <v>21477</v>
      </c>
      <c r="CZ1653" s="94" t="s">
        <v>12007</v>
      </c>
      <c r="DA1653" s="94" t="s">
        <v>12016</v>
      </c>
      <c r="DB1653" s="94" t="s">
        <v>12111</v>
      </c>
      <c r="DC1653" s="94" t="s">
        <v>12007</v>
      </c>
      <c r="DD1653" s="94" t="s">
        <v>12007</v>
      </c>
      <c r="DE1653" s="94" t="s">
        <v>12007</v>
      </c>
      <c r="DH1653" s="94" t="s">
        <v>12021</v>
      </c>
      <c r="DJ1653" s="94" t="s">
        <v>12022</v>
      </c>
    </row>
    <row r="1654" ht="13.5" customHeight="1">
      <c r="A1654" s="94" t="s">
        <v>6775</v>
      </c>
      <c r="B1654" s="94" t="s">
        <v>6776</v>
      </c>
      <c r="C1654" s="94" t="str">
        <f t="shared" si="1"/>
        <v>Moein Mosleh</v>
      </c>
      <c r="D1654" s="94" t="s">
        <v>6777</v>
      </c>
      <c r="E1654" s="94" t="s">
        <v>35</v>
      </c>
      <c r="F1654" s="94" t="s">
        <v>21478</v>
      </c>
      <c r="G1654" s="95" t="s">
        <v>33</v>
      </c>
      <c r="H1654" s="94" t="s">
        <v>12006</v>
      </c>
      <c r="I1654" s="94" t="s">
        <v>12069</v>
      </c>
      <c r="BF1654" s="94" t="s">
        <v>33</v>
      </c>
      <c r="BG1654" s="94"/>
      <c r="BH1654" s="94"/>
      <c r="BI1654" s="94"/>
      <c r="BJ1654" s="94"/>
      <c r="BK1654" s="94"/>
      <c r="BL1654" s="94">
        <v>1.0</v>
      </c>
      <c r="BM1654" s="94"/>
      <c r="BN1654" s="94"/>
      <c r="BO1654" s="94"/>
      <c r="BP1654" s="94"/>
      <c r="BQ1654" s="94"/>
      <c r="BR1654" s="94"/>
      <c r="BS1654" s="94"/>
      <c r="BT1654" s="94"/>
      <c r="BU1654" s="94"/>
      <c r="BV1654" s="94"/>
      <c r="BW1654" s="94"/>
      <c r="BX1654" s="94"/>
      <c r="BY1654" s="94"/>
      <c r="BZ1654" s="94"/>
      <c r="CA1654" s="94"/>
      <c r="CB1654" s="94"/>
      <c r="CC1654" s="94"/>
      <c r="CD1654" s="94"/>
      <c r="CE1654" s="94"/>
      <c r="CF1654" s="94"/>
      <c r="CG1654" s="94"/>
      <c r="CH1654" s="94"/>
      <c r="CJ1654" s="94" t="s">
        <v>12058</v>
      </c>
      <c r="CK1654" s="94" t="s">
        <v>6780</v>
      </c>
      <c r="CL1654" s="94" t="s">
        <v>12046</v>
      </c>
      <c r="CM1654" s="94" t="s">
        <v>21479</v>
      </c>
      <c r="CN1654" s="94" t="s">
        <v>13708</v>
      </c>
      <c r="CO1654" s="94" t="s">
        <v>12030</v>
      </c>
      <c r="CP1654" s="94" t="s">
        <v>21480</v>
      </c>
      <c r="CQ1654" s="94" t="s">
        <v>12405</v>
      </c>
      <c r="CR1654" s="94" t="s">
        <v>12406</v>
      </c>
      <c r="CS1654" s="94" t="s">
        <v>12007</v>
      </c>
      <c r="CX1654" s="94" t="s">
        <v>21481</v>
      </c>
      <c r="CZ1654" s="94" t="s">
        <v>12007</v>
      </c>
      <c r="DA1654" s="94" t="s">
        <v>12016</v>
      </c>
      <c r="DB1654" s="94" t="s">
        <v>12016</v>
      </c>
      <c r="DC1654" s="94" t="s">
        <v>12007</v>
      </c>
      <c r="DD1654" s="94" t="s">
        <v>12016</v>
      </c>
      <c r="DE1654" s="94" t="s">
        <v>12007</v>
      </c>
      <c r="DH1654" s="94" t="s">
        <v>12021</v>
      </c>
      <c r="DJ1654" s="94" t="s">
        <v>12022</v>
      </c>
    </row>
    <row r="1655" ht="13.5" customHeight="1">
      <c r="A1655" s="94" t="s">
        <v>21482</v>
      </c>
      <c r="B1655" s="94" t="s">
        <v>21483</v>
      </c>
      <c r="C1655" s="94" t="str">
        <f t="shared" si="1"/>
        <v>Moemedi Mmutle</v>
      </c>
      <c r="D1655" s="94" t="s">
        <v>21484</v>
      </c>
      <c r="E1655" s="94" t="s">
        <v>35</v>
      </c>
      <c r="F1655" s="94" t="s">
        <v>21485</v>
      </c>
      <c r="G1655" s="95" t="s">
        <v>33</v>
      </c>
      <c r="H1655" s="94" t="s">
        <v>12006</v>
      </c>
      <c r="BF1655" s="94"/>
      <c r="BG1655" s="94"/>
      <c r="BH1655" s="94" t="s">
        <v>33</v>
      </c>
      <c r="BI1655" s="94"/>
      <c r="BJ1655" s="94"/>
      <c r="BK1655" s="94"/>
      <c r="BL1655" s="94"/>
      <c r="BM1655" s="94"/>
      <c r="BN1655" s="94"/>
      <c r="BO1655" s="94"/>
      <c r="BP1655" s="94"/>
      <c r="BQ1655" s="94"/>
      <c r="BR1655" s="94"/>
      <c r="BS1655" s="94">
        <v>1.0</v>
      </c>
      <c r="BT1655" s="94"/>
      <c r="BU1655" s="94"/>
      <c r="BV1655" s="94"/>
      <c r="BW1655" s="94"/>
      <c r="BX1655" s="94"/>
      <c r="BY1655" s="94"/>
      <c r="BZ1655" s="94"/>
      <c r="CA1655" s="94"/>
      <c r="CB1655" s="94"/>
      <c r="CC1655" s="94"/>
      <c r="CD1655" s="94">
        <v>1.0</v>
      </c>
      <c r="CE1655" s="94"/>
      <c r="CF1655" s="94"/>
      <c r="CG1655" s="94"/>
      <c r="CH1655" s="94"/>
      <c r="CJ1655" s="94" t="s">
        <v>11475</v>
      </c>
      <c r="CK1655" s="94" t="s">
        <v>21486</v>
      </c>
      <c r="CL1655" s="94" t="s">
        <v>12046</v>
      </c>
      <c r="CM1655" s="94" t="s">
        <v>17604</v>
      </c>
      <c r="CN1655" s="94" t="s">
        <v>17601</v>
      </c>
      <c r="CO1655" s="94" t="s">
        <v>12217</v>
      </c>
      <c r="CP1655" s="94" t="s">
        <v>12282</v>
      </c>
      <c r="CQ1655" s="94" t="s">
        <v>12015</v>
      </c>
      <c r="CR1655" s="94" t="s">
        <v>12219</v>
      </c>
      <c r="CS1655" s="94" t="s">
        <v>12016</v>
      </c>
      <c r="CX1655" s="94" t="s">
        <v>21487</v>
      </c>
      <c r="CZ1655" s="94" t="s">
        <v>12007</v>
      </c>
      <c r="DA1655" s="94" t="s">
        <v>12016</v>
      </c>
      <c r="DB1655" s="94" t="s">
        <v>12111</v>
      </c>
      <c r="DC1655" s="94" t="s">
        <v>12007</v>
      </c>
      <c r="DD1655" s="94" t="s">
        <v>12007</v>
      </c>
      <c r="DE1655" s="94" t="s">
        <v>12016</v>
      </c>
      <c r="DH1655" s="94" t="s">
        <v>12021</v>
      </c>
      <c r="DJ1655" s="94" t="s">
        <v>12022</v>
      </c>
    </row>
    <row r="1656" ht="13.5" customHeight="1">
      <c r="A1656" s="94" t="s">
        <v>21488</v>
      </c>
      <c r="B1656" s="94" t="s">
        <v>21489</v>
      </c>
      <c r="C1656" s="94" t="str">
        <f t="shared" si="1"/>
        <v>Moh Elkhamisy</v>
      </c>
      <c r="D1656" s="94" t="s">
        <v>21490</v>
      </c>
      <c r="E1656" s="94" t="s">
        <v>35</v>
      </c>
      <c r="F1656" s="94" t="s">
        <v>21491</v>
      </c>
      <c r="G1656" s="95" t="s">
        <v>33</v>
      </c>
      <c r="H1656" s="94" t="s">
        <v>12006</v>
      </c>
      <c r="BF1656" s="94" t="s">
        <v>33</v>
      </c>
      <c r="BG1656" s="94"/>
      <c r="BH1656" s="94"/>
      <c r="BI1656" s="94"/>
      <c r="BJ1656" s="94"/>
      <c r="BK1656" s="94"/>
      <c r="BL1656" s="94">
        <v>1.0</v>
      </c>
      <c r="BM1656" s="94"/>
      <c r="BN1656" s="94"/>
      <c r="BO1656" s="94"/>
      <c r="BP1656" s="94"/>
      <c r="BQ1656" s="94"/>
      <c r="BR1656" s="94"/>
      <c r="BS1656" s="94"/>
      <c r="BT1656" s="94"/>
      <c r="BU1656" s="94"/>
      <c r="BV1656" s="94"/>
      <c r="BW1656" s="94"/>
      <c r="BX1656" s="94"/>
      <c r="BY1656" s="94"/>
      <c r="BZ1656" s="94"/>
      <c r="CA1656" s="94"/>
      <c r="CB1656" s="94"/>
      <c r="CC1656" s="94"/>
      <c r="CD1656" s="94"/>
      <c r="CE1656" s="94"/>
      <c r="CF1656" s="94"/>
      <c r="CG1656" s="94"/>
      <c r="CH1656" s="94"/>
      <c r="CJ1656" s="94" t="s">
        <v>3680</v>
      </c>
      <c r="CK1656" s="94" t="s">
        <v>21492</v>
      </c>
      <c r="CL1656" s="94" t="s">
        <v>12046</v>
      </c>
      <c r="CM1656" s="94" t="s">
        <v>21493</v>
      </c>
      <c r="CN1656" s="94" t="s">
        <v>12369</v>
      </c>
      <c r="CO1656" s="94" t="s">
        <v>12030</v>
      </c>
      <c r="CP1656" s="94" t="s">
        <v>12102</v>
      </c>
      <c r="CQ1656" s="94" t="s">
        <v>12103</v>
      </c>
      <c r="CR1656" s="94" t="s">
        <v>12779</v>
      </c>
      <c r="CS1656" s="94" t="s">
        <v>12007</v>
      </c>
      <c r="CX1656" s="94" t="s">
        <v>21494</v>
      </c>
      <c r="CZ1656" s="94" t="s">
        <v>12007</v>
      </c>
      <c r="DA1656" s="94" t="s">
        <v>12016</v>
      </c>
      <c r="DB1656" s="94" t="s">
        <v>12111</v>
      </c>
      <c r="DC1656" s="94" t="s">
        <v>12007</v>
      </c>
      <c r="DD1656" s="94" t="s">
        <v>12016</v>
      </c>
      <c r="DE1656" s="94" t="s">
        <v>12016</v>
      </c>
      <c r="DF1656" s="94" t="s">
        <v>21495</v>
      </c>
      <c r="DH1656" s="94" t="s">
        <v>12021</v>
      </c>
      <c r="DJ1656" s="94" t="s">
        <v>12022</v>
      </c>
    </row>
    <row r="1657" ht="13.5" customHeight="1">
      <c r="A1657" s="94" t="s">
        <v>1615</v>
      </c>
      <c r="B1657" s="94" t="s">
        <v>4956</v>
      </c>
      <c r="C1657" s="94" t="str">
        <f t="shared" si="1"/>
        <v>Mohamed Abdelkareem</v>
      </c>
      <c r="D1657" s="94" t="s">
        <v>4957</v>
      </c>
      <c r="E1657" s="94" t="s">
        <v>35</v>
      </c>
      <c r="F1657" s="94" t="s">
        <v>21496</v>
      </c>
      <c r="G1657" s="95" t="s">
        <v>33</v>
      </c>
      <c r="H1657" s="94" t="s">
        <v>12006</v>
      </c>
      <c r="I1657" s="94" t="s">
        <v>12069</v>
      </c>
      <c r="BF1657" s="94" t="s">
        <v>33</v>
      </c>
      <c r="BG1657" s="94"/>
      <c r="BH1657" s="94"/>
      <c r="BI1657" s="94"/>
      <c r="BJ1657" s="94"/>
      <c r="BK1657" s="94"/>
      <c r="BL1657" s="94"/>
      <c r="BM1657" s="94">
        <v>1.0</v>
      </c>
      <c r="BN1657" s="94"/>
      <c r="BO1657" s="94"/>
      <c r="BP1657" s="94"/>
      <c r="BQ1657" s="94"/>
      <c r="BR1657" s="94"/>
      <c r="BS1657" s="94"/>
      <c r="BT1657" s="94"/>
      <c r="BU1657" s="94"/>
      <c r="BV1657" s="94"/>
      <c r="BW1657" s="94"/>
      <c r="BX1657" s="94"/>
      <c r="BY1657" s="94"/>
      <c r="BZ1657" s="94"/>
      <c r="CA1657" s="94"/>
      <c r="CB1657" s="94"/>
      <c r="CC1657" s="94"/>
      <c r="CD1657" s="94">
        <v>1.0</v>
      </c>
      <c r="CE1657" s="94"/>
      <c r="CF1657" s="94"/>
      <c r="CG1657" s="94"/>
      <c r="CH1657" s="94"/>
      <c r="CJ1657" s="94" t="s">
        <v>3680</v>
      </c>
      <c r="CK1657" s="94" t="s">
        <v>1615</v>
      </c>
      <c r="CL1657" s="94" t="s">
        <v>12046</v>
      </c>
      <c r="CM1657" s="94" t="s">
        <v>21497</v>
      </c>
      <c r="CN1657" s="94" t="s">
        <v>21498</v>
      </c>
      <c r="CO1657" s="94" t="s">
        <v>12122</v>
      </c>
      <c r="CP1657" s="94" t="s">
        <v>12102</v>
      </c>
      <c r="CQ1657" s="94" t="s">
        <v>12103</v>
      </c>
      <c r="CR1657" s="94" t="s">
        <v>12104</v>
      </c>
      <c r="CS1657" s="94" t="s">
        <v>12007</v>
      </c>
      <c r="CX1657" s="94" t="s">
        <v>21499</v>
      </c>
      <c r="CZ1657" s="94" t="s">
        <v>12007</v>
      </c>
      <c r="DA1657" s="94" t="s">
        <v>12016</v>
      </c>
      <c r="DB1657" s="94" t="s">
        <v>12111</v>
      </c>
      <c r="DC1657" s="94" t="s">
        <v>12007</v>
      </c>
      <c r="DD1657" s="94" t="s">
        <v>12007</v>
      </c>
      <c r="DE1657" s="94" t="s">
        <v>12007</v>
      </c>
      <c r="DH1657" s="94" t="s">
        <v>12021</v>
      </c>
      <c r="DJ1657" s="94" t="s">
        <v>12022</v>
      </c>
    </row>
    <row r="1658" ht="13.5" customHeight="1">
      <c r="A1658" s="94" t="s">
        <v>1615</v>
      </c>
      <c r="B1658" s="94" t="s">
        <v>1616</v>
      </c>
      <c r="C1658" s="94" t="str">
        <f t="shared" si="1"/>
        <v>Mohamed Aboushelib</v>
      </c>
      <c r="D1658" s="94" t="s">
        <v>1617</v>
      </c>
      <c r="E1658" s="94" t="s">
        <v>32</v>
      </c>
      <c r="F1658" s="94" t="s">
        <v>21500</v>
      </c>
      <c r="G1658" s="95" t="s">
        <v>33</v>
      </c>
      <c r="H1658" s="94" t="s">
        <v>12006</v>
      </c>
      <c r="I1658" s="94" t="s">
        <v>12069</v>
      </c>
      <c r="BF1658" s="94" t="s">
        <v>33</v>
      </c>
      <c r="BG1658" s="94"/>
      <c r="BH1658" s="94"/>
      <c r="BI1658" s="94"/>
      <c r="BJ1658" s="94"/>
      <c r="BK1658" s="94"/>
      <c r="BL1658" s="94"/>
      <c r="BM1658" s="94">
        <v>1.0</v>
      </c>
      <c r="BN1658" s="94"/>
      <c r="BO1658" s="94"/>
      <c r="BP1658" s="94"/>
      <c r="BQ1658" s="94"/>
      <c r="BR1658" s="94"/>
      <c r="BS1658" s="94"/>
      <c r="BT1658" s="94"/>
      <c r="BU1658" s="94"/>
      <c r="BV1658" s="94"/>
      <c r="BW1658" s="94"/>
      <c r="BX1658" s="94"/>
      <c r="BY1658" s="94"/>
      <c r="BZ1658" s="94"/>
      <c r="CA1658" s="94"/>
      <c r="CB1658" s="94"/>
      <c r="CC1658" s="94"/>
      <c r="CD1658" s="94"/>
      <c r="CE1658" s="94"/>
      <c r="CF1658" s="94"/>
      <c r="CG1658" s="94"/>
      <c r="CH1658" s="94"/>
      <c r="CJ1658" s="94" t="s">
        <v>12153</v>
      </c>
      <c r="CK1658" s="94" t="s">
        <v>21501</v>
      </c>
      <c r="CL1658" s="94" t="s">
        <v>12046</v>
      </c>
      <c r="CM1658" s="94" t="s">
        <v>21502</v>
      </c>
      <c r="CN1658" s="94" t="s">
        <v>21503</v>
      </c>
      <c r="CO1658" s="94" t="s">
        <v>12122</v>
      </c>
      <c r="CP1658" s="94" t="s">
        <v>12102</v>
      </c>
      <c r="CQ1658" s="94" t="s">
        <v>12103</v>
      </c>
      <c r="CR1658" s="94" t="s">
        <v>12104</v>
      </c>
      <c r="CS1658" s="94" t="s">
        <v>12007</v>
      </c>
      <c r="CT1658" s="94" t="s">
        <v>12123</v>
      </c>
      <c r="CX1658" s="94" t="s">
        <v>21504</v>
      </c>
      <c r="CZ1658" s="94" t="s">
        <v>12007</v>
      </c>
      <c r="DA1658" s="94" t="s">
        <v>12016</v>
      </c>
      <c r="DB1658" s="94" t="s">
        <v>12111</v>
      </c>
      <c r="DC1658" s="94" t="s">
        <v>12007</v>
      </c>
      <c r="DD1658" s="94" t="s">
        <v>12007</v>
      </c>
      <c r="DE1658" s="94" t="s">
        <v>12007</v>
      </c>
      <c r="DH1658" s="94" t="s">
        <v>12021</v>
      </c>
      <c r="DJ1658" s="94" t="s">
        <v>12022</v>
      </c>
    </row>
    <row r="1659" ht="13.5" customHeight="1">
      <c r="A1659" s="94" t="s">
        <v>11810</v>
      </c>
      <c r="B1659" s="94" t="s">
        <v>11811</v>
      </c>
      <c r="C1659" s="94" t="str">
        <f t="shared" si="1"/>
        <v>mohamed Adel Sabour</v>
      </c>
      <c r="D1659" s="94" t="s">
        <v>11812</v>
      </c>
      <c r="E1659" s="94" t="s">
        <v>35</v>
      </c>
      <c r="F1659" s="94" t="s">
        <v>21505</v>
      </c>
      <c r="G1659" s="95" t="s">
        <v>38</v>
      </c>
      <c r="H1659" s="94" t="s">
        <v>12006</v>
      </c>
      <c r="I1659" s="94" t="s">
        <v>12069</v>
      </c>
      <c r="BF1659" s="94"/>
      <c r="BG1659" s="94"/>
      <c r="BH1659" s="94"/>
      <c r="BI1659" s="94"/>
      <c r="BJ1659" s="94"/>
      <c r="BK1659" s="94" t="s">
        <v>38</v>
      </c>
      <c r="BL1659" s="94"/>
      <c r="BM1659" s="94"/>
      <c r="BN1659" s="94"/>
      <c r="BO1659" s="94"/>
      <c r="BP1659" s="94"/>
      <c r="BQ1659" s="94"/>
      <c r="BR1659" s="94"/>
      <c r="BS1659" s="94"/>
      <c r="BT1659" s="94"/>
      <c r="BU1659" s="94"/>
      <c r="BV1659" s="94"/>
      <c r="BW1659" s="94"/>
      <c r="BX1659" s="94"/>
      <c r="BY1659" s="94"/>
      <c r="BZ1659" s="94"/>
      <c r="CA1659" s="94">
        <v>1.0</v>
      </c>
      <c r="CB1659" s="94"/>
      <c r="CC1659" s="94"/>
      <c r="CD1659" s="94"/>
      <c r="CE1659" s="94"/>
      <c r="CF1659" s="94"/>
      <c r="CG1659" s="94"/>
      <c r="CH1659" s="94"/>
      <c r="CJ1659" s="94" t="s">
        <v>21506</v>
      </c>
      <c r="CK1659" s="94" t="s">
        <v>21507</v>
      </c>
      <c r="CM1659" s="94" t="s">
        <v>21508</v>
      </c>
      <c r="CN1659" s="94" t="s">
        <v>21509</v>
      </c>
      <c r="CP1659" s="94" t="s">
        <v>12102</v>
      </c>
      <c r="CQ1659" s="94" t="s">
        <v>12103</v>
      </c>
      <c r="CR1659" s="94" t="s">
        <v>21510</v>
      </c>
      <c r="CX1659" s="94" t="s">
        <v>1894</v>
      </c>
      <c r="CZ1659" s="94" t="s">
        <v>12007</v>
      </c>
      <c r="DC1659" s="94" t="s">
        <v>12007</v>
      </c>
      <c r="DD1659" s="94" t="s">
        <v>12016</v>
      </c>
      <c r="DH1659" s="94" t="s">
        <v>12021</v>
      </c>
      <c r="DJ1659" s="94" t="s">
        <v>12022</v>
      </c>
    </row>
    <row r="1660" ht="13.5" customHeight="1">
      <c r="A1660" s="94" t="s">
        <v>1615</v>
      </c>
      <c r="B1660" s="94" t="s">
        <v>11104</v>
      </c>
      <c r="C1660" s="94" t="str">
        <f t="shared" si="1"/>
        <v>Mohamed AMRAR</v>
      </c>
      <c r="D1660" s="94" t="s">
        <v>11105</v>
      </c>
      <c r="E1660" s="94" t="s">
        <v>32</v>
      </c>
      <c r="F1660" s="94" t="s">
        <v>21511</v>
      </c>
      <c r="G1660" s="95" t="s">
        <v>33</v>
      </c>
      <c r="H1660" s="94" t="s">
        <v>12006</v>
      </c>
      <c r="I1660" s="94" t="s">
        <v>12069</v>
      </c>
      <c r="BF1660" s="94"/>
      <c r="BG1660" s="94"/>
      <c r="BH1660" s="94" t="s">
        <v>33</v>
      </c>
      <c r="BI1660" s="94"/>
      <c r="BJ1660" s="94"/>
      <c r="BK1660" s="94"/>
      <c r="BL1660" s="94"/>
      <c r="BM1660" s="94"/>
      <c r="BN1660" s="94"/>
      <c r="BO1660" s="94"/>
      <c r="BP1660" s="94"/>
      <c r="BQ1660" s="94"/>
      <c r="BR1660" s="94"/>
      <c r="BS1660" s="94">
        <v>1.0</v>
      </c>
      <c r="BT1660" s="94"/>
      <c r="BU1660" s="94"/>
      <c r="BV1660" s="94"/>
      <c r="BW1660" s="94"/>
      <c r="BX1660" s="94"/>
      <c r="BY1660" s="94"/>
      <c r="BZ1660" s="94"/>
      <c r="CA1660" s="94"/>
      <c r="CB1660" s="94"/>
      <c r="CC1660" s="94"/>
      <c r="CD1660" s="94"/>
      <c r="CE1660" s="94"/>
      <c r="CF1660" s="94"/>
      <c r="CG1660" s="94"/>
      <c r="CH1660" s="94"/>
      <c r="CJ1660" s="94" t="s">
        <v>21512</v>
      </c>
      <c r="CK1660" s="94" t="s">
        <v>21513</v>
      </c>
      <c r="CL1660" s="94" t="s">
        <v>12505</v>
      </c>
      <c r="CM1660" s="94" t="s">
        <v>21514</v>
      </c>
      <c r="CN1660" s="94" t="s">
        <v>21515</v>
      </c>
      <c r="CO1660" s="94" t="s">
        <v>12122</v>
      </c>
      <c r="CP1660" s="94" t="s">
        <v>21516</v>
      </c>
      <c r="CQ1660" s="94" t="s">
        <v>21517</v>
      </c>
      <c r="CR1660" s="94" t="s">
        <v>21518</v>
      </c>
      <c r="CS1660" s="94" t="s">
        <v>12016</v>
      </c>
      <c r="CX1660" s="94" t="s">
        <v>1780</v>
      </c>
      <c r="CZ1660" s="94" t="s">
        <v>12007</v>
      </c>
      <c r="DA1660" s="94" t="s">
        <v>12019</v>
      </c>
      <c r="DB1660" s="94" t="s">
        <v>12019</v>
      </c>
      <c r="DC1660" s="94" t="s">
        <v>12007</v>
      </c>
      <c r="DD1660" s="94" t="s">
        <v>12007</v>
      </c>
      <c r="DE1660" s="94" t="s">
        <v>12007</v>
      </c>
      <c r="DH1660" s="94" t="s">
        <v>12021</v>
      </c>
      <c r="DJ1660" s="94" t="s">
        <v>12022</v>
      </c>
    </row>
    <row r="1661" ht="13.5" customHeight="1">
      <c r="A1661" s="94" t="s">
        <v>1615</v>
      </c>
      <c r="B1661" s="94" t="s">
        <v>11104</v>
      </c>
      <c r="C1661" s="94" t="str">
        <f t="shared" si="1"/>
        <v>Mohamed AMRAR</v>
      </c>
      <c r="D1661" s="94" t="s">
        <v>21519</v>
      </c>
      <c r="E1661" s="94" t="s">
        <v>35</v>
      </c>
      <c r="F1661" s="94" t="s">
        <v>21520</v>
      </c>
      <c r="G1661" s="95" t="s">
        <v>33</v>
      </c>
      <c r="H1661" s="94" t="s">
        <v>12006</v>
      </c>
      <c r="BF1661" s="94" t="s">
        <v>33</v>
      </c>
      <c r="BG1661" s="94"/>
      <c r="BH1661" s="94"/>
      <c r="BI1661" s="94"/>
      <c r="BJ1661" s="94"/>
      <c r="BK1661" s="94"/>
      <c r="BL1661" s="94"/>
      <c r="BM1661" s="94">
        <v>1.0</v>
      </c>
      <c r="BN1661" s="94"/>
      <c r="BO1661" s="94"/>
      <c r="BP1661" s="94"/>
      <c r="BQ1661" s="94"/>
      <c r="BR1661" s="94"/>
      <c r="BS1661" s="94"/>
      <c r="BT1661" s="94"/>
      <c r="BU1661" s="94"/>
      <c r="BV1661" s="94"/>
      <c r="BW1661" s="94"/>
      <c r="BX1661" s="94"/>
      <c r="BY1661" s="94"/>
      <c r="BZ1661" s="94"/>
      <c r="CA1661" s="94"/>
      <c r="CB1661" s="94"/>
      <c r="CC1661" s="94"/>
      <c r="CD1661" s="94">
        <v>1.0</v>
      </c>
      <c r="CE1661" s="94"/>
      <c r="CF1661" s="94"/>
      <c r="CG1661" s="94"/>
      <c r="CH1661" s="94"/>
      <c r="CJ1661" s="94" t="s">
        <v>21512</v>
      </c>
      <c r="CK1661" s="94" t="s">
        <v>21521</v>
      </c>
      <c r="CL1661" s="94" t="s">
        <v>12505</v>
      </c>
      <c r="CM1661" s="94" t="s">
        <v>21522</v>
      </c>
      <c r="CO1661" s="94" t="s">
        <v>12122</v>
      </c>
      <c r="CP1661" s="94" t="s">
        <v>21523</v>
      </c>
      <c r="CQ1661" s="94" t="s">
        <v>21517</v>
      </c>
      <c r="CX1661" s="94" t="s">
        <v>21524</v>
      </c>
      <c r="CZ1661" s="94" t="s">
        <v>12007</v>
      </c>
      <c r="DA1661" s="94" t="s">
        <v>12019</v>
      </c>
      <c r="DH1661" s="94" t="s">
        <v>12021</v>
      </c>
      <c r="DJ1661" s="94" t="s">
        <v>12022</v>
      </c>
    </row>
    <row r="1662" ht="13.5" customHeight="1">
      <c r="A1662" s="94" t="s">
        <v>1615</v>
      </c>
      <c r="B1662" s="94" t="s">
        <v>4262</v>
      </c>
      <c r="C1662" s="94" t="str">
        <f t="shared" si="1"/>
        <v>Mohamed Darwish</v>
      </c>
      <c r="D1662" s="94" t="s">
        <v>4263</v>
      </c>
      <c r="E1662" s="94" t="s">
        <v>32</v>
      </c>
      <c r="F1662" s="94" t="s">
        <v>21525</v>
      </c>
      <c r="G1662" s="95" t="s">
        <v>33</v>
      </c>
      <c r="H1662" s="94" t="s">
        <v>12006</v>
      </c>
      <c r="I1662" s="94" t="s">
        <v>12025</v>
      </c>
      <c r="BF1662" s="94"/>
      <c r="BG1662" s="94"/>
      <c r="BH1662" s="94" t="s">
        <v>33</v>
      </c>
      <c r="BI1662" s="94"/>
      <c r="BJ1662" s="94"/>
      <c r="BK1662" s="94"/>
      <c r="BL1662" s="94"/>
      <c r="BM1662" s="94"/>
      <c r="BN1662" s="94"/>
      <c r="BO1662" s="94"/>
      <c r="BP1662" s="94"/>
      <c r="BQ1662" s="94"/>
      <c r="BR1662" s="94">
        <v>1.0</v>
      </c>
      <c r="BS1662" s="94"/>
      <c r="BT1662" s="94"/>
      <c r="BU1662" s="94"/>
      <c r="BV1662" s="94"/>
      <c r="BW1662" s="94"/>
      <c r="BX1662" s="94"/>
      <c r="BY1662" s="94"/>
      <c r="BZ1662" s="94"/>
      <c r="CA1662" s="94"/>
      <c r="CB1662" s="94"/>
      <c r="CC1662" s="94"/>
      <c r="CD1662" s="94"/>
      <c r="CE1662" s="94"/>
      <c r="CF1662" s="94"/>
      <c r="CG1662" s="94"/>
      <c r="CH1662" s="94"/>
      <c r="CJ1662" s="94" t="s">
        <v>3680</v>
      </c>
      <c r="CK1662" s="94" t="s">
        <v>21526</v>
      </c>
      <c r="CL1662" s="94" t="s">
        <v>12046</v>
      </c>
      <c r="CM1662" s="94" t="s">
        <v>12368</v>
      </c>
      <c r="CN1662" s="94" t="s">
        <v>12369</v>
      </c>
      <c r="CO1662" s="94" t="s">
        <v>12188</v>
      </c>
      <c r="CP1662" s="94" t="s">
        <v>12103</v>
      </c>
      <c r="CQ1662" s="94" t="s">
        <v>12103</v>
      </c>
      <c r="CR1662" s="94" t="s">
        <v>12104</v>
      </c>
      <c r="CS1662" s="94" t="s">
        <v>12007</v>
      </c>
      <c r="CT1662" s="94" t="s">
        <v>21527</v>
      </c>
      <c r="CX1662" s="94" t="s">
        <v>21528</v>
      </c>
      <c r="CZ1662" s="94" t="s">
        <v>12007</v>
      </c>
      <c r="DA1662" s="94" t="s">
        <v>12016</v>
      </c>
      <c r="DB1662" s="94" t="s">
        <v>12111</v>
      </c>
      <c r="DC1662" s="94" t="s">
        <v>12007</v>
      </c>
      <c r="DD1662" s="94" t="s">
        <v>12007</v>
      </c>
      <c r="DE1662" s="94" t="s">
        <v>12007</v>
      </c>
      <c r="DH1662" s="94" t="s">
        <v>12021</v>
      </c>
      <c r="DJ1662" s="94" t="s">
        <v>12022</v>
      </c>
    </row>
    <row r="1663" ht="13.5" customHeight="1">
      <c r="A1663" s="94" t="s">
        <v>1615</v>
      </c>
      <c r="B1663" s="94" t="s">
        <v>6328</v>
      </c>
      <c r="C1663" s="94" t="str">
        <f t="shared" si="1"/>
        <v>Mohamed Helali</v>
      </c>
      <c r="D1663" s="94" t="s">
        <v>6329</v>
      </c>
      <c r="E1663" s="94" t="s">
        <v>32</v>
      </c>
      <c r="F1663" s="94" t="s">
        <v>21529</v>
      </c>
      <c r="G1663" s="95" t="s">
        <v>33</v>
      </c>
      <c r="H1663" s="94" t="s">
        <v>12006</v>
      </c>
      <c r="I1663" s="94" t="s">
        <v>12069</v>
      </c>
      <c r="BF1663" s="94" t="s">
        <v>33</v>
      </c>
      <c r="BG1663" s="94"/>
      <c r="BH1663" s="94"/>
      <c r="BI1663" s="94"/>
      <c r="BJ1663" s="94"/>
      <c r="BK1663" s="94"/>
      <c r="BL1663" s="94">
        <v>1.0</v>
      </c>
      <c r="BM1663" s="94"/>
      <c r="BN1663" s="94"/>
      <c r="BO1663" s="94"/>
      <c r="BP1663" s="94"/>
      <c r="BQ1663" s="94"/>
      <c r="BR1663" s="94"/>
      <c r="BS1663" s="94"/>
      <c r="BT1663" s="94"/>
      <c r="BU1663" s="94"/>
      <c r="BV1663" s="94"/>
      <c r="BW1663" s="94"/>
      <c r="BX1663" s="94"/>
      <c r="BY1663" s="94"/>
      <c r="BZ1663" s="94"/>
      <c r="CA1663" s="94"/>
      <c r="CB1663" s="94"/>
      <c r="CC1663" s="94"/>
      <c r="CD1663" s="94"/>
      <c r="CE1663" s="94"/>
      <c r="CF1663" s="94"/>
      <c r="CG1663" s="94"/>
      <c r="CH1663" s="94"/>
      <c r="CJ1663" s="94" t="s">
        <v>3680</v>
      </c>
      <c r="CK1663" s="94" t="s">
        <v>6333</v>
      </c>
      <c r="CL1663" s="94" t="s">
        <v>12046</v>
      </c>
      <c r="CM1663" s="94" t="s">
        <v>21493</v>
      </c>
      <c r="CN1663" s="94" t="s">
        <v>12369</v>
      </c>
      <c r="CO1663" s="94" t="s">
        <v>12116</v>
      </c>
      <c r="CP1663" s="94" t="s">
        <v>21530</v>
      </c>
      <c r="CQ1663" s="94" t="s">
        <v>12103</v>
      </c>
      <c r="CR1663" s="94" t="s">
        <v>12104</v>
      </c>
      <c r="CS1663" s="94" t="s">
        <v>12007</v>
      </c>
      <c r="CT1663" s="94" t="s">
        <v>12498</v>
      </c>
      <c r="CX1663" s="94" t="s">
        <v>21531</v>
      </c>
      <c r="CZ1663" s="94" t="s">
        <v>12007</v>
      </c>
      <c r="DA1663" s="94" t="s">
        <v>12019</v>
      </c>
      <c r="DB1663" s="94" t="s">
        <v>12019</v>
      </c>
      <c r="DC1663" s="94" t="s">
        <v>12007</v>
      </c>
      <c r="DD1663" s="94" t="s">
        <v>12016</v>
      </c>
      <c r="DE1663" s="94" t="s">
        <v>12016</v>
      </c>
      <c r="DH1663" s="94" t="s">
        <v>12021</v>
      </c>
      <c r="DJ1663" s="94" t="s">
        <v>12022</v>
      </c>
    </row>
    <row r="1664" ht="13.5" customHeight="1">
      <c r="A1664" s="94" t="s">
        <v>1615</v>
      </c>
      <c r="B1664" s="94" t="s">
        <v>10469</v>
      </c>
      <c r="C1664" s="94" t="str">
        <f t="shared" si="1"/>
        <v>Mohamed Ismail</v>
      </c>
      <c r="D1664" s="94" t="s">
        <v>10470</v>
      </c>
      <c r="E1664" s="94" t="s">
        <v>32</v>
      </c>
      <c r="F1664" s="94" t="s">
        <v>21532</v>
      </c>
      <c r="G1664" s="95" t="s">
        <v>33</v>
      </c>
      <c r="H1664" s="94" t="s">
        <v>12006</v>
      </c>
      <c r="I1664" s="94" t="s">
        <v>12069</v>
      </c>
      <c r="BF1664" s="94"/>
      <c r="BG1664" s="94"/>
      <c r="BH1664" s="94" t="s">
        <v>33</v>
      </c>
      <c r="BI1664" s="94"/>
      <c r="BJ1664" s="94"/>
      <c r="BK1664" s="94"/>
      <c r="BL1664" s="94"/>
      <c r="BM1664" s="94"/>
      <c r="BN1664" s="94"/>
      <c r="BO1664" s="94"/>
      <c r="BP1664" s="94"/>
      <c r="BQ1664" s="94"/>
      <c r="BR1664" s="94">
        <v>1.0</v>
      </c>
      <c r="BS1664" s="94"/>
      <c r="BT1664" s="94"/>
      <c r="BU1664" s="94"/>
      <c r="BV1664" s="94"/>
      <c r="BW1664" s="94"/>
      <c r="BX1664" s="94"/>
      <c r="BY1664" s="94"/>
      <c r="BZ1664" s="94"/>
      <c r="CA1664" s="94"/>
      <c r="CB1664" s="94"/>
      <c r="CC1664" s="94"/>
      <c r="CD1664" s="94"/>
      <c r="CE1664" s="94"/>
      <c r="CF1664" s="94"/>
      <c r="CG1664" s="94"/>
      <c r="CH1664" s="94"/>
      <c r="CJ1664" s="94" t="s">
        <v>3680</v>
      </c>
      <c r="CK1664" s="94" t="s">
        <v>21533</v>
      </c>
      <c r="CL1664" s="94" t="s">
        <v>12046</v>
      </c>
      <c r="CM1664" s="94" t="s">
        <v>21534</v>
      </c>
      <c r="CN1664" s="94" t="s">
        <v>12369</v>
      </c>
      <c r="CO1664" s="94" t="s">
        <v>12188</v>
      </c>
      <c r="CP1664" s="94" t="s">
        <v>12102</v>
      </c>
      <c r="CQ1664" s="94" t="s">
        <v>12103</v>
      </c>
      <c r="CR1664" s="94" t="s">
        <v>12104</v>
      </c>
      <c r="CS1664" s="94" t="s">
        <v>12007</v>
      </c>
      <c r="CT1664" s="94" t="s">
        <v>12123</v>
      </c>
      <c r="CU1664" s="94" t="s">
        <v>21535</v>
      </c>
      <c r="CV1664" s="94" t="s">
        <v>21536</v>
      </c>
      <c r="CX1664" s="94" t="s">
        <v>21537</v>
      </c>
      <c r="CZ1664" s="94" t="s">
        <v>12007</v>
      </c>
      <c r="DA1664" s="94" t="s">
        <v>12111</v>
      </c>
      <c r="DB1664" s="94" t="s">
        <v>12016</v>
      </c>
      <c r="DC1664" s="94" t="s">
        <v>12007</v>
      </c>
      <c r="DD1664" s="94" t="s">
        <v>12007</v>
      </c>
      <c r="DE1664" s="94" t="s">
        <v>12016</v>
      </c>
      <c r="DF1664" s="94" t="s">
        <v>12016</v>
      </c>
      <c r="DH1664" s="94" t="s">
        <v>12021</v>
      </c>
      <c r="DJ1664" s="94" t="s">
        <v>12022</v>
      </c>
    </row>
    <row r="1665" ht="13.5" customHeight="1">
      <c r="A1665" s="94" t="s">
        <v>1615</v>
      </c>
      <c r="B1665" s="94" t="s">
        <v>2981</v>
      </c>
      <c r="C1665" s="94" t="str">
        <f t="shared" si="1"/>
        <v>Mohamed KAAB</v>
      </c>
      <c r="D1665" s="94" t="s">
        <v>2982</v>
      </c>
      <c r="E1665" s="94" t="s">
        <v>35</v>
      </c>
      <c r="F1665" s="94" t="s">
        <v>21538</v>
      </c>
      <c r="G1665" s="95" t="s">
        <v>33</v>
      </c>
      <c r="H1665" s="94" t="s">
        <v>12006</v>
      </c>
      <c r="I1665" s="94" t="s">
        <v>12069</v>
      </c>
      <c r="BF1665" s="94" t="s">
        <v>33</v>
      </c>
      <c r="BG1665" s="94"/>
      <c r="BH1665" s="94"/>
      <c r="BI1665" s="94"/>
      <c r="BJ1665" s="94"/>
      <c r="BK1665" s="94"/>
      <c r="BL1665" s="94">
        <v>1.0</v>
      </c>
      <c r="BM1665" s="94"/>
      <c r="BN1665" s="94"/>
      <c r="BO1665" s="94"/>
      <c r="BP1665" s="94"/>
      <c r="BQ1665" s="94"/>
      <c r="BR1665" s="94"/>
      <c r="BS1665" s="94"/>
      <c r="BT1665" s="94"/>
      <c r="BU1665" s="94"/>
      <c r="BV1665" s="94"/>
      <c r="BW1665" s="94"/>
      <c r="BX1665" s="94"/>
      <c r="BY1665" s="94"/>
      <c r="BZ1665" s="94"/>
      <c r="CA1665" s="94"/>
      <c r="CB1665" s="94"/>
      <c r="CC1665" s="94"/>
      <c r="CD1665" s="94">
        <v>1.0</v>
      </c>
      <c r="CE1665" s="94"/>
      <c r="CF1665" s="94"/>
      <c r="CG1665" s="94"/>
      <c r="CH1665" s="94"/>
      <c r="CJ1665" s="94" t="s">
        <v>12082</v>
      </c>
      <c r="CK1665" s="94" t="s">
        <v>21539</v>
      </c>
      <c r="CL1665" s="94" t="s">
        <v>12046</v>
      </c>
      <c r="CM1665" s="94" t="s">
        <v>21540</v>
      </c>
      <c r="CN1665" s="94" t="s">
        <v>12450</v>
      </c>
      <c r="CO1665" s="94" t="s">
        <v>12030</v>
      </c>
      <c r="CP1665" s="94" t="s">
        <v>12108</v>
      </c>
      <c r="CQ1665" s="94" t="s">
        <v>21517</v>
      </c>
      <c r="CR1665" s="94" t="s">
        <v>12796</v>
      </c>
      <c r="CS1665" s="94" t="s">
        <v>12007</v>
      </c>
      <c r="CT1665" s="94" t="s">
        <v>12123</v>
      </c>
      <c r="CX1665" s="94" t="s">
        <v>21541</v>
      </c>
      <c r="CZ1665" s="94" t="s">
        <v>12007</v>
      </c>
      <c r="DA1665" s="94" t="s">
        <v>12016</v>
      </c>
      <c r="DB1665" s="94" t="s">
        <v>12111</v>
      </c>
      <c r="DC1665" s="94" t="s">
        <v>12007</v>
      </c>
      <c r="DD1665" s="94" t="s">
        <v>12007</v>
      </c>
      <c r="DE1665" s="94" t="s">
        <v>12007</v>
      </c>
      <c r="DH1665" s="94" t="s">
        <v>12021</v>
      </c>
      <c r="DJ1665" s="94" t="s">
        <v>12022</v>
      </c>
    </row>
    <row r="1666" ht="13.5" customHeight="1">
      <c r="A1666" s="94" t="s">
        <v>21542</v>
      </c>
      <c r="B1666" s="94" t="s">
        <v>21543</v>
      </c>
      <c r="C1666" s="94" t="str">
        <f t="shared" si="1"/>
        <v>Mohammad Eajazi</v>
      </c>
      <c r="D1666" s="94" t="s">
        <v>21544</v>
      </c>
      <c r="E1666" s="94" t="s">
        <v>32</v>
      </c>
      <c r="F1666" s="94" t="s">
        <v>21545</v>
      </c>
      <c r="G1666" s="95" t="s">
        <v>33</v>
      </c>
      <c r="H1666" s="94" t="s">
        <v>12006</v>
      </c>
      <c r="O1666" s="94" t="s">
        <v>12007</v>
      </c>
      <c r="BF1666" s="94"/>
      <c r="BG1666" s="94"/>
      <c r="BH1666" s="94"/>
      <c r="BI1666" s="94"/>
      <c r="BJ1666" s="94" t="s">
        <v>33</v>
      </c>
      <c r="BK1666" s="94"/>
      <c r="BL1666" s="94"/>
      <c r="BM1666" s="94"/>
      <c r="BN1666" s="94"/>
      <c r="BO1666" s="94"/>
      <c r="BP1666" s="94"/>
      <c r="BQ1666" s="94"/>
      <c r="BR1666" s="94"/>
      <c r="BS1666" s="94"/>
      <c r="BT1666" s="94"/>
      <c r="BU1666" s="94"/>
      <c r="BV1666" s="94"/>
      <c r="BW1666" s="94"/>
      <c r="BX1666" s="94">
        <v>1.0</v>
      </c>
      <c r="BY1666" s="94"/>
      <c r="BZ1666" s="94"/>
      <c r="CA1666" s="94"/>
      <c r="CB1666" s="94"/>
      <c r="CC1666" s="94"/>
      <c r="CD1666" s="94"/>
      <c r="CE1666" s="94"/>
      <c r="CF1666" s="94"/>
      <c r="CG1666" s="94"/>
      <c r="CH1666" s="94"/>
      <c r="CJ1666" s="94" t="s">
        <v>11475</v>
      </c>
      <c r="CK1666" s="94" t="s">
        <v>21546</v>
      </c>
      <c r="CL1666" s="94" t="s">
        <v>12046</v>
      </c>
      <c r="CM1666" s="94" t="s">
        <v>21547</v>
      </c>
      <c r="CN1666" s="94" t="s">
        <v>21548</v>
      </c>
      <c r="CO1666" s="94" t="s">
        <v>12217</v>
      </c>
      <c r="CP1666" s="94" t="s">
        <v>12487</v>
      </c>
      <c r="CQ1666" s="94" t="s">
        <v>12405</v>
      </c>
      <c r="CR1666" s="94" t="s">
        <v>12405</v>
      </c>
      <c r="CS1666" s="94" t="s">
        <v>12007</v>
      </c>
      <c r="CX1666" s="94" t="s">
        <v>21549</v>
      </c>
      <c r="CZ1666" s="94" t="s">
        <v>12007</v>
      </c>
      <c r="DA1666" s="94" t="s">
        <v>12111</v>
      </c>
      <c r="DB1666" s="94" t="s">
        <v>12111</v>
      </c>
      <c r="DC1666" s="94" t="s">
        <v>12007</v>
      </c>
      <c r="DD1666" s="94" t="s">
        <v>12007</v>
      </c>
      <c r="DE1666" s="94" t="s">
        <v>12007</v>
      </c>
      <c r="DH1666" s="94" t="s">
        <v>12021</v>
      </c>
      <c r="DJ1666" s="94" t="s">
        <v>12022</v>
      </c>
    </row>
    <row r="1667" ht="13.5" customHeight="1">
      <c r="A1667" s="94" t="s">
        <v>4969</v>
      </c>
      <c r="B1667" s="94" t="s">
        <v>4970</v>
      </c>
      <c r="C1667" s="94" t="str">
        <f t="shared" si="1"/>
        <v>Mohammad Hadi Tabatabaee</v>
      </c>
      <c r="D1667" s="94" t="s">
        <v>4971</v>
      </c>
      <c r="E1667" s="94" t="s">
        <v>32</v>
      </c>
      <c r="F1667" s="94" t="s">
        <v>21550</v>
      </c>
      <c r="G1667" s="95" t="s">
        <v>38</v>
      </c>
      <c r="H1667" s="94" t="s">
        <v>12006</v>
      </c>
      <c r="I1667" s="94" t="s">
        <v>12069</v>
      </c>
      <c r="L1667" s="94" t="s">
        <v>12007</v>
      </c>
      <c r="BF1667" s="94"/>
      <c r="BG1667" s="94"/>
      <c r="BH1667" s="94"/>
      <c r="BI1667" s="94"/>
      <c r="BJ1667" s="94"/>
      <c r="BK1667" s="94" t="s">
        <v>38</v>
      </c>
      <c r="BL1667" s="94"/>
      <c r="BM1667" s="94"/>
      <c r="BN1667" s="94"/>
      <c r="BO1667" s="94"/>
      <c r="BP1667" s="94"/>
      <c r="BQ1667" s="94"/>
      <c r="BR1667" s="94"/>
      <c r="BS1667" s="94"/>
      <c r="BT1667" s="94"/>
      <c r="BU1667" s="94"/>
      <c r="BV1667" s="94"/>
      <c r="BW1667" s="94"/>
      <c r="BX1667" s="94"/>
      <c r="BY1667" s="94"/>
      <c r="BZ1667" s="94"/>
      <c r="CA1667" s="94">
        <v>1.0</v>
      </c>
      <c r="CB1667" s="94"/>
      <c r="CC1667" s="94"/>
      <c r="CD1667" s="94"/>
      <c r="CE1667" s="94"/>
      <c r="CF1667" s="94"/>
      <c r="CG1667" s="94"/>
      <c r="CH1667" s="94"/>
      <c r="CJ1667" s="94" t="s">
        <v>12153</v>
      </c>
      <c r="CK1667" s="94" t="s">
        <v>4974</v>
      </c>
      <c r="CM1667" s="94" t="s">
        <v>21551</v>
      </c>
      <c r="CN1667" s="94" t="s">
        <v>12345</v>
      </c>
      <c r="CO1667" s="94" t="s">
        <v>12013</v>
      </c>
      <c r="CP1667" s="94" t="s">
        <v>21552</v>
      </c>
      <c r="CQ1667" s="94" t="s">
        <v>12405</v>
      </c>
      <c r="CR1667" s="94" t="s">
        <v>12406</v>
      </c>
      <c r="CX1667" s="94" t="s">
        <v>21553</v>
      </c>
      <c r="CZ1667" s="94" t="s">
        <v>12007</v>
      </c>
      <c r="DC1667" s="94" t="s">
        <v>12007</v>
      </c>
      <c r="DD1667" s="94" t="s">
        <v>12007</v>
      </c>
      <c r="DH1667" s="94" t="s">
        <v>12021</v>
      </c>
      <c r="DJ1667" s="94" t="s">
        <v>12022</v>
      </c>
    </row>
    <row r="1668" ht="13.5" customHeight="1">
      <c r="A1668" s="94" t="s">
        <v>2704</v>
      </c>
      <c r="B1668" s="94" t="s">
        <v>2705</v>
      </c>
      <c r="C1668" s="94" t="str">
        <f t="shared" si="1"/>
        <v>mohammad saleh timar</v>
      </c>
      <c r="D1668" s="94" t="s">
        <v>2706</v>
      </c>
      <c r="E1668" s="94" t="s">
        <v>32</v>
      </c>
      <c r="F1668" s="94" t="s">
        <v>21554</v>
      </c>
      <c r="G1668" s="95" t="s">
        <v>38</v>
      </c>
      <c r="H1668" s="94" t="s">
        <v>12006</v>
      </c>
      <c r="I1668" s="94" t="s">
        <v>12069</v>
      </c>
      <c r="L1668" s="94" t="s">
        <v>12007</v>
      </c>
      <c r="BF1668" s="94"/>
      <c r="BG1668" s="94"/>
      <c r="BH1668" s="94"/>
      <c r="BI1668" s="94"/>
      <c r="BJ1668" s="94"/>
      <c r="BK1668" s="94" t="s">
        <v>38</v>
      </c>
      <c r="BL1668" s="94"/>
      <c r="BM1668" s="94"/>
      <c r="BN1668" s="94"/>
      <c r="BO1668" s="94"/>
      <c r="BP1668" s="94"/>
      <c r="BQ1668" s="94"/>
      <c r="BR1668" s="94"/>
      <c r="BS1668" s="94"/>
      <c r="BT1668" s="94"/>
      <c r="BU1668" s="94"/>
      <c r="BV1668" s="94"/>
      <c r="BW1668" s="94"/>
      <c r="BX1668" s="94"/>
      <c r="BY1668" s="94"/>
      <c r="BZ1668" s="94"/>
      <c r="CA1668" s="94"/>
      <c r="CB1668" s="94"/>
      <c r="CC1668" s="94">
        <v>1.0</v>
      </c>
      <c r="CD1668" s="94"/>
      <c r="CE1668" s="94"/>
      <c r="CF1668" s="94"/>
      <c r="CG1668" s="94"/>
      <c r="CH1668" s="94"/>
      <c r="CK1668" s="94" t="s">
        <v>21555</v>
      </c>
      <c r="CL1668" s="94" t="s">
        <v>21556</v>
      </c>
      <c r="CM1668" s="94" t="s">
        <v>21557</v>
      </c>
      <c r="CN1668" s="94" t="s">
        <v>16066</v>
      </c>
      <c r="CO1668" s="94" t="s">
        <v>12013</v>
      </c>
      <c r="CP1668" s="94" t="s">
        <v>12487</v>
      </c>
      <c r="CQ1668" s="94" t="s">
        <v>12405</v>
      </c>
      <c r="CR1668" s="94" t="s">
        <v>12406</v>
      </c>
      <c r="CX1668" s="94" t="s">
        <v>1680</v>
      </c>
      <c r="CZ1668" s="94" t="s">
        <v>12007</v>
      </c>
      <c r="DC1668" s="94" t="s">
        <v>12016</v>
      </c>
      <c r="DD1668" s="94" t="s">
        <v>12016</v>
      </c>
      <c r="DF1668" s="94" t="s">
        <v>21558</v>
      </c>
      <c r="DH1668" s="94" t="s">
        <v>12021</v>
      </c>
      <c r="DJ1668" s="94" t="s">
        <v>12022</v>
      </c>
    </row>
    <row r="1669" ht="13.5" customHeight="1">
      <c r="A1669" s="94" t="s">
        <v>21559</v>
      </c>
      <c r="B1669" s="94" t="s">
        <v>21560</v>
      </c>
      <c r="C1669" s="94" t="str">
        <f t="shared" si="1"/>
        <v>Mohammed Ramiz Aktar</v>
      </c>
      <c r="D1669" s="94" t="s">
        <v>21561</v>
      </c>
      <c r="E1669" s="94" t="s">
        <v>35</v>
      </c>
      <c r="F1669" s="94" t="s">
        <v>21562</v>
      </c>
      <c r="G1669" s="95" t="s">
        <v>33</v>
      </c>
      <c r="H1669" s="94" t="s">
        <v>12006</v>
      </c>
      <c r="I1669" s="94" t="s">
        <v>12069</v>
      </c>
      <c r="BF1669" s="94" t="s">
        <v>33</v>
      </c>
      <c r="BG1669" s="94"/>
      <c r="BH1669" s="94"/>
      <c r="BI1669" s="94"/>
      <c r="BJ1669" s="94"/>
      <c r="BK1669" s="94"/>
      <c r="BL1669" s="94"/>
      <c r="BM1669" s="94">
        <v>1.0</v>
      </c>
      <c r="BN1669" s="94"/>
      <c r="BO1669" s="94"/>
      <c r="BP1669" s="94"/>
      <c r="BQ1669" s="94"/>
      <c r="BR1669" s="94"/>
      <c r="BS1669" s="94"/>
      <c r="BT1669" s="94"/>
      <c r="BU1669" s="94"/>
      <c r="BV1669" s="94"/>
      <c r="BW1669" s="94"/>
      <c r="BX1669" s="94"/>
      <c r="BY1669" s="94"/>
      <c r="BZ1669" s="94"/>
      <c r="CA1669" s="94"/>
      <c r="CB1669" s="94"/>
      <c r="CC1669" s="94"/>
      <c r="CD1669" s="94"/>
      <c r="CE1669" s="94"/>
      <c r="CF1669" s="94"/>
      <c r="CG1669" s="94"/>
      <c r="CH1669" s="94"/>
      <c r="CJ1669" s="94" t="s">
        <v>3680</v>
      </c>
      <c r="CK1669" s="94" t="s">
        <v>21563</v>
      </c>
      <c r="CL1669" s="94" t="s">
        <v>12046</v>
      </c>
      <c r="CM1669" s="94" t="s">
        <v>21564</v>
      </c>
      <c r="CN1669" s="94" t="s">
        <v>12329</v>
      </c>
      <c r="CO1669" s="94" t="s">
        <v>12188</v>
      </c>
      <c r="CP1669" s="94" t="s">
        <v>21565</v>
      </c>
      <c r="CQ1669" s="94" t="s">
        <v>17712</v>
      </c>
      <c r="CR1669" s="94" t="s">
        <v>12195</v>
      </c>
      <c r="CS1669" s="94" t="s">
        <v>12007</v>
      </c>
      <c r="CT1669" s="94" t="s">
        <v>12076</v>
      </c>
      <c r="CX1669" s="94" t="s">
        <v>1751</v>
      </c>
      <c r="CZ1669" s="94" t="s">
        <v>12016</v>
      </c>
      <c r="DA1669" s="94" t="s">
        <v>12016</v>
      </c>
      <c r="DB1669" s="94" t="s">
        <v>12016</v>
      </c>
      <c r="DC1669" s="94" t="s">
        <v>12007</v>
      </c>
      <c r="DD1669" s="94" t="s">
        <v>12007</v>
      </c>
      <c r="DE1669" s="94" t="s">
        <v>12016</v>
      </c>
      <c r="DH1669" s="94" t="s">
        <v>12021</v>
      </c>
      <c r="DJ1669" s="94" t="s">
        <v>12022</v>
      </c>
    </row>
    <row r="1670" ht="13.5" customHeight="1">
      <c r="A1670" s="94" t="s">
        <v>7234</v>
      </c>
      <c r="B1670" s="94" t="s">
        <v>7235</v>
      </c>
      <c r="C1670" s="94" t="str">
        <f t="shared" si="1"/>
        <v>Mohammed SABIL</v>
      </c>
      <c r="D1670" s="94" t="s">
        <v>7236</v>
      </c>
      <c r="E1670" s="94" t="s">
        <v>35</v>
      </c>
      <c r="F1670" s="94" t="s">
        <v>21566</v>
      </c>
      <c r="G1670" s="95" t="s">
        <v>33</v>
      </c>
      <c r="H1670" s="94" t="s">
        <v>12006</v>
      </c>
      <c r="I1670" s="94" t="s">
        <v>12069</v>
      </c>
      <c r="BF1670" s="94" t="s">
        <v>33</v>
      </c>
      <c r="BG1670" s="94"/>
      <c r="BH1670" s="94"/>
      <c r="BI1670" s="94"/>
      <c r="BJ1670" s="94"/>
      <c r="BK1670" s="94"/>
      <c r="BL1670" s="94">
        <v>1.0</v>
      </c>
      <c r="BM1670" s="94"/>
      <c r="BN1670" s="94"/>
      <c r="BO1670" s="94"/>
      <c r="BP1670" s="94"/>
      <c r="BQ1670" s="94"/>
      <c r="BR1670" s="94"/>
      <c r="BS1670" s="94"/>
      <c r="BT1670" s="94"/>
      <c r="BU1670" s="94"/>
      <c r="BV1670" s="94"/>
      <c r="BW1670" s="94"/>
      <c r="BX1670" s="94"/>
      <c r="BY1670" s="94"/>
      <c r="BZ1670" s="94"/>
      <c r="CA1670" s="94"/>
      <c r="CB1670" s="94"/>
      <c r="CC1670" s="94"/>
      <c r="CD1670" s="94">
        <v>1.0</v>
      </c>
      <c r="CE1670" s="94"/>
      <c r="CF1670" s="94"/>
      <c r="CG1670" s="94"/>
      <c r="CH1670" s="94"/>
      <c r="CJ1670" s="94" t="s">
        <v>12082</v>
      </c>
      <c r="CK1670" s="94" t="s">
        <v>21567</v>
      </c>
      <c r="CL1670" s="94" t="s">
        <v>12046</v>
      </c>
      <c r="CM1670" s="94" t="s">
        <v>21568</v>
      </c>
      <c r="CQ1670" s="94" t="s">
        <v>12109</v>
      </c>
      <c r="CR1670" s="94" t="s">
        <v>12796</v>
      </c>
      <c r="CS1670" s="94" t="s">
        <v>12007</v>
      </c>
      <c r="CX1670" s="94" t="s">
        <v>1774</v>
      </c>
      <c r="CZ1670" s="94" t="s">
        <v>12007</v>
      </c>
      <c r="DA1670" s="94" t="s">
        <v>12019</v>
      </c>
      <c r="DB1670" s="94" t="s">
        <v>12019</v>
      </c>
      <c r="DC1670" s="94" t="s">
        <v>12007</v>
      </c>
      <c r="DD1670" s="94" t="s">
        <v>12007</v>
      </c>
      <c r="DE1670" s="94" t="s">
        <v>12007</v>
      </c>
      <c r="DH1670" s="94" t="s">
        <v>12021</v>
      </c>
      <c r="DJ1670" s="94" t="s">
        <v>12022</v>
      </c>
    </row>
    <row r="1671" ht="13.5" customHeight="1">
      <c r="A1671" s="94" t="s">
        <v>21569</v>
      </c>
      <c r="B1671" s="94" t="s">
        <v>21570</v>
      </c>
      <c r="C1671" s="94" t="str">
        <f t="shared" si="1"/>
        <v>Mojgan Aghakhanloo</v>
      </c>
      <c r="D1671" s="94" t="s">
        <v>21571</v>
      </c>
      <c r="E1671" s="94" t="s">
        <v>32</v>
      </c>
      <c r="F1671" s="94" t="s">
        <v>21572</v>
      </c>
      <c r="G1671" s="95" t="s">
        <v>33</v>
      </c>
      <c r="H1671" s="94" t="s">
        <v>12006</v>
      </c>
      <c r="I1671" s="94" t="s">
        <v>12069</v>
      </c>
      <c r="BF1671" s="94" t="s">
        <v>33</v>
      </c>
      <c r="BG1671" s="94"/>
      <c r="BH1671" s="94"/>
      <c r="BI1671" s="94"/>
      <c r="BJ1671" s="94"/>
      <c r="BK1671" s="94"/>
      <c r="BL1671" s="94">
        <v>1.0</v>
      </c>
      <c r="BM1671" s="94"/>
      <c r="BN1671" s="94"/>
      <c r="BO1671" s="94"/>
      <c r="BP1671" s="94"/>
      <c r="BQ1671" s="94"/>
      <c r="BR1671" s="94"/>
      <c r="BS1671" s="94"/>
      <c r="BT1671" s="94"/>
      <c r="BU1671" s="94"/>
      <c r="BV1671" s="94"/>
      <c r="BW1671" s="94"/>
      <c r="BX1671" s="94"/>
      <c r="BY1671" s="94"/>
      <c r="BZ1671" s="94"/>
      <c r="CA1671" s="94"/>
      <c r="CB1671" s="94"/>
      <c r="CC1671" s="94"/>
      <c r="CD1671" s="94">
        <v>2.0</v>
      </c>
      <c r="CE1671" s="94"/>
      <c r="CF1671" s="94"/>
      <c r="CG1671" s="94"/>
      <c r="CH1671" s="94"/>
      <c r="CJ1671" s="94" t="s">
        <v>3680</v>
      </c>
      <c r="CK1671" s="94" t="s">
        <v>21573</v>
      </c>
      <c r="CL1671" s="94" t="s">
        <v>12010</v>
      </c>
      <c r="CM1671" s="94" t="s">
        <v>12885</v>
      </c>
      <c r="CN1671" s="94" t="s">
        <v>21574</v>
      </c>
      <c r="CO1671" s="94" t="s">
        <v>12188</v>
      </c>
      <c r="CP1671" s="94" t="s">
        <v>12887</v>
      </c>
      <c r="CQ1671" s="94" t="s">
        <v>12032</v>
      </c>
      <c r="CR1671" s="94" t="s">
        <v>12406</v>
      </c>
      <c r="CS1671" s="94" t="s">
        <v>12007</v>
      </c>
      <c r="CX1671" s="94" t="s">
        <v>1770</v>
      </c>
      <c r="CZ1671" s="94" t="s">
        <v>12007</v>
      </c>
      <c r="DA1671" s="94" t="s">
        <v>12111</v>
      </c>
      <c r="DB1671" s="94" t="s">
        <v>12111</v>
      </c>
      <c r="DC1671" s="94" t="s">
        <v>12007</v>
      </c>
      <c r="DD1671" s="94" t="s">
        <v>12007</v>
      </c>
      <c r="DE1671" s="94" t="s">
        <v>12007</v>
      </c>
      <c r="DH1671" s="94" t="s">
        <v>12021</v>
      </c>
      <c r="DJ1671" s="94" t="s">
        <v>12022</v>
      </c>
    </row>
    <row r="1672" ht="13.5" customHeight="1">
      <c r="A1672" s="94" t="s">
        <v>4398</v>
      </c>
      <c r="B1672" s="94" t="s">
        <v>4399</v>
      </c>
      <c r="C1672" s="94" t="str">
        <f t="shared" si="1"/>
        <v>Mokhine Motsoaledi</v>
      </c>
      <c r="D1672" s="94" t="s">
        <v>4400</v>
      </c>
      <c r="E1672" s="94" t="s">
        <v>32</v>
      </c>
      <c r="F1672" s="94" t="s">
        <v>21575</v>
      </c>
      <c r="G1672" s="95" t="s">
        <v>33</v>
      </c>
      <c r="H1672" s="94" t="s">
        <v>12006</v>
      </c>
      <c r="I1672" s="94" t="s">
        <v>12069</v>
      </c>
      <c r="BF1672" s="94" t="s">
        <v>33</v>
      </c>
      <c r="BG1672" s="94"/>
      <c r="BH1672" s="94"/>
      <c r="BI1672" s="94"/>
      <c r="BJ1672" s="94"/>
      <c r="BK1672" s="94"/>
      <c r="BL1672" s="94">
        <v>1.0</v>
      </c>
      <c r="BM1672" s="94"/>
      <c r="BN1672" s="94"/>
      <c r="BO1672" s="94"/>
      <c r="BP1672" s="94"/>
      <c r="BQ1672" s="94"/>
      <c r="BR1672" s="94"/>
      <c r="BS1672" s="94"/>
      <c r="BT1672" s="94"/>
      <c r="BU1672" s="94"/>
      <c r="BV1672" s="94"/>
      <c r="BW1672" s="94"/>
      <c r="BX1672" s="94"/>
      <c r="BY1672" s="94"/>
      <c r="BZ1672" s="94"/>
      <c r="CA1672" s="94"/>
      <c r="CB1672" s="94"/>
      <c r="CC1672" s="94"/>
      <c r="CD1672" s="94"/>
      <c r="CE1672" s="94"/>
      <c r="CF1672" s="94"/>
      <c r="CG1672" s="94"/>
      <c r="CH1672" s="94"/>
      <c r="CK1672" s="94" t="s">
        <v>4404</v>
      </c>
      <c r="CL1672" s="94" t="s">
        <v>15692</v>
      </c>
      <c r="CM1672" s="94" t="s">
        <v>21576</v>
      </c>
      <c r="CN1672" s="94" t="s">
        <v>21577</v>
      </c>
      <c r="CO1672" s="94" t="s">
        <v>12116</v>
      </c>
      <c r="CP1672" s="94" t="s">
        <v>12189</v>
      </c>
      <c r="CQ1672" s="94" t="s">
        <v>12015</v>
      </c>
      <c r="CR1672" s="94" t="s">
        <v>12219</v>
      </c>
      <c r="CS1672" s="94" t="s">
        <v>12016</v>
      </c>
      <c r="CX1672" s="94" t="s">
        <v>21578</v>
      </c>
      <c r="CZ1672" s="94" t="s">
        <v>12007</v>
      </c>
      <c r="DA1672" s="94" t="s">
        <v>12111</v>
      </c>
      <c r="DC1672" s="94" t="s">
        <v>12016</v>
      </c>
      <c r="DD1672" s="94" t="s">
        <v>12007</v>
      </c>
      <c r="DE1672" s="94" t="s">
        <v>12016</v>
      </c>
      <c r="DH1672" s="94" t="s">
        <v>12021</v>
      </c>
      <c r="DJ1672" s="94" t="s">
        <v>12022</v>
      </c>
    </row>
    <row r="1673" ht="13.5" customHeight="1">
      <c r="A1673" s="94" t="s">
        <v>8524</v>
      </c>
      <c r="B1673" s="94" t="s">
        <v>8525</v>
      </c>
      <c r="C1673" s="94" t="str">
        <f t="shared" si="1"/>
        <v>Mona Molham</v>
      </c>
      <c r="D1673" s="94" t="s">
        <v>8526</v>
      </c>
      <c r="E1673" s="94" t="s">
        <v>32</v>
      </c>
      <c r="F1673" s="94" t="s">
        <v>21579</v>
      </c>
      <c r="G1673" s="95" t="s">
        <v>38</v>
      </c>
      <c r="H1673" s="94" t="s">
        <v>12006</v>
      </c>
      <c r="I1673" s="94" t="s">
        <v>12025</v>
      </c>
      <c r="BF1673" s="94"/>
      <c r="BG1673" s="94" t="s">
        <v>38</v>
      </c>
      <c r="BH1673" s="94"/>
      <c r="BI1673" s="94"/>
      <c r="BJ1673" s="94"/>
      <c r="BK1673" s="94"/>
      <c r="BL1673" s="94"/>
      <c r="BM1673" s="94"/>
      <c r="BN1673" s="94"/>
      <c r="BO1673" s="94">
        <v>1.0</v>
      </c>
      <c r="BP1673" s="94"/>
      <c r="BQ1673" s="94"/>
      <c r="BR1673" s="94"/>
      <c r="BS1673" s="94"/>
      <c r="BT1673" s="94"/>
      <c r="BU1673" s="94"/>
      <c r="BV1673" s="94"/>
      <c r="BW1673" s="94"/>
      <c r="BX1673" s="94"/>
      <c r="BY1673" s="94"/>
      <c r="BZ1673" s="94"/>
      <c r="CA1673" s="94"/>
      <c r="CB1673" s="94"/>
      <c r="CC1673" s="94"/>
      <c r="CD1673" s="94"/>
      <c r="CE1673" s="94"/>
      <c r="CF1673" s="94"/>
      <c r="CG1673" s="94"/>
      <c r="CH1673" s="94"/>
      <c r="CJ1673" s="94" t="s">
        <v>3680</v>
      </c>
      <c r="CK1673" s="94" t="s">
        <v>8529</v>
      </c>
      <c r="CL1673" s="94" t="s">
        <v>12010</v>
      </c>
      <c r="CM1673" s="94" t="s">
        <v>21493</v>
      </c>
      <c r="CO1673" s="94" t="s">
        <v>12188</v>
      </c>
      <c r="CP1673" s="94" t="s">
        <v>12102</v>
      </c>
      <c r="CQ1673" s="94" t="s">
        <v>12103</v>
      </c>
      <c r="CS1673" s="94" t="s">
        <v>12007</v>
      </c>
      <c r="CT1673" s="94" t="s">
        <v>12123</v>
      </c>
      <c r="CX1673" s="94" t="s">
        <v>21580</v>
      </c>
      <c r="CZ1673" s="94" t="s">
        <v>12007</v>
      </c>
      <c r="DA1673" s="94" t="s">
        <v>12111</v>
      </c>
      <c r="DB1673" s="94" t="s">
        <v>12111</v>
      </c>
      <c r="DC1673" s="94" t="s">
        <v>12007</v>
      </c>
      <c r="DD1673" s="94" t="s">
        <v>12007</v>
      </c>
      <c r="DE1673" s="94" t="s">
        <v>12007</v>
      </c>
      <c r="DH1673" s="94" t="s">
        <v>12021</v>
      </c>
      <c r="DJ1673" s="94" t="s">
        <v>12022</v>
      </c>
    </row>
    <row r="1674" ht="13.5" customHeight="1">
      <c r="A1674" s="94" t="s">
        <v>5213</v>
      </c>
      <c r="B1674" s="94" t="s">
        <v>5214</v>
      </c>
      <c r="C1674" s="94" t="str">
        <f t="shared" si="1"/>
        <v>MONALISA DUBEY</v>
      </c>
      <c r="D1674" s="94" t="s">
        <v>5215</v>
      </c>
      <c r="E1674" s="94" t="s">
        <v>35</v>
      </c>
      <c r="F1674" s="94" t="s">
        <v>21581</v>
      </c>
      <c r="G1674" s="95" t="s">
        <v>33</v>
      </c>
      <c r="H1674" s="94" t="s">
        <v>12006</v>
      </c>
      <c r="I1674" s="94" t="s">
        <v>12069</v>
      </c>
      <c r="BF1674" s="94" t="s">
        <v>33</v>
      </c>
      <c r="BG1674" s="94"/>
      <c r="BH1674" s="94"/>
      <c r="BI1674" s="94"/>
      <c r="BJ1674" s="94"/>
      <c r="BK1674" s="94"/>
      <c r="BL1674" s="94"/>
      <c r="BM1674" s="94">
        <v>1.0</v>
      </c>
      <c r="BN1674" s="94"/>
      <c r="BO1674" s="94"/>
      <c r="BP1674" s="94"/>
      <c r="BQ1674" s="94"/>
      <c r="BR1674" s="94"/>
      <c r="BS1674" s="94"/>
      <c r="BT1674" s="94"/>
      <c r="BU1674" s="94"/>
      <c r="BV1674" s="94"/>
      <c r="BW1674" s="94"/>
      <c r="BX1674" s="94"/>
      <c r="BY1674" s="94"/>
      <c r="BZ1674" s="94"/>
      <c r="CA1674" s="94"/>
      <c r="CB1674" s="94"/>
      <c r="CC1674" s="94"/>
      <c r="CD1674" s="94"/>
      <c r="CE1674" s="94"/>
      <c r="CF1674" s="94"/>
      <c r="CG1674" s="94"/>
      <c r="CH1674" s="94"/>
      <c r="CK1674" s="94" t="s">
        <v>5218</v>
      </c>
      <c r="CL1674" s="94" t="s">
        <v>12010</v>
      </c>
      <c r="CM1674" s="94" t="s">
        <v>21582</v>
      </c>
      <c r="CN1674" s="94" t="s">
        <v>17156</v>
      </c>
      <c r="CO1674" s="94" t="s">
        <v>12122</v>
      </c>
      <c r="CP1674" s="94" t="s">
        <v>21583</v>
      </c>
      <c r="CQ1674" s="94" t="s">
        <v>12183</v>
      </c>
      <c r="CR1674" s="94" t="s">
        <v>12195</v>
      </c>
      <c r="CS1674" s="94" t="s">
        <v>12007</v>
      </c>
      <c r="CX1674" s="94" t="s">
        <v>21584</v>
      </c>
      <c r="CZ1674" s="94" t="s">
        <v>12007</v>
      </c>
      <c r="DA1674" s="94" t="s">
        <v>12111</v>
      </c>
      <c r="DB1674" s="94" t="s">
        <v>12111</v>
      </c>
      <c r="DC1674" s="94" t="s">
        <v>12007</v>
      </c>
      <c r="DD1674" s="94" t="s">
        <v>12007</v>
      </c>
      <c r="DH1674" s="94" t="s">
        <v>12021</v>
      </c>
      <c r="DJ1674" s="94" t="s">
        <v>12022</v>
      </c>
    </row>
    <row r="1675" ht="13.5" customHeight="1">
      <c r="A1675" s="94" t="s">
        <v>9520</v>
      </c>
      <c r="B1675" s="94" t="s">
        <v>9521</v>
      </c>
      <c r="C1675" s="94" t="str">
        <f t="shared" si="1"/>
        <v>Monica Barnard</v>
      </c>
      <c r="D1675" s="94" t="s">
        <v>9522</v>
      </c>
      <c r="E1675" s="94" t="s">
        <v>32</v>
      </c>
      <c r="F1675" s="94" t="s">
        <v>21585</v>
      </c>
      <c r="G1675" s="95" t="s">
        <v>33</v>
      </c>
      <c r="H1675" s="94" t="s">
        <v>12006</v>
      </c>
      <c r="I1675" s="94" t="s">
        <v>12069</v>
      </c>
      <c r="BF1675" s="94"/>
      <c r="BG1675" s="94"/>
      <c r="BH1675" s="94" t="s">
        <v>33</v>
      </c>
      <c r="BI1675" s="94"/>
      <c r="BJ1675" s="94"/>
      <c r="BK1675" s="94"/>
      <c r="BL1675" s="94"/>
      <c r="BM1675" s="94"/>
      <c r="BN1675" s="94"/>
      <c r="BO1675" s="94"/>
      <c r="BP1675" s="94"/>
      <c r="BQ1675" s="94"/>
      <c r="BR1675" s="94">
        <v>1.0</v>
      </c>
      <c r="BS1675" s="94"/>
      <c r="BT1675" s="94"/>
      <c r="BU1675" s="94"/>
      <c r="BV1675" s="94"/>
      <c r="BW1675" s="94"/>
      <c r="BX1675" s="94"/>
      <c r="BY1675" s="94"/>
      <c r="BZ1675" s="94"/>
      <c r="CA1675" s="94"/>
      <c r="CB1675" s="94"/>
      <c r="CC1675" s="94"/>
      <c r="CD1675" s="94"/>
      <c r="CE1675" s="94"/>
      <c r="CF1675" s="94"/>
      <c r="CG1675" s="94"/>
      <c r="CH1675" s="94"/>
      <c r="CJ1675" s="94" t="s">
        <v>3680</v>
      </c>
      <c r="CK1675" s="94" t="s">
        <v>9526</v>
      </c>
      <c r="CL1675" s="94" t="s">
        <v>12010</v>
      </c>
      <c r="CM1675" s="94" t="s">
        <v>13315</v>
      </c>
      <c r="CN1675" s="94" t="s">
        <v>15387</v>
      </c>
      <c r="CO1675" s="94" t="s">
        <v>12188</v>
      </c>
      <c r="CP1675" s="94" t="s">
        <v>12306</v>
      </c>
      <c r="CQ1675" s="94" t="s">
        <v>12015</v>
      </c>
      <c r="CR1675" s="94" t="s">
        <v>12015</v>
      </c>
      <c r="CS1675" s="94" t="s">
        <v>12016</v>
      </c>
      <c r="CT1675" s="94" t="s">
        <v>12498</v>
      </c>
      <c r="CU1675" s="94" t="s">
        <v>12498</v>
      </c>
      <c r="CV1675" s="94" t="s">
        <v>12498</v>
      </c>
      <c r="CX1675" s="94" t="s">
        <v>21586</v>
      </c>
      <c r="CZ1675" s="94" t="s">
        <v>12007</v>
      </c>
      <c r="DA1675" s="94" t="s">
        <v>12019</v>
      </c>
      <c r="DB1675" s="94" t="s">
        <v>12019</v>
      </c>
      <c r="DC1675" s="94" t="s">
        <v>12007</v>
      </c>
      <c r="DD1675" s="94" t="s">
        <v>12007</v>
      </c>
      <c r="DE1675" s="94" t="s">
        <v>12007</v>
      </c>
      <c r="DH1675" s="94" t="s">
        <v>12021</v>
      </c>
      <c r="DJ1675" s="94" t="s">
        <v>12022</v>
      </c>
    </row>
    <row r="1676" ht="13.5" customHeight="1">
      <c r="A1676" s="94" t="s">
        <v>21587</v>
      </c>
      <c r="B1676" s="94" t="s">
        <v>21588</v>
      </c>
      <c r="C1676" s="94" t="str">
        <f t="shared" si="1"/>
        <v>Mónica Martínez Borrayo</v>
      </c>
      <c r="D1676" s="94" t="s">
        <v>21589</v>
      </c>
      <c r="E1676" s="94" t="s">
        <v>32</v>
      </c>
      <c r="F1676" s="94" t="s">
        <v>21590</v>
      </c>
      <c r="G1676" s="95" t="s">
        <v>33</v>
      </c>
      <c r="H1676" s="94" t="s">
        <v>12006</v>
      </c>
      <c r="I1676" s="94" t="s">
        <v>12381</v>
      </c>
      <c r="BF1676" s="94"/>
      <c r="BG1676" s="94"/>
      <c r="BH1676" s="94" t="s">
        <v>33</v>
      </c>
      <c r="BI1676" s="94"/>
      <c r="BJ1676" s="94"/>
      <c r="BK1676" s="94"/>
      <c r="BL1676" s="94"/>
      <c r="BM1676" s="94"/>
      <c r="BN1676" s="94"/>
      <c r="BO1676" s="94"/>
      <c r="BP1676" s="94"/>
      <c r="BQ1676" s="94"/>
      <c r="BR1676" s="94"/>
      <c r="BS1676" s="94">
        <v>1.0</v>
      </c>
      <c r="BT1676" s="94"/>
      <c r="BU1676" s="94"/>
      <c r="BV1676" s="94"/>
      <c r="BW1676" s="94"/>
      <c r="BX1676" s="94"/>
      <c r="BY1676" s="94"/>
      <c r="BZ1676" s="94"/>
      <c r="CA1676" s="94"/>
      <c r="CB1676" s="94"/>
      <c r="CC1676" s="94"/>
      <c r="CD1676" s="94">
        <v>1.0</v>
      </c>
      <c r="CE1676" s="94"/>
      <c r="CF1676" s="94"/>
      <c r="CG1676" s="94"/>
      <c r="CH1676" s="94"/>
      <c r="CJ1676" s="94" t="s">
        <v>21591</v>
      </c>
      <c r="CK1676" s="94" t="s">
        <v>21592</v>
      </c>
      <c r="CL1676" s="94" t="s">
        <v>12010</v>
      </c>
      <c r="CM1676" s="94" t="s">
        <v>15823</v>
      </c>
      <c r="CN1676" s="94" t="s">
        <v>12216</v>
      </c>
      <c r="CO1676" s="94" t="s">
        <v>12122</v>
      </c>
      <c r="CP1676" s="94" t="s">
        <v>14930</v>
      </c>
      <c r="CQ1676" s="94" t="s">
        <v>12973</v>
      </c>
      <c r="CR1676" s="94" t="s">
        <v>12312</v>
      </c>
      <c r="CS1676" s="94" t="s">
        <v>12007</v>
      </c>
      <c r="CX1676" s="94" t="s">
        <v>21593</v>
      </c>
      <c r="CZ1676" s="94" t="s">
        <v>12007</v>
      </c>
      <c r="DA1676" s="94" t="s">
        <v>12111</v>
      </c>
      <c r="DB1676" s="94" t="s">
        <v>12016</v>
      </c>
      <c r="DC1676" s="94" t="s">
        <v>12007</v>
      </c>
      <c r="DD1676" s="94" t="s">
        <v>12007</v>
      </c>
      <c r="DE1676" s="94" t="s">
        <v>12007</v>
      </c>
      <c r="DH1676" s="94" t="s">
        <v>12021</v>
      </c>
      <c r="DJ1676" s="94" t="s">
        <v>12022</v>
      </c>
    </row>
    <row r="1677" ht="13.5" customHeight="1">
      <c r="A1677" s="94" t="s">
        <v>9520</v>
      </c>
      <c r="B1677" s="94" t="s">
        <v>21594</v>
      </c>
      <c r="C1677" s="94" t="str">
        <f t="shared" si="1"/>
        <v>Monica Rubio</v>
      </c>
      <c r="D1677" s="94" t="s">
        <v>21595</v>
      </c>
      <c r="E1677" s="94" t="s">
        <v>32</v>
      </c>
      <c r="F1677" s="94" t="s">
        <v>21596</v>
      </c>
      <c r="G1677" s="95" t="s">
        <v>33</v>
      </c>
      <c r="H1677" s="94" t="s">
        <v>12006</v>
      </c>
      <c r="BF1677" s="94" t="s">
        <v>33</v>
      </c>
      <c r="BG1677" s="94"/>
      <c r="BH1677" s="94"/>
      <c r="BI1677" s="94"/>
      <c r="BJ1677" s="94"/>
      <c r="BK1677" s="94"/>
      <c r="BL1677" s="94">
        <v>1.0</v>
      </c>
      <c r="BM1677" s="94"/>
      <c r="BN1677" s="94"/>
      <c r="BO1677" s="94"/>
      <c r="BP1677" s="94"/>
      <c r="BQ1677" s="94"/>
      <c r="BR1677" s="94"/>
      <c r="BS1677" s="94"/>
      <c r="BT1677" s="94"/>
      <c r="BU1677" s="94"/>
      <c r="BV1677" s="94"/>
      <c r="BW1677" s="94"/>
      <c r="BX1677" s="94"/>
      <c r="BY1677" s="94"/>
      <c r="BZ1677" s="94"/>
      <c r="CA1677" s="94"/>
      <c r="CB1677" s="94"/>
      <c r="CC1677" s="94"/>
      <c r="CD1677" s="94"/>
      <c r="CE1677" s="94"/>
      <c r="CF1677" s="94"/>
      <c r="CG1677" s="94"/>
      <c r="CH1677" s="94"/>
      <c r="CJ1677" s="94" t="s">
        <v>12058</v>
      </c>
      <c r="CK1677" s="94" t="s">
        <v>21597</v>
      </c>
      <c r="CL1677" s="94" t="s">
        <v>12202</v>
      </c>
      <c r="CM1677" s="94" t="s">
        <v>21598</v>
      </c>
      <c r="CN1677" s="94" t="s">
        <v>21599</v>
      </c>
      <c r="CO1677" s="94" t="s">
        <v>12030</v>
      </c>
      <c r="CP1677" s="94" t="s">
        <v>11737</v>
      </c>
      <c r="CQ1677" s="94" t="s">
        <v>12205</v>
      </c>
      <c r="CR1677" s="94" t="s">
        <v>12205</v>
      </c>
      <c r="CS1677" s="94" t="s">
        <v>12016</v>
      </c>
      <c r="CT1677" s="94" t="s">
        <v>12016</v>
      </c>
      <c r="CU1677" s="94" t="s">
        <v>12016</v>
      </c>
      <c r="CX1677" s="94" t="s">
        <v>21600</v>
      </c>
      <c r="CZ1677" s="94" t="s">
        <v>12007</v>
      </c>
      <c r="DA1677" s="94" t="s">
        <v>12019</v>
      </c>
      <c r="DB1677" s="94" t="s">
        <v>12019</v>
      </c>
      <c r="DC1677" s="94" t="s">
        <v>12007</v>
      </c>
      <c r="DD1677" s="94" t="s">
        <v>12007</v>
      </c>
      <c r="DE1677" s="94" t="s">
        <v>12007</v>
      </c>
      <c r="DH1677" s="94" t="s">
        <v>12021</v>
      </c>
      <c r="DJ1677" s="94" t="s">
        <v>12022</v>
      </c>
    </row>
    <row r="1678" ht="13.5" customHeight="1">
      <c r="A1678" s="94" t="s">
        <v>6871</v>
      </c>
      <c r="B1678" s="94" t="s">
        <v>6872</v>
      </c>
      <c r="C1678" s="94" t="str">
        <f t="shared" si="1"/>
        <v>Monika Jurkovic</v>
      </c>
      <c r="D1678" s="94" t="s">
        <v>6873</v>
      </c>
      <c r="E1678" s="94" t="s">
        <v>32</v>
      </c>
      <c r="F1678" s="94" t="s">
        <v>21601</v>
      </c>
      <c r="G1678" s="95" t="s">
        <v>38</v>
      </c>
      <c r="H1678" s="94" t="s">
        <v>12006</v>
      </c>
      <c r="I1678" s="94" t="s">
        <v>12025</v>
      </c>
      <c r="BF1678" s="94"/>
      <c r="BG1678" s="94" t="s">
        <v>38</v>
      </c>
      <c r="BH1678" s="94"/>
      <c r="BI1678" s="94"/>
      <c r="BJ1678" s="94"/>
      <c r="BK1678" s="94"/>
      <c r="BL1678" s="94"/>
      <c r="BM1678" s="94"/>
      <c r="BN1678" s="94"/>
      <c r="BO1678" s="94">
        <v>1.0</v>
      </c>
      <c r="BP1678" s="94"/>
      <c r="BQ1678" s="94"/>
      <c r="BR1678" s="94"/>
      <c r="BS1678" s="94"/>
      <c r="BT1678" s="94"/>
      <c r="BU1678" s="94"/>
      <c r="BV1678" s="94"/>
      <c r="BW1678" s="94"/>
      <c r="BX1678" s="94"/>
      <c r="BY1678" s="94"/>
      <c r="BZ1678" s="94"/>
      <c r="CA1678" s="94"/>
      <c r="CB1678" s="94"/>
      <c r="CC1678" s="94"/>
      <c r="CD1678" s="94"/>
      <c r="CE1678" s="94"/>
      <c r="CF1678" s="94"/>
      <c r="CG1678" s="94"/>
      <c r="CH1678" s="94"/>
      <c r="CJ1678" s="94" t="s">
        <v>3680</v>
      </c>
      <c r="CK1678" s="94" t="s">
        <v>6877</v>
      </c>
      <c r="CL1678" s="94" t="s">
        <v>12010</v>
      </c>
      <c r="CM1678" s="94" t="s">
        <v>13735</v>
      </c>
      <c r="CN1678" s="94" t="s">
        <v>21602</v>
      </c>
      <c r="CO1678" s="94" t="s">
        <v>12188</v>
      </c>
      <c r="CP1678" s="94" t="s">
        <v>13737</v>
      </c>
      <c r="CQ1678" s="94" t="s">
        <v>13738</v>
      </c>
      <c r="CR1678" s="94" t="s">
        <v>21603</v>
      </c>
      <c r="CX1678" s="94" t="s">
        <v>21604</v>
      </c>
      <c r="DH1678" s="94" t="s">
        <v>12021</v>
      </c>
      <c r="DJ1678" s="94" t="s">
        <v>12022</v>
      </c>
    </row>
    <row r="1679" ht="13.5" customHeight="1">
      <c r="A1679" s="94" t="s">
        <v>6871</v>
      </c>
      <c r="B1679" s="94" t="s">
        <v>21605</v>
      </c>
      <c r="C1679" s="94" t="str">
        <f t="shared" si="1"/>
        <v>Monika Soraisam</v>
      </c>
      <c r="D1679" s="94" t="s">
        <v>21606</v>
      </c>
      <c r="E1679" s="94" t="s">
        <v>32</v>
      </c>
      <c r="F1679" s="94" t="s">
        <v>21607</v>
      </c>
      <c r="G1679" s="95" t="s">
        <v>33</v>
      </c>
      <c r="H1679" s="94" t="s">
        <v>12006</v>
      </c>
      <c r="I1679" s="94" t="s">
        <v>12069</v>
      </c>
      <c r="BF1679" s="94" t="s">
        <v>33</v>
      </c>
      <c r="BG1679" s="94"/>
      <c r="BH1679" s="94"/>
      <c r="BI1679" s="94"/>
      <c r="BJ1679" s="94"/>
      <c r="BK1679" s="94"/>
      <c r="BL1679" s="94">
        <v>1.0</v>
      </c>
      <c r="BM1679" s="94"/>
      <c r="BN1679" s="94"/>
      <c r="BO1679" s="94"/>
      <c r="BP1679" s="94"/>
      <c r="BQ1679" s="94"/>
      <c r="BR1679" s="94"/>
      <c r="BS1679" s="94"/>
      <c r="BT1679" s="94"/>
      <c r="BU1679" s="94"/>
      <c r="BV1679" s="94"/>
      <c r="BW1679" s="94"/>
      <c r="BX1679" s="94"/>
      <c r="BY1679" s="94"/>
      <c r="BZ1679" s="94"/>
      <c r="CA1679" s="94"/>
      <c r="CB1679" s="94"/>
      <c r="CC1679" s="94"/>
      <c r="CD1679" s="94"/>
      <c r="CE1679" s="94"/>
      <c r="CF1679" s="94"/>
      <c r="CG1679" s="94"/>
      <c r="CH1679" s="94"/>
      <c r="CK1679" s="94" t="s">
        <v>21608</v>
      </c>
      <c r="CL1679" s="94" t="s">
        <v>12010</v>
      </c>
      <c r="CM1679" s="94" t="s">
        <v>21609</v>
      </c>
      <c r="CO1679" s="94" t="s">
        <v>12116</v>
      </c>
      <c r="CQ1679" s="94" t="s">
        <v>12062</v>
      </c>
      <c r="CR1679" s="94" t="s">
        <v>12062</v>
      </c>
      <c r="CS1679" s="94" t="s">
        <v>12016</v>
      </c>
      <c r="CX1679" s="94" t="s">
        <v>21610</v>
      </c>
      <c r="CZ1679" s="94" t="s">
        <v>12007</v>
      </c>
      <c r="DA1679" s="94" t="s">
        <v>12111</v>
      </c>
      <c r="DB1679" s="94" t="s">
        <v>12019</v>
      </c>
      <c r="DC1679" s="94" t="s">
        <v>12007</v>
      </c>
      <c r="DD1679" s="94" t="s">
        <v>12016</v>
      </c>
      <c r="DE1679" s="94" t="s">
        <v>12016</v>
      </c>
      <c r="DH1679" s="94" t="s">
        <v>12021</v>
      </c>
      <c r="DJ1679" s="94" t="s">
        <v>12022</v>
      </c>
    </row>
    <row r="1680" ht="13.5" customHeight="1">
      <c r="A1680" s="94" t="s">
        <v>21611</v>
      </c>
      <c r="B1680" s="94" t="s">
        <v>21612</v>
      </c>
      <c r="C1680" s="94" t="str">
        <f t="shared" si="1"/>
        <v>Monserrat Martinez</v>
      </c>
      <c r="D1680" s="94" t="s">
        <v>21613</v>
      </c>
      <c r="E1680" s="94" t="s">
        <v>32</v>
      </c>
      <c r="F1680" s="94" t="s">
        <v>21614</v>
      </c>
      <c r="G1680" s="95" t="s">
        <v>33</v>
      </c>
      <c r="H1680" s="94" t="s">
        <v>12006</v>
      </c>
      <c r="I1680" s="94" t="s">
        <v>12069</v>
      </c>
      <c r="BF1680" s="94" t="s">
        <v>33</v>
      </c>
      <c r="BG1680" s="94"/>
      <c r="BH1680" s="94"/>
      <c r="BI1680" s="94"/>
      <c r="BJ1680" s="94"/>
      <c r="BK1680" s="94"/>
      <c r="BL1680" s="94"/>
      <c r="BM1680" s="94">
        <v>1.0</v>
      </c>
      <c r="BN1680" s="94"/>
      <c r="BO1680" s="94"/>
      <c r="BP1680" s="94"/>
      <c r="BQ1680" s="94"/>
      <c r="BR1680" s="94"/>
      <c r="BS1680" s="94"/>
      <c r="BT1680" s="94"/>
      <c r="BU1680" s="94"/>
      <c r="BV1680" s="94"/>
      <c r="BW1680" s="94"/>
      <c r="BX1680" s="94"/>
      <c r="BY1680" s="94"/>
      <c r="BZ1680" s="94"/>
      <c r="CA1680" s="94"/>
      <c r="CB1680" s="94"/>
      <c r="CC1680" s="94"/>
      <c r="CD1680" s="94"/>
      <c r="CE1680" s="94"/>
      <c r="CF1680" s="94"/>
      <c r="CG1680" s="94"/>
      <c r="CH1680" s="94"/>
      <c r="CK1680" s="94" t="s">
        <v>21615</v>
      </c>
      <c r="CL1680" s="94" t="s">
        <v>12010</v>
      </c>
      <c r="CM1680" s="94" t="s">
        <v>15248</v>
      </c>
      <c r="CN1680" s="94" t="s">
        <v>16959</v>
      </c>
      <c r="CO1680" s="94" t="s">
        <v>12122</v>
      </c>
      <c r="CP1680" s="94" t="s">
        <v>15250</v>
      </c>
      <c r="CQ1680" s="94" t="s">
        <v>12074</v>
      </c>
      <c r="CR1680" s="94" t="s">
        <v>14962</v>
      </c>
      <c r="CS1680" s="94" t="s">
        <v>12016</v>
      </c>
      <c r="CX1680" s="94" t="s">
        <v>18448</v>
      </c>
      <c r="CZ1680" s="94" t="s">
        <v>12007</v>
      </c>
      <c r="DA1680" s="94" t="s">
        <v>12111</v>
      </c>
      <c r="DB1680" s="94" t="s">
        <v>12111</v>
      </c>
      <c r="DC1680" s="94" t="s">
        <v>12007</v>
      </c>
      <c r="DD1680" s="94" t="s">
        <v>12007</v>
      </c>
      <c r="DE1680" s="94" t="s">
        <v>12007</v>
      </c>
      <c r="DH1680" s="94" t="s">
        <v>12021</v>
      </c>
      <c r="DJ1680" s="94" t="s">
        <v>12022</v>
      </c>
    </row>
    <row r="1681" ht="13.5" customHeight="1">
      <c r="A1681" s="94" t="s">
        <v>5638</v>
      </c>
      <c r="B1681" s="94" t="s">
        <v>5639</v>
      </c>
      <c r="C1681" s="94" t="str">
        <f t="shared" si="1"/>
        <v>Monyke Fonsêca</v>
      </c>
      <c r="D1681" s="94" t="s">
        <v>5640</v>
      </c>
      <c r="E1681" s="94" t="s">
        <v>32</v>
      </c>
      <c r="F1681" s="94" t="s">
        <v>21616</v>
      </c>
      <c r="G1681" s="95" t="s">
        <v>33</v>
      </c>
      <c r="H1681" s="94" t="s">
        <v>12006</v>
      </c>
      <c r="I1681" s="94" t="s">
        <v>12069</v>
      </c>
      <c r="BF1681" s="94" t="s">
        <v>33</v>
      </c>
      <c r="BG1681" s="94"/>
      <c r="BH1681" s="94"/>
      <c r="BI1681" s="94"/>
      <c r="BJ1681" s="94"/>
      <c r="BK1681" s="94"/>
      <c r="BL1681" s="94"/>
      <c r="BM1681" s="94">
        <v>1.0</v>
      </c>
      <c r="BN1681" s="94"/>
      <c r="BO1681" s="94"/>
      <c r="BP1681" s="94"/>
      <c r="BQ1681" s="94"/>
      <c r="BR1681" s="94"/>
      <c r="BS1681" s="94"/>
      <c r="BT1681" s="94"/>
      <c r="BU1681" s="94"/>
      <c r="BV1681" s="94"/>
      <c r="BW1681" s="94"/>
      <c r="BX1681" s="94"/>
      <c r="BY1681" s="94"/>
      <c r="BZ1681" s="94"/>
      <c r="CA1681" s="94"/>
      <c r="CB1681" s="94"/>
      <c r="CC1681" s="94"/>
      <c r="CD1681" s="94"/>
      <c r="CE1681" s="94"/>
      <c r="CF1681" s="94"/>
      <c r="CG1681" s="94"/>
      <c r="CH1681" s="94"/>
      <c r="CK1681" s="94" t="s">
        <v>5644</v>
      </c>
      <c r="CL1681" s="94" t="s">
        <v>16750</v>
      </c>
      <c r="CM1681" s="94" t="s">
        <v>19005</v>
      </c>
      <c r="CO1681" s="94" t="s">
        <v>12122</v>
      </c>
      <c r="CP1681" s="94" t="s">
        <v>21617</v>
      </c>
      <c r="CQ1681" s="94" t="s">
        <v>12320</v>
      </c>
      <c r="CR1681" s="94" t="s">
        <v>12321</v>
      </c>
      <c r="CS1681" s="94" t="s">
        <v>12016</v>
      </c>
      <c r="CX1681" s="94" t="s">
        <v>21618</v>
      </c>
      <c r="CZ1681" s="94" t="s">
        <v>12007</v>
      </c>
      <c r="DA1681" s="94" t="s">
        <v>12111</v>
      </c>
      <c r="DB1681" s="94" t="s">
        <v>12111</v>
      </c>
      <c r="DC1681" s="94" t="s">
        <v>12007</v>
      </c>
      <c r="DD1681" s="94" t="s">
        <v>12007</v>
      </c>
      <c r="DE1681" s="94" t="s">
        <v>12007</v>
      </c>
      <c r="DH1681" s="94" t="s">
        <v>12021</v>
      </c>
      <c r="DJ1681" s="94" t="s">
        <v>12022</v>
      </c>
    </row>
    <row r="1682" ht="13.5" customHeight="1">
      <c r="A1682" s="94" t="s">
        <v>21619</v>
      </c>
      <c r="B1682" s="94" t="s">
        <v>2302</v>
      </c>
      <c r="C1682" s="94" t="str">
        <f t="shared" si="1"/>
        <v>Moo-Keon Jung</v>
      </c>
      <c r="D1682" s="94" t="s">
        <v>21620</v>
      </c>
      <c r="E1682" s="94" t="s">
        <v>32</v>
      </c>
      <c r="F1682" s="94" t="s">
        <v>21621</v>
      </c>
      <c r="G1682" s="95" t="s">
        <v>33</v>
      </c>
      <c r="H1682" s="94" t="s">
        <v>12006</v>
      </c>
      <c r="I1682" s="94" t="s">
        <v>12025</v>
      </c>
      <c r="BF1682" s="94"/>
      <c r="BG1682" s="94"/>
      <c r="BH1682" s="94" t="s">
        <v>33</v>
      </c>
      <c r="BI1682" s="94"/>
      <c r="BJ1682" s="94"/>
      <c r="BK1682" s="94"/>
      <c r="BL1682" s="94"/>
      <c r="BM1682" s="94"/>
      <c r="BN1682" s="94"/>
      <c r="BO1682" s="94"/>
      <c r="BP1682" s="94"/>
      <c r="BQ1682" s="94"/>
      <c r="BR1682" s="94"/>
      <c r="BS1682" s="94">
        <v>1.0</v>
      </c>
      <c r="BT1682" s="94"/>
      <c r="BU1682" s="94"/>
      <c r="BV1682" s="94"/>
      <c r="BW1682" s="94"/>
      <c r="BX1682" s="94"/>
      <c r="BY1682" s="94"/>
      <c r="BZ1682" s="94"/>
      <c r="CA1682" s="94"/>
      <c r="CB1682" s="94"/>
      <c r="CC1682" s="94"/>
      <c r="CD1682" s="94"/>
      <c r="CE1682" s="94"/>
      <c r="CF1682" s="94"/>
      <c r="CG1682" s="94"/>
      <c r="CH1682" s="94"/>
      <c r="CJ1682" s="94" t="s">
        <v>11475</v>
      </c>
      <c r="CK1682" s="94" t="s">
        <v>21622</v>
      </c>
      <c r="CL1682" s="94" t="s">
        <v>12046</v>
      </c>
      <c r="CM1682" s="94" t="s">
        <v>14348</v>
      </c>
      <c r="CN1682" s="94" t="s">
        <v>14118</v>
      </c>
      <c r="CO1682" s="94" t="s">
        <v>12122</v>
      </c>
      <c r="CP1682" s="94" t="s">
        <v>17558</v>
      </c>
      <c r="CQ1682" s="94" t="s">
        <v>21623</v>
      </c>
      <c r="CR1682" s="94" t="s">
        <v>21623</v>
      </c>
      <c r="CS1682" s="94" t="s">
        <v>12016</v>
      </c>
      <c r="CT1682" s="94" t="s">
        <v>12052</v>
      </c>
      <c r="CX1682" s="94" t="s">
        <v>21624</v>
      </c>
      <c r="CZ1682" s="94" t="s">
        <v>12007</v>
      </c>
      <c r="DA1682" s="94" t="s">
        <v>12016</v>
      </c>
      <c r="DB1682" s="94" t="s">
        <v>12111</v>
      </c>
      <c r="DC1682" s="94" t="s">
        <v>12007</v>
      </c>
      <c r="DD1682" s="94" t="s">
        <v>12016</v>
      </c>
      <c r="DE1682" s="94" t="s">
        <v>12007</v>
      </c>
      <c r="DH1682" s="94" t="s">
        <v>12021</v>
      </c>
      <c r="DJ1682" s="94" t="s">
        <v>12022</v>
      </c>
    </row>
    <row r="1683" ht="13.5" customHeight="1">
      <c r="A1683" s="94" t="s">
        <v>21625</v>
      </c>
      <c r="B1683" s="94" t="s">
        <v>21626</v>
      </c>
      <c r="C1683" s="94" t="str">
        <f t="shared" si="1"/>
        <v>Moola Mutondo</v>
      </c>
      <c r="D1683" s="94" t="s">
        <v>21627</v>
      </c>
      <c r="E1683" s="94" t="s">
        <v>32</v>
      </c>
      <c r="F1683" s="94" t="s">
        <v>21628</v>
      </c>
      <c r="G1683" s="95" t="s">
        <v>33</v>
      </c>
      <c r="H1683" s="94" t="s">
        <v>12006</v>
      </c>
      <c r="I1683" s="94" t="s">
        <v>12069</v>
      </c>
      <c r="BF1683" s="94" t="s">
        <v>33</v>
      </c>
      <c r="BG1683" s="94"/>
      <c r="BH1683" s="94"/>
      <c r="BI1683" s="94"/>
      <c r="BJ1683" s="94"/>
      <c r="BK1683" s="94"/>
      <c r="BL1683" s="94">
        <v>1.0</v>
      </c>
      <c r="BM1683" s="94"/>
      <c r="BN1683" s="94"/>
      <c r="BO1683" s="94"/>
      <c r="BP1683" s="94"/>
      <c r="BQ1683" s="94"/>
      <c r="BR1683" s="94"/>
      <c r="BS1683" s="94"/>
      <c r="BT1683" s="94"/>
      <c r="BU1683" s="94"/>
      <c r="BV1683" s="94"/>
      <c r="BW1683" s="94"/>
      <c r="BX1683" s="94"/>
      <c r="BY1683" s="94"/>
      <c r="BZ1683" s="94"/>
      <c r="CA1683" s="94"/>
      <c r="CB1683" s="94"/>
      <c r="CC1683" s="94"/>
      <c r="CD1683" s="94"/>
      <c r="CE1683" s="94"/>
      <c r="CF1683" s="94"/>
      <c r="CG1683" s="94"/>
      <c r="CH1683" s="94"/>
      <c r="CJ1683" s="94" t="s">
        <v>3680</v>
      </c>
      <c r="CK1683" s="94" t="s">
        <v>21629</v>
      </c>
      <c r="CL1683" s="94" t="s">
        <v>12010</v>
      </c>
      <c r="CM1683" s="94" t="s">
        <v>18057</v>
      </c>
      <c r="CN1683" s="94" t="s">
        <v>14263</v>
      </c>
      <c r="CO1683" s="94" t="s">
        <v>12116</v>
      </c>
      <c r="CP1683" s="94" t="s">
        <v>13688</v>
      </c>
      <c r="CQ1683" s="94" t="s">
        <v>13689</v>
      </c>
      <c r="CR1683" s="94" t="s">
        <v>14313</v>
      </c>
      <c r="CS1683" s="94" t="s">
        <v>12016</v>
      </c>
      <c r="CT1683" s="94" t="s">
        <v>12297</v>
      </c>
      <c r="CU1683" s="94" t="s">
        <v>12297</v>
      </c>
      <c r="CV1683" s="94" t="s">
        <v>12297</v>
      </c>
      <c r="CX1683" s="94" t="s">
        <v>21630</v>
      </c>
      <c r="CZ1683" s="94" t="s">
        <v>12007</v>
      </c>
      <c r="DA1683" s="94" t="s">
        <v>12111</v>
      </c>
      <c r="DB1683" s="94" t="s">
        <v>12016</v>
      </c>
      <c r="DC1683" s="94" t="s">
        <v>12007</v>
      </c>
      <c r="DD1683" s="94" t="s">
        <v>12007</v>
      </c>
      <c r="DE1683" s="94" t="s">
        <v>12016</v>
      </c>
      <c r="DF1683" s="94" t="s">
        <v>12117</v>
      </c>
      <c r="DH1683" s="94" t="s">
        <v>12021</v>
      </c>
      <c r="DJ1683" s="94" t="s">
        <v>12022</v>
      </c>
    </row>
    <row r="1684" ht="13.5" customHeight="1">
      <c r="A1684" s="94" t="s">
        <v>3256</v>
      </c>
      <c r="B1684" s="94" t="s">
        <v>3257</v>
      </c>
      <c r="C1684" s="94" t="str">
        <f t="shared" si="1"/>
        <v>Morgan Camargo</v>
      </c>
      <c r="D1684" s="94" t="s">
        <v>3258</v>
      </c>
      <c r="E1684" s="94" t="s">
        <v>35</v>
      </c>
      <c r="F1684" s="94" t="s">
        <v>21631</v>
      </c>
      <c r="G1684" s="95" t="s">
        <v>33</v>
      </c>
      <c r="H1684" s="94" t="s">
        <v>12006</v>
      </c>
      <c r="I1684" s="94" t="s">
        <v>12069</v>
      </c>
      <c r="BF1684" s="94" t="s">
        <v>33</v>
      </c>
      <c r="BG1684" s="94"/>
      <c r="BH1684" s="94"/>
      <c r="BI1684" s="94"/>
      <c r="BJ1684" s="94"/>
      <c r="BK1684" s="94"/>
      <c r="BL1684" s="94"/>
      <c r="BM1684" s="94">
        <v>1.0</v>
      </c>
      <c r="BN1684" s="94"/>
      <c r="BO1684" s="94"/>
      <c r="BP1684" s="94"/>
      <c r="BQ1684" s="94"/>
      <c r="BR1684" s="94"/>
      <c r="BS1684" s="94"/>
      <c r="BT1684" s="94"/>
      <c r="BU1684" s="94"/>
      <c r="BV1684" s="94"/>
      <c r="BW1684" s="94"/>
      <c r="BX1684" s="94"/>
      <c r="BY1684" s="94"/>
      <c r="BZ1684" s="94"/>
      <c r="CA1684" s="94"/>
      <c r="CB1684" s="94"/>
      <c r="CC1684" s="94"/>
      <c r="CD1684" s="94"/>
      <c r="CE1684" s="94"/>
      <c r="CF1684" s="94"/>
      <c r="CG1684" s="94"/>
      <c r="CH1684" s="94"/>
      <c r="CJ1684" s="94" t="s">
        <v>12717</v>
      </c>
      <c r="CK1684" s="94" t="s">
        <v>21632</v>
      </c>
      <c r="CL1684" s="94" t="s">
        <v>12010</v>
      </c>
      <c r="CM1684" s="94" t="s">
        <v>16785</v>
      </c>
      <c r="CO1684" s="94" t="s">
        <v>12217</v>
      </c>
      <c r="CP1684" s="94" t="s">
        <v>13054</v>
      </c>
      <c r="CQ1684" s="94" t="s">
        <v>12320</v>
      </c>
      <c r="CR1684" s="94" t="s">
        <v>12321</v>
      </c>
      <c r="CS1684" s="94" t="s">
        <v>12007</v>
      </c>
      <c r="CX1684" s="94" t="s">
        <v>21633</v>
      </c>
      <c r="CZ1684" s="94" t="s">
        <v>12007</v>
      </c>
      <c r="DA1684" s="94" t="s">
        <v>12111</v>
      </c>
      <c r="DB1684" s="94" t="s">
        <v>12111</v>
      </c>
      <c r="DC1684" s="94" t="s">
        <v>12007</v>
      </c>
      <c r="DD1684" s="94" t="s">
        <v>12007</v>
      </c>
      <c r="DE1684" s="94" t="s">
        <v>12007</v>
      </c>
      <c r="DH1684" s="94" t="s">
        <v>12021</v>
      </c>
      <c r="DJ1684" s="94" t="s">
        <v>12022</v>
      </c>
    </row>
    <row r="1685" ht="13.5" customHeight="1">
      <c r="A1685" s="94" t="s">
        <v>3256</v>
      </c>
      <c r="B1685" s="94" t="s">
        <v>21634</v>
      </c>
      <c r="C1685" s="94" t="str">
        <f t="shared" si="1"/>
        <v>Morgan Fraser</v>
      </c>
      <c r="D1685" s="94" t="s">
        <v>21635</v>
      </c>
      <c r="E1685" s="94" t="s">
        <v>32</v>
      </c>
      <c r="F1685" s="94" t="s">
        <v>21636</v>
      </c>
      <c r="G1685" s="95" t="s">
        <v>33</v>
      </c>
      <c r="H1685" s="94" t="s">
        <v>12006</v>
      </c>
      <c r="I1685" s="94" t="s">
        <v>12069</v>
      </c>
      <c r="BF1685" s="94"/>
      <c r="BG1685" s="94"/>
      <c r="BH1685" s="94" t="s">
        <v>33</v>
      </c>
      <c r="BI1685" s="94"/>
      <c r="BJ1685" s="94"/>
      <c r="BK1685" s="94"/>
      <c r="BL1685" s="94"/>
      <c r="BM1685" s="94"/>
      <c r="BN1685" s="94"/>
      <c r="BO1685" s="94"/>
      <c r="BP1685" s="94"/>
      <c r="BQ1685" s="94"/>
      <c r="BR1685" s="94">
        <v>1.0</v>
      </c>
      <c r="BS1685" s="94"/>
      <c r="BT1685" s="94"/>
      <c r="BU1685" s="94"/>
      <c r="BV1685" s="94"/>
      <c r="BW1685" s="94"/>
      <c r="BX1685" s="94"/>
      <c r="BY1685" s="94"/>
      <c r="BZ1685" s="94"/>
      <c r="CA1685" s="94"/>
      <c r="CB1685" s="94"/>
      <c r="CC1685" s="94"/>
      <c r="CD1685" s="94"/>
      <c r="CE1685" s="94"/>
      <c r="CF1685" s="94"/>
      <c r="CG1685" s="94"/>
      <c r="CH1685" s="94"/>
      <c r="CJ1685" s="94" t="s">
        <v>3680</v>
      </c>
      <c r="CK1685" s="94" t="s">
        <v>21637</v>
      </c>
      <c r="CL1685" s="94" t="s">
        <v>12046</v>
      </c>
      <c r="CM1685" s="94" t="s">
        <v>14058</v>
      </c>
      <c r="CN1685" s="94" t="s">
        <v>21638</v>
      </c>
      <c r="CO1685" s="94" t="s">
        <v>12030</v>
      </c>
      <c r="CP1685" s="94" t="s">
        <v>12049</v>
      </c>
      <c r="CQ1685" s="94" t="s">
        <v>12050</v>
      </c>
      <c r="CR1685" s="94" t="s">
        <v>13125</v>
      </c>
      <c r="CS1685" s="94" t="s">
        <v>12016</v>
      </c>
      <c r="CX1685" s="94" t="s">
        <v>1770</v>
      </c>
      <c r="CZ1685" s="94" t="s">
        <v>12016</v>
      </c>
      <c r="DA1685" s="94" t="s">
        <v>12016</v>
      </c>
      <c r="DB1685" s="94" t="s">
        <v>12016</v>
      </c>
      <c r="DC1685" s="94" t="s">
        <v>12016</v>
      </c>
      <c r="DD1685" s="94" t="s">
        <v>12016</v>
      </c>
      <c r="DE1685" s="94" t="s">
        <v>12016</v>
      </c>
      <c r="DH1685" s="94" t="s">
        <v>12021</v>
      </c>
      <c r="DJ1685" s="94" t="s">
        <v>12022</v>
      </c>
    </row>
    <row r="1686" ht="13.5" customHeight="1">
      <c r="A1686" s="94" t="s">
        <v>4739</v>
      </c>
      <c r="B1686" s="94" t="s">
        <v>5141</v>
      </c>
      <c r="C1686" s="94" t="str">
        <f t="shared" si="1"/>
        <v>Moses Mlangeni</v>
      </c>
      <c r="D1686" s="94" t="s">
        <v>5142</v>
      </c>
      <c r="E1686" s="94" t="s">
        <v>35</v>
      </c>
      <c r="F1686" s="94" t="s">
        <v>21639</v>
      </c>
      <c r="G1686" s="95" t="s">
        <v>33</v>
      </c>
      <c r="H1686" s="94" t="s">
        <v>12006</v>
      </c>
      <c r="I1686" s="94" t="s">
        <v>12069</v>
      </c>
      <c r="BF1686" s="94" t="s">
        <v>33</v>
      </c>
      <c r="BG1686" s="94"/>
      <c r="BH1686" s="94"/>
      <c r="BI1686" s="94"/>
      <c r="BJ1686" s="94"/>
      <c r="BK1686" s="94"/>
      <c r="BL1686" s="94"/>
      <c r="BM1686" s="94">
        <v>1.0</v>
      </c>
      <c r="BN1686" s="94"/>
      <c r="BO1686" s="94"/>
      <c r="BP1686" s="94"/>
      <c r="BQ1686" s="94"/>
      <c r="BR1686" s="94"/>
      <c r="BS1686" s="94"/>
      <c r="BT1686" s="94"/>
      <c r="BU1686" s="94"/>
      <c r="BV1686" s="94"/>
      <c r="BW1686" s="94"/>
      <c r="BX1686" s="94"/>
      <c r="BY1686" s="94"/>
      <c r="BZ1686" s="94"/>
      <c r="CA1686" s="94"/>
      <c r="CB1686" s="94"/>
      <c r="CC1686" s="94"/>
      <c r="CD1686" s="94">
        <v>1.0</v>
      </c>
      <c r="CE1686" s="94"/>
      <c r="CF1686" s="94"/>
      <c r="CG1686" s="94"/>
      <c r="CH1686" s="94"/>
      <c r="CJ1686" s="94" t="s">
        <v>11475</v>
      </c>
      <c r="CK1686" s="94" t="s">
        <v>5146</v>
      </c>
      <c r="CL1686" s="94" t="s">
        <v>12046</v>
      </c>
      <c r="CM1686" s="94" t="s">
        <v>12186</v>
      </c>
      <c r="CN1686" s="94" t="s">
        <v>12143</v>
      </c>
      <c r="CO1686" s="94" t="s">
        <v>12122</v>
      </c>
      <c r="CQ1686" s="94" t="s">
        <v>12015</v>
      </c>
      <c r="CR1686" s="94" t="s">
        <v>12219</v>
      </c>
      <c r="CS1686" s="94" t="s">
        <v>12016</v>
      </c>
      <c r="CX1686" s="94" t="s">
        <v>1770</v>
      </c>
      <c r="CZ1686" s="94" t="s">
        <v>12007</v>
      </c>
      <c r="DA1686" s="94" t="s">
        <v>12016</v>
      </c>
      <c r="DB1686" s="94" t="s">
        <v>12016</v>
      </c>
      <c r="DC1686" s="94" t="s">
        <v>12007</v>
      </c>
      <c r="DD1686" s="94" t="s">
        <v>12007</v>
      </c>
      <c r="DE1686" s="94" t="s">
        <v>12007</v>
      </c>
      <c r="DH1686" s="94" t="s">
        <v>12021</v>
      </c>
      <c r="DJ1686" s="94" t="s">
        <v>12022</v>
      </c>
    </row>
    <row r="1687" ht="13.5" customHeight="1">
      <c r="A1687" s="94" t="s">
        <v>4739</v>
      </c>
      <c r="B1687" s="94" t="s">
        <v>4740</v>
      </c>
      <c r="C1687" s="94" t="str">
        <f t="shared" si="1"/>
        <v>Moses Mogotsi</v>
      </c>
      <c r="D1687" s="94" t="s">
        <v>4741</v>
      </c>
      <c r="E1687" s="94" t="s">
        <v>32</v>
      </c>
      <c r="F1687" s="94" t="s">
        <v>21640</v>
      </c>
      <c r="G1687" s="95" t="s">
        <v>33</v>
      </c>
      <c r="H1687" s="94" t="s">
        <v>12006</v>
      </c>
      <c r="I1687" s="94" t="s">
        <v>12069</v>
      </c>
      <c r="BF1687" s="94" t="s">
        <v>33</v>
      </c>
      <c r="BG1687" s="94"/>
      <c r="BH1687" s="94"/>
      <c r="BI1687" s="94"/>
      <c r="BJ1687" s="94"/>
      <c r="BK1687" s="94"/>
      <c r="BL1687" s="94">
        <v>1.0</v>
      </c>
      <c r="BM1687" s="94"/>
      <c r="BN1687" s="94"/>
      <c r="BO1687" s="94"/>
      <c r="BP1687" s="94"/>
      <c r="BQ1687" s="94"/>
      <c r="BR1687" s="94"/>
      <c r="BS1687" s="94"/>
      <c r="BT1687" s="94"/>
      <c r="BU1687" s="94"/>
      <c r="BV1687" s="94"/>
      <c r="BW1687" s="94"/>
      <c r="BX1687" s="94"/>
      <c r="BY1687" s="94"/>
      <c r="BZ1687" s="94"/>
      <c r="CA1687" s="94"/>
      <c r="CB1687" s="94"/>
      <c r="CC1687" s="94"/>
      <c r="CD1687" s="94"/>
      <c r="CE1687" s="94"/>
      <c r="CF1687" s="94"/>
      <c r="CG1687" s="94"/>
      <c r="CH1687" s="94"/>
      <c r="CJ1687" s="94" t="s">
        <v>3680</v>
      </c>
      <c r="CK1687" s="94" t="s">
        <v>4745</v>
      </c>
      <c r="CL1687" s="94" t="s">
        <v>12046</v>
      </c>
      <c r="CM1687" s="94" t="s">
        <v>21641</v>
      </c>
      <c r="CN1687" s="94" t="s">
        <v>21642</v>
      </c>
      <c r="CO1687" s="94" t="s">
        <v>12030</v>
      </c>
      <c r="CP1687" s="94" t="s">
        <v>12189</v>
      </c>
      <c r="CQ1687" s="94" t="s">
        <v>12015</v>
      </c>
      <c r="CR1687" s="94" t="s">
        <v>12015</v>
      </c>
      <c r="CS1687" s="94" t="s">
        <v>12016</v>
      </c>
      <c r="CT1687" s="94" t="s">
        <v>12052</v>
      </c>
      <c r="CX1687" s="94" t="s">
        <v>21643</v>
      </c>
      <c r="CZ1687" s="94" t="s">
        <v>12007</v>
      </c>
      <c r="DB1687" s="94" t="s">
        <v>12111</v>
      </c>
      <c r="DC1687" s="94" t="s">
        <v>12007</v>
      </c>
      <c r="DD1687" s="94" t="s">
        <v>12007</v>
      </c>
      <c r="DE1687" s="94" t="s">
        <v>12007</v>
      </c>
      <c r="DH1687" s="94" t="s">
        <v>12021</v>
      </c>
      <c r="DJ1687" s="94" t="s">
        <v>12022</v>
      </c>
    </row>
    <row r="1688" ht="13.5" customHeight="1">
      <c r="A1688" s="94" t="s">
        <v>21644</v>
      </c>
      <c r="B1688" s="94" t="s">
        <v>15872</v>
      </c>
      <c r="C1688" s="94" t="str">
        <f t="shared" si="1"/>
        <v>moses musonda</v>
      </c>
      <c r="D1688" s="94" t="s">
        <v>21645</v>
      </c>
      <c r="E1688" s="94" t="s">
        <v>35</v>
      </c>
      <c r="F1688" s="94" t="s">
        <v>21646</v>
      </c>
      <c r="G1688" s="95" t="s">
        <v>33</v>
      </c>
      <c r="H1688" s="94" t="s">
        <v>12006</v>
      </c>
      <c r="I1688" s="94" t="s">
        <v>12069</v>
      </c>
      <c r="BF1688" s="94" t="s">
        <v>33</v>
      </c>
      <c r="BG1688" s="94"/>
      <c r="BH1688" s="94"/>
      <c r="BI1688" s="94"/>
      <c r="BJ1688" s="94"/>
      <c r="BK1688" s="94"/>
      <c r="BL1688" s="94"/>
      <c r="BM1688" s="94">
        <v>1.0</v>
      </c>
      <c r="BN1688" s="94"/>
      <c r="BO1688" s="94"/>
      <c r="BP1688" s="94"/>
      <c r="BQ1688" s="94"/>
      <c r="BR1688" s="94"/>
      <c r="BS1688" s="94"/>
      <c r="BT1688" s="94"/>
      <c r="BU1688" s="94"/>
      <c r="BV1688" s="94"/>
      <c r="BW1688" s="94"/>
      <c r="BX1688" s="94"/>
      <c r="BY1688" s="94"/>
      <c r="BZ1688" s="94"/>
      <c r="CA1688" s="94"/>
      <c r="CB1688" s="94"/>
      <c r="CC1688" s="94"/>
      <c r="CD1688" s="94">
        <v>1.0</v>
      </c>
      <c r="CE1688" s="94"/>
      <c r="CF1688" s="94"/>
      <c r="CG1688" s="94"/>
      <c r="CH1688" s="94"/>
      <c r="CJ1688" s="94" t="s">
        <v>11475</v>
      </c>
      <c r="CK1688" s="94" t="s">
        <v>21647</v>
      </c>
      <c r="CL1688" s="94" t="s">
        <v>12046</v>
      </c>
      <c r="CM1688" s="94" t="s">
        <v>21648</v>
      </c>
      <c r="CN1688" s="94" t="s">
        <v>12121</v>
      </c>
      <c r="CO1688" s="94" t="s">
        <v>12122</v>
      </c>
      <c r="CP1688" s="94" t="s">
        <v>21649</v>
      </c>
      <c r="CQ1688" s="94" t="s">
        <v>13689</v>
      </c>
      <c r="CR1688" s="94" t="s">
        <v>14313</v>
      </c>
      <c r="CS1688" s="94" t="s">
        <v>12016</v>
      </c>
      <c r="CT1688" s="94" t="s">
        <v>16380</v>
      </c>
      <c r="CU1688" s="94" t="s">
        <v>16380</v>
      </c>
      <c r="CX1688" s="94" t="s">
        <v>1894</v>
      </c>
      <c r="CZ1688" s="94" t="s">
        <v>12007</v>
      </c>
      <c r="DA1688" s="94" t="s">
        <v>12111</v>
      </c>
      <c r="DB1688" s="94" t="s">
        <v>12111</v>
      </c>
      <c r="DC1688" s="94" t="s">
        <v>12007</v>
      </c>
      <c r="DD1688" s="94" t="s">
        <v>12007</v>
      </c>
      <c r="DE1688" s="94" t="s">
        <v>12007</v>
      </c>
      <c r="DH1688" s="94" t="s">
        <v>12021</v>
      </c>
      <c r="DJ1688" s="94" t="s">
        <v>12022</v>
      </c>
    </row>
    <row r="1689" ht="13.5" customHeight="1">
      <c r="A1689" s="94" t="s">
        <v>8200</v>
      </c>
      <c r="B1689" s="94" t="s">
        <v>8201</v>
      </c>
      <c r="C1689" s="94" t="str">
        <f t="shared" si="1"/>
        <v>Mosima Masipa</v>
      </c>
      <c r="D1689" s="94" t="s">
        <v>21650</v>
      </c>
      <c r="E1689" s="94" t="s">
        <v>32</v>
      </c>
      <c r="F1689" s="94" t="s">
        <v>21651</v>
      </c>
      <c r="G1689" s="95" t="s">
        <v>33</v>
      </c>
      <c r="H1689" s="94" t="s">
        <v>12006</v>
      </c>
      <c r="BF1689" s="94" t="s">
        <v>33</v>
      </c>
      <c r="BG1689" s="94"/>
      <c r="BH1689" s="94"/>
      <c r="BI1689" s="94"/>
      <c r="BJ1689" s="94"/>
      <c r="BK1689" s="94"/>
      <c r="BL1689" s="94"/>
      <c r="BM1689" s="94">
        <v>1.0</v>
      </c>
      <c r="BN1689" s="94"/>
      <c r="BO1689" s="94"/>
      <c r="BP1689" s="94"/>
      <c r="BQ1689" s="94"/>
      <c r="BR1689" s="94"/>
      <c r="BS1689" s="94"/>
      <c r="BT1689" s="94"/>
      <c r="BU1689" s="94"/>
      <c r="BV1689" s="94"/>
      <c r="BW1689" s="94"/>
      <c r="BX1689" s="94"/>
      <c r="BY1689" s="94"/>
      <c r="BZ1689" s="94"/>
      <c r="CA1689" s="94"/>
      <c r="CB1689" s="94"/>
      <c r="CC1689" s="94"/>
      <c r="CD1689" s="94"/>
      <c r="CE1689" s="94"/>
      <c r="CF1689" s="94"/>
      <c r="CG1689" s="94"/>
      <c r="CH1689" s="94"/>
      <c r="CJ1689" s="94" t="s">
        <v>14448</v>
      </c>
      <c r="CK1689" s="94" t="s">
        <v>8205</v>
      </c>
      <c r="CL1689" s="94" t="s">
        <v>12010</v>
      </c>
      <c r="CM1689" s="94" t="s">
        <v>15091</v>
      </c>
      <c r="CN1689" s="94" t="s">
        <v>12143</v>
      </c>
      <c r="CO1689" s="94" t="s">
        <v>12122</v>
      </c>
      <c r="CP1689" s="94" t="s">
        <v>13043</v>
      </c>
      <c r="CQ1689" s="94" t="s">
        <v>12015</v>
      </c>
      <c r="CR1689" s="94" t="s">
        <v>12219</v>
      </c>
      <c r="CS1689" s="94" t="s">
        <v>12016</v>
      </c>
      <c r="CT1689" s="94" t="s">
        <v>12123</v>
      </c>
      <c r="CX1689" s="94" t="s">
        <v>21652</v>
      </c>
      <c r="CZ1689" s="94" t="s">
        <v>12007</v>
      </c>
      <c r="DA1689" s="94" t="s">
        <v>12111</v>
      </c>
      <c r="DB1689" s="94" t="s">
        <v>12111</v>
      </c>
      <c r="DC1689" s="94" t="s">
        <v>12007</v>
      </c>
      <c r="DD1689" s="94" t="s">
        <v>12007</v>
      </c>
      <c r="DE1689" s="94" t="s">
        <v>12016</v>
      </c>
      <c r="DH1689" s="94" t="s">
        <v>12021</v>
      </c>
      <c r="DJ1689" s="94" t="s">
        <v>12022</v>
      </c>
    </row>
    <row r="1690" ht="13.5" customHeight="1">
      <c r="A1690" s="94" t="s">
        <v>11025</v>
      </c>
      <c r="B1690" s="94" t="s">
        <v>11026</v>
      </c>
      <c r="C1690" s="94" t="str">
        <f t="shared" si="1"/>
        <v>Mostafa Sepahvand</v>
      </c>
      <c r="D1690" s="94" t="s">
        <v>21653</v>
      </c>
      <c r="E1690" s="94" t="s">
        <v>35</v>
      </c>
      <c r="F1690" s="94" t="s">
        <v>21654</v>
      </c>
      <c r="G1690" s="95" t="s">
        <v>33</v>
      </c>
      <c r="H1690" s="94" t="s">
        <v>12006</v>
      </c>
      <c r="I1690" s="94" t="s">
        <v>12081</v>
      </c>
      <c r="BF1690" s="94" t="s">
        <v>33</v>
      </c>
      <c r="BG1690" s="94"/>
      <c r="BH1690" s="94"/>
      <c r="BI1690" s="94"/>
      <c r="BJ1690" s="94"/>
      <c r="BK1690" s="94"/>
      <c r="BL1690" s="94"/>
      <c r="BM1690" s="94">
        <v>1.0</v>
      </c>
      <c r="BN1690" s="94"/>
      <c r="BO1690" s="94"/>
      <c r="BP1690" s="94"/>
      <c r="BQ1690" s="94"/>
      <c r="BR1690" s="94"/>
      <c r="BS1690" s="94"/>
      <c r="BT1690" s="94"/>
      <c r="BU1690" s="94"/>
      <c r="BV1690" s="94"/>
      <c r="BW1690" s="94"/>
      <c r="BX1690" s="94"/>
      <c r="BY1690" s="94"/>
      <c r="BZ1690" s="94"/>
      <c r="CA1690" s="94"/>
      <c r="CB1690" s="94"/>
      <c r="CC1690" s="94"/>
      <c r="CD1690" s="94">
        <v>2.0</v>
      </c>
      <c r="CE1690" s="94"/>
      <c r="CF1690" s="94"/>
      <c r="CG1690" s="94"/>
      <c r="CH1690" s="94">
        <v>1.0</v>
      </c>
      <c r="CJ1690" s="94" t="s">
        <v>11475</v>
      </c>
      <c r="CK1690" s="94" t="s">
        <v>11030</v>
      </c>
      <c r="CL1690" s="94" t="s">
        <v>12046</v>
      </c>
      <c r="CM1690" s="94" t="s">
        <v>16057</v>
      </c>
      <c r="CN1690" s="94" t="s">
        <v>14767</v>
      </c>
      <c r="CO1690" s="94" t="s">
        <v>12217</v>
      </c>
      <c r="CP1690" s="94" t="s">
        <v>16058</v>
      </c>
      <c r="CQ1690" s="94" t="s">
        <v>12405</v>
      </c>
      <c r="CR1690" s="94" t="s">
        <v>12406</v>
      </c>
      <c r="CS1690" s="94" t="s">
        <v>12007</v>
      </c>
      <c r="CX1690" s="94" t="s">
        <v>21655</v>
      </c>
      <c r="CZ1690" s="94" t="s">
        <v>12007</v>
      </c>
      <c r="DA1690" s="94" t="s">
        <v>12111</v>
      </c>
      <c r="DB1690" s="94" t="s">
        <v>12111</v>
      </c>
      <c r="DC1690" s="94" t="s">
        <v>12007</v>
      </c>
      <c r="DD1690" s="94" t="s">
        <v>12007</v>
      </c>
      <c r="DE1690" s="94" t="s">
        <v>12007</v>
      </c>
      <c r="DH1690" s="94" t="s">
        <v>12021</v>
      </c>
      <c r="DJ1690" s="94" t="s">
        <v>12022</v>
      </c>
    </row>
    <row r="1691" ht="13.5" customHeight="1">
      <c r="A1691" s="94" t="s">
        <v>21656</v>
      </c>
      <c r="B1691" s="94" t="s">
        <v>21657</v>
      </c>
      <c r="C1691" s="94" t="str">
        <f t="shared" si="1"/>
        <v>Motheo Koitsiwe</v>
      </c>
      <c r="D1691" s="94" t="s">
        <v>21658</v>
      </c>
      <c r="E1691" s="94" t="s">
        <v>32</v>
      </c>
      <c r="F1691" s="94" t="s">
        <v>21659</v>
      </c>
      <c r="G1691" s="95" t="s">
        <v>33</v>
      </c>
      <c r="H1691" s="94" t="s">
        <v>12006</v>
      </c>
      <c r="U1691" s="94" t="s">
        <v>12007</v>
      </c>
      <c r="BF1691" s="94"/>
      <c r="BG1691" s="94"/>
      <c r="BH1691" s="94"/>
      <c r="BI1691" s="94"/>
      <c r="BJ1691" s="94" t="s">
        <v>33</v>
      </c>
      <c r="BK1691" s="94"/>
      <c r="BL1691" s="94"/>
      <c r="BM1691" s="94"/>
      <c r="BN1691" s="94"/>
      <c r="BO1691" s="94"/>
      <c r="BP1691" s="94"/>
      <c r="BQ1691" s="94"/>
      <c r="BR1691" s="94"/>
      <c r="BS1691" s="94"/>
      <c r="BT1691" s="94"/>
      <c r="BU1691" s="94"/>
      <c r="BV1691" s="94"/>
      <c r="BW1691" s="94"/>
      <c r="BX1691" s="94">
        <v>1.0</v>
      </c>
      <c r="BY1691" s="94"/>
      <c r="BZ1691" s="94"/>
      <c r="CA1691" s="94"/>
      <c r="CB1691" s="94"/>
      <c r="CC1691" s="94"/>
      <c r="CD1691" s="94"/>
      <c r="CE1691" s="94"/>
      <c r="CF1691" s="94"/>
      <c r="CG1691" s="94"/>
      <c r="CH1691" s="94"/>
      <c r="CJ1691" s="94" t="s">
        <v>11475</v>
      </c>
      <c r="CK1691" s="94" t="s">
        <v>21660</v>
      </c>
      <c r="CL1691" s="94" t="s">
        <v>12046</v>
      </c>
      <c r="CM1691" s="94" t="s">
        <v>17604</v>
      </c>
      <c r="CN1691" s="94" t="s">
        <v>21661</v>
      </c>
      <c r="CO1691" s="94" t="s">
        <v>12122</v>
      </c>
      <c r="CP1691" s="94" t="s">
        <v>21662</v>
      </c>
      <c r="CQ1691" s="94" t="s">
        <v>12015</v>
      </c>
      <c r="CR1691" s="94" t="s">
        <v>12219</v>
      </c>
      <c r="CS1691" s="94" t="s">
        <v>12016</v>
      </c>
      <c r="CX1691" s="94" t="s">
        <v>21663</v>
      </c>
      <c r="CZ1691" s="94" t="s">
        <v>12007</v>
      </c>
      <c r="DC1691" s="94" t="s">
        <v>12007</v>
      </c>
      <c r="DD1691" s="94" t="s">
        <v>12016</v>
      </c>
      <c r="DE1691" s="94" t="s">
        <v>12016</v>
      </c>
      <c r="DH1691" s="94" t="s">
        <v>12021</v>
      </c>
      <c r="DJ1691" s="94" t="s">
        <v>12022</v>
      </c>
    </row>
    <row r="1692" ht="13.5" customHeight="1">
      <c r="A1692" s="94" t="s">
        <v>21656</v>
      </c>
      <c r="B1692" s="94" t="s">
        <v>21657</v>
      </c>
      <c r="C1692" s="94" t="str">
        <f t="shared" si="1"/>
        <v>Motheo Koitsiwe</v>
      </c>
      <c r="D1692" s="94" t="s">
        <v>21658</v>
      </c>
      <c r="E1692" s="94" t="s">
        <v>32</v>
      </c>
      <c r="F1692" s="94" t="s">
        <v>21664</v>
      </c>
      <c r="G1692" s="95" t="s">
        <v>33</v>
      </c>
      <c r="H1692" s="94" t="s">
        <v>12006</v>
      </c>
      <c r="U1692" s="94" t="s">
        <v>12007</v>
      </c>
      <c r="BF1692" s="94"/>
      <c r="BG1692" s="94"/>
      <c r="BH1692" s="94"/>
      <c r="BI1692" s="94"/>
      <c r="BJ1692" s="94" t="s">
        <v>33</v>
      </c>
      <c r="BK1692" s="94"/>
      <c r="BL1692" s="94"/>
      <c r="BM1692" s="94"/>
      <c r="BN1692" s="94"/>
      <c r="BO1692" s="94"/>
      <c r="BP1692" s="94"/>
      <c r="BQ1692" s="94"/>
      <c r="BR1692" s="94"/>
      <c r="BS1692" s="94"/>
      <c r="BT1692" s="94"/>
      <c r="BU1692" s="94"/>
      <c r="BV1692" s="94"/>
      <c r="BW1692" s="94"/>
      <c r="BX1692" s="94">
        <v>1.0</v>
      </c>
      <c r="BY1692" s="94"/>
      <c r="BZ1692" s="94"/>
      <c r="CA1692" s="94"/>
      <c r="CB1692" s="94"/>
      <c r="CC1692" s="94"/>
      <c r="CD1692" s="94"/>
      <c r="CE1692" s="94"/>
      <c r="CF1692" s="94"/>
      <c r="CG1692" s="94"/>
      <c r="CH1692" s="94"/>
      <c r="CJ1692" s="94" t="s">
        <v>3680</v>
      </c>
      <c r="CK1692" s="94" t="s">
        <v>21665</v>
      </c>
      <c r="CL1692" s="94" t="s">
        <v>12046</v>
      </c>
      <c r="CM1692" s="94" t="s">
        <v>17604</v>
      </c>
      <c r="CN1692" s="94" t="s">
        <v>21666</v>
      </c>
      <c r="CO1692" s="94" t="s">
        <v>12188</v>
      </c>
      <c r="CP1692" s="94" t="s">
        <v>21662</v>
      </c>
      <c r="CQ1692" s="94" t="s">
        <v>12015</v>
      </c>
      <c r="CR1692" s="94" t="s">
        <v>12219</v>
      </c>
      <c r="CS1692" s="94" t="s">
        <v>12016</v>
      </c>
      <c r="CX1692" s="94" t="s">
        <v>21667</v>
      </c>
      <c r="CZ1692" s="94" t="s">
        <v>12007</v>
      </c>
      <c r="DC1692" s="94" t="s">
        <v>12007</v>
      </c>
      <c r="DD1692" s="94" t="s">
        <v>12007</v>
      </c>
      <c r="DE1692" s="94" t="s">
        <v>12016</v>
      </c>
      <c r="DH1692" s="94" t="s">
        <v>12021</v>
      </c>
      <c r="DJ1692" s="94" t="s">
        <v>12022</v>
      </c>
    </row>
    <row r="1693" ht="13.5" customHeight="1">
      <c r="A1693" s="94" t="s">
        <v>10263</v>
      </c>
      <c r="B1693" s="94" t="s">
        <v>10264</v>
      </c>
      <c r="C1693" s="94" t="str">
        <f t="shared" si="1"/>
        <v>Motseothata Tisang</v>
      </c>
      <c r="D1693" s="94" t="s">
        <v>10265</v>
      </c>
      <c r="E1693" s="94" t="s">
        <v>32</v>
      </c>
      <c r="F1693" s="94" t="s">
        <v>21668</v>
      </c>
      <c r="G1693" s="95" t="s">
        <v>33</v>
      </c>
      <c r="H1693" s="94" t="s">
        <v>12006</v>
      </c>
      <c r="I1693" s="94" t="s">
        <v>12069</v>
      </c>
      <c r="BF1693" s="94" t="s">
        <v>33</v>
      </c>
      <c r="BG1693" s="94"/>
      <c r="BH1693" s="94"/>
      <c r="BI1693" s="94"/>
      <c r="BJ1693" s="94"/>
      <c r="BK1693" s="94"/>
      <c r="BL1693" s="94"/>
      <c r="BM1693" s="94">
        <v>1.0</v>
      </c>
      <c r="BN1693" s="94"/>
      <c r="BO1693" s="94"/>
      <c r="BP1693" s="94"/>
      <c r="BQ1693" s="94"/>
      <c r="BR1693" s="94"/>
      <c r="BS1693" s="94"/>
      <c r="BT1693" s="94"/>
      <c r="BU1693" s="94"/>
      <c r="BV1693" s="94"/>
      <c r="BW1693" s="94"/>
      <c r="BX1693" s="94"/>
      <c r="BY1693" s="94"/>
      <c r="BZ1693" s="94"/>
      <c r="CA1693" s="94"/>
      <c r="CB1693" s="94"/>
      <c r="CC1693" s="94"/>
      <c r="CD1693" s="94">
        <v>1.0</v>
      </c>
      <c r="CE1693" s="94"/>
      <c r="CF1693" s="94"/>
      <c r="CG1693" s="94"/>
      <c r="CH1693" s="94"/>
      <c r="CJ1693" s="94" t="s">
        <v>12153</v>
      </c>
      <c r="CK1693" s="94" t="s">
        <v>10268</v>
      </c>
      <c r="CL1693" s="94" t="s">
        <v>12046</v>
      </c>
      <c r="CM1693" s="94" t="s">
        <v>14307</v>
      </c>
      <c r="CN1693" s="94" t="s">
        <v>12143</v>
      </c>
      <c r="CO1693" s="94" t="s">
        <v>12122</v>
      </c>
      <c r="CP1693" s="94" t="s">
        <v>12282</v>
      </c>
      <c r="CQ1693" s="94" t="s">
        <v>12015</v>
      </c>
      <c r="CR1693" s="94" t="s">
        <v>12219</v>
      </c>
      <c r="CS1693" s="94" t="s">
        <v>12016</v>
      </c>
      <c r="CT1693" s="94" t="s">
        <v>12052</v>
      </c>
      <c r="CU1693" s="94" t="s">
        <v>12052</v>
      </c>
      <c r="CV1693" s="94" t="s">
        <v>12052</v>
      </c>
      <c r="CX1693" s="94" t="s">
        <v>21669</v>
      </c>
      <c r="CZ1693" s="94" t="s">
        <v>12007</v>
      </c>
      <c r="DA1693" s="94" t="s">
        <v>12016</v>
      </c>
      <c r="DB1693" s="94" t="s">
        <v>12111</v>
      </c>
      <c r="DC1693" s="94" t="s">
        <v>12007</v>
      </c>
      <c r="DD1693" s="94" t="s">
        <v>12007</v>
      </c>
      <c r="DE1693" s="94" t="s">
        <v>12007</v>
      </c>
      <c r="DF1693" s="94" t="s">
        <v>21670</v>
      </c>
      <c r="DH1693" s="94" t="s">
        <v>12021</v>
      </c>
      <c r="DJ1693" s="94" t="s">
        <v>12022</v>
      </c>
    </row>
    <row r="1694" ht="13.5" customHeight="1">
      <c r="A1694" s="94" t="s">
        <v>7729</v>
      </c>
      <c r="B1694" s="94" t="s">
        <v>7730</v>
      </c>
      <c r="C1694" s="94" t="str">
        <f t="shared" si="1"/>
        <v>Moumita Aich</v>
      </c>
      <c r="D1694" s="94" t="s">
        <v>7731</v>
      </c>
      <c r="E1694" s="94" t="s">
        <v>32</v>
      </c>
      <c r="F1694" s="94" t="s">
        <v>21671</v>
      </c>
      <c r="G1694" s="95" t="s">
        <v>33</v>
      </c>
      <c r="H1694" s="94" t="s">
        <v>12006</v>
      </c>
      <c r="I1694" s="94" t="s">
        <v>12069</v>
      </c>
      <c r="BF1694" s="94" t="s">
        <v>33</v>
      </c>
      <c r="BG1694" s="94"/>
      <c r="BH1694" s="94"/>
      <c r="BI1694" s="94"/>
      <c r="BJ1694" s="94"/>
      <c r="BK1694" s="94"/>
      <c r="BL1694" s="94"/>
      <c r="BM1694" s="94"/>
      <c r="BN1694" s="94">
        <v>1.0</v>
      </c>
      <c r="BO1694" s="94"/>
      <c r="BP1694" s="94"/>
      <c r="BQ1694" s="94"/>
      <c r="BR1694" s="94"/>
      <c r="BS1694" s="94"/>
      <c r="BT1694" s="94"/>
      <c r="BU1694" s="94"/>
      <c r="BV1694" s="94"/>
      <c r="BW1694" s="94"/>
      <c r="BX1694" s="94"/>
      <c r="BY1694" s="94"/>
      <c r="BZ1694" s="94"/>
      <c r="CA1694" s="94"/>
      <c r="CB1694" s="94"/>
      <c r="CC1694" s="94"/>
      <c r="CD1694" s="94"/>
      <c r="CE1694" s="94"/>
      <c r="CF1694" s="94"/>
      <c r="CG1694" s="94"/>
      <c r="CH1694" s="94"/>
      <c r="CJ1694" s="94" t="s">
        <v>3680</v>
      </c>
      <c r="CK1694" s="94" t="s">
        <v>7734</v>
      </c>
      <c r="CL1694" s="94" t="s">
        <v>12010</v>
      </c>
      <c r="CM1694" s="94" t="s">
        <v>21672</v>
      </c>
      <c r="CN1694" s="94" t="s">
        <v>21673</v>
      </c>
      <c r="CO1694" s="94" t="s">
        <v>12013</v>
      </c>
      <c r="CP1694" s="94" t="s">
        <v>12306</v>
      </c>
      <c r="CQ1694" s="94" t="s">
        <v>12015</v>
      </c>
      <c r="CR1694" s="94" t="s">
        <v>12195</v>
      </c>
      <c r="CS1694" s="94" t="s">
        <v>12016</v>
      </c>
      <c r="CV1694" s="94" t="s">
        <v>21674</v>
      </c>
      <c r="CX1694" s="94" t="s">
        <v>21675</v>
      </c>
      <c r="CZ1694" s="94" t="s">
        <v>12016</v>
      </c>
      <c r="DA1694" s="94" t="s">
        <v>12016</v>
      </c>
      <c r="DB1694" s="94" t="s">
        <v>12016</v>
      </c>
      <c r="DC1694" s="94" t="s">
        <v>12016</v>
      </c>
      <c r="DD1694" s="94" t="s">
        <v>12007</v>
      </c>
      <c r="DE1694" s="94" t="s">
        <v>12007</v>
      </c>
      <c r="DH1694" s="94" t="s">
        <v>12021</v>
      </c>
      <c r="DJ1694" s="94" t="s">
        <v>12022</v>
      </c>
    </row>
    <row r="1695" ht="13.5" customHeight="1">
      <c r="A1695" s="94" t="s">
        <v>21676</v>
      </c>
      <c r="B1695" s="94" t="s">
        <v>21677</v>
      </c>
      <c r="C1695" s="94" t="str">
        <f t="shared" si="1"/>
        <v>Moupiya Maji</v>
      </c>
      <c r="D1695" s="94" t="s">
        <v>21678</v>
      </c>
      <c r="E1695" s="94" t="s">
        <v>32</v>
      </c>
      <c r="F1695" s="94" t="s">
        <v>21679</v>
      </c>
      <c r="G1695" s="95" t="s">
        <v>33</v>
      </c>
      <c r="H1695" s="94" t="s">
        <v>12006</v>
      </c>
      <c r="I1695" s="94" t="s">
        <v>12069</v>
      </c>
      <c r="BF1695" s="94" t="s">
        <v>33</v>
      </c>
      <c r="BG1695" s="94"/>
      <c r="BH1695" s="94"/>
      <c r="BI1695" s="94"/>
      <c r="BJ1695" s="94"/>
      <c r="BK1695" s="94"/>
      <c r="BL1695" s="94">
        <v>1.0</v>
      </c>
      <c r="BM1695" s="94"/>
      <c r="BN1695" s="94"/>
      <c r="BO1695" s="94"/>
      <c r="BP1695" s="94"/>
      <c r="BQ1695" s="94"/>
      <c r="BR1695" s="94"/>
      <c r="BS1695" s="94"/>
      <c r="BT1695" s="94"/>
      <c r="BU1695" s="94"/>
      <c r="BV1695" s="94"/>
      <c r="BW1695" s="94"/>
      <c r="BX1695" s="94"/>
      <c r="BY1695" s="94"/>
      <c r="BZ1695" s="94"/>
      <c r="CA1695" s="94"/>
      <c r="CB1695" s="94"/>
      <c r="CC1695" s="94"/>
      <c r="CD1695" s="94"/>
      <c r="CE1695" s="94"/>
      <c r="CF1695" s="94"/>
      <c r="CG1695" s="94"/>
      <c r="CH1695" s="94"/>
      <c r="CJ1695" s="94" t="s">
        <v>3680</v>
      </c>
      <c r="CK1695" s="94" t="s">
        <v>21680</v>
      </c>
      <c r="CL1695" s="94" t="s">
        <v>12010</v>
      </c>
      <c r="CM1695" s="94" t="s">
        <v>13522</v>
      </c>
      <c r="CN1695" s="94" t="s">
        <v>21681</v>
      </c>
      <c r="CO1695" s="94" t="s">
        <v>12188</v>
      </c>
      <c r="CP1695" s="94" t="s">
        <v>13281</v>
      </c>
      <c r="CQ1695" s="94" t="s">
        <v>12183</v>
      </c>
      <c r="CR1695" s="94" t="s">
        <v>12183</v>
      </c>
      <c r="CS1695" s="94" t="s">
        <v>12007</v>
      </c>
      <c r="CX1695" s="94" t="s">
        <v>21682</v>
      </c>
      <c r="CZ1695" s="94" t="s">
        <v>12007</v>
      </c>
      <c r="DA1695" s="94" t="s">
        <v>12111</v>
      </c>
      <c r="DB1695" s="94" t="s">
        <v>12016</v>
      </c>
      <c r="DC1695" s="94" t="s">
        <v>12016</v>
      </c>
      <c r="DD1695" s="94" t="s">
        <v>12016</v>
      </c>
      <c r="DE1695" s="94" t="s">
        <v>12007</v>
      </c>
      <c r="DH1695" s="94" t="s">
        <v>12021</v>
      </c>
      <c r="DJ1695" s="94" t="s">
        <v>12022</v>
      </c>
    </row>
    <row r="1696" ht="13.5" customHeight="1">
      <c r="A1696" s="94" t="s">
        <v>21683</v>
      </c>
      <c r="B1696" s="94" t="s">
        <v>21684</v>
      </c>
      <c r="C1696" s="94" t="str">
        <f t="shared" si="1"/>
        <v>Mpati Ramatsoku</v>
      </c>
      <c r="D1696" s="94" t="s">
        <v>21685</v>
      </c>
      <c r="E1696" s="94" t="s">
        <v>32</v>
      </c>
      <c r="F1696" s="94" t="s">
        <v>21686</v>
      </c>
      <c r="G1696" s="95" t="s">
        <v>33</v>
      </c>
      <c r="H1696" s="94" t="s">
        <v>12006</v>
      </c>
      <c r="I1696" s="94" t="s">
        <v>12069</v>
      </c>
      <c r="BF1696" s="94" t="s">
        <v>33</v>
      </c>
      <c r="BG1696" s="94"/>
      <c r="BH1696" s="94"/>
      <c r="BI1696" s="94"/>
      <c r="BJ1696" s="94"/>
      <c r="BK1696" s="94"/>
      <c r="BL1696" s="94">
        <v>1.0</v>
      </c>
      <c r="BM1696" s="94"/>
      <c r="BN1696" s="94"/>
      <c r="BO1696" s="94"/>
      <c r="BP1696" s="94"/>
      <c r="BQ1696" s="94"/>
      <c r="BR1696" s="94"/>
      <c r="BS1696" s="94"/>
      <c r="BT1696" s="94"/>
      <c r="BU1696" s="94"/>
      <c r="BV1696" s="94"/>
      <c r="BW1696" s="94"/>
      <c r="BX1696" s="94"/>
      <c r="BY1696" s="94"/>
      <c r="BZ1696" s="94"/>
      <c r="CA1696" s="94"/>
      <c r="CB1696" s="94"/>
      <c r="CC1696" s="94"/>
      <c r="CD1696" s="94">
        <v>2.0</v>
      </c>
      <c r="CE1696" s="94"/>
      <c r="CF1696" s="94"/>
      <c r="CG1696" s="94">
        <v>1.0</v>
      </c>
      <c r="CH1696" s="94"/>
      <c r="CJ1696" s="94" t="s">
        <v>3680</v>
      </c>
      <c r="CK1696" s="94" t="s">
        <v>21687</v>
      </c>
      <c r="CL1696" s="94" t="s">
        <v>12010</v>
      </c>
      <c r="CM1696" s="94" t="s">
        <v>13218</v>
      </c>
      <c r="CN1696" s="94" t="s">
        <v>13451</v>
      </c>
      <c r="CO1696" s="94" t="s">
        <v>12013</v>
      </c>
      <c r="CQ1696" s="94" t="s">
        <v>12015</v>
      </c>
      <c r="CR1696" s="94" t="s">
        <v>12015</v>
      </c>
      <c r="CS1696" s="94" t="s">
        <v>12016</v>
      </c>
      <c r="CT1696" s="94" t="s">
        <v>12297</v>
      </c>
      <c r="CV1696" s="94" t="s">
        <v>21688</v>
      </c>
      <c r="CX1696" s="94" t="s">
        <v>21689</v>
      </c>
      <c r="CZ1696" s="94" t="s">
        <v>12007</v>
      </c>
      <c r="DC1696" s="94" t="s">
        <v>12007</v>
      </c>
      <c r="DD1696" s="94" t="s">
        <v>12007</v>
      </c>
      <c r="DE1696" s="94" t="s">
        <v>12016</v>
      </c>
      <c r="DH1696" s="94" t="s">
        <v>12021</v>
      </c>
      <c r="DJ1696" s="94" t="s">
        <v>12022</v>
      </c>
    </row>
    <row r="1697" ht="13.5" customHeight="1">
      <c r="A1697" s="94" t="s">
        <v>4267</v>
      </c>
      <c r="B1697" s="94" t="s">
        <v>4268</v>
      </c>
      <c r="C1697" s="94" t="str">
        <f t="shared" si="1"/>
        <v>mpendulo sibiya</v>
      </c>
      <c r="D1697" s="94" t="s">
        <v>4269</v>
      </c>
      <c r="E1697" s="94" t="s">
        <v>2367</v>
      </c>
      <c r="F1697" s="94" t="s">
        <v>21690</v>
      </c>
      <c r="G1697" s="95" t="s">
        <v>33</v>
      </c>
      <c r="H1697" s="94" t="s">
        <v>12006</v>
      </c>
      <c r="I1697" s="94" t="s">
        <v>12069</v>
      </c>
      <c r="BF1697" s="94" t="s">
        <v>33</v>
      </c>
      <c r="BG1697" s="94"/>
      <c r="BH1697" s="94"/>
      <c r="BI1697" s="94"/>
      <c r="BJ1697" s="94"/>
      <c r="BK1697" s="94"/>
      <c r="BL1697" s="94">
        <v>1.0</v>
      </c>
      <c r="BM1697" s="94"/>
      <c r="BN1697" s="94"/>
      <c r="BO1697" s="94"/>
      <c r="BP1697" s="94"/>
      <c r="BQ1697" s="94"/>
      <c r="BR1697" s="94"/>
      <c r="BS1697" s="94"/>
      <c r="BT1697" s="94"/>
      <c r="BU1697" s="94"/>
      <c r="BV1697" s="94"/>
      <c r="BW1697" s="94"/>
      <c r="BX1697" s="94"/>
      <c r="BY1697" s="94"/>
      <c r="BZ1697" s="94"/>
      <c r="CA1697" s="94"/>
      <c r="CB1697" s="94"/>
      <c r="CC1697" s="94"/>
      <c r="CD1697" s="94">
        <v>2.0</v>
      </c>
      <c r="CE1697" s="94"/>
      <c r="CF1697" s="94"/>
      <c r="CG1697" s="94"/>
      <c r="CH1697" s="94">
        <v>1.0</v>
      </c>
      <c r="CJ1697" s="94" t="s">
        <v>11475</v>
      </c>
      <c r="CK1697" s="94" t="s">
        <v>21691</v>
      </c>
      <c r="CL1697" s="94" t="s">
        <v>12046</v>
      </c>
      <c r="CM1697" s="94" t="s">
        <v>21692</v>
      </c>
      <c r="CN1697" s="94" t="s">
        <v>21693</v>
      </c>
      <c r="CO1697" s="94" t="s">
        <v>12116</v>
      </c>
      <c r="CP1697" s="94" t="s">
        <v>21694</v>
      </c>
      <c r="CQ1697" s="94" t="s">
        <v>12015</v>
      </c>
      <c r="CR1697" s="94" t="s">
        <v>12015</v>
      </c>
      <c r="CS1697" s="94" t="s">
        <v>12016</v>
      </c>
      <c r="CT1697" s="94" t="s">
        <v>12297</v>
      </c>
      <c r="CX1697" s="94" t="s">
        <v>21695</v>
      </c>
      <c r="CZ1697" s="94" t="s">
        <v>12007</v>
      </c>
      <c r="DA1697" s="94" t="s">
        <v>12019</v>
      </c>
      <c r="DB1697" s="94" t="s">
        <v>12019</v>
      </c>
      <c r="DC1697" s="94" t="s">
        <v>12007</v>
      </c>
      <c r="DD1697" s="94" t="s">
        <v>12007</v>
      </c>
      <c r="DE1697" s="94" t="s">
        <v>12016</v>
      </c>
      <c r="DH1697" s="94" t="s">
        <v>12021</v>
      </c>
      <c r="DJ1697" s="94" t="s">
        <v>12022</v>
      </c>
    </row>
    <row r="1698" ht="13.5" customHeight="1">
      <c r="A1698" s="94" t="s">
        <v>21696</v>
      </c>
      <c r="B1698" s="94" t="s">
        <v>21697</v>
      </c>
      <c r="C1698" s="94" t="str">
        <f t="shared" si="1"/>
        <v>Mpho Manamela</v>
      </c>
      <c r="D1698" s="94" t="s">
        <v>21698</v>
      </c>
      <c r="E1698" s="94" t="s">
        <v>32</v>
      </c>
      <c r="F1698" s="94" t="s">
        <v>21699</v>
      </c>
      <c r="G1698" s="95" t="s">
        <v>33</v>
      </c>
      <c r="H1698" s="94" t="s">
        <v>12006</v>
      </c>
      <c r="BF1698" s="94"/>
      <c r="BG1698" s="94"/>
      <c r="BH1698" s="94" t="s">
        <v>33</v>
      </c>
      <c r="BI1698" s="94"/>
      <c r="BJ1698" s="94"/>
      <c r="BK1698" s="94"/>
      <c r="BL1698" s="94"/>
      <c r="BM1698" s="94"/>
      <c r="BN1698" s="94"/>
      <c r="BO1698" s="94"/>
      <c r="BP1698" s="94"/>
      <c r="BQ1698" s="94"/>
      <c r="BR1698" s="94"/>
      <c r="BS1698" s="94">
        <v>1.0</v>
      </c>
      <c r="BT1698" s="94"/>
      <c r="BU1698" s="94"/>
      <c r="BV1698" s="94"/>
      <c r="BW1698" s="94"/>
      <c r="BX1698" s="94"/>
      <c r="BY1698" s="94"/>
      <c r="BZ1698" s="94"/>
      <c r="CA1698" s="94"/>
      <c r="CB1698" s="94"/>
      <c r="CC1698" s="94"/>
      <c r="CD1698" s="94"/>
      <c r="CE1698" s="94"/>
      <c r="CF1698" s="94"/>
      <c r="CG1698" s="94"/>
      <c r="CH1698" s="94"/>
      <c r="CK1698" s="94" t="s">
        <v>21700</v>
      </c>
      <c r="CL1698" s="94" t="s">
        <v>12046</v>
      </c>
      <c r="CM1698" s="94" t="s">
        <v>12186</v>
      </c>
      <c r="CO1698" s="94" t="s">
        <v>12217</v>
      </c>
      <c r="CP1698" s="94" t="s">
        <v>12189</v>
      </c>
      <c r="CQ1698" s="94" t="s">
        <v>12015</v>
      </c>
      <c r="CR1698" s="94" t="s">
        <v>12219</v>
      </c>
      <c r="CS1698" s="94" t="s">
        <v>12016</v>
      </c>
      <c r="CX1698" s="94" t="s">
        <v>21701</v>
      </c>
      <c r="CZ1698" s="94" t="s">
        <v>12007</v>
      </c>
      <c r="DB1698" s="94" t="s">
        <v>12111</v>
      </c>
      <c r="DC1698" s="94" t="s">
        <v>12007</v>
      </c>
      <c r="DD1698" s="94" t="s">
        <v>12007</v>
      </c>
      <c r="DH1698" s="94" t="s">
        <v>12021</v>
      </c>
      <c r="DJ1698" s="94" t="s">
        <v>12022</v>
      </c>
    </row>
    <row r="1699" ht="13.5" customHeight="1">
      <c r="A1699" s="94" t="s">
        <v>21696</v>
      </c>
      <c r="B1699" s="94" t="s">
        <v>21702</v>
      </c>
      <c r="C1699" s="94" t="str">
        <f t="shared" si="1"/>
        <v>Mpho Mokanyane</v>
      </c>
      <c r="D1699" s="94" t="s">
        <v>21703</v>
      </c>
      <c r="E1699" s="94" t="s">
        <v>32</v>
      </c>
      <c r="F1699" s="94" t="s">
        <v>21704</v>
      </c>
      <c r="G1699" s="95" t="s">
        <v>33</v>
      </c>
      <c r="H1699" s="94" t="s">
        <v>12006</v>
      </c>
      <c r="BF1699" s="94"/>
      <c r="BG1699" s="94"/>
      <c r="BH1699" s="94" t="s">
        <v>33</v>
      </c>
      <c r="BI1699" s="94"/>
      <c r="BJ1699" s="94"/>
      <c r="BK1699" s="94"/>
      <c r="BL1699" s="94"/>
      <c r="BM1699" s="94"/>
      <c r="BN1699" s="94"/>
      <c r="BO1699" s="94"/>
      <c r="BP1699" s="94"/>
      <c r="BQ1699" s="94"/>
      <c r="BR1699" s="94"/>
      <c r="BS1699" s="94">
        <v>1.0</v>
      </c>
      <c r="BT1699" s="94"/>
      <c r="BU1699" s="94"/>
      <c r="BV1699" s="94"/>
      <c r="BW1699" s="94"/>
      <c r="BX1699" s="94"/>
      <c r="BY1699" s="94"/>
      <c r="BZ1699" s="94"/>
      <c r="CA1699" s="94"/>
      <c r="CB1699" s="94"/>
      <c r="CC1699" s="94"/>
      <c r="CD1699" s="94"/>
      <c r="CE1699" s="94"/>
      <c r="CF1699" s="94"/>
      <c r="CG1699" s="94"/>
      <c r="CH1699" s="94"/>
      <c r="CJ1699" s="94" t="s">
        <v>12153</v>
      </c>
      <c r="CK1699" s="94" t="s">
        <v>21705</v>
      </c>
      <c r="CL1699" s="94" t="s">
        <v>12046</v>
      </c>
      <c r="CM1699" s="94" t="s">
        <v>12743</v>
      </c>
      <c r="CN1699" s="94" t="s">
        <v>18109</v>
      </c>
      <c r="CO1699" s="94" t="s">
        <v>12217</v>
      </c>
      <c r="CP1699" s="94" t="s">
        <v>12306</v>
      </c>
      <c r="CQ1699" s="94" t="s">
        <v>12015</v>
      </c>
      <c r="CR1699" s="94" t="s">
        <v>12219</v>
      </c>
      <c r="CS1699" s="94" t="s">
        <v>12016</v>
      </c>
      <c r="CT1699" s="94" t="s">
        <v>12297</v>
      </c>
      <c r="CX1699" s="94" t="s">
        <v>21706</v>
      </c>
      <c r="CZ1699" s="94" t="s">
        <v>12007</v>
      </c>
      <c r="DA1699" s="94" t="s">
        <v>12016</v>
      </c>
      <c r="DB1699" s="94" t="s">
        <v>12111</v>
      </c>
      <c r="DC1699" s="94" t="s">
        <v>12007</v>
      </c>
      <c r="DD1699" s="94" t="s">
        <v>12007</v>
      </c>
      <c r="DH1699" s="94" t="s">
        <v>12021</v>
      </c>
      <c r="DJ1699" s="94" t="s">
        <v>12022</v>
      </c>
    </row>
    <row r="1700" ht="13.5" customHeight="1">
      <c r="A1700" s="94" t="s">
        <v>6830</v>
      </c>
      <c r="B1700" s="94" t="s">
        <v>6831</v>
      </c>
      <c r="C1700" s="94" t="str">
        <f t="shared" si="1"/>
        <v>mponeng kopana</v>
      </c>
      <c r="D1700" s="94" t="s">
        <v>6832</v>
      </c>
      <c r="E1700" s="94" t="s">
        <v>32</v>
      </c>
      <c r="F1700" s="94" t="s">
        <v>21707</v>
      </c>
      <c r="G1700" s="95" t="s">
        <v>33</v>
      </c>
      <c r="H1700" s="94" t="s">
        <v>12006</v>
      </c>
      <c r="I1700" s="94" t="s">
        <v>12069</v>
      </c>
      <c r="BF1700" s="94" t="s">
        <v>33</v>
      </c>
      <c r="BG1700" s="94"/>
      <c r="BH1700" s="94"/>
      <c r="BI1700" s="94"/>
      <c r="BJ1700" s="94"/>
      <c r="BK1700" s="94"/>
      <c r="BL1700" s="94"/>
      <c r="BM1700" s="94">
        <v>1.0</v>
      </c>
      <c r="BN1700" s="94"/>
      <c r="BO1700" s="94"/>
      <c r="BP1700" s="94"/>
      <c r="BQ1700" s="94"/>
      <c r="BR1700" s="94"/>
      <c r="BS1700" s="94"/>
      <c r="BT1700" s="94"/>
      <c r="BU1700" s="94"/>
      <c r="BV1700" s="94"/>
      <c r="BW1700" s="94"/>
      <c r="BX1700" s="94"/>
      <c r="BY1700" s="94"/>
      <c r="BZ1700" s="94"/>
      <c r="CA1700" s="94"/>
      <c r="CB1700" s="94"/>
      <c r="CC1700" s="94"/>
      <c r="CD1700" s="94"/>
      <c r="CE1700" s="94"/>
      <c r="CF1700" s="94"/>
      <c r="CG1700" s="94"/>
      <c r="CH1700" s="94"/>
      <c r="CJ1700" s="94" t="s">
        <v>12213</v>
      </c>
      <c r="CK1700" s="94" t="s">
        <v>6836</v>
      </c>
      <c r="CL1700" s="94" t="s">
        <v>12010</v>
      </c>
      <c r="CM1700" s="94" t="s">
        <v>15091</v>
      </c>
      <c r="CN1700" s="94" t="s">
        <v>12143</v>
      </c>
      <c r="CO1700" s="94" t="s">
        <v>12122</v>
      </c>
      <c r="CP1700" s="94" t="s">
        <v>15705</v>
      </c>
      <c r="CQ1700" s="94" t="s">
        <v>12015</v>
      </c>
      <c r="CR1700" s="94" t="s">
        <v>12219</v>
      </c>
      <c r="CS1700" s="94" t="s">
        <v>12016</v>
      </c>
      <c r="CT1700" s="94" t="s">
        <v>12594</v>
      </c>
      <c r="CV1700" s="94" t="s">
        <v>12498</v>
      </c>
      <c r="CX1700" s="94" t="s">
        <v>21708</v>
      </c>
      <c r="CZ1700" s="94" t="s">
        <v>12007</v>
      </c>
      <c r="DB1700" s="94" t="s">
        <v>12111</v>
      </c>
      <c r="DC1700" s="94" t="s">
        <v>12007</v>
      </c>
      <c r="DD1700" s="94" t="s">
        <v>12007</v>
      </c>
      <c r="DE1700" s="94" t="s">
        <v>12007</v>
      </c>
      <c r="DH1700" s="94" t="s">
        <v>12021</v>
      </c>
      <c r="DJ1700" s="94" t="s">
        <v>12022</v>
      </c>
    </row>
    <row r="1701" ht="13.5" customHeight="1">
      <c r="A1701" s="94" t="s">
        <v>2888</v>
      </c>
      <c r="B1701" s="94" t="s">
        <v>2889</v>
      </c>
      <c r="C1701" s="94" t="str">
        <f t="shared" si="1"/>
        <v>Mthuthuzeli Zamxaka</v>
      </c>
      <c r="D1701" s="94" t="s">
        <v>2890</v>
      </c>
      <c r="E1701" s="94" t="s">
        <v>35</v>
      </c>
      <c r="F1701" s="94" t="s">
        <v>21709</v>
      </c>
      <c r="G1701" s="95" t="s">
        <v>33</v>
      </c>
      <c r="H1701" s="94" t="s">
        <v>12006</v>
      </c>
      <c r="I1701" s="94" t="s">
        <v>12069</v>
      </c>
      <c r="BF1701" s="94"/>
      <c r="BG1701" s="94"/>
      <c r="BH1701" s="94" t="s">
        <v>33</v>
      </c>
      <c r="BI1701" s="94"/>
      <c r="BJ1701" s="94"/>
      <c r="BK1701" s="94"/>
      <c r="BL1701" s="94"/>
      <c r="BM1701" s="94"/>
      <c r="BN1701" s="94"/>
      <c r="BO1701" s="94"/>
      <c r="BP1701" s="94"/>
      <c r="BQ1701" s="94"/>
      <c r="BR1701" s="94">
        <v>1.0</v>
      </c>
      <c r="BS1701" s="94"/>
      <c r="BT1701" s="94"/>
      <c r="BU1701" s="94"/>
      <c r="BV1701" s="94"/>
      <c r="BW1701" s="94"/>
      <c r="BX1701" s="94"/>
      <c r="BY1701" s="94"/>
      <c r="BZ1701" s="94"/>
      <c r="CA1701" s="94"/>
      <c r="CB1701" s="94"/>
      <c r="CC1701" s="94"/>
      <c r="CD1701" s="94">
        <v>1.0</v>
      </c>
      <c r="CE1701" s="94"/>
      <c r="CF1701" s="94"/>
      <c r="CG1701" s="94"/>
      <c r="CH1701" s="94"/>
      <c r="CJ1701" s="94" t="s">
        <v>3680</v>
      </c>
      <c r="CK1701" s="94" t="s">
        <v>21710</v>
      </c>
      <c r="CL1701" s="94" t="s">
        <v>12046</v>
      </c>
      <c r="CM1701" s="94" t="s">
        <v>12304</v>
      </c>
      <c r="CN1701" s="94" t="s">
        <v>13072</v>
      </c>
      <c r="CO1701" s="94" t="s">
        <v>12013</v>
      </c>
      <c r="CP1701" s="94" t="s">
        <v>12007</v>
      </c>
      <c r="CQ1701" s="94" t="s">
        <v>12015</v>
      </c>
      <c r="CR1701" s="94" t="s">
        <v>12219</v>
      </c>
      <c r="CS1701" s="94" t="s">
        <v>12016</v>
      </c>
      <c r="CT1701" s="94" t="s">
        <v>12498</v>
      </c>
      <c r="CU1701" s="94" t="s">
        <v>21711</v>
      </c>
      <c r="CV1701" s="94" t="s">
        <v>12498</v>
      </c>
      <c r="CX1701" s="94" t="s">
        <v>21712</v>
      </c>
      <c r="CZ1701" s="94" t="s">
        <v>12007</v>
      </c>
      <c r="DA1701" s="94" t="s">
        <v>12111</v>
      </c>
      <c r="DC1701" s="94" t="s">
        <v>12007</v>
      </c>
      <c r="DD1701" s="94" t="s">
        <v>12007</v>
      </c>
      <c r="DE1701" s="94" t="s">
        <v>12007</v>
      </c>
      <c r="DH1701" s="94" t="s">
        <v>12021</v>
      </c>
      <c r="DJ1701" s="94" t="s">
        <v>12022</v>
      </c>
    </row>
    <row r="1702" ht="13.5" customHeight="1">
      <c r="A1702" s="94" t="s">
        <v>9696</v>
      </c>
      <c r="B1702" s="94" t="s">
        <v>11384</v>
      </c>
      <c r="C1702" s="94" t="str">
        <f t="shared" si="1"/>
        <v>Muhammed alassiry</v>
      </c>
      <c r="D1702" s="94" t="s">
        <v>11385</v>
      </c>
      <c r="E1702" s="94" t="s">
        <v>35</v>
      </c>
      <c r="F1702" s="94" t="s">
        <v>21713</v>
      </c>
      <c r="G1702" s="95" t="s">
        <v>33</v>
      </c>
      <c r="H1702" s="94" t="s">
        <v>12006</v>
      </c>
      <c r="I1702" s="94" t="s">
        <v>12069</v>
      </c>
      <c r="BF1702" s="94" t="s">
        <v>33</v>
      </c>
      <c r="BG1702" s="94"/>
      <c r="BH1702" s="94"/>
      <c r="BI1702" s="94"/>
      <c r="BJ1702" s="94"/>
      <c r="BK1702" s="94"/>
      <c r="BL1702" s="94">
        <v>1.0</v>
      </c>
      <c r="BM1702" s="94"/>
      <c r="BN1702" s="94"/>
      <c r="BO1702" s="94"/>
      <c r="BP1702" s="94"/>
      <c r="BQ1702" s="94"/>
      <c r="BR1702" s="94"/>
      <c r="BS1702" s="94"/>
      <c r="BT1702" s="94"/>
      <c r="BU1702" s="94"/>
      <c r="BV1702" s="94"/>
      <c r="BW1702" s="94"/>
      <c r="BX1702" s="94"/>
      <c r="BY1702" s="94"/>
      <c r="BZ1702" s="94"/>
      <c r="CA1702" s="94"/>
      <c r="CB1702" s="94"/>
      <c r="CC1702" s="94"/>
      <c r="CD1702" s="94">
        <v>1.0</v>
      </c>
      <c r="CE1702" s="94"/>
      <c r="CF1702" s="94"/>
      <c r="CG1702" s="94"/>
      <c r="CH1702" s="94">
        <v>1.0</v>
      </c>
      <c r="CJ1702" s="94" t="s">
        <v>3680</v>
      </c>
      <c r="CK1702" s="94" t="s">
        <v>11388</v>
      </c>
      <c r="CL1702" s="94" t="s">
        <v>12505</v>
      </c>
      <c r="CM1702" s="94" t="s">
        <v>21714</v>
      </c>
      <c r="CQ1702" s="94" t="s">
        <v>21715</v>
      </c>
      <c r="CR1702" s="94" t="s">
        <v>21716</v>
      </c>
      <c r="CS1702" s="94" t="s">
        <v>12007</v>
      </c>
      <c r="CX1702" s="94" t="s">
        <v>21717</v>
      </c>
      <c r="CZ1702" s="94" t="s">
        <v>12007</v>
      </c>
      <c r="DA1702" s="94" t="s">
        <v>12016</v>
      </c>
      <c r="DB1702" s="94" t="s">
        <v>12019</v>
      </c>
      <c r="DC1702" s="94" t="s">
        <v>12007</v>
      </c>
      <c r="DD1702" s="94" t="s">
        <v>12007</v>
      </c>
      <c r="DE1702" s="94" t="s">
        <v>12007</v>
      </c>
      <c r="DH1702" s="94" t="s">
        <v>12021</v>
      </c>
      <c r="DJ1702" s="94" t="s">
        <v>12022</v>
      </c>
    </row>
    <row r="1703" ht="13.5" customHeight="1">
      <c r="A1703" s="94" t="s">
        <v>21718</v>
      </c>
      <c r="B1703" s="94" t="s">
        <v>21719</v>
      </c>
      <c r="C1703" s="94" t="str">
        <f t="shared" si="1"/>
        <v>Mulalo Masisi</v>
      </c>
      <c r="D1703" s="94" t="s">
        <v>21720</v>
      </c>
      <c r="E1703" s="94" t="s">
        <v>32</v>
      </c>
      <c r="F1703" s="94" t="s">
        <v>21721</v>
      </c>
      <c r="G1703" s="95" t="s">
        <v>33</v>
      </c>
      <c r="H1703" s="94" t="s">
        <v>12006</v>
      </c>
      <c r="M1703" s="94" t="s">
        <v>12007</v>
      </c>
      <c r="BF1703" s="94"/>
      <c r="BG1703" s="94"/>
      <c r="BH1703" s="94"/>
      <c r="BI1703" s="94"/>
      <c r="BJ1703" s="94" t="s">
        <v>33</v>
      </c>
      <c r="BK1703" s="94"/>
      <c r="BL1703" s="94"/>
      <c r="BM1703" s="94"/>
      <c r="BN1703" s="94"/>
      <c r="BO1703" s="94"/>
      <c r="BP1703" s="94"/>
      <c r="BQ1703" s="94"/>
      <c r="BR1703" s="94"/>
      <c r="BS1703" s="94"/>
      <c r="BT1703" s="94"/>
      <c r="BU1703" s="94"/>
      <c r="BV1703" s="94"/>
      <c r="BW1703" s="94"/>
      <c r="BX1703" s="94">
        <v>1.0</v>
      </c>
      <c r="BY1703" s="94"/>
      <c r="BZ1703" s="94"/>
      <c r="CA1703" s="94"/>
      <c r="CB1703" s="94"/>
      <c r="CC1703" s="94"/>
      <c r="CD1703" s="94"/>
      <c r="CE1703" s="94"/>
      <c r="CF1703" s="94"/>
      <c r="CG1703" s="94"/>
      <c r="CH1703" s="94"/>
      <c r="CJ1703" s="94" t="s">
        <v>11475</v>
      </c>
      <c r="CK1703" s="94" t="s">
        <v>21722</v>
      </c>
      <c r="CL1703" s="94" t="s">
        <v>12046</v>
      </c>
      <c r="CM1703" s="94" t="s">
        <v>12304</v>
      </c>
      <c r="CN1703" s="94" t="s">
        <v>21723</v>
      </c>
      <c r="CO1703" s="94" t="s">
        <v>12030</v>
      </c>
      <c r="CP1703" s="94" t="s">
        <v>12189</v>
      </c>
      <c r="CQ1703" s="94" t="s">
        <v>12015</v>
      </c>
      <c r="CR1703" s="94" t="s">
        <v>20090</v>
      </c>
      <c r="CS1703" s="94" t="s">
        <v>12016</v>
      </c>
      <c r="CT1703" s="94" t="s">
        <v>12052</v>
      </c>
      <c r="CU1703" s="94" t="s">
        <v>12052</v>
      </c>
      <c r="CV1703" s="94" t="s">
        <v>12052</v>
      </c>
      <c r="CX1703" s="94" t="s">
        <v>21234</v>
      </c>
      <c r="CZ1703" s="94" t="s">
        <v>12007</v>
      </c>
      <c r="DA1703" s="94" t="s">
        <v>12016</v>
      </c>
      <c r="DB1703" s="94" t="s">
        <v>12016</v>
      </c>
      <c r="DC1703" s="94" t="s">
        <v>12007</v>
      </c>
      <c r="DD1703" s="94" t="s">
        <v>12007</v>
      </c>
      <c r="DE1703" s="94" t="s">
        <v>12016</v>
      </c>
      <c r="DH1703" s="94" t="s">
        <v>12021</v>
      </c>
      <c r="DJ1703" s="94" t="s">
        <v>12022</v>
      </c>
    </row>
    <row r="1704" ht="13.5" customHeight="1">
      <c r="A1704" s="94" t="s">
        <v>21724</v>
      </c>
      <c r="B1704" s="94" t="s">
        <v>21725</v>
      </c>
      <c r="C1704" s="94" t="str">
        <f t="shared" si="1"/>
        <v>Mulemwa Akombelwa</v>
      </c>
      <c r="D1704" s="94" t="s">
        <v>21726</v>
      </c>
      <c r="E1704" s="94" t="s">
        <v>32</v>
      </c>
      <c r="F1704" s="94" t="s">
        <v>21727</v>
      </c>
      <c r="G1704" s="95" t="s">
        <v>38</v>
      </c>
      <c r="H1704" s="94" t="s">
        <v>12006</v>
      </c>
      <c r="I1704" s="94" t="s">
        <v>12069</v>
      </c>
      <c r="BF1704" s="94"/>
      <c r="BG1704" s="94"/>
      <c r="BH1704" s="94"/>
      <c r="BI1704" s="94" t="s">
        <v>38</v>
      </c>
      <c r="BJ1704" s="94"/>
      <c r="BK1704" s="94"/>
      <c r="BL1704" s="94"/>
      <c r="BM1704" s="94"/>
      <c r="BN1704" s="94"/>
      <c r="BO1704" s="94"/>
      <c r="BP1704" s="94"/>
      <c r="BQ1704" s="94"/>
      <c r="BR1704" s="94"/>
      <c r="BS1704" s="94"/>
      <c r="BT1704" s="94"/>
      <c r="BU1704" s="94">
        <v>1.0</v>
      </c>
      <c r="BV1704" s="94"/>
      <c r="BW1704" s="94"/>
      <c r="BX1704" s="94"/>
      <c r="BY1704" s="94"/>
      <c r="BZ1704" s="94"/>
      <c r="CA1704" s="94"/>
      <c r="CB1704" s="94"/>
      <c r="CC1704" s="94"/>
      <c r="CD1704" s="94"/>
      <c r="CE1704" s="94"/>
      <c r="CF1704" s="94"/>
      <c r="CG1704" s="94"/>
      <c r="CH1704" s="94"/>
      <c r="CJ1704" s="94" t="s">
        <v>3680</v>
      </c>
      <c r="CK1704" s="94" t="s">
        <v>21728</v>
      </c>
      <c r="CL1704" s="94" t="s">
        <v>12046</v>
      </c>
      <c r="CM1704" s="94" t="s">
        <v>12454</v>
      </c>
      <c r="CN1704" s="94" t="s">
        <v>14263</v>
      </c>
      <c r="CO1704" s="94" t="s">
        <v>12030</v>
      </c>
      <c r="CP1704" s="94" t="s">
        <v>12456</v>
      </c>
      <c r="CQ1704" s="94" t="s">
        <v>12015</v>
      </c>
      <c r="CR1704" s="94" t="s">
        <v>14313</v>
      </c>
      <c r="CU1704" s="94" t="s">
        <v>12052</v>
      </c>
      <c r="CX1704" s="94" t="s">
        <v>21729</v>
      </c>
      <c r="CZ1704" s="94" t="s">
        <v>12016</v>
      </c>
      <c r="DC1704" s="94" t="s">
        <v>12016</v>
      </c>
      <c r="DD1704" s="94" t="s">
        <v>12007</v>
      </c>
      <c r="DH1704" s="94" t="s">
        <v>12021</v>
      </c>
      <c r="DJ1704" s="94" t="s">
        <v>12022</v>
      </c>
    </row>
    <row r="1705" ht="13.5" customHeight="1">
      <c r="A1705" s="94" t="s">
        <v>7227</v>
      </c>
      <c r="B1705" s="94" t="s">
        <v>7228</v>
      </c>
      <c r="C1705" s="94" t="str">
        <f t="shared" si="1"/>
        <v>Munashe MacDonald Manyevere</v>
      </c>
      <c r="D1705" s="94" t="s">
        <v>7229</v>
      </c>
      <c r="E1705" s="94" t="s">
        <v>32</v>
      </c>
      <c r="F1705" s="94" t="s">
        <v>21730</v>
      </c>
      <c r="G1705" s="95" t="s">
        <v>33</v>
      </c>
      <c r="H1705" s="94" t="s">
        <v>12006</v>
      </c>
      <c r="I1705" s="94" t="s">
        <v>12069</v>
      </c>
      <c r="BF1705" s="94"/>
      <c r="BG1705" s="94"/>
      <c r="BH1705" s="94" t="s">
        <v>33</v>
      </c>
      <c r="BI1705" s="94"/>
      <c r="BJ1705" s="94"/>
      <c r="BK1705" s="94"/>
      <c r="BL1705" s="94"/>
      <c r="BM1705" s="94"/>
      <c r="BN1705" s="94"/>
      <c r="BO1705" s="94"/>
      <c r="BP1705" s="94"/>
      <c r="BQ1705" s="94"/>
      <c r="BR1705" s="94"/>
      <c r="BS1705" s="94">
        <v>1.0</v>
      </c>
      <c r="BT1705" s="94"/>
      <c r="BU1705" s="94"/>
      <c r="BV1705" s="94"/>
      <c r="BW1705" s="94"/>
      <c r="BX1705" s="94"/>
      <c r="BY1705" s="94"/>
      <c r="BZ1705" s="94"/>
      <c r="CA1705" s="94"/>
      <c r="CB1705" s="94"/>
      <c r="CC1705" s="94"/>
      <c r="CD1705" s="94"/>
      <c r="CE1705" s="94"/>
      <c r="CF1705" s="94"/>
      <c r="CG1705" s="94"/>
      <c r="CH1705" s="94"/>
      <c r="CJ1705" s="94" t="s">
        <v>12216</v>
      </c>
      <c r="CK1705" s="94" t="s">
        <v>21731</v>
      </c>
      <c r="CL1705" s="94" t="s">
        <v>12289</v>
      </c>
      <c r="CM1705" s="94" t="s">
        <v>21732</v>
      </c>
      <c r="CN1705" s="94" t="s">
        <v>12216</v>
      </c>
      <c r="CO1705" s="94" t="s">
        <v>12255</v>
      </c>
      <c r="CP1705" s="94" t="s">
        <v>21068</v>
      </c>
      <c r="CQ1705" s="94" t="s">
        <v>13690</v>
      </c>
      <c r="CR1705" s="94" t="s">
        <v>21733</v>
      </c>
      <c r="CS1705" s="94" t="s">
        <v>12016</v>
      </c>
      <c r="CT1705" s="94" t="s">
        <v>13996</v>
      </c>
      <c r="CU1705" s="94" t="s">
        <v>13996</v>
      </c>
      <c r="CV1705" s="94" t="s">
        <v>13996</v>
      </c>
      <c r="CX1705" s="94" t="s">
        <v>1831</v>
      </c>
      <c r="CZ1705" s="94" t="s">
        <v>12007</v>
      </c>
      <c r="DA1705" s="94" t="s">
        <v>12016</v>
      </c>
      <c r="DB1705" s="94" t="s">
        <v>12111</v>
      </c>
      <c r="DC1705" s="94" t="s">
        <v>12007</v>
      </c>
      <c r="DD1705" s="94" t="s">
        <v>12007</v>
      </c>
      <c r="DE1705" s="94" t="s">
        <v>12007</v>
      </c>
      <c r="DF1705" s="94" t="s">
        <v>13996</v>
      </c>
      <c r="DH1705" s="94" t="s">
        <v>12021</v>
      </c>
      <c r="DJ1705" s="94" t="s">
        <v>12022</v>
      </c>
    </row>
    <row r="1706" ht="13.5" customHeight="1">
      <c r="A1706" s="94" t="s">
        <v>21734</v>
      </c>
      <c r="B1706" s="94" t="s">
        <v>2768</v>
      </c>
      <c r="C1706" s="94" t="str">
        <f t="shared" si="1"/>
        <v>Muneeza Ali</v>
      </c>
      <c r="D1706" s="94" t="s">
        <v>21735</v>
      </c>
      <c r="E1706" s="94" t="s">
        <v>32</v>
      </c>
      <c r="F1706" s="94" t="s">
        <v>21736</v>
      </c>
      <c r="G1706" s="95" t="s">
        <v>33</v>
      </c>
      <c r="H1706" s="94" t="s">
        <v>12006</v>
      </c>
      <c r="BF1706" s="94"/>
      <c r="BG1706" s="94"/>
      <c r="BH1706" s="94" t="s">
        <v>33</v>
      </c>
      <c r="BI1706" s="94"/>
      <c r="BJ1706" s="94"/>
      <c r="BK1706" s="94"/>
      <c r="BL1706" s="94"/>
      <c r="BM1706" s="94"/>
      <c r="BN1706" s="94"/>
      <c r="BO1706" s="94"/>
      <c r="BP1706" s="94"/>
      <c r="BQ1706" s="94"/>
      <c r="BR1706" s="94"/>
      <c r="BS1706" s="94">
        <v>1.0</v>
      </c>
      <c r="BT1706" s="94"/>
      <c r="BU1706" s="94"/>
      <c r="BV1706" s="94"/>
      <c r="BW1706" s="94"/>
      <c r="BX1706" s="94"/>
      <c r="BY1706" s="94"/>
      <c r="BZ1706" s="94"/>
      <c r="CA1706" s="94"/>
      <c r="CB1706" s="94"/>
      <c r="CC1706" s="94"/>
      <c r="CD1706" s="94"/>
      <c r="CE1706" s="94"/>
      <c r="CF1706" s="94"/>
      <c r="CG1706" s="94"/>
      <c r="CH1706" s="94"/>
      <c r="CJ1706" s="94" t="s">
        <v>12402</v>
      </c>
      <c r="CK1706" s="94" t="s">
        <v>21737</v>
      </c>
      <c r="CL1706" s="94" t="s">
        <v>12010</v>
      </c>
      <c r="CM1706" s="94" t="s">
        <v>21738</v>
      </c>
      <c r="CN1706" s="94" t="s">
        <v>15974</v>
      </c>
      <c r="CO1706" s="94" t="s">
        <v>12217</v>
      </c>
      <c r="CP1706" s="94" t="s">
        <v>12218</v>
      </c>
      <c r="CQ1706" s="94" t="s">
        <v>17627</v>
      </c>
      <c r="CR1706" s="94" t="s">
        <v>17627</v>
      </c>
      <c r="CS1706" s="94" t="s">
        <v>12016</v>
      </c>
      <c r="CT1706" s="94" t="s">
        <v>21739</v>
      </c>
      <c r="CU1706" s="94" t="s">
        <v>12498</v>
      </c>
      <c r="CV1706" s="94" t="s">
        <v>12498</v>
      </c>
      <c r="CX1706" s="94" t="s">
        <v>20304</v>
      </c>
      <c r="CZ1706" s="94" t="s">
        <v>12007</v>
      </c>
      <c r="DA1706" s="94" t="s">
        <v>12111</v>
      </c>
      <c r="DB1706" s="94" t="s">
        <v>12016</v>
      </c>
      <c r="DC1706" s="94" t="s">
        <v>12007</v>
      </c>
      <c r="DD1706" s="94" t="s">
        <v>12016</v>
      </c>
      <c r="DE1706" s="94" t="s">
        <v>12007</v>
      </c>
      <c r="DH1706" s="94" t="s">
        <v>12021</v>
      </c>
      <c r="DJ1706" s="94" t="s">
        <v>12022</v>
      </c>
    </row>
    <row r="1707" ht="13.5" customHeight="1">
      <c r="A1707" s="94" t="s">
        <v>21734</v>
      </c>
      <c r="B1707" s="94" t="s">
        <v>2768</v>
      </c>
      <c r="C1707" s="94" t="str">
        <f t="shared" si="1"/>
        <v>Muneeza Ali</v>
      </c>
      <c r="D1707" s="94" t="s">
        <v>21740</v>
      </c>
      <c r="E1707" s="94" t="s">
        <v>35</v>
      </c>
      <c r="F1707" s="94" t="s">
        <v>21741</v>
      </c>
      <c r="G1707" s="95" t="s">
        <v>33</v>
      </c>
      <c r="H1707" s="94" t="s">
        <v>12006</v>
      </c>
      <c r="BF1707" s="94"/>
      <c r="BG1707" s="94"/>
      <c r="BH1707" s="94" t="s">
        <v>33</v>
      </c>
      <c r="BI1707" s="94"/>
      <c r="BJ1707" s="94"/>
      <c r="BK1707" s="94"/>
      <c r="BL1707" s="94"/>
      <c r="BM1707" s="94"/>
      <c r="BN1707" s="94"/>
      <c r="BO1707" s="94"/>
      <c r="BP1707" s="94"/>
      <c r="BQ1707" s="94"/>
      <c r="BR1707" s="94"/>
      <c r="BS1707" s="94">
        <v>1.0</v>
      </c>
      <c r="BT1707" s="94"/>
      <c r="BU1707" s="94"/>
      <c r="BV1707" s="94"/>
      <c r="BW1707" s="94"/>
      <c r="BX1707" s="94"/>
      <c r="BY1707" s="94"/>
      <c r="BZ1707" s="94"/>
      <c r="CA1707" s="94"/>
      <c r="CB1707" s="94"/>
      <c r="CC1707" s="94"/>
      <c r="CD1707" s="94">
        <v>1.0</v>
      </c>
      <c r="CE1707" s="94"/>
      <c r="CF1707" s="94"/>
      <c r="CG1707" s="94"/>
      <c r="CH1707" s="94"/>
      <c r="CK1707" s="94" t="s">
        <v>21737</v>
      </c>
      <c r="CL1707" s="94" t="s">
        <v>12010</v>
      </c>
      <c r="CM1707" s="94" t="s">
        <v>12215</v>
      </c>
      <c r="CN1707" s="94" t="s">
        <v>12143</v>
      </c>
      <c r="CO1707" s="94" t="s">
        <v>12217</v>
      </c>
      <c r="CP1707" s="94" t="s">
        <v>12218</v>
      </c>
      <c r="CQ1707" s="94" t="s">
        <v>17627</v>
      </c>
      <c r="CR1707" s="94" t="s">
        <v>17627</v>
      </c>
      <c r="CS1707" s="94" t="s">
        <v>12016</v>
      </c>
      <c r="CT1707" s="94" t="s">
        <v>15988</v>
      </c>
      <c r="CX1707" s="94" t="s">
        <v>21742</v>
      </c>
      <c r="CZ1707" s="94" t="s">
        <v>12007</v>
      </c>
      <c r="DA1707" s="94" t="s">
        <v>12111</v>
      </c>
      <c r="DB1707" s="94" t="s">
        <v>12111</v>
      </c>
      <c r="DC1707" s="94" t="s">
        <v>12007</v>
      </c>
      <c r="DD1707" s="94" t="s">
        <v>12016</v>
      </c>
      <c r="DE1707" s="94" t="s">
        <v>12007</v>
      </c>
      <c r="DH1707" s="94" t="s">
        <v>12021</v>
      </c>
      <c r="DJ1707" s="94" t="s">
        <v>12022</v>
      </c>
    </row>
    <row r="1708" ht="13.5" customHeight="1">
      <c r="A1708" s="94" t="s">
        <v>21743</v>
      </c>
      <c r="B1708" s="94" t="s">
        <v>21744</v>
      </c>
      <c r="C1708" s="94" t="str">
        <f t="shared" si="1"/>
        <v>Munira Hoosain</v>
      </c>
      <c r="D1708" s="94" t="s">
        <v>21745</v>
      </c>
      <c r="E1708" s="94" t="s">
        <v>32</v>
      </c>
      <c r="F1708" s="94" t="s">
        <v>21746</v>
      </c>
      <c r="G1708" s="95" t="s">
        <v>33</v>
      </c>
      <c r="H1708" s="94" t="s">
        <v>12006</v>
      </c>
      <c r="I1708" s="94" t="s">
        <v>12069</v>
      </c>
      <c r="BF1708" s="94" t="s">
        <v>33</v>
      </c>
      <c r="BG1708" s="94"/>
      <c r="BH1708" s="94"/>
      <c r="BI1708" s="94"/>
      <c r="BJ1708" s="94"/>
      <c r="BK1708" s="94"/>
      <c r="BL1708" s="94"/>
      <c r="BM1708" s="94">
        <v>1.0</v>
      </c>
      <c r="BN1708" s="94"/>
      <c r="BO1708" s="94"/>
      <c r="BP1708" s="94"/>
      <c r="BQ1708" s="94"/>
      <c r="BR1708" s="94"/>
      <c r="BS1708" s="94"/>
      <c r="BT1708" s="94"/>
      <c r="BU1708" s="94"/>
      <c r="BV1708" s="94"/>
      <c r="BW1708" s="94"/>
      <c r="BX1708" s="94"/>
      <c r="BY1708" s="94"/>
      <c r="BZ1708" s="94"/>
      <c r="CA1708" s="94"/>
      <c r="CB1708" s="94"/>
      <c r="CC1708" s="94"/>
      <c r="CD1708" s="94"/>
      <c r="CE1708" s="94"/>
      <c r="CF1708" s="94"/>
      <c r="CG1708" s="94"/>
      <c r="CH1708" s="94"/>
      <c r="CJ1708" s="94" t="s">
        <v>12717</v>
      </c>
      <c r="CK1708" s="94" t="s">
        <v>21747</v>
      </c>
      <c r="CL1708" s="94" t="s">
        <v>15692</v>
      </c>
      <c r="CM1708" s="94" t="s">
        <v>12186</v>
      </c>
      <c r="CO1708" s="94" t="s">
        <v>12122</v>
      </c>
      <c r="CP1708" s="94" t="s">
        <v>12189</v>
      </c>
      <c r="CQ1708" s="94" t="s">
        <v>12015</v>
      </c>
      <c r="CR1708" s="94" t="s">
        <v>12015</v>
      </c>
      <c r="CS1708" s="94" t="s">
        <v>12016</v>
      </c>
      <c r="CT1708" s="94" t="s">
        <v>12123</v>
      </c>
      <c r="CX1708" s="94" t="s">
        <v>21748</v>
      </c>
      <c r="CZ1708" s="94" t="s">
        <v>12007</v>
      </c>
      <c r="DA1708" s="94" t="s">
        <v>12111</v>
      </c>
      <c r="DB1708" s="94" t="s">
        <v>12111</v>
      </c>
      <c r="DC1708" s="94" t="s">
        <v>12007</v>
      </c>
      <c r="DD1708" s="94" t="s">
        <v>12007</v>
      </c>
      <c r="DE1708" s="94" t="s">
        <v>12007</v>
      </c>
      <c r="DH1708" s="94" t="s">
        <v>12021</v>
      </c>
      <c r="DJ1708" s="94" t="s">
        <v>12022</v>
      </c>
    </row>
    <row r="1709" ht="13.5" customHeight="1">
      <c r="A1709" s="94" t="s">
        <v>7375</v>
      </c>
      <c r="B1709" s="94" t="s">
        <v>7376</v>
      </c>
      <c r="C1709" s="94" t="str">
        <f t="shared" si="1"/>
        <v>Muphulusi Nekhavhambe</v>
      </c>
      <c r="D1709" s="94" t="s">
        <v>7377</v>
      </c>
      <c r="E1709" s="94" t="s">
        <v>32</v>
      </c>
      <c r="F1709" s="94" t="s">
        <v>21749</v>
      </c>
      <c r="G1709" s="95" t="s">
        <v>33</v>
      </c>
      <c r="H1709" s="94" t="s">
        <v>12006</v>
      </c>
      <c r="I1709" s="94" t="s">
        <v>12069</v>
      </c>
      <c r="BF1709" s="94" t="s">
        <v>33</v>
      </c>
      <c r="BG1709" s="94"/>
      <c r="BH1709" s="94"/>
      <c r="BI1709" s="94"/>
      <c r="BJ1709" s="94"/>
      <c r="BK1709" s="94"/>
      <c r="BL1709" s="94"/>
      <c r="BM1709" s="94">
        <v>1.0</v>
      </c>
      <c r="BN1709" s="94"/>
      <c r="BO1709" s="94"/>
      <c r="BP1709" s="94"/>
      <c r="BQ1709" s="94"/>
      <c r="BR1709" s="94"/>
      <c r="BS1709" s="94"/>
      <c r="BT1709" s="94"/>
      <c r="BU1709" s="94"/>
      <c r="BV1709" s="94"/>
      <c r="BW1709" s="94"/>
      <c r="BX1709" s="94"/>
      <c r="BY1709" s="94"/>
      <c r="BZ1709" s="94"/>
      <c r="CA1709" s="94"/>
      <c r="CB1709" s="94"/>
      <c r="CC1709" s="94"/>
      <c r="CD1709" s="94"/>
      <c r="CE1709" s="94"/>
      <c r="CF1709" s="94"/>
      <c r="CG1709" s="94"/>
      <c r="CH1709" s="94"/>
      <c r="CJ1709" s="94" t="s">
        <v>11475</v>
      </c>
      <c r="CK1709" s="94" t="s">
        <v>7380</v>
      </c>
      <c r="CL1709" s="94" t="s">
        <v>21750</v>
      </c>
      <c r="CM1709" s="94" t="s">
        <v>12186</v>
      </c>
      <c r="CP1709" s="94" t="s">
        <v>12306</v>
      </c>
      <c r="CQ1709" s="94" t="s">
        <v>12015</v>
      </c>
      <c r="CR1709" s="94" t="s">
        <v>12219</v>
      </c>
      <c r="CS1709" s="94" t="s">
        <v>12016</v>
      </c>
      <c r="CX1709" s="94" t="s">
        <v>21751</v>
      </c>
      <c r="CZ1709" s="94" t="s">
        <v>12007</v>
      </c>
      <c r="DA1709" s="94" t="s">
        <v>12016</v>
      </c>
      <c r="DB1709" s="94" t="s">
        <v>12111</v>
      </c>
      <c r="DC1709" s="94" t="s">
        <v>12007</v>
      </c>
      <c r="DD1709" s="94" t="s">
        <v>12007</v>
      </c>
      <c r="DE1709" s="94" t="s">
        <v>12016</v>
      </c>
      <c r="DH1709" s="94" t="s">
        <v>12021</v>
      </c>
      <c r="DJ1709" s="94" t="s">
        <v>12022</v>
      </c>
    </row>
    <row r="1710" ht="13.5" customHeight="1">
      <c r="A1710" s="94" t="s">
        <v>21752</v>
      </c>
      <c r="B1710" s="94" t="s">
        <v>21753</v>
      </c>
      <c r="C1710" s="94" t="str">
        <f t="shared" si="1"/>
        <v>Mureeda Kara</v>
      </c>
      <c r="D1710" s="94" t="s">
        <v>21754</v>
      </c>
      <c r="E1710" s="94" t="s">
        <v>32</v>
      </c>
      <c r="F1710" s="94" t="s">
        <v>21755</v>
      </c>
      <c r="G1710" s="95" t="s">
        <v>33</v>
      </c>
      <c r="H1710" s="94" t="s">
        <v>12006</v>
      </c>
      <c r="BF1710" s="94"/>
      <c r="BG1710" s="94"/>
      <c r="BH1710" s="94"/>
      <c r="BI1710" s="94"/>
      <c r="BJ1710" s="94" t="s">
        <v>33</v>
      </c>
      <c r="BK1710" s="94"/>
      <c r="BL1710" s="94"/>
      <c r="BM1710" s="94"/>
      <c r="BN1710" s="94"/>
      <c r="BO1710" s="94"/>
      <c r="BP1710" s="94"/>
      <c r="BQ1710" s="94"/>
      <c r="BR1710" s="94"/>
      <c r="BS1710" s="94"/>
      <c r="BT1710" s="94"/>
      <c r="BU1710" s="94"/>
      <c r="BV1710" s="94"/>
      <c r="BW1710" s="94"/>
      <c r="BX1710" s="94">
        <v>1.0</v>
      </c>
      <c r="BY1710" s="94"/>
      <c r="BZ1710" s="94"/>
      <c r="CA1710" s="94"/>
      <c r="CB1710" s="94"/>
      <c r="CC1710" s="94"/>
      <c r="CD1710" s="94"/>
      <c r="CE1710" s="94"/>
      <c r="CF1710" s="94"/>
      <c r="CG1710" s="94"/>
      <c r="CH1710" s="94"/>
      <c r="CJ1710" s="94" t="s">
        <v>12717</v>
      </c>
      <c r="CK1710" s="94" t="s">
        <v>21756</v>
      </c>
      <c r="CL1710" s="94" t="s">
        <v>12010</v>
      </c>
      <c r="CM1710" s="94" t="s">
        <v>21757</v>
      </c>
      <c r="CN1710" s="94" t="s">
        <v>21758</v>
      </c>
      <c r="CO1710" s="94" t="s">
        <v>12013</v>
      </c>
      <c r="CP1710" s="94" t="s">
        <v>12189</v>
      </c>
      <c r="CQ1710" s="94" t="s">
        <v>12015</v>
      </c>
      <c r="CR1710" s="94" t="s">
        <v>12219</v>
      </c>
      <c r="CS1710" s="94" t="s">
        <v>12016</v>
      </c>
      <c r="CT1710" s="94" t="s">
        <v>21759</v>
      </c>
      <c r="CX1710" s="94" t="s">
        <v>21760</v>
      </c>
      <c r="CZ1710" s="94" t="s">
        <v>12007</v>
      </c>
      <c r="DA1710" s="94" t="s">
        <v>12111</v>
      </c>
      <c r="DB1710" s="94" t="s">
        <v>12016</v>
      </c>
      <c r="DC1710" s="94" t="s">
        <v>12007</v>
      </c>
      <c r="DD1710" s="94" t="s">
        <v>12007</v>
      </c>
      <c r="DE1710" s="94" t="s">
        <v>12007</v>
      </c>
      <c r="DH1710" s="94" t="s">
        <v>12021</v>
      </c>
      <c r="DJ1710" s="94" t="s">
        <v>12022</v>
      </c>
    </row>
    <row r="1711" ht="13.5" customHeight="1">
      <c r="A1711" s="94" t="s">
        <v>7094</v>
      </c>
      <c r="B1711" s="94" t="s">
        <v>7095</v>
      </c>
      <c r="C1711" s="94" t="str">
        <f t="shared" si="1"/>
        <v>Murli Manohar Verma</v>
      </c>
      <c r="D1711" s="94" t="s">
        <v>7096</v>
      </c>
      <c r="E1711" s="94" t="s">
        <v>35</v>
      </c>
      <c r="F1711" s="94" t="s">
        <v>21761</v>
      </c>
      <c r="G1711" s="95" t="s">
        <v>33</v>
      </c>
      <c r="H1711" s="94" t="s">
        <v>12006</v>
      </c>
      <c r="I1711" s="94" t="s">
        <v>12069</v>
      </c>
      <c r="BF1711" s="94" t="s">
        <v>33</v>
      </c>
      <c r="BG1711" s="94"/>
      <c r="BH1711" s="94"/>
      <c r="BI1711" s="94"/>
      <c r="BJ1711" s="94"/>
      <c r="BK1711" s="94"/>
      <c r="BL1711" s="94">
        <v>1.0</v>
      </c>
      <c r="BM1711" s="94"/>
      <c r="BN1711" s="94"/>
      <c r="BO1711" s="94"/>
      <c r="BP1711" s="94"/>
      <c r="BQ1711" s="94"/>
      <c r="BR1711" s="94"/>
      <c r="BS1711" s="94"/>
      <c r="BT1711" s="94"/>
      <c r="BU1711" s="94"/>
      <c r="BV1711" s="94"/>
      <c r="BW1711" s="94"/>
      <c r="BX1711" s="94"/>
      <c r="BY1711" s="94"/>
      <c r="BZ1711" s="94"/>
      <c r="CA1711" s="94"/>
      <c r="CB1711" s="94"/>
      <c r="CC1711" s="94"/>
      <c r="CD1711" s="94">
        <v>1.0</v>
      </c>
      <c r="CE1711" s="94"/>
      <c r="CF1711" s="94"/>
      <c r="CG1711" s="94"/>
      <c r="CH1711" s="94">
        <v>1.0</v>
      </c>
      <c r="CJ1711" s="94" t="s">
        <v>12082</v>
      </c>
      <c r="CK1711" s="94" t="s">
        <v>21762</v>
      </c>
      <c r="CL1711" s="94" t="s">
        <v>12046</v>
      </c>
      <c r="CM1711" s="94" t="s">
        <v>21763</v>
      </c>
      <c r="CN1711" s="94" t="s">
        <v>12029</v>
      </c>
      <c r="CO1711" s="94" t="s">
        <v>12030</v>
      </c>
      <c r="CP1711" s="94" t="s">
        <v>21764</v>
      </c>
      <c r="CQ1711" s="94" t="s">
        <v>12183</v>
      </c>
      <c r="CR1711" s="94" t="s">
        <v>12195</v>
      </c>
      <c r="CS1711" s="94" t="s">
        <v>12007</v>
      </c>
      <c r="CT1711" s="94" t="s">
        <v>12594</v>
      </c>
      <c r="CX1711" s="94" t="s">
        <v>21765</v>
      </c>
      <c r="CZ1711" s="94" t="s">
        <v>12007</v>
      </c>
      <c r="DA1711" s="94" t="s">
        <v>12019</v>
      </c>
      <c r="DB1711" s="94" t="s">
        <v>12019</v>
      </c>
      <c r="DC1711" s="94" t="s">
        <v>12007</v>
      </c>
      <c r="DD1711" s="94" t="s">
        <v>12007</v>
      </c>
      <c r="DE1711" s="94" t="s">
        <v>12007</v>
      </c>
      <c r="DF1711" s="94" t="s">
        <v>21766</v>
      </c>
      <c r="DH1711" s="94" t="s">
        <v>12021</v>
      </c>
      <c r="DJ1711" s="94" t="s">
        <v>12022</v>
      </c>
    </row>
    <row r="1712" ht="13.5" customHeight="1">
      <c r="A1712" s="94" t="s">
        <v>9802</v>
      </c>
      <c r="B1712" s="94" t="s">
        <v>9803</v>
      </c>
      <c r="C1712" s="94" t="str">
        <f t="shared" si="1"/>
        <v>Musa Mishamo</v>
      </c>
      <c r="D1712" s="94" t="s">
        <v>9804</v>
      </c>
      <c r="E1712" s="94" t="s">
        <v>32</v>
      </c>
      <c r="F1712" s="94" t="s">
        <v>21767</v>
      </c>
      <c r="G1712" s="95" t="s">
        <v>33</v>
      </c>
      <c r="H1712" s="94" t="s">
        <v>12006</v>
      </c>
      <c r="I1712" s="94" t="s">
        <v>12069</v>
      </c>
      <c r="BF1712" s="94" t="s">
        <v>33</v>
      </c>
      <c r="BG1712" s="94"/>
      <c r="BH1712" s="94"/>
      <c r="BI1712" s="94"/>
      <c r="BJ1712" s="94"/>
      <c r="BK1712" s="94"/>
      <c r="BL1712" s="94">
        <v>1.0</v>
      </c>
      <c r="BM1712" s="94"/>
      <c r="BN1712" s="94"/>
      <c r="BO1712" s="94"/>
      <c r="BP1712" s="94"/>
      <c r="BQ1712" s="94"/>
      <c r="BR1712" s="94"/>
      <c r="BS1712" s="94"/>
      <c r="BT1712" s="94"/>
      <c r="BU1712" s="94"/>
      <c r="BV1712" s="94"/>
      <c r="BW1712" s="94"/>
      <c r="BX1712" s="94"/>
      <c r="BY1712" s="94"/>
      <c r="BZ1712" s="94"/>
      <c r="CA1712" s="94"/>
      <c r="CB1712" s="94"/>
      <c r="CC1712" s="94"/>
      <c r="CD1712" s="94"/>
      <c r="CE1712" s="94"/>
      <c r="CF1712" s="94"/>
      <c r="CG1712" s="94"/>
      <c r="CH1712" s="94"/>
      <c r="CJ1712" s="94" t="s">
        <v>21768</v>
      </c>
      <c r="CK1712" s="94" t="s">
        <v>21769</v>
      </c>
      <c r="CL1712" s="94" t="s">
        <v>12046</v>
      </c>
      <c r="CM1712" s="94" t="s">
        <v>21770</v>
      </c>
      <c r="CN1712" s="94" t="s">
        <v>14450</v>
      </c>
      <c r="CO1712" s="94" t="s">
        <v>12013</v>
      </c>
      <c r="CP1712" s="94" t="s">
        <v>21771</v>
      </c>
      <c r="CQ1712" s="94" t="s">
        <v>15995</v>
      </c>
      <c r="CR1712" s="94" t="s">
        <v>16940</v>
      </c>
      <c r="CS1712" s="94" t="s">
        <v>12016</v>
      </c>
      <c r="CX1712" s="94" t="s">
        <v>21772</v>
      </c>
      <c r="CZ1712" s="94" t="s">
        <v>12016</v>
      </c>
      <c r="DA1712" s="94" t="s">
        <v>12019</v>
      </c>
      <c r="DB1712" s="94" t="s">
        <v>12019</v>
      </c>
      <c r="DC1712" s="94" t="s">
        <v>12007</v>
      </c>
      <c r="DD1712" s="94" t="s">
        <v>12007</v>
      </c>
      <c r="DE1712" s="94" t="s">
        <v>12007</v>
      </c>
      <c r="DF1712" s="94" t="s">
        <v>21773</v>
      </c>
      <c r="DH1712" s="94" t="s">
        <v>12021</v>
      </c>
      <c r="DJ1712" s="94" t="s">
        <v>12022</v>
      </c>
    </row>
    <row r="1713" ht="13.5" customHeight="1">
      <c r="A1713" s="94" t="s">
        <v>21774</v>
      </c>
      <c r="B1713" s="94" t="s">
        <v>21775</v>
      </c>
      <c r="C1713" s="94" t="str">
        <f t="shared" si="1"/>
        <v>Myriam Pajuelo C.</v>
      </c>
      <c r="D1713" s="94" t="s">
        <v>21776</v>
      </c>
      <c r="E1713" s="94" t="s">
        <v>32</v>
      </c>
      <c r="F1713" s="94" t="s">
        <v>21777</v>
      </c>
      <c r="G1713" s="95" t="s">
        <v>33</v>
      </c>
      <c r="H1713" s="94" t="s">
        <v>12006</v>
      </c>
      <c r="I1713" s="94" t="s">
        <v>12069</v>
      </c>
      <c r="BF1713" s="94" t="s">
        <v>33</v>
      </c>
      <c r="BG1713" s="94"/>
      <c r="BH1713" s="94"/>
      <c r="BI1713" s="94"/>
      <c r="BJ1713" s="94"/>
      <c r="BK1713" s="94"/>
      <c r="BL1713" s="94">
        <v>1.0</v>
      </c>
      <c r="BM1713" s="94"/>
      <c r="BN1713" s="94"/>
      <c r="BO1713" s="94"/>
      <c r="BP1713" s="94"/>
      <c r="BQ1713" s="94"/>
      <c r="BR1713" s="94"/>
      <c r="BS1713" s="94"/>
      <c r="BT1713" s="94"/>
      <c r="BU1713" s="94"/>
      <c r="BV1713" s="94"/>
      <c r="BW1713" s="94"/>
      <c r="BX1713" s="94"/>
      <c r="BY1713" s="94"/>
      <c r="BZ1713" s="94"/>
      <c r="CA1713" s="94"/>
      <c r="CB1713" s="94"/>
      <c r="CC1713" s="94"/>
      <c r="CD1713" s="94"/>
      <c r="CE1713" s="94"/>
      <c r="CF1713" s="94"/>
      <c r="CG1713" s="94"/>
      <c r="CH1713" s="94"/>
      <c r="CJ1713" s="94" t="s">
        <v>3680</v>
      </c>
      <c r="CK1713" s="94" t="s">
        <v>21778</v>
      </c>
      <c r="CL1713" s="94" t="s">
        <v>12010</v>
      </c>
      <c r="CM1713" s="94" t="s">
        <v>21779</v>
      </c>
      <c r="CN1713" s="94" t="s">
        <v>12029</v>
      </c>
      <c r="CO1713" s="94" t="s">
        <v>12030</v>
      </c>
      <c r="CP1713" s="94" t="s">
        <v>6811</v>
      </c>
      <c r="CQ1713" s="94" t="s">
        <v>21780</v>
      </c>
      <c r="CR1713" s="94" t="s">
        <v>21780</v>
      </c>
      <c r="CS1713" s="94" t="s">
        <v>12016</v>
      </c>
      <c r="CT1713" s="94" t="s">
        <v>12016</v>
      </c>
      <c r="CU1713" s="94" t="s">
        <v>12016</v>
      </c>
      <c r="CV1713" s="94" t="s">
        <v>12016</v>
      </c>
      <c r="CX1713" s="94" t="s">
        <v>21781</v>
      </c>
      <c r="CZ1713" s="94" t="s">
        <v>12007</v>
      </c>
      <c r="DA1713" s="94" t="s">
        <v>12016</v>
      </c>
      <c r="DB1713" s="94" t="s">
        <v>12016</v>
      </c>
      <c r="DC1713" s="94" t="s">
        <v>12007</v>
      </c>
      <c r="DD1713" s="94" t="s">
        <v>12007</v>
      </c>
      <c r="DE1713" s="94" t="s">
        <v>12007</v>
      </c>
      <c r="DH1713" s="94" t="s">
        <v>12021</v>
      </c>
      <c r="DJ1713" s="94" t="s">
        <v>12022</v>
      </c>
    </row>
    <row r="1714" ht="13.5" customHeight="1">
      <c r="A1714" s="94" t="s">
        <v>9155</v>
      </c>
      <c r="B1714" s="94" t="s">
        <v>6084</v>
      </c>
      <c r="C1714" s="94" t="str">
        <f t="shared" si="1"/>
        <v>Myung Gyoon Lee</v>
      </c>
      <c r="D1714" s="94" t="s">
        <v>9156</v>
      </c>
      <c r="E1714" s="94" t="s">
        <v>32</v>
      </c>
      <c r="F1714" s="94" t="s">
        <v>21782</v>
      </c>
      <c r="G1714" s="95" t="s">
        <v>33</v>
      </c>
      <c r="H1714" s="94" t="s">
        <v>12006</v>
      </c>
      <c r="I1714" s="94" t="s">
        <v>12069</v>
      </c>
      <c r="BF1714" s="94"/>
      <c r="BG1714" s="94"/>
      <c r="BH1714" s="94"/>
      <c r="BI1714" s="94"/>
      <c r="BJ1714" s="94" t="s">
        <v>33</v>
      </c>
      <c r="BK1714" s="94"/>
      <c r="BL1714" s="94"/>
      <c r="BM1714" s="94"/>
      <c r="BN1714" s="94"/>
      <c r="BO1714" s="94"/>
      <c r="BP1714" s="94"/>
      <c r="BQ1714" s="94"/>
      <c r="BR1714" s="94"/>
      <c r="BS1714" s="94"/>
      <c r="BT1714" s="94"/>
      <c r="BU1714" s="94"/>
      <c r="BV1714" s="94"/>
      <c r="BW1714" s="94"/>
      <c r="BX1714" s="94">
        <v>1.0</v>
      </c>
      <c r="BY1714" s="94"/>
      <c r="BZ1714" s="94"/>
      <c r="CA1714" s="94"/>
      <c r="CB1714" s="94"/>
      <c r="CC1714" s="94"/>
      <c r="CD1714" s="94"/>
      <c r="CE1714" s="94"/>
      <c r="CF1714" s="94"/>
      <c r="CG1714" s="94"/>
      <c r="CH1714" s="94"/>
      <c r="CJ1714" s="94" t="s">
        <v>12082</v>
      </c>
      <c r="CK1714" s="94" t="s">
        <v>21783</v>
      </c>
      <c r="CL1714" s="94" t="s">
        <v>12046</v>
      </c>
      <c r="CM1714" s="94" t="s">
        <v>21784</v>
      </c>
      <c r="CO1714" s="94" t="s">
        <v>12101</v>
      </c>
      <c r="CP1714" s="94" t="s">
        <v>17558</v>
      </c>
      <c r="CQ1714" s="94" t="s">
        <v>15547</v>
      </c>
      <c r="CR1714" s="94" t="s">
        <v>15547</v>
      </c>
      <c r="CS1714" s="94" t="s">
        <v>12016</v>
      </c>
      <c r="CX1714" s="94" t="s">
        <v>21785</v>
      </c>
      <c r="CZ1714" s="94" t="s">
        <v>12007</v>
      </c>
      <c r="DA1714" s="94" t="s">
        <v>12016</v>
      </c>
      <c r="DB1714" s="94" t="s">
        <v>12016</v>
      </c>
      <c r="DC1714" s="94" t="s">
        <v>12016</v>
      </c>
      <c r="DD1714" s="94" t="s">
        <v>12016</v>
      </c>
      <c r="DE1714" s="94" t="s">
        <v>12016</v>
      </c>
      <c r="DH1714" s="94" t="s">
        <v>12021</v>
      </c>
      <c r="DJ1714" s="94" t="s">
        <v>12022</v>
      </c>
    </row>
    <row r="1715" ht="13.5" customHeight="1">
      <c r="A1715" s="94" t="s">
        <v>21786</v>
      </c>
      <c r="B1715" s="94" t="s">
        <v>21787</v>
      </c>
      <c r="C1715" s="94" t="str">
        <f t="shared" si="1"/>
        <v>MYUNGJIN KIM</v>
      </c>
      <c r="D1715" s="94" t="s">
        <v>21788</v>
      </c>
      <c r="E1715" s="94" t="s">
        <v>32</v>
      </c>
      <c r="F1715" s="94" t="s">
        <v>21789</v>
      </c>
      <c r="G1715" s="95" t="s">
        <v>33</v>
      </c>
      <c r="H1715" s="94" t="s">
        <v>12006</v>
      </c>
      <c r="I1715" s="94" t="s">
        <v>12069</v>
      </c>
      <c r="BF1715" s="94" t="s">
        <v>33</v>
      </c>
      <c r="BG1715" s="94"/>
      <c r="BH1715" s="94"/>
      <c r="BI1715" s="94"/>
      <c r="BJ1715" s="94"/>
      <c r="BK1715" s="94"/>
      <c r="BL1715" s="94">
        <v>1.0</v>
      </c>
      <c r="BM1715" s="94"/>
      <c r="BN1715" s="94"/>
      <c r="BO1715" s="94"/>
      <c r="BP1715" s="94"/>
      <c r="BQ1715" s="94"/>
      <c r="BR1715" s="94"/>
      <c r="BS1715" s="94"/>
      <c r="BT1715" s="94"/>
      <c r="BU1715" s="94"/>
      <c r="BV1715" s="94"/>
      <c r="BW1715" s="94"/>
      <c r="BX1715" s="94"/>
      <c r="BY1715" s="94"/>
      <c r="BZ1715" s="94"/>
      <c r="CA1715" s="94"/>
      <c r="CB1715" s="94"/>
      <c r="CC1715" s="94"/>
      <c r="CD1715" s="94">
        <v>1.0</v>
      </c>
      <c r="CE1715" s="94"/>
      <c r="CF1715" s="94"/>
      <c r="CG1715" s="94"/>
      <c r="CH1715" s="94"/>
      <c r="CJ1715" s="94" t="s">
        <v>3680</v>
      </c>
      <c r="CK1715" s="94" t="s">
        <v>21790</v>
      </c>
      <c r="CL1715" s="94" t="s">
        <v>13040</v>
      </c>
      <c r="CM1715" s="94" t="s">
        <v>17550</v>
      </c>
      <c r="CN1715" s="94" t="s">
        <v>21791</v>
      </c>
      <c r="CO1715" s="94" t="s">
        <v>12030</v>
      </c>
      <c r="CP1715" s="94" t="s">
        <v>13584</v>
      </c>
      <c r="CQ1715" s="94" t="s">
        <v>13585</v>
      </c>
      <c r="CR1715" s="94" t="s">
        <v>13585</v>
      </c>
      <c r="CS1715" s="94" t="s">
        <v>12016</v>
      </c>
      <c r="CX1715" s="94" t="s">
        <v>21792</v>
      </c>
      <c r="CZ1715" s="94" t="s">
        <v>12007</v>
      </c>
      <c r="DA1715" s="94" t="s">
        <v>12016</v>
      </c>
      <c r="DB1715" s="94" t="s">
        <v>12016</v>
      </c>
      <c r="DC1715" s="94" t="s">
        <v>12007</v>
      </c>
      <c r="DD1715" s="94" t="s">
        <v>12016</v>
      </c>
      <c r="DE1715" s="94" t="s">
        <v>12007</v>
      </c>
      <c r="DH1715" s="94" t="s">
        <v>12021</v>
      </c>
      <c r="DJ1715" s="94" t="s">
        <v>12022</v>
      </c>
    </row>
    <row r="1716" ht="13.5" customHeight="1">
      <c r="A1716" s="94" t="s">
        <v>21793</v>
      </c>
      <c r="B1716" s="94" t="s">
        <v>21794</v>
      </c>
      <c r="C1716" s="94" t="str">
        <f t="shared" si="1"/>
        <v>Myungshin Im</v>
      </c>
      <c r="D1716" s="94" t="s">
        <v>21795</v>
      </c>
      <c r="E1716" s="94" t="s">
        <v>32</v>
      </c>
      <c r="F1716" s="94" t="s">
        <v>21796</v>
      </c>
      <c r="G1716" s="95" t="s">
        <v>33</v>
      </c>
      <c r="H1716" s="94" t="s">
        <v>12006</v>
      </c>
      <c r="I1716" s="94" t="s">
        <v>12069</v>
      </c>
      <c r="BF1716" s="94"/>
      <c r="BG1716" s="94"/>
      <c r="BH1716" s="94" t="s">
        <v>33</v>
      </c>
      <c r="BI1716" s="94"/>
      <c r="BJ1716" s="94"/>
      <c r="BK1716" s="94"/>
      <c r="BL1716" s="94"/>
      <c r="BM1716" s="94"/>
      <c r="BN1716" s="94"/>
      <c r="BO1716" s="94"/>
      <c r="BP1716" s="94"/>
      <c r="BQ1716" s="94"/>
      <c r="BR1716" s="94">
        <v>1.0</v>
      </c>
      <c r="BS1716" s="94"/>
      <c r="BT1716" s="94"/>
      <c r="BU1716" s="94"/>
      <c r="BV1716" s="94"/>
      <c r="BW1716" s="94"/>
      <c r="BX1716" s="94"/>
      <c r="BY1716" s="94"/>
      <c r="BZ1716" s="94"/>
      <c r="CA1716" s="94"/>
      <c r="CB1716" s="94"/>
      <c r="CC1716" s="94"/>
      <c r="CD1716" s="94">
        <v>1.0</v>
      </c>
      <c r="CE1716" s="94"/>
      <c r="CF1716" s="94"/>
      <c r="CG1716" s="94"/>
      <c r="CH1716" s="94"/>
      <c r="CJ1716" s="94" t="s">
        <v>12082</v>
      </c>
      <c r="CK1716" s="94" t="s">
        <v>21797</v>
      </c>
      <c r="CL1716" s="94" t="s">
        <v>12046</v>
      </c>
      <c r="CM1716" s="94" t="s">
        <v>14348</v>
      </c>
      <c r="CN1716" s="94" t="s">
        <v>12029</v>
      </c>
      <c r="CO1716" s="94" t="s">
        <v>12030</v>
      </c>
      <c r="CP1716" s="94" t="s">
        <v>17558</v>
      </c>
      <c r="CQ1716" s="94" t="s">
        <v>13585</v>
      </c>
      <c r="CR1716" s="94" t="s">
        <v>13585</v>
      </c>
      <c r="CS1716" s="94" t="s">
        <v>12016</v>
      </c>
      <c r="CX1716" s="94" t="s">
        <v>21798</v>
      </c>
      <c r="CZ1716" s="94" t="s">
        <v>12007</v>
      </c>
      <c r="DA1716" s="94" t="s">
        <v>12016</v>
      </c>
      <c r="DB1716" s="94" t="s">
        <v>12016</v>
      </c>
      <c r="DC1716" s="94" t="s">
        <v>12016</v>
      </c>
      <c r="DD1716" s="94" t="s">
        <v>12016</v>
      </c>
      <c r="DE1716" s="94" t="s">
        <v>12007</v>
      </c>
      <c r="DH1716" s="94" t="s">
        <v>12021</v>
      </c>
      <c r="DJ1716" s="94" t="s">
        <v>12022</v>
      </c>
    </row>
    <row r="1717" ht="13.5" customHeight="1">
      <c r="A1717" s="94" t="s">
        <v>11676</v>
      </c>
      <c r="B1717" s="94" t="s">
        <v>11677</v>
      </c>
      <c r="C1717" s="94" t="str">
        <f t="shared" si="1"/>
        <v>Naa Ayeley Ekue</v>
      </c>
      <c r="D1717" s="94" t="s">
        <v>11678</v>
      </c>
      <c r="E1717" s="94" t="s">
        <v>32</v>
      </c>
      <c r="F1717" s="94" t="s">
        <v>21799</v>
      </c>
      <c r="G1717" s="95" t="s">
        <v>33</v>
      </c>
      <c r="H1717" s="94" t="s">
        <v>12006</v>
      </c>
      <c r="I1717" s="94" t="s">
        <v>12069</v>
      </c>
      <c r="BF1717" s="94" t="s">
        <v>33</v>
      </c>
      <c r="BG1717" s="94"/>
      <c r="BH1717" s="94"/>
      <c r="BI1717" s="94"/>
      <c r="BJ1717" s="94"/>
      <c r="BK1717" s="94"/>
      <c r="BL1717" s="94"/>
      <c r="BM1717" s="94">
        <v>1.0</v>
      </c>
      <c r="BN1717" s="94"/>
      <c r="BO1717" s="94"/>
      <c r="BP1717" s="94"/>
      <c r="BQ1717" s="94"/>
      <c r="BR1717" s="94"/>
      <c r="BS1717" s="94"/>
      <c r="BT1717" s="94"/>
      <c r="BU1717" s="94"/>
      <c r="BV1717" s="94"/>
      <c r="BW1717" s="94"/>
      <c r="BX1717" s="94"/>
      <c r="BY1717" s="94"/>
      <c r="BZ1717" s="94"/>
      <c r="CA1717" s="94"/>
      <c r="CB1717" s="94"/>
      <c r="CC1717" s="94"/>
      <c r="CD1717" s="94"/>
      <c r="CE1717" s="94"/>
      <c r="CF1717" s="94"/>
      <c r="CG1717" s="94"/>
      <c r="CH1717" s="94"/>
      <c r="CJ1717" s="94" t="s">
        <v>12213</v>
      </c>
      <c r="CK1717" s="94" t="s">
        <v>21800</v>
      </c>
      <c r="CL1717" s="94" t="s">
        <v>12010</v>
      </c>
      <c r="CM1717" s="94" t="s">
        <v>21801</v>
      </c>
      <c r="CN1717" s="94" t="s">
        <v>21802</v>
      </c>
      <c r="CO1717" s="94" t="s">
        <v>12217</v>
      </c>
      <c r="CP1717" s="94" t="s">
        <v>12319</v>
      </c>
      <c r="CQ1717" s="94" t="s">
        <v>12320</v>
      </c>
      <c r="CR1717" s="94" t="s">
        <v>15976</v>
      </c>
      <c r="CS1717" s="94" t="s">
        <v>12016</v>
      </c>
      <c r="CT1717" s="94" t="s">
        <v>12052</v>
      </c>
      <c r="CU1717" s="94" t="s">
        <v>12052</v>
      </c>
      <c r="CV1717" s="94" t="s">
        <v>12052</v>
      </c>
      <c r="CX1717" s="94" t="s">
        <v>21803</v>
      </c>
      <c r="CZ1717" s="94" t="s">
        <v>12007</v>
      </c>
      <c r="DA1717" s="94" t="s">
        <v>12111</v>
      </c>
      <c r="DB1717" s="94" t="s">
        <v>12111</v>
      </c>
      <c r="DC1717" s="94" t="s">
        <v>12007</v>
      </c>
      <c r="DD1717" s="94" t="s">
        <v>12007</v>
      </c>
      <c r="DE1717" s="94" t="s">
        <v>12007</v>
      </c>
      <c r="DF1717" s="94" t="s">
        <v>12052</v>
      </c>
      <c r="DH1717" s="94" t="s">
        <v>12021</v>
      </c>
      <c r="DJ1717" s="94" t="s">
        <v>12022</v>
      </c>
    </row>
    <row r="1718" ht="13.5" customHeight="1">
      <c r="A1718" s="94" t="s">
        <v>9320</v>
      </c>
      <c r="B1718" s="94" t="s">
        <v>9321</v>
      </c>
      <c r="C1718" s="94" t="str">
        <f t="shared" si="1"/>
        <v>nabeelah adam</v>
      </c>
      <c r="D1718" s="94" t="s">
        <v>9322</v>
      </c>
      <c r="E1718" s="94" t="s">
        <v>32</v>
      </c>
      <c r="F1718" s="94" t="s">
        <v>21804</v>
      </c>
      <c r="G1718" s="95" t="s">
        <v>33</v>
      </c>
      <c r="H1718" s="94" t="s">
        <v>12006</v>
      </c>
      <c r="I1718" s="94" t="s">
        <v>12025</v>
      </c>
      <c r="BF1718" s="94" t="s">
        <v>33</v>
      </c>
      <c r="BG1718" s="94"/>
      <c r="BH1718" s="94"/>
      <c r="BI1718" s="94"/>
      <c r="BJ1718" s="94"/>
      <c r="BK1718" s="94"/>
      <c r="BL1718" s="94"/>
      <c r="BM1718" s="94">
        <v>1.0</v>
      </c>
      <c r="BN1718" s="94"/>
      <c r="BO1718" s="94"/>
      <c r="BP1718" s="94"/>
      <c r="BQ1718" s="94"/>
      <c r="BR1718" s="94"/>
      <c r="BS1718" s="94"/>
      <c r="BT1718" s="94"/>
      <c r="BU1718" s="94"/>
      <c r="BV1718" s="94"/>
      <c r="BW1718" s="94"/>
      <c r="BX1718" s="94"/>
      <c r="BY1718" s="94"/>
      <c r="BZ1718" s="94"/>
      <c r="CA1718" s="94"/>
      <c r="CB1718" s="94"/>
      <c r="CC1718" s="94"/>
      <c r="CD1718" s="94"/>
      <c r="CE1718" s="94"/>
      <c r="CF1718" s="94"/>
      <c r="CG1718" s="94"/>
      <c r="CH1718" s="94"/>
      <c r="CJ1718" s="94" t="s">
        <v>12213</v>
      </c>
      <c r="CK1718" s="94" t="s">
        <v>9325</v>
      </c>
      <c r="CL1718" s="94" t="s">
        <v>12010</v>
      </c>
      <c r="CM1718" s="94" t="s">
        <v>12186</v>
      </c>
      <c r="CN1718" s="94" t="s">
        <v>21805</v>
      </c>
      <c r="CO1718" s="94" t="s">
        <v>12217</v>
      </c>
      <c r="CP1718" s="94" t="s">
        <v>12189</v>
      </c>
      <c r="CQ1718" s="94" t="s">
        <v>12015</v>
      </c>
      <c r="CR1718" s="94" t="s">
        <v>12219</v>
      </c>
      <c r="CS1718" s="94" t="s">
        <v>12016</v>
      </c>
      <c r="CT1718" s="94" t="s">
        <v>21806</v>
      </c>
      <c r="CX1718" s="94" t="s">
        <v>21807</v>
      </c>
      <c r="CZ1718" s="94" t="s">
        <v>12007</v>
      </c>
      <c r="DA1718" s="94" t="s">
        <v>12111</v>
      </c>
      <c r="DB1718" s="94" t="s">
        <v>12111</v>
      </c>
      <c r="DC1718" s="94" t="s">
        <v>12007</v>
      </c>
      <c r="DD1718" s="94" t="s">
        <v>12007</v>
      </c>
      <c r="DE1718" s="94" t="s">
        <v>12007</v>
      </c>
      <c r="DH1718" s="94" t="s">
        <v>12021</v>
      </c>
      <c r="DJ1718" s="94" t="s">
        <v>12022</v>
      </c>
    </row>
    <row r="1719" ht="13.5" customHeight="1">
      <c r="A1719" s="94" t="s">
        <v>8735</v>
      </c>
      <c r="B1719" s="94" t="s">
        <v>8736</v>
      </c>
      <c r="C1719" s="94" t="str">
        <f t="shared" si="1"/>
        <v>Nadeem Oozeer</v>
      </c>
      <c r="D1719" s="94" t="s">
        <v>8737</v>
      </c>
      <c r="E1719" s="94" t="s">
        <v>32</v>
      </c>
      <c r="F1719" s="94" t="s">
        <v>21808</v>
      </c>
      <c r="G1719" s="95" t="s">
        <v>33</v>
      </c>
      <c r="H1719" s="94" t="s">
        <v>12006</v>
      </c>
      <c r="I1719" s="94" t="s">
        <v>12069</v>
      </c>
      <c r="BF1719" s="94" t="s">
        <v>33</v>
      </c>
      <c r="BG1719" s="94"/>
      <c r="BH1719" s="94"/>
      <c r="BI1719" s="94"/>
      <c r="BJ1719" s="94"/>
      <c r="BK1719" s="94"/>
      <c r="BL1719" s="94">
        <v>1.0</v>
      </c>
      <c r="BM1719" s="94"/>
      <c r="BN1719" s="94"/>
      <c r="BO1719" s="94"/>
      <c r="BP1719" s="94"/>
      <c r="BQ1719" s="94"/>
      <c r="BR1719" s="94"/>
      <c r="BS1719" s="94"/>
      <c r="BT1719" s="94"/>
      <c r="BU1719" s="94"/>
      <c r="BV1719" s="94"/>
      <c r="BW1719" s="94"/>
      <c r="BX1719" s="94"/>
      <c r="BY1719" s="94"/>
      <c r="BZ1719" s="94"/>
      <c r="CA1719" s="94"/>
      <c r="CB1719" s="94"/>
      <c r="CC1719" s="94"/>
      <c r="CD1719" s="94">
        <v>1.0</v>
      </c>
      <c r="CE1719" s="94"/>
      <c r="CF1719" s="94"/>
      <c r="CG1719" s="94"/>
      <c r="CH1719" s="94"/>
      <c r="CJ1719" s="94" t="s">
        <v>3680</v>
      </c>
      <c r="CK1719" s="94" t="s">
        <v>8740</v>
      </c>
      <c r="CL1719" s="94" t="s">
        <v>12046</v>
      </c>
      <c r="CM1719" s="94" t="s">
        <v>21809</v>
      </c>
      <c r="CN1719" s="94" t="s">
        <v>19705</v>
      </c>
      <c r="CO1719" s="94" t="s">
        <v>12116</v>
      </c>
      <c r="CP1719" s="94" t="s">
        <v>12189</v>
      </c>
      <c r="CQ1719" s="94" t="s">
        <v>12015</v>
      </c>
      <c r="CR1719" s="94" t="s">
        <v>21810</v>
      </c>
      <c r="CS1719" s="94" t="s">
        <v>12016</v>
      </c>
      <c r="CT1719" s="94" t="s">
        <v>13842</v>
      </c>
      <c r="CU1719" s="94" t="s">
        <v>12016</v>
      </c>
      <c r="CV1719" s="94" t="s">
        <v>12016</v>
      </c>
      <c r="CX1719" s="94" t="s">
        <v>21811</v>
      </c>
      <c r="CZ1719" s="94" t="s">
        <v>12007</v>
      </c>
      <c r="DA1719" s="94" t="s">
        <v>12016</v>
      </c>
      <c r="DB1719" s="94" t="s">
        <v>12016</v>
      </c>
      <c r="DC1719" s="94" t="s">
        <v>12007</v>
      </c>
      <c r="DD1719" s="94" t="s">
        <v>12007</v>
      </c>
      <c r="DE1719" s="94" t="s">
        <v>12016</v>
      </c>
      <c r="DH1719" s="94" t="s">
        <v>12021</v>
      </c>
      <c r="DJ1719" s="94" t="s">
        <v>12022</v>
      </c>
    </row>
    <row r="1720" ht="13.5" customHeight="1">
      <c r="A1720" s="94" t="s">
        <v>21812</v>
      </c>
      <c r="B1720" s="94" t="s">
        <v>21813</v>
      </c>
      <c r="C1720" s="94" t="str">
        <f t="shared" si="1"/>
        <v>nadia drake</v>
      </c>
      <c r="D1720" s="94" t="s">
        <v>21814</v>
      </c>
      <c r="E1720" s="94" t="s">
        <v>32</v>
      </c>
      <c r="F1720" s="94" t="s">
        <v>21815</v>
      </c>
      <c r="G1720" s="95" t="s">
        <v>33</v>
      </c>
      <c r="H1720" s="94" t="s">
        <v>12006</v>
      </c>
      <c r="O1720" s="94" t="s">
        <v>12007</v>
      </c>
      <c r="BF1720" s="94"/>
      <c r="BG1720" s="94"/>
      <c r="BH1720" s="94"/>
      <c r="BI1720" s="94"/>
      <c r="BJ1720" s="94" t="s">
        <v>33</v>
      </c>
      <c r="BK1720" s="94"/>
      <c r="BL1720" s="94"/>
      <c r="BM1720" s="94"/>
      <c r="BN1720" s="94"/>
      <c r="BO1720" s="94"/>
      <c r="BP1720" s="94"/>
      <c r="BQ1720" s="94"/>
      <c r="BR1720" s="94"/>
      <c r="BS1720" s="94"/>
      <c r="BT1720" s="94"/>
      <c r="BU1720" s="94"/>
      <c r="BV1720" s="94"/>
      <c r="BW1720" s="94"/>
      <c r="BX1720" s="94">
        <v>1.0</v>
      </c>
      <c r="BY1720" s="94"/>
      <c r="BZ1720" s="94"/>
      <c r="CA1720" s="94"/>
      <c r="CB1720" s="94"/>
      <c r="CC1720" s="94"/>
      <c r="CD1720" s="94"/>
      <c r="CE1720" s="94"/>
      <c r="CF1720" s="94"/>
      <c r="CG1720" s="94"/>
      <c r="CH1720" s="94"/>
      <c r="CJ1720" s="94" t="s">
        <v>12058</v>
      </c>
      <c r="CK1720" s="94" t="s">
        <v>21816</v>
      </c>
      <c r="CL1720" s="94" t="s">
        <v>12232</v>
      </c>
      <c r="CM1720" s="94" t="s">
        <v>21817</v>
      </c>
      <c r="CN1720" s="94" t="s">
        <v>16066</v>
      </c>
      <c r="CP1720" s="94" t="s">
        <v>16245</v>
      </c>
      <c r="CQ1720" s="94" t="s">
        <v>12062</v>
      </c>
      <c r="CR1720" s="94" t="s">
        <v>12062</v>
      </c>
      <c r="CS1720" s="94" t="s">
        <v>12016</v>
      </c>
      <c r="CT1720" s="94" t="s">
        <v>12271</v>
      </c>
      <c r="CX1720" s="94" t="s">
        <v>21818</v>
      </c>
      <c r="CZ1720" s="94" t="s">
        <v>12007</v>
      </c>
      <c r="DA1720" s="94" t="s">
        <v>12016</v>
      </c>
      <c r="DB1720" s="94" t="s">
        <v>12016</v>
      </c>
      <c r="DC1720" s="94" t="s">
        <v>12007</v>
      </c>
      <c r="DH1720" s="94" t="s">
        <v>12021</v>
      </c>
      <c r="DJ1720" s="94" t="s">
        <v>12022</v>
      </c>
    </row>
    <row r="1721" ht="13.5" customHeight="1">
      <c r="A1721" s="94" t="s">
        <v>9193</v>
      </c>
      <c r="B1721" s="94" t="s">
        <v>7812</v>
      </c>
      <c r="C1721" s="94" t="str">
        <f t="shared" si="1"/>
        <v>Nadia Steyn</v>
      </c>
      <c r="D1721" s="94" t="s">
        <v>9194</v>
      </c>
      <c r="E1721" s="94" t="s">
        <v>32</v>
      </c>
      <c r="F1721" s="94" t="s">
        <v>21819</v>
      </c>
      <c r="G1721" s="95" t="s">
        <v>33</v>
      </c>
      <c r="H1721" s="94" t="s">
        <v>12006</v>
      </c>
      <c r="I1721" s="94" t="s">
        <v>12069</v>
      </c>
      <c r="BF1721" s="94"/>
      <c r="BG1721" s="94"/>
      <c r="BH1721" s="94" t="s">
        <v>33</v>
      </c>
      <c r="BI1721" s="94"/>
      <c r="BJ1721" s="94"/>
      <c r="BK1721" s="94"/>
      <c r="BL1721" s="94"/>
      <c r="BM1721" s="94"/>
      <c r="BN1721" s="94"/>
      <c r="BO1721" s="94"/>
      <c r="BP1721" s="94"/>
      <c r="BQ1721" s="94"/>
      <c r="BR1721" s="94">
        <v>1.0</v>
      </c>
      <c r="BS1721" s="94"/>
      <c r="BT1721" s="94"/>
      <c r="BU1721" s="94"/>
      <c r="BV1721" s="94"/>
      <c r="BW1721" s="94"/>
      <c r="BX1721" s="94"/>
      <c r="BY1721" s="94"/>
      <c r="BZ1721" s="94"/>
      <c r="CA1721" s="94"/>
      <c r="CB1721" s="94"/>
      <c r="CC1721" s="94"/>
      <c r="CD1721" s="94">
        <v>1.0</v>
      </c>
      <c r="CE1721" s="94"/>
      <c r="CF1721" s="94"/>
      <c r="CG1721" s="94"/>
      <c r="CH1721" s="94"/>
      <c r="CJ1721" s="94" t="s">
        <v>12717</v>
      </c>
      <c r="CK1721" s="94" t="s">
        <v>9198</v>
      </c>
      <c r="CL1721" s="94" t="s">
        <v>12232</v>
      </c>
      <c r="CM1721" s="94" t="s">
        <v>13668</v>
      </c>
      <c r="CO1721" s="94" t="s">
        <v>12116</v>
      </c>
      <c r="CQ1721" s="94" t="s">
        <v>12074</v>
      </c>
      <c r="CR1721" s="94" t="s">
        <v>12219</v>
      </c>
      <c r="CS1721" s="94" t="s">
        <v>12016</v>
      </c>
      <c r="CT1721" s="94" t="s">
        <v>14023</v>
      </c>
      <c r="CX1721" s="94" t="s">
        <v>21820</v>
      </c>
      <c r="CZ1721" s="94" t="s">
        <v>12007</v>
      </c>
      <c r="DA1721" s="94" t="s">
        <v>12111</v>
      </c>
      <c r="DB1721" s="94" t="s">
        <v>12016</v>
      </c>
      <c r="DC1721" s="94" t="s">
        <v>12016</v>
      </c>
      <c r="DD1721" s="94" t="s">
        <v>12016</v>
      </c>
      <c r="DE1721" s="94" t="s">
        <v>12016</v>
      </c>
      <c r="DH1721" s="94" t="s">
        <v>12021</v>
      </c>
      <c r="DJ1721" s="94" t="s">
        <v>12022</v>
      </c>
    </row>
    <row r="1722" ht="13.5" customHeight="1">
      <c r="A1722" s="94" t="s">
        <v>5071</v>
      </c>
      <c r="B1722" s="94" t="s">
        <v>5072</v>
      </c>
      <c r="C1722" s="94" t="str">
        <f t="shared" si="1"/>
        <v>Nadine Hank</v>
      </c>
      <c r="D1722" s="94" t="s">
        <v>5073</v>
      </c>
      <c r="E1722" s="94" t="s">
        <v>32</v>
      </c>
      <c r="F1722" s="94" t="s">
        <v>21821</v>
      </c>
      <c r="G1722" s="95" t="s">
        <v>33</v>
      </c>
      <c r="H1722" s="94" t="s">
        <v>12006</v>
      </c>
      <c r="I1722" s="94" t="s">
        <v>12069</v>
      </c>
      <c r="BF1722" s="94" t="s">
        <v>33</v>
      </c>
      <c r="BG1722" s="94"/>
      <c r="BH1722" s="94"/>
      <c r="BI1722" s="94"/>
      <c r="BJ1722" s="94"/>
      <c r="BK1722" s="94"/>
      <c r="BL1722" s="94"/>
      <c r="BM1722" s="94">
        <v>1.0</v>
      </c>
      <c r="BN1722" s="94"/>
      <c r="BO1722" s="94"/>
      <c r="BP1722" s="94"/>
      <c r="BQ1722" s="94"/>
      <c r="BR1722" s="94"/>
      <c r="BS1722" s="94"/>
      <c r="BT1722" s="94"/>
      <c r="BU1722" s="94"/>
      <c r="BV1722" s="94"/>
      <c r="BW1722" s="94"/>
      <c r="BX1722" s="94"/>
      <c r="BY1722" s="94"/>
      <c r="BZ1722" s="94"/>
      <c r="CA1722" s="94"/>
      <c r="CB1722" s="94"/>
      <c r="CC1722" s="94"/>
      <c r="CD1722" s="94"/>
      <c r="CE1722" s="94"/>
      <c r="CF1722" s="94"/>
      <c r="CG1722" s="94"/>
      <c r="CH1722" s="94"/>
      <c r="CJ1722" s="94" t="s">
        <v>12717</v>
      </c>
      <c r="CK1722" s="94" t="s">
        <v>5077</v>
      </c>
      <c r="CL1722" s="94" t="s">
        <v>12010</v>
      </c>
      <c r="CM1722" s="94" t="s">
        <v>21822</v>
      </c>
      <c r="CN1722" s="94" t="s">
        <v>16959</v>
      </c>
      <c r="CO1722" s="94" t="s">
        <v>12122</v>
      </c>
      <c r="CP1722" s="94" t="s">
        <v>14649</v>
      </c>
      <c r="CQ1722" s="94" t="s">
        <v>12811</v>
      </c>
      <c r="CR1722" s="94" t="s">
        <v>12219</v>
      </c>
      <c r="CS1722" s="94" t="s">
        <v>12016</v>
      </c>
      <c r="CT1722" s="94" t="s">
        <v>12052</v>
      </c>
      <c r="CX1722" s="94" t="s">
        <v>21823</v>
      </c>
      <c r="CZ1722" s="94" t="s">
        <v>12007</v>
      </c>
      <c r="DA1722" s="94" t="s">
        <v>12111</v>
      </c>
      <c r="DB1722" s="94" t="s">
        <v>12111</v>
      </c>
      <c r="DC1722" s="94" t="s">
        <v>12007</v>
      </c>
      <c r="DD1722" s="94" t="s">
        <v>12007</v>
      </c>
      <c r="DE1722" s="94" t="s">
        <v>12007</v>
      </c>
      <c r="DH1722" s="94" t="s">
        <v>12021</v>
      </c>
      <c r="DJ1722" s="94" t="s">
        <v>12022</v>
      </c>
    </row>
    <row r="1723" ht="13.5" customHeight="1">
      <c r="A1723" s="94" t="s">
        <v>9063</v>
      </c>
      <c r="B1723" s="94" t="s">
        <v>9064</v>
      </c>
      <c r="C1723" s="94" t="str">
        <f t="shared" si="1"/>
        <v>naftali kimani</v>
      </c>
      <c r="D1723" s="94" t="s">
        <v>9065</v>
      </c>
      <c r="E1723" s="94" t="s">
        <v>32</v>
      </c>
      <c r="F1723" s="94" t="s">
        <v>21824</v>
      </c>
      <c r="G1723" s="95" t="s">
        <v>33</v>
      </c>
      <c r="H1723" s="94" t="s">
        <v>12006</v>
      </c>
      <c r="I1723" s="94" t="s">
        <v>12025</v>
      </c>
      <c r="BF1723" s="94"/>
      <c r="BG1723" s="94"/>
      <c r="BH1723" s="94" t="s">
        <v>33</v>
      </c>
      <c r="BI1723" s="94"/>
      <c r="BJ1723" s="94"/>
      <c r="BK1723" s="94"/>
      <c r="BL1723" s="94"/>
      <c r="BM1723" s="94"/>
      <c r="BN1723" s="94"/>
      <c r="BO1723" s="94"/>
      <c r="BP1723" s="94"/>
      <c r="BQ1723" s="94"/>
      <c r="BR1723" s="94">
        <v>1.0</v>
      </c>
      <c r="BS1723" s="94"/>
      <c r="BT1723" s="94"/>
      <c r="BU1723" s="94"/>
      <c r="BV1723" s="94"/>
      <c r="BW1723" s="94"/>
      <c r="BX1723" s="94"/>
      <c r="BY1723" s="94"/>
      <c r="BZ1723" s="94"/>
      <c r="CA1723" s="94"/>
      <c r="CB1723" s="94"/>
      <c r="CC1723" s="94"/>
      <c r="CD1723" s="94"/>
      <c r="CE1723" s="94"/>
      <c r="CF1723" s="94"/>
      <c r="CG1723" s="94"/>
      <c r="CH1723" s="94"/>
      <c r="CJ1723" s="94" t="s">
        <v>3680</v>
      </c>
      <c r="CK1723" s="94" t="s">
        <v>9068</v>
      </c>
      <c r="CL1723" s="94" t="s">
        <v>12046</v>
      </c>
      <c r="CM1723" s="94" t="s">
        <v>21825</v>
      </c>
      <c r="CN1723" s="94" t="s">
        <v>12115</v>
      </c>
      <c r="CO1723" s="94" t="s">
        <v>12030</v>
      </c>
      <c r="CP1723" s="94" t="s">
        <v>14289</v>
      </c>
      <c r="CQ1723" s="94" t="s">
        <v>13329</v>
      </c>
      <c r="CR1723" s="94" t="s">
        <v>14290</v>
      </c>
      <c r="CS1723" s="94" t="s">
        <v>12007</v>
      </c>
      <c r="CT1723" s="94" t="s">
        <v>12052</v>
      </c>
      <c r="CU1723" s="94" t="s">
        <v>12052</v>
      </c>
      <c r="CV1723" s="94" t="s">
        <v>21826</v>
      </c>
      <c r="CX1723" s="94" t="s">
        <v>21827</v>
      </c>
      <c r="CZ1723" s="94" t="s">
        <v>12007</v>
      </c>
      <c r="DA1723" s="94" t="s">
        <v>12016</v>
      </c>
      <c r="DB1723" s="94" t="s">
        <v>12111</v>
      </c>
      <c r="DC1723" s="94" t="s">
        <v>12007</v>
      </c>
      <c r="DD1723" s="94" t="s">
        <v>12007</v>
      </c>
      <c r="DE1723" s="94" t="s">
        <v>12016</v>
      </c>
      <c r="DH1723" s="94" t="s">
        <v>12021</v>
      </c>
      <c r="DJ1723" s="94" t="s">
        <v>12022</v>
      </c>
    </row>
    <row r="1724" ht="13.5" customHeight="1">
      <c r="A1724" s="94" t="s">
        <v>21828</v>
      </c>
      <c r="B1724" s="94" t="s">
        <v>21829</v>
      </c>
      <c r="C1724" s="94" t="str">
        <f t="shared" si="1"/>
        <v>Naira Azatyan</v>
      </c>
      <c r="D1724" s="94" t="s">
        <v>21830</v>
      </c>
      <c r="E1724" s="94" t="s">
        <v>35</v>
      </c>
      <c r="F1724" s="94" t="s">
        <v>21831</v>
      </c>
      <c r="G1724" s="95" t="s">
        <v>33</v>
      </c>
      <c r="H1724" s="94" t="s">
        <v>12006</v>
      </c>
      <c r="I1724" s="94" t="s">
        <v>12069</v>
      </c>
      <c r="BF1724" s="94" t="s">
        <v>33</v>
      </c>
      <c r="BG1724" s="94"/>
      <c r="BH1724" s="94"/>
      <c r="BI1724" s="94"/>
      <c r="BJ1724" s="94"/>
      <c r="BK1724" s="94"/>
      <c r="BL1724" s="94">
        <v>1.0</v>
      </c>
      <c r="BM1724" s="94"/>
      <c r="BN1724" s="94"/>
      <c r="BO1724" s="94"/>
      <c r="BP1724" s="94"/>
      <c r="BQ1724" s="94"/>
      <c r="BR1724" s="94"/>
      <c r="BS1724" s="94"/>
      <c r="BT1724" s="94"/>
      <c r="BU1724" s="94"/>
      <c r="BV1724" s="94"/>
      <c r="BW1724" s="94"/>
      <c r="BX1724" s="94"/>
      <c r="BY1724" s="94"/>
      <c r="BZ1724" s="94"/>
      <c r="CA1724" s="94"/>
      <c r="CB1724" s="94"/>
      <c r="CC1724" s="94"/>
      <c r="CD1724" s="94"/>
      <c r="CE1724" s="94"/>
      <c r="CF1724" s="94"/>
      <c r="CG1724" s="94"/>
      <c r="CH1724" s="94"/>
      <c r="CJ1724" s="94" t="s">
        <v>12058</v>
      </c>
      <c r="CK1724" s="94" t="s">
        <v>21832</v>
      </c>
      <c r="CL1724" s="94" t="s">
        <v>12010</v>
      </c>
      <c r="CM1724" s="94" t="s">
        <v>15566</v>
      </c>
      <c r="CN1724" s="94" t="s">
        <v>19591</v>
      </c>
      <c r="CP1724" s="94" t="s">
        <v>12998</v>
      </c>
      <c r="CQ1724" s="94" t="s">
        <v>12999</v>
      </c>
      <c r="CR1724" s="94" t="s">
        <v>13000</v>
      </c>
      <c r="CS1724" s="94" t="s">
        <v>12007</v>
      </c>
      <c r="CT1724" s="94" t="s">
        <v>21833</v>
      </c>
      <c r="CU1724" s="94" t="s">
        <v>21833</v>
      </c>
      <c r="CX1724" s="94" t="s">
        <v>18805</v>
      </c>
      <c r="CZ1724" s="94" t="s">
        <v>12007</v>
      </c>
      <c r="DA1724" s="94" t="s">
        <v>12016</v>
      </c>
      <c r="DB1724" s="94" t="s">
        <v>12016</v>
      </c>
      <c r="DC1724" s="94" t="s">
        <v>12016</v>
      </c>
      <c r="DD1724" s="94" t="s">
        <v>12016</v>
      </c>
      <c r="DE1724" s="94" t="s">
        <v>12016</v>
      </c>
      <c r="DH1724" s="94" t="s">
        <v>12021</v>
      </c>
      <c r="DJ1724" s="94" t="s">
        <v>12022</v>
      </c>
    </row>
    <row r="1725" ht="13.5" customHeight="1">
      <c r="A1725" s="94" t="s">
        <v>21834</v>
      </c>
      <c r="B1725" s="94" t="s">
        <v>21835</v>
      </c>
      <c r="C1725" s="94" t="str">
        <f t="shared" si="1"/>
        <v>Najah Alsalihy</v>
      </c>
      <c r="D1725" s="94" t="s">
        <v>21836</v>
      </c>
      <c r="E1725" s="94" t="s">
        <v>32</v>
      </c>
      <c r="F1725" s="94" t="s">
        <v>21837</v>
      </c>
      <c r="G1725" s="95" t="s">
        <v>38</v>
      </c>
      <c r="H1725" s="94" t="s">
        <v>12006</v>
      </c>
      <c r="I1725" s="94" t="s">
        <v>12069</v>
      </c>
      <c r="BF1725" s="94"/>
      <c r="BG1725" s="94" t="s">
        <v>38</v>
      </c>
      <c r="BH1725" s="94"/>
      <c r="BI1725" s="94"/>
      <c r="BJ1725" s="94"/>
      <c r="BK1725" s="94"/>
      <c r="BL1725" s="94"/>
      <c r="BM1725" s="94"/>
      <c r="BN1725" s="94"/>
      <c r="BO1725" s="94">
        <v>1.0</v>
      </c>
      <c r="BP1725" s="94"/>
      <c r="BQ1725" s="94"/>
      <c r="BR1725" s="94"/>
      <c r="BS1725" s="94"/>
      <c r="BT1725" s="94"/>
      <c r="BU1725" s="94"/>
      <c r="BV1725" s="94"/>
      <c r="BW1725" s="94"/>
      <c r="BX1725" s="94"/>
      <c r="BY1725" s="94"/>
      <c r="BZ1725" s="94"/>
      <c r="CA1725" s="94"/>
      <c r="CB1725" s="94"/>
      <c r="CC1725" s="94"/>
      <c r="CD1725" s="94"/>
      <c r="CE1725" s="94"/>
      <c r="CF1725" s="94"/>
      <c r="CG1725" s="94"/>
      <c r="CH1725" s="94"/>
      <c r="CJ1725" s="94" t="s">
        <v>21838</v>
      </c>
      <c r="CK1725" s="94" t="s">
        <v>21839</v>
      </c>
      <c r="CL1725" s="94" t="s">
        <v>12856</v>
      </c>
      <c r="CM1725" s="94" t="s">
        <v>21840</v>
      </c>
      <c r="CN1725" s="94" t="s">
        <v>12156</v>
      </c>
      <c r="CO1725" s="94" t="s">
        <v>12013</v>
      </c>
      <c r="CP1725" s="94" t="s">
        <v>21841</v>
      </c>
      <c r="CQ1725" s="94" t="s">
        <v>21842</v>
      </c>
      <c r="CR1725" s="94" t="s">
        <v>21843</v>
      </c>
      <c r="CU1725" s="94" t="s">
        <v>21844</v>
      </c>
      <c r="CX1725" s="94" t="s">
        <v>21845</v>
      </c>
      <c r="CZ1725" s="94" t="s">
        <v>12007</v>
      </c>
      <c r="DC1725" s="94" t="s">
        <v>12007</v>
      </c>
      <c r="DD1725" s="94" t="s">
        <v>12016</v>
      </c>
      <c r="DH1725" s="94" t="s">
        <v>12021</v>
      </c>
      <c r="DJ1725" s="94" t="s">
        <v>12022</v>
      </c>
    </row>
    <row r="1726" ht="13.5" customHeight="1">
      <c r="A1726" s="94" t="s">
        <v>11012</v>
      </c>
      <c r="B1726" s="94" t="s">
        <v>11013</v>
      </c>
      <c r="C1726" s="94" t="str">
        <f t="shared" si="1"/>
        <v>Najam Hasan</v>
      </c>
      <c r="D1726" s="94" t="s">
        <v>11014</v>
      </c>
      <c r="E1726" s="94" t="s">
        <v>32</v>
      </c>
      <c r="F1726" s="94" t="s">
        <v>21846</v>
      </c>
      <c r="G1726" s="95" t="s">
        <v>33</v>
      </c>
      <c r="H1726" s="94" t="s">
        <v>12006</v>
      </c>
      <c r="I1726" s="94" t="s">
        <v>12069</v>
      </c>
      <c r="BF1726" s="94" t="s">
        <v>33</v>
      </c>
      <c r="BG1726" s="94"/>
      <c r="BH1726" s="94"/>
      <c r="BI1726" s="94"/>
      <c r="BJ1726" s="94"/>
      <c r="BK1726" s="94"/>
      <c r="BL1726" s="94">
        <v>1.0</v>
      </c>
      <c r="BM1726" s="94"/>
      <c r="BN1726" s="94"/>
      <c r="BO1726" s="94"/>
      <c r="BP1726" s="94"/>
      <c r="BQ1726" s="94"/>
      <c r="BR1726" s="94"/>
      <c r="BS1726" s="94"/>
      <c r="BT1726" s="94"/>
      <c r="BU1726" s="94"/>
      <c r="BV1726" s="94"/>
      <c r="BW1726" s="94"/>
      <c r="BX1726" s="94"/>
      <c r="BY1726" s="94"/>
      <c r="BZ1726" s="94"/>
      <c r="CA1726" s="94"/>
      <c r="CB1726" s="94"/>
      <c r="CC1726" s="94"/>
      <c r="CD1726" s="94"/>
      <c r="CE1726" s="94"/>
      <c r="CF1726" s="94"/>
      <c r="CG1726" s="94"/>
      <c r="CH1726" s="94"/>
      <c r="CJ1726" s="94" t="s">
        <v>12082</v>
      </c>
      <c r="CK1726" s="94" t="s">
        <v>11018</v>
      </c>
      <c r="CL1726" s="94" t="s">
        <v>12289</v>
      </c>
      <c r="CM1726" s="94" t="s">
        <v>21847</v>
      </c>
      <c r="CN1726" s="94" t="s">
        <v>12029</v>
      </c>
      <c r="CO1726" s="94" t="s">
        <v>12030</v>
      </c>
      <c r="CP1726" s="94" t="s">
        <v>21848</v>
      </c>
      <c r="CQ1726" s="94" t="s">
        <v>12183</v>
      </c>
      <c r="CR1726" s="94" t="s">
        <v>12195</v>
      </c>
      <c r="CS1726" s="94" t="s">
        <v>12007</v>
      </c>
      <c r="CT1726" s="94" t="s">
        <v>21849</v>
      </c>
      <c r="CU1726" s="94" t="s">
        <v>21849</v>
      </c>
      <c r="CV1726" s="94" t="s">
        <v>21849</v>
      </c>
      <c r="CX1726" s="94" t="s">
        <v>21850</v>
      </c>
      <c r="CZ1726" s="94" t="s">
        <v>12007</v>
      </c>
      <c r="DA1726" s="94" t="s">
        <v>12019</v>
      </c>
      <c r="DB1726" s="94" t="s">
        <v>12019</v>
      </c>
      <c r="DC1726" s="94" t="s">
        <v>12007</v>
      </c>
      <c r="DD1726" s="94" t="s">
        <v>12007</v>
      </c>
      <c r="DE1726" s="94" t="s">
        <v>12007</v>
      </c>
      <c r="DH1726" s="94" t="s">
        <v>12021</v>
      </c>
      <c r="DJ1726" s="94" t="s">
        <v>12022</v>
      </c>
    </row>
    <row r="1727" ht="13.5" customHeight="1">
      <c r="A1727" s="94" t="s">
        <v>21851</v>
      </c>
      <c r="B1727" s="94" t="s">
        <v>16825</v>
      </c>
      <c r="C1727" s="94" t="str">
        <f t="shared" si="1"/>
        <v>Nalayini Davies</v>
      </c>
      <c r="D1727" s="94" t="s">
        <v>21852</v>
      </c>
      <c r="E1727" s="94" t="s">
        <v>32</v>
      </c>
      <c r="F1727" s="94" t="s">
        <v>16827</v>
      </c>
      <c r="G1727" s="95" t="s">
        <v>33</v>
      </c>
      <c r="H1727" s="94" t="s">
        <v>12006</v>
      </c>
      <c r="I1727" s="94" t="s">
        <v>12069</v>
      </c>
      <c r="BF1727" s="94"/>
      <c r="BG1727" s="94"/>
      <c r="BH1727" s="94" t="s">
        <v>33</v>
      </c>
      <c r="BI1727" s="94"/>
      <c r="BJ1727" s="94"/>
      <c r="BK1727" s="94"/>
      <c r="BL1727" s="94"/>
      <c r="BM1727" s="94"/>
      <c r="BN1727" s="94"/>
      <c r="BO1727" s="94"/>
      <c r="BP1727" s="94"/>
      <c r="BQ1727" s="94"/>
      <c r="BR1727" s="94">
        <v>1.0</v>
      </c>
      <c r="BS1727" s="94"/>
      <c r="BT1727" s="94"/>
      <c r="BU1727" s="94"/>
      <c r="BV1727" s="94"/>
      <c r="BW1727" s="94"/>
      <c r="BX1727" s="94"/>
      <c r="BY1727" s="94"/>
      <c r="BZ1727" s="94"/>
      <c r="CA1727" s="94"/>
      <c r="CB1727" s="94"/>
      <c r="CC1727" s="94"/>
      <c r="CD1727" s="94">
        <v>1.0</v>
      </c>
      <c r="CE1727" s="94"/>
      <c r="CF1727" s="94"/>
      <c r="CG1727" s="94"/>
      <c r="CH1727" s="94"/>
      <c r="CJ1727" s="94" t="s">
        <v>12717</v>
      </c>
      <c r="CK1727" s="94" t="s">
        <v>21853</v>
      </c>
      <c r="CL1727" s="94" t="s">
        <v>12010</v>
      </c>
      <c r="CM1727" s="94" t="s">
        <v>16829</v>
      </c>
      <c r="CN1727" s="94" t="s">
        <v>12345</v>
      </c>
      <c r="CO1727" s="94" t="s">
        <v>12013</v>
      </c>
      <c r="CP1727" s="94" t="s">
        <v>16830</v>
      </c>
      <c r="CQ1727" s="94" t="s">
        <v>16831</v>
      </c>
      <c r="CR1727" s="94" t="s">
        <v>16832</v>
      </c>
      <c r="CS1727" s="94" t="s">
        <v>12016</v>
      </c>
      <c r="CT1727" s="94" t="s">
        <v>21854</v>
      </c>
      <c r="CX1727" s="94" t="s">
        <v>21855</v>
      </c>
      <c r="CZ1727" s="94" t="s">
        <v>12007</v>
      </c>
      <c r="DA1727" s="94" t="s">
        <v>12019</v>
      </c>
      <c r="DB1727" s="94" t="s">
        <v>12016</v>
      </c>
      <c r="DC1727" s="94" t="s">
        <v>12007</v>
      </c>
      <c r="DD1727" s="94" t="s">
        <v>12007</v>
      </c>
      <c r="DE1727" s="94" t="s">
        <v>12007</v>
      </c>
      <c r="DH1727" s="94" t="s">
        <v>12021</v>
      </c>
      <c r="DJ1727" s="94" t="s">
        <v>12022</v>
      </c>
    </row>
    <row r="1728" ht="13.5" customHeight="1">
      <c r="A1728" s="94" t="s">
        <v>2579</v>
      </c>
      <c r="B1728" s="94" t="s">
        <v>2580</v>
      </c>
      <c r="C1728" s="94" t="str">
        <f t="shared" si="1"/>
        <v>Nalini Heeralall-Issur</v>
      </c>
      <c r="D1728" s="94" t="s">
        <v>2581</v>
      </c>
      <c r="E1728" s="94" t="s">
        <v>32</v>
      </c>
      <c r="F1728" s="94" t="s">
        <v>21856</v>
      </c>
      <c r="G1728" s="95" t="s">
        <v>33</v>
      </c>
      <c r="H1728" s="94" t="s">
        <v>12006</v>
      </c>
      <c r="I1728" s="94" t="s">
        <v>12069</v>
      </c>
      <c r="BF1728" s="94" t="s">
        <v>33</v>
      </c>
      <c r="BG1728" s="94"/>
      <c r="BH1728" s="94"/>
      <c r="BI1728" s="94"/>
      <c r="BJ1728" s="94"/>
      <c r="BK1728" s="94"/>
      <c r="BL1728" s="94">
        <v>1.0</v>
      </c>
      <c r="BM1728" s="94"/>
      <c r="BN1728" s="94"/>
      <c r="BO1728" s="94"/>
      <c r="BP1728" s="94"/>
      <c r="BQ1728" s="94"/>
      <c r="BR1728" s="94"/>
      <c r="BS1728" s="94"/>
      <c r="BT1728" s="94"/>
      <c r="BU1728" s="94"/>
      <c r="BV1728" s="94"/>
      <c r="BW1728" s="94"/>
      <c r="BX1728" s="94"/>
      <c r="BY1728" s="94"/>
      <c r="BZ1728" s="94"/>
      <c r="CA1728" s="94"/>
      <c r="CB1728" s="94"/>
      <c r="CC1728" s="94"/>
      <c r="CD1728" s="94"/>
      <c r="CE1728" s="94"/>
      <c r="CF1728" s="94"/>
      <c r="CG1728" s="94"/>
      <c r="CH1728" s="94"/>
      <c r="CJ1728" s="94" t="s">
        <v>21857</v>
      </c>
      <c r="CK1728" s="94" t="s">
        <v>2584</v>
      </c>
      <c r="CL1728" s="94" t="s">
        <v>12010</v>
      </c>
      <c r="CM1728" s="94" t="s">
        <v>16654</v>
      </c>
      <c r="CN1728" s="94" t="s">
        <v>12072</v>
      </c>
      <c r="CO1728" s="94" t="s">
        <v>12030</v>
      </c>
      <c r="CP1728" s="94" t="s">
        <v>21858</v>
      </c>
      <c r="CQ1728" s="94" t="s">
        <v>21810</v>
      </c>
      <c r="CR1728" s="94" t="s">
        <v>21859</v>
      </c>
      <c r="CS1728" s="94" t="s">
        <v>12007</v>
      </c>
      <c r="CT1728" s="94" t="s">
        <v>12594</v>
      </c>
      <c r="CX1728" s="94" t="s">
        <v>21860</v>
      </c>
      <c r="CZ1728" s="94" t="s">
        <v>12007</v>
      </c>
      <c r="DA1728" s="94" t="s">
        <v>12019</v>
      </c>
      <c r="DC1728" s="94" t="s">
        <v>12007</v>
      </c>
      <c r="DE1728" s="94" t="s">
        <v>12016</v>
      </c>
      <c r="DH1728" s="94" t="s">
        <v>12021</v>
      </c>
      <c r="DJ1728" s="94" t="s">
        <v>12022</v>
      </c>
    </row>
    <row r="1729" ht="13.5" customHeight="1">
      <c r="A1729" s="94" t="s">
        <v>21861</v>
      </c>
      <c r="B1729" s="94" t="s">
        <v>21862</v>
      </c>
      <c r="C1729" s="94" t="str">
        <f t="shared" si="1"/>
        <v>Namakau Mwiya</v>
      </c>
      <c r="D1729" s="94" t="s">
        <v>21863</v>
      </c>
      <c r="E1729" s="94" t="s">
        <v>32</v>
      </c>
      <c r="F1729" s="94" t="s">
        <v>21864</v>
      </c>
      <c r="G1729" s="95" t="s">
        <v>33</v>
      </c>
      <c r="H1729" s="94" t="s">
        <v>12006</v>
      </c>
      <c r="I1729" s="94" t="s">
        <v>12069</v>
      </c>
      <c r="BF1729" s="94" t="s">
        <v>33</v>
      </c>
      <c r="BG1729" s="94"/>
      <c r="BH1729" s="94"/>
      <c r="BI1729" s="94"/>
      <c r="BJ1729" s="94"/>
      <c r="BK1729" s="94"/>
      <c r="BL1729" s="94"/>
      <c r="BM1729" s="94">
        <v>1.0</v>
      </c>
      <c r="BN1729" s="94"/>
      <c r="BO1729" s="94"/>
      <c r="BP1729" s="94"/>
      <c r="BQ1729" s="94"/>
      <c r="BR1729" s="94"/>
      <c r="BS1729" s="94"/>
      <c r="BT1729" s="94"/>
      <c r="BU1729" s="94"/>
      <c r="BV1729" s="94"/>
      <c r="BW1729" s="94"/>
      <c r="BX1729" s="94"/>
      <c r="BY1729" s="94"/>
      <c r="BZ1729" s="94"/>
      <c r="CA1729" s="94"/>
      <c r="CB1729" s="94"/>
      <c r="CC1729" s="94"/>
      <c r="CD1729" s="94"/>
      <c r="CE1729" s="94"/>
      <c r="CF1729" s="94"/>
      <c r="CG1729" s="94"/>
      <c r="CH1729" s="94"/>
      <c r="CK1729" s="94" t="s">
        <v>21865</v>
      </c>
      <c r="CL1729" s="94" t="s">
        <v>12010</v>
      </c>
      <c r="CM1729" s="94" t="s">
        <v>14683</v>
      </c>
      <c r="CO1729" s="94" t="s">
        <v>12122</v>
      </c>
      <c r="CP1729" s="94" t="s">
        <v>17022</v>
      </c>
      <c r="CQ1729" s="94" t="s">
        <v>13689</v>
      </c>
      <c r="CR1729" s="94" t="s">
        <v>13689</v>
      </c>
      <c r="CS1729" s="94" t="s">
        <v>12007</v>
      </c>
      <c r="CX1729" s="94" t="s">
        <v>21866</v>
      </c>
      <c r="CZ1729" s="94" t="s">
        <v>12007</v>
      </c>
      <c r="DA1729" s="94" t="s">
        <v>12111</v>
      </c>
      <c r="DB1729" s="94" t="s">
        <v>12111</v>
      </c>
      <c r="DC1729" s="94" t="s">
        <v>12007</v>
      </c>
      <c r="DD1729" s="94" t="s">
        <v>12007</v>
      </c>
      <c r="DE1729" s="94" t="s">
        <v>12016</v>
      </c>
      <c r="DH1729" s="94" t="s">
        <v>12021</v>
      </c>
      <c r="DJ1729" s="94" t="s">
        <v>12022</v>
      </c>
    </row>
    <row r="1730" ht="13.5" customHeight="1">
      <c r="A1730" s="94" t="s">
        <v>5148</v>
      </c>
      <c r="B1730" s="94" t="s">
        <v>5149</v>
      </c>
      <c r="C1730" s="94" t="str">
        <f t="shared" si="1"/>
        <v>Namita Uppal</v>
      </c>
      <c r="D1730" s="94" t="s">
        <v>5150</v>
      </c>
      <c r="E1730" s="94" t="s">
        <v>32</v>
      </c>
      <c r="F1730" s="94" t="s">
        <v>21867</v>
      </c>
      <c r="G1730" s="95" t="s">
        <v>38</v>
      </c>
      <c r="H1730" s="94" t="s">
        <v>12006</v>
      </c>
      <c r="I1730" s="94" t="s">
        <v>12069</v>
      </c>
      <c r="L1730" s="94" t="s">
        <v>12007</v>
      </c>
      <c r="BF1730" s="94"/>
      <c r="BG1730" s="94"/>
      <c r="BH1730" s="94"/>
      <c r="BI1730" s="94"/>
      <c r="BJ1730" s="94"/>
      <c r="BK1730" s="94" t="s">
        <v>38</v>
      </c>
      <c r="BL1730" s="94"/>
      <c r="BM1730" s="94"/>
      <c r="BN1730" s="94"/>
      <c r="BO1730" s="94"/>
      <c r="BP1730" s="94"/>
      <c r="BQ1730" s="94"/>
      <c r="BR1730" s="94"/>
      <c r="BS1730" s="94"/>
      <c r="BT1730" s="94"/>
      <c r="BU1730" s="94"/>
      <c r="BV1730" s="94"/>
      <c r="BW1730" s="94"/>
      <c r="BX1730" s="94"/>
      <c r="BY1730" s="94"/>
      <c r="BZ1730" s="94"/>
      <c r="CA1730" s="94">
        <v>1.0</v>
      </c>
      <c r="CB1730" s="94"/>
      <c r="CC1730" s="94"/>
      <c r="CD1730" s="94"/>
      <c r="CE1730" s="94"/>
      <c r="CF1730" s="94"/>
      <c r="CG1730" s="94"/>
      <c r="CH1730" s="94"/>
      <c r="CJ1730" s="94" t="s">
        <v>3680</v>
      </c>
      <c r="CK1730" s="94" t="s">
        <v>5154</v>
      </c>
      <c r="CL1730" s="94" t="s">
        <v>12010</v>
      </c>
      <c r="CM1730" s="94" t="s">
        <v>21868</v>
      </c>
      <c r="CN1730" s="94" t="s">
        <v>21869</v>
      </c>
      <c r="CO1730" s="94" t="s">
        <v>12188</v>
      </c>
      <c r="CP1730" s="94" t="s">
        <v>21870</v>
      </c>
      <c r="CQ1730" s="94" t="s">
        <v>12563</v>
      </c>
      <c r="CR1730" s="94" t="s">
        <v>12195</v>
      </c>
      <c r="CX1730" s="94" t="s">
        <v>21871</v>
      </c>
      <c r="CZ1730" s="94" t="s">
        <v>12016</v>
      </c>
      <c r="DC1730" s="94" t="s">
        <v>12016</v>
      </c>
      <c r="DD1730" s="94" t="s">
        <v>12007</v>
      </c>
      <c r="DH1730" s="94" t="s">
        <v>12021</v>
      </c>
      <c r="DJ1730" s="94" t="s">
        <v>12022</v>
      </c>
    </row>
    <row r="1731" ht="13.5" customHeight="1">
      <c r="A1731" s="94" t="s">
        <v>21872</v>
      </c>
      <c r="B1731" s="94" t="s">
        <v>3358</v>
      </c>
      <c r="C1731" s="94" t="str">
        <f t="shared" si="1"/>
        <v>Namrata Roy</v>
      </c>
      <c r="D1731" s="94" t="s">
        <v>21873</v>
      </c>
      <c r="E1731" s="94" t="s">
        <v>32</v>
      </c>
      <c r="F1731" s="94" t="s">
        <v>21874</v>
      </c>
      <c r="G1731" s="95" t="s">
        <v>38</v>
      </c>
      <c r="H1731" s="94" t="s">
        <v>12006</v>
      </c>
      <c r="I1731" s="94" t="s">
        <v>12081</v>
      </c>
      <c r="BF1731" s="94"/>
      <c r="BG1731" s="94"/>
      <c r="BH1731" s="94"/>
      <c r="BI1731" s="94" t="s">
        <v>38</v>
      </c>
      <c r="BJ1731" s="94"/>
      <c r="BK1731" s="94"/>
      <c r="BL1731" s="94"/>
      <c r="BM1731" s="94"/>
      <c r="BN1731" s="94"/>
      <c r="BO1731" s="94"/>
      <c r="BP1731" s="94"/>
      <c r="BQ1731" s="94"/>
      <c r="BR1731" s="94"/>
      <c r="BS1731" s="94"/>
      <c r="BT1731" s="94"/>
      <c r="BU1731" s="94"/>
      <c r="BV1731" s="94"/>
      <c r="BW1731" s="94">
        <v>1.0</v>
      </c>
      <c r="BX1731" s="94"/>
      <c r="BY1731" s="94"/>
      <c r="BZ1731" s="94"/>
      <c r="CA1731" s="94"/>
      <c r="CB1731" s="94"/>
      <c r="CC1731" s="94"/>
      <c r="CD1731" s="94"/>
      <c r="CE1731" s="94"/>
      <c r="CF1731" s="94"/>
      <c r="CG1731" s="94"/>
      <c r="CH1731" s="94"/>
      <c r="CJ1731" s="94" t="s">
        <v>12058</v>
      </c>
      <c r="CK1731" s="94" t="s">
        <v>21875</v>
      </c>
      <c r="CL1731" s="94" t="s">
        <v>12010</v>
      </c>
      <c r="CM1731" s="94" t="s">
        <v>21222</v>
      </c>
      <c r="CN1731" s="94" t="s">
        <v>15987</v>
      </c>
      <c r="CO1731" s="94" t="s">
        <v>12188</v>
      </c>
      <c r="CP1731" s="94" t="s">
        <v>14944</v>
      </c>
      <c r="CQ1731" s="94" t="s">
        <v>12062</v>
      </c>
      <c r="CR1731" s="94" t="s">
        <v>12195</v>
      </c>
      <c r="CU1731" s="94" t="s">
        <v>12052</v>
      </c>
      <c r="CX1731" s="94" t="s">
        <v>21876</v>
      </c>
      <c r="CZ1731" s="94" t="s">
        <v>12016</v>
      </c>
      <c r="DC1731" s="94" t="s">
        <v>12016</v>
      </c>
      <c r="DD1731" s="94" t="s">
        <v>12016</v>
      </c>
      <c r="DH1731" s="94" t="s">
        <v>12021</v>
      </c>
      <c r="DJ1731" s="94" t="s">
        <v>12022</v>
      </c>
    </row>
    <row r="1732" ht="13.5" customHeight="1">
      <c r="A1732" s="94" t="s">
        <v>21877</v>
      </c>
      <c r="B1732" s="94" t="s">
        <v>21878</v>
      </c>
      <c r="C1732" s="94" t="str">
        <f t="shared" si="1"/>
        <v>Nanase Harada</v>
      </c>
      <c r="D1732" s="94" t="s">
        <v>21879</v>
      </c>
      <c r="E1732" s="94" t="s">
        <v>32</v>
      </c>
      <c r="F1732" s="94" t="s">
        <v>21880</v>
      </c>
      <c r="G1732" s="95" t="s">
        <v>33</v>
      </c>
      <c r="H1732" s="94" t="s">
        <v>12006</v>
      </c>
      <c r="I1732" s="94" t="s">
        <v>12069</v>
      </c>
      <c r="BF1732" s="94" t="s">
        <v>33</v>
      </c>
      <c r="BG1732" s="94"/>
      <c r="BH1732" s="94"/>
      <c r="BI1732" s="94"/>
      <c r="BJ1732" s="94"/>
      <c r="BK1732" s="94"/>
      <c r="BL1732" s="94">
        <v>1.0</v>
      </c>
      <c r="BM1732" s="94"/>
      <c r="BN1732" s="94"/>
      <c r="BO1732" s="94"/>
      <c r="BP1732" s="94"/>
      <c r="BQ1732" s="94"/>
      <c r="BR1732" s="94"/>
      <c r="BS1732" s="94"/>
      <c r="BT1732" s="94"/>
      <c r="BU1732" s="94"/>
      <c r="BV1732" s="94"/>
      <c r="BW1732" s="94"/>
      <c r="BX1732" s="94"/>
      <c r="BY1732" s="94"/>
      <c r="BZ1732" s="94"/>
      <c r="CA1732" s="94"/>
      <c r="CB1732" s="94"/>
      <c r="CC1732" s="94"/>
      <c r="CD1732" s="94"/>
      <c r="CE1732" s="94"/>
      <c r="CF1732" s="94"/>
      <c r="CG1732" s="94"/>
      <c r="CH1732" s="94"/>
      <c r="CJ1732" s="94" t="s">
        <v>12980</v>
      </c>
      <c r="CK1732" s="94" t="s">
        <v>21881</v>
      </c>
      <c r="CL1732" s="94" t="s">
        <v>12010</v>
      </c>
      <c r="CM1732" s="94" t="s">
        <v>17634</v>
      </c>
      <c r="CN1732" s="94" t="s">
        <v>21882</v>
      </c>
      <c r="CO1732" s="94" t="s">
        <v>12030</v>
      </c>
      <c r="CP1732" s="94" t="s">
        <v>21883</v>
      </c>
      <c r="CQ1732" s="94" t="s">
        <v>12497</v>
      </c>
      <c r="CR1732" s="94" t="s">
        <v>13546</v>
      </c>
      <c r="CS1732" s="94" t="s">
        <v>12016</v>
      </c>
      <c r="CX1732" s="94" t="s">
        <v>21884</v>
      </c>
      <c r="CZ1732" s="94" t="s">
        <v>12007</v>
      </c>
      <c r="DA1732" s="94" t="s">
        <v>12016</v>
      </c>
      <c r="DB1732" s="94" t="s">
        <v>12016</v>
      </c>
      <c r="DC1732" s="94" t="s">
        <v>12016</v>
      </c>
      <c r="DD1732" s="94" t="s">
        <v>12007</v>
      </c>
      <c r="DE1732" s="94" t="s">
        <v>12016</v>
      </c>
      <c r="DH1732" s="94" t="s">
        <v>12021</v>
      </c>
      <c r="DJ1732" s="94" t="s">
        <v>12022</v>
      </c>
    </row>
    <row r="1733" ht="13.5" customHeight="1">
      <c r="A1733" s="94" t="s">
        <v>7036</v>
      </c>
      <c r="B1733" s="94" t="s">
        <v>7037</v>
      </c>
      <c r="C1733" s="94" t="str">
        <f t="shared" si="1"/>
        <v>Nancy Julianna TOVOLAHY</v>
      </c>
      <c r="D1733" s="94" t="s">
        <v>7038</v>
      </c>
      <c r="E1733" s="94" t="s">
        <v>32</v>
      </c>
      <c r="F1733" s="94" t="s">
        <v>21885</v>
      </c>
      <c r="G1733" s="95" t="s">
        <v>33</v>
      </c>
      <c r="H1733" s="94" t="s">
        <v>12006</v>
      </c>
      <c r="I1733" s="94" t="s">
        <v>12069</v>
      </c>
      <c r="BF1733" s="94"/>
      <c r="BG1733" s="94"/>
      <c r="BH1733" s="94"/>
      <c r="BI1733" s="94"/>
      <c r="BJ1733" s="94" t="s">
        <v>33</v>
      </c>
      <c r="BK1733" s="94"/>
      <c r="BL1733" s="94"/>
      <c r="BM1733" s="94"/>
      <c r="BN1733" s="94"/>
      <c r="BO1733" s="94"/>
      <c r="BP1733" s="94"/>
      <c r="BQ1733" s="94"/>
      <c r="BR1733" s="94"/>
      <c r="BS1733" s="94"/>
      <c r="BT1733" s="94"/>
      <c r="BU1733" s="94"/>
      <c r="BV1733" s="94"/>
      <c r="BW1733" s="94"/>
      <c r="BX1733" s="94"/>
      <c r="BY1733" s="94">
        <v>1.0</v>
      </c>
      <c r="BZ1733" s="94"/>
      <c r="CA1733" s="94"/>
      <c r="CB1733" s="94"/>
      <c r="CC1733" s="94"/>
      <c r="CD1733" s="94"/>
      <c r="CE1733" s="94"/>
      <c r="CF1733" s="94"/>
      <c r="CG1733" s="94"/>
      <c r="CH1733" s="94"/>
      <c r="CJ1733" s="94" t="s">
        <v>12717</v>
      </c>
      <c r="CK1733" s="94" t="s">
        <v>7041</v>
      </c>
      <c r="CL1733" s="94" t="s">
        <v>12010</v>
      </c>
      <c r="CM1733" s="94" t="s">
        <v>12431</v>
      </c>
      <c r="CN1733" s="94" t="s">
        <v>12216</v>
      </c>
      <c r="CO1733" s="94" t="s">
        <v>12217</v>
      </c>
      <c r="CP1733" s="94" t="s">
        <v>13073</v>
      </c>
      <c r="CQ1733" s="94" t="s">
        <v>12433</v>
      </c>
      <c r="CR1733" s="94" t="s">
        <v>12434</v>
      </c>
      <c r="CS1733" s="94" t="s">
        <v>12016</v>
      </c>
      <c r="CT1733" s="94" t="s">
        <v>12016</v>
      </c>
      <c r="CX1733" s="94" t="s">
        <v>21886</v>
      </c>
      <c r="CZ1733" s="94" t="s">
        <v>12007</v>
      </c>
      <c r="DA1733" s="94" t="s">
        <v>12111</v>
      </c>
      <c r="DB1733" s="94" t="s">
        <v>12111</v>
      </c>
      <c r="DC1733" s="94" t="s">
        <v>12007</v>
      </c>
      <c r="DD1733" s="94" t="s">
        <v>12007</v>
      </c>
      <c r="DE1733" s="94" t="s">
        <v>12016</v>
      </c>
      <c r="DH1733" s="94" t="s">
        <v>12021</v>
      </c>
      <c r="DJ1733" s="94" t="s">
        <v>12022</v>
      </c>
    </row>
    <row r="1734" ht="13.5" customHeight="1">
      <c r="A1734" s="94" t="s">
        <v>21887</v>
      </c>
      <c r="B1734" s="94" t="s">
        <v>21888</v>
      </c>
      <c r="C1734" s="94" t="str">
        <f t="shared" si="1"/>
        <v>Nancy Levenson</v>
      </c>
      <c r="D1734" s="94" t="s">
        <v>21889</v>
      </c>
      <c r="E1734" s="94" t="s">
        <v>32</v>
      </c>
      <c r="F1734" s="94" t="s">
        <v>21890</v>
      </c>
      <c r="G1734" s="95" t="s">
        <v>33</v>
      </c>
      <c r="H1734" s="94" t="s">
        <v>12006</v>
      </c>
      <c r="I1734" s="94" t="s">
        <v>12069</v>
      </c>
      <c r="BF1734" s="94"/>
      <c r="BG1734" s="94"/>
      <c r="BH1734" s="94" t="s">
        <v>33</v>
      </c>
      <c r="BI1734" s="94"/>
      <c r="BJ1734" s="94"/>
      <c r="BK1734" s="94"/>
      <c r="BL1734" s="94"/>
      <c r="BM1734" s="94"/>
      <c r="BN1734" s="94"/>
      <c r="BO1734" s="94"/>
      <c r="BP1734" s="94"/>
      <c r="BQ1734" s="94"/>
      <c r="BR1734" s="94">
        <v>1.0</v>
      </c>
      <c r="BS1734" s="94"/>
      <c r="BT1734" s="94"/>
      <c r="BU1734" s="94"/>
      <c r="BV1734" s="94"/>
      <c r="BW1734" s="94"/>
      <c r="BX1734" s="94"/>
      <c r="BY1734" s="94"/>
      <c r="BZ1734" s="94"/>
      <c r="CA1734" s="94"/>
      <c r="CB1734" s="94"/>
      <c r="CC1734" s="94"/>
      <c r="CD1734" s="94"/>
      <c r="CE1734" s="94"/>
      <c r="CF1734" s="94"/>
      <c r="CG1734" s="94"/>
      <c r="CH1734" s="94"/>
      <c r="CJ1734" s="94" t="s">
        <v>12058</v>
      </c>
      <c r="CK1734" s="94" t="s">
        <v>21891</v>
      </c>
      <c r="CL1734" s="94" t="s">
        <v>7188</v>
      </c>
      <c r="CM1734" s="94" t="s">
        <v>12579</v>
      </c>
      <c r="CN1734" s="94" t="s">
        <v>12012</v>
      </c>
      <c r="CO1734" s="94" t="s">
        <v>12030</v>
      </c>
      <c r="CP1734" s="94" t="s">
        <v>21892</v>
      </c>
      <c r="CQ1734" s="94" t="s">
        <v>12062</v>
      </c>
      <c r="CR1734" s="94" t="s">
        <v>12062</v>
      </c>
      <c r="CS1734" s="94" t="s">
        <v>12016</v>
      </c>
      <c r="CX1734" s="94" t="s">
        <v>21893</v>
      </c>
      <c r="CZ1734" s="94" t="s">
        <v>12016</v>
      </c>
      <c r="DA1734" s="94" t="s">
        <v>12016</v>
      </c>
      <c r="DB1734" s="94" t="s">
        <v>12016</v>
      </c>
      <c r="DC1734" s="94" t="s">
        <v>12016</v>
      </c>
      <c r="DD1734" s="94" t="s">
        <v>12007</v>
      </c>
      <c r="DE1734" s="94" t="s">
        <v>12016</v>
      </c>
      <c r="DH1734" s="94" t="s">
        <v>12021</v>
      </c>
      <c r="DJ1734" s="94" t="s">
        <v>12022</v>
      </c>
    </row>
    <row r="1735" ht="13.5" customHeight="1">
      <c r="A1735" s="94" t="s">
        <v>21894</v>
      </c>
      <c r="B1735" s="94" t="s">
        <v>21895</v>
      </c>
      <c r="C1735" s="94" t="str">
        <f t="shared" si="1"/>
        <v>Nangula Mavhungu</v>
      </c>
      <c r="D1735" s="94" t="s">
        <v>21896</v>
      </c>
      <c r="E1735" s="94" t="s">
        <v>32</v>
      </c>
      <c r="F1735" s="94" t="s">
        <v>21897</v>
      </c>
      <c r="G1735" s="95" t="s">
        <v>33</v>
      </c>
      <c r="H1735" s="94" t="s">
        <v>12006</v>
      </c>
      <c r="U1735" s="94" t="s">
        <v>12007</v>
      </c>
      <c r="BF1735" s="94"/>
      <c r="BG1735" s="94"/>
      <c r="BH1735" s="94"/>
      <c r="BI1735" s="94"/>
      <c r="BJ1735" s="94" t="s">
        <v>33</v>
      </c>
      <c r="BK1735" s="94"/>
      <c r="BL1735" s="94"/>
      <c r="BM1735" s="94"/>
      <c r="BN1735" s="94"/>
      <c r="BO1735" s="94"/>
      <c r="BP1735" s="94"/>
      <c r="BQ1735" s="94"/>
      <c r="BR1735" s="94"/>
      <c r="BS1735" s="94"/>
      <c r="BT1735" s="94"/>
      <c r="BU1735" s="94"/>
      <c r="BV1735" s="94"/>
      <c r="BW1735" s="94"/>
      <c r="BX1735" s="94">
        <v>1.0</v>
      </c>
      <c r="BY1735" s="94"/>
      <c r="BZ1735" s="94"/>
      <c r="CA1735" s="94"/>
      <c r="CB1735" s="94"/>
      <c r="CC1735" s="94"/>
      <c r="CD1735" s="94"/>
      <c r="CE1735" s="94"/>
      <c r="CF1735" s="94"/>
      <c r="CG1735" s="94"/>
      <c r="CH1735" s="94"/>
      <c r="CJ1735" s="94" t="s">
        <v>3680</v>
      </c>
      <c r="CK1735" s="94" t="s">
        <v>21898</v>
      </c>
      <c r="CM1735" s="94" t="s">
        <v>14437</v>
      </c>
      <c r="CN1735" s="94" t="s">
        <v>21899</v>
      </c>
      <c r="CO1735" s="94" t="s">
        <v>12116</v>
      </c>
      <c r="CP1735" s="94" t="s">
        <v>12014</v>
      </c>
      <c r="CQ1735" s="94" t="s">
        <v>12015</v>
      </c>
      <c r="CR1735" s="94" t="s">
        <v>12015</v>
      </c>
      <c r="CS1735" s="94" t="s">
        <v>12016</v>
      </c>
      <c r="CX1735" s="94" t="s">
        <v>21900</v>
      </c>
      <c r="CZ1735" s="94" t="s">
        <v>12007</v>
      </c>
      <c r="DH1735" s="94" t="s">
        <v>12021</v>
      </c>
      <c r="DJ1735" s="94" t="s">
        <v>12022</v>
      </c>
    </row>
    <row r="1736" ht="13.5" customHeight="1">
      <c r="A1736" s="94" t="s">
        <v>11555</v>
      </c>
      <c r="B1736" s="94" t="s">
        <v>11556</v>
      </c>
      <c r="C1736" s="94" t="str">
        <f t="shared" si="1"/>
        <v>Naomi Asabre Frimpong</v>
      </c>
      <c r="D1736" s="94" t="s">
        <v>11557</v>
      </c>
      <c r="E1736" s="94" t="s">
        <v>32</v>
      </c>
      <c r="F1736" s="94" t="s">
        <v>21901</v>
      </c>
      <c r="G1736" s="95" t="s">
        <v>33</v>
      </c>
      <c r="H1736" s="94" t="s">
        <v>12006</v>
      </c>
      <c r="I1736" s="94" t="s">
        <v>12069</v>
      </c>
      <c r="BF1736" s="94" t="s">
        <v>33</v>
      </c>
      <c r="BG1736" s="94"/>
      <c r="BH1736" s="94"/>
      <c r="BI1736" s="94"/>
      <c r="BJ1736" s="94"/>
      <c r="BK1736" s="94"/>
      <c r="BL1736" s="94">
        <v>1.0</v>
      </c>
      <c r="BM1736" s="94"/>
      <c r="BN1736" s="94"/>
      <c r="BO1736" s="94"/>
      <c r="BP1736" s="94"/>
      <c r="BQ1736" s="94"/>
      <c r="BR1736" s="94"/>
      <c r="BS1736" s="94"/>
      <c r="BT1736" s="94"/>
      <c r="BU1736" s="94"/>
      <c r="BV1736" s="94"/>
      <c r="BW1736" s="94"/>
      <c r="BX1736" s="94"/>
      <c r="BY1736" s="94"/>
      <c r="BZ1736" s="94"/>
      <c r="CA1736" s="94"/>
      <c r="CB1736" s="94"/>
      <c r="CC1736" s="94"/>
      <c r="CD1736" s="94"/>
      <c r="CE1736" s="94"/>
      <c r="CF1736" s="94"/>
      <c r="CG1736" s="94"/>
      <c r="CH1736" s="94"/>
      <c r="CJ1736" s="94" t="s">
        <v>3680</v>
      </c>
      <c r="CK1736" s="94" t="s">
        <v>11561</v>
      </c>
      <c r="CL1736" s="94" t="s">
        <v>12010</v>
      </c>
      <c r="CM1736" s="94" t="s">
        <v>21902</v>
      </c>
      <c r="CN1736" s="94" t="s">
        <v>13674</v>
      </c>
      <c r="CO1736" s="94" t="s">
        <v>12188</v>
      </c>
      <c r="CP1736" s="94" t="s">
        <v>21903</v>
      </c>
      <c r="CQ1736" s="94" t="s">
        <v>15782</v>
      </c>
      <c r="CR1736" s="94" t="s">
        <v>15976</v>
      </c>
      <c r="CS1736" s="94" t="s">
        <v>12007</v>
      </c>
      <c r="CT1736" s="94" t="s">
        <v>21904</v>
      </c>
      <c r="CX1736" s="94" t="s">
        <v>21905</v>
      </c>
      <c r="CZ1736" s="94" t="s">
        <v>12007</v>
      </c>
      <c r="DA1736" s="94" t="s">
        <v>12019</v>
      </c>
      <c r="DB1736" s="94" t="s">
        <v>12019</v>
      </c>
      <c r="DC1736" s="94" t="s">
        <v>12007</v>
      </c>
      <c r="DD1736" s="94" t="s">
        <v>12007</v>
      </c>
      <c r="DE1736" s="94" t="s">
        <v>12007</v>
      </c>
      <c r="DH1736" s="94" t="s">
        <v>12021</v>
      </c>
      <c r="DJ1736" s="94" t="s">
        <v>12022</v>
      </c>
    </row>
    <row r="1737" ht="13.5" customHeight="1">
      <c r="A1737" s="94" t="s">
        <v>11555</v>
      </c>
      <c r="B1737" s="94" t="s">
        <v>21906</v>
      </c>
      <c r="C1737" s="94" t="str">
        <f t="shared" si="1"/>
        <v>Naomi McClure-Griffiths</v>
      </c>
      <c r="D1737" s="94" t="s">
        <v>21907</v>
      </c>
      <c r="E1737" s="94" t="s">
        <v>32</v>
      </c>
      <c r="F1737" s="94" t="s">
        <v>21908</v>
      </c>
      <c r="G1737" s="95" t="s">
        <v>33</v>
      </c>
      <c r="H1737" s="94" t="s">
        <v>12006</v>
      </c>
      <c r="I1737" s="94" t="s">
        <v>12069</v>
      </c>
      <c r="BF1737" s="94"/>
      <c r="BG1737" s="94"/>
      <c r="BH1737" s="94" t="s">
        <v>33</v>
      </c>
      <c r="BI1737" s="94"/>
      <c r="BJ1737" s="94"/>
      <c r="BK1737" s="94"/>
      <c r="BL1737" s="94"/>
      <c r="BM1737" s="94"/>
      <c r="BN1737" s="94"/>
      <c r="BO1737" s="94"/>
      <c r="BP1737" s="94"/>
      <c r="BQ1737" s="94"/>
      <c r="BR1737" s="94">
        <v>1.0</v>
      </c>
      <c r="BS1737" s="94"/>
      <c r="BT1737" s="94"/>
      <c r="BU1737" s="94"/>
      <c r="BV1737" s="94"/>
      <c r="BW1737" s="94"/>
      <c r="BX1737" s="94"/>
      <c r="BY1737" s="94"/>
      <c r="BZ1737" s="94"/>
      <c r="CA1737" s="94"/>
      <c r="CB1737" s="94"/>
      <c r="CC1737" s="94"/>
      <c r="CD1737" s="94">
        <v>1.0</v>
      </c>
      <c r="CE1737" s="94"/>
      <c r="CF1737" s="94"/>
      <c r="CG1737" s="94"/>
      <c r="CH1737" s="94"/>
      <c r="CJ1737" s="94" t="s">
        <v>12082</v>
      </c>
      <c r="CK1737" s="94" t="s">
        <v>21909</v>
      </c>
      <c r="CL1737" s="94" t="s">
        <v>12010</v>
      </c>
      <c r="CM1737" s="94" t="s">
        <v>14373</v>
      </c>
      <c r="CN1737" s="94" t="s">
        <v>21910</v>
      </c>
      <c r="CO1737" s="94" t="s">
        <v>12030</v>
      </c>
      <c r="CP1737" s="94" t="s">
        <v>14468</v>
      </c>
      <c r="CQ1737" s="94" t="s">
        <v>12074</v>
      </c>
      <c r="CR1737" s="94" t="s">
        <v>12385</v>
      </c>
      <c r="CS1737" s="94" t="s">
        <v>12016</v>
      </c>
      <c r="CX1737" s="94" t="s">
        <v>21911</v>
      </c>
      <c r="CZ1737" s="94" t="s">
        <v>12007</v>
      </c>
      <c r="DA1737" s="94" t="s">
        <v>12019</v>
      </c>
      <c r="DB1737" s="94" t="s">
        <v>12016</v>
      </c>
      <c r="DC1737" s="94" t="s">
        <v>12016</v>
      </c>
      <c r="DD1737" s="94" t="s">
        <v>12007</v>
      </c>
      <c r="DE1737" s="94" t="s">
        <v>12016</v>
      </c>
      <c r="DH1737" s="94" t="s">
        <v>12021</v>
      </c>
      <c r="DJ1737" s="94" t="s">
        <v>12022</v>
      </c>
    </row>
    <row r="1738" ht="13.5" customHeight="1">
      <c r="A1738" s="94" t="s">
        <v>21912</v>
      </c>
      <c r="B1738" s="94" t="s">
        <v>21913</v>
      </c>
      <c r="C1738" s="94" t="str">
        <f t="shared" si="1"/>
        <v>Naoteru Gouda</v>
      </c>
      <c r="D1738" s="94" t="s">
        <v>21914</v>
      </c>
      <c r="E1738" s="94" t="s">
        <v>32</v>
      </c>
      <c r="F1738" s="94" t="s">
        <v>21915</v>
      </c>
      <c r="G1738" s="95" t="s">
        <v>33</v>
      </c>
      <c r="H1738" s="94" t="s">
        <v>12006</v>
      </c>
      <c r="I1738" s="94" t="s">
        <v>12069</v>
      </c>
      <c r="BF1738" s="94" t="s">
        <v>33</v>
      </c>
      <c r="BG1738" s="94"/>
      <c r="BH1738" s="94"/>
      <c r="BI1738" s="94"/>
      <c r="BJ1738" s="94"/>
      <c r="BK1738" s="94"/>
      <c r="BL1738" s="94">
        <v>1.0</v>
      </c>
      <c r="BM1738" s="94"/>
      <c r="BN1738" s="94"/>
      <c r="BO1738" s="94"/>
      <c r="BP1738" s="94"/>
      <c r="BQ1738" s="94"/>
      <c r="BR1738" s="94"/>
      <c r="BS1738" s="94"/>
      <c r="BT1738" s="94"/>
      <c r="BU1738" s="94"/>
      <c r="BV1738" s="94"/>
      <c r="BW1738" s="94"/>
      <c r="BX1738" s="94"/>
      <c r="BY1738" s="94"/>
      <c r="BZ1738" s="94"/>
      <c r="CA1738" s="94"/>
      <c r="CB1738" s="94"/>
      <c r="CC1738" s="94"/>
      <c r="CD1738" s="94"/>
      <c r="CE1738" s="94"/>
      <c r="CF1738" s="94"/>
      <c r="CG1738" s="94"/>
      <c r="CH1738" s="94"/>
      <c r="CJ1738" s="94" t="s">
        <v>12082</v>
      </c>
      <c r="CK1738" s="94" t="s">
        <v>21916</v>
      </c>
      <c r="CL1738" s="94" t="s">
        <v>12505</v>
      </c>
      <c r="CM1738" s="94" t="s">
        <v>17634</v>
      </c>
      <c r="CN1738" s="94" t="s">
        <v>21917</v>
      </c>
      <c r="CO1738" s="94" t="s">
        <v>12030</v>
      </c>
      <c r="CP1738" s="94" t="s">
        <v>21353</v>
      </c>
      <c r="CQ1738" s="94" t="s">
        <v>12497</v>
      </c>
      <c r="CR1738" s="94" t="s">
        <v>12497</v>
      </c>
      <c r="CS1738" s="94" t="s">
        <v>12016</v>
      </c>
      <c r="CX1738" s="94" t="s">
        <v>14726</v>
      </c>
      <c r="CZ1738" s="94" t="s">
        <v>12016</v>
      </c>
      <c r="DA1738" s="94" t="s">
        <v>12016</v>
      </c>
      <c r="DB1738" s="94" t="s">
        <v>12016</v>
      </c>
      <c r="DC1738" s="94" t="s">
        <v>12016</v>
      </c>
      <c r="DD1738" s="94" t="s">
        <v>12016</v>
      </c>
      <c r="DH1738" s="94" t="s">
        <v>12021</v>
      </c>
      <c r="DJ1738" s="94" t="s">
        <v>12022</v>
      </c>
    </row>
    <row r="1739" ht="13.5" customHeight="1">
      <c r="A1739" s="94" t="s">
        <v>21918</v>
      </c>
      <c r="B1739" s="94" t="s">
        <v>21919</v>
      </c>
      <c r="C1739" s="94" t="str">
        <f t="shared" si="1"/>
        <v>Narae Hwang</v>
      </c>
      <c r="D1739" s="94" t="s">
        <v>21920</v>
      </c>
      <c r="E1739" s="94" t="s">
        <v>32</v>
      </c>
      <c r="F1739" s="94" t="s">
        <v>21921</v>
      </c>
      <c r="G1739" s="95" t="s">
        <v>38</v>
      </c>
      <c r="H1739" s="94" t="s">
        <v>12006</v>
      </c>
      <c r="BF1739" s="94"/>
      <c r="BG1739" s="94"/>
      <c r="BH1739" s="94"/>
      <c r="BI1739" s="94" t="s">
        <v>38</v>
      </c>
      <c r="BJ1739" s="94"/>
      <c r="BK1739" s="94"/>
      <c r="BL1739" s="94"/>
      <c r="BM1739" s="94"/>
      <c r="BN1739" s="94"/>
      <c r="BO1739" s="94"/>
      <c r="BP1739" s="94"/>
      <c r="BQ1739" s="94"/>
      <c r="BR1739" s="94"/>
      <c r="BS1739" s="94"/>
      <c r="BT1739" s="94"/>
      <c r="BU1739" s="94">
        <v>1.0</v>
      </c>
      <c r="BV1739" s="94"/>
      <c r="BW1739" s="94"/>
      <c r="BX1739" s="94"/>
      <c r="BY1739" s="94"/>
      <c r="BZ1739" s="94"/>
      <c r="CA1739" s="94"/>
      <c r="CB1739" s="94"/>
      <c r="CC1739" s="94"/>
      <c r="CD1739" s="94"/>
      <c r="CE1739" s="94"/>
      <c r="CF1739" s="94"/>
      <c r="CG1739" s="94"/>
      <c r="CH1739" s="94"/>
      <c r="CJ1739" s="94" t="s">
        <v>12058</v>
      </c>
      <c r="CK1739" s="94" t="s">
        <v>21922</v>
      </c>
      <c r="CL1739" s="94" t="s">
        <v>12046</v>
      </c>
      <c r="CM1739" s="94" t="s">
        <v>21923</v>
      </c>
      <c r="CN1739" s="94" t="s">
        <v>12177</v>
      </c>
      <c r="CO1739" s="94" t="s">
        <v>12030</v>
      </c>
      <c r="CP1739" s="94" t="s">
        <v>13584</v>
      </c>
      <c r="CQ1739" s="94" t="s">
        <v>21924</v>
      </c>
      <c r="CR1739" s="94" t="s">
        <v>21924</v>
      </c>
      <c r="CX1739" s="94" t="s">
        <v>21925</v>
      </c>
      <c r="CZ1739" s="94" t="s">
        <v>12007</v>
      </c>
      <c r="DC1739" s="94" t="s">
        <v>12016</v>
      </c>
      <c r="DD1739" s="94" t="s">
        <v>12007</v>
      </c>
      <c r="DH1739" s="94" t="s">
        <v>12021</v>
      </c>
      <c r="DJ1739" s="94" t="s">
        <v>12022</v>
      </c>
    </row>
    <row r="1740" ht="13.5" customHeight="1">
      <c r="A1740" s="94" t="s">
        <v>5999</v>
      </c>
      <c r="B1740" s="94" t="s">
        <v>6000</v>
      </c>
      <c r="C1740" s="94" t="str">
        <f t="shared" si="1"/>
        <v>NAREEMAS CHEHLAEH</v>
      </c>
      <c r="D1740" s="94" t="s">
        <v>6001</v>
      </c>
      <c r="E1740" s="94" t="s">
        <v>32</v>
      </c>
      <c r="F1740" s="94" t="s">
        <v>21926</v>
      </c>
      <c r="G1740" s="95" t="s">
        <v>38</v>
      </c>
      <c r="H1740" s="94" t="s">
        <v>12006</v>
      </c>
      <c r="I1740" s="94" t="s">
        <v>12069</v>
      </c>
      <c r="L1740" s="94" t="s">
        <v>12007</v>
      </c>
      <c r="BF1740" s="94"/>
      <c r="BG1740" s="94"/>
      <c r="BH1740" s="94"/>
      <c r="BI1740" s="94"/>
      <c r="BJ1740" s="94"/>
      <c r="BK1740" s="94" t="s">
        <v>38</v>
      </c>
      <c r="BL1740" s="94"/>
      <c r="BM1740" s="94"/>
      <c r="BN1740" s="94"/>
      <c r="BO1740" s="94"/>
      <c r="BP1740" s="94"/>
      <c r="BQ1740" s="94"/>
      <c r="BR1740" s="94"/>
      <c r="BS1740" s="94"/>
      <c r="BT1740" s="94"/>
      <c r="BU1740" s="94"/>
      <c r="BV1740" s="94"/>
      <c r="BW1740" s="94"/>
      <c r="BX1740" s="94"/>
      <c r="BY1740" s="94"/>
      <c r="BZ1740" s="94"/>
      <c r="CA1740" s="94">
        <v>1.0</v>
      </c>
      <c r="CB1740" s="94"/>
      <c r="CC1740" s="94"/>
      <c r="CD1740" s="94"/>
      <c r="CE1740" s="94"/>
      <c r="CF1740" s="94"/>
      <c r="CG1740" s="94"/>
      <c r="CH1740" s="94"/>
      <c r="CJ1740" s="94" t="s">
        <v>3680</v>
      </c>
      <c r="CK1740" s="94" t="s">
        <v>6005</v>
      </c>
      <c r="CL1740" s="94" t="s">
        <v>12010</v>
      </c>
      <c r="CM1740" s="94" t="s">
        <v>21927</v>
      </c>
      <c r="CN1740" s="94" t="s">
        <v>12362</v>
      </c>
      <c r="CO1740" s="94" t="s">
        <v>12030</v>
      </c>
      <c r="CP1740" s="94" t="s">
        <v>21928</v>
      </c>
      <c r="CQ1740" s="94" t="s">
        <v>14255</v>
      </c>
      <c r="CR1740" s="94" t="s">
        <v>14256</v>
      </c>
      <c r="CX1740" s="94" t="s">
        <v>21929</v>
      </c>
      <c r="CZ1740" s="94" t="s">
        <v>12007</v>
      </c>
      <c r="DC1740" s="94" t="s">
        <v>12007</v>
      </c>
      <c r="DD1740" s="94" t="s">
        <v>12007</v>
      </c>
      <c r="DH1740" s="94" t="s">
        <v>12021</v>
      </c>
      <c r="DJ1740" s="94" t="s">
        <v>12022</v>
      </c>
    </row>
    <row r="1741" ht="13.5" customHeight="1">
      <c r="A1741" s="94" t="s">
        <v>8482</v>
      </c>
      <c r="B1741" s="94" t="s">
        <v>8483</v>
      </c>
      <c r="C1741" s="94" t="str">
        <f t="shared" si="1"/>
        <v>Narendranath Layek</v>
      </c>
      <c r="D1741" s="94" t="s">
        <v>8484</v>
      </c>
      <c r="E1741" s="94" t="s">
        <v>32</v>
      </c>
      <c r="F1741" s="94" t="s">
        <v>21930</v>
      </c>
      <c r="G1741" s="95" t="s">
        <v>38</v>
      </c>
      <c r="H1741" s="94" t="s">
        <v>12006</v>
      </c>
      <c r="I1741" s="94" t="s">
        <v>12069</v>
      </c>
      <c r="L1741" s="94" t="s">
        <v>12007</v>
      </c>
      <c r="BF1741" s="94"/>
      <c r="BG1741" s="94"/>
      <c r="BH1741" s="94"/>
      <c r="BI1741" s="94"/>
      <c r="BJ1741" s="94"/>
      <c r="BK1741" s="94" t="s">
        <v>38</v>
      </c>
      <c r="BL1741" s="94"/>
      <c r="BM1741" s="94"/>
      <c r="BN1741" s="94"/>
      <c r="BO1741" s="94"/>
      <c r="BP1741" s="94"/>
      <c r="BQ1741" s="94"/>
      <c r="BR1741" s="94"/>
      <c r="BS1741" s="94"/>
      <c r="BT1741" s="94"/>
      <c r="BU1741" s="94"/>
      <c r="BV1741" s="94"/>
      <c r="BW1741" s="94"/>
      <c r="BX1741" s="94"/>
      <c r="BY1741" s="94"/>
      <c r="BZ1741" s="94"/>
      <c r="CA1741" s="94"/>
      <c r="CB1741" s="94">
        <v>1.0</v>
      </c>
      <c r="CC1741" s="94"/>
      <c r="CD1741" s="94"/>
      <c r="CE1741" s="94"/>
      <c r="CF1741" s="94"/>
      <c r="CG1741" s="94"/>
      <c r="CH1741" s="94"/>
      <c r="CJ1741" s="94" t="s">
        <v>11475</v>
      </c>
      <c r="CK1741" s="94" t="s">
        <v>8488</v>
      </c>
      <c r="CL1741" s="94" t="s">
        <v>12046</v>
      </c>
      <c r="CM1741" s="94" t="s">
        <v>13642</v>
      </c>
      <c r="CN1741" s="94" t="s">
        <v>12143</v>
      </c>
      <c r="CO1741" s="94" t="s">
        <v>12122</v>
      </c>
      <c r="CP1741" s="94" t="s">
        <v>21931</v>
      </c>
      <c r="CQ1741" s="94" t="s">
        <v>15468</v>
      </c>
      <c r="CR1741" s="94" t="s">
        <v>15469</v>
      </c>
      <c r="CX1741" s="94" t="s">
        <v>21932</v>
      </c>
      <c r="CZ1741" s="94" t="s">
        <v>12016</v>
      </c>
      <c r="DC1741" s="94" t="s">
        <v>12016</v>
      </c>
      <c r="DD1741" s="94" t="s">
        <v>12016</v>
      </c>
      <c r="DH1741" s="94" t="s">
        <v>12021</v>
      </c>
      <c r="DJ1741" s="94" t="s">
        <v>12022</v>
      </c>
    </row>
    <row r="1742" ht="13.5" customHeight="1">
      <c r="A1742" s="94" t="s">
        <v>9877</v>
      </c>
      <c r="B1742" s="94" t="s">
        <v>9878</v>
      </c>
      <c r="C1742" s="94" t="str">
        <f t="shared" si="1"/>
        <v>Narges Hatamkhani</v>
      </c>
      <c r="D1742" s="94" t="s">
        <v>9879</v>
      </c>
      <c r="E1742" s="94" t="s">
        <v>32</v>
      </c>
      <c r="F1742" s="94" t="s">
        <v>21933</v>
      </c>
      <c r="G1742" s="95" t="s">
        <v>33</v>
      </c>
      <c r="H1742" s="94" t="s">
        <v>12006</v>
      </c>
      <c r="I1742" s="94" t="s">
        <v>12069</v>
      </c>
      <c r="BF1742" s="94" t="s">
        <v>33</v>
      </c>
      <c r="BG1742" s="94"/>
      <c r="BH1742" s="94"/>
      <c r="BI1742" s="94"/>
      <c r="BJ1742" s="94"/>
      <c r="BK1742" s="94"/>
      <c r="BL1742" s="94">
        <v>1.0</v>
      </c>
      <c r="BM1742" s="94"/>
      <c r="BN1742" s="94"/>
      <c r="BO1742" s="94"/>
      <c r="BP1742" s="94"/>
      <c r="BQ1742" s="94"/>
      <c r="BR1742" s="94"/>
      <c r="BS1742" s="94"/>
      <c r="BT1742" s="94"/>
      <c r="BU1742" s="94"/>
      <c r="BV1742" s="94"/>
      <c r="BW1742" s="94"/>
      <c r="BX1742" s="94"/>
      <c r="BY1742" s="94"/>
      <c r="BZ1742" s="94"/>
      <c r="CA1742" s="94"/>
      <c r="CB1742" s="94"/>
      <c r="CC1742" s="94"/>
      <c r="CD1742" s="94">
        <v>1.0</v>
      </c>
      <c r="CE1742" s="94"/>
      <c r="CF1742" s="94"/>
      <c r="CG1742" s="94"/>
      <c r="CH1742" s="94"/>
      <c r="CJ1742" s="94" t="s">
        <v>3680</v>
      </c>
      <c r="CK1742" s="94" t="s">
        <v>9882</v>
      </c>
      <c r="CL1742" s="94" t="s">
        <v>12010</v>
      </c>
      <c r="CM1742" s="94" t="s">
        <v>12654</v>
      </c>
      <c r="CN1742" s="94" t="s">
        <v>12188</v>
      </c>
      <c r="CO1742" s="94" t="s">
        <v>12188</v>
      </c>
      <c r="CQ1742" s="94" t="s">
        <v>12015</v>
      </c>
      <c r="CR1742" s="94" t="s">
        <v>12406</v>
      </c>
      <c r="CS1742" s="94" t="s">
        <v>12016</v>
      </c>
      <c r="CT1742" s="94" t="s">
        <v>12271</v>
      </c>
      <c r="CX1742" s="94" t="s">
        <v>21934</v>
      </c>
      <c r="CZ1742" s="94" t="s">
        <v>12007</v>
      </c>
      <c r="DA1742" s="94" t="s">
        <v>12111</v>
      </c>
      <c r="DB1742" s="94" t="s">
        <v>12111</v>
      </c>
      <c r="DC1742" s="94" t="s">
        <v>12007</v>
      </c>
      <c r="DD1742" s="94" t="s">
        <v>12007</v>
      </c>
      <c r="DE1742" s="94" t="s">
        <v>12016</v>
      </c>
      <c r="DH1742" s="94" t="s">
        <v>12021</v>
      </c>
      <c r="DJ1742" s="94" t="s">
        <v>12022</v>
      </c>
    </row>
    <row r="1743" ht="13.5" customHeight="1">
      <c r="A1743" s="94" t="s">
        <v>2752</v>
      </c>
      <c r="B1743" s="94" t="s">
        <v>2753</v>
      </c>
      <c r="C1743" s="94" t="str">
        <f t="shared" si="1"/>
        <v>Nariaki Nitta</v>
      </c>
      <c r="D1743" s="94" t="s">
        <v>2754</v>
      </c>
      <c r="E1743" s="94" t="s">
        <v>32</v>
      </c>
      <c r="F1743" s="94" t="s">
        <v>21935</v>
      </c>
      <c r="G1743" s="95" t="s">
        <v>33</v>
      </c>
      <c r="H1743" s="94" t="s">
        <v>12006</v>
      </c>
      <c r="I1743" s="94" t="s">
        <v>12069</v>
      </c>
      <c r="BF1743" s="94"/>
      <c r="BG1743" s="94"/>
      <c r="BH1743" s="94" t="s">
        <v>33</v>
      </c>
      <c r="BI1743" s="94"/>
      <c r="BJ1743" s="94"/>
      <c r="BK1743" s="94"/>
      <c r="BL1743" s="94"/>
      <c r="BM1743" s="94"/>
      <c r="BN1743" s="94"/>
      <c r="BO1743" s="94"/>
      <c r="BP1743" s="94"/>
      <c r="BQ1743" s="94"/>
      <c r="BR1743" s="94">
        <v>1.0</v>
      </c>
      <c r="BS1743" s="94"/>
      <c r="BT1743" s="94"/>
      <c r="BU1743" s="94"/>
      <c r="BV1743" s="94"/>
      <c r="BW1743" s="94"/>
      <c r="BX1743" s="94"/>
      <c r="BY1743" s="94"/>
      <c r="BZ1743" s="94"/>
      <c r="CA1743" s="94"/>
      <c r="CB1743" s="94"/>
      <c r="CC1743" s="94"/>
      <c r="CD1743" s="94"/>
      <c r="CE1743" s="94"/>
      <c r="CF1743" s="94"/>
      <c r="CG1743" s="94"/>
      <c r="CH1743" s="94"/>
      <c r="CJ1743" s="94" t="s">
        <v>3680</v>
      </c>
      <c r="CK1743" s="94" t="s">
        <v>2758</v>
      </c>
      <c r="CL1743" s="94" t="s">
        <v>12505</v>
      </c>
      <c r="CM1743" s="94" t="s">
        <v>21936</v>
      </c>
      <c r="CQ1743" s="94" t="s">
        <v>12582</v>
      </c>
      <c r="CR1743" s="94" t="s">
        <v>12422</v>
      </c>
      <c r="CS1743" s="94" t="s">
        <v>12016</v>
      </c>
      <c r="CX1743" s="94" t="s">
        <v>1965</v>
      </c>
      <c r="CZ1743" s="94" t="s">
        <v>12016</v>
      </c>
      <c r="DA1743" s="94" t="s">
        <v>12016</v>
      </c>
      <c r="DB1743" s="94" t="s">
        <v>12016</v>
      </c>
      <c r="DC1743" s="94" t="s">
        <v>12016</v>
      </c>
      <c r="DD1743" s="94" t="s">
        <v>12016</v>
      </c>
      <c r="DE1743" s="94" t="s">
        <v>12016</v>
      </c>
      <c r="DH1743" s="94" t="s">
        <v>12021</v>
      </c>
      <c r="DJ1743" s="94" t="s">
        <v>12022</v>
      </c>
    </row>
    <row r="1744" ht="13.5" customHeight="1">
      <c r="A1744" s="94" t="s">
        <v>9944</v>
      </c>
      <c r="B1744" s="94" t="s">
        <v>9945</v>
      </c>
      <c r="C1744" s="94" t="str">
        <f t="shared" si="1"/>
        <v>Narusha Isaacs</v>
      </c>
      <c r="D1744" s="94" t="s">
        <v>9946</v>
      </c>
      <c r="E1744" s="94" t="s">
        <v>32</v>
      </c>
      <c r="F1744" s="94" t="s">
        <v>21937</v>
      </c>
      <c r="G1744" s="95" t="s">
        <v>33</v>
      </c>
      <c r="H1744" s="94" t="s">
        <v>12006</v>
      </c>
      <c r="I1744" s="94" t="s">
        <v>12069</v>
      </c>
      <c r="BF1744" s="94" t="s">
        <v>33</v>
      </c>
      <c r="BG1744" s="94"/>
      <c r="BH1744" s="94"/>
      <c r="BI1744" s="94"/>
      <c r="BJ1744" s="94"/>
      <c r="BK1744" s="94"/>
      <c r="BL1744" s="94"/>
      <c r="BM1744" s="94">
        <v>1.0</v>
      </c>
      <c r="BN1744" s="94"/>
      <c r="BO1744" s="94"/>
      <c r="BP1744" s="94"/>
      <c r="BQ1744" s="94"/>
      <c r="BR1744" s="94"/>
      <c r="BS1744" s="94"/>
      <c r="BT1744" s="94"/>
      <c r="BU1744" s="94"/>
      <c r="BV1744" s="94"/>
      <c r="BW1744" s="94"/>
      <c r="BX1744" s="94"/>
      <c r="BY1744" s="94"/>
      <c r="BZ1744" s="94"/>
      <c r="CA1744" s="94"/>
      <c r="CB1744" s="94"/>
      <c r="CC1744" s="94"/>
      <c r="CD1744" s="94"/>
      <c r="CE1744" s="94"/>
      <c r="CF1744" s="94"/>
      <c r="CG1744" s="94"/>
      <c r="CH1744" s="94"/>
      <c r="CJ1744" s="94" t="s">
        <v>12008</v>
      </c>
      <c r="CK1744" s="94" t="s">
        <v>9949</v>
      </c>
      <c r="CL1744" s="94" t="s">
        <v>12010</v>
      </c>
      <c r="CM1744" s="94" t="s">
        <v>15091</v>
      </c>
      <c r="CN1744" s="94" t="s">
        <v>12143</v>
      </c>
      <c r="CO1744" s="94" t="s">
        <v>12122</v>
      </c>
      <c r="CP1744" s="94" t="s">
        <v>12189</v>
      </c>
      <c r="CQ1744" s="94" t="s">
        <v>12015</v>
      </c>
      <c r="CR1744" s="94" t="s">
        <v>12219</v>
      </c>
      <c r="CS1744" s="94" t="s">
        <v>12016</v>
      </c>
      <c r="CT1744" s="94" t="s">
        <v>15988</v>
      </c>
      <c r="CX1744" s="94" t="s">
        <v>21938</v>
      </c>
      <c r="CZ1744" s="94" t="s">
        <v>12007</v>
      </c>
      <c r="DA1744" s="94" t="s">
        <v>12111</v>
      </c>
      <c r="DB1744" s="94" t="s">
        <v>12111</v>
      </c>
      <c r="DC1744" s="94" t="s">
        <v>12007</v>
      </c>
      <c r="DD1744" s="94" t="s">
        <v>12007</v>
      </c>
      <c r="DE1744" s="94" t="s">
        <v>12007</v>
      </c>
      <c r="DH1744" s="94" t="s">
        <v>12021</v>
      </c>
      <c r="DJ1744" s="94" t="s">
        <v>12022</v>
      </c>
    </row>
    <row r="1745" ht="13.5" customHeight="1">
      <c r="A1745" s="94" t="s">
        <v>3370</v>
      </c>
      <c r="B1745" s="94" t="s">
        <v>3371</v>
      </c>
      <c r="C1745" s="94" t="str">
        <f t="shared" si="1"/>
        <v>Nasser Ahmed</v>
      </c>
      <c r="D1745" s="94" t="s">
        <v>3372</v>
      </c>
      <c r="E1745" s="94" t="s">
        <v>32</v>
      </c>
      <c r="F1745" s="94" t="s">
        <v>21939</v>
      </c>
      <c r="G1745" s="95" t="s">
        <v>33</v>
      </c>
      <c r="H1745" s="94" t="s">
        <v>12006</v>
      </c>
      <c r="I1745" s="94" t="s">
        <v>12069</v>
      </c>
      <c r="BF1745" s="94"/>
      <c r="BG1745" s="94"/>
      <c r="BH1745" s="94" t="s">
        <v>33</v>
      </c>
      <c r="BI1745" s="94"/>
      <c r="BJ1745" s="94"/>
      <c r="BK1745" s="94"/>
      <c r="BL1745" s="94"/>
      <c r="BM1745" s="94"/>
      <c r="BN1745" s="94"/>
      <c r="BO1745" s="94"/>
      <c r="BP1745" s="94"/>
      <c r="BQ1745" s="94"/>
      <c r="BR1745" s="94">
        <v>1.0</v>
      </c>
      <c r="BS1745" s="94"/>
      <c r="BT1745" s="94"/>
      <c r="BU1745" s="94"/>
      <c r="BV1745" s="94"/>
      <c r="BW1745" s="94"/>
      <c r="BX1745" s="94"/>
      <c r="BY1745" s="94"/>
      <c r="BZ1745" s="94"/>
      <c r="CA1745" s="94"/>
      <c r="CB1745" s="94"/>
      <c r="CC1745" s="94"/>
      <c r="CD1745" s="94"/>
      <c r="CE1745" s="94"/>
      <c r="CF1745" s="94"/>
      <c r="CG1745" s="94"/>
      <c r="CH1745" s="94"/>
      <c r="CJ1745" s="94" t="s">
        <v>12082</v>
      </c>
      <c r="CK1745" s="94" t="s">
        <v>21940</v>
      </c>
      <c r="CL1745" s="94" t="s">
        <v>12505</v>
      </c>
      <c r="CM1745" s="94" t="s">
        <v>21941</v>
      </c>
      <c r="CN1745" s="94" t="s">
        <v>12666</v>
      </c>
      <c r="CO1745" s="94" t="s">
        <v>12116</v>
      </c>
      <c r="CQ1745" s="94" t="s">
        <v>12103</v>
      </c>
      <c r="CR1745" s="94" t="s">
        <v>12104</v>
      </c>
      <c r="CS1745" s="94" t="s">
        <v>12007</v>
      </c>
      <c r="CT1745" s="94" t="s">
        <v>21942</v>
      </c>
      <c r="CX1745" s="94" t="s">
        <v>21943</v>
      </c>
      <c r="CZ1745" s="94" t="s">
        <v>12007</v>
      </c>
      <c r="DA1745" s="94" t="s">
        <v>12019</v>
      </c>
      <c r="DB1745" s="94" t="s">
        <v>12019</v>
      </c>
      <c r="DC1745" s="94" t="s">
        <v>12007</v>
      </c>
      <c r="DD1745" s="94" t="s">
        <v>12007</v>
      </c>
      <c r="DE1745" s="94" t="s">
        <v>12007</v>
      </c>
      <c r="DH1745" s="94" t="s">
        <v>12021</v>
      </c>
      <c r="DJ1745" s="94" t="s">
        <v>12022</v>
      </c>
    </row>
    <row r="1746" ht="13.5" customHeight="1">
      <c r="A1746" s="94" t="s">
        <v>21944</v>
      </c>
      <c r="B1746" s="94" t="s">
        <v>21945</v>
      </c>
      <c r="C1746" s="94" t="str">
        <f t="shared" si="1"/>
        <v>Natalia Lewandowska</v>
      </c>
      <c r="D1746" s="94" t="s">
        <v>21946</v>
      </c>
      <c r="E1746" s="94" t="s">
        <v>32</v>
      </c>
      <c r="F1746" s="94" t="s">
        <v>21947</v>
      </c>
      <c r="G1746" s="95" t="s">
        <v>33</v>
      </c>
      <c r="H1746" s="94" t="s">
        <v>12006</v>
      </c>
      <c r="BF1746" s="94"/>
      <c r="BG1746" s="94"/>
      <c r="BH1746" s="94" t="s">
        <v>33</v>
      </c>
      <c r="BI1746" s="94"/>
      <c r="BJ1746" s="94"/>
      <c r="BK1746" s="94"/>
      <c r="BL1746" s="94"/>
      <c r="BM1746" s="94"/>
      <c r="BN1746" s="94"/>
      <c r="BO1746" s="94"/>
      <c r="BP1746" s="94"/>
      <c r="BQ1746" s="94"/>
      <c r="BR1746" s="94">
        <v>1.0</v>
      </c>
      <c r="BS1746" s="94"/>
      <c r="BT1746" s="94"/>
      <c r="BU1746" s="94"/>
      <c r="BV1746" s="94"/>
      <c r="BW1746" s="94"/>
      <c r="BX1746" s="94"/>
      <c r="BY1746" s="94"/>
      <c r="BZ1746" s="94"/>
      <c r="CA1746" s="94"/>
      <c r="CB1746" s="94"/>
      <c r="CC1746" s="94"/>
      <c r="CD1746" s="94"/>
      <c r="CE1746" s="94"/>
      <c r="CF1746" s="94"/>
      <c r="CG1746" s="94"/>
      <c r="CH1746" s="94"/>
      <c r="CJ1746" s="94" t="s">
        <v>3680</v>
      </c>
      <c r="CK1746" s="94" t="s">
        <v>21948</v>
      </c>
      <c r="CL1746" s="94" t="s">
        <v>12010</v>
      </c>
      <c r="CM1746" s="94" t="s">
        <v>21949</v>
      </c>
      <c r="CN1746" s="94" t="s">
        <v>21950</v>
      </c>
      <c r="CO1746" s="94" t="s">
        <v>12116</v>
      </c>
      <c r="CP1746" s="94" t="s">
        <v>21951</v>
      </c>
      <c r="CQ1746" s="94" t="s">
        <v>12062</v>
      </c>
      <c r="CR1746" s="94" t="s">
        <v>12336</v>
      </c>
      <c r="CS1746" s="94" t="s">
        <v>12007</v>
      </c>
      <c r="CT1746" s="94" t="s">
        <v>12271</v>
      </c>
      <c r="CX1746" s="94" t="s">
        <v>21952</v>
      </c>
      <c r="CZ1746" s="94" t="s">
        <v>12007</v>
      </c>
      <c r="DA1746" s="94" t="s">
        <v>12019</v>
      </c>
      <c r="DB1746" s="94" t="s">
        <v>12019</v>
      </c>
      <c r="DC1746" s="94" t="s">
        <v>12007</v>
      </c>
      <c r="DD1746" s="94" t="s">
        <v>12007</v>
      </c>
      <c r="DE1746" s="94" t="s">
        <v>12007</v>
      </c>
      <c r="DH1746" s="94" t="s">
        <v>12021</v>
      </c>
      <c r="DJ1746" s="94" t="s">
        <v>12022</v>
      </c>
    </row>
    <row r="1747" ht="13.5" customHeight="1">
      <c r="A1747" s="94" t="s">
        <v>21953</v>
      </c>
      <c r="B1747" s="94" t="s">
        <v>21954</v>
      </c>
      <c r="C1747" s="94" t="str">
        <f t="shared" si="1"/>
        <v>Natalie Batalha</v>
      </c>
      <c r="D1747" s="94" t="s">
        <v>21955</v>
      </c>
      <c r="E1747" s="94" t="s">
        <v>32</v>
      </c>
      <c r="F1747" s="94" t="s">
        <v>21956</v>
      </c>
      <c r="G1747" s="95" t="s">
        <v>33</v>
      </c>
      <c r="H1747" s="94" t="s">
        <v>12006</v>
      </c>
      <c r="BF1747" s="94"/>
      <c r="BG1747" s="94"/>
      <c r="BH1747" s="94" t="s">
        <v>33</v>
      </c>
      <c r="BI1747" s="94"/>
      <c r="BJ1747" s="94"/>
      <c r="BK1747" s="94"/>
      <c r="BL1747" s="94"/>
      <c r="BM1747" s="94"/>
      <c r="BN1747" s="94"/>
      <c r="BO1747" s="94"/>
      <c r="BP1747" s="94"/>
      <c r="BQ1747" s="94"/>
      <c r="BR1747" s="94">
        <v>1.0</v>
      </c>
      <c r="BS1747" s="94"/>
      <c r="BT1747" s="94"/>
      <c r="BU1747" s="94"/>
      <c r="BV1747" s="94"/>
      <c r="BW1747" s="94"/>
      <c r="BX1747" s="94"/>
      <c r="BY1747" s="94"/>
      <c r="BZ1747" s="94"/>
      <c r="CA1747" s="94"/>
      <c r="CB1747" s="94"/>
      <c r="CC1747" s="94"/>
      <c r="CD1747" s="94">
        <v>2.0</v>
      </c>
      <c r="CE1747" s="94"/>
      <c r="CF1747" s="94">
        <v>1.0</v>
      </c>
      <c r="CG1747" s="94"/>
      <c r="CH1747" s="94"/>
      <c r="CJ1747" s="94" t="s">
        <v>12082</v>
      </c>
      <c r="CK1747" s="94" t="s">
        <v>21957</v>
      </c>
      <c r="CL1747" s="94" t="s">
        <v>12232</v>
      </c>
      <c r="CM1747" s="94" t="s">
        <v>21958</v>
      </c>
      <c r="CN1747" s="94" t="s">
        <v>21959</v>
      </c>
      <c r="CO1747" s="94" t="s">
        <v>12030</v>
      </c>
      <c r="CP1747" s="94" t="s">
        <v>21960</v>
      </c>
      <c r="CQ1747" s="94" t="s">
        <v>12062</v>
      </c>
      <c r="CR1747" s="94" t="s">
        <v>12062</v>
      </c>
      <c r="CS1747" s="94" t="s">
        <v>12016</v>
      </c>
      <c r="CX1747" s="94" t="s">
        <v>21961</v>
      </c>
      <c r="CZ1747" s="94" t="s">
        <v>12007</v>
      </c>
      <c r="DA1747" s="94" t="s">
        <v>12016</v>
      </c>
      <c r="DC1747" s="94" t="s">
        <v>12007</v>
      </c>
      <c r="DD1747" s="94" t="s">
        <v>12016</v>
      </c>
      <c r="DE1747" s="94" t="s">
        <v>12007</v>
      </c>
      <c r="DH1747" s="94" t="s">
        <v>12021</v>
      </c>
      <c r="DJ1747" s="94" t="s">
        <v>12022</v>
      </c>
    </row>
    <row r="1748" ht="13.5" customHeight="1">
      <c r="A1748" s="94" t="s">
        <v>21953</v>
      </c>
      <c r="B1748" s="94" t="s">
        <v>21962</v>
      </c>
      <c r="C1748" s="94" t="str">
        <f t="shared" si="1"/>
        <v>Natalie Matchett</v>
      </c>
      <c r="D1748" s="94" t="s">
        <v>21963</v>
      </c>
      <c r="E1748" s="94" t="s">
        <v>32</v>
      </c>
      <c r="F1748" s="94" t="s">
        <v>21964</v>
      </c>
      <c r="G1748" s="95" t="s">
        <v>33</v>
      </c>
      <c r="H1748" s="94" t="s">
        <v>12006</v>
      </c>
      <c r="I1748" s="94" t="s">
        <v>12069</v>
      </c>
      <c r="BF1748" s="94" t="s">
        <v>33</v>
      </c>
      <c r="BG1748" s="94"/>
      <c r="BH1748" s="94"/>
      <c r="BI1748" s="94"/>
      <c r="BJ1748" s="94"/>
      <c r="BK1748" s="94"/>
      <c r="BL1748" s="94"/>
      <c r="BM1748" s="94">
        <v>1.0</v>
      </c>
      <c r="BN1748" s="94"/>
      <c r="BO1748" s="94"/>
      <c r="BP1748" s="94"/>
      <c r="BQ1748" s="94"/>
      <c r="BR1748" s="94"/>
      <c r="BS1748" s="94"/>
      <c r="BT1748" s="94"/>
      <c r="BU1748" s="94"/>
      <c r="BV1748" s="94"/>
      <c r="BW1748" s="94"/>
      <c r="BX1748" s="94"/>
      <c r="BY1748" s="94"/>
      <c r="BZ1748" s="94"/>
      <c r="CA1748" s="94"/>
      <c r="CB1748" s="94"/>
      <c r="CC1748" s="94"/>
      <c r="CD1748" s="94"/>
      <c r="CE1748" s="94"/>
      <c r="CF1748" s="94"/>
      <c r="CG1748" s="94"/>
      <c r="CH1748" s="94"/>
      <c r="CJ1748" s="94" t="s">
        <v>12213</v>
      </c>
      <c r="CK1748" s="94" t="s">
        <v>21953</v>
      </c>
      <c r="CL1748" s="94" t="s">
        <v>12010</v>
      </c>
      <c r="CM1748" s="94" t="s">
        <v>14382</v>
      </c>
      <c r="CN1748" s="94" t="s">
        <v>12143</v>
      </c>
      <c r="CO1748" s="94" t="s">
        <v>12122</v>
      </c>
      <c r="CP1748" s="94" t="s">
        <v>14383</v>
      </c>
      <c r="CQ1748" s="94" t="s">
        <v>12015</v>
      </c>
      <c r="CR1748" s="94" t="s">
        <v>12219</v>
      </c>
      <c r="CS1748" s="94" t="s">
        <v>12016</v>
      </c>
      <c r="CT1748" s="94" t="s">
        <v>12052</v>
      </c>
      <c r="CX1748" s="94" t="s">
        <v>3139</v>
      </c>
      <c r="CZ1748" s="94" t="s">
        <v>12016</v>
      </c>
      <c r="DA1748" s="94" t="s">
        <v>12016</v>
      </c>
      <c r="DB1748" s="94" t="s">
        <v>12016</v>
      </c>
      <c r="DC1748" s="94" t="s">
        <v>12007</v>
      </c>
      <c r="DD1748" s="94" t="s">
        <v>12007</v>
      </c>
      <c r="DE1748" s="94" t="s">
        <v>12007</v>
      </c>
      <c r="DH1748" s="94" t="s">
        <v>12021</v>
      </c>
      <c r="DJ1748" s="94" t="s">
        <v>12022</v>
      </c>
    </row>
    <row r="1749" ht="13.5" customHeight="1">
      <c r="A1749" s="94" t="s">
        <v>8719</v>
      </c>
      <c r="B1749" s="94" t="s">
        <v>8720</v>
      </c>
      <c r="C1749" s="94" t="str">
        <f t="shared" si="1"/>
        <v>Natasha Lavis</v>
      </c>
      <c r="D1749" s="94" t="s">
        <v>8721</v>
      </c>
      <c r="E1749" s="94" t="s">
        <v>32</v>
      </c>
      <c r="F1749" s="94" t="s">
        <v>21965</v>
      </c>
      <c r="G1749" s="95" t="s">
        <v>33</v>
      </c>
      <c r="H1749" s="94" t="s">
        <v>12006</v>
      </c>
      <c r="I1749" s="94" t="s">
        <v>12069</v>
      </c>
      <c r="BF1749" s="94" t="s">
        <v>33</v>
      </c>
      <c r="BG1749" s="94"/>
      <c r="BH1749" s="94"/>
      <c r="BI1749" s="94"/>
      <c r="BJ1749" s="94"/>
      <c r="BK1749" s="94"/>
      <c r="BL1749" s="94"/>
      <c r="BM1749" s="94">
        <v>1.0</v>
      </c>
      <c r="BN1749" s="94"/>
      <c r="BO1749" s="94"/>
      <c r="BP1749" s="94"/>
      <c r="BQ1749" s="94"/>
      <c r="BR1749" s="94"/>
      <c r="BS1749" s="94"/>
      <c r="BT1749" s="94"/>
      <c r="BU1749" s="94"/>
      <c r="BV1749" s="94"/>
      <c r="BW1749" s="94"/>
      <c r="BX1749" s="94"/>
      <c r="BY1749" s="94"/>
      <c r="BZ1749" s="94"/>
      <c r="CA1749" s="94"/>
      <c r="CB1749" s="94"/>
      <c r="CC1749" s="94"/>
      <c r="CD1749" s="94">
        <v>1.0</v>
      </c>
      <c r="CE1749" s="94"/>
      <c r="CF1749" s="94"/>
      <c r="CG1749" s="94"/>
      <c r="CH1749" s="94"/>
      <c r="CJ1749" s="94" t="s">
        <v>12717</v>
      </c>
      <c r="CK1749" s="94" t="s">
        <v>8725</v>
      </c>
      <c r="CL1749" s="94" t="s">
        <v>12010</v>
      </c>
      <c r="CM1749" s="94" t="s">
        <v>21966</v>
      </c>
      <c r="CO1749" s="94" t="s">
        <v>12122</v>
      </c>
      <c r="CP1749" s="94" t="s">
        <v>12306</v>
      </c>
      <c r="CQ1749" s="94" t="s">
        <v>12015</v>
      </c>
      <c r="CR1749" s="94" t="s">
        <v>12861</v>
      </c>
      <c r="CS1749" s="94" t="s">
        <v>12016</v>
      </c>
      <c r="CX1749" s="94" t="s">
        <v>21967</v>
      </c>
      <c r="CZ1749" s="94" t="s">
        <v>12007</v>
      </c>
      <c r="DA1749" s="94" t="s">
        <v>12016</v>
      </c>
      <c r="DB1749" s="94" t="s">
        <v>12111</v>
      </c>
      <c r="DC1749" s="94" t="s">
        <v>12007</v>
      </c>
      <c r="DD1749" s="94" t="s">
        <v>12007</v>
      </c>
      <c r="DE1749" s="94" t="s">
        <v>12016</v>
      </c>
      <c r="DH1749" s="94" t="s">
        <v>12021</v>
      </c>
      <c r="DJ1749" s="94" t="s">
        <v>12022</v>
      </c>
    </row>
    <row r="1750" ht="13.5" customHeight="1">
      <c r="A1750" s="94" t="s">
        <v>8719</v>
      </c>
      <c r="B1750" s="94" t="s">
        <v>21968</v>
      </c>
      <c r="C1750" s="94" t="str">
        <f t="shared" si="1"/>
        <v>Natasha Maddox</v>
      </c>
      <c r="D1750" s="94" t="s">
        <v>21969</v>
      </c>
      <c r="E1750" s="94" t="s">
        <v>32</v>
      </c>
      <c r="F1750" s="94" t="s">
        <v>21970</v>
      </c>
      <c r="G1750" s="95" t="s">
        <v>33</v>
      </c>
      <c r="H1750" s="94" t="s">
        <v>12006</v>
      </c>
      <c r="BF1750" s="94" t="s">
        <v>33</v>
      </c>
      <c r="BG1750" s="94"/>
      <c r="BH1750" s="94"/>
      <c r="BI1750" s="94"/>
      <c r="BJ1750" s="94"/>
      <c r="BK1750" s="94"/>
      <c r="BL1750" s="94">
        <v>1.0</v>
      </c>
      <c r="BM1750" s="94"/>
      <c r="BN1750" s="94"/>
      <c r="BO1750" s="94"/>
      <c r="BP1750" s="94"/>
      <c r="BQ1750" s="94"/>
      <c r="BR1750" s="94"/>
      <c r="BS1750" s="94"/>
      <c r="BT1750" s="94"/>
      <c r="BU1750" s="94"/>
      <c r="BV1750" s="94"/>
      <c r="BW1750" s="94"/>
      <c r="BX1750" s="94"/>
      <c r="BY1750" s="94"/>
      <c r="BZ1750" s="94"/>
      <c r="CA1750" s="94"/>
      <c r="CB1750" s="94"/>
      <c r="CC1750" s="94"/>
      <c r="CD1750" s="94">
        <v>1.0</v>
      </c>
      <c r="CE1750" s="94"/>
      <c r="CF1750" s="94"/>
      <c r="CG1750" s="94"/>
      <c r="CH1750" s="94"/>
      <c r="CJ1750" s="94" t="s">
        <v>3680</v>
      </c>
      <c r="CK1750" s="94" t="s">
        <v>21971</v>
      </c>
      <c r="CL1750" s="94" t="s">
        <v>12010</v>
      </c>
      <c r="CM1750" s="94" t="s">
        <v>13956</v>
      </c>
      <c r="CN1750" s="94" t="s">
        <v>12115</v>
      </c>
      <c r="CO1750" s="94" t="s">
        <v>12030</v>
      </c>
      <c r="CP1750" s="94" t="s">
        <v>13957</v>
      </c>
      <c r="CQ1750" s="94" t="s">
        <v>12263</v>
      </c>
      <c r="CR1750" s="94" t="s">
        <v>12465</v>
      </c>
      <c r="CS1750" s="94" t="s">
        <v>12016</v>
      </c>
      <c r="CT1750" s="94" t="s">
        <v>21972</v>
      </c>
      <c r="CU1750" s="94" t="s">
        <v>12052</v>
      </c>
      <c r="CV1750" s="94" t="s">
        <v>12052</v>
      </c>
      <c r="CX1750" s="94" t="s">
        <v>21973</v>
      </c>
      <c r="CZ1750" s="94" t="s">
        <v>12007</v>
      </c>
      <c r="DA1750" s="94" t="s">
        <v>12016</v>
      </c>
      <c r="DB1750" s="94" t="s">
        <v>12016</v>
      </c>
      <c r="DC1750" s="94" t="s">
        <v>12007</v>
      </c>
      <c r="DD1750" s="94" t="s">
        <v>12016</v>
      </c>
      <c r="DE1750" s="94" t="s">
        <v>12007</v>
      </c>
      <c r="DH1750" s="94" t="s">
        <v>12021</v>
      </c>
      <c r="DJ1750" s="94" t="s">
        <v>12022</v>
      </c>
    </row>
    <row r="1751" ht="13.5" customHeight="1">
      <c r="A1751" s="94" t="s">
        <v>7181</v>
      </c>
      <c r="B1751" s="94" t="s">
        <v>7182</v>
      </c>
      <c r="C1751" s="94" t="str">
        <f t="shared" si="1"/>
        <v>Nathan Deg</v>
      </c>
      <c r="D1751" s="94" t="s">
        <v>7183</v>
      </c>
      <c r="E1751" s="94" t="s">
        <v>32</v>
      </c>
      <c r="F1751" s="94" t="s">
        <v>21974</v>
      </c>
      <c r="G1751" s="95" t="s">
        <v>33</v>
      </c>
      <c r="H1751" s="94" t="s">
        <v>12006</v>
      </c>
      <c r="I1751" s="94" t="s">
        <v>12069</v>
      </c>
      <c r="BF1751" s="94" t="s">
        <v>33</v>
      </c>
      <c r="BG1751" s="94"/>
      <c r="BH1751" s="94"/>
      <c r="BI1751" s="94"/>
      <c r="BJ1751" s="94"/>
      <c r="BK1751" s="94"/>
      <c r="BL1751" s="94">
        <v>1.0</v>
      </c>
      <c r="BM1751" s="94"/>
      <c r="BN1751" s="94"/>
      <c r="BO1751" s="94"/>
      <c r="BP1751" s="94"/>
      <c r="BQ1751" s="94"/>
      <c r="BR1751" s="94"/>
      <c r="BS1751" s="94"/>
      <c r="BT1751" s="94"/>
      <c r="BU1751" s="94"/>
      <c r="BV1751" s="94"/>
      <c r="BW1751" s="94"/>
      <c r="BX1751" s="94"/>
      <c r="BY1751" s="94"/>
      <c r="BZ1751" s="94"/>
      <c r="CA1751" s="94"/>
      <c r="CB1751" s="94"/>
      <c r="CC1751" s="94"/>
      <c r="CD1751" s="94">
        <v>1.0</v>
      </c>
      <c r="CE1751" s="94"/>
      <c r="CF1751" s="94"/>
      <c r="CG1751" s="94"/>
      <c r="CH1751" s="94"/>
      <c r="CJ1751" s="94" t="s">
        <v>3680</v>
      </c>
      <c r="CK1751" s="94" t="s">
        <v>7187</v>
      </c>
      <c r="CL1751" s="94" t="s">
        <v>12046</v>
      </c>
      <c r="CM1751" s="94" t="s">
        <v>12463</v>
      </c>
      <c r="CN1751" s="94" t="s">
        <v>21975</v>
      </c>
      <c r="CO1751" s="94" t="s">
        <v>12116</v>
      </c>
      <c r="CP1751" s="94" t="s">
        <v>12464</v>
      </c>
      <c r="CQ1751" s="94" t="s">
        <v>12075</v>
      </c>
      <c r="CR1751" s="94" t="s">
        <v>12465</v>
      </c>
      <c r="CS1751" s="94" t="s">
        <v>12016</v>
      </c>
      <c r="CX1751" s="94" t="s">
        <v>21976</v>
      </c>
      <c r="CZ1751" s="94" t="s">
        <v>12007</v>
      </c>
      <c r="DA1751" s="94" t="s">
        <v>12016</v>
      </c>
      <c r="DB1751" s="94" t="s">
        <v>12016</v>
      </c>
      <c r="DC1751" s="94" t="s">
        <v>12007</v>
      </c>
      <c r="DD1751" s="94" t="s">
        <v>12007</v>
      </c>
      <c r="DE1751" s="94" t="s">
        <v>12007</v>
      </c>
      <c r="DH1751" s="94" t="s">
        <v>12021</v>
      </c>
      <c r="DJ1751" s="94" t="s">
        <v>12022</v>
      </c>
    </row>
    <row r="1752" ht="13.5" customHeight="1">
      <c r="A1752" s="94" t="s">
        <v>21977</v>
      </c>
      <c r="B1752" s="94" t="s">
        <v>21978</v>
      </c>
      <c r="C1752" s="94" t="str">
        <f t="shared" si="1"/>
        <v>Naval Bhadari</v>
      </c>
      <c r="D1752" s="94" t="s">
        <v>21979</v>
      </c>
      <c r="E1752" s="94" t="s">
        <v>32</v>
      </c>
      <c r="F1752" s="94" t="s">
        <v>21980</v>
      </c>
      <c r="G1752" s="95" t="s">
        <v>33</v>
      </c>
      <c r="H1752" s="94" t="s">
        <v>12006</v>
      </c>
      <c r="I1752" s="94" t="s">
        <v>12025</v>
      </c>
      <c r="BF1752" s="94" t="s">
        <v>33</v>
      </c>
      <c r="BG1752" s="94"/>
      <c r="BH1752" s="94"/>
      <c r="BI1752" s="94"/>
      <c r="BJ1752" s="94"/>
      <c r="BK1752" s="94"/>
      <c r="BL1752" s="94">
        <v>1.0</v>
      </c>
      <c r="BM1752" s="94"/>
      <c r="BN1752" s="94"/>
      <c r="BO1752" s="94"/>
      <c r="BP1752" s="94"/>
      <c r="BQ1752" s="94"/>
      <c r="BR1752" s="94"/>
      <c r="BS1752" s="94"/>
      <c r="BT1752" s="94"/>
      <c r="BU1752" s="94"/>
      <c r="BV1752" s="94"/>
      <c r="BW1752" s="94"/>
      <c r="BX1752" s="94"/>
      <c r="BY1752" s="94"/>
      <c r="BZ1752" s="94"/>
      <c r="CA1752" s="94"/>
      <c r="CB1752" s="94"/>
      <c r="CC1752" s="94"/>
      <c r="CD1752" s="94"/>
      <c r="CE1752" s="94"/>
      <c r="CF1752" s="94"/>
      <c r="CG1752" s="94"/>
      <c r="CH1752" s="94"/>
      <c r="CJ1752" s="94" t="s">
        <v>3680</v>
      </c>
      <c r="CK1752" s="94" t="s">
        <v>21981</v>
      </c>
      <c r="CL1752" s="94" t="s">
        <v>12046</v>
      </c>
      <c r="CM1752" s="94" t="s">
        <v>12471</v>
      </c>
      <c r="CO1752" s="94" t="s">
        <v>12188</v>
      </c>
      <c r="CP1752" s="94" t="s">
        <v>12472</v>
      </c>
      <c r="CQ1752" s="94" t="s">
        <v>12183</v>
      </c>
      <c r="CR1752" s="94" t="s">
        <v>12195</v>
      </c>
      <c r="CS1752" s="94" t="s">
        <v>12007</v>
      </c>
      <c r="CT1752" s="94" t="s">
        <v>21982</v>
      </c>
      <c r="CX1752" s="94" t="s">
        <v>21983</v>
      </c>
      <c r="CZ1752" s="94" t="s">
        <v>12007</v>
      </c>
      <c r="DB1752" s="94" t="s">
        <v>12111</v>
      </c>
      <c r="DC1752" s="94" t="s">
        <v>12007</v>
      </c>
      <c r="DD1752" s="94" t="s">
        <v>12007</v>
      </c>
      <c r="DE1752" s="94" t="s">
        <v>12007</v>
      </c>
      <c r="DH1752" s="94" t="s">
        <v>12021</v>
      </c>
      <c r="DJ1752" s="94" t="s">
        <v>12022</v>
      </c>
    </row>
    <row r="1753" ht="13.5" customHeight="1">
      <c r="A1753" s="94" t="s">
        <v>21984</v>
      </c>
      <c r="B1753" s="94" t="s">
        <v>21985</v>
      </c>
      <c r="C1753" s="94" t="str">
        <f t="shared" si="1"/>
        <v>Naveen Reddy</v>
      </c>
      <c r="D1753" s="94" t="s">
        <v>21986</v>
      </c>
      <c r="E1753" s="94" t="s">
        <v>32</v>
      </c>
      <c r="F1753" s="94" t="s">
        <v>21987</v>
      </c>
      <c r="G1753" s="95" t="s">
        <v>33</v>
      </c>
      <c r="H1753" s="94" t="s">
        <v>12006</v>
      </c>
      <c r="I1753" s="94" t="s">
        <v>12025</v>
      </c>
      <c r="BF1753" s="94" t="s">
        <v>33</v>
      </c>
      <c r="BG1753" s="94"/>
      <c r="BH1753" s="94"/>
      <c r="BI1753" s="94"/>
      <c r="BJ1753" s="94"/>
      <c r="BK1753" s="94"/>
      <c r="BL1753" s="94">
        <v>1.0</v>
      </c>
      <c r="BM1753" s="94"/>
      <c r="BN1753" s="94"/>
      <c r="BO1753" s="94"/>
      <c r="BP1753" s="94"/>
      <c r="BQ1753" s="94"/>
      <c r="BR1753" s="94"/>
      <c r="BS1753" s="94"/>
      <c r="BT1753" s="94"/>
      <c r="BU1753" s="94"/>
      <c r="BV1753" s="94"/>
      <c r="BW1753" s="94"/>
      <c r="BX1753" s="94"/>
      <c r="BY1753" s="94"/>
      <c r="BZ1753" s="94"/>
      <c r="CA1753" s="94"/>
      <c r="CB1753" s="94"/>
      <c r="CC1753" s="94"/>
      <c r="CD1753" s="94"/>
      <c r="CE1753" s="94"/>
      <c r="CF1753" s="94"/>
      <c r="CG1753" s="94"/>
      <c r="CH1753" s="94"/>
      <c r="CK1753" s="94" t="s">
        <v>21988</v>
      </c>
      <c r="CL1753" s="94" t="s">
        <v>12046</v>
      </c>
      <c r="CM1753" s="94" t="s">
        <v>21989</v>
      </c>
      <c r="CN1753" s="94" t="s">
        <v>12029</v>
      </c>
      <c r="CO1753" s="94" t="s">
        <v>12030</v>
      </c>
      <c r="CP1753" s="94" t="s">
        <v>21990</v>
      </c>
      <c r="CQ1753" s="94" t="s">
        <v>12032</v>
      </c>
      <c r="CR1753" s="94" t="s">
        <v>12032</v>
      </c>
      <c r="CX1753" s="94" t="s">
        <v>2154</v>
      </c>
      <c r="CZ1753" s="94" t="s">
        <v>12007</v>
      </c>
      <c r="DA1753" s="94" t="s">
        <v>12016</v>
      </c>
      <c r="DB1753" s="94" t="s">
        <v>12016</v>
      </c>
      <c r="DC1753" s="94" t="s">
        <v>12007</v>
      </c>
      <c r="DD1753" s="94" t="s">
        <v>12016</v>
      </c>
      <c r="DE1753" s="94" t="s">
        <v>12016</v>
      </c>
      <c r="DH1753" s="94" t="s">
        <v>12021</v>
      </c>
      <c r="DJ1753" s="94" t="s">
        <v>12022</v>
      </c>
    </row>
    <row r="1754" ht="13.5" customHeight="1">
      <c r="A1754" s="94" t="s">
        <v>21991</v>
      </c>
      <c r="B1754" s="94" t="s">
        <v>21992</v>
      </c>
      <c r="C1754" s="94" t="str">
        <f t="shared" si="1"/>
        <v>Navin Chaurasiya</v>
      </c>
      <c r="D1754" s="94" t="s">
        <v>21993</v>
      </c>
      <c r="E1754" s="94" t="s">
        <v>35</v>
      </c>
      <c r="F1754" s="94" t="s">
        <v>21994</v>
      </c>
      <c r="G1754" s="95" t="s">
        <v>33</v>
      </c>
      <c r="H1754" s="94" t="s">
        <v>12006</v>
      </c>
      <c r="I1754" s="94" t="s">
        <v>12025</v>
      </c>
      <c r="BF1754" s="94" t="s">
        <v>33</v>
      </c>
      <c r="BG1754" s="94"/>
      <c r="BH1754" s="94"/>
      <c r="BI1754" s="94"/>
      <c r="BJ1754" s="94"/>
      <c r="BK1754" s="94"/>
      <c r="BL1754" s="94"/>
      <c r="BM1754" s="94">
        <v>1.0</v>
      </c>
      <c r="BN1754" s="94"/>
      <c r="BO1754" s="94"/>
      <c r="BP1754" s="94"/>
      <c r="BQ1754" s="94"/>
      <c r="BR1754" s="94"/>
      <c r="BS1754" s="94"/>
      <c r="BT1754" s="94"/>
      <c r="BU1754" s="94"/>
      <c r="BV1754" s="94"/>
      <c r="BW1754" s="94"/>
      <c r="BX1754" s="94"/>
      <c r="BY1754" s="94"/>
      <c r="BZ1754" s="94"/>
      <c r="CA1754" s="94"/>
      <c r="CB1754" s="94"/>
      <c r="CC1754" s="94"/>
      <c r="CD1754" s="94"/>
      <c r="CE1754" s="94"/>
      <c r="CF1754" s="94"/>
      <c r="CG1754" s="94"/>
      <c r="CH1754" s="94"/>
      <c r="CJ1754" s="94" t="s">
        <v>12153</v>
      </c>
      <c r="CK1754" s="94" t="s">
        <v>21995</v>
      </c>
      <c r="CL1754" s="94" t="s">
        <v>12046</v>
      </c>
      <c r="CM1754" s="94" t="s">
        <v>21996</v>
      </c>
      <c r="CN1754" s="94" t="s">
        <v>21997</v>
      </c>
      <c r="CO1754" s="94" t="s">
        <v>12122</v>
      </c>
      <c r="CP1754" s="94" t="s">
        <v>13281</v>
      </c>
      <c r="CQ1754" s="94" t="s">
        <v>12183</v>
      </c>
      <c r="CR1754" s="94" t="s">
        <v>12195</v>
      </c>
      <c r="CS1754" s="94" t="s">
        <v>12007</v>
      </c>
      <c r="CT1754" s="94" t="s">
        <v>12271</v>
      </c>
      <c r="CU1754" s="94" t="s">
        <v>21998</v>
      </c>
      <c r="CX1754" s="94" t="s">
        <v>21999</v>
      </c>
      <c r="CZ1754" s="94" t="s">
        <v>12007</v>
      </c>
      <c r="DA1754" s="94" t="s">
        <v>12016</v>
      </c>
      <c r="DB1754" s="94" t="s">
        <v>12111</v>
      </c>
      <c r="DC1754" s="94" t="s">
        <v>12007</v>
      </c>
      <c r="DD1754" s="94" t="s">
        <v>12007</v>
      </c>
      <c r="DE1754" s="94" t="s">
        <v>12007</v>
      </c>
      <c r="DH1754" s="94" t="s">
        <v>12021</v>
      </c>
      <c r="DJ1754" s="94" t="s">
        <v>12022</v>
      </c>
    </row>
    <row r="1755" ht="13.5" customHeight="1">
      <c r="A1755" s="94" t="s">
        <v>22000</v>
      </c>
      <c r="B1755" s="94" t="s">
        <v>22001</v>
      </c>
      <c r="C1755" s="94" t="str">
        <f t="shared" si="1"/>
        <v>Nawaz Mahomed</v>
      </c>
      <c r="D1755" s="94" t="s">
        <v>22002</v>
      </c>
      <c r="E1755" s="94" t="s">
        <v>35</v>
      </c>
      <c r="F1755" s="94" t="s">
        <v>22003</v>
      </c>
      <c r="G1755" s="95" t="s">
        <v>33</v>
      </c>
      <c r="H1755" s="94" t="s">
        <v>12006</v>
      </c>
      <c r="I1755" s="94" t="s">
        <v>12381</v>
      </c>
      <c r="BF1755" s="94"/>
      <c r="BG1755" s="94"/>
      <c r="BH1755" s="94" t="s">
        <v>33</v>
      </c>
      <c r="BI1755" s="94"/>
      <c r="BJ1755" s="94"/>
      <c r="BK1755" s="94"/>
      <c r="BL1755" s="94"/>
      <c r="BM1755" s="94"/>
      <c r="BN1755" s="94"/>
      <c r="BO1755" s="94"/>
      <c r="BP1755" s="94"/>
      <c r="BQ1755" s="94"/>
      <c r="BR1755" s="94">
        <v>1.0</v>
      </c>
      <c r="BS1755" s="94"/>
      <c r="BT1755" s="94"/>
      <c r="BU1755" s="94"/>
      <c r="BV1755" s="94"/>
      <c r="BW1755" s="94"/>
      <c r="BX1755" s="94"/>
      <c r="BY1755" s="94"/>
      <c r="BZ1755" s="94"/>
      <c r="CA1755" s="94"/>
      <c r="CB1755" s="94"/>
      <c r="CC1755" s="94"/>
      <c r="CD1755" s="94"/>
      <c r="CE1755" s="94"/>
      <c r="CF1755" s="94"/>
      <c r="CG1755" s="94"/>
      <c r="CH1755" s="94"/>
      <c r="CJ1755" s="94" t="s">
        <v>12082</v>
      </c>
      <c r="CK1755" s="94" t="s">
        <v>22004</v>
      </c>
      <c r="CL1755" s="94" t="s">
        <v>12046</v>
      </c>
      <c r="CM1755" s="94" t="s">
        <v>13413</v>
      </c>
      <c r="CN1755" s="94" t="s">
        <v>12029</v>
      </c>
      <c r="CO1755" s="94" t="s">
        <v>12030</v>
      </c>
      <c r="CP1755" s="94" t="s">
        <v>13414</v>
      </c>
      <c r="CQ1755" s="94" t="s">
        <v>12015</v>
      </c>
      <c r="CR1755" s="94" t="s">
        <v>12219</v>
      </c>
      <c r="CS1755" s="94" t="s">
        <v>12016</v>
      </c>
      <c r="CX1755" s="94" t="s">
        <v>22005</v>
      </c>
      <c r="CZ1755" s="94" t="s">
        <v>12007</v>
      </c>
      <c r="DA1755" s="94" t="s">
        <v>12016</v>
      </c>
      <c r="DB1755" s="94" t="s">
        <v>12016</v>
      </c>
      <c r="DC1755" s="94" t="s">
        <v>12007</v>
      </c>
      <c r="DD1755" s="94" t="s">
        <v>12007</v>
      </c>
      <c r="DE1755" s="94" t="s">
        <v>12016</v>
      </c>
      <c r="DH1755" s="94" t="s">
        <v>12021</v>
      </c>
      <c r="DJ1755" s="94" t="s">
        <v>12022</v>
      </c>
    </row>
    <row r="1756" ht="13.5" customHeight="1">
      <c r="A1756" s="94" t="s">
        <v>22006</v>
      </c>
      <c r="B1756" s="94" t="s">
        <v>22007</v>
      </c>
      <c r="C1756" s="94" t="str">
        <f t="shared" si="1"/>
        <v>Nayra Rodriguez-Eugenio</v>
      </c>
      <c r="D1756" s="94" t="s">
        <v>22008</v>
      </c>
      <c r="E1756" s="94" t="s">
        <v>35</v>
      </c>
      <c r="F1756" s="94" t="s">
        <v>22009</v>
      </c>
      <c r="G1756" s="95" t="s">
        <v>38</v>
      </c>
      <c r="H1756" s="94" t="s">
        <v>12006</v>
      </c>
      <c r="I1756" s="94" t="s">
        <v>12069</v>
      </c>
      <c r="BF1756" s="94"/>
      <c r="BG1756" s="94" t="s">
        <v>38</v>
      </c>
      <c r="BH1756" s="94"/>
      <c r="BI1756" s="94"/>
      <c r="BJ1756" s="94"/>
      <c r="BK1756" s="94"/>
      <c r="BL1756" s="94"/>
      <c r="BM1756" s="94"/>
      <c r="BN1756" s="94"/>
      <c r="BO1756" s="94">
        <v>1.0</v>
      </c>
      <c r="BP1756" s="94"/>
      <c r="BQ1756" s="94"/>
      <c r="BR1756" s="94"/>
      <c r="BS1756" s="94"/>
      <c r="BT1756" s="94"/>
      <c r="BU1756" s="94"/>
      <c r="BV1756" s="94"/>
      <c r="BW1756" s="94"/>
      <c r="BX1756" s="94"/>
      <c r="BY1756" s="94"/>
      <c r="BZ1756" s="94"/>
      <c r="CA1756" s="94"/>
      <c r="CB1756" s="94"/>
      <c r="CC1756" s="94"/>
      <c r="CD1756" s="94"/>
      <c r="CE1756" s="94"/>
      <c r="CF1756" s="94"/>
      <c r="CG1756" s="94"/>
      <c r="CH1756" s="94"/>
      <c r="CJ1756" s="94" t="s">
        <v>3680</v>
      </c>
      <c r="CK1756" s="94" t="s">
        <v>22010</v>
      </c>
      <c r="CL1756" s="94" t="s">
        <v>12010</v>
      </c>
      <c r="CM1756" s="94" t="s">
        <v>13227</v>
      </c>
      <c r="CN1756" s="94" t="s">
        <v>22011</v>
      </c>
      <c r="CO1756" s="94" t="s">
        <v>12116</v>
      </c>
      <c r="CP1756" s="94" t="s">
        <v>22012</v>
      </c>
      <c r="CQ1756" s="94" t="s">
        <v>12549</v>
      </c>
      <c r="CR1756" s="94" t="s">
        <v>12550</v>
      </c>
      <c r="CS1756" s="94" t="s">
        <v>12016</v>
      </c>
      <c r="CX1756" s="94" t="s">
        <v>22013</v>
      </c>
      <c r="CZ1756" s="94" t="s">
        <v>12016</v>
      </c>
      <c r="DA1756" s="94" t="s">
        <v>12016</v>
      </c>
      <c r="DB1756" s="94" t="s">
        <v>12016</v>
      </c>
      <c r="DC1756" s="94" t="s">
        <v>12007</v>
      </c>
      <c r="DD1756" s="94" t="s">
        <v>12007</v>
      </c>
      <c r="DE1756" s="94" t="s">
        <v>12007</v>
      </c>
      <c r="DH1756" s="94" t="s">
        <v>12021</v>
      </c>
      <c r="DJ1756" s="94" t="s">
        <v>12022</v>
      </c>
    </row>
    <row r="1757" ht="13.5" customHeight="1">
      <c r="A1757" s="94" t="s">
        <v>4196</v>
      </c>
      <c r="B1757" s="94" t="s">
        <v>4197</v>
      </c>
      <c r="C1757" s="94" t="str">
        <f t="shared" si="1"/>
        <v>Nazhatulshima Ahmad</v>
      </c>
      <c r="D1757" s="94" t="s">
        <v>4198</v>
      </c>
      <c r="E1757" s="94" t="s">
        <v>32</v>
      </c>
      <c r="F1757" s="94" t="s">
        <v>22014</v>
      </c>
      <c r="G1757" s="95" t="s">
        <v>33</v>
      </c>
      <c r="H1757" s="94" t="s">
        <v>12006</v>
      </c>
      <c r="I1757" s="94" t="s">
        <v>12069</v>
      </c>
      <c r="BF1757" s="94" t="s">
        <v>33</v>
      </c>
      <c r="BG1757" s="94"/>
      <c r="BH1757" s="94"/>
      <c r="BI1757" s="94"/>
      <c r="BJ1757" s="94"/>
      <c r="BK1757" s="94"/>
      <c r="BL1757" s="94">
        <v>1.0</v>
      </c>
      <c r="BM1757" s="94"/>
      <c r="BN1757" s="94"/>
      <c r="BO1757" s="94"/>
      <c r="BP1757" s="94"/>
      <c r="BQ1757" s="94"/>
      <c r="BR1757" s="94"/>
      <c r="BS1757" s="94"/>
      <c r="BT1757" s="94"/>
      <c r="BU1757" s="94"/>
      <c r="BV1757" s="94"/>
      <c r="BW1757" s="94"/>
      <c r="BX1757" s="94"/>
      <c r="BY1757" s="94"/>
      <c r="BZ1757" s="94"/>
      <c r="CA1757" s="94"/>
      <c r="CB1757" s="94"/>
      <c r="CC1757" s="94"/>
      <c r="CD1757" s="94"/>
      <c r="CE1757" s="94"/>
      <c r="CF1757" s="94"/>
      <c r="CG1757" s="94"/>
      <c r="CH1757" s="94"/>
      <c r="CJ1757" s="94" t="s">
        <v>3680</v>
      </c>
      <c r="CK1757" s="94" t="s">
        <v>4202</v>
      </c>
      <c r="CL1757" s="94" t="s">
        <v>12010</v>
      </c>
      <c r="CM1757" s="94" t="s">
        <v>22015</v>
      </c>
      <c r="CN1757" s="94" t="s">
        <v>12115</v>
      </c>
      <c r="CO1757" s="94" t="s">
        <v>12116</v>
      </c>
      <c r="CP1757" s="94" t="s">
        <v>22016</v>
      </c>
      <c r="CQ1757" s="94" t="s">
        <v>19165</v>
      </c>
      <c r="CR1757" s="94" t="s">
        <v>14103</v>
      </c>
      <c r="CS1757" s="94" t="s">
        <v>12007</v>
      </c>
      <c r="CT1757" s="94" t="s">
        <v>22017</v>
      </c>
      <c r="CX1757" s="94" t="s">
        <v>22018</v>
      </c>
      <c r="CZ1757" s="94" t="s">
        <v>12007</v>
      </c>
      <c r="DA1757" s="94" t="s">
        <v>12111</v>
      </c>
      <c r="DE1757" s="94" t="s">
        <v>12007</v>
      </c>
      <c r="DH1757" s="94" t="s">
        <v>12021</v>
      </c>
      <c r="DJ1757" s="94" t="s">
        <v>12022</v>
      </c>
    </row>
    <row r="1758" ht="13.5" customHeight="1">
      <c r="A1758" s="94" t="s">
        <v>4688</v>
      </c>
      <c r="B1758" s="94" t="s">
        <v>4689</v>
      </c>
      <c r="C1758" s="94" t="str">
        <f t="shared" si="1"/>
        <v>Nazir Makda</v>
      </c>
      <c r="D1758" s="94" t="s">
        <v>4690</v>
      </c>
      <c r="E1758" s="94" t="s">
        <v>32</v>
      </c>
      <c r="F1758" s="94" t="s">
        <v>22019</v>
      </c>
      <c r="G1758" s="95" t="s">
        <v>33</v>
      </c>
      <c r="H1758" s="94" t="s">
        <v>12006</v>
      </c>
      <c r="I1758" s="94" t="s">
        <v>12069</v>
      </c>
      <c r="BF1758" s="94" t="s">
        <v>33</v>
      </c>
      <c r="BG1758" s="94"/>
      <c r="BH1758" s="94"/>
      <c r="BI1758" s="94"/>
      <c r="BJ1758" s="94"/>
      <c r="BK1758" s="94"/>
      <c r="BL1758" s="94"/>
      <c r="BM1758" s="94">
        <v>1.0</v>
      </c>
      <c r="BN1758" s="94"/>
      <c r="BO1758" s="94"/>
      <c r="BP1758" s="94"/>
      <c r="BQ1758" s="94"/>
      <c r="BR1758" s="94"/>
      <c r="BS1758" s="94"/>
      <c r="BT1758" s="94"/>
      <c r="BU1758" s="94"/>
      <c r="BV1758" s="94"/>
      <c r="BW1758" s="94"/>
      <c r="BX1758" s="94"/>
      <c r="BY1758" s="94"/>
      <c r="BZ1758" s="94"/>
      <c r="CA1758" s="94"/>
      <c r="CB1758" s="94"/>
      <c r="CC1758" s="94"/>
      <c r="CD1758" s="94"/>
      <c r="CE1758" s="94"/>
      <c r="CF1758" s="94"/>
      <c r="CG1758" s="94"/>
      <c r="CH1758" s="94"/>
      <c r="CJ1758" s="94" t="s">
        <v>11475</v>
      </c>
      <c r="CK1758" s="94" t="s">
        <v>4694</v>
      </c>
      <c r="CM1758" s="94" t="s">
        <v>22020</v>
      </c>
      <c r="CN1758" s="94" t="s">
        <v>12143</v>
      </c>
      <c r="CO1758" s="94" t="s">
        <v>12122</v>
      </c>
      <c r="CQ1758" s="94" t="s">
        <v>12015</v>
      </c>
      <c r="CS1758" s="94" t="s">
        <v>12016</v>
      </c>
      <c r="CT1758" s="94" t="s">
        <v>15988</v>
      </c>
      <c r="CX1758" s="94" t="s">
        <v>22021</v>
      </c>
      <c r="CZ1758" s="94" t="s">
        <v>12007</v>
      </c>
      <c r="DA1758" s="94" t="s">
        <v>12016</v>
      </c>
      <c r="DB1758" s="94" t="s">
        <v>12016</v>
      </c>
      <c r="DC1758" s="94" t="s">
        <v>12007</v>
      </c>
      <c r="DD1758" s="94" t="s">
        <v>12007</v>
      </c>
      <c r="DE1758" s="94" t="s">
        <v>12016</v>
      </c>
      <c r="DH1758" s="94" t="s">
        <v>12021</v>
      </c>
      <c r="DJ1758" s="94" t="s">
        <v>12022</v>
      </c>
    </row>
    <row r="1759" ht="13.5" customHeight="1">
      <c r="A1759" s="94" t="s">
        <v>22022</v>
      </c>
      <c r="B1759" s="94" t="s">
        <v>22023</v>
      </c>
      <c r="C1759" s="94" t="str">
        <f t="shared" si="1"/>
        <v>Nazli Hercules</v>
      </c>
      <c r="D1759" s="94" t="s">
        <v>22024</v>
      </c>
      <c r="E1759" s="94" t="s">
        <v>32</v>
      </c>
      <c r="F1759" s="94" t="s">
        <v>22025</v>
      </c>
      <c r="G1759" s="95" t="s">
        <v>33</v>
      </c>
      <c r="H1759" s="94" t="s">
        <v>12006</v>
      </c>
      <c r="BF1759" s="94"/>
      <c r="BG1759" s="94"/>
      <c r="BH1759" s="94"/>
      <c r="BI1759" s="94"/>
      <c r="BJ1759" s="94" t="s">
        <v>33</v>
      </c>
      <c r="BK1759" s="94"/>
      <c r="BL1759" s="94"/>
      <c r="BM1759" s="94"/>
      <c r="BN1759" s="94"/>
      <c r="BO1759" s="94"/>
      <c r="BP1759" s="94"/>
      <c r="BQ1759" s="94"/>
      <c r="BR1759" s="94"/>
      <c r="BS1759" s="94"/>
      <c r="BT1759" s="94"/>
      <c r="BU1759" s="94"/>
      <c r="BV1759" s="94"/>
      <c r="BW1759" s="94"/>
      <c r="BX1759" s="94">
        <v>1.0</v>
      </c>
      <c r="BY1759" s="94"/>
      <c r="BZ1759" s="94"/>
      <c r="CA1759" s="94"/>
      <c r="CB1759" s="94"/>
      <c r="CC1759" s="94"/>
      <c r="CD1759" s="94"/>
      <c r="CE1759" s="94"/>
      <c r="CF1759" s="94"/>
      <c r="CG1759" s="94"/>
      <c r="CH1759" s="94"/>
      <c r="CJ1759" s="94" t="s">
        <v>12717</v>
      </c>
      <c r="CK1759" s="94" t="s">
        <v>22026</v>
      </c>
      <c r="CL1759" s="94" t="s">
        <v>22027</v>
      </c>
      <c r="CM1759" s="94" t="s">
        <v>17120</v>
      </c>
      <c r="CN1759" s="94" t="s">
        <v>22028</v>
      </c>
      <c r="CP1759" s="94" t="s">
        <v>12189</v>
      </c>
      <c r="CQ1759" s="94" t="s">
        <v>12015</v>
      </c>
      <c r="CS1759" s="94" t="s">
        <v>12016</v>
      </c>
      <c r="CT1759" s="94" t="s">
        <v>15988</v>
      </c>
      <c r="CX1759" s="94" t="s">
        <v>1743</v>
      </c>
      <c r="CZ1759" s="94" t="s">
        <v>12007</v>
      </c>
      <c r="DA1759" s="94" t="s">
        <v>12016</v>
      </c>
      <c r="DB1759" s="94" t="s">
        <v>12016</v>
      </c>
      <c r="DC1759" s="94" t="s">
        <v>12007</v>
      </c>
      <c r="DD1759" s="94" t="s">
        <v>12016</v>
      </c>
      <c r="DE1759" s="94" t="s">
        <v>12016</v>
      </c>
      <c r="DF1759" s="94" t="s">
        <v>22029</v>
      </c>
      <c r="DH1759" s="94" t="s">
        <v>12021</v>
      </c>
      <c r="DJ1759" s="94" t="s">
        <v>12022</v>
      </c>
    </row>
    <row r="1760" ht="13.5" customHeight="1">
      <c r="A1760" s="94" t="s">
        <v>3757</v>
      </c>
      <c r="B1760" s="94" t="s">
        <v>3758</v>
      </c>
      <c r="C1760" s="94" t="str">
        <f t="shared" si="1"/>
        <v>Nceba Mhlahlo</v>
      </c>
      <c r="D1760" s="94" t="s">
        <v>3759</v>
      </c>
      <c r="E1760" s="94" t="s">
        <v>35</v>
      </c>
      <c r="F1760" s="94" t="s">
        <v>22030</v>
      </c>
      <c r="G1760" s="95" t="s">
        <v>38</v>
      </c>
      <c r="H1760" s="94" t="s">
        <v>12006</v>
      </c>
      <c r="I1760" s="94" t="s">
        <v>12069</v>
      </c>
      <c r="BF1760" s="94"/>
      <c r="BG1760" s="94"/>
      <c r="BH1760" s="94"/>
      <c r="BI1760" s="94" t="s">
        <v>38</v>
      </c>
      <c r="BJ1760" s="94"/>
      <c r="BK1760" s="94"/>
      <c r="BL1760" s="94"/>
      <c r="BM1760" s="94"/>
      <c r="BN1760" s="94"/>
      <c r="BO1760" s="94"/>
      <c r="BP1760" s="94"/>
      <c r="BQ1760" s="94"/>
      <c r="BR1760" s="94"/>
      <c r="BS1760" s="94"/>
      <c r="BT1760" s="94"/>
      <c r="BU1760" s="94">
        <v>1.0</v>
      </c>
      <c r="BV1760" s="94"/>
      <c r="BW1760" s="94"/>
      <c r="BX1760" s="94"/>
      <c r="BY1760" s="94"/>
      <c r="BZ1760" s="94"/>
      <c r="CA1760" s="94"/>
      <c r="CB1760" s="94"/>
      <c r="CC1760" s="94"/>
      <c r="CD1760" s="94"/>
      <c r="CE1760" s="94"/>
      <c r="CF1760" s="94"/>
      <c r="CG1760" s="94"/>
      <c r="CH1760" s="94"/>
      <c r="CJ1760" s="94" t="s">
        <v>3680</v>
      </c>
      <c r="CK1760" s="94" t="s">
        <v>3763</v>
      </c>
      <c r="CL1760" s="94" t="s">
        <v>12046</v>
      </c>
      <c r="CM1760" s="94" t="s">
        <v>14312</v>
      </c>
      <c r="CN1760" s="94" t="s">
        <v>12115</v>
      </c>
      <c r="CO1760" s="94" t="s">
        <v>12030</v>
      </c>
      <c r="CP1760" s="94" t="s">
        <v>12306</v>
      </c>
      <c r="CQ1760" s="94" t="s">
        <v>12015</v>
      </c>
      <c r="CR1760" s="94" t="s">
        <v>12219</v>
      </c>
      <c r="CX1760" s="94" t="s">
        <v>13702</v>
      </c>
      <c r="CZ1760" s="94" t="s">
        <v>12007</v>
      </c>
      <c r="DC1760" s="94" t="s">
        <v>12007</v>
      </c>
      <c r="DD1760" s="94" t="s">
        <v>12016</v>
      </c>
      <c r="DH1760" s="94" t="s">
        <v>12021</v>
      </c>
      <c r="DJ1760" s="94" t="s">
        <v>12022</v>
      </c>
    </row>
    <row r="1761" ht="13.5" customHeight="1">
      <c r="A1761" s="94" t="s">
        <v>8077</v>
      </c>
      <c r="B1761" s="94" t="s">
        <v>8078</v>
      </c>
      <c r="C1761" s="94" t="str">
        <f t="shared" si="1"/>
        <v>Ndanganeni Mahani</v>
      </c>
      <c r="D1761" s="94" t="s">
        <v>22031</v>
      </c>
      <c r="E1761" s="94" t="s">
        <v>32</v>
      </c>
      <c r="F1761" s="94" t="s">
        <v>22032</v>
      </c>
      <c r="G1761" s="95" t="s">
        <v>38</v>
      </c>
      <c r="H1761" s="94" t="s">
        <v>12006</v>
      </c>
      <c r="BF1761" s="94"/>
      <c r="BG1761" s="94" t="s">
        <v>38</v>
      </c>
      <c r="BH1761" s="94"/>
      <c r="BI1761" s="94"/>
      <c r="BJ1761" s="94"/>
      <c r="BK1761" s="94"/>
      <c r="BL1761" s="94"/>
      <c r="BM1761" s="94"/>
      <c r="BN1761" s="94"/>
      <c r="BO1761" s="94">
        <v>1.0</v>
      </c>
      <c r="BP1761" s="94"/>
      <c r="BQ1761" s="94"/>
      <c r="BR1761" s="94"/>
      <c r="BS1761" s="94"/>
      <c r="BT1761" s="94"/>
      <c r="BU1761" s="94"/>
      <c r="BV1761" s="94"/>
      <c r="BW1761" s="94"/>
      <c r="BX1761" s="94"/>
      <c r="BY1761" s="94"/>
      <c r="BZ1761" s="94"/>
      <c r="CA1761" s="94"/>
      <c r="CB1761" s="94"/>
      <c r="CC1761" s="94"/>
      <c r="CD1761" s="94"/>
      <c r="CE1761" s="94"/>
      <c r="CF1761" s="94"/>
      <c r="CG1761" s="94"/>
      <c r="CH1761" s="94"/>
      <c r="CJ1761" s="94" t="s">
        <v>12213</v>
      </c>
      <c r="CK1761" s="94" t="s">
        <v>8082</v>
      </c>
      <c r="CL1761" s="94" t="s">
        <v>12010</v>
      </c>
      <c r="CM1761" s="94" t="s">
        <v>22033</v>
      </c>
      <c r="CN1761" s="94" t="s">
        <v>22034</v>
      </c>
      <c r="CO1761" s="94" t="s">
        <v>12217</v>
      </c>
      <c r="CP1761" s="94" t="s">
        <v>12014</v>
      </c>
      <c r="CQ1761" s="94" t="s">
        <v>12015</v>
      </c>
      <c r="CR1761" s="94" t="s">
        <v>12860</v>
      </c>
      <c r="CS1761" s="94" t="s">
        <v>12016</v>
      </c>
      <c r="CT1761" s="94" t="s">
        <v>12297</v>
      </c>
      <c r="CU1761" s="94" t="s">
        <v>12297</v>
      </c>
      <c r="CV1761" s="94" t="s">
        <v>12297</v>
      </c>
      <c r="CX1761" s="94" t="s">
        <v>22035</v>
      </c>
      <c r="CZ1761" s="94" t="s">
        <v>12007</v>
      </c>
      <c r="DA1761" s="94" t="s">
        <v>12016</v>
      </c>
      <c r="DB1761" s="94" t="s">
        <v>12016</v>
      </c>
      <c r="DC1761" s="94" t="s">
        <v>12007</v>
      </c>
      <c r="DD1761" s="94" t="s">
        <v>12007</v>
      </c>
      <c r="DH1761" s="94" t="s">
        <v>12021</v>
      </c>
      <c r="DJ1761" s="94" t="s">
        <v>12022</v>
      </c>
    </row>
    <row r="1762" ht="13.5" customHeight="1">
      <c r="A1762" s="94" t="s">
        <v>5288</v>
      </c>
      <c r="B1762" s="94" t="s">
        <v>5289</v>
      </c>
      <c r="C1762" s="94" t="str">
        <f t="shared" si="1"/>
        <v>Ndivhuwo Netshiavha</v>
      </c>
      <c r="D1762" s="94" t="s">
        <v>5290</v>
      </c>
      <c r="E1762" s="94" t="s">
        <v>32</v>
      </c>
      <c r="F1762" s="94" t="s">
        <v>22036</v>
      </c>
      <c r="G1762" s="95" t="s">
        <v>33</v>
      </c>
      <c r="H1762" s="94" t="s">
        <v>12006</v>
      </c>
      <c r="I1762" s="94" t="s">
        <v>12069</v>
      </c>
      <c r="BF1762" s="94" t="s">
        <v>33</v>
      </c>
      <c r="BG1762" s="94"/>
      <c r="BH1762" s="94"/>
      <c r="BI1762" s="94"/>
      <c r="BJ1762" s="94"/>
      <c r="BK1762" s="94"/>
      <c r="BL1762" s="94"/>
      <c r="BM1762" s="94">
        <v>1.0</v>
      </c>
      <c r="BN1762" s="94"/>
      <c r="BO1762" s="94"/>
      <c r="BP1762" s="94"/>
      <c r="BQ1762" s="94"/>
      <c r="BR1762" s="94"/>
      <c r="BS1762" s="94"/>
      <c r="BT1762" s="94"/>
      <c r="BU1762" s="94"/>
      <c r="BV1762" s="94"/>
      <c r="BW1762" s="94"/>
      <c r="BX1762" s="94"/>
      <c r="BY1762" s="94"/>
      <c r="BZ1762" s="94"/>
      <c r="CA1762" s="94"/>
      <c r="CB1762" s="94"/>
      <c r="CC1762" s="94"/>
      <c r="CD1762" s="94"/>
      <c r="CE1762" s="94"/>
      <c r="CF1762" s="94"/>
      <c r="CG1762" s="94"/>
      <c r="CH1762" s="94"/>
      <c r="CK1762" s="94" t="s">
        <v>5294</v>
      </c>
      <c r="CL1762" s="94" t="s">
        <v>12046</v>
      </c>
      <c r="CM1762" s="94" t="s">
        <v>12186</v>
      </c>
      <c r="CO1762" s="94" t="s">
        <v>12217</v>
      </c>
      <c r="CP1762" s="94" t="s">
        <v>12189</v>
      </c>
      <c r="CQ1762" s="94" t="s">
        <v>12015</v>
      </c>
      <c r="CR1762" s="94" t="s">
        <v>14646</v>
      </c>
      <c r="CS1762" s="94" t="s">
        <v>12016</v>
      </c>
      <c r="CX1762" s="94" t="s">
        <v>13848</v>
      </c>
      <c r="CZ1762" s="94" t="s">
        <v>12007</v>
      </c>
      <c r="DA1762" s="94" t="s">
        <v>12111</v>
      </c>
      <c r="DB1762" s="94" t="s">
        <v>12111</v>
      </c>
      <c r="DC1762" s="94" t="s">
        <v>12007</v>
      </c>
      <c r="DD1762" s="94" t="s">
        <v>12007</v>
      </c>
      <c r="DE1762" s="94" t="s">
        <v>12007</v>
      </c>
      <c r="DH1762" s="94" t="s">
        <v>12021</v>
      </c>
      <c r="DJ1762" s="94" t="s">
        <v>12022</v>
      </c>
    </row>
    <row r="1763" ht="13.5" customHeight="1">
      <c r="A1763" s="94" t="s">
        <v>22037</v>
      </c>
      <c r="B1763" s="94" t="s">
        <v>22038</v>
      </c>
      <c r="C1763" s="94" t="str">
        <f t="shared" si="1"/>
        <v>Neal Katz</v>
      </c>
      <c r="D1763" s="94" t="s">
        <v>22039</v>
      </c>
      <c r="E1763" s="94" t="s">
        <v>32</v>
      </c>
      <c r="F1763" s="94" t="s">
        <v>22040</v>
      </c>
      <c r="G1763" s="95" t="s">
        <v>33</v>
      </c>
      <c r="H1763" s="94" t="s">
        <v>12006</v>
      </c>
      <c r="BF1763" s="94" t="s">
        <v>33</v>
      </c>
      <c r="BG1763" s="94"/>
      <c r="BH1763" s="94"/>
      <c r="BI1763" s="94"/>
      <c r="BJ1763" s="94"/>
      <c r="BK1763" s="94"/>
      <c r="BL1763" s="94">
        <v>1.0</v>
      </c>
      <c r="BM1763" s="94"/>
      <c r="BN1763" s="94"/>
      <c r="BO1763" s="94"/>
      <c r="BP1763" s="94"/>
      <c r="BQ1763" s="94"/>
      <c r="BR1763" s="94"/>
      <c r="BS1763" s="94"/>
      <c r="BT1763" s="94"/>
      <c r="BU1763" s="94"/>
      <c r="BV1763" s="94"/>
      <c r="BW1763" s="94"/>
      <c r="BX1763" s="94"/>
      <c r="BY1763" s="94"/>
      <c r="BZ1763" s="94"/>
      <c r="CA1763" s="94"/>
      <c r="CB1763" s="94"/>
      <c r="CC1763" s="94"/>
      <c r="CD1763" s="94"/>
      <c r="CE1763" s="94"/>
      <c r="CF1763" s="94"/>
      <c r="CG1763" s="94"/>
      <c r="CH1763" s="94"/>
      <c r="CJ1763" s="94" t="s">
        <v>22041</v>
      </c>
      <c r="CK1763" s="94" t="s">
        <v>22042</v>
      </c>
      <c r="CL1763" s="94" t="s">
        <v>12505</v>
      </c>
      <c r="CM1763" s="94" t="s">
        <v>22043</v>
      </c>
      <c r="CN1763" s="94" t="s">
        <v>12029</v>
      </c>
      <c r="CO1763" s="94" t="s">
        <v>12030</v>
      </c>
      <c r="CP1763" s="94" t="s">
        <v>22044</v>
      </c>
      <c r="CQ1763" s="94" t="s">
        <v>12062</v>
      </c>
      <c r="CR1763" s="94" t="s">
        <v>12062</v>
      </c>
      <c r="CS1763" s="94" t="s">
        <v>12016</v>
      </c>
      <c r="CT1763" s="94" t="s">
        <v>22045</v>
      </c>
      <c r="CX1763" s="94" t="s">
        <v>18924</v>
      </c>
      <c r="CZ1763" s="94" t="s">
        <v>12007</v>
      </c>
      <c r="DA1763" s="94" t="s">
        <v>12016</v>
      </c>
      <c r="DB1763" s="94" t="s">
        <v>12016</v>
      </c>
      <c r="DC1763" s="94" t="s">
        <v>12016</v>
      </c>
      <c r="DD1763" s="94" t="s">
        <v>12016</v>
      </c>
      <c r="DE1763" s="94" t="s">
        <v>12016</v>
      </c>
      <c r="DH1763" s="94" t="s">
        <v>12021</v>
      </c>
      <c r="DJ1763" s="94" t="s">
        <v>12022</v>
      </c>
    </row>
    <row r="1764" ht="13.5" customHeight="1">
      <c r="A1764" s="94" t="s">
        <v>11743</v>
      </c>
      <c r="B1764" s="94" t="s">
        <v>11744</v>
      </c>
      <c r="C1764" s="94" t="str">
        <f t="shared" si="1"/>
        <v>Nebiyu Suleyman Mohammed</v>
      </c>
      <c r="D1764" s="94" t="s">
        <v>11745</v>
      </c>
      <c r="E1764" s="94" t="s">
        <v>32</v>
      </c>
      <c r="F1764" s="94" t="s">
        <v>22046</v>
      </c>
      <c r="G1764" s="95" t="s">
        <v>33</v>
      </c>
      <c r="H1764" s="94" t="s">
        <v>12006</v>
      </c>
      <c r="I1764" s="94" t="s">
        <v>12069</v>
      </c>
      <c r="BF1764" s="94" t="s">
        <v>33</v>
      </c>
      <c r="BG1764" s="94"/>
      <c r="BH1764" s="94"/>
      <c r="BI1764" s="94"/>
      <c r="BJ1764" s="94"/>
      <c r="BK1764" s="94"/>
      <c r="BL1764" s="94">
        <v>1.0</v>
      </c>
      <c r="BM1764" s="94"/>
      <c r="BN1764" s="94"/>
      <c r="BO1764" s="94"/>
      <c r="BP1764" s="94"/>
      <c r="BQ1764" s="94"/>
      <c r="BR1764" s="94"/>
      <c r="BS1764" s="94"/>
      <c r="BT1764" s="94"/>
      <c r="BU1764" s="94"/>
      <c r="BV1764" s="94"/>
      <c r="BW1764" s="94"/>
      <c r="BX1764" s="94"/>
      <c r="BY1764" s="94"/>
      <c r="BZ1764" s="94"/>
      <c r="CA1764" s="94"/>
      <c r="CB1764" s="94"/>
      <c r="CC1764" s="94"/>
      <c r="CD1764" s="94"/>
      <c r="CE1764" s="94"/>
      <c r="CF1764" s="94"/>
      <c r="CG1764" s="94"/>
      <c r="CH1764" s="94"/>
      <c r="CJ1764" s="94" t="s">
        <v>12153</v>
      </c>
      <c r="CK1764" s="94" t="s">
        <v>22047</v>
      </c>
      <c r="CL1764" s="94" t="s">
        <v>12046</v>
      </c>
      <c r="CM1764" s="94" t="s">
        <v>22048</v>
      </c>
      <c r="CN1764" s="94" t="s">
        <v>22049</v>
      </c>
      <c r="CO1764" s="94" t="s">
        <v>12217</v>
      </c>
      <c r="CP1764" s="94" t="s">
        <v>12599</v>
      </c>
      <c r="CQ1764" s="94" t="s">
        <v>12132</v>
      </c>
      <c r="CR1764" s="94" t="s">
        <v>12132</v>
      </c>
      <c r="CS1764" s="94" t="s">
        <v>12007</v>
      </c>
      <c r="CX1764" s="94" t="s">
        <v>1774</v>
      </c>
      <c r="CZ1764" s="94" t="s">
        <v>12007</v>
      </c>
      <c r="DA1764" s="94" t="s">
        <v>12016</v>
      </c>
      <c r="DB1764" s="94" t="s">
        <v>12016</v>
      </c>
      <c r="DC1764" s="94" t="s">
        <v>12007</v>
      </c>
      <c r="DD1764" s="94" t="s">
        <v>12007</v>
      </c>
      <c r="DH1764" s="94" t="s">
        <v>12021</v>
      </c>
      <c r="DJ1764" s="94" t="s">
        <v>12022</v>
      </c>
    </row>
    <row r="1765" ht="13.5" customHeight="1">
      <c r="A1765" s="94" t="s">
        <v>8819</v>
      </c>
      <c r="B1765" s="94" t="s">
        <v>8820</v>
      </c>
      <c r="C1765" s="94" t="str">
        <f t="shared" si="1"/>
        <v>Nectaria Gizani</v>
      </c>
      <c r="D1765" s="94" t="s">
        <v>8821</v>
      </c>
      <c r="E1765" s="94" t="s">
        <v>32</v>
      </c>
      <c r="F1765" s="94" t="s">
        <v>22050</v>
      </c>
      <c r="G1765" s="95" t="s">
        <v>33</v>
      </c>
      <c r="H1765" s="94" t="s">
        <v>12006</v>
      </c>
      <c r="I1765" s="94" t="s">
        <v>12069</v>
      </c>
      <c r="AG1765" s="94" t="s">
        <v>12007</v>
      </c>
      <c r="BF1765" s="94"/>
      <c r="BG1765" s="94"/>
      <c r="BH1765" s="94"/>
      <c r="BI1765" s="94"/>
      <c r="BJ1765" s="94" t="s">
        <v>33</v>
      </c>
      <c r="BK1765" s="94"/>
      <c r="BL1765" s="94"/>
      <c r="BM1765" s="94"/>
      <c r="BN1765" s="94"/>
      <c r="BO1765" s="94"/>
      <c r="BP1765" s="94"/>
      <c r="BQ1765" s="94"/>
      <c r="BR1765" s="94"/>
      <c r="BS1765" s="94"/>
      <c r="BT1765" s="94"/>
      <c r="BU1765" s="94"/>
      <c r="BV1765" s="94"/>
      <c r="BW1765" s="94"/>
      <c r="BX1765" s="94">
        <v>1.0</v>
      </c>
      <c r="BY1765" s="94"/>
      <c r="BZ1765" s="94"/>
      <c r="CA1765" s="94"/>
      <c r="CB1765" s="94"/>
      <c r="CC1765" s="94"/>
      <c r="CD1765" s="94"/>
      <c r="CE1765" s="94"/>
      <c r="CF1765" s="94"/>
      <c r="CG1765" s="94"/>
      <c r="CH1765" s="94"/>
      <c r="CJ1765" s="94" t="s">
        <v>3680</v>
      </c>
      <c r="CK1765" s="94" t="s">
        <v>8825</v>
      </c>
      <c r="CL1765" s="94" t="s">
        <v>12202</v>
      </c>
      <c r="CM1765" s="94" t="s">
        <v>22051</v>
      </c>
      <c r="CN1765" s="94" t="s">
        <v>21882</v>
      </c>
      <c r="CO1765" s="94" t="s">
        <v>12030</v>
      </c>
      <c r="CP1765" s="94" t="s">
        <v>22052</v>
      </c>
      <c r="CQ1765" s="94" t="s">
        <v>12563</v>
      </c>
      <c r="CR1765" s="94" t="s">
        <v>12564</v>
      </c>
      <c r="CS1765" s="94" t="s">
        <v>12016</v>
      </c>
      <c r="CT1765" s="94" t="s">
        <v>12594</v>
      </c>
      <c r="CX1765" s="94" t="s">
        <v>22053</v>
      </c>
      <c r="CZ1765" s="94" t="s">
        <v>12007</v>
      </c>
      <c r="DA1765" s="94" t="s">
        <v>12019</v>
      </c>
      <c r="DB1765" s="94" t="s">
        <v>12016</v>
      </c>
      <c r="DC1765" s="94" t="s">
        <v>12016</v>
      </c>
      <c r="DD1765" s="94" t="s">
        <v>12007</v>
      </c>
      <c r="DE1765" s="94" t="s">
        <v>12007</v>
      </c>
      <c r="DH1765" s="94" t="s">
        <v>12021</v>
      </c>
      <c r="DJ1765" s="94" t="s">
        <v>12022</v>
      </c>
    </row>
    <row r="1766" ht="13.5" customHeight="1">
      <c r="A1766" s="94" t="s">
        <v>22054</v>
      </c>
      <c r="B1766" s="94" t="s">
        <v>12251</v>
      </c>
      <c r="C1766" s="94" t="str">
        <f t="shared" si="1"/>
        <v>Neeraj Gupta</v>
      </c>
      <c r="D1766" s="94" t="s">
        <v>22055</v>
      </c>
      <c r="E1766" s="94" t="s">
        <v>32</v>
      </c>
      <c r="F1766" s="94" t="s">
        <v>22056</v>
      </c>
      <c r="G1766" s="95" t="s">
        <v>38</v>
      </c>
      <c r="H1766" s="94" t="s">
        <v>12006</v>
      </c>
      <c r="I1766" s="94" t="s">
        <v>12025</v>
      </c>
      <c r="BF1766" s="94"/>
      <c r="BG1766" s="94" t="s">
        <v>38</v>
      </c>
      <c r="BH1766" s="94"/>
      <c r="BI1766" s="94"/>
      <c r="BJ1766" s="94"/>
      <c r="BK1766" s="94"/>
      <c r="BL1766" s="94"/>
      <c r="BM1766" s="94"/>
      <c r="BN1766" s="94"/>
      <c r="BO1766" s="94">
        <v>1.0</v>
      </c>
      <c r="BP1766" s="94"/>
      <c r="BQ1766" s="94"/>
      <c r="BR1766" s="94"/>
      <c r="BS1766" s="94"/>
      <c r="BT1766" s="94"/>
      <c r="BU1766" s="94"/>
      <c r="BV1766" s="94"/>
      <c r="BW1766" s="94"/>
      <c r="BX1766" s="94"/>
      <c r="BY1766" s="94"/>
      <c r="BZ1766" s="94"/>
      <c r="CA1766" s="94"/>
      <c r="CB1766" s="94"/>
      <c r="CC1766" s="94"/>
      <c r="CD1766" s="94"/>
      <c r="CE1766" s="94"/>
      <c r="CF1766" s="94"/>
      <c r="CG1766" s="94"/>
      <c r="CH1766" s="94"/>
      <c r="CJ1766" s="94" t="s">
        <v>3680</v>
      </c>
      <c r="CK1766" s="94" t="s">
        <v>22057</v>
      </c>
      <c r="CL1766" s="94" t="s">
        <v>12046</v>
      </c>
      <c r="CM1766" s="94" t="s">
        <v>13522</v>
      </c>
      <c r="CN1766" s="94" t="s">
        <v>14008</v>
      </c>
      <c r="CO1766" s="94" t="s">
        <v>12030</v>
      </c>
      <c r="CP1766" s="94" t="s">
        <v>13281</v>
      </c>
      <c r="CQ1766" s="94" t="s">
        <v>12183</v>
      </c>
      <c r="CR1766" s="94" t="s">
        <v>12195</v>
      </c>
      <c r="CS1766" s="94" t="s">
        <v>12016</v>
      </c>
      <c r="CT1766" s="94" t="s">
        <v>12594</v>
      </c>
      <c r="CX1766" s="94" t="s">
        <v>22058</v>
      </c>
      <c r="CZ1766" s="94" t="s">
        <v>12007</v>
      </c>
      <c r="DA1766" s="94" t="s">
        <v>12016</v>
      </c>
      <c r="DB1766" s="94" t="s">
        <v>12019</v>
      </c>
      <c r="DC1766" s="94" t="s">
        <v>12007</v>
      </c>
      <c r="DD1766" s="94" t="s">
        <v>12007</v>
      </c>
      <c r="DE1766" s="94" t="s">
        <v>12007</v>
      </c>
      <c r="DH1766" s="94" t="s">
        <v>12021</v>
      </c>
      <c r="DJ1766" s="94" t="s">
        <v>12022</v>
      </c>
    </row>
    <row r="1767" ht="13.5" customHeight="1">
      <c r="A1767" s="94" t="s">
        <v>22054</v>
      </c>
      <c r="B1767" s="94" t="s">
        <v>12251</v>
      </c>
      <c r="C1767" s="94" t="str">
        <f t="shared" si="1"/>
        <v>Neeraj Gupta</v>
      </c>
      <c r="D1767" s="94" t="s">
        <v>22059</v>
      </c>
      <c r="E1767" s="94" t="s">
        <v>35</v>
      </c>
      <c r="F1767" s="94" t="s">
        <v>22060</v>
      </c>
      <c r="G1767" s="95" t="s">
        <v>33</v>
      </c>
      <c r="H1767" s="94" t="s">
        <v>12006</v>
      </c>
      <c r="BF1767" s="94" t="s">
        <v>33</v>
      </c>
      <c r="BG1767" s="94"/>
      <c r="BH1767" s="94"/>
      <c r="BI1767" s="94"/>
      <c r="BJ1767" s="94"/>
      <c r="BK1767" s="94"/>
      <c r="BL1767" s="94">
        <v>1.0</v>
      </c>
      <c r="BM1767" s="94"/>
      <c r="BN1767" s="94"/>
      <c r="BO1767" s="94"/>
      <c r="BP1767" s="94"/>
      <c r="BQ1767" s="94"/>
      <c r="BR1767" s="94"/>
      <c r="BS1767" s="94"/>
      <c r="BT1767" s="94"/>
      <c r="BU1767" s="94"/>
      <c r="BV1767" s="94"/>
      <c r="BW1767" s="94"/>
      <c r="BX1767" s="94"/>
      <c r="BY1767" s="94"/>
      <c r="BZ1767" s="94"/>
      <c r="CA1767" s="94"/>
      <c r="CB1767" s="94"/>
      <c r="CC1767" s="94"/>
      <c r="CD1767" s="94">
        <v>1.0</v>
      </c>
      <c r="CE1767" s="94"/>
      <c r="CF1767" s="94"/>
      <c r="CG1767" s="94"/>
      <c r="CH1767" s="94"/>
      <c r="CJ1767" s="94" t="s">
        <v>3680</v>
      </c>
      <c r="CK1767" s="94" t="s">
        <v>22057</v>
      </c>
      <c r="CL1767" s="94" t="s">
        <v>12046</v>
      </c>
      <c r="CM1767" s="94" t="s">
        <v>13522</v>
      </c>
      <c r="CN1767" s="94" t="s">
        <v>14008</v>
      </c>
      <c r="CO1767" s="94" t="s">
        <v>12030</v>
      </c>
      <c r="CP1767" s="94" t="s">
        <v>13281</v>
      </c>
      <c r="CQ1767" s="94" t="s">
        <v>12183</v>
      </c>
      <c r="CR1767" s="94" t="s">
        <v>12195</v>
      </c>
      <c r="CS1767" s="94" t="s">
        <v>12016</v>
      </c>
      <c r="CT1767" s="94" t="s">
        <v>12594</v>
      </c>
      <c r="CX1767" s="94" t="s">
        <v>22058</v>
      </c>
      <c r="CZ1767" s="94" t="s">
        <v>12007</v>
      </c>
      <c r="DB1767" s="94" t="s">
        <v>12019</v>
      </c>
      <c r="DC1767" s="94" t="s">
        <v>12007</v>
      </c>
      <c r="DD1767" s="94" t="s">
        <v>12007</v>
      </c>
      <c r="DE1767" s="94" t="s">
        <v>12007</v>
      </c>
      <c r="DH1767" s="94" t="s">
        <v>12021</v>
      </c>
      <c r="DJ1767" s="94" t="s">
        <v>12022</v>
      </c>
    </row>
    <row r="1768" ht="13.5" customHeight="1">
      <c r="A1768" s="94" t="s">
        <v>22061</v>
      </c>
      <c r="B1768" s="94" t="s">
        <v>22062</v>
      </c>
      <c r="C1768" s="94" t="str">
        <f t="shared" si="1"/>
        <v>Nelson Ariel Rodriguez</v>
      </c>
      <c r="D1768" s="94" t="s">
        <v>22063</v>
      </c>
      <c r="E1768" s="94" t="s">
        <v>35</v>
      </c>
      <c r="F1768" s="94" t="s">
        <v>22064</v>
      </c>
      <c r="G1768" s="95" t="s">
        <v>38</v>
      </c>
      <c r="H1768" s="94" t="s">
        <v>12006</v>
      </c>
      <c r="I1768" s="94" t="s">
        <v>12381</v>
      </c>
      <c r="BF1768" s="94"/>
      <c r="BG1768" s="94"/>
      <c r="BH1768" s="94"/>
      <c r="BI1768" s="94" t="s">
        <v>38</v>
      </c>
      <c r="BJ1768" s="94"/>
      <c r="BK1768" s="94"/>
      <c r="BL1768" s="94"/>
      <c r="BM1768" s="94"/>
      <c r="BN1768" s="94"/>
      <c r="BO1768" s="94"/>
      <c r="BP1768" s="94"/>
      <c r="BQ1768" s="94"/>
      <c r="BR1768" s="94"/>
      <c r="BS1768" s="94"/>
      <c r="BT1768" s="94"/>
      <c r="BU1768" s="94"/>
      <c r="BV1768" s="94"/>
      <c r="BW1768" s="94">
        <v>1.0</v>
      </c>
      <c r="BX1768" s="94"/>
      <c r="BY1768" s="94"/>
      <c r="BZ1768" s="94"/>
      <c r="CA1768" s="94"/>
      <c r="CB1768" s="94"/>
      <c r="CC1768" s="94"/>
      <c r="CD1768" s="94"/>
      <c r="CE1768" s="94"/>
      <c r="CF1768" s="94"/>
      <c r="CG1768" s="94"/>
      <c r="CH1768" s="94"/>
      <c r="CJ1768" s="94" t="s">
        <v>22065</v>
      </c>
      <c r="CK1768" s="94" t="s">
        <v>22066</v>
      </c>
      <c r="CL1768" s="94" t="s">
        <v>22067</v>
      </c>
      <c r="CM1768" s="94" t="s">
        <v>22068</v>
      </c>
      <c r="CN1768" s="94" t="s">
        <v>22069</v>
      </c>
      <c r="CP1768" s="94" t="s">
        <v>21038</v>
      </c>
      <c r="CQ1768" s="94" t="s">
        <v>12234</v>
      </c>
      <c r="CR1768" s="94" t="s">
        <v>12234</v>
      </c>
      <c r="CX1768" s="94" t="s">
        <v>1680</v>
      </c>
      <c r="CZ1768" s="94" t="s">
        <v>12016</v>
      </c>
      <c r="DC1768" s="94" t="s">
        <v>12016</v>
      </c>
      <c r="DD1768" s="94" t="s">
        <v>12007</v>
      </c>
      <c r="DH1768" s="94" t="s">
        <v>12021</v>
      </c>
      <c r="DJ1768" s="94" t="s">
        <v>12022</v>
      </c>
    </row>
    <row r="1769" ht="13.5" customHeight="1">
      <c r="A1769" s="94" t="s">
        <v>15842</v>
      </c>
      <c r="B1769" s="94" t="s">
        <v>22070</v>
      </c>
      <c r="C1769" s="94" t="str">
        <f t="shared" si="1"/>
        <v>Nelson Dumnamene</v>
      </c>
      <c r="D1769" s="94" t="s">
        <v>22071</v>
      </c>
      <c r="E1769" s="94" t="s">
        <v>32</v>
      </c>
      <c r="F1769" s="94" t="s">
        <v>22072</v>
      </c>
      <c r="G1769" s="95" t="s">
        <v>38</v>
      </c>
      <c r="H1769" s="94" t="s">
        <v>12006</v>
      </c>
      <c r="I1769" s="94" t="s">
        <v>12069</v>
      </c>
      <c r="L1769" s="94" t="s">
        <v>12007</v>
      </c>
      <c r="BF1769" s="94"/>
      <c r="BG1769" s="94"/>
      <c r="BH1769" s="94"/>
      <c r="BI1769" s="94"/>
      <c r="BJ1769" s="94"/>
      <c r="BK1769" s="94" t="s">
        <v>38</v>
      </c>
      <c r="BL1769" s="94"/>
      <c r="BM1769" s="94"/>
      <c r="BN1769" s="94"/>
      <c r="BO1769" s="94"/>
      <c r="BP1769" s="94"/>
      <c r="BQ1769" s="94"/>
      <c r="BR1769" s="94"/>
      <c r="BS1769" s="94"/>
      <c r="BT1769" s="94"/>
      <c r="BU1769" s="94"/>
      <c r="BV1769" s="94"/>
      <c r="BW1769" s="94"/>
      <c r="BX1769" s="94"/>
      <c r="BY1769" s="94"/>
      <c r="BZ1769" s="94"/>
      <c r="CA1769" s="94"/>
      <c r="CB1769" s="94">
        <v>1.0</v>
      </c>
      <c r="CC1769" s="94"/>
      <c r="CD1769" s="94"/>
      <c r="CE1769" s="94"/>
      <c r="CF1769" s="94"/>
      <c r="CG1769" s="94"/>
      <c r="CH1769" s="94"/>
      <c r="CK1769" s="94" t="s">
        <v>22073</v>
      </c>
      <c r="CL1769" s="94" t="s">
        <v>12046</v>
      </c>
      <c r="CM1769" s="94" t="s">
        <v>22074</v>
      </c>
      <c r="CN1769" s="94" t="s">
        <v>22075</v>
      </c>
      <c r="CO1769" s="94" t="s">
        <v>12217</v>
      </c>
      <c r="CP1769" s="94" t="s">
        <v>13688</v>
      </c>
      <c r="CQ1769" s="94" t="s">
        <v>13689</v>
      </c>
      <c r="CR1769" s="94" t="s">
        <v>12158</v>
      </c>
      <c r="CX1769" s="94" t="s">
        <v>22076</v>
      </c>
      <c r="CZ1769" s="94" t="s">
        <v>12007</v>
      </c>
      <c r="DC1769" s="94" t="s">
        <v>12007</v>
      </c>
      <c r="DD1769" s="94" t="s">
        <v>12007</v>
      </c>
      <c r="DH1769" s="94" t="s">
        <v>12021</v>
      </c>
      <c r="DJ1769" s="94" t="s">
        <v>12022</v>
      </c>
    </row>
    <row r="1770" ht="13.5" customHeight="1">
      <c r="A1770" s="94" t="s">
        <v>15842</v>
      </c>
      <c r="B1770" s="94" t="s">
        <v>22070</v>
      </c>
      <c r="C1770" s="94" t="str">
        <f t="shared" si="1"/>
        <v>Nelson Dumnamene</v>
      </c>
      <c r="D1770" s="94" t="s">
        <v>22071</v>
      </c>
      <c r="E1770" s="94" t="s">
        <v>35</v>
      </c>
      <c r="F1770" s="94" t="s">
        <v>22077</v>
      </c>
      <c r="G1770" s="95" t="s">
        <v>33</v>
      </c>
      <c r="H1770" s="94" t="s">
        <v>12006</v>
      </c>
      <c r="I1770" s="94" t="s">
        <v>12069</v>
      </c>
      <c r="BF1770" s="94"/>
      <c r="BG1770" s="94"/>
      <c r="BH1770" s="94" t="s">
        <v>33</v>
      </c>
      <c r="BI1770" s="94"/>
      <c r="BJ1770" s="94"/>
      <c r="BK1770" s="94"/>
      <c r="BL1770" s="94"/>
      <c r="BM1770" s="94"/>
      <c r="BN1770" s="94"/>
      <c r="BO1770" s="94"/>
      <c r="BP1770" s="94"/>
      <c r="BQ1770" s="94"/>
      <c r="BR1770" s="94"/>
      <c r="BS1770" s="94">
        <v>1.0</v>
      </c>
      <c r="BT1770" s="94"/>
      <c r="BU1770" s="94"/>
      <c r="BV1770" s="94"/>
      <c r="BW1770" s="94"/>
      <c r="BX1770" s="94"/>
      <c r="BY1770" s="94"/>
      <c r="BZ1770" s="94"/>
      <c r="CA1770" s="94"/>
      <c r="CB1770" s="94"/>
      <c r="CC1770" s="94"/>
      <c r="CD1770" s="94"/>
      <c r="CE1770" s="94"/>
      <c r="CF1770" s="94"/>
      <c r="CG1770" s="94"/>
      <c r="CH1770" s="94"/>
      <c r="CK1770" s="94" t="s">
        <v>22073</v>
      </c>
      <c r="CL1770" s="94" t="s">
        <v>12046</v>
      </c>
      <c r="CM1770" s="94" t="s">
        <v>22078</v>
      </c>
      <c r="CN1770" s="94" t="s">
        <v>12143</v>
      </c>
      <c r="CO1770" s="94" t="s">
        <v>12217</v>
      </c>
      <c r="CP1770" s="94" t="s">
        <v>13688</v>
      </c>
      <c r="CQ1770" s="94" t="s">
        <v>13689</v>
      </c>
      <c r="CR1770" s="94" t="s">
        <v>22079</v>
      </c>
      <c r="CS1770" s="94" t="s">
        <v>12007</v>
      </c>
      <c r="CX1770" s="94" t="s">
        <v>22080</v>
      </c>
      <c r="CZ1770" s="94" t="s">
        <v>12007</v>
      </c>
      <c r="DA1770" s="94" t="s">
        <v>12016</v>
      </c>
      <c r="DB1770" s="94" t="s">
        <v>12111</v>
      </c>
      <c r="DC1770" s="94" t="s">
        <v>12007</v>
      </c>
      <c r="DD1770" s="94" t="s">
        <v>12007</v>
      </c>
      <c r="DE1770" s="94" t="s">
        <v>12007</v>
      </c>
      <c r="DH1770" s="94" t="s">
        <v>12021</v>
      </c>
      <c r="DJ1770" s="94" t="s">
        <v>12022</v>
      </c>
    </row>
    <row r="1771" ht="13.5" customHeight="1">
      <c r="A1771" s="94" t="s">
        <v>22081</v>
      </c>
      <c r="B1771" s="94" t="s">
        <v>12899</v>
      </c>
      <c r="C1771" s="94" t="str">
        <f t="shared" si="1"/>
        <v>Nency Patel</v>
      </c>
      <c r="D1771" s="94" t="s">
        <v>22082</v>
      </c>
      <c r="E1771" s="94" t="s">
        <v>35</v>
      </c>
      <c r="F1771" s="94" t="s">
        <v>22083</v>
      </c>
      <c r="G1771" s="95" t="s">
        <v>33</v>
      </c>
      <c r="H1771" s="94" t="s">
        <v>12006</v>
      </c>
      <c r="I1771" s="94" t="s">
        <v>12069</v>
      </c>
      <c r="BF1771" s="94"/>
      <c r="BG1771" s="94"/>
      <c r="BH1771" s="94" t="s">
        <v>33</v>
      </c>
      <c r="BI1771" s="94"/>
      <c r="BJ1771" s="94"/>
      <c r="BK1771" s="94"/>
      <c r="BL1771" s="94"/>
      <c r="BM1771" s="94"/>
      <c r="BN1771" s="94"/>
      <c r="BO1771" s="94"/>
      <c r="BP1771" s="94"/>
      <c r="BQ1771" s="94"/>
      <c r="BR1771" s="94"/>
      <c r="BS1771" s="94">
        <v>1.0</v>
      </c>
      <c r="BT1771" s="94"/>
      <c r="BU1771" s="94"/>
      <c r="BV1771" s="94"/>
      <c r="BW1771" s="94"/>
      <c r="BX1771" s="94"/>
      <c r="BY1771" s="94"/>
      <c r="BZ1771" s="94"/>
      <c r="CA1771" s="94"/>
      <c r="CB1771" s="94"/>
      <c r="CC1771" s="94"/>
      <c r="CD1771" s="94">
        <v>1.0</v>
      </c>
      <c r="CE1771" s="94"/>
      <c r="CF1771" s="94"/>
      <c r="CG1771" s="94"/>
      <c r="CH1771" s="94"/>
      <c r="CK1771" s="94" t="s">
        <v>22084</v>
      </c>
      <c r="CL1771" s="94" t="s">
        <v>12010</v>
      </c>
      <c r="CM1771" s="94" t="s">
        <v>13832</v>
      </c>
      <c r="CN1771" s="94" t="s">
        <v>12121</v>
      </c>
      <c r="CO1771" s="94" t="s">
        <v>12122</v>
      </c>
      <c r="CP1771" s="94" t="s">
        <v>13833</v>
      </c>
      <c r="CQ1771" s="94" t="s">
        <v>12263</v>
      </c>
      <c r="CR1771" s="94" t="s">
        <v>12195</v>
      </c>
      <c r="CS1771" s="94" t="s">
        <v>12007</v>
      </c>
      <c r="CT1771" s="94" t="s">
        <v>22085</v>
      </c>
      <c r="CX1771" s="94" t="s">
        <v>22086</v>
      </c>
      <c r="CZ1771" s="94" t="s">
        <v>12007</v>
      </c>
      <c r="DA1771" s="94" t="s">
        <v>12111</v>
      </c>
      <c r="DB1771" s="94" t="s">
        <v>12111</v>
      </c>
      <c r="DC1771" s="94" t="s">
        <v>12007</v>
      </c>
      <c r="DD1771" s="94" t="s">
        <v>12007</v>
      </c>
      <c r="DE1771" s="94" t="s">
        <v>12007</v>
      </c>
      <c r="DH1771" s="94" t="s">
        <v>12021</v>
      </c>
      <c r="DJ1771" s="94" t="s">
        <v>12022</v>
      </c>
    </row>
    <row r="1772" ht="13.5" customHeight="1">
      <c r="A1772" s="94" t="s">
        <v>22087</v>
      </c>
      <c r="B1772" s="94" t="s">
        <v>22088</v>
      </c>
      <c r="C1772" s="94" t="str">
        <f t="shared" si="1"/>
        <v>Neo Namane</v>
      </c>
      <c r="D1772" s="94" t="s">
        <v>22089</v>
      </c>
      <c r="E1772" s="94" t="s">
        <v>35</v>
      </c>
      <c r="F1772" s="94" t="s">
        <v>22090</v>
      </c>
      <c r="G1772" s="95" t="s">
        <v>16089</v>
      </c>
      <c r="H1772" s="94" t="s">
        <v>12006</v>
      </c>
      <c r="I1772" s="94" t="s">
        <v>12069</v>
      </c>
      <c r="BF1772" s="94"/>
      <c r="BG1772" s="94"/>
      <c r="BH1772" s="94">
        <v>2.0</v>
      </c>
      <c r="BI1772" s="94"/>
      <c r="BJ1772" s="94"/>
      <c r="BK1772" s="94"/>
      <c r="BL1772" s="94"/>
      <c r="BM1772" s="94"/>
      <c r="BN1772" s="94"/>
      <c r="BO1772" s="94"/>
      <c r="BP1772" s="94"/>
      <c r="BQ1772" s="94"/>
      <c r="BR1772" s="94">
        <v>1.0</v>
      </c>
      <c r="BS1772" s="94"/>
      <c r="BT1772" s="94">
        <v>1.0</v>
      </c>
      <c r="BU1772" s="94"/>
      <c r="BV1772" s="94"/>
      <c r="BW1772" s="94"/>
      <c r="BX1772" s="94"/>
      <c r="BY1772" s="94"/>
      <c r="BZ1772" s="94"/>
      <c r="CA1772" s="94"/>
      <c r="CB1772" s="94"/>
      <c r="CC1772" s="94"/>
      <c r="CD1772" s="94">
        <v>1.0</v>
      </c>
      <c r="CE1772" s="94"/>
      <c r="CF1772" s="94"/>
      <c r="CG1772" s="94"/>
      <c r="CH1772" s="94"/>
      <c r="CJ1772" s="94" t="s">
        <v>11475</v>
      </c>
      <c r="CK1772" s="94" t="s">
        <v>22091</v>
      </c>
      <c r="CL1772" s="94" t="s">
        <v>12046</v>
      </c>
      <c r="CM1772" s="94" t="s">
        <v>22092</v>
      </c>
      <c r="CN1772" s="94" t="s">
        <v>12369</v>
      </c>
      <c r="CO1772" s="94" t="s">
        <v>12013</v>
      </c>
      <c r="CP1772" s="94" t="s">
        <v>12306</v>
      </c>
      <c r="CQ1772" s="94" t="s">
        <v>12015</v>
      </c>
      <c r="CR1772" s="94" t="s">
        <v>12015</v>
      </c>
      <c r="CS1772" s="94" t="s">
        <v>12016</v>
      </c>
      <c r="CT1772" s="94" t="s">
        <v>12052</v>
      </c>
      <c r="CU1772" s="94" t="s">
        <v>12052</v>
      </c>
      <c r="CV1772" s="94" t="s">
        <v>12052</v>
      </c>
      <c r="CX1772" s="94" t="s">
        <v>22093</v>
      </c>
      <c r="CZ1772" s="94" t="s">
        <v>12007</v>
      </c>
      <c r="DA1772" s="94" t="s">
        <v>12016</v>
      </c>
      <c r="DB1772" s="94" t="s">
        <v>12111</v>
      </c>
      <c r="DC1772" s="94" t="s">
        <v>12007</v>
      </c>
      <c r="DD1772" s="94" t="s">
        <v>12007</v>
      </c>
      <c r="DE1772" s="94" t="s">
        <v>12007</v>
      </c>
      <c r="DH1772" s="94" t="s">
        <v>12021</v>
      </c>
      <c r="DJ1772" s="94" t="s">
        <v>12022</v>
      </c>
    </row>
    <row r="1773" ht="13.5" customHeight="1">
      <c r="A1773" s="94" t="s">
        <v>7082</v>
      </c>
      <c r="B1773" s="94" t="s">
        <v>7083</v>
      </c>
      <c r="C1773" s="94" t="str">
        <f t="shared" si="1"/>
        <v>NHLAKANIPHO SABELO KUNENE</v>
      </c>
      <c r="D1773" s="94" t="s">
        <v>7084</v>
      </c>
      <c r="E1773" s="94" t="s">
        <v>32</v>
      </c>
      <c r="F1773" s="94" t="s">
        <v>22094</v>
      </c>
      <c r="G1773" s="95" t="s">
        <v>33</v>
      </c>
      <c r="H1773" s="94" t="s">
        <v>12006</v>
      </c>
      <c r="I1773" s="94" t="s">
        <v>12069</v>
      </c>
      <c r="BF1773" s="94" t="s">
        <v>33</v>
      </c>
      <c r="BG1773" s="94"/>
      <c r="BH1773" s="94"/>
      <c r="BI1773" s="94"/>
      <c r="BJ1773" s="94"/>
      <c r="BK1773" s="94"/>
      <c r="BL1773" s="94"/>
      <c r="BM1773" s="94">
        <v>1.0</v>
      </c>
      <c r="BN1773" s="94"/>
      <c r="BO1773" s="94"/>
      <c r="BP1773" s="94"/>
      <c r="BQ1773" s="94"/>
      <c r="BR1773" s="94"/>
      <c r="BS1773" s="94"/>
      <c r="BT1773" s="94"/>
      <c r="BU1773" s="94"/>
      <c r="BV1773" s="94"/>
      <c r="BW1773" s="94"/>
      <c r="BX1773" s="94"/>
      <c r="BY1773" s="94"/>
      <c r="BZ1773" s="94"/>
      <c r="CA1773" s="94"/>
      <c r="CB1773" s="94"/>
      <c r="CC1773" s="94"/>
      <c r="CD1773" s="94"/>
      <c r="CE1773" s="94"/>
      <c r="CF1773" s="94"/>
      <c r="CG1773" s="94"/>
      <c r="CH1773" s="94"/>
      <c r="CJ1773" s="94" t="s">
        <v>11475</v>
      </c>
      <c r="CK1773" s="94" t="s">
        <v>22095</v>
      </c>
      <c r="CL1773" s="94" t="s">
        <v>12046</v>
      </c>
      <c r="CM1773" s="94" t="s">
        <v>15091</v>
      </c>
      <c r="CN1773" s="94" t="s">
        <v>12143</v>
      </c>
      <c r="CO1773" s="94" t="s">
        <v>12217</v>
      </c>
      <c r="CP1773" s="94" t="s">
        <v>12189</v>
      </c>
      <c r="CQ1773" s="94" t="s">
        <v>12015</v>
      </c>
      <c r="CR1773" s="94" t="s">
        <v>12219</v>
      </c>
      <c r="CS1773" s="94" t="s">
        <v>12016</v>
      </c>
      <c r="CT1773" s="94" t="s">
        <v>22096</v>
      </c>
      <c r="CU1773" s="94" t="s">
        <v>22096</v>
      </c>
      <c r="CV1773" s="94" t="s">
        <v>22096</v>
      </c>
      <c r="CX1773" s="94" t="s">
        <v>14530</v>
      </c>
      <c r="CZ1773" s="94" t="s">
        <v>12007</v>
      </c>
      <c r="DA1773" s="94" t="s">
        <v>12016</v>
      </c>
      <c r="DB1773" s="94" t="s">
        <v>12111</v>
      </c>
      <c r="DC1773" s="94" t="s">
        <v>12007</v>
      </c>
      <c r="DD1773" s="94" t="s">
        <v>12007</v>
      </c>
      <c r="DE1773" s="94" t="s">
        <v>12016</v>
      </c>
      <c r="DH1773" s="94" t="s">
        <v>12021</v>
      </c>
      <c r="DJ1773" s="94" t="s">
        <v>12022</v>
      </c>
    </row>
    <row r="1774" ht="13.5" customHeight="1">
      <c r="A1774" s="94" t="s">
        <v>8960</v>
      </c>
      <c r="B1774" s="94" t="s">
        <v>8961</v>
      </c>
      <c r="C1774" s="94" t="str">
        <f t="shared" si="1"/>
        <v>Nhlengi Baloyi</v>
      </c>
      <c r="D1774" s="94" t="s">
        <v>8962</v>
      </c>
      <c r="E1774" s="94" t="s">
        <v>32</v>
      </c>
      <c r="F1774" s="94" t="s">
        <v>22097</v>
      </c>
      <c r="G1774" s="95" t="s">
        <v>33</v>
      </c>
      <c r="H1774" s="94" t="s">
        <v>12006</v>
      </c>
      <c r="I1774" s="94" t="s">
        <v>12069</v>
      </c>
      <c r="BF1774" s="94" t="s">
        <v>33</v>
      </c>
      <c r="BG1774" s="94"/>
      <c r="BH1774" s="94"/>
      <c r="BI1774" s="94"/>
      <c r="BJ1774" s="94"/>
      <c r="BK1774" s="94"/>
      <c r="BL1774" s="94"/>
      <c r="BM1774" s="94">
        <v>1.0</v>
      </c>
      <c r="BN1774" s="94"/>
      <c r="BO1774" s="94"/>
      <c r="BP1774" s="94"/>
      <c r="BQ1774" s="94"/>
      <c r="BR1774" s="94"/>
      <c r="BS1774" s="94"/>
      <c r="BT1774" s="94"/>
      <c r="BU1774" s="94"/>
      <c r="BV1774" s="94"/>
      <c r="BW1774" s="94"/>
      <c r="BX1774" s="94"/>
      <c r="BY1774" s="94"/>
      <c r="BZ1774" s="94"/>
      <c r="CA1774" s="94"/>
      <c r="CB1774" s="94"/>
      <c r="CC1774" s="94"/>
      <c r="CD1774" s="94"/>
      <c r="CE1774" s="94"/>
      <c r="CF1774" s="94"/>
      <c r="CG1774" s="94"/>
      <c r="CH1774" s="94"/>
      <c r="CJ1774" s="94" t="s">
        <v>11475</v>
      </c>
      <c r="CK1774" s="94" t="s">
        <v>8965</v>
      </c>
      <c r="CL1774" s="94" t="s">
        <v>12046</v>
      </c>
      <c r="CM1774" s="94" t="s">
        <v>13377</v>
      </c>
      <c r="CO1774" s="94" t="s">
        <v>12217</v>
      </c>
      <c r="CP1774" s="94" t="s">
        <v>12306</v>
      </c>
      <c r="CQ1774" s="94" t="s">
        <v>12015</v>
      </c>
      <c r="CR1774" s="94" t="s">
        <v>12219</v>
      </c>
      <c r="CS1774" s="94" t="s">
        <v>12016</v>
      </c>
      <c r="CT1774" s="94" t="s">
        <v>12052</v>
      </c>
      <c r="CX1774" s="94" t="s">
        <v>22098</v>
      </c>
      <c r="CZ1774" s="94" t="s">
        <v>12007</v>
      </c>
      <c r="DA1774" s="94" t="s">
        <v>12016</v>
      </c>
      <c r="DB1774" s="94" t="s">
        <v>12111</v>
      </c>
      <c r="DC1774" s="94" t="s">
        <v>12007</v>
      </c>
      <c r="DD1774" s="94" t="s">
        <v>12007</v>
      </c>
      <c r="DE1774" s="94" t="s">
        <v>12007</v>
      </c>
      <c r="DH1774" s="94" t="s">
        <v>12021</v>
      </c>
      <c r="DJ1774" s="94" t="s">
        <v>12022</v>
      </c>
    </row>
    <row r="1775" ht="13.5" customHeight="1">
      <c r="A1775" s="94" t="s">
        <v>22099</v>
      </c>
      <c r="B1775" s="94" t="s">
        <v>22100</v>
      </c>
      <c r="C1775" s="94" t="str">
        <f t="shared" si="1"/>
        <v>Nia Imara</v>
      </c>
      <c r="D1775" s="94" t="s">
        <v>22101</v>
      </c>
      <c r="E1775" s="94" t="s">
        <v>32</v>
      </c>
      <c r="F1775" s="94" t="s">
        <v>22102</v>
      </c>
      <c r="G1775" s="95" t="s">
        <v>33</v>
      </c>
      <c r="H1775" s="94" t="s">
        <v>12006</v>
      </c>
      <c r="BF1775" s="94"/>
      <c r="BG1775" s="94"/>
      <c r="BH1775" s="94" t="s">
        <v>33</v>
      </c>
      <c r="BI1775" s="94"/>
      <c r="BJ1775" s="94"/>
      <c r="BK1775" s="94"/>
      <c r="BL1775" s="94"/>
      <c r="BM1775" s="94"/>
      <c r="BN1775" s="94"/>
      <c r="BO1775" s="94"/>
      <c r="BP1775" s="94"/>
      <c r="BQ1775" s="94"/>
      <c r="BR1775" s="94">
        <v>1.0</v>
      </c>
      <c r="BS1775" s="94"/>
      <c r="BT1775" s="94"/>
      <c r="BU1775" s="94"/>
      <c r="BV1775" s="94"/>
      <c r="BW1775" s="94"/>
      <c r="BX1775" s="94"/>
      <c r="BY1775" s="94"/>
      <c r="BZ1775" s="94"/>
      <c r="CA1775" s="94"/>
      <c r="CB1775" s="94"/>
      <c r="CC1775" s="94"/>
      <c r="CD1775" s="94">
        <v>1.0</v>
      </c>
      <c r="CE1775" s="94"/>
      <c r="CF1775" s="94"/>
      <c r="CG1775" s="94"/>
      <c r="CH1775" s="94"/>
      <c r="CJ1775" s="94" t="s">
        <v>12029</v>
      </c>
      <c r="CK1775" s="94" t="s">
        <v>22103</v>
      </c>
      <c r="CM1775" s="94" t="s">
        <v>21958</v>
      </c>
      <c r="CQ1775" s="94" t="s">
        <v>12062</v>
      </c>
      <c r="CT1775" s="94" t="s">
        <v>22104</v>
      </c>
      <c r="CX1775" s="94" t="s">
        <v>22105</v>
      </c>
      <c r="CZ1775" s="94" t="s">
        <v>12007</v>
      </c>
      <c r="DA1775" s="94" t="s">
        <v>12019</v>
      </c>
      <c r="DC1775" s="94" t="s">
        <v>12007</v>
      </c>
      <c r="DD1775" s="94" t="s">
        <v>12007</v>
      </c>
      <c r="DE1775" s="94" t="s">
        <v>12007</v>
      </c>
      <c r="DH1775" s="94" t="s">
        <v>12021</v>
      </c>
      <c r="DJ1775" s="94" t="s">
        <v>12022</v>
      </c>
    </row>
    <row r="1776" ht="13.5" customHeight="1">
      <c r="A1776" s="94" t="s">
        <v>22106</v>
      </c>
      <c r="B1776" s="94" t="s">
        <v>22107</v>
      </c>
      <c r="C1776" s="94" t="str">
        <f t="shared" si="1"/>
        <v>Niall Deacon</v>
      </c>
      <c r="D1776" s="94" t="s">
        <v>22108</v>
      </c>
      <c r="E1776" s="94" t="s">
        <v>32</v>
      </c>
      <c r="F1776" s="94" t="s">
        <v>22109</v>
      </c>
      <c r="G1776" s="95" t="s">
        <v>38</v>
      </c>
      <c r="H1776" s="94" t="s">
        <v>12006</v>
      </c>
      <c r="BF1776" s="94"/>
      <c r="BG1776" s="94" t="s">
        <v>38</v>
      </c>
      <c r="BH1776" s="94"/>
      <c r="BI1776" s="94"/>
      <c r="BJ1776" s="94"/>
      <c r="BK1776" s="94"/>
      <c r="BL1776" s="94"/>
      <c r="BM1776" s="94"/>
      <c r="BN1776" s="94"/>
      <c r="BO1776" s="94">
        <v>1.0</v>
      </c>
      <c r="BP1776" s="94"/>
      <c r="BQ1776" s="94"/>
      <c r="BR1776" s="94"/>
      <c r="BS1776" s="94"/>
      <c r="BT1776" s="94"/>
      <c r="BU1776" s="94"/>
      <c r="BV1776" s="94"/>
      <c r="BW1776" s="94"/>
      <c r="BX1776" s="94"/>
      <c r="BY1776" s="94"/>
      <c r="BZ1776" s="94"/>
      <c r="CA1776" s="94"/>
      <c r="CB1776" s="94"/>
      <c r="CC1776" s="94"/>
      <c r="CD1776" s="94"/>
      <c r="CE1776" s="94"/>
      <c r="CF1776" s="94"/>
      <c r="CG1776" s="94"/>
      <c r="CH1776" s="94"/>
      <c r="CJ1776" s="94" t="s">
        <v>3680</v>
      </c>
      <c r="CK1776" s="94" t="s">
        <v>22110</v>
      </c>
      <c r="CL1776" s="94" t="s">
        <v>12046</v>
      </c>
      <c r="CM1776" s="94" t="s">
        <v>22111</v>
      </c>
      <c r="CN1776" s="94" t="s">
        <v>15895</v>
      </c>
      <c r="CO1776" s="94" t="s">
        <v>12116</v>
      </c>
      <c r="CP1776" s="94" t="s">
        <v>12242</v>
      </c>
      <c r="CQ1776" s="94" t="s">
        <v>12243</v>
      </c>
      <c r="CR1776" s="94" t="s">
        <v>13125</v>
      </c>
      <c r="CX1776" s="94" t="s">
        <v>22112</v>
      </c>
      <c r="CZ1776" s="94" t="s">
        <v>12016</v>
      </c>
      <c r="DC1776" s="94" t="s">
        <v>12016</v>
      </c>
      <c r="DD1776" s="94" t="s">
        <v>12007</v>
      </c>
      <c r="DH1776" s="94" t="s">
        <v>12021</v>
      </c>
      <c r="DJ1776" s="94" t="s">
        <v>12022</v>
      </c>
    </row>
    <row r="1777" ht="13.5" customHeight="1">
      <c r="A1777" s="94" t="s">
        <v>22113</v>
      </c>
      <c r="B1777" s="94" t="s">
        <v>22114</v>
      </c>
      <c r="C1777" s="94" t="str">
        <f t="shared" si="1"/>
        <v>Nichol Cunningham</v>
      </c>
      <c r="D1777" s="94" t="s">
        <v>22115</v>
      </c>
      <c r="E1777" s="94" t="s">
        <v>32</v>
      </c>
      <c r="F1777" s="94" t="s">
        <v>22116</v>
      </c>
      <c r="G1777" s="95" t="s">
        <v>33</v>
      </c>
      <c r="H1777" s="94" t="s">
        <v>12006</v>
      </c>
      <c r="BF1777" s="94"/>
      <c r="BG1777" s="94"/>
      <c r="BH1777" s="94" t="s">
        <v>33</v>
      </c>
      <c r="BI1777" s="94"/>
      <c r="BJ1777" s="94"/>
      <c r="BK1777" s="94"/>
      <c r="BL1777" s="94"/>
      <c r="BM1777" s="94"/>
      <c r="BN1777" s="94"/>
      <c r="BO1777" s="94"/>
      <c r="BP1777" s="94"/>
      <c r="BQ1777" s="94"/>
      <c r="BR1777" s="94">
        <v>1.0</v>
      </c>
      <c r="BS1777" s="94"/>
      <c r="BT1777" s="94"/>
      <c r="BU1777" s="94"/>
      <c r="BV1777" s="94"/>
      <c r="BW1777" s="94"/>
      <c r="BX1777" s="94"/>
      <c r="BY1777" s="94"/>
      <c r="BZ1777" s="94"/>
      <c r="CA1777" s="94"/>
      <c r="CB1777" s="94"/>
      <c r="CC1777" s="94"/>
      <c r="CD1777" s="94">
        <v>1.0</v>
      </c>
      <c r="CE1777" s="94"/>
      <c r="CF1777" s="94"/>
      <c r="CG1777" s="94"/>
      <c r="CH1777" s="94"/>
      <c r="CJ1777" s="94" t="s">
        <v>3680</v>
      </c>
      <c r="CK1777" s="94" t="s">
        <v>22117</v>
      </c>
      <c r="CL1777" s="94" t="s">
        <v>12010</v>
      </c>
      <c r="CM1777" s="94" t="s">
        <v>13391</v>
      </c>
      <c r="CN1777" s="94" t="s">
        <v>22118</v>
      </c>
      <c r="CO1777" s="94" t="s">
        <v>12030</v>
      </c>
      <c r="CP1777" s="94" t="s">
        <v>14259</v>
      </c>
      <c r="CQ1777" s="94" t="s">
        <v>12263</v>
      </c>
      <c r="CR1777" s="94" t="s">
        <v>12085</v>
      </c>
      <c r="CS1777" s="94" t="s">
        <v>12016</v>
      </c>
      <c r="CX1777" s="94" t="s">
        <v>22119</v>
      </c>
      <c r="CZ1777" s="94" t="s">
        <v>12007</v>
      </c>
      <c r="DA1777" s="94" t="s">
        <v>12019</v>
      </c>
      <c r="DB1777" s="94" t="s">
        <v>12016</v>
      </c>
      <c r="DC1777" s="94" t="s">
        <v>12007</v>
      </c>
      <c r="DD1777" s="94" t="s">
        <v>12016</v>
      </c>
      <c r="DE1777" s="94" t="s">
        <v>12007</v>
      </c>
      <c r="DH1777" s="94" t="s">
        <v>12021</v>
      </c>
      <c r="DJ1777" s="94" t="s">
        <v>12022</v>
      </c>
    </row>
    <row r="1778" ht="13.5" customHeight="1">
      <c r="A1778" s="94" t="s">
        <v>4866</v>
      </c>
      <c r="B1778" s="94" t="s">
        <v>22120</v>
      </c>
      <c r="C1778" s="94" t="str">
        <f t="shared" si="1"/>
        <v>Nicholas Luber</v>
      </c>
      <c r="D1778" s="94" t="s">
        <v>22121</v>
      </c>
      <c r="E1778" s="94" t="s">
        <v>32</v>
      </c>
      <c r="F1778" s="94" t="s">
        <v>22122</v>
      </c>
      <c r="G1778" s="95" t="s">
        <v>33</v>
      </c>
      <c r="H1778" s="94" t="s">
        <v>12006</v>
      </c>
      <c r="I1778" s="94" t="s">
        <v>12025</v>
      </c>
      <c r="BF1778" s="94" t="s">
        <v>33</v>
      </c>
      <c r="BG1778" s="94"/>
      <c r="BH1778" s="94"/>
      <c r="BI1778" s="94"/>
      <c r="BJ1778" s="94"/>
      <c r="BK1778" s="94"/>
      <c r="BL1778" s="94">
        <v>1.0</v>
      </c>
      <c r="BM1778" s="94"/>
      <c r="BN1778" s="94"/>
      <c r="BO1778" s="94"/>
      <c r="BP1778" s="94"/>
      <c r="BQ1778" s="94"/>
      <c r="BR1778" s="94"/>
      <c r="BS1778" s="94"/>
      <c r="BT1778" s="94"/>
      <c r="BU1778" s="94"/>
      <c r="BV1778" s="94"/>
      <c r="BW1778" s="94"/>
      <c r="BX1778" s="94"/>
      <c r="BY1778" s="94"/>
      <c r="BZ1778" s="94"/>
      <c r="CA1778" s="94"/>
      <c r="CB1778" s="94"/>
      <c r="CC1778" s="94"/>
      <c r="CD1778" s="94"/>
      <c r="CE1778" s="94"/>
      <c r="CF1778" s="94"/>
      <c r="CG1778" s="94"/>
      <c r="CH1778" s="94"/>
      <c r="CJ1778" s="94" t="s">
        <v>12058</v>
      </c>
      <c r="CK1778" s="94" t="s">
        <v>22123</v>
      </c>
      <c r="CL1778" s="94" t="s">
        <v>12046</v>
      </c>
      <c r="CM1778" s="94" t="s">
        <v>22124</v>
      </c>
      <c r="CO1778" s="94" t="s">
        <v>12188</v>
      </c>
      <c r="CP1778" s="94" t="s">
        <v>12963</v>
      </c>
      <c r="CQ1778" s="94" t="s">
        <v>12032</v>
      </c>
      <c r="CR1778" s="94" t="s">
        <v>12752</v>
      </c>
      <c r="CS1778" s="94" t="s">
        <v>12016</v>
      </c>
      <c r="CT1778" s="94" t="s">
        <v>12076</v>
      </c>
      <c r="CU1778" s="94" t="s">
        <v>12076</v>
      </c>
      <c r="CV1778" s="94" t="s">
        <v>12076</v>
      </c>
      <c r="CX1778" s="94" t="s">
        <v>16413</v>
      </c>
      <c r="CZ1778" s="94" t="s">
        <v>12007</v>
      </c>
      <c r="DA1778" s="94" t="s">
        <v>12016</v>
      </c>
      <c r="DB1778" s="94" t="s">
        <v>12016</v>
      </c>
      <c r="DC1778" s="94" t="s">
        <v>12007</v>
      </c>
      <c r="DD1778" s="94" t="s">
        <v>12016</v>
      </c>
      <c r="DE1778" s="94" t="s">
        <v>12007</v>
      </c>
      <c r="DF1778" s="94" t="s">
        <v>12076</v>
      </c>
      <c r="DH1778" s="94" t="s">
        <v>12021</v>
      </c>
      <c r="DJ1778" s="94" t="s">
        <v>12022</v>
      </c>
    </row>
    <row r="1779" ht="13.5" customHeight="1">
      <c r="A1779" s="94" t="s">
        <v>4866</v>
      </c>
      <c r="B1779" s="94" t="s">
        <v>22125</v>
      </c>
      <c r="C1779" s="94" t="str">
        <f t="shared" si="1"/>
        <v>Nicholas Romero</v>
      </c>
      <c r="D1779" s="94" t="s">
        <v>22126</v>
      </c>
      <c r="E1779" s="94" t="s">
        <v>32</v>
      </c>
      <c r="F1779" s="94" t="s">
        <v>22127</v>
      </c>
      <c r="G1779" s="95" t="s">
        <v>33</v>
      </c>
      <c r="H1779" s="94" t="s">
        <v>12006</v>
      </c>
      <c r="I1779" s="94" t="s">
        <v>12381</v>
      </c>
      <c r="BF1779" s="94" t="s">
        <v>33</v>
      </c>
      <c r="BG1779" s="94"/>
      <c r="BH1779" s="94"/>
      <c r="BI1779" s="94"/>
      <c r="BJ1779" s="94"/>
      <c r="BK1779" s="94"/>
      <c r="BL1779" s="94"/>
      <c r="BM1779" s="94">
        <v>1.0</v>
      </c>
      <c r="BN1779" s="94"/>
      <c r="BO1779" s="94"/>
      <c r="BP1779" s="94"/>
      <c r="BQ1779" s="94"/>
      <c r="BR1779" s="94"/>
      <c r="BS1779" s="94"/>
      <c r="BT1779" s="94"/>
      <c r="BU1779" s="94"/>
      <c r="BV1779" s="94"/>
      <c r="BW1779" s="94"/>
      <c r="BX1779" s="94"/>
      <c r="BY1779" s="94"/>
      <c r="BZ1779" s="94"/>
      <c r="CA1779" s="94"/>
      <c r="CB1779" s="94"/>
      <c r="CC1779" s="94"/>
      <c r="CD1779" s="94">
        <v>1.0</v>
      </c>
      <c r="CE1779" s="94"/>
      <c r="CF1779" s="94"/>
      <c r="CG1779" s="94"/>
      <c r="CH1779" s="94"/>
      <c r="CJ1779" s="94" t="s">
        <v>12143</v>
      </c>
      <c r="CK1779" s="94" t="s">
        <v>22128</v>
      </c>
      <c r="CL1779" s="94" t="s">
        <v>12046</v>
      </c>
      <c r="CM1779" s="94" t="s">
        <v>22129</v>
      </c>
      <c r="CN1779" s="94" t="s">
        <v>2007</v>
      </c>
      <c r="CO1779" s="94" t="s">
        <v>12255</v>
      </c>
      <c r="CP1779" s="94" t="s">
        <v>11737</v>
      </c>
      <c r="CQ1779" s="94" t="s">
        <v>12205</v>
      </c>
      <c r="CR1779" s="94" t="s">
        <v>14962</v>
      </c>
      <c r="CS1779" s="94" t="s">
        <v>12016</v>
      </c>
      <c r="CT1779" s="94" t="s">
        <v>19861</v>
      </c>
      <c r="CX1779" s="94" t="s">
        <v>22130</v>
      </c>
      <c r="CZ1779" s="94" t="s">
        <v>12007</v>
      </c>
      <c r="DA1779" s="94" t="s">
        <v>12016</v>
      </c>
      <c r="DB1779" s="94" t="s">
        <v>12111</v>
      </c>
      <c r="DC1779" s="94" t="s">
        <v>12007</v>
      </c>
      <c r="DD1779" s="94" t="s">
        <v>12007</v>
      </c>
      <c r="DE1779" s="94" t="s">
        <v>12016</v>
      </c>
      <c r="DH1779" s="94" t="s">
        <v>12021</v>
      </c>
      <c r="DJ1779" s="94" t="s">
        <v>12022</v>
      </c>
    </row>
    <row r="1780" ht="13.5" customHeight="1">
      <c r="A1780" s="94" t="s">
        <v>22131</v>
      </c>
      <c r="B1780" s="94" t="s">
        <v>22132</v>
      </c>
      <c r="C1780" s="94" t="str">
        <f t="shared" si="1"/>
        <v>Nick Moskovitz</v>
      </c>
      <c r="D1780" s="94" t="s">
        <v>22133</v>
      </c>
      <c r="E1780" s="94" t="s">
        <v>32</v>
      </c>
      <c r="F1780" s="94" t="s">
        <v>22134</v>
      </c>
      <c r="G1780" s="95" t="s">
        <v>38</v>
      </c>
      <c r="H1780" s="94" t="s">
        <v>12006</v>
      </c>
      <c r="I1780" s="94" t="s">
        <v>12025</v>
      </c>
      <c r="BF1780" s="94"/>
      <c r="BG1780" s="94"/>
      <c r="BH1780" s="94"/>
      <c r="BI1780" s="94" t="s">
        <v>38</v>
      </c>
      <c r="BJ1780" s="94"/>
      <c r="BK1780" s="94"/>
      <c r="BL1780" s="94"/>
      <c r="BM1780" s="94"/>
      <c r="BN1780" s="94"/>
      <c r="BO1780" s="94"/>
      <c r="BP1780" s="94"/>
      <c r="BQ1780" s="94"/>
      <c r="BR1780" s="94"/>
      <c r="BS1780" s="94"/>
      <c r="BT1780" s="94"/>
      <c r="BU1780" s="94">
        <v>1.0</v>
      </c>
      <c r="BV1780" s="94"/>
      <c r="BW1780" s="94"/>
      <c r="BX1780" s="94"/>
      <c r="BY1780" s="94"/>
      <c r="BZ1780" s="94"/>
      <c r="CA1780" s="94"/>
      <c r="CB1780" s="94"/>
      <c r="CC1780" s="94"/>
      <c r="CD1780" s="94"/>
      <c r="CE1780" s="94"/>
      <c r="CF1780" s="94"/>
      <c r="CG1780" s="94"/>
      <c r="CH1780" s="94"/>
      <c r="CJ1780" s="94" t="s">
        <v>12058</v>
      </c>
      <c r="CK1780" s="94" t="s">
        <v>22135</v>
      </c>
      <c r="CL1780" s="94" t="s">
        <v>12046</v>
      </c>
      <c r="CM1780" s="94" t="s">
        <v>15522</v>
      </c>
      <c r="CN1780" s="94" t="s">
        <v>12177</v>
      </c>
      <c r="CO1780" s="94" t="s">
        <v>12030</v>
      </c>
      <c r="CP1780" s="94" t="s">
        <v>20724</v>
      </c>
      <c r="CQ1780" s="94" t="s">
        <v>12062</v>
      </c>
      <c r="CR1780" s="94" t="s">
        <v>12062</v>
      </c>
      <c r="CX1780" s="94" t="s">
        <v>20934</v>
      </c>
      <c r="CZ1780" s="94" t="s">
        <v>12016</v>
      </c>
      <c r="DC1780" s="94" t="s">
        <v>12016</v>
      </c>
      <c r="DD1780" s="94" t="s">
        <v>12016</v>
      </c>
      <c r="DH1780" s="94" t="s">
        <v>12021</v>
      </c>
      <c r="DJ1780" s="94" t="s">
        <v>12022</v>
      </c>
    </row>
    <row r="1781" ht="13.5" customHeight="1">
      <c r="A1781" s="94" t="s">
        <v>22136</v>
      </c>
      <c r="B1781" s="94" t="s">
        <v>22137</v>
      </c>
      <c r="C1781" s="94" t="str">
        <f t="shared" si="1"/>
        <v>Nickolas Pingel</v>
      </c>
      <c r="D1781" s="94" t="s">
        <v>22138</v>
      </c>
      <c r="E1781" s="94" t="s">
        <v>32</v>
      </c>
      <c r="F1781" s="94" t="s">
        <v>22139</v>
      </c>
      <c r="G1781" s="95" t="s">
        <v>33</v>
      </c>
      <c r="H1781" s="94" t="s">
        <v>12006</v>
      </c>
      <c r="I1781" s="94" t="s">
        <v>12069</v>
      </c>
      <c r="BF1781" s="94" t="s">
        <v>33</v>
      </c>
      <c r="BG1781" s="94"/>
      <c r="BH1781" s="94"/>
      <c r="BI1781" s="94"/>
      <c r="BJ1781" s="94"/>
      <c r="BK1781" s="94"/>
      <c r="BL1781" s="94">
        <v>1.0</v>
      </c>
      <c r="BM1781" s="94"/>
      <c r="BN1781" s="94"/>
      <c r="BO1781" s="94"/>
      <c r="BP1781" s="94"/>
      <c r="BQ1781" s="94"/>
      <c r="BR1781" s="94"/>
      <c r="BS1781" s="94"/>
      <c r="BT1781" s="94"/>
      <c r="BU1781" s="94"/>
      <c r="BV1781" s="94"/>
      <c r="BW1781" s="94"/>
      <c r="BX1781" s="94"/>
      <c r="BY1781" s="94"/>
      <c r="BZ1781" s="94"/>
      <c r="CA1781" s="94"/>
      <c r="CB1781" s="94"/>
      <c r="CC1781" s="94"/>
      <c r="CD1781" s="94"/>
      <c r="CE1781" s="94"/>
      <c r="CF1781" s="94"/>
      <c r="CG1781" s="94"/>
      <c r="CH1781" s="94"/>
      <c r="CJ1781" s="94" t="s">
        <v>3680</v>
      </c>
      <c r="CK1781" s="94" t="s">
        <v>22140</v>
      </c>
      <c r="CL1781" s="94" t="s">
        <v>12046</v>
      </c>
      <c r="CM1781" s="94" t="s">
        <v>15253</v>
      </c>
      <c r="CN1781" s="94" t="s">
        <v>12640</v>
      </c>
      <c r="CO1781" s="94" t="s">
        <v>12188</v>
      </c>
      <c r="CP1781" s="94" t="s">
        <v>15254</v>
      </c>
      <c r="CQ1781" s="94" t="s">
        <v>12582</v>
      </c>
      <c r="CR1781" s="94" t="s">
        <v>12582</v>
      </c>
      <c r="CS1781" s="94" t="s">
        <v>12016</v>
      </c>
      <c r="CX1781" s="94" t="s">
        <v>1672</v>
      </c>
      <c r="CZ1781" s="94" t="s">
        <v>12007</v>
      </c>
      <c r="DA1781" s="94" t="s">
        <v>12016</v>
      </c>
      <c r="DB1781" s="94" t="s">
        <v>12016</v>
      </c>
      <c r="DC1781" s="94" t="s">
        <v>12016</v>
      </c>
      <c r="DD1781" s="94" t="s">
        <v>12016</v>
      </c>
      <c r="DE1781" s="94" t="s">
        <v>12016</v>
      </c>
      <c r="DH1781" s="94" t="s">
        <v>12021</v>
      </c>
      <c r="DJ1781" s="94" t="s">
        <v>12022</v>
      </c>
    </row>
    <row r="1782" ht="13.5" customHeight="1">
      <c r="A1782" s="94" t="s">
        <v>8741</v>
      </c>
      <c r="B1782" s="94" t="s">
        <v>22141</v>
      </c>
      <c r="C1782" s="94" t="str">
        <f t="shared" si="1"/>
        <v>Nicolas De Angelis</v>
      </c>
      <c r="D1782" s="94" t="s">
        <v>22142</v>
      </c>
      <c r="E1782" s="94" t="s">
        <v>32</v>
      </c>
      <c r="F1782" s="94" t="s">
        <v>22143</v>
      </c>
      <c r="G1782" s="95" t="s">
        <v>38</v>
      </c>
      <c r="H1782" s="94" t="s">
        <v>12006</v>
      </c>
      <c r="I1782" s="94" t="s">
        <v>12069</v>
      </c>
      <c r="BF1782" s="94"/>
      <c r="BG1782" s="94" t="s">
        <v>38</v>
      </c>
      <c r="BH1782" s="94"/>
      <c r="BI1782" s="94"/>
      <c r="BJ1782" s="94"/>
      <c r="BK1782" s="94"/>
      <c r="BL1782" s="94"/>
      <c r="BM1782" s="94"/>
      <c r="BN1782" s="94"/>
      <c r="BO1782" s="94">
        <v>1.0</v>
      </c>
      <c r="BP1782" s="94"/>
      <c r="BQ1782" s="94"/>
      <c r="BR1782" s="94"/>
      <c r="BS1782" s="94"/>
      <c r="BT1782" s="94"/>
      <c r="BU1782" s="94"/>
      <c r="BV1782" s="94"/>
      <c r="BW1782" s="94"/>
      <c r="BX1782" s="94"/>
      <c r="BY1782" s="94"/>
      <c r="BZ1782" s="94"/>
      <c r="CA1782" s="94"/>
      <c r="CB1782" s="94"/>
      <c r="CC1782" s="94"/>
      <c r="CD1782" s="94"/>
      <c r="CE1782" s="94"/>
      <c r="CF1782" s="94"/>
      <c r="CG1782" s="94"/>
      <c r="CH1782" s="94"/>
      <c r="CK1782" s="94" t="s">
        <v>22144</v>
      </c>
      <c r="CM1782" s="94" t="s">
        <v>22145</v>
      </c>
      <c r="CQ1782" s="94" t="s">
        <v>12605</v>
      </c>
      <c r="CX1782" s="94" t="s">
        <v>22146</v>
      </c>
      <c r="CZ1782" s="94" t="s">
        <v>12007</v>
      </c>
      <c r="DE1782" s="94" t="s">
        <v>12007</v>
      </c>
      <c r="DH1782" s="94" t="s">
        <v>12021</v>
      </c>
      <c r="DJ1782" s="94" t="s">
        <v>12022</v>
      </c>
    </row>
    <row r="1783" ht="13.5" customHeight="1">
      <c r="A1783" s="94" t="s">
        <v>8741</v>
      </c>
      <c r="B1783" s="94" t="s">
        <v>22147</v>
      </c>
      <c r="C1783" s="94" t="str">
        <f t="shared" si="1"/>
        <v>Nicolas Erasmus</v>
      </c>
      <c r="D1783" s="94" t="s">
        <v>22148</v>
      </c>
      <c r="E1783" s="94" t="s">
        <v>32</v>
      </c>
      <c r="F1783" s="94" t="s">
        <v>22149</v>
      </c>
      <c r="G1783" s="95" t="s">
        <v>33</v>
      </c>
      <c r="H1783" s="94" t="s">
        <v>12006</v>
      </c>
      <c r="I1783" s="94" t="s">
        <v>12287</v>
      </c>
      <c r="BF1783" s="94" t="s">
        <v>33</v>
      </c>
      <c r="BG1783" s="94"/>
      <c r="BH1783" s="94"/>
      <c r="BI1783" s="94"/>
      <c r="BJ1783" s="94"/>
      <c r="BK1783" s="94"/>
      <c r="BL1783" s="94">
        <v>1.0</v>
      </c>
      <c r="BM1783" s="94"/>
      <c r="BN1783" s="94"/>
      <c r="BO1783" s="94"/>
      <c r="BP1783" s="94"/>
      <c r="BQ1783" s="94"/>
      <c r="BR1783" s="94"/>
      <c r="BS1783" s="94"/>
      <c r="BT1783" s="94"/>
      <c r="BU1783" s="94"/>
      <c r="BV1783" s="94"/>
      <c r="BW1783" s="94"/>
      <c r="BX1783" s="94"/>
      <c r="BY1783" s="94"/>
      <c r="BZ1783" s="94"/>
      <c r="CA1783" s="94"/>
      <c r="CB1783" s="94"/>
      <c r="CC1783" s="94"/>
      <c r="CD1783" s="94">
        <v>2.0</v>
      </c>
      <c r="CE1783" s="94"/>
      <c r="CF1783" s="94"/>
      <c r="CG1783" s="94"/>
      <c r="CH1783" s="94"/>
      <c r="CJ1783" s="94" t="s">
        <v>3680</v>
      </c>
      <c r="CK1783" s="94" t="s">
        <v>22150</v>
      </c>
      <c r="CL1783" s="94" t="s">
        <v>12046</v>
      </c>
      <c r="CM1783" s="94" t="s">
        <v>12654</v>
      </c>
      <c r="CN1783" s="94" t="s">
        <v>12177</v>
      </c>
      <c r="CO1783" s="94" t="s">
        <v>12116</v>
      </c>
      <c r="CP1783" s="94" t="s">
        <v>12189</v>
      </c>
      <c r="CQ1783" s="94" t="s">
        <v>12015</v>
      </c>
      <c r="CR1783" s="94" t="s">
        <v>12219</v>
      </c>
      <c r="CS1783" s="94" t="s">
        <v>12016</v>
      </c>
      <c r="CT1783" s="94" t="s">
        <v>12052</v>
      </c>
      <c r="CX1783" s="94" t="s">
        <v>13187</v>
      </c>
      <c r="CZ1783" s="94" t="s">
        <v>12007</v>
      </c>
      <c r="DA1783" s="94" t="s">
        <v>12016</v>
      </c>
      <c r="DB1783" s="94" t="s">
        <v>12016</v>
      </c>
      <c r="DC1783" s="94" t="s">
        <v>12007</v>
      </c>
      <c r="DD1783" s="94" t="s">
        <v>12007</v>
      </c>
      <c r="DE1783" s="94" t="s">
        <v>12016</v>
      </c>
      <c r="DH1783" s="94" t="s">
        <v>12021</v>
      </c>
      <c r="DJ1783" s="94" t="s">
        <v>12022</v>
      </c>
    </row>
    <row r="1784" ht="13.5" customHeight="1">
      <c r="A1784" s="94" t="s">
        <v>8741</v>
      </c>
      <c r="B1784" s="94" t="s">
        <v>22151</v>
      </c>
      <c r="C1784" s="94" t="str">
        <f t="shared" si="1"/>
        <v>Nicolas Laporte</v>
      </c>
      <c r="D1784" s="94" t="s">
        <v>22152</v>
      </c>
      <c r="E1784" s="94" t="s">
        <v>32</v>
      </c>
      <c r="F1784" s="94" t="s">
        <v>22153</v>
      </c>
      <c r="G1784" s="95" t="s">
        <v>33</v>
      </c>
      <c r="H1784" s="94" t="s">
        <v>12006</v>
      </c>
      <c r="I1784" s="94" t="s">
        <v>12069</v>
      </c>
      <c r="BF1784" s="94" t="s">
        <v>33</v>
      </c>
      <c r="BG1784" s="94"/>
      <c r="BH1784" s="94"/>
      <c r="BI1784" s="94"/>
      <c r="BJ1784" s="94"/>
      <c r="BK1784" s="94"/>
      <c r="BL1784" s="94">
        <v>1.0</v>
      </c>
      <c r="BM1784" s="94"/>
      <c r="BN1784" s="94"/>
      <c r="BO1784" s="94"/>
      <c r="BP1784" s="94"/>
      <c r="BQ1784" s="94"/>
      <c r="BR1784" s="94"/>
      <c r="BS1784" s="94"/>
      <c r="BT1784" s="94"/>
      <c r="BU1784" s="94"/>
      <c r="BV1784" s="94"/>
      <c r="BW1784" s="94"/>
      <c r="BX1784" s="94"/>
      <c r="BY1784" s="94"/>
      <c r="BZ1784" s="94"/>
      <c r="CA1784" s="94"/>
      <c r="CB1784" s="94"/>
      <c r="CC1784" s="94"/>
      <c r="CD1784" s="94"/>
      <c r="CE1784" s="94"/>
      <c r="CF1784" s="94"/>
      <c r="CG1784" s="94"/>
      <c r="CH1784" s="94"/>
      <c r="CJ1784" s="94" t="s">
        <v>12058</v>
      </c>
      <c r="CK1784" s="94" t="s">
        <v>22154</v>
      </c>
      <c r="CL1784" s="94" t="s">
        <v>12046</v>
      </c>
      <c r="CM1784" s="94" t="s">
        <v>22155</v>
      </c>
      <c r="CN1784" s="94" t="s">
        <v>22156</v>
      </c>
      <c r="CO1784" s="94" t="s">
        <v>12030</v>
      </c>
      <c r="CP1784" s="94" t="s">
        <v>12516</v>
      </c>
      <c r="CQ1784" s="94" t="s">
        <v>12040</v>
      </c>
      <c r="CR1784" s="94" t="s">
        <v>12331</v>
      </c>
      <c r="CS1784" s="94" t="s">
        <v>12016</v>
      </c>
      <c r="CT1784" s="94" t="s">
        <v>12297</v>
      </c>
      <c r="CX1784" s="94" t="s">
        <v>2154</v>
      </c>
      <c r="CZ1784" s="94" t="s">
        <v>12007</v>
      </c>
      <c r="DA1784" s="94" t="s">
        <v>12016</v>
      </c>
      <c r="DB1784" s="94" t="s">
        <v>12016</v>
      </c>
      <c r="DC1784" s="94" t="s">
        <v>12016</v>
      </c>
      <c r="DD1784" s="94" t="s">
        <v>12007</v>
      </c>
      <c r="DE1784" s="94" t="s">
        <v>12007</v>
      </c>
      <c r="DH1784" s="94" t="s">
        <v>12021</v>
      </c>
      <c r="DJ1784" s="94" t="s">
        <v>12022</v>
      </c>
    </row>
    <row r="1785" ht="13.5" customHeight="1">
      <c r="A1785" s="94" t="s">
        <v>8741</v>
      </c>
      <c r="B1785" s="94" t="s">
        <v>8742</v>
      </c>
      <c r="C1785" s="94" t="str">
        <f t="shared" si="1"/>
        <v>Nicolas Noriega</v>
      </c>
      <c r="D1785" s="94" t="s">
        <v>8743</v>
      </c>
      <c r="E1785" s="94" t="s">
        <v>32</v>
      </c>
      <c r="F1785" s="94" t="s">
        <v>22157</v>
      </c>
      <c r="G1785" s="95" t="s">
        <v>33</v>
      </c>
      <c r="H1785" s="94" t="s">
        <v>12006</v>
      </c>
      <c r="I1785" s="94" t="s">
        <v>12025</v>
      </c>
      <c r="AG1785" s="94" t="s">
        <v>12007</v>
      </c>
      <c r="BF1785" s="94"/>
      <c r="BG1785" s="94"/>
      <c r="BH1785" s="94"/>
      <c r="BI1785" s="94"/>
      <c r="BJ1785" s="94" t="s">
        <v>33</v>
      </c>
      <c r="BK1785" s="94"/>
      <c r="BL1785" s="94"/>
      <c r="BM1785" s="94"/>
      <c r="BN1785" s="94"/>
      <c r="BO1785" s="94"/>
      <c r="BP1785" s="94"/>
      <c r="BQ1785" s="94"/>
      <c r="BR1785" s="94"/>
      <c r="BS1785" s="94"/>
      <c r="BT1785" s="94"/>
      <c r="BU1785" s="94"/>
      <c r="BV1785" s="94"/>
      <c r="BW1785" s="94"/>
      <c r="BX1785" s="94">
        <v>1.0</v>
      </c>
      <c r="BY1785" s="94"/>
      <c r="BZ1785" s="94"/>
      <c r="CA1785" s="94"/>
      <c r="CB1785" s="94"/>
      <c r="CC1785" s="94"/>
      <c r="CD1785" s="94"/>
      <c r="CE1785" s="94"/>
      <c r="CF1785" s="94"/>
      <c r="CG1785" s="94"/>
      <c r="CH1785" s="94"/>
      <c r="CJ1785" s="94" t="s">
        <v>12216</v>
      </c>
      <c r="CK1785" s="94" t="s">
        <v>22158</v>
      </c>
      <c r="CL1785" s="94" t="s">
        <v>22159</v>
      </c>
      <c r="CM1785" s="94" t="s">
        <v>22160</v>
      </c>
      <c r="CO1785" s="94" t="s">
        <v>12255</v>
      </c>
      <c r="CP1785" s="94" t="s">
        <v>16261</v>
      </c>
      <c r="CQ1785" s="94" t="s">
        <v>15262</v>
      </c>
      <c r="CR1785" s="94" t="s">
        <v>16262</v>
      </c>
      <c r="CS1785" s="94" t="s">
        <v>12016</v>
      </c>
      <c r="CX1785" s="94" t="s">
        <v>22161</v>
      </c>
      <c r="CZ1785" s="94" t="s">
        <v>12007</v>
      </c>
      <c r="DA1785" s="94" t="s">
        <v>12016</v>
      </c>
      <c r="DB1785" s="94" t="s">
        <v>12111</v>
      </c>
      <c r="DC1785" s="94" t="s">
        <v>12007</v>
      </c>
      <c r="DD1785" s="94" t="s">
        <v>12007</v>
      </c>
      <c r="DE1785" s="94" t="s">
        <v>12007</v>
      </c>
      <c r="DH1785" s="94" t="s">
        <v>12021</v>
      </c>
      <c r="DJ1785" s="94" t="s">
        <v>12022</v>
      </c>
    </row>
    <row r="1786" ht="13.5" customHeight="1">
      <c r="A1786" s="94" t="s">
        <v>8741</v>
      </c>
      <c r="B1786" s="94" t="s">
        <v>8742</v>
      </c>
      <c r="C1786" s="94" t="str">
        <f t="shared" si="1"/>
        <v>Nicolas Noriega</v>
      </c>
      <c r="D1786" s="94" t="s">
        <v>22162</v>
      </c>
      <c r="E1786" s="94" t="s">
        <v>32</v>
      </c>
      <c r="F1786" s="94" t="s">
        <v>22163</v>
      </c>
      <c r="G1786" s="95" t="s">
        <v>33</v>
      </c>
      <c r="H1786" s="94" t="s">
        <v>12006</v>
      </c>
      <c r="I1786" s="94" t="s">
        <v>12381</v>
      </c>
      <c r="BF1786" s="94" t="s">
        <v>33</v>
      </c>
      <c r="BG1786" s="94"/>
      <c r="BH1786" s="94"/>
      <c r="BI1786" s="94"/>
      <c r="BJ1786" s="94"/>
      <c r="BK1786" s="94"/>
      <c r="BL1786" s="94"/>
      <c r="BM1786" s="94">
        <v>1.0</v>
      </c>
      <c r="BN1786" s="94"/>
      <c r="BO1786" s="94"/>
      <c r="BP1786" s="94"/>
      <c r="BQ1786" s="94"/>
      <c r="BR1786" s="94"/>
      <c r="BS1786" s="94"/>
      <c r="BT1786" s="94"/>
      <c r="BU1786" s="94"/>
      <c r="BV1786" s="94"/>
      <c r="BW1786" s="94"/>
      <c r="BX1786" s="94"/>
      <c r="BY1786" s="94"/>
      <c r="BZ1786" s="94"/>
      <c r="CA1786" s="94"/>
      <c r="CB1786" s="94"/>
      <c r="CC1786" s="94"/>
      <c r="CD1786" s="94"/>
      <c r="CE1786" s="94"/>
      <c r="CF1786" s="94"/>
      <c r="CG1786" s="94"/>
      <c r="CH1786" s="94"/>
      <c r="CJ1786" s="94" t="s">
        <v>14643</v>
      </c>
      <c r="CK1786" s="94" t="s">
        <v>22164</v>
      </c>
      <c r="CL1786" s="94" t="s">
        <v>13040</v>
      </c>
      <c r="CM1786" s="94" t="s">
        <v>22165</v>
      </c>
      <c r="CO1786" s="94" t="s">
        <v>12255</v>
      </c>
      <c r="CP1786" s="94" t="s">
        <v>22166</v>
      </c>
      <c r="CQ1786" s="94" t="s">
        <v>22167</v>
      </c>
      <c r="CR1786" s="94" t="s">
        <v>22168</v>
      </c>
      <c r="CS1786" s="94" t="s">
        <v>12016</v>
      </c>
      <c r="CX1786" s="94" t="s">
        <v>22169</v>
      </c>
      <c r="CZ1786" s="94" t="s">
        <v>12007</v>
      </c>
      <c r="DA1786" s="94" t="s">
        <v>12016</v>
      </c>
      <c r="DB1786" s="94" t="s">
        <v>12111</v>
      </c>
      <c r="DC1786" s="94" t="s">
        <v>12007</v>
      </c>
      <c r="DD1786" s="94" t="s">
        <v>12007</v>
      </c>
      <c r="DE1786" s="94" t="s">
        <v>12007</v>
      </c>
      <c r="DH1786" s="94" t="s">
        <v>12021</v>
      </c>
      <c r="DJ1786" s="94" t="s">
        <v>12022</v>
      </c>
    </row>
    <row r="1787" ht="13.5" customHeight="1">
      <c r="A1787" s="94" t="s">
        <v>10597</v>
      </c>
      <c r="B1787" s="94" t="s">
        <v>10598</v>
      </c>
      <c r="C1787" s="94" t="str">
        <f t="shared" si="1"/>
        <v>NICOLAS VASQUEZ</v>
      </c>
      <c r="D1787" s="94" t="s">
        <v>10599</v>
      </c>
      <c r="E1787" s="94" t="s">
        <v>32</v>
      </c>
      <c r="F1787" s="94" t="s">
        <v>22170</v>
      </c>
      <c r="G1787" s="95" t="s">
        <v>33</v>
      </c>
      <c r="H1787" s="94" t="s">
        <v>12006</v>
      </c>
      <c r="I1787" s="94" t="s">
        <v>12025</v>
      </c>
      <c r="BF1787" s="94" t="s">
        <v>33</v>
      </c>
      <c r="BG1787" s="94"/>
      <c r="BH1787" s="94"/>
      <c r="BI1787" s="94"/>
      <c r="BJ1787" s="94"/>
      <c r="BK1787" s="94"/>
      <c r="BL1787" s="94">
        <v>1.0</v>
      </c>
      <c r="BM1787" s="94"/>
      <c r="BN1787" s="94"/>
      <c r="BO1787" s="94"/>
      <c r="BP1787" s="94"/>
      <c r="BQ1787" s="94"/>
      <c r="BR1787" s="94"/>
      <c r="BS1787" s="94"/>
      <c r="BT1787" s="94"/>
      <c r="BU1787" s="94"/>
      <c r="BV1787" s="94"/>
      <c r="BW1787" s="94"/>
      <c r="BX1787" s="94"/>
      <c r="BY1787" s="94"/>
      <c r="BZ1787" s="94"/>
      <c r="CA1787" s="94"/>
      <c r="CB1787" s="94"/>
      <c r="CC1787" s="94"/>
      <c r="CD1787" s="94"/>
      <c r="CE1787" s="94"/>
      <c r="CF1787" s="94"/>
      <c r="CG1787" s="94"/>
      <c r="CH1787" s="94"/>
      <c r="CJ1787" s="94" t="s">
        <v>12058</v>
      </c>
      <c r="CK1787" s="94" t="s">
        <v>22171</v>
      </c>
      <c r="CL1787" s="94" t="s">
        <v>13040</v>
      </c>
      <c r="CM1787" s="94" t="s">
        <v>22165</v>
      </c>
      <c r="CN1787" s="94" t="s">
        <v>22172</v>
      </c>
      <c r="CO1787" s="94" t="s">
        <v>12030</v>
      </c>
      <c r="CP1787" s="94" t="s">
        <v>16261</v>
      </c>
      <c r="CQ1787" s="94" t="s">
        <v>15262</v>
      </c>
      <c r="CR1787" s="94" t="s">
        <v>15262</v>
      </c>
      <c r="CS1787" s="94" t="s">
        <v>12007</v>
      </c>
      <c r="CT1787" s="94" t="s">
        <v>12297</v>
      </c>
      <c r="CU1787" s="94" t="s">
        <v>12297</v>
      </c>
      <c r="CV1787" s="94" t="s">
        <v>12297</v>
      </c>
      <c r="CX1787" s="94" t="s">
        <v>22173</v>
      </c>
      <c r="CZ1787" s="94" t="s">
        <v>12007</v>
      </c>
      <c r="DA1787" s="94" t="s">
        <v>12016</v>
      </c>
      <c r="DB1787" s="94" t="s">
        <v>12111</v>
      </c>
      <c r="DC1787" s="94" t="s">
        <v>12007</v>
      </c>
      <c r="DD1787" s="94" t="s">
        <v>12007</v>
      </c>
      <c r="DE1787" s="94" t="s">
        <v>12007</v>
      </c>
      <c r="DH1787" s="94" t="s">
        <v>12021</v>
      </c>
      <c r="DJ1787" s="94" t="s">
        <v>12022</v>
      </c>
    </row>
    <row r="1788" ht="13.5" customHeight="1">
      <c r="A1788" s="94" t="s">
        <v>11651</v>
      </c>
      <c r="B1788" s="94" t="s">
        <v>11652</v>
      </c>
      <c r="C1788" s="94" t="str">
        <f t="shared" si="1"/>
        <v>Nicole Lloyd-Ronning</v>
      </c>
      <c r="D1788" s="94" t="s">
        <v>11653</v>
      </c>
      <c r="E1788" s="94" t="s">
        <v>32</v>
      </c>
      <c r="F1788" s="94" t="s">
        <v>22174</v>
      </c>
      <c r="G1788" s="95" t="s">
        <v>33</v>
      </c>
      <c r="H1788" s="94" t="s">
        <v>12006</v>
      </c>
      <c r="I1788" s="94" t="s">
        <v>12025</v>
      </c>
      <c r="BF1788" s="94" t="s">
        <v>33</v>
      </c>
      <c r="BG1788" s="94"/>
      <c r="BH1788" s="94"/>
      <c r="BI1788" s="94"/>
      <c r="BJ1788" s="94"/>
      <c r="BK1788" s="94"/>
      <c r="BL1788" s="94">
        <v>1.0</v>
      </c>
      <c r="BM1788" s="94"/>
      <c r="BN1788" s="94"/>
      <c r="BO1788" s="94"/>
      <c r="BP1788" s="94"/>
      <c r="BQ1788" s="94"/>
      <c r="BR1788" s="94"/>
      <c r="BS1788" s="94"/>
      <c r="BT1788" s="94"/>
      <c r="BU1788" s="94"/>
      <c r="BV1788" s="94"/>
      <c r="BW1788" s="94"/>
      <c r="BX1788" s="94"/>
      <c r="BY1788" s="94"/>
      <c r="BZ1788" s="94"/>
      <c r="CA1788" s="94"/>
      <c r="CB1788" s="94"/>
      <c r="CC1788" s="94"/>
      <c r="CD1788" s="94">
        <v>1.0</v>
      </c>
      <c r="CE1788" s="94"/>
      <c r="CF1788" s="94"/>
      <c r="CG1788" s="94"/>
      <c r="CH1788" s="94"/>
      <c r="CJ1788" s="94" t="s">
        <v>3680</v>
      </c>
      <c r="CK1788" s="94" t="s">
        <v>11656</v>
      </c>
      <c r="CL1788" s="94" t="s">
        <v>12010</v>
      </c>
      <c r="CM1788" s="94" t="s">
        <v>22175</v>
      </c>
      <c r="CN1788" s="94" t="s">
        <v>13222</v>
      </c>
      <c r="CO1788" s="94" t="s">
        <v>12030</v>
      </c>
      <c r="CP1788" s="94" t="s">
        <v>17215</v>
      </c>
      <c r="CQ1788" s="94" t="s">
        <v>12032</v>
      </c>
      <c r="CR1788" s="94" t="s">
        <v>12422</v>
      </c>
      <c r="CS1788" s="94" t="s">
        <v>12016</v>
      </c>
      <c r="CX1788" s="94" t="s">
        <v>22176</v>
      </c>
      <c r="CZ1788" s="94" t="s">
        <v>12007</v>
      </c>
      <c r="DA1788" s="94" t="s">
        <v>12019</v>
      </c>
      <c r="DB1788" s="94" t="s">
        <v>12016</v>
      </c>
      <c r="DC1788" s="94" t="s">
        <v>12007</v>
      </c>
      <c r="DD1788" s="94" t="s">
        <v>12007</v>
      </c>
      <c r="DE1788" s="94" t="s">
        <v>12007</v>
      </c>
      <c r="DF1788" s="94" t="s">
        <v>19987</v>
      </c>
      <c r="DH1788" s="94" t="s">
        <v>12021</v>
      </c>
      <c r="DJ1788" s="94" t="s">
        <v>12022</v>
      </c>
    </row>
    <row r="1789" ht="13.5" customHeight="1">
      <c r="A1789" s="94" t="s">
        <v>11651</v>
      </c>
      <c r="B1789" s="94" t="s">
        <v>7586</v>
      </c>
      <c r="C1789" s="94" t="str">
        <f t="shared" si="1"/>
        <v>Nicole Thomas</v>
      </c>
      <c r="D1789" s="94" t="s">
        <v>22177</v>
      </c>
      <c r="E1789" s="94" t="s">
        <v>32</v>
      </c>
      <c r="F1789" s="94" t="s">
        <v>22178</v>
      </c>
      <c r="G1789" s="95" t="s">
        <v>33</v>
      </c>
      <c r="H1789" s="94" t="s">
        <v>12006</v>
      </c>
      <c r="I1789" s="94" t="s">
        <v>12025</v>
      </c>
      <c r="BF1789" s="94" t="s">
        <v>33</v>
      </c>
      <c r="BG1789" s="94"/>
      <c r="BH1789" s="94"/>
      <c r="BI1789" s="94"/>
      <c r="BJ1789" s="94"/>
      <c r="BK1789" s="94"/>
      <c r="BL1789" s="94">
        <v>1.0</v>
      </c>
      <c r="BM1789" s="94"/>
      <c r="BN1789" s="94"/>
      <c r="BO1789" s="94"/>
      <c r="BP1789" s="94"/>
      <c r="BQ1789" s="94"/>
      <c r="BR1789" s="94"/>
      <c r="BS1789" s="94"/>
      <c r="BT1789" s="94"/>
      <c r="BU1789" s="94"/>
      <c r="BV1789" s="94"/>
      <c r="BW1789" s="94"/>
      <c r="BX1789" s="94"/>
      <c r="BY1789" s="94"/>
      <c r="BZ1789" s="94"/>
      <c r="CA1789" s="94"/>
      <c r="CB1789" s="94"/>
      <c r="CC1789" s="94"/>
      <c r="CD1789" s="94">
        <v>1.0</v>
      </c>
      <c r="CE1789" s="94"/>
      <c r="CF1789" s="94"/>
      <c r="CG1789" s="94"/>
      <c r="CH1789" s="94"/>
      <c r="CJ1789" s="94" t="s">
        <v>3680</v>
      </c>
      <c r="CK1789" s="94" t="s">
        <v>22179</v>
      </c>
      <c r="CL1789" s="94" t="s">
        <v>12010</v>
      </c>
      <c r="CM1789" s="94" t="s">
        <v>12071</v>
      </c>
      <c r="CN1789" s="94" t="s">
        <v>13612</v>
      </c>
      <c r="CO1789" s="94" t="s">
        <v>12188</v>
      </c>
      <c r="CP1789" s="94" t="s">
        <v>12073</v>
      </c>
      <c r="CQ1789" s="94" t="s">
        <v>12074</v>
      </c>
      <c r="CR1789" s="94" t="s">
        <v>12219</v>
      </c>
      <c r="CS1789" s="94" t="s">
        <v>12016</v>
      </c>
      <c r="CX1789" s="94" t="s">
        <v>22180</v>
      </c>
      <c r="CZ1789" s="94" t="s">
        <v>12007</v>
      </c>
      <c r="DA1789" s="94" t="s">
        <v>12111</v>
      </c>
      <c r="DB1789" s="94" t="s">
        <v>12016</v>
      </c>
      <c r="DC1789" s="94" t="s">
        <v>12007</v>
      </c>
      <c r="DD1789" s="94" t="s">
        <v>12007</v>
      </c>
      <c r="DE1789" s="94" t="s">
        <v>12016</v>
      </c>
      <c r="DH1789" s="94" t="s">
        <v>12021</v>
      </c>
      <c r="DJ1789" s="94" t="s">
        <v>12022</v>
      </c>
    </row>
    <row r="1790" ht="13.5" customHeight="1">
      <c r="A1790" s="94" t="s">
        <v>11651</v>
      </c>
      <c r="B1790" s="94" t="s">
        <v>22181</v>
      </c>
      <c r="C1790" s="94" t="str">
        <f t="shared" si="1"/>
        <v>Nicole van der Bliek</v>
      </c>
      <c r="D1790" s="94" t="s">
        <v>22182</v>
      </c>
      <c r="E1790" s="94" t="s">
        <v>32</v>
      </c>
      <c r="F1790" s="94" t="s">
        <v>22183</v>
      </c>
      <c r="G1790" s="95" t="s">
        <v>33</v>
      </c>
      <c r="H1790" s="94" t="s">
        <v>12006</v>
      </c>
      <c r="I1790" s="94" t="s">
        <v>12381</v>
      </c>
      <c r="BF1790" s="94"/>
      <c r="BG1790" s="94"/>
      <c r="BH1790" s="94" t="s">
        <v>33</v>
      </c>
      <c r="BI1790" s="94"/>
      <c r="BJ1790" s="94"/>
      <c r="BK1790" s="94"/>
      <c r="BL1790" s="94"/>
      <c r="BM1790" s="94"/>
      <c r="BN1790" s="94"/>
      <c r="BO1790" s="94"/>
      <c r="BP1790" s="94"/>
      <c r="BQ1790" s="94"/>
      <c r="BR1790" s="94">
        <v>1.0</v>
      </c>
      <c r="BS1790" s="94"/>
      <c r="BT1790" s="94"/>
      <c r="BU1790" s="94"/>
      <c r="BV1790" s="94"/>
      <c r="BW1790" s="94"/>
      <c r="BX1790" s="94"/>
      <c r="BY1790" s="94"/>
      <c r="BZ1790" s="94"/>
      <c r="CA1790" s="94"/>
      <c r="CB1790" s="94"/>
      <c r="CC1790" s="94"/>
      <c r="CD1790" s="94">
        <v>1.0</v>
      </c>
      <c r="CE1790" s="94"/>
      <c r="CF1790" s="94"/>
      <c r="CG1790" s="94"/>
      <c r="CH1790" s="94"/>
      <c r="CJ1790" s="94" t="s">
        <v>12980</v>
      </c>
      <c r="CK1790" s="94" t="s">
        <v>22184</v>
      </c>
      <c r="CL1790" s="94" t="s">
        <v>12010</v>
      </c>
      <c r="CM1790" s="94" t="s">
        <v>12176</v>
      </c>
      <c r="CP1790" s="94" t="s">
        <v>12790</v>
      </c>
      <c r="CQ1790" s="94" t="s">
        <v>12205</v>
      </c>
      <c r="CR1790" s="94" t="s">
        <v>12811</v>
      </c>
      <c r="CS1790" s="94" t="s">
        <v>12016</v>
      </c>
      <c r="CX1790" s="94" t="s">
        <v>22185</v>
      </c>
      <c r="CZ1790" s="94" t="s">
        <v>12007</v>
      </c>
      <c r="DA1790" s="94" t="s">
        <v>12019</v>
      </c>
      <c r="DB1790" s="94" t="s">
        <v>12019</v>
      </c>
      <c r="DC1790" s="94" t="s">
        <v>12007</v>
      </c>
      <c r="DD1790" s="94" t="s">
        <v>12007</v>
      </c>
      <c r="DE1790" s="94" t="s">
        <v>12007</v>
      </c>
      <c r="DH1790" s="94" t="s">
        <v>12021</v>
      </c>
      <c r="DJ1790" s="94" t="s">
        <v>12022</v>
      </c>
    </row>
    <row r="1791" ht="13.5" customHeight="1">
      <c r="A1791" s="94" t="s">
        <v>22186</v>
      </c>
      <c r="B1791" s="94" t="s">
        <v>22187</v>
      </c>
      <c r="C1791" s="94" t="str">
        <f t="shared" si="1"/>
        <v>Nicolette Chothia</v>
      </c>
      <c r="D1791" s="94" t="s">
        <v>22188</v>
      </c>
      <c r="E1791" s="94" t="s">
        <v>32</v>
      </c>
      <c r="F1791" s="94" t="s">
        <v>22189</v>
      </c>
      <c r="G1791" s="95" t="s">
        <v>33</v>
      </c>
      <c r="H1791" s="94" t="s">
        <v>12006</v>
      </c>
      <c r="P1791" s="94" t="s">
        <v>12007</v>
      </c>
      <c r="BF1791" s="94"/>
      <c r="BG1791" s="94"/>
      <c r="BH1791" s="94"/>
      <c r="BI1791" s="94"/>
      <c r="BJ1791" s="94" t="s">
        <v>33</v>
      </c>
      <c r="BK1791" s="94"/>
      <c r="BL1791" s="94"/>
      <c r="BM1791" s="94"/>
      <c r="BN1791" s="94"/>
      <c r="BO1791" s="94"/>
      <c r="BP1791" s="94"/>
      <c r="BQ1791" s="94"/>
      <c r="BR1791" s="94"/>
      <c r="BS1791" s="94"/>
      <c r="BT1791" s="94"/>
      <c r="BU1791" s="94"/>
      <c r="BV1791" s="94"/>
      <c r="BW1791" s="94"/>
      <c r="BX1791" s="94">
        <v>1.0</v>
      </c>
      <c r="BY1791" s="94"/>
      <c r="BZ1791" s="94"/>
      <c r="CA1791" s="94"/>
      <c r="CB1791" s="94"/>
      <c r="CC1791" s="94"/>
      <c r="CD1791" s="94"/>
      <c r="CE1791" s="94"/>
      <c r="CF1791" s="94"/>
      <c r="CG1791" s="94"/>
      <c r="CH1791" s="94"/>
      <c r="CK1791" s="94" t="s">
        <v>22190</v>
      </c>
      <c r="CL1791" s="94" t="s">
        <v>12010</v>
      </c>
      <c r="CM1791" s="94" t="s">
        <v>22191</v>
      </c>
      <c r="CP1791" s="94" t="s">
        <v>12189</v>
      </c>
      <c r="CQ1791" s="94" t="s">
        <v>12015</v>
      </c>
      <c r="CR1791" s="94" t="s">
        <v>12219</v>
      </c>
      <c r="CS1791" s="94" t="s">
        <v>12016</v>
      </c>
      <c r="CX1791" s="94" t="s">
        <v>13848</v>
      </c>
      <c r="CZ1791" s="94" t="s">
        <v>12016</v>
      </c>
      <c r="DA1791" s="94" t="s">
        <v>12016</v>
      </c>
      <c r="DB1791" s="94" t="s">
        <v>12016</v>
      </c>
      <c r="DC1791" s="94" t="s">
        <v>12016</v>
      </c>
      <c r="DD1791" s="94" t="s">
        <v>12016</v>
      </c>
      <c r="DE1791" s="94" t="s">
        <v>12016</v>
      </c>
      <c r="DH1791" s="94" t="s">
        <v>12021</v>
      </c>
      <c r="DJ1791" s="94" t="s">
        <v>12022</v>
      </c>
    </row>
    <row r="1792" ht="13.5" customHeight="1">
      <c r="A1792" s="94" t="s">
        <v>22192</v>
      </c>
      <c r="B1792" s="94" t="s">
        <v>22193</v>
      </c>
      <c r="C1792" s="94" t="str">
        <f t="shared" si="1"/>
        <v>Nidhi Mehandiratta</v>
      </c>
      <c r="D1792" s="94" t="s">
        <v>22194</v>
      </c>
      <c r="E1792" s="94" t="s">
        <v>32</v>
      </c>
      <c r="F1792" s="94" t="s">
        <v>22195</v>
      </c>
      <c r="G1792" s="95" t="s">
        <v>33</v>
      </c>
      <c r="H1792" s="94" t="s">
        <v>12006</v>
      </c>
      <c r="BF1792" s="94"/>
      <c r="BG1792" s="94"/>
      <c r="BH1792" s="94" t="s">
        <v>33</v>
      </c>
      <c r="BI1792" s="94"/>
      <c r="BJ1792" s="94"/>
      <c r="BK1792" s="94"/>
      <c r="BL1792" s="94"/>
      <c r="BM1792" s="94"/>
      <c r="BN1792" s="94"/>
      <c r="BO1792" s="94"/>
      <c r="BP1792" s="94"/>
      <c r="BQ1792" s="94"/>
      <c r="BR1792" s="94"/>
      <c r="BS1792" s="94">
        <v>1.0</v>
      </c>
      <c r="BT1792" s="94"/>
      <c r="BU1792" s="94"/>
      <c r="BV1792" s="94"/>
      <c r="BW1792" s="94"/>
      <c r="BX1792" s="94"/>
      <c r="BY1792" s="94"/>
      <c r="BZ1792" s="94"/>
      <c r="CA1792" s="94"/>
      <c r="CB1792" s="94"/>
      <c r="CC1792" s="94"/>
      <c r="CD1792" s="94"/>
      <c r="CE1792" s="94"/>
      <c r="CF1792" s="94"/>
      <c r="CG1792" s="94"/>
      <c r="CH1792" s="94"/>
      <c r="CK1792" s="94" t="s">
        <v>22196</v>
      </c>
      <c r="CL1792" s="94" t="s">
        <v>12010</v>
      </c>
      <c r="CM1792" s="94" t="s">
        <v>12654</v>
      </c>
      <c r="CN1792" s="94" t="s">
        <v>12455</v>
      </c>
      <c r="CP1792" s="94" t="s">
        <v>17014</v>
      </c>
      <c r="CQ1792" s="94" t="s">
        <v>12015</v>
      </c>
      <c r="CS1792" s="94" t="s">
        <v>12016</v>
      </c>
      <c r="CT1792" s="94" t="s">
        <v>12271</v>
      </c>
      <c r="CX1792" s="94" t="s">
        <v>22197</v>
      </c>
      <c r="CZ1792" s="94" t="s">
        <v>12007</v>
      </c>
      <c r="DA1792" s="94" t="s">
        <v>12111</v>
      </c>
      <c r="DB1792" s="94" t="s">
        <v>12019</v>
      </c>
      <c r="DC1792" s="94" t="s">
        <v>12007</v>
      </c>
      <c r="DD1792" s="94" t="s">
        <v>12007</v>
      </c>
      <c r="DE1792" s="94" t="s">
        <v>12016</v>
      </c>
      <c r="DH1792" s="94" t="s">
        <v>12021</v>
      </c>
      <c r="DJ1792" s="94" t="s">
        <v>12022</v>
      </c>
    </row>
    <row r="1793" ht="13.5" customHeight="1">
      <c r="A1793" s="94" t="s">
        <v>22198</v>
      </c>
      <c r="B1793" s="94" t="s">
        <v>16727</v>
      </c>
      <c r="C1793" s="94" t="str">
        <f t="shared" si="1"/>
        <v>Nigel Bishop</v>
      </c>
      <c r="D1793" s="94" t="s">
        <v>22199</v>
      </c>
      <c r="E1793" s="94" t="s">
        <v>32</v>
      </c>
      <c r="F1793" s="94" t="s">
        <v>22200</v>
      </c>
      <c r="G1793" s="95" t="s">
        <v>33</v>
      </c>
      <c r="H1793" s="94" t="s">
        <v>12006</v>
      </c>
      <c r="I1793" s="94" t="s">
        <v>12069</v>
      </c>
      <c r="BF1793" s="94" t="s">
        <v>33</v>
      </c>
      <c r="BG1793" s="94"/>
      <c r="BH1793" s="94"/>
      <c r="BI1793" s="94"/>
      <c r="BJ1793" s="94"/>
      <c r="BK1793" s="94"/>
      <c r="BL1793" s="94">
        <v>1.0</v>
      </c>
      <c r="BM1793" s="94"/>
      <c r="BN1793" s="94"/>
      <c r="BO1793" s="94"/>
      <c r="BP1793" s="94"/>
      <c r="BQ1793" s="94"/>
      <c r="BR1793" s="94"/>
      <c r="BS1793" s="94"/>
      <c r="BT1793" s="94"/>
      <c r="BU1793" s="94"/>
      <c r="BV1793" s="94"/>
      <c r="BW1793" s="94"/>
      <c r="BX1793" s="94"/>
      <c r="BY1793" s="94"/>
      <c r="BZ1793" s="94"/>
      <c r="CA1793" s="94"/>
      <c r="CB1793" s="94"/>
      <c r="CC1793" s="94"/>
      <c r="CD1793" s="94"/>
      <c r="CE1793" s="94"/>
      <c r="CF1793" s="94"/>
      <c r="CG1793" s="94"/>
      <c r="CH1793" s="94"/>
      <c r="CJ1793" s="94" t="s">
        <v>12082</v>
      </c>
      <c r="CK1793" s="94" t="s">
        <v>22201</v>
      </c>
      <c r="CL1793" s="94" t="s">
        <v>12046</v>
      </c>
      <c r="CM1793" s="94" t="s">
        <v>13218</v>
      </c>
      <c r="CN1793" s="94" t="s">
        <v>15600</v>
      </c>
      <c r="CQ1793" s="94" t="s">
        <v>12015</v>
      </c>
      <c r="CR1793" s="94" t="s">
        <v>12015</v>
      </c>
      <c r="CS1793" s="94" t="s">
        <v>12016</v>
      </c>
      <c r="CX1793" s="94" t="s">
        <v>1743</v>
      </c>
      <c r="CZ1793" s="94" t="s">
        <v>12007</v>
      </c>
      <c r="DC1793" s="94" t="s">
        <v>12007</v>
      </c>
      <c r="DH1793" s="94" t="s">
        <v>12021</v>
      </c>
      <c r="DJ1793" s="94" t="s">
        <v>12022</v>
      </c>
    </row>
    <row r="1794" ht="13.5" customHeight="1">
      <c r="A1794" s="94" t="s">
        <v>22202</v>
      </c>
      <c r="B1794" s="94" t="s">
        <v>22203</v>
      </c>
      <c r="C1794" s="94" t="str">
        <f t="shared" si="1"/>
        <v>Nigist Beyene</v>
      </c>
      <c r="D1794" s="94" t="s">
        <v>22204</v>
      </c>
      <c r="E1794" s="94" t="s">
        <v>32</v>
      </c>
      <c r="F1794" s="94" t="s">
        <v>22205</v>
      </c>
      <c r="G1794" s="95" t="s">
        <v>33</v>
      </c>
      <c r="H1794" s="94" t="s">
        <v>12006</v>
      </c>
      <c r="I1794" s="94" t="s">
        <v>12069</v>
      </c>
      <c r="BF1794" s="94" t="s">
        <v>33</v>
      </c>
      <c r="BG1794" s="94"/>
      <c r="BH1794" s="94"/>
      <c r="BI1794" s="94"/>
      <c r="BJ1794" s="94"/>
      <c r="BK1794" s="94"/>
      <c r="BL1794" s="94"/>
      <c r="BM1794" s="94"/>
      <c r="BN1794" s="94">
        <v>1.0</v>
      </c>
      <c r="BO1794" s="94"/>
      <c r="BP1794" s="94"/>
      <c r="BQ1794" s="94"/>
      <c r="BR1794" s="94"/>
      <c r="BS1794" s="94"/>
      <c r="BT1794" s="94"/>
      <c r="BU1794" s="94"/>
      <c r="BV1794" s="94"/>
      <c r="BW1794" s="94"/>
      <c r="BX1794" s="94"/>
      <c r="BY1794" s="94"/>
      <c r="BZ1794" s="94"/>
      <c r="CA1794" s="94"/>
      <c r="CB1794" s="94"/>
      <c r="CC1794" s="94"/>
      <c r="CD1794" s="94"/>
      <c r="CE1794" s="94"/>
      <c r="CF1794" s="94"/>
      <c r="CG1794" s="94"/>
      <c r="CH1794" s="94"/>
      <c r="CJ1794" s="94" t="s">
        <v>12008</v>
      </c>
      <c r="CK1794" s="94" t="s">
        <v>22202</v>
      </c>
      <c r="CL1794" s="94" t="s">
        <v>12010</v>
      </c>
      <c r="CM1794" s="94" t="s">
        <v>22206</v>
      </c>
      <c r="CN1794" s="94" t="s">
        <v>12362</v>
      </c>
      <c r="CO1794" s="94" t="s">
        <v>12030</v>
      </c>
      <c r="CP1794" s="94" t="s">
        <v>22207</v>
      </c>
      <c r="CQ1794" s="94" t="s">
        <v>12132</v>
      </c>
      <c r="CR1794" s="94" t="s">
        <v>12133</v>
      </c>
      <c r="CS1794" s="94" t="s">
        <v>12007</v>
      </c>
      <c r="CX1794" s="94" t="s">
        <v>22208</v>
      </c>
      <c r="CZ1794" s="94" t="s">
        <v>12007</v>
      </c>
      <c r="DA1794" s="94" t="s">
        <v>12019</v>
      </c>
      <c r="DB1794" s="94" t="s">
        <v>12019</v>
      </c>
      <c r="DC1794" s="94" t="s">
        <v>12007</v>
      </c>
      <c r="DD1794" s="94" t="s">
        <v>12007</v>
      </c>
      <c r="DE1794" s="94" t="s">
        <v>12007</v>
      </c>
      <c r="DH1794" s="94" t="s">
        <v>12021</v>
      </c>
      <c r="DJ1794" s="94" t="s">
        <v>12022</v>
      </c>
    </row>
    <row r="1795" ht="13.5" customHeight="1">
      <c r="A1795" s="94" t="s">
        <v>7270</v>
      </c>
      <c r="B1795" s="94" t="s">
        <v>7271</v>
      </c>
      <c r="C1795" s="94" t="str">
        <f t="shared" si="1"/>
        <v>Nikhil Arora</v>
      </c>
      <c r="D1795" s="94" t="s">
        <v>7272</v>
      </c>
      <c r="E1795" s="94" t="s">
        <v>32</v>
      </c>
      <c r="F1795" s="94" t="s">
        <v>22209</v>
      </c>
      <c r="G1795" s="95" t="s">
        <v>33</v>
      </c>
      <c r="H1795" s="94" t="s">
        <v>12006</v>
      </c>
      <c r="I1795" s="94" t="s">
        <v>12069</v>
      </c>
      <c r="BF1795" s="94" t="s">
        <v>33</v>
      </c>
      <c r="BG1795" s="94"/>
      <c r="BH1795" s="94"/>
      <c r="BI1795" s="94"/>
      <c r="BJ1795" s="94"/>
      <c r="BK1795" s="94"/>
      <c r="BL1795" s="94">
        <v>1.0</v>
      </c>
      <c r="BM1795" s="94"/>
      <c r="BN1795" s="94"/>
      <c r="BO1795" s="94"/>
      <c r="BP1795" s="94"/>
      <c r="BQ1795" s="94"/>
      <c r="BR1795" s="94"/>
      <c r="BS1795" s="94"/>
      <c r="BT1795" s="94"/>
      <c r="BU1795" s="94"/>
      <c r="BV1795" s="94"/>
      <c r="BW1795" s="94"/>
      <c r="BX1795" s="94"/>
      <c r="BY1795" s="94"/>
      <c r="BZ1795" s="94"/>
      <c r="CA1795" s="94"/>
      <c r="CB1795" s="94"/>
      <c r="CC1795" s="94"/>
      <c r="CD1795" s="94">
        <v>1.0</v>
      </c>
      <c r="CE1795" s="94"/>
      <c r="CF1795" s="94"/>
      <c r="CG1795" s="94"/>
      <c r="CH1795" s="94"/>
      <c r="CJ1795" s="94" t="s">
        <v>3680</v>
      </c>
      <c r="CK1795" s="94" t="s">
        <v>7276</v>
      </c>
      <c r="CL1795" s="94" t="s">
        <v>12046</v>
      </c>
      <c r="CM1795" s="94" t="s">
        <v>12463</v>
      </c>
      <c r="CN1795" s="94" t="s">
        <v>12640</v>
      </c>
      <c r="CO1795" s="94" t="s">
        <v>12188</v>
      </c>
      <c r="CP1795" s="94" t="s">
        <v>12464</v>
      </c>
      <c r="CQ1795" s="94" t="s">
        <v>12075</v>
      </c>
      <c r="CR1795" s="94" t="s">
        <v>12183</v>
      </c>
      <c r="CS1795" s="94" t="s">
        <v>12007</v>
      </c>
      <c r="CT1795" s="94" t="s">
        <v>22210</v>
      </c>
      <c r="CU1795" s="94" t="s">
        <v>12498</v>
      </c>
      <c r="CV1795" s="94" t="s">
        <v>12498</v>
      </c>
      <c r="CX1795" s="94" t="s">
        <v>22211</v>
      </c>
      <c r="CZ1795" s="94" t="s">
        <v>12007</v>
      </c>
      <c r="DA1795" s="94" t="s">
        <v>12016</v>
      </c>
      <c r="DB1795" s="94" t="s">
        <v>12111</v>
      </c>
      <c r="DC1795" s="94" t="s">
        <v>12007</v>
      </c>
      <c r="DD1795" s="94" t="s">
        <v>12007</v>
      </c>
      <c r="DE1795" s="94" t="s">
        <v>12007</v>
      </c>
      <c r="DH1795" s="94" t="s">
        <v>12021</v>
      </c>
      <c r="DJ1795" s="94" t="s">
        <v>12022</v>
      </c>
    </row>
    <row r="1796" ht="13.5" customHeight="1">
      <c r="A1796" s="94" t="s">
        <v>22212</v>
      </c>
      <c r="B1796" s="94" t="s">
        <v>22213</v>
      </c>
      <c r="C1796" s="94" t="str">
        <f t="shared" si="1"/>
        <v>Nikhita Madhanpall</v>
      </c>
      <c r="D1796" s="94" t="s">
        <v>22214</v>
      </c>
      <c r="E1796" s="94" t="s">
        <v>32</v>
      </c>
      <c r="F1796" s="94" t="s">
        <v>22215</v>
      </c>
      <c r="G1796" s="95" t="s">
        <v>33</v>
      </c>
      <c r="H1796" s="94" t="s">
        <v>12006</v>
      </c>
      <c r="I1796" s="94" t="s">
        <v>12069</v>
      </c>
      <c r="BF1796" s="94"/>
      <c r="BG1796" s="94"/>
      <c r="BH1796" s="94" t="s">
        <v>33</v>
      </c>
      <c r="BI1796" s="94"/>
      <c r="BJ1796" s="94"/>
      <c r="BK1796" s="94"/>
      <c r="BL1796" s="94"/>
      <c r="BM1796" s="94"/>
      <c r="BN1796" s="94"/>
      <c r="BO1796" s="94"/>
      <c r="BP1796" s="94"/>
      <c r="BQ1796" s="94"/>
      <c r="BR1796" s="94">
        <v>1.0</v>
      </c>
      <c r="BS1796" s="94"/>
      <c r="BT1796" s="94"/>
      <c r="BU1796" s="94"/>
      <c r="BV1796" s="94"/>
      <c r="BW1796" s="94"/>
      <c r="BX1796" s="94"/>
      <c r="BY1796" s="94"/>
      <c r="BZ1796" s="94"/>
      <c r="CA1796" s="94"/>
      <c r="CB1796" s="94"/>
      <c r="CC1796" s="94"/>
      <c r="CD1796" s="94"/>
      <c r="CE1796" s="94"/>
      <c r="CF1796" s="94"/>
      <c r="CG1796" s="94"/>
      <c r="CH1796" s="94"/>
      <c r="CJ1796" s="94" t="s">
        <v>3680</v>
      </c>
      <c r="CK1796" s="94" t="s">
        <v>22216</v>
      </c>
      <c r="CL1796" s="94" t="s">
        <v>12202</v>
      </c>
      <c r="CM1796" s="94" t="s">
        <v>22217</v>
      </c>
      <c r="CN1796" s="94" t="s">
        <v>22218</v>
      </c>
      <c r="CO1796" s="94" t="s">
        <v>12188</v>
      </c>
      <c r="CP1796" s="94" t="s">
        <v>12306</v>
      </c>
      <c r="CQ1796" s="94" t="s">
        <v>12015</v>
      </c>
      <c r="CR1796" s="94" t="s">
        <v>12219</v>
      </c>
      <c r="CS1796" s="94" t="s">
        <v>12016</v>
      </c>
      <c r="CT1796" s="94" t="s">
        <v>12594</v>
      </c>
      <c r="CV1796" s="94" t="s">
        <v>22219</v>
      </c>
      <c r="CX1796" s="94" t="s">
        <v>22220</v>
      </c>
      <c r="CZ1796" s="94" t="s">
        <v>12007</v>
      </c>
      <c r="DA1796" s="94" t="s">
        <v>12019</v>
      </c>
      <c r="DB1796" s="94" t="s">
        <v>12019</v>
      </c>
      <c r="DC1796" s="94" t="s">
        <v>12007</v>
      </c>
      <c r="DD1796" s="94" t="s">
        <v>12007</v>
      </c>
      <c r="DE1796" s="94" t="s">
        <v>12016</v>
      </c>
      <c r="DH1796" s="94" t="s">
        <v>12021</v>
      </c>
      <c r="DJ1796" s="94" t="s">
        <v>12022</v>
      </c>
    </row>
    <row r="1797" ht="13.5" customHeight="1">
      <c r="A1797" s="94" t="s">
        <v>22221</v>
      </c>
      <c r="B1797" s="94" t="s">
        <v>22222</v>
      </c>
      <c r="C1797" s="94" t="str">
        <f t="shared" si="1"/>
        <v>Nikita Azevedo</v>
      </c>
      <c r="D1797" s="94" t="s">
        <v>22223</v>
      </c>
      <c r="E1797" s="94" t="s">
        <v>32</v>
      </c>
      <c r="F1797" s="94" t="s">
        <v>22224</v>
      </c>
      <c r="G1797" s="95" t="s">
        <v>33</v>
      </c>
      <c r="H1797" s="94" t="s">
        <v>12006</v>
      </c>
      <c r="BF1797" s="94"/>
      <c r="BG1797" s="94"/>
      <c r="BH1797" s="94"/>
      <c r="BI1797" s="94"/>
      <c r="BJ1797" s="94" t="s">
        <v>33</v>
      </c>
      <c r="BK1797" s="94"/>
      <c r="BL1797" s="94"/>
      <c r="BM1797" s="94"/>
      <c r="BN1797" s="94"/>
      <c r="BO1797" s="94"/>
      <c r="BP1797" s="94"/>
      <c r="BQ1797" s="94"/>
      <c r="BR1797" s="94"/>
      <c r="BS1797" s="94"/>
      <c r="BT1797" s="94"/>
      <c r="BU1797" s="94"/>
      <c r="BV1797" s="94"/>
      <c r="BW1797" s="94"/>
      <c r="BX1797" s="94"/>
      <c r="BY1797" s="94">
        <v>1.0</v>
      </c>
      <c r="BZ1797" s="94"/>
      <c r="CA1797" s="94"/>
      <c r="CB1797" s="94"/>
      <c r="CC1797" s="94"/>
      <c r="CD1797" s="94"/>
      <c r="CE1797" s="94"/>
      <c r="CF1797" s="94"/>
      <c r="CG1797" s="94"/>
      <c r="CH1797" s="94"/>
      <c r="CJ1797" s="94" t="s">
        <v>12213</v>
      </c>
      <c r="CK1797" s="94" t="s">
        <v>22225</v>
      </c>
      <c r="CL1797" s="94" t="s">
        <v>12010</v>
      </c>
      <c r="CM1797" s="94" t="s">
        <v>13061</v>
      </c>
      <c r="CN1797" s="94" t="s">
        <v>12143</v>
      </c>
      <c r="CO1797" s="94" t="s">
        <v>12255</v>
      </c>
      <c r="CP1797" s="94" t="s">
        <v>12306</v>
      </c>
      <c r="CQ1797" s="94" t="s">
        <v>12015</v>
      </c>
      <c r="CR1797" s="94" t="s">
        <v>12219</v>
      </c>
      <c r="CS1797" s="94" t="s">
        <v>12016</v>
      </c>
      <c r="CT1797" s="94" t="s">
        <v>22226</v>
      </c>
      <c r="CX1797" s="94" t="s">
        <v>22227</v>
      </c>
      <c r="CZ1797" s="94" t="s">
        <v>12007</v>
      </c>
      <c r="DA1797" s="94" t="s">
        <v>12111</v>
      </c>
      <c r="DB1797" s="94" t="s">
        <v>12111</v>
      </c>
      <c r="DC1797" s="94" t="s">
        <v>12007</v>
      </c>
      <c r="DD1797" s="94" t="s">
        <v>12007</v>
      </c>
      <c r="DE1797" s="94" t="s">
        <v>12007</v>
      </c>
      <c r="DH1797" s="94" t="s">
        <v>12021</v>
      </c>
      <c r="DJ1797" s="94" t="s">
        <v>12022</v>
      </c>
    </row>
    <row r="1798" ht="13.5" customHeight="1">
      <c r="A1798" s="94" t="s">
        <v>7604</v>
      </c>
      <c r="B1798" s="94" t="s">
        <v>7605</v>
      </c>
      <c r="C1798" s="94" t="str">
        <f t="shared" si="1"/>
        <v>Nikki Zabel</v>
      </c>
      <c r="D1798" s="94" t="s">
        <v>7606</v>
      </c>
      <c r="E1798" s="94" t="s">
        <v>32</v>
      </c>
      <c r="F1798" s="94" t="s">
        <v>22228</v>
      </c>
      <c r="G1798" s="95" t="s">
        <v>33</v>
      </c>
      <c r="H1798" s="94" t="s">
        <v>12006</v>
      </c>
      <c r="I1798" s="94" t="s">
        <v>12069</v>
      </c>
      <c r="BF1798" s="94" t="s">
        <v>33</v>
      </c>
      <c r="BG1798" s="94"/>
      <c r="BH1798" s="94"/>
      <c r="BI1798" s="94"/>
      <c r="BJ1798" s="94"/>
      <c r="BK1798" s="94"/>
      <c r="BL1798" s="94">
        <v>1.0</v>
      </c>
      <c r="BM1798" s="94"/>
      <c r="BN1798" s="94"/>
      <c r="BO1798" s="94"/>
      <c r="BP1798" s="94"/>
      <c r="BQ1798" s="94"/>
      <c r="BR1798" s="94"/>
      <c r="BS1798" s="94"/>
      <c r="BT1798" s="94"/>
      <c r="BU1798" s="94"/>
      <c r="BV1798" s="94"/>
      <c r="BW1798" s="94"/>
      <c r="BX1798" s="94"/>
      <c r="BY1798" s="94"/>
      <c r="BZ1798" s="94"/>
      <c r="CA1798" s="94"/>
      <c r="CB1798" s="94"/>
      <c r="CC1798" s="94"/>
      <c r="CD1798" s="94"/>
      <c r="CE1798" s="94"/>
      <c r="CF1798" s="94"/>
      <c r="CG1798" s="94"/>
      <c r="CH1798" s="94"/>
      <c r="CJ1798" s="94" t="s">
        <v>12058</v>
      </c>
      <c r="CK1798" s="94" t="s">
        <v>7696</v>
      </c>
      <c r="CL1798" s="94" t="s">
        <v>7188</v>
      </c>
      <c r="CM1798" s="94" t="s">
        <v>22229</v>
      </c>
      <c r="CN1798" s="94" t="s">
        <v>12640</v>
      </c>
      <c r="CO1798" s="94" t="s">
        <v>12188</v>
      </c>
      <c r="CP1798" s="94" t="s">
        <v>12189</v>
      </c>
      <c r="CQ1798" s="94" t="s">
        <v>12015</v>
      </c>
      <c r="CR1798" s="94" t="s">
        <v>12517</v>
      </c>
      <c r="CS1798" s="94" t="s">
        <v>12016</v>
      </c>
      <c r="CT1798" s="94" t="s">
        <v>12594</v>
      </c>
      <c r="CX1798" s="94" t="s">
        <v>22230</v>
      </c>
      <c r="CZ1798" s="94" t="s">
        <v>12007</v>
      </c>
      <c r="DA1798" s="94" t="s">
        <v>12016</v>
      </c>
      <c r="DB1798" s="94" t="s">
        <v>12016</v>
      </c>
      <c r="DC1798" s="94" t="s">
        <v>12007</v>
      </c>
      <c r="DD1798" s="94" t="s">
        <v>12007</v>
      </c>
      <c r="DE1798" s="94" t="s">
        <v>12007</v>
      </c>
      <c r="DH1798" s="94" t="s">
        <v>12021</v>
      </c>
      <c r="DJ1798" s="94" t="s">
        <v>12022</v>
      </c>
    </row>
    <row r="1799" ht="13.5" customHeight="1">
      <c r="A1799" s="94" t="s">
        <v>6429</v>
      </c>
      <c r="B1799" s="94" t="s">
        <v>6430</v>
      </c>
      <c r="C1799" s="94" t="str">
        <f t="shared" si="1"/>
        <v>Niko Pyykkinen</v>
      </c>
      <c r="D1799" s="94" t="s">
        <v>6431</v>
      </c>
      <c r="E1799" s="94" t="s">
        <v>32</v>
      </c>
      <c r="F1799" s="94" t="s">
        <v>22231</v>
      </c>
      <c r="G1799" s="95" t="s">
        <v>33</v>
      </c>
      <c r="H1799" s="94" t="s">
        <v>12006</v>
      </c>
      <c r="I1799" s="94" t="s">
        <v>12025</v>
      </c>
      <c r="BF1799" s="94" t="s">
        <v>33</v>
      </c>
      <c r="BG1799" s="94"/>
      <c r="BH1799" s="94"/>
      <c r="BI1799" s="94"/>
      <c r="BJ1799" s="94"/>
      <c r="BK1799" s="94"/>
      <c r="BL1799" s="94"/>
      <c r="BM1799" s="94">
        <v>1.0</v>
      </c>
      <c r="BN1799" s="94"/>
      <c r="BO1799" s="94"/>
      <c r="BP1799" s="94"/>
      <c r="BQ1799" s="94"/>
      <c r="BR1799" s="94"/>
      <c r="BS1799" s="94"/>
      <c r="BT1799" s="94"/>
      <c r="BU1799" s="94"/>
      <c r="BV1799" s="94"/>
      <c r="BW1799" s="94"/>
      <c r="BX1799" s="94"/>
      <c r="BY1799" s="94"/>
      <c r="BZ1799" s="94"/>
      <c r="CA1799" s="94"/>
      <c r="CB1799" s="94"/>
      <c r="CC1799" s="94"/>
      <c r="CD1799" s="94"/>
      <c r="CE1799" s="94"/>
      <c r="CF1799" s="94"/>
      <c r="CG1799" s="94"/>
      <c r="CH1799" s="94"/>
      <c r="CK1799" s="94" t="s">
        <v>6435</v>
      </c>
      <c r="CL1799" s="94" t="s">
        <v>12046</v>
      </c>
      <c r="CM1799" s="94" t="s">
        <v>14841</v>
      </c>
      <c r="CO1799" s="94" t="s">
        <v>12217</v>
      </c>
      <c r="CP1799" s="94" t="s">
        <v>14842</v>
      </c>
      <c r="CQ1799" s="94" t="s">
        <v>14843</v>
      </c>
      <c r="CR1799" s="94" t="s">
        <v>14844</v>
      </c>
      <c r="CS1799" s="94" t="s">
        <v>12007</v>
      </c>
      <c r="CT1799" s="94" t="s">
        <v>12297</v>
      </c>
      <c r="CU1799" s="94" t="s">
        <v>12297</v>
      </c>
      <c r="CV1799" s="94" t="s">
        <v>12297</v>
      </c>
      <c r="CX1799" s="94" t="s">
        <v>22232</v>
      </c>
      <c r="CZ1799" s="94" t="s">
        <v>12007</v>
      </c>
      <c r="DA1799" s="94" t="s">
        <v>12016</v>
      </c>
      <c r="DB1799" s="94" t="s">
        <v>12111</v>
      </c>
      <c r="DC1799" s="94" t="s">
        <v>12007</v>
      </c>
      <c r="DD1799" s="94" t="s">
        <v>12007</v>
      </c>
      <c r="DE1799" s="94" t="s">
        <v>12007</v>
      </c>
      <c r="DH1799" s="94" t="s">
        <v>12021</v>
      </c>
      <c r="DJ1799" s="94" t="s">
        <v>12022</v>
      </c>
    </row>
    <row r="1800" ht="13.5" customHeight="1">
      <c r="A1800" s="94" t="s">
        <v>22233</v>
      </c>
      <c r="B1800" s="94" t="s">
        <v>22234</v>
      </c>
      <c r="C1800" s="94" t="str">
        <f t="shared" si="1"/>
        <v>Nikolay Budnev</v>
      </c>
      <c r="D1800" s="94" t="s">
        <v>22235</v>
      </c>
      <c r="E1800" s="94" t="s">
        <v>32</v>
      </c>
      <c r="F1800" s="94" t="s">
        <v>22236</v>
      </c>
      <c r="G1800" s="95" t="s">
        <v>38</v>
      </c>
      <c r="H1800" s="94" t="s">
        <v>12006</v>
      </c>
      <c r="I1800" s="94" t="s">
        <v>12025</v>
      </c>
      <c r="BF1800" s="94"/>
      <c r="BG1800" s="94"/>
      <c r="BH1800" s="94"/>
      <c r="BI1800" s="94" t="s">
        <v>38</v>
      </c>
      <c r="BJ1800" s="94"/>
      <c r="BK1800" s="94"/>
      <c r="BL1800" s="94"/>
      <c r="BM1800" s="94"/>
      <c r="BN1800" s="94"/>
      <c r="BO1800" s="94"/>
      <c r="BP1800" s="94"/>
      <c r="BQ1800" s="94"/>
      <c r="BR1800" s="94"/>
      <c r="BS1800" s="94"/>
      <c r="BT1800" s="94"/>
      <c r="BU1800" s="94">
        <v>1.0</v>
      </c>
      <c r="BV1800" s="94"/>
      <c r="BW1800" s="94"/>
      <c r="BX1800" s="94"/>
      <c r="BY1800" s="94"/>
      <c r="BZ1800" s="94"/>
      <c r="CA1800" s="94"/>
      <c r="CB1800" s="94"/>
      <c r="CC1800" s="94"/>
      <c r="CD1800" s="94"/>
      <c r="CE1800" s="94"/>
      <c r="CF1800" s="94"/>
      <c r="CG1800" s="94"/>
      <c r="CH1800" s="94"/>
      <c r="CJ1800" s="94" t="s">
        <v>12082</v>
      </c>
      <c r="CK1800" s="94" t="s">
        <v>22237</v>
      </c>
      <c r="CM1800" s="94" t="s">
        <v>22238</v>
      </c>
      <c r="CN1800" s="94" t="s">
        <v>22239</v>
      </c>
      <c r="CP1800" s="94" t="s">
        <v>22240</v>
      </c>
      <c r="CQ1800" s="94" t="s">
        <v>15890</v>
      </c>
      <c r="CX1800" s="94" t="s">
        <v>3139</v>
      </c>
      <c r="CZ1800" s="94" t="s">
        <v>12016</v>
      </c>
      <c r="DC1800" s="94" t="s">
        <v>12016</v>
      </c>
      <c r="DD1800" s="94" t="s">
        <v>12016</v>
      </c>
      <c r="DH1800" s="94" t="s">
        <v>12021</v>
      </c>
      <c r="DJ1800" s="94" t="s">
        <v>12022</v>
      </c>
    </row>
    <row r="1801" ht="13.5" customHeight="1">
      <c r="A1801" s="94" t="s">
        <v>22233</v>
      </c>
      <c r="B1801" s="94" t="s">
        <v>22241</v>
      </c>
      <c r="C1801" s="94" t="str">
        <f t="shared" si="1"/>
        <v>Nikolay Samus</v>
      </c>
      <c r="D1801" s="94" t="s">
        <v>22242</v>
      </c>
      <c r="E1801" s="94" t="s">
        <v>32</v>
      </c>
      <c r="F1801" s="94" t="s">
        <v>22243</v>
      </c>
      <c r="G1801" s="95" t="s">
        <v>33</v>
      </c>
      <c r="H1801" s="94" t="s">
        <v>12006</v>
      </c>
      <c r="I1801" s="94" t="s">
        <v>12069</v>
      </c>
      <c r="BF1801" s="94" t="s">
        <v>33</v>
      </c>
      <c r="BG1801" s="94"/>
      <c r="BH1801" s="94"/>
      <c r="BI1801" s="94"/>
      <c r="BJ1801" s="94"/>
      <c r="BK1801" s="94"/>
      <c r="BL1801" s="94">
        <v>1.0</v>
      </c>
      <c r="BM1801" s="94"/>
      <c r="BN1801" s="94"/>
      <c r="BO1801" s="94"/>
      <c r="BP1801" s="94"/>
      <c r="BQ1801" s="94"/>
      <c r="BR1801" s="94"/>
      <c r="BS1801" s="94"/>
      <c r="BT1801" s="94"/>
      <c r="BU1801" s="94"/>
      <c r="BV1801" s="94"/>
      <c r="BW1801" s="94"/>
      <c r="BX1801" s="94"/>
      <c r="BY1801" s="94"/>
      <c r="BZ1801" s="94"/>
      <c r="CA1801" s="94"/>
      <c r="CB1801" s="94"/>
      <c r="CC1801" s="94"/>
      <c r="CD1801" s="94"/>
      <c r="CE1801" s="94"/>
      <c r="CF1801" s="94"/>
      <c r="CG1801" s="94"/>
      <c r="CH1801" s="94"/>
      <c r="CJ1801" s="94" t="s">
        <v>12026</v>
      </c>
      <c r="CK1801" s="94" t="s">
        <v>22244</v>
      </c>
      <c r="CL1801" s="94" t="s">
        <v>12046</v>
      </c>
      <c r="CM1801" s="94" t="s">
        <v>22245</v>
      </c>
      <c r="CN1801" s="94" t="s">
        <v>19055</v>
      </c>
      <c r="CO1801" s="94" t="s">
        <v>12116</v>
      </c>
      <c r="CP1801" s="94" t="s">
        <v>12667</v>
      </c>
      <c r="CQ1801" s="94" t="s">
        <v>15890</v>
      </c>
      <c r="CR1801" s="94" t="s">
        <v>12656</v>
      </c>
      <c r="CS1801" s="94" t="s">
        <v>12016</v>
      </c>
      <c r="CT1801" s="94" t="s">
        <v>12052</v>
      </c>
      <c r="CU1801" s="94" t="s">
        <v>12052</v>
      </c>
      <c r="CV1801" s="94" t="s">
        <v>12052</v>
      </c>
      <c r="CX1801" s="94" t="s">
        <v>20873</v>
      </c>
      <c r="CZ1801" s="94" t="s">
        <v>12007</v>
      </c>
      <c r="DA1801" s="94" t="s">
        <v>12016</v>
      </c>
      <c r="DB1801" s="94" t="s">
        <v>12016</v>
      </c>
      <c r="DC1801" s="94" t="s">
        <v>12007</v>
      </c>
      <c r="DD1801" s="94" t="s">
        <v>12007</v>
      </c>
      <c r="DE1801" s="94" t="s">
        <v>12007</v>
      </c>
      <c r="DF1801" s="94" t="s">
        <v>12052</v>
      </c>
      <c r="DH1801" s="94" t="s">
        <v>12021</v>
      </c>
      <c r="DJ1801" s="94" t="s">
        <v>12022</v>
      </c>
    </row>
    <row r="1802" ht="13.5" customHeight="1">
      <c r="A1802" s="94" t="s">
        <v>7957</v>
      </c>
      <c r="B1802" s="94" t="s">
        <v>5748</v>
      </c>
      <c r="C1802" s="94" t="str">
        <f t="shared" si="1"/>
        <v>Nilanjana Nandi</v>
      </c>
      <c r="D1802" s="94" t="s">
        <v>7958</v>
      </c>
      <c r="E1802" s="94" t="s">
        <v>32</v>
      </c>
      <c r="F1802" s="94" t="s">
        <v>22246</v>
      </c>
      <c r="G1802" s="95" t="s">
        <v>38</v>
      </c>
      <c r="H1802" s="94" t="s">
        <v>12006</v>
      </c>
      <c r="I1802" s="94" t="s">
        <v>12069</v>
      </c>
      <c r="BF1802" s="94"/>
      <c r="BG1802" s="94" t="s">
        <v>38</v>
      </c>
      <c r="BH1802" s="94"/>
      <c r="BI1802" s="94"/>
      <c r="BJ1802" s="94"/>
      <c r="BK1802" s="94"/>
      <c r="BL1802" s="94"/>
      <c r="BM1802" s="94"/>
      <c r="BN1802" s="94"/>
      <c r="BO1802" s="94"/>
      <c r="BP1802" s="94">
        <v>1.0</v>
      </c>
      <c r="BQ1802" s="94"/>
      <c r="BR1802" s="94"/>
      <c r="BS1802" s="94"/>
      <c r="BT1802" s="94"/>
      <c r="BU1802" s="94"/>
      <c r="BV1802" s="94"/>
      <c r="BW1802" s="94"/>
      <c r="BX1802" s="94"/>
      <c r="BY1802" s="94"/>
      <c r="BZ1802" s="94"/>
      <c r="CA1802" s="94"/>
      <c r="CB1802" s="94"/>
      <c r="CC1802" s="94"/>
      <c r="CD1802" s="94"/>
      <c r="CE1802" s="94"/>
      <c r="CF1802" s="94"/>
      <c r="CG1802" s="94"/>
      <c r="CH1802" s="94"/>
      <c r="CK1802" s="94" t="s">
        <v>7962</v>
      </c>
      <c r="CL1802" s="94" t="s">
        <v>12010</v>
      </c>
      <c r="CM1802" s="94" t="s">
        <v>22247</v>
      </c>
      <c r="CN1802" s="94" t="s">
        <v>14118</v>
      </c>
      <c r="CO1802" s="94" t="s">
        <v>12122</v>
      </c>
      <c r="CP1802" s="94" t="s">
        <v>22248</v>
      </c>
      <c r="CQ1802" s="94" t="s">
        <v>12183</v>
      </c>
      <c r="CR1802" s="94" t="s">
        <v>12195</v>
      </c>
      <c r="CS1802" s="94" t="s">
        <v>12007</v>
      </c>
      <c r="CX1802" s="94" t="s">
        <v>22249</v>
      </c>
      <c r="CZ1802" s="94" t="s">
        <v>12007</v>
      </c>
      <c r="DA1802" s="94" t="s">
        <v>12111</v>
      </c>
      <c r="DB1802" s="94" t="s">
        <v>12111</v>
      </c>
      <c r="DC1802" s="94" t="s">
        <v>12007</v>
      </c>
      <c r="DD1802" s="94" t="s">
        <v>12007</v>
      </c>
      <c r="DE1802" s="94" t="s">
        <v>12016</v>
      </c>
      <c r="DH1802" s="94" t="s">
        <v>12021</v>
      </c>
      <c r="DJ1802" s="94" t="s">
        <v>12022</v>
      </c>
    </row>
    <row r="1803" ht="13.5" customHeight="1">
      <c r="A1803" s="94" t="s">
        <v>22250</v>
      </c>
      <c r="B1803" s="94" t="s">
        <v>19244</v>
      </c>
      <c r="C1803" s="94" t="str">
        <f t="shared" si="1"/>
        <v>Nimisha Kumari</v>
      </c>
      <c r="D1803" s="94" t="s">
        <v>22251</v>
      </c>
      <c r="E1803" s="94" t="s">
        <v>32</v>
      </c>
      <c r="F1803" s="94" t="s">
        <v>22252</v>
      </c>
      <c r="G1803" s="95" t="s">
        <v>33</v>
      </c>
      <c r="H1803" s="94" t="s">
        <v>12006</v>
      </c>
      <c r="I1803" s="94" t="s">
        <v>12069</v>
      </c>
      <c r="BF1803" s="94" t="s">
        <v>33</v>
      </c>
      <c r="BG1803" s="94"/>
      <c r="BH1803" s="94"/>
      <c r="BI1803" s="94"/>
      <c r="BJ1803" s="94"/>
      <c r="BK1803" s="94"/>
      <c r="BL1803" s="94">
        <v>1.0</v>
      </c>
      <c r="BM1803" s="94"/>
      <c r="BN1803" s="94"/>
      <c r="BO1803" s="94"/>
      <c r="BP1803" s="94"/>
      <c r="BQ1803" s="94"/>
      <c r="BR1803" s="94"/>
      <c r="BS1803" s="94"/>
      <c r="BT1803" s="94"/>
      <c r="BU1803" s="94"/>
      <c r="BV1803" s="94"/>
      <c r="BW1803" s="94"/>
      <c r="BX1803" s="94"/>
      <c r="BY1803" s="94"/>
      <c r="BZ1803" s="94"/>
      <c r="CA1803" s="94"/>
      <c r="CB1803" s="94"/>
      <c r="CC1803" s="94"/>
      <c r="CD1803" s="94"/>
      <c r="CE1803" s="94"/>
      <c r="CF1803" s="94"/>
      <c r="CG1803" s="94"/>
      <c r="CH1803" s="94"/>
      <c r="CJ1803" s="94" t="s">
        <v>3680</v>
      </c>
      <c r="CK1803" s="94" t="s">
        <v>22253</v>
      </c>
      <c r="CL1803" s="94" t="s">
        <v>12010</v>
      </c>
      <c r="CM1803" s="94" t="s">
        <v>12579</v>
      </c>
      <c r="CN1803" s="94" t="s">
        <v>22254</v>
      </c>
      <c r="CO1803" s="94" t="s">
        <v>12013</v>
      </c>
      <c r="CP1803" s="94" t="s">
        <v>14944</v>
      </c>
      <c r="CQ1803" s="94" t="s">
        <v>12032</v>
      </c>
      <c r="CR1803" s="94" t="s">
        <v>12183</v>
      </c>
      <c r="CS1803" s="94" t="s">
        <v>12007</v>
      </c>
      <c r="CT1803" s="94" t="s">
        <v>15759</v>
      </c>
      <c r="CU1803" s="94" t="s">
        <v>12052</v>
      </c>
      <c r="CV1803" s="94" t="s">
        <v>12052</v>
      </c>
      <c r="CX1803" s="94" t="s">
        <v>18083</v>
      </c>
      <c r="CZ1803" s="94" t="s">
        <v>12007</v>
      </c>
      <c r="DA1803" s="94" t="s">
        <v>12111</v>
      </c>
      <c r="DB1803" s="94" t="s">
        <v>12111</v>
      </c>
      <c r="DC1803" s="94" t="s">
        <v>12007</v>
      </c>
      <c r="DD1803" s="94" t="s">
        <v>12007</v>
      </c>
      <c r="DE1803" s="94" t="s">
        <v>12007</v>
      </c>
      <c r="DH1803" s="94" t="s">
        <v>12021</v>
      </c>
      <c r="DJ1803" s="94" t="s">
        <v>12022</v>
      </c>
    </row>
    <row r="1804" ht="13.5" customHeight="1">
      <c r="A1804" s="94" t="s">
        <v>4618</v>
      </c>
      <c r="B1804" s="94" t="s">
        <v>4619</v>
      </c>
      <c r="C1804" s="94" t="str">
        <f t="shared" si="1"/>
        <v>Niruj Mohan Ramanujam</v>
      </c>
      <c r="D1804" s="94" t="s">
        <v>4620</v>
      </c>
      <c r="E1804" s="94" t="s">
        <v>32</v>
      </c>
      <c r="F1804" s="94" t="s">
        <v>22255</v>
      </c>
      <c r="G1804" s="95" t="s">
        <v>33</v>
      </c>
      <c r="H1804" s="94" t="s">
        <v>12006</v>
      </c>
      <c r="I1804" s="94" t="s">
        <v>12069</v>
      </c>
      <c r="BF1804" s="94"/>
      <c r="BG1804" s="94"/>
      <c r="BH1804" s="94"/>
      <c r="BI1804" s="94"/>
      <c r="BJ1804" s="94" t="s">
        <v>33</v>
      </c>
      <c r="BK1804" s="94"/>
      <c r="BL1804" s="94"/>
      <c r="BM1804" s="94"/>
      <c r="BN1804" s="94"/>
      <c r="BO1804" s="94"/>
      <c r="BP1804" s="94"/>
      <c r="BQ1804" s="94"/>
      <c r="BR1804" s="94"/>
      <c r="BS1804" s="94"/>
      <c r="BT1804" s="94"/>
      <c r="BU1804" s="94"/>
      <c r="BV1804" s="94"/>
      <c r="BW1804" s="94"/>
      <c r="BX1804" s="94">
        <v>1.0</v>
      </c>
      <c r="BY1804" s="94"/>
      <c r="BZ1804" s="94"/>
      <c r="CA1804" s="94"/>
      <c r="CB1804" s="94"/>
      <c r="CC1804" s="94"/>
      <c r="CD1804" s="94"/>
      <c r="CE1804" s="94"/>
      <c r="CF1804" s="94"/>
      <c r="CG1804" s="94"/>
      <c r="CH1804" s="94"/>
      <c r="CK1804" s="94" t="s">
        <v>22256</v>
      </c>
      <c r="CL1804" s="94" t="s">
        <v>12046</v>
      </c>
      <c r="CM1804" s="94" t="s">
        <v>22257</v>
      </c>
      <c r="CN1804" s="94" t="s">
        <v>22258</v>
      </c>
      <c r="CO1804" s="94" t="s">
        <v>12030</v>
      </c>
      <c r="CP1804" s="94" t="s">
        <v>22259</v>
      </c>
      <c r="CQ1804" s="94" t="s">
        <v>12183</v>
      </c>
      <c r="CR1804" s="94" t="s">
        <v>12195</v>
      </c>
      <c r="CS1804" s="94" t="s">
        <v>12007</v>
      </c>
      <c r="CX1804" s="94" t="s">
        <v>22260</v>
      </c>
      <c r="CZ1804" s="94" t="s">
        <v>12007</v>
      </c>
      <c r="DA1804" s="94" t="s">
        <v>12016</v>
      </c>
      <c r="DB1804" s="94" t="s">
        <v>12016</v>
      </c>
      <c r="DC1804" s="94" t="s">
        <v>12016</v>
      </c>
      <c r="DD1804" s="94" t="s">
        <v>12007</v>
      </c>
      <c r="DE1804" s="94" t="s">
        <v>12016</v>
      </c>
      <c r="DH1804" s="94" t="s">
        <v>12021</v>
      </c>
      <c r="DJ1804" s="94" t="s">
        <v>12022</v>
      </c>
    </row>
    <row r="1805" ht="13.5" customHeight="1">
      <c r="A1805" s="94" t="s">
        <v>22261</v>
      </c>
      <c r="B1805" s="94" t="s">
        <v>2431</v>
      </c>
      <c r="C1805" s="94" t="str">
        <f t="shared" si="1"/>
        <v>Niu Liu</v>
      </c>
      <c r="D1805" s="94" t="s">
        <v>22262</v>
      </c>
      <c r="E1805" s="94" t="s">
        <v>32</v>
      </c>
      <c r="F1805" s="94" t="s">
        <v>22263</v>
      </c>
      <c r="G1805" s="95" t="s">
        <v>33</v>
      </c>
      <c r="H1805" s="94" t="s">
        <v>12006</v>
      </c>
      <c r="BF1805" s="94" t="s">
        <v>33</v>
      </c>
      <c r="BG1805" s="94"/>
      <c r="BH1805" s="94"/>
      <c r="BI1805" s="94"/>
      <c r="BJ1805" s="94"/>
      <c r="BK1805" s="94"/>
      <c r="BL1805" s="94">
        <v>1.0</v>
      </c>
      <c r="BM1805" s="94"/>
      <c r="BN1805" s="94"/>
      <c r="BO1805" s="94"/>
      <c r="BP1805" s="94"/>
      <c r="BQ1805" s="94"/>
      <c r="BR1805" s="94"/>
      <c r="BS1805" s="94"/>
      <c r="BT1805" s="94"/>
      <c r="BU1805" s="94"/>
      <c r="BV1805" s="94"/>
      <c r="BW1805" s="94"/>
      <c r="BX1805" s="94"/>
      <c r="BY1805" s="94"/>
      <c r="BZ1805" s="94"/>
      <c r="CA1805" s="94"/>
      <c r="CB1805" s="94"/>
      <c r="CC1805" s="94"/>
      <c r="CD1805" s="94"/>
      <c r="CE1805" s="94"/>
      <c r="CF1805" s="94"/>
      <c r="CG1805" s="94"/>
      <c r="CH1805" s="94"/>
      <c r="CJ1805" s="94" t="s">
        <v>3680</v>
      </c>
      <c r="CK1805" s="94" t="s">
        <v>22264</v>
      </c>
      <c r="CL1805" s="94" t="s">
        <v>12046</v>
      </c>
      <c r="CM1805" s="94" t="s">
        <v>18456</v>
      </c>
      <c r="CN1805" s="94" t="s">
        <v>21882</v>
      </c>
      <c r="CO1805" s="94" t="s">
        <v>12030</v>
      </c>
      <c r="CP1805" s="94" t="s">
        <v>13942</v>
      </c>
      <c r="CQ1805" s="94" t="s">
        <v>13943</v>
      </c>
      <c r="CR1805" s="94" t="s">
        <v>14133</v>
      </c>
      <c r="CS1805" s="94" t="s">
        <v>12007</v>
      </c>
      <c r="CT1805" s="94" t="s">
        <v>12052</v>
      </c>
      <c r="CX1805" s="94" t="s">
        <v>22265</v>
      </c>
      <c r="CZ1805" s="94" t="s">
        <v>12007</v>
      </c>
      <c r="DA1805" s="94" t="s">
        <v>12016</v>
      </c>
      <c r="DB1805" s="94" t="s">
        <v>12111</v>
      </c>
      <c r="DC1805" s="94" t="s">
        <v>12007</v>
      </c>
      <c r="DD1805" s="94" t="s">
        <v>12007</v>
      </c>
      <c r="DE1805" s="94" t="s">
        <v>12007</v>
      </c>
      <c r="DH1805" s="94" t="s">
        <v>12021</v>
      </c>
      <c r="DJ1805" s="94" t="s">
        <v>12022</v>
      </c>
    </row>
    <row r="1806" ht="13.5" customHeight="1">
      <c r="A1806" s="94" t="s">
        <v>22266</v>
      </c>
      <c r="B1806" s="94" t="s">
        <v>22267</v>
      </c>
      <c r="C1806" s="94" t="str">
        <f t="shared" si="1"/>
        <v>Njabulo Duma</v>
      </c>
      <c r="D1806" s="94" t="s">
        <v>22268</v>
      </c>
      <c r="E1806" s="94" t="s">
        <v>32</v>
      </c>
      <c r="F1806" s="94" t="s">
        <v>22269</v>
      </c>
      <c r="G1806" s="95" t="s">
        <v>33</v>
      </c>
      <c r="H1806" s="94" t="s">
        <v>12006</v>
      </c>
      <c r="AK1806" s="94" t="s">
        <v>12007</v>
      </c>
      <c r="BF1806" s="94"/>
      <c r="BG1806" s="94"/>
      <c r="BH1806" s="94" t="s">
        <v>33</v>
      </c>
      <c r="BI1806" s="94"/>
      <c r="BJ1806" s="94"/>
      <c r="BK1806" s="94"/>
      <c r="BL1806" s="94"/>
      <c r="BM1806" s="94"/>
      <c r="BN1806" s="94"/>
      <c r="BO1806" s="94"/>
      <c r="BP1806" s="94"/>
      <c r="BQ1806" s="94"/>
      <c r="BR1806" s="94">
        <v>1.0</v>
      </c>
      <c r="BS1806" s="94"/>
      <c r="BT1806" s="94"/>
      <c r="BU1806" s="94"/>
      <c r="BV1806" s="94"/>
      <c r="BW1806" s="94"/>
      <c r="BX1806" s="94"/>
      <c r="BY1806" s="94"/>
      <c r="BZ1806" s="94"/>
      <c r="CA1806" s="94"/>
      <c r="CB1806" s="94"/>
      <c r="CC1806" s="94"/>
      <c r="CD1806" s="94">
        <v>1.0</v>
      </c>
      <c r="CE1806" s="94"/>
      <c r="CF1806" s="94"/>
      <c r="CG1806" s="94"/>
      <c r="CH1806" s="94"/>
      <c r="CJ1806" s="94" t="s">
        <v>11475</v>
      </c>
      <c r="CK1806" s="94" t="s">
        <v>22266</v>
      </c>
      <c r="CL1806" s="94" t="s">
        <v>12046</v>
      </c>
      <c r="CM1806" s="94" t="s">
        <v>14437</v>
      </c>
      <c r="CN1806" s="94" t="s">
        <v>20444</v>
      </c>
      <c r="CO1806" s="94" t="s">
        <v>12013</v>
      </c>
      <c r="CP1806" s="94" t="s">
        <v>12014</v>
      </c>
      <c r="CQ1806" s="94" t="s">
        <v>12015</v>
      </c>
      <c r="CR1806" s="94" t="s">
        <v>12219</v>
      </c>
      <c r="CS1806" s="94" t="s">
        <v>12016</v>
      </c>
      <c r="CT1806" s="94" t="s">
        <v>12052</v>
      </c>
      <c r="CX1806" s="94" t="s">
        <v>13848</v>
      </c>
      <c r="CZ1806" s="94" t="s">
        <v>12007</v>
      </c>
      <c r="DA1806" s="94" t="s">
        <v>12016</v>
      </c>
      <c r="DB1806" s="94" t="s">
        <v>12019</v>
      </c>
      <c r="DC1806" s="94" t="s">
        <v>12007</v>
      </c>
      <c r="DD1806" s="94" t="s">
        <v>12007</v>
      </c>
      <c r="DE1806" s="94" t="s">
        <v>12007</v>
      </c>
      <c r="DH1806" s="94" t="s">
        <v>12021</v>
      </c>
      <c r="DJ1806" s="94" t="s">
        <v>12022</v>
      </c>
    </row>
    <row r="1807" ht="13.5" customHeight="1">
      <c r="A1807" s="94" t="s">
        <v>22270</v>
      </c>
      <c r="B1807" s="94" t="s">
        <v>22271</v>
      </c>
      <c r="C1807" s="94" t="str">
        <f t="shared" si="1"/>
        <v>Nkateko Baloi</v>
      </c>
      <c r="D1807" s="94" t="s">
        <v>22272</v>
      </c>
      <c r="E1807" s="94" t="s">
        <v>35</v>
      </c>
      <c r="F1807" s="94" t="s">
        <v>22273</v>
      </c>
      <c r="G1807" s="95" t="s">
        <v>33</v>
      </c>
      <c r="H1807" s="94" t="s">
        <v>12006</v>
      </c>
      <c r="BF1807" s="94"/>
      <c r="BG1807" s="94"/>
      <c r="BH1807" s="94"/>
      <c r="BI1807" s="94"/>
      <c r="BJ1807" s="94" t="s">
        <v>33</v>
      </c>
      <c r="BK1807" s="94"/>
      <c r="BL1807" s="94"/>
      <c r="BM1807" s="94"/>
      <c r="BN1807" s="94"/>
      <c r="BO1807" s="94"/>
      <c r="BP1807" s="94"/>
      <c r="BQ1807" s="94"/>
      <c r="BR1807" s="94"/>
      <c r="BS1807" s="94"/>
      <c r="BT1807" s="94"/>
      <c r="BU1807" s="94"/>
      <c r="BV1807" s="94"/>
      <c r="BW1807" s="94"/>
      <c r="BX1807" s="94"/>
      <c r="BY1807" s="94">
        <v>1.0</v>
      </c>
      <c r="BZ1807" s="94"/>
      <c r="CA1807" s="94"/>
      <c r="CB1807" s="94"/>
      <c r="CC1807" s="94"/>
      <c r="CD1807" s="94"/>
      <c r="CE1807" s="94"/>
      <c r="CF1807" s="94"/>
      <c r="CG1807" s="94"/>
      <c r="CH1807" s="94"/>
      <c r="CJ1807" s="94" t="s">
        <v>12213</v>
      </c>
      <c r="CK1807" s="94" t="s">
        <v>22274</v>
      </c>
      <c r="CL1807" s="94" t="s">
        <v>12010</v>
      </c>
      <c r="CM1807" s="94" t="s">
        <v>12186</v>
      </c>
      <c r="CP1807" s="94" t="s">
        <v>12306</v>
      </c>
      <c r="CQ1807" s="94" t="s">
        <v>12015</v>
      </c>
      <c r="CR1807" s="94" t="s">
        <v>12219</v>
      </c>
      <c r="CS1807" s="94" t="s">
        <v>12016</v>
      </c>
      <c r="CT1807" s="94" t="s">
        <v>15389</v>
      </c>
      <c r="CX1807" s="94" t="s">
        <v>22275</v>
      </c>
      <c r="CZ1807" s="94" t="s">
        <v>12007</v>
      </c>
      <c r="DA1807" s="94" t="s">
        <v>12111</v>
      </c>
      <c r="DB1807" s="94" t="s">
        <v>12111</v>
      </c>
      <c r="DC1807" s="94" t="s">
        <v>12007</v>
      </c>
      <c r="DD1807" s="94" t="s">
        <v>12007</v>
      </c>
      <c r="DE1807" s="94" t="s">
        <v>12016</v>
      </c>
      <c r="DH1807" s="94" t="s">
        <v>12021</v>
      </c>
      <c r="DJ1807" s="94" t="s">
        <v>12022</v>
      </c>
    </row>
    <row r="1808" ht="13.5" customHeight="1">
      <c r="A1808" s="94" t="s">
        <v>22276</v>
      </c>
      <c r="B1808" s="94" t="s">
        <v>22277</v>
      </c>
      <c r="C1808" s="94" t="str">
        <f t="shared" si="1"/>
        <v>Nlingi Habana</v>
      </c>
      <c r="D1808" s="94" t="s">
        <v>22278</v>
      </c>
      <c r="E1808" s="94" t="s">
        <v>32</v>
      </c>
      <c r="F1808" s="94" t="s">
        <v>22279</v>
      </c>
      <c r="G1808" s="95" t="s">
        <v>33</v>
      </c>
      <c r="H1808" s="94" t="s">
        <v>12006</v>
      </c>
      <c r="I1808" s="94" t="s">
        <v>12025</v>
      </c>
      <c r="AP1808" s="94" t="s">
        <v>12007</v>
      </c>
      <c r="BF1808" s="94"/>
      <c r="BG1808" s="94"/>
      <c r="BH1808" s="94" t="s">
        <v>33</v>
      </c>
      <c r="BI1808" s="94"/>
      <c r="BJ1808" s="94"/>
      <c r="BK1808" s="94"/>
      <c r="BL1808" s="94"/>
      <c r="BM1808" s="94"/>
      <c r="BN1808" s="94"/>
      <c r="BO1808" s="94"/>
      <c r="BP1808" s="94"/>
      <c r="BQ1808" s="94"/>
      <c r="BR1808" s="94">
        <v>1.0</v>
      </c>
      <c r="BS1808" s="94"/>
      <c r="BT1808" s="94"/>
      <c r="BU1808" s="94"/>
      <c r="BV1808" s="94"/>
      <c r="BW1808" s="94"/>
      <c r="BX1808" s="94"/>
      <c r="BY1808" s="94"/>
      <c r="BZ1808" s="94"/>
      <c r="CA1808" s="94"/>
      <c r="CB1808" s="94"/>
      <c r="CC1808" s="94"/>
      <c r="CD1808" s="94"/>
      <c r="CE1808" s="94"/>
      <c r="CF1808" s="94"/>
      <c r="CG1808" s="94"/>
      <c r="CH1808" s="94"/>
      <c r="CK1808" s="94" t="s">
        <v>22280</v>
      </c>
      <c r="CM1808" s="94" t="s">
        <v>22281</v>
      </c>
      <c r="CN1808" s="94" t="s">
        <v>13674</v>
      </c>
      <c r="CO1808" s="94" t="s">
        <v>12013</v>
      </c>
      <c r="CP1808" s="94" t="s">
        <v>22282</v>
      </c>
      <c r="CQ1808" s="94" t="s">
        <v>12582</v>
      </c>
      <c r="CR1808" s="94" t="s">
        <v>14189</v>
      </c>
      <c r="CS1808" s="94" t="s">
        <v>12016</v>
      </c>
      <c r="CX1808" s="94" t="s">
        <v>22283</v>
      </c>
      <c r="CZ1808" s="94" t="s">
        <v>12007</v>
      </c>
      <c r="DA1808" s="94" t="s">
        <v>12016</v>
      </c>
      <c r="DB1808" s="94" t="s">
        <v>12111</v>
      </c>
      <c r="DC1808" s="94" t="s">
        <v>12007</v>
      </c>
      <c r="DD1808" s="94" t="s">
        <v>12007</v>
      </c>
      <c r="DE1808" s="94" t="s">
        <v>12007</v>
      </c>
      <c r="DH1808" s="94" t="s">
        <v>12021</v>
      </c>
      <c r="DJ1808" s="94" t="s">
        <v>12022</v>
      </c>
    </row>
    <row r="1809" ht="13.5" customHeight="1">
      <c r="A1809" s="94" t="s">
        <v>22284</v>
      </c>
      <c r="B1809" s="94" t="s">
        <v>22285</v>
      </c>
      <c r="C1809" s="94" t="str">
        <f t="shared" si="1"/>
        <v>Nnaemeka Njoku-Achu</v>
      </c>
      <c r="D1809" s="94" t="s">
        <v>22286</v>
      </c>
      <c r="E1809" s="94" t="s">
        <v>32</v>
      </c>
      <c r="F1809" s="94" t="s">
        <v>22287</v>
      </c>
      <c r="G1809" s="95" t="s">
        <v>38</v>
      </c>
      <c r="H1809" s="94" t="s">
        <v>12006</v>
      </c>
      <c r="I1809" s="94" t="s">
        <v>12025</v>
      </c>
      <c r="BF1809" s="94"/>
      <c r="BG1809" s="94"/>
      <c r="BH1809" s="94"/>
      <c r="BI1809" s="94" t="s">
        <v>38</v>
      </c>
      <c r="BJ1809" s="94"/>
      <c r="BK1809" s="94"/>
      <c r="BL1809" s="94"/>
      <c r="BM1809" s="94"/>
      <c r="BN1809" s="94"/>
      <c r="BO1809" s="94"/>
      <c r="BP1809" s="94"/>
      <c r="BQ1809" s="94"/>
      <c r="BR1809" s="94"/>
      <c r="BS1809" s="94"/>
      <c r="BT1809" s="94"/>
      <c r="BU1809" s="94">
        <v>1.0</v>
      </c>
      <c r="BV1809" s="94"/>
      <c r="BW1809" s="94"/>
      <c r="BX1809" s="94"/>
      <c r="BY1809" s="94"/>
      <c r="BZ1809" s="94"/>
      <c r="CA1809" s="94"/>
      <c r="CB1809" s="94"/>
      <c r="CC1809" s="94"/>
      <c r="CD1809" s="94"/>
      <c r="CE1809" s="94"/>
      <c r="CF1809" s="94"/>
      <c r="CG1809" s="94"/>
      <c r="CH1809" s="94"/>
      <c r="CJ1809" s="94" t="s">
        <v>11475</v>
      </c>
      <c r="CK1809" s="94" t="s">
        <v>22288</v>
      </c>
      <c r="CL1809" s="94" t="s">
        <v>16418</v>
      </c>
      <c r="CM1809" s="94" t="s">
        <v>15939</v>
      </c>
      <c r="CN1809" s="94" t="s">
        <v>22289</v>
      </c>
      <c r="CO1809" s="94" t="s">
        <v>12122</v>
      </c>
      <c r="CP1809" s="94" t="s">
        <v>22290</v>
      </c>
      <c r="CQ1809" s="94" t="s">
        <v>12158</v>
      </c>
      <c r="CR1809" s="94" t="s">
        <v>12159</v>
      </c>
      <c r="CX1809" s="94" t="s">
        <v>1780</v>
      </c>
      <c r="CZ1809" s="94" t="s">
        <v>12016</v>
      </c>
      <c r="DC1809" s="94" t="s">
        <v>12016</v>
      </c>
      <c r="DD1809" s="94" t="s">
        <v>12016</v>
      </c>
      <c r="DH1809" s="94" t="s">
        <v>12021</v>
      </c>
      <c r="DJ1809" s="94" t="s">
        <v>12022</v>
      </c>
    </row>
    <row r="1810" ht="13.5" customHeight="1">
      <c r="A1810" s="94" t="s">
        <v>6321</v>
      </c>
      <c r="B1810" s="94" t="s">
        <v>6322</v>
      </c>
      <c r="C1810" s="94" t="str">
        <f t="shared" si="1"/>
        <v>Noah Rogers</v>
      </c>
      <c r="D1810" s="94" t="s">
        <v>6323</v>
      </c>
      <c r="E1810" s="94" t="s">
        <v>32</v>
      </c>
      <c r="F1810" s="94" t="s">
        <v>22291</v>
      </c>
      <c r="G1810" s="95" t="s">
        <v>33</v>
      </c>
      <c r="H1810" s="94" t="s">
        <v>12006</v>
      </c>
      <c r="I1810" s="94" t="s">
        <v>12069</v>
      </c>
      <c r="BF1810" s="94"/>
      <c r="BG1810" s="94"/>
      <c r="BH1810" s="94" t="s">
        <v>33</v>
      </c>
      <c r="BI1810" s="94"/>
      <c r="BJ1810" s="94"/>
      <c r="BK1810" s="94"/>
      <c r="BL1810" s="94"/>
      <c r="BM1810" s="94"/>
      <c r="BN1810" s="94"/>
      <c r="BO1810" s="94"/>
      <c r="BP1810" s="94"/>
      <c r="BQ1810" s="94"/>
      <c r="BR1810" s="94">
        <v>1.0</v>
      </c>
      <c r="BS1810" s="94"/>
      <c r="BT1810" s="94"/>
      <c r="BU1810" s="94"/>
      <c r="BV1810" s="94"/>
      <c r="BW1810" s="94"/>
      <c r="BX1810" s="94"/>
      <c r="BY1810" s="94"/>
      <c r="BZ1810" s="94"/>
      <c r="CA1810" s="94"/>
      <c r="CB1810" s="94"/>
      <c r="CC1810" s="94"/>
      <c r="CD1810" s="94">
        <v>1.0</v>
      </c>
      <c r="CE1810" s="94"/>
      <c r="CF1810" s="94"/>
      <c r="CG1810" s="94"/>
      <c r="CH1810" s="94"/>
      <c r="CJ1810" s="94" t="s">
        <v>3680</v>
      </c>
      <c r="CK1810" s="94" t="s">
        <v>6327</v>
      </c>
      <c r="CM1810" s="94" t="s">
        <v>22292</v>
      </c>
      <c r="CN1810" s="94" t="s">
        <v>12329</v>
      </c>
      <c r="CO1810" s="94" t="s">
        <v>12188</v>
      </c>
      <c r="CP1810" s="94" t="s">
        <v>13289</v>
      </c>
      <c r="CQ1810" s="94" t="s">
        <v>12032</v>
      </c>
      <c r="CR1810" s="94" t="s">
        <v>12752</v>
      </c>
      <c r="CS1810" s="94" t="s">
        <v>12016</v>
      </c>
      <c r="CX1810" s="94" t="s">
        <v>22293</v>
      </c>
      <c r="CZ1810" s="94" t="s">
        <v>12007</v>
      </c>
      <c r="DA1810" s="94" t="s">
        <v>12016</v>
      </c>
      <c r="DB1810" s="94" t="s">
        <v>12016</v>
      </c>
      <c r="DC1810" s="94" t="s">
        <v>12016</v>
      </c>
      <c r="DD1810" s="94" t="s">
        <v>12007</v>
      </c>
      <c r="DE1810" s="94" t="s">
        <v>12007</v>
      </c>
      <c r="DH1810" s="94" t="s">
        <v>12021</v>
      </c>
      <c r="DJ1810" s="94" t="s">
        <v>12022</v>
      </c>
    </row>
    <row r="1811" ht="13.5" customHeight="1">
      <c r="A1811" s="94" t="s">
        <v>5839</v>
      </c>
      <c r="B1811" s="94" t="s">
        <v>5840</v>
      </c>
      <c r="C1811" s="94" t="str">
        <f t="shared" si="1"/>
        <v>Nobuhiko Kusakabe</v>
      </c>
      <c r="D1811" s="94" t="s">
        <v>5841</v>
      </c>
      <c r="E1811" s="94" t="s">
        <v>32</v>
      </c>
      <c r="F1811" s="94" t="s">
        <v>22294</v>
      </c>
      <c r="G1811" s="95" t="s">
        <v>33</v>
      </c>
      <c r="H1811" s="94" t="s">
        <v>12006</v>
      </c>
      <c r="I1811" s="94" t="s">
        <v>12069</v>
      </c>
      <c r="BF1811" s="94" t="s">
        <v>33</v>
      </c>
      <c r="BG1811" s="94"/>
      <c r="BH1811" s="94"/>
      <c r="BI1811" s="94"/>
      <c r="BJ1811" s="94"/>
      <c r="BK1811" s="94"/>
      <c r="BL1811" s="94">
        <v>1.0</v>
      </c>
      <c r="BM1811" s="94"/>
      <c r="BN1811" s="94"/>
      <c r="BO1811" s="94"/>
      <c r="BP1811" s="94"/>
      <c r="BQ1811" s="94"/>
      <c r="BR1811" s="94"/>
      <c r="BS1811" s="94"/>
      <c r="BT1811" s="94"/>
      <c r="BU1811" s="94"/>
      <c r="BV1811" s="94"/>
      <c r="BW1811" s="94"/>
      <c r="BX1811" s="94"/>
      <c r="BY1811" s="94"/>
      <c r="BZ1811" s="94"/>
      <c r="CA1811" s="94"/>
      <c r="CB1811" s="94"/>
      <c r="CC1811" s="94"/>
      <c r="CD1811" s="94">
        <v>1.0</v>
      </c>
      <c r="CE1811" s="94"/>
      <c r="CF1811" s="94"/>
      <c r="CG1811" s="94"/>
      <c r="CH1811" s="94"/>
      <c r="CJ1811" s="94" t="s">
        <v>12058</v>
      </c>
      <c r="CK1811" s="94" t="s">
        <v>5845</v>
      </c>
      <c r="CL1811" s="94" t="s">
        <v>12046</v>
      </c>
      <c r="CM1811" s="94" t="s">
        <v>22295</v>
      </c>
      <c r="CN1811" s="94" t="s">
        <v>22296</v>
      </c>
      <c r="CO1811" s="94" t="s">
        <v>12030</v>
      </c>
      <c r="CP1811" s="94" t="s">
        <v>16054</v>
      </c>
      <c r="CQ1811" s="94" t="s">
        <v>12497</v>
      </c>
      <c r="CR1811" s="94" t="s">
        <v>12497</v>
      </c>
      <c r="CS1811" s="94" t="s">
        <v>12016</v>
      </c>
      <c r="CX1811" s="94" t="s">
        <v>22297</v>
      </c>
      <c r="CZ1811" s="94" t="s">
        <v>12016</v>
      </c>
      <c r="DA1811" s="94" t="s">
        <v>12016</v>
      </c>
      <c r="DB1811" s="94" t="s">
        <v>12016</v>
      </c>
      <c r="DC1811" s="94" t="s">
        <v>12016</v>
      </c>
      <c r="DD1811" s="94" t="s">
        <v>12007</v>
      </c>
      <c r="DE1811" s="94" t="s">
        <v>12007</v>
      </c>
      <c r="DH1811" s="94" t="s">
        <v>12021</v>
      </c>
      <c r="DJ1811" s="94" t="s">
        <v>12022</v>
      </c>
    </row>
    <row r="1812" ht="13.5" customHeight="1">
      <c r="A1812" s="94" t="s">
        <v>22298</v>
      </c>
      <c r="B1812" s="94" t="s">
        <v>22299</v>
      </c>
      <c r="C1812" s="94" t="str">
        <f t="shared" si="1"/>
        <v>Nobuyuki Kawai</v>
      </c>
      <c r="D1812" s="94" t="s">
        <v>22300</v>
      </c>
      <c r="E1812" s="94" t="s">
        <v>32</v>
      </c>
      <c r="F1812" s="94" t="s">
        <v>22301</v>
      </c>
      <c r="G1812" s="95" t="s">
        <v>38</v>
      </c>
      <c r="H1812" s="94" t="s">
        <v>12006</v>
      </c>
      <c r="BF1812" s="94"/>
      <c r="BG1812" s="94" t="s">
        <v>38</v>
      </c>
      <c r="BH1812" s="94"/>
      <c r="BI1812" s="94"/>
      <c r="BJ1812" s="94"/>
      <c r="BK1812" s="94"/>
      <c r="BL1812" s="94"/>
      <c r="BM1812" s="94"/>
      <c r="BN1812" s="94"/>
      <c r="BO1812" s="94">
        <v>1.0</v>
      </c>
      <c r="BP1812" s="94"/>
      <c r="BQ1812" s="94"/>
      <c r="BR1812" s="94"/>
      <c r="BS1812" s="94"/>
      <c r="BT1812" s="94"/>
      <c r="BU1812" s="94"/>
      <c r="BV1812" s="94"/>
      <c r="BW1812" s="94"/>
      <c r="BX1812" s="94"/>
      <c r="BY1812" s="94"/>
      <c r="BZ1812" s="94"/>
      <c r="CA1812" s="94"/>
      <c r="CB1812" s="94"/>
      <c r="CC1812" s="94"/>
      <c r="CD1812" s="94"/>
      <c r="CE1812" s="94"/>
      <c r="CF1812" s="94"/>
      <c r="CG1812" s="94"/>
      <c r="CH1812" s="94"/>
      <c r="CJ1812" s="94" t="s">
        <v>22302</v>
      </c>
      <c r="CK1812" s="94" t="s">
        <v>22303</v>
      </c>
      <c r="CL1812" s="94" t="s">
        <v>12046</v>
      </c>
      <c r="CM1812" s="94" t="s">
        <v>22304</v>
      </c>
      <c r="CN1812" s="94" t="s">
        <v>22305</v>
      </c>
      <c r="CQ1812" s="94" t="s">
        <v>12497</v>
      </c>
      <c r="CR1812" s="94" t="s">
        <v>12497</v>
      </c>
      <c r="CX1812" s="94" t="s">
        <v>22306</v>
      </c>
      <c r="CZ1812" s="94" t="s">
        <v>12016</v>
      </c>
      <c r="DC1812" s="94" t="s">
        <v>12016</v>
      </c>
      <c r="DD1812" s="94" t="s">
        <v>12016</v>
      </c>
      <c r="DH1812" s="94" t="s">
        <v>12021</v>
      </c>
      <c r="DJ1812" s="94" t="s">
        <v>12022</v>
      </c>
    </row>
    <row r="1813" ht="13.5" customHeight="1">
      <c r="A1813" s="94" t="s">
        <v>22307</v>
      </c>
      <c r="B1813" s="94" t="s">
        <v>22308</v>
      </c>
      <c r="C1813" s="94" t="str">
        <f t="shared" si="1"/>
        <v>Noemi Pinilla-Alonso</v>
      </c>
      <c r="D1813" s="94" t="s">
        <v>22309</v>
      </c>
      <c r="E1813" s="94" t="s">
        <v>32</v>
      </c>
      <c r="F1813" s="94" t="s">
        <v>22310</v>
      </c>
      <c r="G1813" s="95" t="s">
        <v>38</v>
      </c>
      <c r="H1813" s="94" t="s">
        <v>12006</v>
      </c>
      <c r="I1813" s="94" t="s">
        <v>12025</v>
      </c>
      <c r="BF1813" s="94"/>
      <c r="BG1813" s="94"/>
      <c r="BH1813" s="94"/>
      <c r="BI1813" s="94" t="s">
        <v>38</v>
      </c>
      <c r="BJ1813" s="94"/>
      <c r="BK1813" s="94"/>
      <c r="BL1813" s="94"/>
      <c r="BM1813" s="94"/>
      <c r="BN1813" s="94"/>
      <c r="BO1813" s="94"/>
      <c r="BP1813" s="94"/>
      <c r="BQ1813" s="94"/>
      <c r="BR1813" s="94"/>
      <c r="BS1813" s="94"/>
      <c r="BT1813" s="94"/>
      <c r="BU1813" s="94">
        <v>1.0</v>
      </c>
      <c r="BV1813" s="94"/>
      <c r="BW1813" s="94"/>
      <c r="BX1813" s="94"/>
      <c r="BY1813" s="94"/>
      <c r="BZ1813" s="94"/>
      <c r="CA1813" s="94"/>
      <c r="CB1813" s="94"/>
      <c r="CC1813" s="94"/>
      <c r="CD1813" s="94"/>
      <c r="CE1813" s="94"/>
      <c r="CF1813" s="94"/>
      <c r="CG1813" s="94"/>
      <c r="CH1813" s="94"/>
      <c r="CJ1813" s="94" t="s">
        <v>12082</v>
      </c>
      <c r="CK1813" s="94" t="s">
        <v>22311</v>
      </c>
      <c r="CL1813" s="94" t="s">
        <v>7188</v>
      </c>
      <c r="CM1813" s="94" t="s">
        <v>22312</v>
      </c>
      <c r="CN1813" s="94" t="s">
        <v>12029</v>
      </c>
      <c r="CO1813" s="94" t="s">
        <v>12013</v>
      </c>
      <c r="CP1813" s="94" t="s">
        <v>22313</v>
      </c>
      <c r="CQ1813" s="94" t="s">
        <v>12062</v>
      </c>
      <c r="CR1813" s="94" t="s">
        <v>12549</v>
      </c>
      <c r="CX1813" s="94" t="s">
        <v>13096</v>
      </c>
      <c r="DH1813" s="94" t="s">
        <v>12021</v>
      </c>
      <c r="DJ1813" s="94" t="s">
        <v>12022</v>
      </c>
    </row>
    <row r="1814" ht="13.5" customHeight="1">
      <c r="A1814" s="94" t="s">
        <v>22314</v>
      </c>
      <c r="B1814" s="94" t="s">
        <v>22315</v>
      </c>
      <c r="C1814" s="94" t="str">
        <f t="shared" si="1"/>
        <v>Noma Zibaya</v>
      </c>
      <c r="D1814" s="94" t="s">
        <v>22316</v>
      </c>
      <c r="E1814" s="94" t="s">
        <v>32</v>
      </c>
      <c r="F1814" s="94" t="s">
        <v>22317</v>
      </c>
      <c r="G1814" s="95" t="s">
        <v>16089</v>
      </c>
      <c r="H1814" s="94" t="s">
        <v>12006</v>
      </c>
      <c r="BF1814" s="94"/>
      <c r="BG1814" s="94"/>
      <c r="BH1814" s="94"/>
      <c r="BI1814" s="94"/>
      <c r="BJ1814" s="94">
        <v>2.0</v>
      </c>
      <c r="BK1814" s="94"/>
      <c r="BL1814" s="94"/>
      <c r="BM1814" s="94"/>
      <c r="BN1814" s="94"/>
      <c r="BO1814" s="94"/>
      <c r="BP1814" s="94"/>
      <c r="BQ1814" s="94"/>
      <c r="BR1814" s="94"/>
      <c r="BS1814" s="94"/>
      <c r="BT1814" s="94"/>
      <c r="BU1814" s="94"/>
      <c r="BV1814" s="94"/>
      <c r="BW1814" s="94"/>
      <c r="BX1814" s="94">
        <v>1.0</v>
      </c>
      <c r="BY1814" s="94"/>
      <c r="BZ1814" s="94">
        <v>1.0</v>
      </c>
      <c r="CA1814" s="94"/>
      <c r="CB1814" s="94"/>
      <c r="CC1814" s="94"/>
      <c r="CD1814" s="94"/>
      <c r="CE1814" s="94"/>
      <c r="CF1814" s="94"/>
      <c r="CG1814" s="94"/>
      <c r="CH1814" s="94"/>
      <c r="CJ1814" s="94" t="s">
        <v>12717</v>
      </c>
      <c r="CK1814" s="94" t="s">
        <v>22318</v>
      </c>
      <c r="CL1814" s="94" t="s">
        <v>22315</v>
      </c>
      <c r="CM1814" s="94" t="s">
        <v>22319</v>
      </c>
      <c r="CN1814" s="94" t="s">
        <v>22320</v>
      </c>
      <c r="CO1814" s="94" t="s">
        <v>12013</v>
      </c>
      <c r="CP1814" s="94" t="s">
        <v>13656</v>
      </c>
      <c r="CQ1814" s="94" t="s">
        <v>14494</v>
      </c>
      <c r="CR1814" s="94" t="s">
        <v>13044</v>
      </c>
      <c r="CS1814" s="94" t="s">
        <v>12016</v>
      </c>
      <c r="CT1814" s="94" t="s">
        <v>12498</v>
      </c>
      <c r="CU1814" s="94" t="s">
        <v>12498</v>
      </c>
      <c r="CV1814" s="94" t="s">
        <v>12498</v>
      </c>
      <c r="CX1814" s="94" t="s">
        <v>1855</v>
      </c>
      <c r="CZ1814" s="94" t="s">
        <v>12007</v>
      </c>
      <c r="DA1814" s="94" t="s">
        <v>12111</v>
      </c>
      <c r="DB1814" s="94" t="s">
        <v>12016</v>
      </c>
      <c r="DC1814" s="94" t="s">
        <v>12007</v>
      </c>
      <c r="DD1814" s="94" t="s">
        <v>12016</v>
      </c>
      <c r="DE1814" s="94" t="s">
        <v>12016</v>
      </c>
      <c r="DH1814" s="94" t="s">
        <v>12021</v>
      </c>
      <c r="DJ1814" s="94" t="s">
        <v>12022</v>
      </c>
    </row>
    <row r="1815" ht="13.5" customHeight="1">
      <c r="A1815" s="94" t="s">
        <v>2681</v>
      </c>
      <c r="B1815" s="94" t="s">
        <v>2682</v>
      </c>
      <c r="C1815" s="94" t="str">
        <f t="shared" si="1"/>
        <v>Nomthendeleko Motha</v>
      </c>
      <c r="D1815" s="94" t="s">
        <v>2683</v>
      </c>
      <c r="E1815" s="94" t="s">
        <v>32</v>
      </c>
      <c r="F1815" s="94" t="s">
        <v>22321</v>
      </c>
      <c r="G1815" s="95" t="s">
        <v>33</v>
      </c>
      <c r="H1815" s="94" t="s">
        <v>12006</v>
      </c>
      <c r="I1815" s="94" t="s">
        <v>12069</v>
      </c>
      <c r="BF1815" s="94"/>
      <c r="BG1815" s="94"/>
      <c r="BH1815" s="94"/>
      <c r="BI1815" s="94"/>
      <c r="BJ1815" s="94" t="s">
        <v>33</v>
      </c>
      <c r="BK1815" s="94"/>
      <c r="BL1815" s="94"/>
      <c r="BM1815" s="94"/>
      <c r="BN1815" s="94"/>
      <c r="BO1815" s="94"/>
      <c r="BP1815" s="94"/>
      <c r="BQ1815" s="94"/>
      <c r="BR1815" s="94"/>
      <c r="BS1815" s="94"/>
      <c r="BT1815" s="94"/>
      <c r="BU1815" s="94"/>
      <c r="BV1815" s="94"/>
      <c r="BW1815" s="94"/>
      <c r="BX1815" s="94"/>
      <c r="BY1815" s="94">
        <v>1.0</v>
      </c>
      <c r="BZ1815" s="94"/>
      <c r="CA1815" s="94"/>
      <c r="CB1815" s="94"/>
      <c r="CC1815" s="94"/>
      <c r="CD1815" s="94"/>
      <c r="CE1815" s="94"/>
      <c r="CF1815" s="94"/>
      <c r="CG1815" s="94"/>
      <c r="CH1815" s="94"/>
      <c r="CJ1815" s="94" t="s">
        <v>12717</v>
      </c>
      <c r="CK1815" s="94" t="s">
        <v>22322</v>
      </c>
      <c r="CL1815" s="94" t="s">
        <v>12010</v>
      </c>
      <c r="CM1815" s="94" t="s">
        <v>22323</v>
      </c>
      <c r="CN1815" s="94" t="s">
        <v>13124</v>
      </c>
      <c r="CP1815" s="94" t="s">
        <v>12189</v>
      </c>
      <c r="CQ1815" s="94" t="s">
        <v>12015</v>
      </c>
      <c r="CR1815" s="94" t="s">
        <v>12861</v>
      </c>
      <c r="CS1815" s="94" t="s">
        <v>12016</v>
      </c>
      <c r="CT1815" s="94" t="s">
        <v>12052</v>
      </c>
      <c r="CX1815" s="94" t="s">
        <v>22324</v>
      </c>
      <c r="CZ1815" s="94" t="s">
        <v>12007</v>
      </c>
      <c r="DA1815" s="94" t="s">
        <v>12111</v>
      </c>
      <c r="DB1815" s="94" t="s">
        <v>12111</v>
      </c>
      <c r="DC1815" s="94" t="s">
        <v>12007</v>
      </c>
      <c r="DD1815" s="94" t="s">
        <v>12007</v>
      </c>
      <c r="DE1815" s="94" t="s">
        <v>12016</v>
      </c>
      <c r="DH1815" s="94" t="s">
        <v>12021</v>
      </c>
      <c r="DJ1815" s="94" t="s">
        <v>12022</v>
      </c>
    </row>
    <row r="1816" ht="13.5" customHeight="1">
      <c r="A1816" s="94" t="s">
        <v>2681</v>
      </c>
      <c r="B1816" s="94" t="s">
        <v>2682</v>
      </c>
      <c r="C1816" s="94" t="str">
        <f t="shared" si="1"/>
        <v>Nomthendeleko Motha</v>
      </c>
      <c r="D1816" s="94" t="s">
        <v>2683</v>
      </c>
      <c r="E1816" s="94" t="s">
        <v>5249</v>
      </c>
      <c r="F1816" s="94" t="s">
        <v>22325</v>
      </c>
      <c r="G1816" s="95" t="s">
        <v>1059</v>
      </c>
      <c r="H1816" s="94" t="s">
        <v>12006</v>
      </c>
      <c r="I1816" s="94" t="s">
        <v>12069</v>
      </c>
      <c r="BF1816" s="94"/>
      <c r="BG1816" s="94"/>
      <c r="BH1816" s="94"/>
      <c r="BI1816" s="94"/>
      <c r="BJ1816" s="94"/>
      <c r="BK1816" s="94"/>
      <c r="BL1816" s="94"/>
      <c r="BM1816" s="94"/>
      <c r="BN1816" s="94"/>
      <c r="BO1816" s="94"/>
      <c r="BP1816" s="94"/>
      <c r="BQ1816" s="94"/>
      <c r="BR1816" s="94"/>
      <c r="BS1816" s="94"/>
      <c r="BT1816" s="94"/>
      <c r="BU1816" s="94"/>
      <c r="BV1816" s="94"/>
      <c r="BW1816" s="94"/>
      <c r="BX1816" s="94"/>
      <c r="BY1816" s="94"/>
      <c r="BZ1816" s="94"/>
      <c r="CA1816" s="94"/>
      <c r="CB1816" s="94"/>
      <c r="CC1816" s="94"/>
      <c r="CD1816" s="94"/>
      <c r="CE1816" s="94"/>
      <c r="CF1816" s="94"/>
      <c r="CG1816" s="94"/>
      <c r="CH1816" s="94"/>
      <c r="CJ1816" s="94" t="s">
        <v>12213</v>
      </c>
      <c r="CK1816" s="94" t="s">
        <v>2687</v>
      </c>
      <c r="CL1816" s="94" t="s">
        <v>12010</v>
      </c>
      <c r="CM1816" s="94" t="s">
        <v>15091</v>
      </c>
      <c r="CN1816" s="94" t="s">
        <v>12455</v>
      </c>
      <c r="CO1816" s="94" t="s">
        <v>12122</v>
      </c>
      <c r="CP1816" s="94" t="s">
        <v>12189</v>
      </c>
      <c r="CQ1816" s="94" t="s">
        <v>12015</v>
      </c>
      <c r="CR1816" s="94" t="s">
        <v>12219</v>
      </c>
      <c r="CS1816" s="94" t="s">
        <v>12016</v>
      </c>
      <c r="CT1816" s="94" t="s">
        <v>12052</v>
      </c>
      <c r="CU1816" s="94" t="s">
        <v>12498</v>
      </c>
      <c r="CV1816" s="94" t="s">
        <v>12498</v>
      </c>
      <c r="CX1816" s="94" t="s">
        <v>22326</v>
      </c>
      <c r="CZ1816" s="94" t="s">
        <v>12007</v>
      </c>
      <c r="DA1816" s="94" t="s">
        <v>12111</v>
      </c>
      <c r="DB1816" s="94" t="s">
        <v>12111</v>
      </c>
      <c r="DC1816" s="94" t="s">
        <v>12007</v>
      </c>
      <c r="DD1816" s="94" t="s">
        <v>12007</v>
      </c>
      <c r="DE1816" s="94" t="s">
        <v>12016</v>
      </c>
      <c r="DH1816" s="94" t="s">
        <v>12021</v>
      </c>
      <c r="DJ1816" s="94" t="s">
        <v>12022</v>
      </c>
    </row>
    <row r="1817" ht="13.5" customHeight="1">
      <c r="A1817" s="94" t="s">
        <v>22327</v>
      </c>
      <c r="B1817" s="94" t="s">
        <v>22328</v>
      </c>
      <c r="C1817" s="94" t="str">
        <f t="shared" si="1"/>
        <v>Nondh Panithanpaisal</v>
      </c>
      <c r="D1817" s="94" t="s">
        <v>22329</v>
      </c>
      <c r="E1817" s="94" t="s">
        <v>32</v>
      </c>
      <c r="F1817" s="94" t="s">
        <v>22330</v>
      </c>
      <c r="G1817" s="95" t="s">
        <v>33</v>
      </c>
      <c r="H1817" s="94" t="s">
        <v>12006</v>
      </c>
      <c r="I1817" s="94" t="s">
        <v>12069</v>
      </c>
      <c r="BF1817" s="94"/>
      <c r="BG1817" s="94"/>
      <c r="BH1817" s="94" t="s">
        <v>33</v>
      </c>
      <c r="BI1817" s="94"/>
      <c r="BJ1817" s="94"/>
      <c r="BK1817" s="94"/>
      <c r="BL1817" s="94"/>
      <c r="BM1817" s="94"/>
      <c r="BN1817" s="94"/>
      <c r="BO1817" s="94"/>
      <c r="BP1817" s="94"/>
      <c r="BQ1817" s="94"/>
      <c r="BR1817" s="94">
        <v>1.0</v>
      </c>
      <c r="BS1817" s="94"/>
      <c r="BT1817" s="94"/>
      <c r="BU1817" s="94"/>
      <c r="BV1817" s="94"/>
      <c r="BW1817" s="94"/>
      <c r="BX1817" s="94"/>
      <c r="BY1817" s="94"/>
      <c r="BZ1817" s="94"/>
      <c r="CA1817" s="94"/>
      <c r="CB1817" s="94"/>
      <c r="CC1817" s="94"/>
      <c r="CD1817" s="94"/>
      <c r="CE1817" s="94"/>
      <c r="CF1817" s="94"/>
      <c r="CG1817" s="94"/>
      <c r="CH1817" s="94"/>
      <c r="CJ1817" s="94" t="s">
        <v>3680</v>
      </c>
      <c r="CK1817" s="94" t="s">
        <v>22331</v>
      </c>
      <c r="CL1817" s="94" t="s">
        <v>12046</v>
      </c>
      <c r="CM1817" s="94" t="s">
        <v>22332</v>
      </c>
      <c r="CO1817" s="94" t="s">
        <v>12188</v>
      </c>
      <c r="CP1817" s="94" t="s">
        <v>22333</v>
      </c>
      <c r="CQ1817" s="94" t="s">
        <v>12032</v>
      </c>
      <c r="CR1817" s="94" t="s">
        <v>14256</v>
      </c>
      <c r="CS1817" s="94" t="s">
        <v>12016</v>
      </c>
      <c r="CX1817" s="94" t="s">
        <v>18182</v>
      </c>
      <c r="DH1817" s="94" t="s">
        <v>12021</v>
      </c>
      <c r="DJ1817" s="94" t="s">
        <v>12022</v>
      </c>
    </row>
    <row r="1818" ht="13.5" customHeight="1">
      <c r="A1818" s="94" t="s">
        <v>22334</v>
      </c>
      <c r="B1818" s="94" t="s">
        <v>22335</v>
      </c>
      <c r="C1818" s="94" t="str">
        <f t="shared" si="1"/>
        <v>Nontobeko Mnyandu</v>
      </c>
      <c r="D1818" s="94" t="s">
        <v>22336</v>
      </c>
      <c r="E1818" s="94" t="s">
        <v>32</v>
      </c>
      <c r="F1818" s="94" t="s">
        <v>22337</v>
      </c>
      <c r="G1818" s="95" t="s">
        <v>33</v>
      </c>
      <c r="H1818" s="94" t="s">
        <v>12006</v>
      </c>
      <c r="BF1818" s="94"/>
      <c r="BG1818" s="94"/>
      <c r="BH1818" s="94" t="s">
        <v>33</v>
      </c>
      <c r="BI1818" s="94"/>
      <c r="BJ1818" s="94"/>
      <c r="BK1818" s="94"/>
      <c r="BL1818" s="94"/>
      <c r="BM1818" s="94"/>
      <c r="BN1818" s="94"/>
      <c r="BO1818" s="94"/>
      <c r="BP1818" s="94"/>
      <c r="BQ1818" s="94"/>
      <c r="BR1818" s="94">
        <v>1.0</v>
      </c>
      <c r="BS1818" s="94"/>
      <c r="BT1818" s="94"/>
      <c r="BU1818" s="94"/>
      <c r="BV1818" s="94"/>
      <c r="BW1818" s="94"/>
      <c r="BX1818" s="94"/>
      <c r="BY1818" s="94"/>
      <c r="BZ1818" s="94"/>
      <c r="CA1818" s="94"/>
      <c r="CB1818" s="94"/>
      <c r="CC1818" s="94"/>
      <c r="CD1818" s="94"/>
      <c r="CE1818" s="94"/>
      <c r="CF1818" s="94"/>
      <c r="CG1818" s="94"/>
      <c r="CH1818" s="94"/>
      <c r="CJ1818" s="94" t="s">
        <v>12717</v>
      </c>
      <c r="CK1818" s="94" t="s">
        <v>22338</v>
      </c>
      <c r="CL1818" s="94" t="s">
        <v>12856</v>
      </c>
      <c r="CM1818" s="94" t="s">
        <v>13391</v>
      </c>
      <c r="CN1818" s="94" t="s">
        <v>22339</v>
      </c>
      <c r="CO1818" s="94" t="s">
        <v>12013</v>
      </c>
      <c r="CP1818" s="94" t="s">
        <v>22340</v>
      </c>
      <c r="CQ1818" s="94" t="s">
        <v>14783</v>
      </c>
      <c r="CR1818" s="94" t="s">
        <v>12219</v>
      </c>
      <c r="CS1818" s="94" t="s">
        <v>12016</v>
      </c>
      <c r="CV1818" s="94" t="s">
        <v>12052</v>
      </c>
      <c r="CX1818" s="94" t="s">
        <v>22341</v>
      </c>
      <c r="CZ1818" s="94" t="s">
        <v>12007</v>
      </c>
      <c r="DA1818" s="94" t="s">
        <v>12016</v>
      </c>
      <c r="DB1818" s="94" t="s">
        <v>12016</v>
      </c>
      <c r="DC1818" s="94" t="s">
        <v>12016</v>
      </c>
      <c r="DD1818" s="94" t="s">
        <v>12007</v>
      </c>
      <c r="DE1818" s="94" t="s">
        <v>12016</v>
      </c>
      <c r="DH1818" s="94" t="s">
        <v>12021</v>
      </c>
      <c r="DJ1818" s="94" t="s">
        <v>12022</v>
      </c>
    </row>
    <row r="1819" ht="13.5" customHeight="1">
      <c r="A1819" s="94" t="s">
        <v>3661</v>
      </c>
      <c r="B1819" s="94" t="s">
        <v>3662</v>
      </c>
      <c r="C1819" s="94" t="str">
        <f t="shared" si="1"/>
        <v>Noorali Jiwaji</v>
      </c>
      <c r="D1819" s="94" t="s">
        <v>3663</v>
      </c>
      <c r="E1819" s="94" t="s">
        <v>32</v>
      </c>
      <c r="F1819" s="94" t="s">
        <v>22342</v>
      </c>
      <c r="G1819" s="95" t="s">
        <v>33</v>
      </c>
      <c r="H1819" s="94" t="s">
        <v>12006</v>
      </c>
      <c r="I1819" s="94" t="s">
        <v>12069</v>
      </c>
      <c r="BF1819" s="94" t="s">
        <v>33</v>
      </c>
      <c r="BG1819" s="94"/>
      <c r="BH1819" s="94"/>
      <c r="BI1819" s="94"/>
      <c r="BJ1819" s="94"/>
      <c r="BK1819" s="94"/>
      <c r="BL1819" s="94">
        <v>1.0</v>
      </c>
      <c r="BM1819" s="94"/>
      <c r="BN1819" s="94"/>
      <c r="BO1819" s="94"/>
      <c r="BP1819" s="94"/>
      <c r="BQ1819" s="94"/>
      <c r="BR1819" s="94"/>
      <c r="BS1819" s="94"/>
      <c r="BT1819" s="94"/>
      <c r="BU1819" s="94"/>
      <c r="BV1819" s="94"/>
      <c r="BW1819" s="94"/>
      <c r="BX1819" s="94"/>
      <c r="BY1819" s="94"/>
      <c r="BZ1819" s="94"/>
      <c r="CA1819" s="94"/>
      <c r="CB1819" s="94"/>
      <c r="CC1819" s="94"/>
      <c r="CD1819" s="94"/>
      <c r="CE1819" s="94"/>
      <c r="CF1819" s="94"/>
      <c r="CG1819" s="94"/>
      <c r="CH1819" s="94"/>
      <c r="CJ1819" s="94" t="s">
        <v>3680</v>
      </c>
      <c r="CK1819" s="94" t="s">
        <v>22343</v>
      </c>
      <c r="CL1819" s="94" t="s">
        <v>12046</v>
      </c>
      <c r="CM1819" s="94" t="s">
        <v>22344</v>
      </c>
      <c r="CN1819" s="94" t="s">
        <v>22345</v>
      </c>
      <c r="CO1819" s="94" t="s">
        <v>12013</v>
      </c>
      <c r="CP1819" s="94" t="s">
        <v>22346</v>
      </c>
      <c r="CQ1819" s="94" t="s">
        <v>15995</v>
      </c>
      <c r="CR1819" s="94" t="s">
        <v>22347</v>
      </c>
      <c r="CS1819" s="94" t="s">
        <v>12007</v>
      </c>
      <c r="CT1819" s="94" t="s">
        <v>22348</v>
      </c>
      <c r="CX1819" s="94" t="s">
        <v>22349</v>
      </c>
      <c r="CZ1819" s="94" t="s">
        <v>12007</v>
      </c>
      <c r="DB1819" s="94" t="s">
        <v>12019</v>
      </c>
      <c r="DC1819" s="94" t="s">
        <v>12007</v>
      </c>
      <c r="DD1819" s="94" t="s">
        <v>12007</v>
      </c>
      <c r="DE1819" s="94" t="s">
        <v>12007</v>
      </c>
      <c r="DH1819" s="94" t="s">
        <v>12021</v>
      </c>
      <c r="DJ1819" s="94" t="s">
        <v>12022</v>
      </c>
    </row>
    <row r="1820" ht="13.5" customHeight="1">
      <c r="A1820" s="94" t="s">
        <v>1709</v>
      </c>
      <c r="B1820" s="94" t="s">
        <v>1710</v>
      </c>
      <c r="C1820" s="94" t="str">
        <f t="shared" si="1"/>
        <v>Nora Linzer</v>
      </c>
      <c r="D1820" s="94" t="s">
        <v>1711</v>
      </c>
      <c r="E1820" s="94" t="s">
        <v>32</v>
      </c>
      <c r="F1820" s="94" t="s">
        <v>22350</v>
      </c>
      <c r="G1820" s="95" t="s">
        <v>33</v>
      </c>
      <c r="H1820" s="94" t="s">
        <v>12006</v>
      </c>
      <c r="I1820" s="94" t="s">
        <v>12069</v>
      </c>
      <c r="BF1820" s="94"/>
      <c r="BG1820" s="94"/>
      <c r="BH1820" s="94" t="s">
        <v>33</v>
      </c>
      <c r="BI1820" s="94"/>
      <c r="BJ1820" s="94"/>
      <c r="BK1820" s="94"/>
      <c r="BL1820" s="94"/>
      <c r="BM1820" s="94"/>
      <c r="BN1820" s="94"/>
      <c r="BO1820" s="94"/>
      <c r="BP1820" s="94"/>
      <c r="BQ1820" s="94"/>
      <c r="BR1820" s="94"/>
      <c r="BS1820" s="94">
        <v>1.0</v>
      </c>
      <c r="BT1820" s="94"/>
      <c r="BU1820" s="94"/>
      <c r="BV1820" s="94"/>
      <c r="BW1820" s="94"/>
      <c r="BX1820" s="94"/>
      <c r="BY1820" s="94"/>
      <c r="BZ1820" s="94"/>
      <c r="CA1820" s="94"/>
      <c r="CB1820" s="94"/>
      <c r="CC1820" s="94"/>
      <c r="CD1820" s="94"/>
      <c r="CE1820" s="94"/>
      <c r="CF1820" s="94"/>
      <c r="CG1820" s="94"/>
      <c r="CH1820" s="94"/>
      <c r="CK1820" s="94" t="s">
        <v>1715</v>
      </c>
      <c r="CM1820" s="94" t="s">
        <v>15386</v>
      </c>
      <c r="CO1820" s="94" t="s">
        <v>12122</v>
      </c>
      <c r="CQ1820" s="94" t="s">
        <v>12032</v>
      </c>
      <c r="CS1820" s="94" t="s">
        <v>12016</v>
      </c>
      <c r="CX1820" s="94" t="s">
        <v>22351</v>
      </c>
      <c r="CZ1820" s="94" t="s">
        <v>12007</v>
      </c>
      <c r="DA1820" s="94" t="s">
        <v>12111</v>
      </c>
      <c r="DB1820" s="94" t="s">
        <v>12016</v>
      </c>
      <c r="DC1820" s="94" t="s">
        <v>12016</v>
      </c>
      <c r="DD1820" s="94" t="s">
        <v>12016</v>
      </c>
      <c r="DE1820" s="94" t="s">
        <v>12016</v>
      </c>
      <c r="DH1820" s="94" t="s">
        <v>12021</v>
      </c>
      <c r="DJ1820" s="94" t="s">
        <v>12022</v>
      </c>
    </row>
    <row r="1821" ht="13.5" customHeight="1">
      <c r="A1821" s="94" t="s">
        <v>22352</v>
      </c>
      <c r="B1821" s="94" t="s">
        <v>20671</v>
      </c>
      <c r="C1821" s="94" t="str">
        <f t="shared" si="1"/>
        <v>Norbert Zacharias</v>
      </c>
      <c r="D1821" s="94" t="s">
        <v>22353</v>
      </c>
      <c r="E1821" s="94" t="s">
        <v>32</v>
      </c>
      <c r="F1821" s="94" t="s">
        <v>20673</v>
      </c>
      <c r="G1821" s="95" t="s">
        <v>33</v>
      </c>
      <c r="H1821" s="94" t="s">
        <v>12006</v>
      </c>
      <c r="BF1821" s="94" t="s">
        <v>33</v>
      </c>
      <c r="BG1821" s="94"/>
      <c r="BH1821" s="94"/>
      <c r="BI1821" s="94"/>
      <c r="BJ1821" s="94"/>
      <c r="BK1821" s="94"/>
      <c r="BL1821" s="94">
        <v>1.0</v>
      </c>
      <c r="BM1821" s="94"/>
      <c r="BN1821" s="94"/>
      <c r="BO1821" s="94"/>
      <c r="BP1821" s="94"/>
      <c r="BQ1821" s="94"/>
      <c r="BR1821" s="94"/>
      <c r="BS1821" s="94"/>
      <c r="BT1821" s="94"/>
      <c r="BU1821" s="94"/>
      <c r="BV1821" s="94"/>
      <c r="BW1821" s="94"/>
      <c r="BX1821" s="94"/>
      <c r="BY1821" s="94"/>
      <c r="BZ1821" s="94"/>
      <c r="CA1821" s="94"/>
      <c r="CB1821" s="94"/>
      <c r="CC1821" s="94"/>
      <c r="CD1821" s="94"/>
      <c r="CE1821" s="94"/>
      <c r="CF1821" s="94"/>
      <c r="CG1821" s="94"/>
      <c r="CH1821" s="94"/>
      <c r="CJ1821" s="94" t="s">
        <v>12058</v>
      </c>
      <c r="CK1821" s="94" t="s">
        <v>22354</v>
      </c>
      <c r="CL1821" s="94" t="s">
        <v>12505</v>
      </c>
      <c r="CM1821" s="94" t="s">
        <v>14409</v>
      </c>
      <c r="CO1821" s="94" t="s">
        <v>12101</v>
      </c>
      <c r="CQ1821" s="94" t="s">
        <v>12062</v>
      </c>
      <c r="CR1821" s="94" t="s">
        <v>12062</v>
      </c>
      <c r="CS1821" s="94" t="s">
        <v>12016</v>
      </c>
      <c r="CX1821" s="94" t="s">
        <v>20676</v>
      </c>
      <c r="CZ1821" s="94" t="s">
        <v>12007</v>
      </c>
      <c r="DC1821" s="94" t="s">
        <v>12007</v>
      </c>
      <c r="DD1821" s="94" t="s">
        <v>12016</v>
      </c>
      <c r="DE1821" s="94" t="s">
        <v>12016</v>
      </c>
      <c r="DH1821" s="94" t="s">
        <v>12021</v>
      </c>
      <c r="DJ1821" s="94" t="s">
        <v>12022</v>
      </c>
    </row>
    <row r="1822" ht="13.5" customHeight="1">
      <c r="A1822" s="94" t="s">
        <v>22355</v>
      </c>
      <c r="B1822" s="94" t="s">
        <v>22356</v>
      </c>
      <c r="C1822" s="94" t="str">
        <f t="shared" si="1"/>
        <v>Noretta Andreasian-Thomas</v>
      </c>
      <c r="D1822" s="94" t="s">
        <v>22357</v>
      </c>
      <c r="E1822" s="94" t="s">
        <v>32</v>
      </c>
      <c r="F1822" s="94" t="s">
        <v>22358</v>
      </c>
      <c r="G1822" s="95" t="s">
        <v>33</v>
      </c>
      <c r="H1822" s="94" t="s">
        <v>12006</v>
      </c>
      <c r="BF1822" s="94"/>
      <c r="BG1822" s="94"/>
      <c r="BH1822" s="94" t="s">
        <v>33</v>
      </c>
      <c r="BI1822" s="94"/>
      <c r="BJ1822" s="94"/>
      <c r="BK1822" s="94"/>
      <c r="BL1822" s="94"/>
      <c r="BM1822" s="94"/>
      <c r="BN1822" s="94"/>
      <c r="BO1822" s="94"/>
      <c r="BP1822" s="94"/>
      <c r="BQ1822" s="94"/>
      <c r="BR1822" s="94">
        <v>1.0</v>
      </c>
      <c r="BS1822" s="94"/>
      <c r="BT1822" s="94"/>
      <c r="BU1822" s="94"/>
      <c r="BV1822" s="94"/>
      <c r="BW1822" s="94"/>
      <c r="BX1822" s="94"/>
      <c r="BY1822" s="94"/>
      <c r="BZ1822" s="94"/>
      <c r="CA1822" s="94"/>
      <c r="CB1822" s="94"/>
      <c r="CC1822" s="94"/>
      <c r="CD1822" s="94">
        <v>1.0</v>
      </c>
      <c r="CE1822" s="94"/>
      <c r="CF1822" s="94"/>
      <c r="CG1822" s="94"/>
      <c r="CH1822" s="94"/>
      <c r="CJ1822" s="94" t="s">
        <v>3680</v>
      </c>
      <c r="CK1822" s="94" t="s">
        <v>22359</v>
      </c>
      <c r="CL1822" s="94" t="s">
        <v>12010</v>
      </c>
      <c r="CM1822" s="94" t="s">
        <v>22360</v>
      </c>
      <c r="CQ1822" s="94" t="s">
        <v>12999</v>
      </c>
      <c r="CR1822" s="94" t="s">
        <v>12062</v>
      </c>
      <c r="CX1822" s="94" t="s">
        <v>22361</v>
      </c>
      <c r="CZ1822" s="94" t="s">
        <v>12007</v>
      </c>
      <c r="DA1822" s="94" t="s">
        <v>12019</v>
      </c>
      <c r="DC1822" s="94" t="s">
        <v>12007</v>
      </c>
      <c r="DD1822" s="94" t="s">
        <v>12007</v>
      </c>
      <c r="DE1822" s="94" t="s">
        <v>12007</v>
      </c>
      <c r="DH1822" s="94" t="s">
        <v>12021</v>
      </c>
      <c r="DJ1822" s="94" t="s">
        <v>12022</v>
      </c>
    </row>
    <row r="1823" ht="13.5" customHeight="1">
      <c r="A1823" s="94" t="s">
        <v>11365</v>
      </c>
      <c r="B1823" s="94" t="s">
        <v>11366</v>
      </c>
      <c r="C1823" s="94" t="str">
        <f t="shared" si="1"/>
        <v>Norman Grogin</v>
      </c>
      <c r="D1823" s="94" t="s">
        <v>11367</v>
      </c>
      <c r="E1823" s="94" t="s">
        <v>32</v>
      </c>
      <c r="F1823" s="94" t="s">
        <v>22362</v>
      </c>
      <c r="G1823" s="95" t="s">
        <v>33</v>
      </c>
      <c r="H1823" s="94" t="s">
        <v>12006</v>
      </c>
      <c r="I1823" s="94" t="s">
        <v>12069</v>
      </c>
      <c r="BF1823" s="94" t="s">
        <v>33</v>
      </c>
      <c r="BG1823" s="94"/>
      <c r="BH1823" s="94"/>
      <c r="BI1823" s="94"/>
      <c r="BJ1823" s="94"/>
      <c r="BK1823" s="94"/>
      <c r="BL1823" s="94">
        <v>1.0</v>
      </c>
      <c r="BM1823" s="94"/>
      <c r="BN1823" s="94"/>
      <c r="BO1823" s="94"/>
      <c r="BP1823" s="94"/>
      <c r="BQ1823" s="94"/>
      <c r="BR1823" s="94"/>
      <c r="BS1823" s="94"/>
      <c r="BT1823" s="94"/>
      <c r="BU1823" s="94"/>
      <c r="BV1823" s="94"/>
      <c r="BW1823" s="94"/>
      <c r="BX1823" s="94"/>
      <c r="BY1823" s="94"/>
      <c r="BZ1823" s="94"/>
      <c r="CA1823" s="94"/>
      <c r="CB1823" s="94"/>
      <c r="CC1823" s="94"/>
      <c r="CD1823" s="94"/>
      <c r="CE1823" s="94"/>
      <c r="CF1823" s="94"/>
      <c r="CG1823" s="94"/>
      <c r="CH1823" s="94"/>
      <c r="CJ1823" s="94" t="s">
        <v>12058</v>
      </c>
      <c r="CK1823" s="94" t="s">
        <v>22363</v>
      </c>
      <c r="CL1823" s="94" t="s">
        <v>12046</v>
      </c>
      <c r="CM1823" s="94" t="s">
        <v>12579</v>
      </c>
      <c r="CN1823" s="94" t="s">
        <v>14008</v>
      </c>
      <c r="CO1823" s="94" t="s">
        <v>12030</v>
      </c>
      <c r="CP1823" s="94" t="s">
        <v>22364</v>
      </c>
      <c r="CQ1823" s="94" t="s">
        <v>12062</v>
      </c>
      <c r="CR1823" s="94" t="s">
        <v>12062</v>
      </c>
      <c r="CS1823" s="94" t="s">
        <v>12016</v>
      </c>
      <c r="CT1823" s="94" t="s">
        <v>12052</v>
      </c>
      <c r="CU1823" s="94" t="s">
        <v>12052</v>
      </c>
      <c r="CV1823" s="94" t="s">
        <v>12052</v>
      </c>
      <c r="CX1823" s="94" t="s">
        <v>1751</v>
      </c>
      <c r="CZ1823" s="94" t="s">
        <v>12007</v>
      </c>
      <c r="DA1823" s="94" t="s">
        <v>12016</v>
      </c>
      <c r="DB1823" s="94" t="s">
        <v>12016</v>
      </c>
      <c r="DC1823" s="94" t="s">
        <v>12007</v>
      </c>
      <c r="DD1823" s="94" t="s">
        <v>12016</v>
      </c>
      <c r="DE1823" s="94" t="s">
        <v>12007</v>
      </c>
      <c r="DH1823" s="94" t="s">
        <v>12021</v>
      </c>
      <c r="DJ1823" s="94" t="s">
        <v>12022</v>
      </c>
    </row>
    <row r="1824" ht="13.5" customHeight="1">
      <c r="A1824" s="94" t="s">
        <v>7793</v>
      </c>
      <c r="B1824" s="94" t="s">
        <v>7794</v>
      </c>
      <c r="C1824" s="94" t="str">
        <f t="shared" si="1"/>
        <v>Notahiana Ranaivoharimina</v>
      </c>
      <c r="D1824" s="94" t="s">
        <v>7795</v>
      </c>
      <c r="E1824" s="94" t="s">
        <v>32</v>
      </c>
      <c r="F1824" s="94" t="s">
        <v>22365</v>
      </c>
      <c r="G1824" s="95" t="s">
        <v>33</v>
      </c>
      <c r="H1824" s="94" t="s">
        <v>12006</v>
      </c>
      <c r="I1824" s="94" t="s">
        <v>12025</v>
      </c>
      <c r="BF1824" s="94" t="s">
        <v>33</v>
      </c>
      <c r="BG1824" s="94"/>
      <c r="BH1824" s="94"/>
      <c r="BI1824" s="94"/>
      <c r="BJ1824" s="94"/>
      <c r="BK1824" s="94"/>
      <c r="BL1824" s="94"/>
      <c r="BM1824" s="94">
        <v>1.0</v>
      </c>
      <c r="BN1824" s="94"/>
      <c r="BO1824" s="94"/>
      <c r="BP1824" s="94"/>
      <c r="BQ1824" s="94"/>
      <c r="BR1824" s="94"/>
      <c r="BS1824" s="94"/>
      <c r="BT1824" s="94"/>
      <c r="BU1824" s="94"/>
      <c r="BV1824" s="94"/>
      <c r="BW1824" s="94"/>
      <c r="BX1824" s="94"/>
      <c r="BY1824" s="94"/>
      <c r="BZ1824" s="94"/>
      <c r="CA1824" s="94"/>
      <c r="CB1824" s="94"/>
      <c r="CC1824" s="94"/>
      <c r="CD1824" s="94"/>
      <c r="CE1824" s="94"/>
      <c r="CF1824" s="94"/>
      <c r="CG1824" s="94"/>
      <c r="CH1824" s="94"/>
      <c r="CJ1824" s="94" t="s">
        <v>11475</v>
      </c>
      <c r="CK1824" s="94" t="s">
        <v>7798</v>
      </c>
      <c r="CL1824" s="94" t="s">
        <v>12046</v>
      </c>
      <c r="CM1824" s="94" t="s">
        <v>12186</v>
      </c>
      <c r="CN1824" s="94" t="s">
        <v>19519</v>
      </c>
      <c r="CO1824" s="94" t="s">
        <v>12217</v>
      </c>
      <c r="CP1824" s="94" t="s">
        <v>12189</v>
      </c>
      <c r="CQ1824" s="94" t="s">
        <v>12015</v>
      </c>
      <c r="CR1824" s="94" t="s">
        <v>12434</v>
      </c>
      <c r="CS1824" s="94" t="s">
        <v>12007</v>
      </c>
      <c r="CT1824" s="94" t="s">
        <v>12052</v>
      </c>
      <c r="CX1824" s="94" t="s">
        <v>1693</v>
      </c>
      <c r="CZ1824" s="94" t="s">
        <v>12007</v>
      </c>
      <c r="DA1824" s="94" t="s">
        <v>12016</v>
      </c>
      <c r="DB1824" s="94" t="s">
        <v>12111</v>
      </c>
      <c r="DC1824" s="94" t="s">
        <v>12007</v>
      </c>
      <c r="DD1824" s="94" t="s">
        <v>12007</v>
      </c>
      <c r="DE1824" s="94" t="s">
        <v>12007</v>
      </c>
      <c r="DH1824" s="94" t="s">
        <v>12021</v>
      </c>
      <c r="DJ1824" s="94" t="s">
        <v>12022</v>
      </c>
    </row>
    <row r="1825" ht="13.5" customHeight="1">
      <c r="A1825" s="94" t="s">
        <v>11154</v>
      </c>
      <c r="B1825" s="94" t="s">
        <v>11155</v>
      </c>
      <c r="C1825" s="94" t="str">
        <f t="shared" si="1"/>
        <v>Nour Raouafi</v>
      </c>
      <c r="D1825" s="94" t="s">
        <v>11156</v>
      </c>
      <c r="E1825" s="94" t="s">
        <v>32</v>
      </c>
      <c r="F1825" s="94" t="s">
        <v>22366</v>
      </c>
      <c r="G1825" s="95" t="s">
        <v>33</v>
      </c>
      <c r="H1825" s="94" t="s">
        <v>12006</v>
      </c>
      <c r="I1825" s="94" t="s">
        <v>12069</v>
      </c>
      <c r="BF1825" s="94"/>
      <c r="BG1825" s="94"/>
      <c r="BH1825" s="94"/>
      <c r="BI1825" s="94"/>
      <c r="BJ1825" s="94" t="s">
        <v>33</v>
      </c>
      <c r="BK1825" s="94"/>
      <c r="BL1825" s="94"/>
      <c r="BM1825" s="94"/>
      <c r="BN1825" s="94"/>
      <c r="BO1825" s="94"/>
      <c r="BP1825" s="94"/>
      <c r="BQ1825" s="94"/>
      <c r="BR1825" s="94"/>
      <c r="BS1825" s="94"/>
      <c r="BT1825" s="94"/>
      <c r="BU1825" s="94"/>
      <c r="BV1825" s="94"/>
      <c r="BW1825" s="94"/>
      <c r="BX1825" s="94">
        <v>1.0</v>
      </c>
      <c r="BY1825" s="94"/>
      <c r="BZ1825" s="94"/>
      <c r="CA1825" s="94"/>
      <c r="CB1825" s="94"/>
      <c r="CC1825" s="94"/>
      <c r="CD1825" s="94"/>
      <c r="CE1825" s="94"/>
      <c r="CF1825" s="94"/>
      <c r="CG1825" s="94"/>
      <c r="CH1825" s="94"/>
      <c r="CJ1825" s="94" t="s">
        <v>12058</v>
      </c>
      <c r="CK1825" s="94" t="s">
        <v>22367</v>
      </c>
      <c r="CL1825" s="94" t="s">
        <v>12046</v>
      </c>
      <c r="CM1825" s="94" t="s">
        <v>22368</v>
      </c>
      <c r="CN1825" s="94" t="s">
        <v>14008</v>
      </c>
      <c r="CO1825" s="94" t="s">
        <v>12030</v>
      </c>
      <c r="CP1825" s="94" t="s">
        <v>22369</v>
      </c>
      <c r="CQ1825" s="94" t="s">
        <v>12582</v>
      </c>
      <c r="CR1825" s="94" t="s">
        <v>12582</v>
      </c>
      <c r="CS1825" s="94" t="s">
        <v>12016</v>
      </c>
      <c r="CT1825" s="94" t="s">
        <v>12271</v>
      </c>
      <c r="CX1825" s="94" t="s">
        <v>22370</v>
      </c>
      <c r="CZ1825" s="94" t="s">
        <v>12007</v>
      </c>
      <c r="DA1825" s="94" t="s">
        <v>12019</v>
      </c>
      <c r="DB1825" s="94" t="s">
        <v>12111</v>
      </c>
      <c r="DC1825" s="94" t="s">
        <v>12016</v>
      </c>
      <c r="DD1825" s="94" t="s">
        <v>12007</v>
      </c>
      <c r="DE1825" s="94" t="s">
        <v>12007</v>
      </c>
      <c r="DH1825" s="94" t="s">
        <v>12021</v>
      </c>
      <c r="DJ1825" s="94" t="s">
        <v>12022</v>
      </c>
    </row>
    <row r="1826" ht="13.5" customHeight="1">
      <c r="A1826" s="94" t="s">
        <v>2881</v>
      </c>
      <c r="B1826" s="94" t="s">
        <v>2882</v>
      </c>
      <c r="C1826" s="94" t="str">
        <f t="shared" si="1"/>
        <v>NOURA AZEBABAD</v>
      </c>
      <c r="D1826" s="94" t="s">
        <v>2883</v>
      </c>
      <c r="E1826" s="94" t="s">
        <v>32</v>
      </c>
      <c r="F1826" s="94" t="s">
        <v>22371</v>
      </c>
      <c r="G1826" s="95" t="s">
        <v>38</v>
      </c>
      <c r="H1826" s="94" t="s">
        <v>12006</v>
      </c>
      <c r="I1826" s="94" t="s">
        <v>12069</v>
      </c>
      <c r="BF1826" s="94"/>
      <c r="BG1826" s="94"/>
      <c r="BH1826" s="94"/>
      <c r="BI1826" s="94"/>
      <c r="BJ1826" s="94"/>
      <c r="BK1826" s="94" t="s">
        <v>38</v>
      </c>
      <c r="BL1826" s="94"/>
      <c r="BM1826" s="94"/>
      <c r="BN1826" s="94"/>
      <c r="BO1826" s="94"/>
      <c r="BP1826" s="94"/>
      <c r="BQ1826" s="94"/>
      <c r="BR1826" s="94"/>
      <c r="BS1826" s="94"/>
      <c r="BT1826" s="94"/>
      <c r="BU1826" s="94"/>
      <c r="BV1826" s="94"/>
      <c r="BW1826" s="94"/>
      <c r="BX1826" s="94"/>
      <c r="BY1826" s="94"/>
      <c r="BZ1826" s="94"/>
      <c r="CA1826" s="94"/>
      <c r="CB1826" s="94">
        <v>1.0</v>
      </c>
      <c r="CC1826" s="94"/>
      <c r="CD1826" s="94"/>
      <c r="CE1826" s="94"/>
      <c r="CF1826" s="94"/>
      <c r="CG1826" s="94"/>
      <c r="CH1826" s="94"/>
      <c r="CJ1826" s="94" t="s">
        <v>12121</v>
      </c>
      <c r="CK1826" s="94" t="s">
        <v>22372</v>
      </c>
      <c r="CL1826" s="94" t="s">
        <v>12010</v>
      </c>
      <c r="CM1826" s="94" t="s">
        <v>22373</v>
      </c>
      <c r="CN1826" s="94" t="s">
        <v>12121</v>
      </c>
      <c r="CO1826" s="94" t="s">
        <v>12122</v>
      </c>
      <c r="CP1826" s="94" t="s">
        <v>12108</v>
      </c>
      <c r="CQ1826" s="94" t="s">
        <v>12109</v>
      </c>
      <c r="CR1826" s="94" t="s">
        <v>12796</v>
      </c>
      <c r="CU1826" s="94" t="s">
        <v>12498</v>
      </c>
      <c r="CX1826" s="94" t="s">
        <v>1965</v>
      </c>
      <c r="CZ1826" s="94" t="s">
        <v>12007</v>
      </c>
      <c r="DC1826" s="94" t="s">
        <v>12007</v>
      </c>
      <c r="DD1826" s="94" t="s">
        <v>12016</v>
      </c>
      <c r="DH1826" s="94" t="s">
        <v>12021</v>
      </c>
      <c r="DJ1826" s="94" t="s">
        <v>12022</v>
      </c>
    </row>
    <row r="1827" ht="13.5" customHeight="1">
      <c r="A1827" s="94" t="s">
        <v>2479</v>
      </c>
      <c r="B1827" s="94" t="s">
        <v>2480</v>
      </c>
      <c r="C1827" s="94" t="str">
        <f t="shared" si="1"/>
        <v>Nsiami Catherine cnsiami@yahoo.fr</v>
      </c>
      <c r="D1827" s="94" t="s">
        <v>2480</v>
      </c>
      <c r="E1827" s="94" t="s">
        <v>35</v>
      </c>
      <c r="F1827" s="94" t="s">
        <v>22374</v>
      </c>
      <c r="G1827" s="95" t="s">
        <v>38</v>
      </c>
      <c r="H1827" s="94" t="s">
        <v>12006</v>
      </c>
      <c r="I1827" s="94" t="s">
        <v>12069</v>
      </c>
      <c r="AV1827" s="94" t="s">
        <v>12007</v>
      </c>
      <c r="BF1827" s="94"/>
      <c r="BG1827" s="94"/>
      <c r="BH1827" s="94"/>
      <c r="BI1827" s="94" t="s">
        <v>38</v>
      </c>
      <c r="BJ1827" s="94"/>
      <c r="BK1827" s="94"/>
      <c r="BL1827" s="94"/>
      <c r="BM1827" s="94"/>
      <c r="BN1827" s="94"/>
      <c r="BO1827" s="94"/>
      <c r="BP1827" s="94"/>
      <c r="BQ1827" s="94"/>
      <c r="BR1827" s="94"/>
      <c r="BS1827" s="94"/>
      <c r="BT1827" s="94"/>
      <c r="BU1827" s="94">
        <v>1.0</v>
      </c>
      <c r="BV1827" s="94"/>
      <c r="BW1827" s="94"/>
      <c r="BX1827" s="94"/>
      <c r="BY1827" s="94"/>
      <c r="BZ1827" s="94"/>
      <c r="CA1827" s="94"/>
      <c r="CB1827" s="94"/>
      <c r="CC1827" s="94"/>
      <c r="CD1827" s="94"/>
      <c r="CE1827" s="94"/>
      <c r="CF1827" s="94"/>
      <c r="CG1827" s="94"/>
      <c r="CH1827" s="94"/>
      <c r="CJ1827" s="94" t="s">
        <v>12029</v>
      </c>
      <c r="CK1827" s="94" t="s">
        <v>22375</v>
      </c>
      <c r="CL1827" s="94" t="s">
        <v>12010</v>
      </c>
      <c r="CM1827" s="94" t="s">
        <v>22376</v>
      </c>
      <c r="CN1827" s="94" t="s">
        <v>12115</v>
      </c>
      <c r="CO1827" s="94" t="s">
        <v>12116</v>
      </c>
      <c r="CP1827" s="94" t="s">
        <v>18834</v>
      </c>
      <c r="CQ1827" s="94" t="s">
        <v>18354</v>
      </c>
      <c r="CR1827" s="94" t="s">
        <v>22377</v>
      </c>
      <c r="CX1827" s="94" t="s">
        <v>22378</v>
      </c>
      <c r="CZ1827" s="94" t="s">
        <v>12007</v>
      </c>
      <c r="DC1827" s="94" t="s">
        <v>12007</v>
      </c>
      <c r="DD1827" s="94" t="s">
        <v>12007</v>
      </c>
      <c r="DH1827" s="94" t="s">
        <v>12021</v>
      </c>
      <c r="DJ1827" s="94" t="s">
        <v>12022</v>
      </c>
    </row>
    <row r="1828" ht="13.5" customHeight="1">
      <c r="A1828" s="94" t="s">
        <v>11603</v>
      </c>
      <c r="B1828" s="94" t="s">
        <v>8793</v>
      </c>
      <c r="C1828" s="94" t="str">
        <f t="shared" si="1"/>
        <v>Ntsikelelo Charles</v>
      </c>
      <c r="D1828" s="94" t="s">
        <v>11604</v>
      </c>
      <c r="E1828" s="94" t="s">
        <v>35</v>
      </c>
      <c r="F1828" s="94" t="s">
        <v>22379</v>
      </c>
      <c r="G1828" s="95" t="s">
        <v>33</v>
      </c>
      <c r="H1828" s="94" t="s">
        <v>12006</v>
      </c>
      <c r="I1828" s="94" t="s">
        <v>12069</v>
      </c>
      <c r="AU1828" s="94" t="s">
        <v>12007</v>
      </c>
      <c r="BF1828" s="94"/>
      <c r="BG1828" s="94"/>
      <c r="BH1828" s="94" t="s">
        <v>33</v>
      </c>
      <c r="BI1828" s="94"/>
      <c r="BJ1828" s="94"/>
      <c r="BK1828" s="94"/>
      <c r="BL1828" s="94"/>
      <c r="BM1828" s="94"/>
      <c r="BN1828" s="94"/>
      <c r="BO1828" s="94"/>
      <c r="BP1828" s="94"/>
      <c r="BQ1828" s="94"/>
      <c r="BR1828" s="94">
        <v>1.0</v>
      </c>
      <c r="BS1828" s="94"/>
      <c r="BT1828" s="94"/>
      <c r="BU1828" s="94"/>
      <c r="BV1828" s="94"/>
      <c r="BW1828" s="94"/>
      <c r="BX1828" s="94"/>
      <c r="BY1828" s="94"/>
      <c r="BZ1828" s="94"/>
      <c r="CA1828" s="94"/>
      <c r="CB1828" s="94"/>
      <c r="CC1828" s="94"/>
      <c r="CD1828" s="94">
        <v>1.0</v>
      </c>
      <c r="CE1828" s="94"/>
      <c r="CF1828" s="94"/>
      <c r="CG1828" s="94"/>
      <c r="CH1828" s="94"/>
      <c r="CJ1828" s="94" t="s">
        <v>13091</v>
      </c>
      <c r="CK1828" s="94" t="s">
        <v>11607</v>
      </c>
      <c r="CL1828" s="94" t="s">
        <v>12046</v>
      </c>
      <c r="CM1828" s="94" t="s">
        <v>22380</v>
      </c>
      <c r="CN1828" s="94" t="s">
        <v>12115</v>
      </c>
      <c r="CO1828" s="94" t="s">
        <v>12030</v>
      </c>
      <c r="CP1828" s="94" t="s">
        <v>13880</v>
      </c>
      <c r="CQ1828" s="94" t="s">
        <v>12015</v>
      </c>
      <c r="CR1828" s="94" t="s">
        <v>12219</v>
      </c>
      <c r="CS1828" s="94" t="s">
        <v>12016</v>
      </c>
      <c r="CT1828" s="94" t="s">
        <v>12297</v>
      </c>
      <c r="CX1828" s="94" t="s">
        <v>22381</v>
      </c>
      <c r="CZ1828" s="94" t="s">
        <v>12007</v>
      </c>
      <c r="DA1828" s="94" t="s">
        <v>12016</v>
      </c>
      <c r="DB1828" s="94" t="s">
        <v>12111</v>
      </c>
      <c r="DC1828" s="94" t="s">
        <v>12007</v>
      </c>
      <c r="DD1828" s="94" t="s">
        <v>12007</v>
      </c>
      <c r="DE1828" s="94" t="s">
        <v>12007</v>
      </c>
      <c r="DH1828" s="94" t="s">
        <v>12021</v>
      </c>
      <c r="DJ1828" s="94" t="s">
        <v>12022</v>
      </c>
    </row>
    <row r="1829" ht="13.5" customHeight="1">
      <c r="A1829" s="94" t="s">
        <v>11603</v>
      </c>
      <c r="B1829" s="94" t="s">
        <v>8793</v>
      </c>
      <c r="C1829" s="94" t="str">
        <f t="shared" si="1"/>
        <v>Ntsikelelo Charles</v>
      </c>
      <c r="D1829" s="94" t="s">
        <v>11604</v>
      </c>
      <c r="E1829" s="94" t="s">
        <v>32</v>
      </c>
      <c r="F1829" s="94" t="s">
        <v>22382</v>
      </c>
      <c r="G1829" s="95" t="s">
        <v>33</v>
      </c>
      <c r="H1829" s="94" t="s">
        <v>12006</v>
      </c>
      <c r="I1829" s="94" t="s">
        <v>12069</v>
      </c>
      <c r="BF1829" s="94" t="s">
        <v>33</v>
      </c>
      <c r="BG1829" s="94"/>
      <c r="BH1829" s="94"/>
      <c r="BI1829" s="94"/>
      <c r="BJ1829" s="94"/>
      <c r="BK1829" s="94"/>
      <c r="BL1829" s="94"/>
      <c r="BM1829" s="94">
        <v>1.0</v>
      </c>
      <c r="BN1829" s="94"/>
      <c r="BO1829" s="94"/>
      <c r="BP1829" s="94"/>
      <c r="BQ1829" s="94"/>
      <c r="BR1829" s="94"/>
      <c r="BS1829" s="94"/>
      <c r="BT1829" s="94"/>
      <c r="BU1829" s="94"/>
      <c r="BV1829" s="94"/>
      <c r="BW1829" s="94"/>
      <c r="BX1829" s="94"/>
      <c r="BY1829" s="94"/>
      <c r="BZ1829" s="94"/>
      <c r="CA1829" s="94"/>
      <c r="CB1829" s="94"/>
      <c r="CC1829" s="94"/>
      <c r="CD1829" s="94">
        <v>1.0</v>
      </c>
      <c r="CE1829" s="94"/>
      <c r="CF1829" s="94"/>
      <c r="CG1829" s="94"/>
      <c r="CH1829" s="94"/>
      <c r="CJ1829" s="94" t="s">
        <v>13091</v>
      </c>
      <c r="CK1829" s="94" t="s">
        <v>11607</v>
      </c>
      <c r="CL1829" s="94" t="s">
        <v>12046</v>
      </c>
      <c r="CM1829" s="94" t="s">
        <v>22383</v>
      </c>
      <c r="CN1829" s="94" t="s">
        <v>12115</v>
      </c>
      <c r="CO1829" s="94" t="s">
        <v>12030</v>
      </c>
      <c r="CP1829" s="94" t="s">
        <v>12282</v>
      </c>
      <c r="CQ1829" s="94" t="s">
        <v>12860</v>
      </c>
      <c r="CR1829" s="94" t="s">
        <v>12219</v>
      </c>
      <c r="CS1829" s="94" t="s">
        <v>12016</v>
      </c>
      <c r="CT1829" s="94" t="s">
        <v>12297</v>
      </c>
      <c r="CU1829" s="94" t="s">
        <v>22384</v>
      </c>
      <c r="CV1829" s="94" t="s">
        <v>22385</v>
      </c>
      <c r="CX1829" s="94" t="s">
        <v>22386</v>
      </c>
      <c r="CZ1829" s="94" t="s">
        <v>12007</v>
      </c>
      <c r="DA1829" s="94" t="s">
        <v>12016</v>
      </c>
      <c r="DB1829" s="94" t="s">
        <v>12111</v>
      </c>
      <c r="DC1829" s="94" t="s">
        <v>12007</v>
      </c>
      <c r="DD1829" s="94" t="s">
        <v>12007</v>
      </c>
      <c r="DE1829" s="94" t="s">
        <v>12016</v>
      </c>
      <c r="DH1829" s="94" t="s">
        <v>12021</v>
      </c>
      <c r="DJ1829" s="94" t="s">
        <v>12022</v>
      </c>
    </row>
    <row r="1830" ht="13.5" customHeight="1">
      <c r="A1830" s="94" t="s">
        <v>22387</v>
      </c>
      <c r="B1830" s="94" t="s">
        <v>10506</v>
      </c>
      <c r="C1830" s="94" t="str">
        <f t="shared" si="1"/>
        <v>Nuhaah Solomon</v>
      </c>
      <c r="D1830" s="94" t="s">
        <v>22388</v>
      </c>
      <c r="E1830" s="94" t="s">
        <v>32</v>
      </c>
      <c r="F1830" s="94" t="s">
        <v>22389</v>
      </c>
      <c r="G1830" s="95" t="s">
        <v>33</v>
      </c>
      <c r="H1830" s="94" t="s">
        <v>12006</v>
      </c>
      <c r="AE1830" s="94" t="s">
        <v>12007</v>
      </c>
      <c r="BF1830" s="94"/>
      <c r="BG1830" s="94"/>
      <c r="BH1830" s="94" t="s">
        <v>33</v>
      </c>
      <c r="BI1830" s="94"/>
      <c r="BJ1830" s="94"/>
      <c r="BK1830" s="94"/>
      <c r="BL1830" s="94"/>
      <c r="BM1830" s="94"/>
      <c r="BN1830" s="94"/>
      <c r="BO1830" s="94"/>
      <c r="BP1830" s="94"/>
      <c r="BQ1830" s="94"/>
      <c r="BR1830" s="94">
        <v>1.0</v>
      </c>
      <c r="BS1830" s="94"/>
      <c r="BT1830" s="94"/>
      <c r="BU1830" s="94"/>
      <c r="BV1830" s="94"/>
      <c r="BW1830" s="94"/>
      <c r="BX1830" s="94"/>
      <c r="BY1830" s="94"/>
      <c r="BZ1830" s="94"/>
      <c r="CA1830" s="94"/>
      <c r="CB1830" s="94"/>
      <c r="CC1830" s="94"/>
      <c r="CD1830" s="94">
        <v>1.0</v>
      </c>
      <c r="CE1830" s="94"/>
      <c r="CF1830" s="94"/>
      <c r="CG1830" s="94"/>
      <c r="CH1830" s="94"/>
      <c r="CJ1830" s="94" t="s">
        <v>12008</v>
      </c>
      <c r="CK1830" s="94" t="s">
        <v>22387</v>
      </c>
      <c r="CL1830" s="94" t="s">
        <v>12010</v>
      </c>
      <c r="CM1830" s="94" t="s">
        <v>22390</v>
      </c>
      <c r="CN1830" s="94" t="s">
        <v>22391</v>
      </c>
      <c r="CO1830" s="94" t="s">
        <v>12013</v>
      </c>
      <c r="CP1830" s="94" t="s">
        <v>12189</v>
      </c>
      <c r="CQ1830" s="94" t="s">
        <v>12015</v>
      </c>
      <c r="CR1830" s="94" t="s">
        <v>12015</v>
      </c>
      <c r="CS1830" s="94" t="s">
        <v>12016</v>
      </c>
      <c r="CT1830" s="94" t="s">
        <v>12123</v>
      </c>
      <c r="CU1830" s="94" t="s">
        <v>12225</v>
      </c>
      <c r="CV1830" s="94" t="s">
        <v>12225</v>
      </c>
      <c r="CX1830" s="94" t="s">
        <v>1817</v>
      </c>
      <c r="CZ1830" s="94" t="s">
        <v>12007</v>
      </c>
      <c r="DA1830" s="94" t="s">
        <v>12016</v>
      </c>
      <c r="DB1830" s="94" t="s">
        <v>12016</v>
      </c>
      <c r="DC1830" s="94" t="s">
        <v>12007</v>
      </c>
      <c r="DD1830" s="94" t="s">
        <v>12016</v>
      </c>
      <c r="DE1830" s="94" t="s">
        <v>12016</v>
      </c>
      <c r="DH1830" s="94" t="s">
        <v>12021</v>
      </c>
      <c r="DJ1830" s="94" t="s">
        <v>12022</v>
      </c>
    </row>
    <row r="1831" ht="13.5" customHeight="1">
      <c r="A1831" s="94" t="s">
        <v>22392</v>
      </c>
      <c r="B1831" s="94" t="s">
        <v>22393</v>
      </c>
      <c r="C1831" s="94" t="str">
        <f t="shared" si="1"/>
        <v>Nuria Calvet</v>
      </c>
      <c r="D1831" s="94" t="s">
        <v>22394</v>
      </c>
      <c r="E1831" s="94" t="s">
        <v>32</v>
      </c>
      <c r="F1831" s="94" t="s">
        <v>22395</v>
      </c>
      <c r="G1831" s="95" t="s">
        <v>38</v>
      </c>
      <c r="H1831" s="94" t="s">
        <v>12006</v>
      </c>
      <c r="BF1831" s="94"/>
      <c r="BG1831" s="94"/>
      <c r="BH1831" s="94"/>
      <c r="BI1831" s="94" t="s">
        <v>38</v>
      </c>
      <c r="BJ1831" s="94"/>
      <c r="BK1831" s="94"/>
      <c r="BL1831" s="94"/>
      <c r="BM1831" s="94"/>
      <c r="BN1831" s="94"/>
      <c r="BO1831" s="94"/>
      <c r="BP1831" s="94"/>
      <c r="BQ1831" s="94"/>
      <c r="BR1831" s="94"/>
      <c r="BS1831" s="94"/>
      <c r="BT1831" s="94"/>
      <c r="BU1831" s="94">
        <v>1.0</v>
      </c>
      <c r="BV1831" s="94"/>
      <c r="BW1831" s="94"/>
      <c r="BX1831" s="94"/>
      <c r="BY1831" s="94"/>
      <c r="BZ1831" s="94"/>
      <c r="CA1831" s="94"/>
      <c r="CB1831" s="94"/>
      <c r="CC1831" s="94"/>
      <c r="CD1831" s="94"/>
      <c r="CE1831" s="94"/>
      <c r="CF1831" s="94"/>
      <c r="CG1831" s="94"/>
      <c r="CH1831" s="94"/>
      <c r="CJ1831" s="94" t="s">
        <v>3680</v>
      </c>
      <c r="CK1831" s="94" t="s">
        <v>22396</v>
      </c>
      <c r="CL1831" s="94" t="s">
        <v>7188</v>
      </c>
      <c r="CM1831" s="94" t="s">
        <v>22397</v>
      </c>
      <c r="CN1831" s="94" t="s">
        <v>12029</v>
      </c>
      <c r="CO1831" s="94" t="s">
        <v>12030</v>
      </c>
      <c r="CP1831" s="94" t="s">
        <v>22398</v>
      </c>
      <c r="CQ1831" s="94" t="s">
        <v>12062</v>
      </c>
      <c r="CR1831" s="94" t="s">
        <v>12062</v>
      </c>
      <c r="CU1831" s="94" t="s">
        <v>22399</v>
      </c>
      <c r="CX1831" s="94" t="s">
        <v>22400</v>
      </c>
      <c r="CZ1831" s="94" t="s">
        <v>12016</v>
      </c>
      <c r="DC1831" s="94" t="s">
        <v>12016</v>
      </c>
      <c r="DD1831" s="94" t="s">
        <v>12016</v>
      </c>
      <c r="DF1831" s="94" t="s">
        <v>22401</v>
      </c>
      <c r="DH1831" s="94" t="s">
        <v>12021</v>
      </c>
      <c r="DJ1831" s="94" t="s">
        <v>12022</v>
      </c>
    </row>
    <row r="1832" ht="13.5" customHeight="1">
      <c r="A1832" s="94" t="s">
        <v>5872</v>
      </c>
      <c r="B1832" s="94" t="s">
        <v>5873</v>
      </c>
      <c r="C1832" s="94" t="str">
        <f t="shared" si="1"/>
        <v>Nurul Husna Mohammad Bokhari</v>
      </c>
      <c r="D1832" s="94" t="s">
        <v>5874</v>
      </c>
      <c r="E1832" s="94" t="s">
        <v>32</v>
      </c>
      <c r="F1832" s="94" t="s">
        <v>22402</v>
      </c>
      <c r="G1832" s="95" t="s">
        <v>33</v>
      </c>
      <c r="H1832" s="94" t="s">
        <v>12006</v>
      </c>
      <c r="I1832" s="94" t="s">
        <v>12069</v>
      </c>
      <c r="BF1832" s="94" t="s">
        <v>33</v>
      </c>
      <c r="BG1832" s="94"/>
      <c r="BH1832" s="94"/>
      <c r="BI1832" s="94"/>
      <c r="BJ1832" s="94"/>
      <c r="BK1832" s="94"/>
      <c r="BL1832" s="94"/>
      <c r="BM1832" s="94">
        <v>1.0</v>
      </c>
      <c r="BN1832" s="94"/>
      <c r="BO1832" s="94"/>
      <c r="BP1832" s="94"/>
      <c r="BQ1832" s="94"/>
      <c r="BR1832" s="94"/>
      <c r="BS1832" s="94"/>
      <c r="BT1832" s="94"/>
      <c r="BU1832" s="94"/>
      <c r="BV1832" s="94"/>
      <c r="BW1832" s="94"/>
      <c r="BX1832" s="94"/>
      <c r="BY1832" s="94"/>
      <c r="BZ1832" s="94"/>
      <c r="CA1832" s="94"/>
      <c r="CB1832" s="94"/>
      <c r="CC1832" s="94"/>
      <c r="CD1832" s="94"/>
      <c r="CE1832" s="94"/>
      <c r="CF1832" s="94"/>
      <c r="CG1832" s="94"/>
      <c r="CH1832" s="94"/>
      <c r="CJ1832" s="94" t="s">
        <v>12402</v>
      </c>
      <c r="CK1832" s="94" t="s">
        <v>5878</v>
      </c>
      <c r="CL1832" s="94" t="s">
        <v>12010</v>
      </c>
      <c r="CM1832" s="94" t="s">
        <v>22403</v>
      </c>
      <c r="CN1832" s="94" t="s">
        <v>21094</v>
      </c>
      <c r="CO1832" s="94" t="s">
        <v>12122</v>
      </c>
      <c r="CP1832" s="94" t="s">
        <v>22404</v>
      </c>
      <c r="CQ1832" s="94" t="s">
        <v>19165</v>
      </c>
      <c r="CR1832" s="94" t="s">
        <v>19165</v>
      </c>
      <c r="CS1832" s="94" t="s">
        <v>12016</v>
      </c>
      <c r="CT1832" s="94" t="s">
        <v>22405</v>
      </c>
      <c r="CX1832" s="94" t="s">
        <v>22406</v>
      </c>
      <c r="CZ1832" s="94" t="s">
        <v>12007</v>
      </c>
      <c r="DA1832" s="94" t="s">
        <v>12111</v>
      </c>
      <c r="DB1832" s="94" t="s">
        <v>12111</v>
      </c>
      <c r="DC1832" s="94" t="s">
        <v>12007</v>
      </c>
      <c r="DD1832" s="94" t="s">
        <v>12007</v>
      </c>
      <c r="DE1832" s="94" t="s">
        <v>12007</v>
      </c>
      <c r="DH1832" s="94" t="s">
        <v>12021</v>
      </c>
      <c r="DJ1832" s="94" t="s">
        <v>12022</v>
      </c>
    </row>
    <row r="1833" ht="13.5" customHeight="1">
      <c r="A1833" s="94" t="s">
        <v>9625</v>
      </c>
      <c r="B1833" s="94" t="s">
        <v>9626</v>
      </c>
      <c r="C1833" s="94" t="str">
        <f t="shared" si="1"/>
        <v>Ny Ando Ralitera</v>
      </c>
      <c r="D1833" s="94" t="s">
        <v>9627</v>
      </c>
      <c r="E1833" s="94" t="s">
        <v>32</v>
      </c>
      <c r="F1833" s="94" t="s">
        <v>22407</v>
      </c>
      <c r="G1833" s="95" t="s">
        <v>33</v>
      </c>
      <c r="H1833" s="94" t="s">
        <v>12006</v>
      </c>
      <c r="I1833" s="94" t="s">
        <v>12069</v>
      </c>
      <c r="BF1833" s="94"/>
      <c r="BG1833" s="94"/>
      <c r="BH1833" s="94" t="s">
        <v>33</v>
      </c>
      <c r="BI1833" s="94"/>
      <c r="BJ1833" s="94"/>
      <c r="BK1833" s="94"/>
      <c r="BL1833" s="94"/>
      <c r="BM1833" s="94"/>
      <c r="BN1833" s="94"/>
      <c r="BO1833" s="94"/>
      <c r="BP1833" s="94"/>
      <c r="BQ1833" s="94"/>
      <c r="BR1833" s="94"/>
      <c r="BS1833" s="94">
        <v>1.0</v>
      </c>
      <c r="BT1833" s="94"/>
      <c r="BU1833" s="94"/>
      <c r="BV1833" s="94"/>
      <c r="BW1833" s="94"/>
      <c r="BX1833" s="94"/>
      <c r="BY1833" s="94"/>
      <c r="BZ1833" s="94"/>
      <c r="CA1833" s="94"/>
      <c r="CB1833" s="94"/>
      <c r="CC1833" s="94"/>
      <c r="CD1833" s="94"/>
      <c r="CE1833" s="94"/>
      <c r="CF1833" s="94"/>
      <c r="CG1833" s="94"/>
      <c r="CH1833" s="94"/>
      <c r="CJ1833" s="94" t="s">
        <v>11475</v>
      </c>
      <c r="CK1833" s="94" t="s">
        <v>9631</v>
      </c>
      <c r="CL1833" s="94" t="s">
        <v>12046</v>
      </c>
      <c r="CM1833" s="94" t="s">
        <v>22408</v>
      </c>
      <c r="CN1833" s="94" t="s">
        <v>22409</v>
      </c>
      <c r="CO1833" s="94" t="s">
        <v>12217</v>
      </c>
      <c r="CP1833" s="94" t="s">
        <v>13073</v>
      </c>
      <c r="CQ1833" s="94" t="s">
        <v>12433</v>
      </c>
      <c r="CR1833" s="94" t="s">
        <v>12434</v>
      </c>
      <c r="CS1833" s="94" t="s">
        <v>12016</v>
      </c>
      <c r="CT1833" s="94" t="s">
        <v>12052</v>
      </c>
      <c r="CX1833" s="94" t="s">
        <v>22410</v>
      </c>
      <c r="CZ1833" s="94" t="s">
        <v>12007</v>
      </c>
      <c r="DA1833" s="94" t="s">
        <v>12016</v>
      </c>
      <c r="DB1833" s="94" t="s">
        <v>12111</v>
      </c>
      <c r="DC1833" s="94" t="s">
        <v>12007</v>
      </c>
      <c r="DD1833" s="94" t="s">
        <v>12007</v>
      </c>
      <c r="DE1833" s="94" t="s">
        <v>12007</v>
      </c>
      <c r="DH1833" s="94" t="s">
        <v>12021</v>
      </c>
      <c r="DJ1833" s="94" t="s">
        <v>12022</v>
      </c>
    </row>
    <row r="1834" ht="13.5" customHeight="1">
      <c r="A1834" s="94" t="s">
        <v>22411</v>
      </c>
      <c r="B1834" s="94" t="s">
        <v>22412</v>
      </c>
      <c r="C1834" s="94" t="str">
        <f t="shared" si="1"/>
        <v>Nyaguthii Carol</v>
      </c>
      <c r="D1834" s="94" t="s">
        <v>22413</v>
      </c>
      <c r="E1834" s="94" t="s">
        <v>32</v>
      </c>
      <c r="F1834" s="94" t="s">
        <v>22414</v>
      </c>
      <c r="G1834" s="95" t="s">
        <v>38</v>
      </c>
      <c r="H1834" s="94" t="s">
        <v>12006</v>
      </c>
      <c r="I1834" s="94" t="s">
        <v>12025</v>
      </c>
      <c r="BF1834" s="94"/>
      <c r="BG1834" s="94" t="s">
        <v>38</v>
      </c>
      <c r="BH1834" s="94"/>
      <c r="BI1834" s="94"/>
      <c r="BJ1834" s="94"/>
      <c r="BK1834" s="94"/>
      <c r="BL1834" s="94"/>
      <c r="BM1834" s="94"/>
      <c r="BN1834" s="94"/>
      <c r="BO1834" s="94">
        <v>1.0</v>
      </c>
      <c r="BP1834" s="94"/>
      <c r="BQ1834" s="94"/>
      <c r="BR1834" s="94"/>
      <c r="BS1834" s="94"/>
      <c r="BT1834" s="94"/>
      <c r="BU1834" s="94"/>
      <c r="BV1834" s="94"/>
      <c r="BW1834" s="94"/>
      <c r="BX1834" s="94"/>
      <c r="BY1834" s="94"/>
      <c r="BZ1834" s="94"/>
      <c r="CA1834" s="94"/>
      <c r="CB1834" s="94"/>
      <c r="CC1834" s="94"/>
      <c r="CD1834" s="94"/>
      <c r="CE1834" s="94"/>
      <c r="CF1834" s="94"/>
      <c r="CG1834" s="94"/>
      <c r="CH1834" s="94"/>
      <c r="CK1834" s="94" t="s">
        <v>22415</v>
      </c>
      <c r="CL1834" s="94" t="s">
        <v>7188</v>
      </c>
      <c r="CM1834" s="94" t="s">
        <v>22416</v>
      </c>
      <c r="CP1834" s="94" t="s">
        <v>14289</v>
      </c>
      <c r="CQ1834" s="94" t="s">
        <v>13329</v>
      </c>
      <c r="CR1834" s="94" t="s">
        <v>14290</v>
      </c>
      <c r="CS1834" s="94" t="s">
        <v>12016</v>
      </c>
      <c r="CX1834" s="94" t="s">
        <v>22417</v>
      </c>
      <c r="CZ1834" s="94" t="s">
        <v>12007</v>
      </c>
      <c r="DA1834" s="94" t="s">
        <v>12111</v>
      </c>
      <c r="DB1834" s="94" t="s">
        <v>12111</v>
      </c>
      <c r="DC1834" s="94" t="s">
        <v>12007</v>
      </c>
      <c r="DD1834" s="94" t="s">
        <v>12007</v>
      </c>
      <c r="DE1834" s="94" t="s">
        <v>12007</v>
      </c>
      <c r="DH1834" s="94" t="s">
        <v>12021</v>
      </c>
      <c r="DJ1834" s="94" t="s">
        <v>12022</v>
      </c>
    </row>
    <row r="1835" ht="13.5" customHeight="1">
      <c r="A1835" s="94" t="s">
        <v>22418</v>
      </c>
      <c r="B1835" s="94" t="s">
        <v>22419</v>
      </c>
      <c r="C1835" s="94" t="str">
        <f t="shared" si="1"/>
        <v>NYAMBURA KIHAGI</v>
      </c>
      <c r="D1835" s="94" t="s">
        <v>22420</v>
      </c>
      <c r="E1835" s="94" t="s">
        <v>32</v>
      </c>
      <c r="F1835" s="94" t="s">
        <v>22421</v>
      </c>
      <c r="G1835" s="95" t="s">
        <v>38</v>
      </c>
      <c r="H1835" s="94" t="s">
        <v>12006</v>
      </c>
      <c r="BF1835" s="94"/>
      <c r="BG1835" s="94"/>
      <c r="BH1835" s="94"/>
      <c r="BI1835" s="94"/>
      <c r="BJ1835" s="94"/>
      <c r="BK1835" s="94" t="s">
        <v>38</v>
      </c>
      <c r="BL1835" s="94"/>
      <c r="BM1835" s="94"/>
      <c r="BN1835" s="94"/>
      <c r="BO1835" s="94"/>
      <c r="BP1835" s="94"/>
      <c r="BQ1835" s="94"/>
      <c r="BR1835" s="94"/>
      <c r="BS1835" s="94"/>
      <c r="BT1835" s="94"/>
      <c r="BU1835" s="94"/>
      <c r="BV1835" s="94"/>
      <c r="BW1835" s="94"/>
      <c r="BX1835" s="94"/>
      <c r="BY1835" s="94"/>
      <c r="BZ1835" s="94"/>
      <c r="CA1835" s="94"/>
      <c r="CB1835" s="94">
        <v>1.0</v>
      </c>
      <c r="CC1835" s="94"/>
      <c r="CD1835" s="94"/>
      <c r="CE1835" s="94"/>
      <c r="CF1835" s="94"/>
      <c r="CG1835" s="94"/>
      <c r="CH1835" s="94"/>
      <c r="CJ1835" s="94" t="s">
        <v>12213</v>
      </c>
      <c r="CK1835" s="94" t="s">
        <v>22422</v>
      </c>
      <c r="CL1835" s="94" t="s">
        <v>12010</v>
      </c>
      <c r="CM1835" s="94" t="s">
        <v>20485</v>
      </c>
      <c r="CN1835" s="94" t="s">
        <v>12143</v>
      </c>
      <c r="CO1835" s="94" t="s">
        <v>12217</v>
      </c>
      <c r="CP1835" s="94" t="s">
        <v>14289</v>
      </c>
      <c r="CQ1835" s="94" t="s">
        <v>13329</v>
      </c>
      <c r="CR1835" s="94" t="s">
        <v>22423</v>
      </c>
      <c r="CU1835" s="94" t="s">
        <v>22424</v>
      </c>
      <c r="CX1835" s="94" t="s">
        <v>22425</v>
      </c>
      <c r="CZ1835" s="94" t="s">
        <v>12007</v>
      </c>
      <c r="DC1835" s="94" t="s">
        <v>12007</v>
      </c>
      <c r="DD1835" s="94" t="s">
        <v>12007</v>
      </c>
      <c r="DH1835" s="94" t="s">
        <v>12021</v>
      </c>
      <c r="DJ1835" s="94" t="s">
        <v>12022</v>
      </c>
    </row>
    <row r="1836" ht="13.5" customHeight="1">
      <c r="A1836" s="94" t="s">
        <v>22426</v>
      </c>
      <c r="B1836" s="94" t="s">
        <v>17770</v>
      </c>
      <c r="C1836" s="94" t="str">
        <f t="shared" si="1"/>
        <v>O. Ivy Wong</v>
      </c>
      <c r="D1836" s="94" t="s">
        <v>22427</v>
      </c>
      <c r="E1836" s="94" t="s">
        <v>32</v>
      </c>
      <c r="F1836" s="94" t="s">
        <v>22428</v>
      </c>
      <c r="G1836" s="95" t="s">
        <v>38</v>
      </c>
      <c r="H1836" s="94" t="s">
        <v>12006</v>
      </c>
      <c r="BF1836" s="94"/>
      <c r="BG1836" s="94"/>
      <c r="BH1836" s="94"/>
      <c r="BI1836" s="94" t="s">
        <v>38</v>
      </c>
      <c r="BJ1836" s="94"/>
      <c r="BK1836" s="94"/>
      <c r="BL1836" s="94"/>
      <c r="BM1836" s="94"/>
      <c r="BN1836" s="94"/>
      <c r="BO1836" s="94"/>
      <c r="BP1836" s="94"/>
      <c r="BQ1836" s="94"/>
      <c r="BR1836" s="94"/>
      <c r="BS1836" s="94"/>
      <c r="BT1836" s="94"/>
      <c r="BU1836" s="94">
        <v>1.0</v>
      </c>
      <c r="BV1836" s="94"/>
      <c r="BW1836" s="94"/>
      <c r="BX1836" s="94"/>
      <c r="BY1836" s="94"/>
      <c r="BZ1836" s="94"/>
      <c r="CA1836" s="94"/>
      <c r="CB1836" s="94"/>
      <c r="CC1836" s="94"/>
      <c r="CD1836" s="94"/>
      <c r="CE1836" s="94"/>
      <c r="CF1836" s="94"/>
      <c r="CG1836" s="94"/>
      <c r="CH1836" s="94"/>
      <c r="CJ1836" s="94" t="s">
        <v>3680</v>
      </c>
      <c r="CK1836" s="94" t="s">
        <v>22429</v>
      </c>
      <c r="CM1836" s="94" t="s">
        <v>15776</v>
      </c>
      <c r="CN1836" s="94" t="s">
        <v>22430</v>
      </c>
      <c r="CO1836" s="94" t="s">
        <v>12030</v>
      </c>
      <c r="CQ1836" s="94" t="s">
        <v>12074</v>
      </c>
      <c r="CX1836" s="94" t="s">
        <v>22431</v>
      </c>
      <c r="CZ1836" s="94" t="s">
        <v>12016</v>
      </c>
      <c r="DC1836" s="94" t="s">
        <v>12016</v>
      </c>
      <c r="DH1836" s="94" t="s">
        <v>12021</v>
      </c>
      <c r="DJ1836" s="94" t="s">
        <v>12022</v>
      </c>
    </row>
    <row r="1837" ht="13.5" customHeight="1">
      <c r="A1837" s="94" t="s">
        <v>22432</v>
      </c>
      <c r="B1837" s="94" t="s">
        <v>22433</v>
      </c>
      <c r="C1837" s="94" t="str">
        <f t="shared" si="1"/>
        <v>Ofodum Chukwujekwu</v>
      </c>
      <c r="D1837" s="94" t="s">
        <v>22434</v>
      </c>
      <c r="E1837" s="94" t="s">
        <v>32</v>
      </c>
      <c r="F1837" s="94" t="s">
        <v>22435</v>
      </c>
      <c r="G1837" s="95" t="s">
        <v>33</v>
      </c>
      <c r="H1837" s="94" t="s">
        <v>12006</v>
      </c>
      <c r="I1837" s="94" t="s">
        <v>12069</v>
      </c>
      <c r="BF1837" s="94" t="s">
        <v>33</v>
      </c>
      <c r="BG1837" s="94"/>
      <c r="BH1837" s="94"/>
      <c r="BI1837" s="94"/>
      <c r="BJ1837" s="94"/>
      <c r="BK1837" s="94"/>
      <c r="BL1837" s="94">
        <v>1.0</v>
      </c>
      <c r="BM1837" s="94"/>
      <c r="BN1837" s="94"/>
      <c r="BO1837" s="94"/>
      <c r="BP1837" s="94"/>
      <c r="BQ1837" s="94"/>
      <c r="BR1837" s="94"/>
      <c r="BS1837" s="94"/>
      <c r="BT1837" s="94"/>
      <c r="BU1837" s="94"/>
      <c r="BV1837" s="94"/>
      <c r="BW1837" s="94"/>
      <c r="BX1837" s="94"/>
      <c r="BY1837" s="94"/>
      <c r="BZ1837" s="94"/>
      <c r="CA1837" s="94"/>
      <c r="CB1837" s="94"/>
      <c r="CC1837" s="94"/>
      <c r="CD1837" s="94"/>
      <c r="CE1837" s="94"/>
      <c r="CF1837" s="94"/>
      <c r="CG1837" s="94"/>
      <c r="CH1837" s="94"/>
      <c r="CJ1837" s="94" t="s">
        <v>12058</v>
      </c>
      <c r="CK1837" s="94" t="s">
        <v>22436</v>
      </c>
      <c r="CL1837" s="94" t="s">
        <v>12046</v>
      </c>
      <c r="CM1837" s="94" t="s">
        <v>22437</v>
      </c>
      <c r="CN1837" s="94" t="s">
        <v>22438</v>
      </c>
      <c r="CO1837" s="94" t="s">
        <v>12188</v>
      </c>
      <c r="CP1837" s="94" t="s">
        <v>14775</v>
      </c>
      <c r="CQ1837" s="94" t="s">
        <v>12158</v>
      </c>
      <c r="CR1837" s="94" t="s">
        <v>12159</v>
      </c>
      <c r="CU1837" s="94" t="s">
        <v>12052</v>
      </c>
      <c r="CX1837" s="94" t="s">
        <v>22439</v>
      </c>
      <c r="CZ1837" s="94" t="s">
        <v>12007</v>
      </c>
      <c r="DC1837" s="94" t="s">
        <v>12007</v>
      </c>
      <c r="DD1837" s="94" t="s">
        <v>12007</v>
      </c>
      <c r="DF1837" s="94" t="s">
        <v>12052</v>
      </c>
      <c r="DH1837" s="94" t="s">
        <v>12021</v>
      </c>
      <c r="DJ1837" s="94" t="s">
        <v>12022</v>
      </c>
    </row>
    <row r="1838" ht="13.5" customHeight="1">
      <c r="A1838" s="94" t="s">
        <v>22440</v>
      </c>
      <c r="B1838" s="94" t="s">
        <v>18131</v>
      </c>
      <c r="C1838" s="94" t="str">
        <f t="shared" si="1"/>
        <v>Ogochukwu Chibueze</v>
      </c>
      <c r="D1838" s="94" t="s">
        <v>22441</v>
      </c>
      <c r="E1838" s="94" t="s">
        <v>32</v>
      </c>
      <c r="F1838" s="94" t="s">
        <v>22442</v>
      </c>
      <c r="G1838" s="95" t="s">
        <v>33</v>
      </c>
      <c r="H1838" s="94" t="s">
        <v>12006</v>
      </c>
      <c r="BF1838" s="94"/>
      <c r="BG1838" s="94"/>
      <c r="BH1838" s="94" t="s">
        <v>33</v>
      </c>
      <c r="BI1838" s="94"/>
      <c r="BJ1838" s="94"/>
      <c r="BK1838" s="94"/>
      <c r="BL1838" s="94"/>
      <c r="BM1838" s="94"/>
      <c r="BN1838" s="94"/>
      <c r="BO1838" s="94"/>
      <c r="BP1838" s="94"/>
      <c r="BQ1838" s="94"/>
      <c r="BR1838" s="94"/>
      <c r="BS1838" s="94">
        <v>1.0</v>
      </c>
      <c r="BT1838" s="94"/>
      <c r="BU1838" s="94"/>
      <c r="BV1838" s="94"/>
      <c r="BW1838" s="94"/>
      <c r="BX1838" s="94"/>
      <c r="BY1838" s="94"/>
      <c r="BZ1838" s="94"/>
      <c r="CA1838" s="94"/>
      <c r="CB1838" s="94"/>
      <c r="CC1838" s="94"/>
      <c r="CD1838" s="94">
        <v>1.0</v>
      </c>
      <c r="CE1838" s="94"/>
      <c r="CF1838" s="94"/>
      <c r="CG1838" s="94"/>
      <c r="CH1838" s="94"/>
      <c r="CJ1838" s="94" t="s">
        <v>12008</v>
      </c>
      <c r="CK1838" s="94" t="s">
        <v>22443</v>
      </c>
      <c r="CL1838" s="94" t="s">
        <v>12010</v>
      </c>
      <c r="CM1838" s="94" t="s">
        <v>22444</v>
      </c>
      <c r="CN1838" s="94" t="s">
        <v>12719</v>
      </c>
      <c r="CO1838" s="94" t="s">
        <v>12122</v>
      </c>
      <c r="CP1838" s="94" t="s">
        <v>12306</v>
      </c>
      <c r="CQ1838" s="94" t="s">
        <v>14308</v>
      </c>
      <c r="CR1838" s="94" t="s">
        <v>12159</v>
      </c>
      <c r="CS1838" s="94" t="s">
        <v>12016</v>
      </c>
      <c r="CT1838" s="94" t="s">
        <v>12052</v>
      </c>
      <c r="CV1838" s="94" t="s">
        <v>22445</v>
      </c>
      <c r="CX1838" s="94" t="s">
        <v>22446</v>
      </c>
      <c r="CZ1838" s="94" t="s">
        <v>12007</v>
      </c>
      <c r="DA1838" s="94" t="s">
        <v>12111</v>
      </c>
      <c r="DB1838" s="94" t="s">
        <v>12111</v>
      </c>
      <c r="DC1838" s="94" t="s">
        <v>12007</v>
      </c>
      <c r="DD1838" s="94" t="s">
        <v>12007</v>
      </c>
      <c r="DE1838" s="94" t="s">
        <v>12007</v>
      </c>
      <c r="DH1838" s="94" t="s">
        <v>12021</v>
      </c>
      <c r="DJ1838" s="94" t="s">
        <v>12022</v>
      </c>
    </row>
    <row r="1839" ht="13.5" customHeight="1">
      <c r="A1839" s="94" t="s">
        <v>22447</v>
      </c>
      <c r="B1839" s="94" t="s">
        <v>22448</v>
      </c>
      <c r="C1839" s="94" t="str">
        <f t="shared" si="1"/>
        <v>Ohi Mary Ekwu</v>
      </c>
      <c r="D1839" s="94" t="s">
        <v>22449</v>
      </c>
      <c r="E1839" s="94" t="s">
        <v>32</v>
      </c>
      <c r="F1839" s="94" t="s">
        <v>22450</v>
      </c>
      <c r="G1839" s="95" t="s">
        <v>38</v>
      </c>
      <c r="H1839" s="94" t="s">
        <v>12006</v>
      </c>
      <c r="BF1839" s="94"/>
      <c r="BG1839" s="94"/>
      <c r="BH1839" s="94"/>
      <c r="BI1839" s="94" t="s">
        <v>38</v>
      </c>
      <c r="BJ1839" s="94"/>
      <c r="BK1839" s="94"/>
      <c r="BL1839" s="94"/>
      <c r="BM1839" s="94"/>
      <c r="BN1839" s="94"/>
      <c r="BO1839" s="94"/>
      <c r="BP1839" s="94"/>
      <c r="BQ1839" s="94"/>
      <c r="BR1839" s="94"/>
      <c r="BS1839" s="94"/>
      <c r="BT1839" s="94"/>
      <c r="BU1839" s="94"/>
      <c r="BV1839" s="94">
        <v>1.0</v>
      </c>
      <c r="BW1839" s="94"/>
      <c r="BX1839" s="94"/>
      <c r="BY1839" s="94"/>
      <c r="BZ1839" s="94"/>
      <c r="CA1839" s="94"/>
      <c r="CB1839" s="94"/>
      <c r="CC1839" s="94"/>
      <c r="CD1839" s="94"/>
      <c r="CE1839" s="94"/>
      <c r="CF1839" s="94"/>
      <c r="CG1839" s="94"/>
      <c r="CH1839" s="94"/>
      <c r="CJ1839" s="94" t="s">
        <v>12213</v>
      </c>
      <c r="CK1839" s="94" t="s">
        <v>22451</v>
      </c>
      <c r="CL1839" s="94" t="s">
        <v>12010</v>
      </c>
      <c r="CM1839" s="94" t="s">
        <v>22452</v>
      </c>
      <c r="CN1839" s="94" t="s">
        <v>22453</v>
      </c>
      <c r="CO1839" s="94" t="s">
        <v>12217</v>
      </c>
      <c r="CP1839" s="94" t="s">
        <v>22454</v>
      </c>
      <c r="CQ1839" s="94" t="s">
        <v>12158</v>
      </c>
      <c r="CR1839" s="94" t="s">
        <v>12159</v>
      </c>
      <c r="CX1839" s="94" t="s">
        <v>22455</v>
      </c>
      <c r="CZ1839" s="94" t="s">
        <v>12007</v>
      </c>
      <c r="DC1839" s="94" t="s">
        <v>12007</v>
      </c>
      <c r="DD1839" s="94" t="s">
        <v>12007</v>
      </c>
      <c r="DF1839" s="94" t="s">
        <v>22456</v>
      </c>
      <c r="DH1839" s="94" t="s">
        <v>12021</v>
      </c>
      <c r="DJ1839" s="94" t="s">
        <v>12022</v>
      </c>
    </row>
    <row r="1840" ht="13.5" customHeight="1">
      <c r="A1840" s="94" t="s">
        <v>6959</v>
      </c>
      <c r="B1840" s="94" t="s">
        <v>6960</v>
      </c>
      <c r="C1840" s="94" t="str">
        <f t="shared" si="1"/>
        <v>Ojima Ocheni</v>
      </c>
      <c r="D1840" s="94" t="s">
        <v>6961</v>
      </c>
      <c r="E1840" s="94" t="s">
        <v>32</v>
      </c>
      <c r="F1840" s="94" t="s">
        <v>22457</v>
      </c>
      <c r="G1840" s="95" t="s">
        <v>33</v>
      </c>
      <c r="H1840" s="94" t="s">
        <v>12006</v>
      </c>
      <c r="I1840" s="94" t="s">
        <v>12069</v>
      </c>
      <c r="AP1840" s="94" t="s">
        <v>12007</v>
      </c>
      <c r="BF1840" s="94"/>
      <c r="BG1840" s="94"/>
      <c r="BH1840" s="94" t="s">
        <v>33</v>
      </c>
      <c r="BI1840" s="94"/>
      <c r="BJ1840" s="94"/>
      <c r="BK1840" s="94"/>
      <c r="BL1840" s="94"/>
      <c r="BM1840" s="94"/>
      <c r="BN1840" s="94"/>
      <c r="BO1840" s="94"/>
      <c r="BP1840" s="94"/>
      <c r="BQ1840" s="94"/>
      <c r="BR1840" s="94">
        <v>1.0</v>
      </c>
      <c r="BS1840" s="94"/>
      <c r="BT1840" s="94"/>
      <c r="BU1840" s="94"/>
      <c r="BV1840" s="94"/>
      <c r="BW1840" s="94"/>
      <c r="BX1840" s="94"/>
      <c r="BY1840" s="94"/>
      <c r="BZ1840" s="94"/>
      <c r="CA1840" s="94"/>
      <c r="CB1840" s="94"/>
      <c r="CC1840" s="94"/>
      <c r="CD1840" s="94"/>
      <c r="CE1840" s="94"/>
      <c r="CF1840" s="94"/>
      <c r="CG1840" s="94"/>
      <c r="CH1840" s="94"/>
      <c r="CK1840" s="94" t="s">
        <v>6965</v>
      </c>
      <c r="CL1840" s="94" t="s">
        <v>12010</v>
      </c>
      <c r="CM1840" s="94" t="s">
        <v>22458</v>
      </c>
      <c r="CN1840" s="94" t="s">
        <v>18907</v>
      </c>
      <c r="CO1840" s="94" t="s">
        <v>12116</v>
      </c>
      <c r="CQ1840" s="94" t="s">
        <v>12158</v>
      </c>
      <c r="CS1840" s="94" t="s">
        <v>12007</v>
      </c>
      <c r="CX1840" s="94" t="s">
        <v>22459</v>
      </c>
      <c r="CZ1840" s="94" t="s">
        <v>12007</v>
      </c>
      <c r="DA1840" s="94" t="s">
        <v>12111</v>
      </c>
      <c r="DB1840" s="94" t="s">
        <v>12111</v>
      </c>
      <c r="DC1840" s="94" t="s">
        <v>12007</v>
      </c>
      <c r="DD1840" s="94" t="s">
        <v>12007</v>
      </c>
      <c r="DE1840" s="94" t="s">
        <v>12007</v>
      </c>
      <c r="DH1840" s="94" t="s">
        <v>12021</v>
      </c>
      <c r="DJ1840" s="94" t="s">
        <v>12022</v>
      </c>
    </row>
    <row r="1841" ht="13.5" customHeight="1">
      <c r="A1841" s="94" t="s">
        <v>2767</v>
      </c>
      <c r="B1841" s="94" t="s">
        <v>2768</v>
      </c>
      <c r="C1841" s="94" t="str">
        <f t="shared" si="1"/>
        <v>Ola Ali</v>
      </c>
      <c r="D1841" s="94" t="s">
        <v>2769</v>
      </c>
      <c r="E1841" s="94" t="s">
        <v>32</v>
      </c>
      <c r="F1841" s="94" t="s">
        <v>22460</v>
      </c>
      <c r="G1841" s="95" t="s">
        <v>33</v>
      </c>
      <c r="H1841" s="94" t="s">
        <v>12006</v>
      </c>
      <c r="I1841" s="94" t="s">
        <v>12069</v>
      </c>
      <c r="BF1841" s="94" t="s">
        <v>33</v>
      </c>
      <c r="BG1841" s="94"/>
      <c r="BH1841" s="94"/>
      <c r="BI1841" s="94"/>
      <c r="BJ1841" s="94"/>
      <c r="BK1841" s="94"/>
      <c r="BL1841" s="94"/>
      <c r="BM1841" s="94">
        <v>1.0</v>
      </c>
      <c r="BN1841" s="94"/>
      <c r="BO1841" s="94"/>
      <c r="BP1841" s="94"/>
      <c r="BQ1841" s="94"/>
      <c r="BR1841" s="94"/>
      <c r="BS1841" s="94"/>
      <c r="BT1841" s="94"/>
      <c r="BU1841" s="94"/>
      <c r="BV1841" s="94"/>
      <c r="BW1841" s="94"/>
      <c r="BX1841" s="94"/>
      <c r="BY1841" s="94"/>
      <c r="BZ1841" s="94"/>
      <c r="CA1841" s="94"/>
      <c r="CB1841" s="94"/>
      <c r="CC1841" s="94"/>
      <c r="CD1841" s="94"/>
      <c r="CE1841" s="94"/>
      <c r="CF1841" s="94"/>
      <c r="CG1841" s="94"/>
      <c r="CH1841" s="94"/>
      <c r="CJ1841" s="94" t="s">
        <v>12402</v>
      </c>
      <c r="CK1841" s="94" t="s">
        <v>2772</v>
      </c>
      <c r="CL1841" s="94" t="s">
        <v>12010</v>
      </c>
      <c r="CM1841" s="94" t="s">
        <v>21502</v>
      </c>
      <c r="CN1841" s="94" t="s">
        <v>22461</v>
      </c>
      <c r="CO1841" s="94" t="s">
        <v>12217</v>
      </c>
      <c r="CP1841" s="94" t="s">
        <v>12102</v>
      </c>
      <c r="CQ1841" s="94" t="s">
        <v>12103</v>
      </c>
      <c r="CR1841" s="94" t="s">
        <v>12104</v>
      </c>
      <c r="CS1841" s="94" t="s">
        <v>12007</v>
      </c>
      <c r="CT1841" s="94" t="s">
        <v>12123</v>
      </c>
      <c r="CU1841" s="94" t="s">
        <v>2007</v>
      </c>
      <c r="CV1841" s="94" t="s">
        <v>2007</v>
      </c>
      <c r="CX1841" s="94" t="s">
        <v>22462</v>
      </c>
      <c r="CZ1841" s="94" t="s">
        <v>12007</v>
      </c>
      <c r="DA1841" s="94" t="s">
        <v>12111</v>
      </c>
      <c r="DB1841" s="94" t="s">
        <v>12111</v>
      </c>
      <c r="DC1841" s="94" t="s">
        <v>12007</v>
      </c>
      <c r="DD1841" s="94" t="s">
        <v>12007</v>
      </c>
      <c r="DE1841" s="94" t="s">
        <v>12007</v>
      </c>
      <c r="DH1841" s="94" t="s">
        <v>12021</v>
      </c>
      <c r="DJ1841" s="94" t="s">
        <v>12022</v>
      </c>
    </row>
    <row r="1842" ht="13.5" customHeight="1">
      <c r="A1842" s="94" t="s">
        <v>10664</v>
      </c>
      <c r="B1842" s="94" t="s">
        <v>10665</v>
      </c>
      <c r="C1842" s="94" t="str">
        <f t="shared" si="1"/>
        <v>Olayinka Fagbemiro</v>
      </c>
      <c r="D1842" s="94" t="s">
        <v>10666</v>
      </c>
      <c r="E1842" s="94" t="s">
        <v>32</v>
      </c>
      <c r="F1842" s="94" t="s">
        <v>22463</v>
      </c>
      <c r="G1842" s="95" t="s">
        <v>33</v>
      </c>
      <c r="H1842" s="94" t="s">
        <v>12006</v>
      </c>
      <c r="I1842" s="94" t="s">
        <v>12069</v>
      </c>
      <c r="BF1842" s="94"/>
      <c r="BG1842" s="94"/>
      <c r="BH1842" s="94" t="s">
        <v>33</v>
      </c>
      <c r="BI1842" s="94"/>
      <c r="BJ1842" s="94"/>
      <c r="BK1842" s="94"/>
      <c r="BL1842" s="94"/>
      <c r="BM1842" s="94"/>
      <c r="BN1842" s="94"/>
      <c r="BO1842" s="94"/>
      <c r="BP1842" s="94"/>
      <c r="BQ1842" s="94"/>
      <c r="BR1842" s="94">
        <v>1.0</v>
      </c>
      <c r="BS1842" s="94"/>
      <c r="BT1842" s="94"/>
      <c r="BU1842" s="94"/>
      <c r="BV1842" s="94"/>
      <c r="BW1842" s="94"/>
      <c r="BX1842" s="94"/>
      <c r="BY1842" s="94"/>
      <c r="BZ1842" s="94"/>
      <c r="CA1842" s="94"/>
      <c r="CB1842" s="94"/>
      <c r="CC1842" s="94"/>
      <c r="CD1842" s="94"/>
      <c r="CE1842" s="94"/>
      <c r="CF1842" s="94"/>
      <c r="CG1842" s="94"/>
      <c r="CH1842" s="94"/>
      <c r="CJ1842" s="94" t="s">
        <v>12717</v>
      </c>
      <c r="CK1842" s="94" t="s">
        <v>10670</v>
      </c>
      <c r="CL1842" s="94" t="s">
        <v>12010</v>
      </c>
      <c r="CM1842" s="94" t="s">
        <v>22464</v>
      </c>
      <c r="CN1842" s="94" t="s">
        <v>22465</v>
      </c>
      <c r="CO1842" s="94" t="s">
        <v>12116</v>
      </c>
      <c r="CP1842" s="94" t="s">
        <v>22454</v>
      </c>
      <c r="CQ1842" s="94" t="s">
        <v>12158</v>
      </c>
      <c r="CR1842" s="94" t="s">
        <v>12159</v>
      </c>
      <c r="CS1842" s="94" t="s">
        <v>12007</v>
      </c>
      <c r="CT1842" s="94" t="s">
        <v>12052</v>
      </c>
      <c r="CX1842" s="94" t="s">
        <v>22466</v>
      </c>
      <c r="CZ1842" s="94" t="s">
        <v>12007</v>
      </c>
      <c r="DA1842" s="94" t="s">
        <v>12016</v>
      </c>
      <c r="DB1842" s="94" t="s">
        <v>12016</v>
      </c>
      <c r="DC1842" s="94" t="s">
        <v>12007</v>
      </c>
      <c r="DD1842" s="94" t="s">
        <v>12007</v>
      </c>
      <c r="DE1842" s="94" t="s">
        <v>12007</v>
      </c>
      <c r="DH1842" s="94" t="s">
        <v>12021</v>
      </c>
      <c r="DJ1842" s="94" t="s">
        <v>12022</v>
      </c>
    </row>
    <row r="1843" ht="13.5" customHeight="1">
      <c r="A1843" s="94" t="s">
        <v>5078</v>
      </c>
      <c r="B1843" s="94" t="s">
        <v>5079</v>
      </c>
      <c r="C1843" s="94" t="str">
        <f t="shared" si="1"/>
        <v>Oleg Smirnov</v>
      </c>
      <c r="D1843" s="94" t="s">
        <v>5080</v>
      </c>
      <c r="E1843" s="94" t="s">
        <v>32</v>
      </c>
      <c r="F1843" s="94" t="s">
        <v>22467</v>
      </c>
      <c r="G1843" s="95" t="s">
        <v>33</v>
      </c>
      <c r="H1843" s="94" t="s">
        <v>12006</v>
      </c>
      <c r="I1843" s="94" t="s">
        <v>12287</v>
      </c>
      <c r="BF1843" s="94"/>
      <c r="BG1843" s="94"/>
      <c r="BH1843" s="94" t="s">
        <v>33</v>
      </c>
      <c r="BI1843" s="94"/>
      <c r="BJ1843" s="94"/>
      <c r="BK1843" s="94"/>
      <c r="BL1843" s="94"/>
      <c r="BM1843" s="94"/>
      <c r="BN1843" s="94"/>
      <c r="BO1843" s="94"/>
      <c r="BP1843" s="94"/>
      <c r="BQ1843" s="94"/>
      <c r="BR1843" s="94">
        <v>1.0</v>
      </c>
      <c r="BS1843" s="94"/>
      <c r="BT1843" s="94"/>
      <c r="BU1843" s="94"/>
      <c r="BV1843" s="94"/>
      <c r="BW1843" s="94"/>
      <c r="BX1843" s="94"/>
      <c r="BY1843" s="94"/>
      <c r="BZ1843" s="94"/>
      <c r="CA1843" s="94"/>
      <c r="CB1843" s="94"/>
      <c r="CC1843" s="94"/>
      <c r="CD1843" s="94">
        <v>1.0</v>
      </c>
      <c r="CE1843" s="94"/>
      <c r="CF1843" s="94"/>
      <c r="CG1843" s="94"/>
      <c r="CH1843" s="94"/>
      <c r="CJ1843" s="94" t="s">
        <v>22468</v>
      </c>
      <c r="CK1843" s="94" t="s">
        <v>5084</v>
      </c>
      <c r="CM1843" s="94" t="s">
        <v>22469</v>
      </c>
      <c r="CN1843" s="94" t="s">
        <v>22470</v>
      </c>
      <c r="CO1843" s="94" t="s">
        <v>12116</v>
      </c>
      <c r="CQ1843" s="94" t="s">
        <v>12015</v>
      </c>
      <c r="CS1843" s="94" t="s">
        <v>12016</v>
      </c>
      <c r="CX1843" s="94" t="s">
        <v>16728</v>
      </c>
      <c r="CZ1843" s="94" t="s">
        <v>12007</v>
      </c>
      <c r="DA1843" s="94" t="s">
        <v>12016</v>
      </c>
      <c r="DB1843" s="94" t="s">
        <v>12019</v>
      </c>
      <c r="DC1843" s="94" t="s">
        <v>12007</v>
      </c>
      <c r="DD1843" s="94" t="s">
        <v>12007</v>
      </c>
      <c r="DE1843" s="94" t="s">
        <v>12016</v>
      </c>
      <c r="DH1843" s="94" t="s">
        <v>12021</v>
      </c>
      <c r="DJ1843" s="94" t="s">
        <v>12022</v>
      </c>
    </row>
    <row r="1844" ht="13.5" customHeight="1">
      <c r="A1844" s="94" t="s">
        <v>22471</v>
      </c>
      <c r="B1844" s="94" t="s">
        <v>22472</v>
      </c>
      <c r="C1844" s="94" t="str">
        <f t="shared" si="1"/>
        <v>Olga Avsajanishvili</v>
      </c>
      <c r="D1844" s="94" t="s">
        <v>22473</v>
      </c>
      <c r="E1844" s="94" t="s">
        <v>32</v>
      </c>
      <c r="F1844" s="94" t="s">
        <v>22474</v>
      </c>
      <c r="G1844" s="95" t="s">
        <v>38</v>
      </c>
      <c r="H1844" s="94" t="s">
        <v>12006</v>
      </c>
      <c r="BF1844" s="94"/>
      <c r="BG1844" s="94"/>
      <c r="BH1844" s="94"/>
      <c r="BI1844" s="94" t="s">
        <v>38</v>
      </c>
      <c r="BJ1844" s="94"/>
      <c r="BK1844" s="94"/>
      <c r="BL1844" s="94"/>
      <c r="BM1844" s="94"/>
      <c r="BN1844" s="94"/>
      <c r="BO1844" s="94"/>
      <c r="BP1844" s="94"/>
      <c r="BQ1844" s="94"/>
      <c r="BR1844" s="94"/>
      <c r="BS1844" s="94"/>
      <c r="BT1844" s="94"/>
      <c r="BU1844" s="94">
        <v>1.0</v>
      </c>
      <c r="BV1844" s="94"/>
      <c r="BW1844" s="94"/>
      <c r="BX1844" s="94"/>
      <c r="BY1844" s="94"/>
      <c r="BZ1844" s="94"/>
      <c r="CA1844" s="94"/>
      <c r="CB1844" s="94"/>
      <c r="CC1844" s="94"/>
      <c r="CD1844" s="94"/>
      <c r="CE1844" s="94"/>
      <c r="CF1844" s="94"/>
      <c r="CG1844" s="94"/>
      <c r="CH1844" s="94"/>
      <c r="CJ1844" s="94" t="s">
        <v>3680</v>
      </c>
      <c r="CK1844" s="94" t="s">
        <v>22475</v>
      </c>
      <c r="CL1844" s="94" t="s">
        <v>12202</v>
      </c>
      <c r="CM1844" s="94" t="s">
        <v>22476</v>
      </c>
      <c r="CN1844" s="94" t="s">
        <v>13033</v>
      </c>
      <c r="CO1844" s="94" t="s">
        <v>12188</v>
      </c>
      <c r="CP1844" s="94" t="s">
        <v>22477</v>
      </c>
      <c r="CQ1844" s="94" t="s">
        <v>22478</v>
      </c>
      <c r="CR1844" s="94" t="s">
        <v>12656</v>
      </c>
      <c r="CX1844" s="94" t="s">
        <v>22479</v>
      </c>
      <c r="CZ1844" s="94" t="s">
        <v>12007</v>
      </c>
      <c r="DC1844" s="94" t="s">
        <v>12007</v>
      </c>
      <c r="DD1844" s="94" t="s">
        <v>12016</v>
      </c>
      <c r="DH1844" s="94" t="s">
        <v>12021</v>
      </c>
      <c r="DJ1844" s="94" t="s">
        <v>12022</v>
      </c>
    </row>
    <row r="1845" ht="13.5" customHeight="1">
      <c r="A1845" s="94" t="s">
        <v>22471</v>
      </c>
      <c r="B1845" s="94" t="s">
        <v>22480</v>
      </c>
      <c r="C1845" s="94" t="str">
        <f t="shared" si="1"/>
        <v>Olga Borodina</v>
      </c>
      <c r="D1845" s="94" t="s">
        <v>22481</v>
      </c>
      <c r="E1845" s="94" t="s">
        <v>32</v>
      </c>
      <c r="F1845" s="94" t="s">
        <v>22482</v>
      </c>
      <c r="G1845" s="95" t="s">
        <v>33</v>
      </c>
      <c r="H1845" s="94" t="s">
        <v>12006</v>
      </c>
      <c r="I1845" s="94" t="s">
        <v>12069</v>
      </c>
      <c r="BF1845" s="94"/>
      <c r="BG1845" s="94"/>
      <c r="BH1845" s="94" t="s">
        <v>33</v>
      </c>
      <c r="BI1845" s="94"/>
      <c r="BJ1845" s="94"/>
      <c r="BK1845" s="94"/>
      <c r="BL1845" s="94"/>
      <c r="BM1845" s="94"/>
      <c r="BN1845" s="94"/>
      <c r="BO1845" s="94"/>
      <c r="BP1845" s="94"/>
      <c r="BQ1845" s="94"/>
      <c r="BR1845" s="94"/>
      <c r="BS1845" s="94">
        <v>1.0</v>
      </c>
      <c r="BT1845" s="94"/>
      <c r="BU1845" s="94"/>
      <c r="BV1845" s="94"/>
      <c r="BW1845" s="94"/>
      <c r="BX1845" s="94"/>
      <c r="BY1845" s="94"/>
      <c r="BZ1845" s="94"/>
      <c r="CA1845" s="94"/>
      <c r="CB1845" s="94"/>
      <c r="CC1845" s="94"/>
      <c r="CD1845" s="94"/>
      <c r="CE1845" s="94"/>
      <c r="CF1845" s="94"/>
      <c r="CG1845" s="94"/>
      <c r="CH1845" s="94"/>
      <c r="CK1845" s="94" t="s">
        <v>22483</v>
      </c>
      <c r="CL1845" s="94" t="s">
        <v>12202</v>
      </c>
      <c r="CM1845" s="94" t="s">
        <v>12765</v>
      </c>
      <c r="CO1845" s="94" t="s">
        <v>12122</v>
      </c>
      <c r="CP1845" s="94" t="s">
        <v>15235</v>
      </c>
      <c r="CQ1845" s="94" t="s">
        <v>12062</v>
      </c>
      <c r="CR1845" s="94" t="s">
        <v>22484</v>
      </c>
      <c r="CS1845" s="94" t="s">
        <v>12007</v>
      </c>
      <c r="CT1845" s="94" t="s">
        <v>2007</v>
      </c>
      <c r="CX1845" s="94" t="s">
        <v>22485</v>
      </c>
      <c r="CZ1845" s="94" t="s">
        <v>12016</v>
      </c>
      <c r="DA1845" s="94" t="s">
        <v>12016</v>
      </c>
      <c r="DB1845" s="94" t="s">
        <v>12111</v>
      </c>
      <c r="DC1845" s="94" t="s">
        <v>12007</v>
      </c>
      <c r="DD1845" s="94" t="s">
        <v>12016</v>
      </c>
      <c r="DE1845" s="94" t="s">
        <v>12007</v>
      </c>
      <c r="DH1845" s="94" t="s">
        <v>12021</v>
      </c>
      <c r="DJ1845" s="94" t="s">
        <v>12022</v>
      </c>
    </row>
    <row r="1846" ht="13.5" customHeight="1">
      <c r="A1846" s="94" t="s">
        <v>1866</v>
      </c>
      <c r="B1846" s="94" t="s">
        <v>1867</v>
      </c>
      <c r="C1846" s="94" t="str">
        <f t="shared" si="1"/>
        <v>Oliver Newton</v>
      </c>
      <c r="D1846" s="94" t="s">
        <v>1868</v>
      </c>
      <c r="E1846" s="94" t="s">
        <v>35</v>
      </c>
      <c r="F1846" s="94" t="s">
        <v>22486</v>
      </c>
      <c r="G1846" s="95" t="s">
        <v>33</v>
      </c>
      <c r="H1846" s="94" t="s">
        <v>12006</v>
      </c>
      <c r="I1846" s="94" t="s">
        <v>12069</v>
      </c>
      <c r="BF1846" s="94" t="s">
        <v>33</v>
      </c>
      <c r="BG1846" s="94"/>
      <c r="BH1846" s="94"/>
      <c r="BI1846" s="94"/>
      <c r="BJ1846" s="94"/>
      <c r="BK1846" s="94"/>
      <c r="BL1846" s="94">
        <v>1.0</v>
      </c>
      <c r="BM1846" s="94"/>
      <c r="BN1846" s="94"/>
      <c r="BO1846" s="94"/>
      <c r="BP1846" s="94"/>
      <c r="BQ1846" s="94"/>
      <c r="BR1846" s="94"/>
      <c r="BS1846" s="94"/>
      <c r="BT1846" s="94"/>
      <c r="BU1846" s="94"/>
      <c r="BV1846" s="94"/>
      <c r="BW1846" s="94"/>
      <c r="BX1846" s="94"/>
      <c r="BY1846" s="94"/>
      <c r="BZ1846" s="94"/>
      <c r="CA1846" s="94"/>
      <c r="CB1846" s="94"/>
      <c r="CC1846" s="94"/>
      <c r="CD1846" s="94">
        <v>1.0</v>
      </c>
      <c r="CE1846" s="94"/>
      <c r="CF1846" s="94"/>
      <c r="CG1846" s="94"/>
      <c r="CH1846" s="94"/>
      <c r="CJ1846" s="94" t="s">
        <v>3680</v>
      </c>
      <c r="CK1846" s="94" t="s">
        <v>1872</v>
      </c>
      <c r="CL1846" s="94" t="s">
        <v>12046</v>
      </c>
      <c r="CM1846" s="94" t="s">
        <v>22487</v>
      </c>
      <c r="CN1846" s="94" t="s">
        <v>12640</v>
      </c>
      <c r="CO1846" s="94" t="s">
        <v>12188</v>
      </c>
      <c r="CP1846" s="94" t="s">
        <v>12335</v>
      </c>
      <c r="CQ1846" s="94" t="s">
        <v>12336</v>
      </c>
      <c r="CR1846" s="94" t="s">
        <v>12263</v>
      </c>
      <c r="CS1846" s="94" t="s">
        <v>12016</v>
      </c>
      <c r="CT1846" s="94" t="s">
        <v>12498</v>
      </c>
      <c r="CU1846" s="94" t="s">
        <v>12498</v>
      </c>
      <c r="CV1846" s="94" t="s">
        <v>12498</v>
      </c>
      <c r="CX1846" s="94" t="s">
        <v>22488</v>
      </c>
      <c r="CZ1846" s="94" t="s">
        <v>12016</v>
      </c>
      <c r="DA1846" s="94" t="s">
        <v>12016</v>
      </c>
      <c r="DB1846" s="94" t="s">
        <v>12111</v>
      </c>
      <c r="DC1846" s="94" t="s">
        <v>12007</v>
      </c>
      <c r="DD1846" s="94" t="s">
        <v>12007</v>
      </c>
      <c r="DE1846" s="94" t="s">
        <v>12007</v>
      </c>
      <c r="DH1846" s="94" t="s">
        <v>12021</v>
      </c>
      <c r="DJ1846" s="94" t="s">
        <v>12022</v>
      </c>
    </row>
    <row r="1847" ht="13.5" customHeight="1">
      <c r="A1847" s="94" t="s">
        <v>9574</v>
      </c>
      <c r="B1847" s="94" t="s">
        <v>22489</v>
      </c>
      <c r="C1847" s="94" t="str">
        <f t="shared" si="1"/>
        <v>Olivier Verhamme</v>
      </c>
      <c r="D1847" s="94" t="s">
        <v>22490</v>
      </c>
      <c r="E1847" s="94" t="s">
        <v>32</v>
      </c>
      <c r="F1847" s="94" t="s">
        <v>22491</v>
      </c>
      <c r="G1847" s="95" t="s">
        <v>38</v>
      </c>
      <c r="H1847" s="94" t="s">
        <v>12006</v>
      </c>
      <c r="I1847" s="94" t="s">
        <v>12069</v>
      </c>
      <c r="BF1847" s="94"/>
      <c r="BG1847" s="94"/>
      <c r="BH1847" s="94"/>
      <c r="BI1847" s="94"/>
      <c r="BJ1847" s="94"/>
      <c r="BK1847" s="94" t="s">
        <v>38</v>
      </c>
      <c r="BL1847" s="94"/>
      <c r="BM1847" s="94"/>
      <c r="BN1847" s="94"/>
      <c r="BO1847" s="94"/>
      <c r="BP1847" s="94"/>
      <c r="BQ1847" s="94"/>
      <c r="BR1847" s="94"/>
      <c r="BS1847" s="94"/>
      <c r="BT1847" s="94"/>
      <c r="BU1847" s="94"/>
      <c r="BV1847" s="94"/>
      <c r="BW1847" s="94"/>
      <c r="BX1847" s="94"/>
      <c r="BY1847" s="94"/>
      <c r="BZ1847" s="94"/>
      <c r="CA1847" s="94"/>
      <c r="CB1847" s="94">
        <v>1.0</v>
      </c>
      <c r="CC1847" s="94"/>
      <c r="CD1847" s="94"/>
      <c r="CE1847" s="94"/>
      <c r="CF1847" s="94"/>
      <c r="CG1847" s="94"/>
      <c r="CH1847" s="94"/>
      <c r="CK1847" s="94" t="s">
        <v>22492</v>
      </c>
      <c r="CM1847" s="94" t="s">
        <v>22493</v>
      </c>
      <c r="CN1847" s="94" t="s">
        <v>12121</v>
      </c>
      <c r="CO1847" s="94" t="s">
        <v>12122</v>
      </c>
      <c r="CP1847" s="94" t="s">
        <v>13370</v>
      </c>
      <c r="CQ1847" s="94" t="s">
        <v>13028</v>
      </c>
      <c r="CR1847" s="94" t="s">
        <v>13393</v>
      </c>
      <c r="CX1847" s="94" t="s">
        <v>22494</v>
      </c>
      <c r="CZ1847" s="94" t="s">
        <v>12016</v>
      </c>
      <c r="DC1847" s="94" t="s">
        <v>12016</v>
      </c>
      <c r="DD1847" s="94" t="s">
        <v>12007</v>
      </c>
      <c r="DH1847" s="94" t="s">
        <v>12021</v>
      </c>
      <c r="DJ1847" s="94" t="s">
        <v>12022</v>
      </c>
    </row>
    <row r="1848" ht="13.5" customHeight="1">
      <c r="A1848" s="94" t="s">
        <v>11664</v>
      </c>
      <c r="B1848" s="94" t="s">
        <v>11665</v>
      </c>
      <c r="C1848" s="94" t="str">
        <f t="shared" si="1"/>
        <v>Om Prakash Meena</v>
      </c>
      <c r="D1848" s="94" t="s">
        <v>11666</v>
      </c>
      <c r="E1848" s="94" t="s">
        <v>32</v>
      </c>
      <c r="F1848" s="94" t="s">
        <v>22495</v>
      </c>
      <c r="G1848" s="95" t="s">
        <v>38</v>
      </c>
      <c r="H1848" s="94" t="s">
        <v>12006</v>
      </c>
      <c r="I1848" s="94" t="s">
        <v>12069</v>
      </c>
      <c r="L1848" s="94" t="s">
        <v>12007</v>
      </c>
      <c r="BF1848" s="94"/>
      <c r="BG1848" s="94"/>
      <c r="BH1848" s="94"/>
      <c r="BI1848" s="94"/>
      <c r="BJ1848" s="94"/>
      <c r="BK1848" s="94" t="s">
        <v>38</v>
      </c>
      <c r="BL1848" s="94"/>
      <c r="BM1848" s="94"/>
      <c r="BN1848" s="94"/>
      <c r="BO1848" s="94"/>
      <c r="BP1848" s="94"/>
      <c r="BQ1848" s="94"/>
      <c r="BR1848" s="94"/>
      <c r="BS1848" s="94"/>
      <c r="BT1848" s="94"/>
      <c r="BU1848" s="94"/>
      <c r="BV1848" s="94"/>
      <c r="BW1848" s="94"/>
      <c r="BX1848" s="94"/>
      <c r="BY1848" s="94"/>
      <c r="BZ1848" s="94"/>
      <c r="CA1848" s="94">
        <v>1.0</v>
      </c>
      <c r="CB1848" s="94"/>
      <c r="CC1848" s="94"/>
      <c r="CD1848" s="94"/>
      <c r="CE1848" s="94"/>
      <c r="CF1848" s="94"/>
      <c r="CG1848" s="94"/>
      <c r="CH1848" s="94"/>
      <c r="CJ1848" s="94" t="s">
        <v>12058</v>
      </c>
      <c r="CK1848" s="94" t="s">
        <v>11669</v>
      </c>
      <c r="CL1848" s="94" t="s">
        <v>12046</v>
      </c>
      <c r="CM1848" s="94" t="s">
        <v>22496</v>
      </c>
      <c r="CN1848" s="94" t="s">
        <v>21260</v>
      </c>
      <c r="CO1848" s="94" t="s">
        <v>12030</v>
      </c>
      <c r="CP1848" s="94" t="s">
        <v>22497</v>
      </c>
      <c r="CQ1848" s="94" t="s">
        <v>12183</v>
      </c>
      <c r="CR1848" s="94" t="s">
        <v>12195</v>
      </c>
      <c r="CX1848" s="94" t="s">
        <v>22498</v>
      </c>
      <c r="CZ1848" s="94" t="s">
        <v>12007</v>
      </c>
      <c r="DC1848" s="94" t="s">
        <v>12007</v>
      </c>
      <c r="DD1848" s="94" t="s">
        <v>12016</v>
      </c>
      <c r="DH1848" s="94" t="s">
        <v>12021</v>
      </c>
      <c r="DJ1848" s="94" t="s">
        <v>12022</v>
      </c>
    </row>
    <row r="1849" ht="13.5" customHeight="1">
      <c r="A1849" s="94" t="s">
        <v>3752</v>
      </c>
      <c r="B1849" s="94" t="s">
        <v>22499</v>
      </c>
      <c r="C1849" s="94" t="str">
        <f t="shared" si="1"/>
        <v>Omar Cauz</v>
      </c>
      <c r="D1849" s="94" t="s">
        <v>22500</v>
      </c>
      <c r="E1849" s="94" t="s">
        <v>32</v>
      </c>
      <c r="F1849" s="94" t="s">
        <v>16613</v>
      </c>
      <c r="G1849" s="95" t="s">
        <v>33</v>
      </c>
      <c r="H1849" s="94" t="s">
        <v>12006</v>
      </c>
      <c r="V1849" s="94" t="s">
        <v>12007</v>
      </c>
      <c r="BF1849" s="94"/>
      <c r="BG1849" s="94"/>
      <c r="BH1849" s="94"/>
      <c r="BI1849" s="94"/>
      <c r="BJ1849" s="94" t="s">
        <v>33</v>
      </c>
      <c r="BK1849" s="94"/>
      <c r="BL1849" s="94"/>
      <c r="BM1849" s="94"/>
      <c r="BN1849" s="94"/>
      <c r="BO1849" s="94"/>
      <c r="BP1849" s="94"/>
      <c r="BQ1849" s="94"/>
      <c r="BR1849" s="94"/>
      <c r="BS1849" s="94"/>
      <c r="BT1849" s="94"/>
      <c r="BU1849" s="94"/>
      <c r="BV1849" s="94"/>
      <c r="BW1849" s="94"/>
      <c r="BX1849" s="94">
        <v>1.0</v>
      </c>
      <c r="BY1849" s="94"/>
      <c r="BZ1849" s="94"/>
      <c r="CA1849" s="94"/>
      <c r="CB1849" s="94"/>
      <c r="CC1849" s="94"/>
      <c r="CD1849" s="94"/>
      <c r="CE1849" s="94"/>
      <c r="CF1849" s="94"/>
      <c r="CG1849" s="94"/>
      <c r="CH1849" s="94"/>
      <c r="CK1849" s="94" t="s">
        <v>22501</v>
      </c>
      <c r="CL1849" s="94" t="s">
        <v>12505</v>
      </c>
      <c r="CM1849" s="94" t="s">
        <v>16616</v>
      </c>
      <c r="CN1849" s="94" t="s">
        <v>22502</v>
      </c>
      <c r="CP1849" s="94" t="s">
        <v>16617</v>
      </c>
      <c r="CQ1849" s="94" t="s">
        <v>12605</v>
      </c>
      <c r="CR1849" s="94" t="s">
        <v>12606</v>
      </c>
      <c r="CS1849" s="94" t="s">
        <v>12016</v>
      </c>
      <c r="CX1849" s="94" t="s">
        <v>16619</v>
      </c>
      <c r="CZ1849" s="94" t="s">
        <v>12007</v>
      </c>
      <c r="DA1849" s="94" t="s">
        <v>12016</v>
      </c>
      <c r="DB1849" s="94" t="s">
        <v>12016</v>
      </c>
      <c r="DC1849" s="94" t="s">
        <v>12016</v>
      </c>
      <c r="DD1849" s="94" t="s">
        <v>12016</v>
      </c>
      <c r="DE1849" s="94" t="s">
        <v>12016</v>
      </c>
      <c r="DH1849" s="94" t="s">
        <v>12021</v>
      </c>
      <c r="DJ1849" s="94" t="s">
        <v>12022</v>
      </c>
    </row>
    <row r="1850" ht="13.5" customHeight="1">
      <c r="A1850" s="94" t="s">
        <v>22503</v>
      </c>
      <c r="B1850" s="94" t="s">
        <v>22504</v>
      </c>
      <c r="C1850" s="94" t="str">
        <f t="shared" si="1"/>
        <v>Omega Wellington Khoza</v>
      </c>
      <c r="D1850" s="94" t="s">
        <v>22505</v>
      </c>
      <c r="E1850" s="94" t="s">
        <v>35</v>
      </c>
      <c r="F1850" s="94" t="s">
        <v>22506</v>
      </c>
      <c r="G1850" s="95" t="s">
        <v>33</v>
      </c>
      <c r="H1850" s="94" t="s">
        <v>12006</v>
      </c>
      <c r="BF1850" s="94"/>
      <c r="BG1850" s="94"/>
      <c r="BH1850" s="94"/>
      <c r="BI1850" s="94"/>
      <c r="BJ1850" s="94" t="s">
        <v>33</v>
      </c>
      <c r="BK1850" s="94"/>
      <c r="BL1850" s="94"/>
      <c r="BM1850" s="94"/>
      <c r="BN1850" s="94"/>
      <c r="BO1850" s="94"/>
      <c r="BP1850" s="94"/>
      <c r="BQ1850" s="94"/>
      <c r="BR1850" s="94"/>
      <c r="BS1850" s="94"/>
      <c r="BT1850" s="94"/>
      <c r="BU1850" s="94"/>
      <c r="BV1850" s="94"/>
      <c r="BW1850" s="94"/>
      <c r="BX1850" s="94">
        <v>1.0</v>
      </c>
      <c r="BY1850" s="94"/>
      <c r="BZ1850" s="94"/>
      <c r="CA1850" s="94"/>
      <c r="CB1850" s="94"/>
      <c r="CC1850" s="94"/>
      <c r="CD1850" s="94"/>
      <c r="CE1850" s="94"/>
      <c r="CF1850" s="94"/>
      <c r="CG1850" s="94"/>
      <c r="CH1850" s="94"/>
      <c r="CJ1850" s="94" t="s">
        <v>11475</v>
      </c>
      <c r="CK1850" s="94" t="s">
        <v>22507</v>
      </c>
      <c r="CL1850" s="94" t="s">
        <v>12289</v>
      </c>
      <c r="CM1850" s="94" t="s">
        <v>22508</v>
      </c>
      <c r="CN1850" s="94" t="s">
        <v>22509</v>
      </c>
      <c r="CO1850" s="94" t="s">
        <v>12013</v>
      </c>
      <c r="CP1850" s="94" t="s">
        <v>22510</v>
      </c>
      <c r="CQ1850" s="94" t="s">
        <v>12860</v>
      </c>
      <c r="CR1850" s="94" t="s">
        <v>12860</v>
      </c>
      <c r="CS1850" s="94" t="s">
        <v>12016</v>
      </c>
      <c r="CT1850" s="94" t="s">
        <v>12498</v>
      </c>
      <c r="CU1850" s="94" t="s">
        <v>12498</v>
      </c>
      <c r="CV1850" s="94" t="s">
        <v>12498</v>
      </c>
      <c r="CX1850" s="94" t="s">
        <v>22511</v>
      </c>
      <c r="CZ1850" s="94" t="s">
        <v>12007</v>
      </c>
      <c r="DA1850" s="94" t="s">
        <v>12111</v>
      </c>
      <c r="DB1850" s="94" t="s">
        <v>12111</v>
      </c>
      <c r="DC1850" s="94" t="s">
        <v>12007</v>
      </c>
      <c r="DD1850" s="94" t="s">
        <v>12007</v>
      </c>
      <c r="DE1850" s="94" t="s">
        <v>12007</v>
      </c>
      <c r="DF1850" s="94" t="s">
        <v>12016</v>
      </c>
      <c r="DH1850" s="94" t="s">
        <v>12021</v>
      </c>
      <c r="DJ1850" s="94" t="s">
        <v>12022</v>
      </c>
    </row>
    <row r="1851" ht="13.5" customHeight="1">
      <c r="A1851" s="94" t="s">
        <v>5047</v>
      </c>
      <c r="B1851" s="94" t="s">
        <v>5048</v>
      </c>
      <c r="C1851" s="94" t="str">
        <f t="shared" si="1"/>
        <v>OMOGOLO A. KEOBOKILE</v>
      </c>
      <c r="D1851" s="94" t="s">
        <v>5049</v>
      </c>
      <c r="E1851" s="94" t="s">
        <v>32</v>
      </c>
      <c r="F1851" s="94" t="s">
        <v>22512</v>
      </c>
      <c r="G1851" s="95" t="s">
        <v>33</v>
      </c>
      <c r="H1851" s="94" t="s">
        <v>12006</v>
      </c>
      <c r="I1851" s="94" t="s">
        <v>12025</v>
      </c>
      <c r="BF1851" s="94" t="s">
        <v>33</v>
      </c>
      <c r="BG1851" s="94"/>
      <c r="BH1851" s="94"/>
      <c r="BI1851" s="94"/>
      <c r="BJ1851" s="94"/>
      <c r="BK1851" s="94"/>
      <c r="BL1851" s="94"/>
      <c r="BM1851" s="94">
        <v>1.0</v>
      </c>
      <c r="BN1851" s="94"/>
      <c r="BO1851" s="94"/>
      <c r="BP1851" s="94"/>
      <c r="BQ1851" s="94"/>
      <c r="BR1851" s="94"/>
      <c r="BS1851" s="94"/>
      <c r="BT1851" s="94"/>
      <c r="BU1851" s="94"/>
      <c r="BV1851" s="94"/>
      <c r="BW1851" s="94"/>
      <c r="BX1851" s="94"/>
      <c r="BY1851" s="94"/>
      <c r="BZ1851" s="94"/>
      <c r="CA1851" s="94"/>
      <c r="CB1851" s="94"/>
      <c r="CC1851" s="94"/>
      <c r="CD1851" s="94"/>
      <c r="CE1851" s="94"/>
      <c r="CF1851" s="94"/>
      <c r="CG1851" s="94"/>
      <c r="CH1851" s="94"/>
      <c r="CJ1851" s="94" t="s">
        <v>11475</v>
      </c>
      <c r="CK1851" s="94" t="s">
        <v>22513</v>
      </c>
      <c r="CL1851" s="94" t="s">
        <v>12046</v>
      </c>
      <c r="CM1851" s="94" t="s">
        <v>22078</v>
      </c>
      <c r="CN1851" s="94" t="s">
        <v>12719</v>
      </c>
      <c r="CO1851" s="94" t="s">
        <v>12217</v>
      </c>
      <c r="CP1851" s="94" t="s">
        <v>13688</v>
      </c>
      <c r="CQ1851" s="94" t="s">
        <v>13689</v>
      </c>
      <c r="CR1851" s="94" t="s">
        <v>14190</v>
      </c>
      <c r="CS1851" s="94" t="s">
        <v>12016</v>
      </c>
      <c r="CX1851" s="94" t="s">
        <v>22514</v>
      </c>
      <c r="CZ1851" s="94" t="s">
        <v>12007</v>
      </c>
      <c r="DA1851" s="94" t="s">
        <v>12111</v>
      </c>
      <c r="DB1851" s="94" t="s">
        <v>12111</v>
      </c>
      <c r="DC1851" s="94" t="s">
        <v>12007</v>
      </c>
      <c r="DD1851" s="94" t="s">
        <v>12007</v>
      </c>
      <c r="DE1851" s="94" t="s">
        <v>12007</v>
      </c>
      <c r="DH1851" s="94" t="s">
        <v>12021</v>
      </c>
      <c r="DJ1851" s="94" t="s">
        <v>12022</v>
      </c>
    </row>
    <row r="1852" ht="13.5" customHeight="1">
      <c r="A1852" s="94" t="s">
        <v>22515</v>
      </c>
      <c r="B1852" s="94" t="s">
        <v>22516</v>
      </c>
      <c r="C1852" s="94" t="str">
        <f t="shared" si="1"/>
        <v>Omphemetse Mputle</v>
      </c>
      <c r="D1852" s="94" t="s">
        <v>22517</v>
      </c>
      <c r="E1852" s="94" t="s">
        <v>32</v>
      </c>
      <c r="F1852" s="94" t="s">
        <v>22518</v>
      </c>
      <c r="G1852" s="95" t="s">
        <v>33</v>
      </c>
      <c r="H1852" s="94" t="s">
        <v>12006</v>
      </c>
      <c r="BF1852" s="94"/>
      <c r="BG1852" s="94"/>
      <c r="BH1852" s="94"/>
      <c r="BI1852" s="94"/>
      <c r="BJ1852" s="94" t="s">
        <v>33</v>
      </c>
      <c r="BK1852" s="94"/>
      <c r="BL1852" s="94"/>
      <c r="BM1852" s="94"/>
      <c r="BN1852" s="94"/>
      <c r="BO1852" s="94"/>
      <c r="BP1852" s="94"/>
      <c r="BQ1852" s="94"/>
      <c r="BR1852" s="94"/>
      <c r="BS1852" s="94"/>
      <c r="BT1852" s="94"/>
      <c r="BU1852" s="94"/>
      <c r="BV1852" s="94"/>
      <c r="BW1852" s="94"/>
      <c r="BX1852" s="94">
        <v>1.0</v>
      </c>
      <c r="BY1852" s="94"/>
      <c r="BZ1852" s="94"/>
      <c r="CA1852" s="94"/>
      <c r="CB1852" s="94"/>
      <c r="CC1852" s="94"/>
      <c r="CD1852" s="94"/>
      <c r="CE1852" s="94"/>
      <c r="CF1852" s="94"/>
      <c r="CG1852" s="94"/>
      <c r="CH1852" s="94"/>
      <c r="CJ1852" s="94" t="s">
        <v>11475</v>
      </c>
      <c r="CK1852" s="94" t="s">
        <v>22519</v>
      </c>
      <c r="CL1852" s="94" t="s">
        <v>12046</v>
      </c>
      <c r="CM1852" s="94" t="s">
        <v>12076</v>
      </c>
      <c r="CN1852" s="94" t="s">
        <v>19705</v>
      </c>
      <c r="CO1852" s="94" t="s">
        <v>12013</v>
      </c>
      <c r="CP1852" s="94" t="s">
        <v>12014</v>
      </c>
      <c r="CQ1852" s="94" t="s">
        <v>12015</v>
      </c>
      <c r="CR1852" s="94" t="s">
        <v>12015</v>
      </c>
      <c r="CS1852" s="94" t="s">
        <v>12016</v>
      </c>
      <c r="CT1852" s="94" t="s">
        <v>12052</v>
      </c>
      <c r="CX1852" s="94" t="s">
        <v>22520</v>
      </c>
      <c r="CZ1852" s="94" t="s">
        <v>12007</v>
      </c>
      <c r="DA1852" s="94" t="s">
        <v>12016</v>
      </c>
      <c r="DB1852" s="94" t="s">
        <v>12111</v>
      </c>
      <c r="DD1852" s="94" t="s">
        <v>12007</v>
      </c>
      <c r="DE1852" s="94" t="s">
        <v>12016</v>
      </c>
      <c r="DH1852" s="94" t="s">
        <v>12021</v>
      </c>
      <c r="DJ1852" s="94" t="s">
        <v>12022</v>
      </c>
    </row>
    <row r="1853" ht="13.5" customHeight="1">
      <c r="A1853" s="94" t="s">
        <v>10965</v>
      </c>
      <c r="B1853" s="94" t="s">
        <v>10966</v>
      </c>
      <c r="C1853" s="94" t="str">
        <f t="shared" si="1"/>
        <v>Omri Scannell</v>
      </c>
      <c r="D1853" s="94" t="s">
        <v>10967</v>
      </c>
      <c r="E1853" s="94" t="s">
        <v>32</v>
      </c>
      <c r="F1853" s="94" t="s">
        <v>22521</v>
      </c>
      <c r="G1853" s="95" t="s">
        <v>33</v>
      </c>
      <c r="H1853" s="94" t="s">
        <v>12006</v>
      </c>
      <c r="I1853" s="94" t="s">
        <v>12025</v>
      </c>
      <c r="BF1853" s="94" t="s">
        <v>33</v>
      </c>
      <c r="BG1853" s="94"/>
      <c r="BH1853" s="94"/>
      <c r="BI1853" s="94"/>
      <c r="BJ1853" s="94"/>
      <c r="BK1853" s="94"/>
      <c r="BL1853" s="94"/>
      <c r="BM1853" s="94">
        <v>1.0</v>
      </c>
      <c r="BN1853" s="94"/>
      <c r="BO1853" s="94"/>
      <c r="BP1853" s="94"/>
      <c r="BQ1853" s="94"/>
      <c r="BR1853" s="94"/>
      <c r="BS1853" s="94"/>
      <c r="BT1853" s="94"/>
      <c r="BU1853" s="94"/>
      <c r="BV1853" s="94"/>
      <c r="BW1853" s="94"/>
      <c r="BX1853" s="94"/>
      <c r="BY1853" s="94"/>
      <c r="BZ1853" s="94"/>
      <c r="CA1853" s="94"/>
      <c r="CB1853" s="94"/>
      <c r="CC1853" s="94"/>
      <c r="CD1853" s="94"/>
      <c r="CE1853" s="94"/>
      <c r="CF1853" s="94"/>
      <c r="CG1853" s="94"/>
      <c r="CH1853" s="94"/>
      <c r="CK1853" s="94" t="s">
        <v>7610</v>
      </c>
      <c r="CL1853" s="94" t="s">
        <v>12046</v>
      </c>
      <c r="CM1853" s="94" t="s">
        <v>12186</v>
      </c>
      <c r="CO1853" s="94" t="s">
        <v>12217</v>
      </c>
      <c r="CP1853" s="94" t="s">
        <v>12189</v>
      </c>
      <c r="CQ1853" s="94" t="s">
        <v>12015</v>
      </c>
      <c r="CR1853" s="94" t="s">
        <v>12219</v>
      </c>
      <c r="CS1853" s="94" t="s">
        <v>12016</v>
      </c>
      <c r="CT1853" s="94" t="s">
        <v>12052</v>
      </c>
      <c r="CX1853" s="94" t="s">
        <v>22522</v>
      </c>
      <c r="CZ1853" s="94" t="s">
        <v>12007</v>
      </c>
      <c r="DA1853" s="94" t="s">
        <v>12016</v>
      </c>
      <c r="DB1853" s="94" t="s">
        <v>12111</v>
      </c>
      <c r="DC1853" s="94" t="s">
        <v>12007</v>
      </c>
      <c r="DD1853" s="94" t="s">
        <v>12016</v>
      </c>
      <c r="DE1853" s="94" t="s">
        <v>12007</v>
      </c>
      <c r="DH1853" s="94" t="s">
        <v>12021</v>
      </c>
      <c r="DJ1853" s="94" t="s">
        <v>12022</v>
      </c>
    </row>
    <row r="1854" ht="13.5" customHeight="1">
      <c r="A1854" s="94" t="s">
        <v>7354</v>
      </c>
      <c r="B1854" s="94" t="s">
        <v>7355</v>
      </c>
      <c r="C1854" s="94" t="str">
        <f t="shared" si="1"/>
        <v>Onesimo Mtintsilana</v>
      </c>
      <c r="D1854" s="94" t="s">
        <v>22523</v>
      </c>
      <c r="E1854" s="94" t="s">
        <v>35</v>
      </c>
      <c r="F1854" s="94" t="s">
        <v>22524</v>
      </c>
      <c r="G1854" s="95" t="s">
        <v>33</v>
      </c>
      <c r="H1854" s="94" t="s">
        <v>12006</v>
      </c>
      <c r="BF1854" s="94" t="s">
        <v>33</v>
      </c>
      <c r="BG1854" s="94"/>
      <c r="BH1854" s="94"/>
      <c r="BI1854" s="94"/>
      <c r="BJ1854" s="94"/>
      <c r="BK1854" s="94"/>
      <c r="BL1854" s="94"/>
      <c r="BM1854" s="94">
        <v>1.0</v>
      </c>
      <c r="BN1854" s="94"/>
      <c r="BO1854" s="94"/>
      <c r="BP1854" s="94"/>
      <c r="BQ1854" s="94"/>
      <c r="BR1854" s="94"/>
      <c r="BS1854" s="94"/>
      <c r="BT1854" s="94"/>
      <c r="BU1854" s="94"/>
      <c r="BV1854" s="94"/>
      <c r="BW1854" s="94"/>
      <c r="BX1854" s="94"/>
      <c r="BY1854" s="94"/>
      <c r="BZ1854" s="94"/>
      <c r="CA1854" s="94"/>
      <c r="CB1854" s="94"/>
      <c r="CC1854" s="94"/>
      <c r="CD1854" s="94">
        <v>1.0</v>
      </c>
      <c r="CE1854" s="94"/>
      <c r="CF1854" s="94"/>
      <c r="CG1854" s="94"/>
      <c r="CH1854" s="94"/>
      <c r="CJ1854" s="94" t="s">
        <v>12213</v>
      </c>
      <c r="CK1854" s="94" t="s">
        <v>7359</v>
      </c>
      <c r="CL1854" s="94" t="s">
        <v>12010</v>
      </c>
      <c r="CM1854" s="94" t="s">
        <v>22525</v>
      </c>
      <c r="CN1854" s="94" t="s">
        <v>12455</v>
      </c>
      <c r="CO1854" s="94" t="s">
        <v>12122</v>
      </c>
      <c r="CP1854" s="94" t="s">
        <v>12306</v>
      </c>
      <c r="CQ1854" s="94" t="s">
        <v>12015</v>
      </c>
      <c r="CR1854" s="94" t="s">
        <v>12015</v>
      </c>
      <c r="CS1854" s="94" t="s">
        <v>12016</v>
      </c>
      <c r="CT1854" s="94" t="s">
        <v>14982</v>
      </c>
      <c r="CX1854" s="94" t="s">
        <v>22526</v>
      </c>
      <c r="CZ1854" s="94" t="s">
        <v>12007</v>
      </c>
      <c r="DA1854" s="94" t="s">
        <v>12019</v>
      </c>
      <c r="DB1854" s="94" t="s">
        <v>12111</v>
      </c>
      <c r="DC1854" s="94" t="s">
        <v>12007</v>
      </c>
      <c r="DD1854" s="94" t="s">
        <v>12007</v>
      </c>
      <c r="DE1854" s="94" t="s">
        <v>12007</v>
      </c>
      <c r="DH1854" s="94" t="s">
        <v>12021</v>
      </c>
      <c r="DJ1854" s="94" t="s">
        <v>12022</v>
      </c>
    </row>
    <row r="1855" ht="13.5" customHeight="1">
      <c r="A1855" s="94" t="s">
        <v>7916</v>
      </c>
      <c r="B1855" s="94" t="s">
        <v>7917</v>
      </c>
      <c r="C1855" s="94" t="str">
        <f t="shared" si="1"/>
        <v>Onkabetse Sengate</v>
      </c>
      <c r="D1855" s="94" t="s">
        <v>7918</v>
      </c>
      <c r="E1855" s="94" t="s">
        <v>32</v>
      </c>
      <c r="F1855" s="94" t="s">
        <v>22527</v>
      </c>
      <c r="G1855" s="95" t="s">
        <v>33</v>
      </c>
      <c r="H1855" s="94" t="s">
        <v>12006</v>
      </c>
      <c r="I1855" s="94" t="s">
        <v>12025</v>
      </c>
      <c r="BF1855" s="94" t="s">
        <v>33</v>
      </c>
      <c r="BG1855" s="94"/>
      <c r="BH1855" s="94"/>
      <c r="BI1855" s="94"/>
      <c r="BJ1855" s="94"/>
      <c r="BK1855" s="94"/>
      <c r="BL1855" s="94"/>
      <c r="BM1855" s="94">
        <v>1.0</v>
      </c>
      <c r="BN1855" s="94"/>
      <c r="BO1855" s="94"/>
      <c r="BP1855" s="94"/>
      <c r="BQ1855" s="94"/>
      <c r="BR1855" s="94"/>
      <c r="BS1855" s="94"/>
      <c r="BT1855" s="94"/>
      <c r="BU1855" s="94"/>
      <c r="BV1855" s="94"/>
      <c r="BW1855" s="94"/>
      <c r="BX1855" s="94"/>
      <c r="BY1855" s="94"/>
      <c r="BZ1855" s="94"/>
      <c r="CA1855" s="94"/>
      <c r="CB1855" s="94"/>
      <c r="CC1855" s="94"/>
      <c r="CD1855" s="94"/>
      <c r="CE1855" s="94"/>
      <c r="CF1855" s="94"/>
      <c r="CG1855" s="94"/>
      <c r="CH1855" s="94"/>
      <c r="CJ1855" s="94" t="s">
        <v>13091</v>
      </c>
      <c r="CK1855" s="94" t="s">
        <v>7921</v>
      </c>
      <c r="CL1855" s="94" t="s">
        <v>12175</v>
      </c>
      <c r="CM1855" s="94" t="s">
        <v>19433</v>
      </c>
      <c r="CN1855" s="94" t="s">
        <v>12143</v>
      </c>
      <c r="CO1855" s="94" t="s">
        <v>12122</v>
      </c>
      <c r="CP1855" s="94" t="s">
        <v>12276</v>
      </c>
      <c r="CQ1855" s="94" t="s">
        <v>14189</v>
      </c>
      <c r="CR1855" s="94" t="s">
        <v>14189</v>
      </c>
      <c r="CS1855" s="94" t="s">
        <v>12016</v>
      </c>
      <c r="CX1855" s="94" t="s">
        <v>22528</v>
      </c>
      <c r="CZ1855" s="94" t="s">
        <v>12007</v>
      </c>
      <c r="DA1855" s="94" t="s">
        <v>12016</v>
      </c>
      <c r="DB1855" s="94" t="s">
        <v>12111</v>
      </c>
      <c r="DC1855" s="94" t="s">
        <v>12016</v>
      </c>
      <c r="DD1855" s="94" t="s">
        <v>12007</v>
      </c>
      <c r="DE1855" s="94" t="s">
        <v>12007</v>
      </c>
      <c r="DH1855" s="94" t="s">
        <v>12021</v>
      </c>
      <c r="DJ1855" s="94" t="s">
        <v>12022</v>
      </c>
    </row>
    <row r="1856" ht="13.5" customHeight="1">
      <c r="A1856" s="94" t="s">
        <v>1902</v>
      </c>
      <c r="B1856" s="94" t="s">
        <v>1903</v>
      </c>
      <c r="C1856" s="94" t="str">
        <f t="shared" si="1"/>
        <v>Onuche Ogu</v>
      </c>
      <c r="D1856" s="94" t="s">
        <v>1904</v>
      </c>
      <c r="E1856" s="94" t="s">
        <v>35</v>
      </c>
      <c r="F1856" s="94" t="s">
        <v>22529</v>
      </c>
      <c r="G1856" s="95" t="s">
        <v>33</v>
      </c>
      <c r="H1856" s="94" t="s">
        <v>12006</v>
      </c>
      <c r="I1856" s="94" t="s">
        <v>12069</v>
      </c>
      <c r="BF1856" s="94" t="s">
        <v>33</v>
      </c>
      <c r="BG1856" s="94"/>
      <c r="BH1856" s="94"/>
      <c r="BI1856" s="94"/>
      <c r="BJ1856" s="94"/>
      <c r="BK1856" s="94"/>
      <c r="BL1856" s="94">
        <v>1.0</v>
      </c>
      <c r="BM1856" s="94"/>
      <c r="BN1856" s="94"/>
      <c r="BO1856" s="94"/>
      <c r="BP1856" s="94"/>
      <c r="BQ1856" s="94"/>
      <c r="BR1856" s="94"/>
      <c r="BS1856" s="94"/>
      <c r="BT1856" s="94"/>
      <c r="BU1856" s="94"/>
      <c r="BV1856" s="94"/>
      <c r="BW1856" s="94"/>
      <c r="BX1856" s="94"/>
      <c r="BY1856" s="94"/>
      <c r="BZ1856" s="94"/>
      <c r="CA1856" s="94"/>
      <c r="CB1856" s="94"/>
      <c r="CC1856" s="94"/>
      <c r="CD1856" s="94"/>
      <c r="CE1856" s="94"/>
      <c r="CF1856" s="94"/>
      <c r="CG1856" s="94"/>
      <c r="CH1856" s="94"/>
      <c r="CJ1856" s="94" t="s">
        <v>22530</v>
      </c>
      <c r="CK1856" s="94" t="s">
        <v>22531</v>
      </c>
      <c r="CL1856" s="94" t="s">
        <v>12046</v>
      </c>
      <c r="CM1856" s="94" t="s">
        <v>22532</v>
      </c>
      <c r="CN1856" s="94" t="s">
        <v>22533</v>
      </c>
      <c r="CO1856" s="94" t="s">
        <v>12116</v>
      </c>
      <c r="CP1856" s="94" t="s">
        <v>22454</v>
      </c>
      <c r="CQ1856" s="94" t="s">
        <v>12158</v>
      </c>
      <c r="CR1856" s="94" t="s">
        <v>12159</v>
      </c>
      <c r="CS1856" s="94" t="s">
        <v>12007</v>
      </c>
      <c r="CX1856" s="94" t="s">
        <v>22534</v>
      </c>
      <c r="CZ1856" s="94" t="s">
        <v>12007</v>
      </c>
      <c r="DB1856" s="94" t="s">
        <v>12111</v>
      </c>
      <c r="DC1856" s="94" t="s">
        <v>12007</v>
      </c>
      <c r="DD1856" s="94" t="s">
        <v>12007</v>
      </c>
      <c r="DE1856" s="94" t="s">
        <v>12007</v>
      </c>
      <c r="DH1856" s="94" t="s">
        <v>12021</v>
      </c>
      <c r="DJ1856" s="94" t="s">
        <v>12022</v>
      </c>
    </row>
    <row r="1857" ht="13.5" customHeight="1">
      <c r="A1857" s="94" t="s">
        <v>2661</v>
      </c>
      <c r="B1857" s="94" t="s">
        <v>2662</v>
      </c>
      <c r="C1857" s="94" t="str">
        <f t="shared" si="1"/>
        <v>Onyinye Peace</v>
      </c>
      <c r="D1857" s="94" t="s">
        <v>2663</v>
      </c>
      <c r="E1857" s="94" t="s">
        <v>32</v>
      </c>
      <c r="F1857" s="94" t="s">
        <v>22535</v>
      </c>
      <c r="G1857" s="95" t="s">
        <v>33</v>
      </c>
      <c r="H1857" s="94" t="s">
        <v>12006</v>
      </c>
      <c r="I1857" s="94" t="s">
        <v>12069</v>
      </c>
      <c r="BF1857" s="94"/>
      <c r="BG1857" s="94"/>
      <c r="BH1857" s="94" t="s">
        <v>33</v>
      </c>
      <c r="BI1857" s="94"/>
      <c r="BJ1857" s="94"/>
      <c r="BK1857" s="94"/>
      <c r="BL1857" s="94"/>
      <c r="BM1857" s="94"/>
      <c r="BN1857" s="94"/>
      <c r="BO1857" s="94"/>
      <c r="BP1857" s="94"/>
      <c r="BQ1857" s="94"/>
      <c r="BR1857" s="94"/>
      <c r="BS1857" s="94">
        <v>1.0</v>
      </c>
      <c r="BT1857" s="94"/>
      <c r="BU1857" s="94"/>
      <c r="BV1857" s="94"/>
      <c r="BW1857" s="94"/>
      <c r="BX1857" s="94"/>
      <c r="BY1857" s="94"/>
      <c r="BZ1857" s="94"/>
      <c r="CA1857" s="94"/>
      <c r="CB1857" s="94"/>
      <c r="CC1857" s="94"/>
      <c r="CD1857" s="94"/>
      <c r="CE1857" s="94"/>
      <c r="CF1857" s="94"/>
      <c r="CG1857" s="94"/>
      <c r="CH1857" s="94"/>
      <c r="CJ1857" s="94" t="s">
        <v>12213</v>
      </c>
      <c r="CK1857" s="94" t="s">
        <v>22536</v>
      </c>
      <c r="CL1857" s="94" t="s">
        <v>12856</v>
      </c>
      <c r="CM1857" s="94" t="s">
        <v>22537</v>
      </c>
      <c r="CN1857" s="94" t="s">
        <v>12216</v>
      </c>
      <c r="CO1857" s="94" t="s">
        <v>12217</v>
      </c>
      <c r="CP1857" s="94" t="s">
        <v>22538</v>
      </c>
      <c r="CQ1857" s="94" t="s">
        <v>12158</v>
      </c>
      <c r="CR1857" s="94" t="s">
        <v>13881</v>
      </c>
      <c r="CS1857" s="94" t="s">
        <v>12007</v>
      </c>
      <c r="CT1857" s="94" t="s">
        <v>12052</v>
      </c>
      <c r="CU1857" s="94" t="s">
        <v>12052</v>
      </c>
      <c r="CV1857" s="94" t="s">
        <v>12758</v>
      </c>
      <c r="CX1857" s="94" t="s">
        <v>1965</v>
      </c>
      <c r="CZ1857" s="94" t="s">
        <v>12007</v>
      </c>
      <c r="DA1857" s="94" t="s">
        <v>12111</v>
      </c>
      <c r="DB1857" s="94" t="s">
        <v>12111</v>
      </c>
      <c r="DC1857" s="94" t="s">
        <v>12007</v>
      </c>
      <c r="DD1857" s="94" t="s">
        <v>12007</v>
      </c>
      <c r="DE1857" s="94" t="s">
        <v>12007</v>
      </c>
      <c r="DH1857" s="94" t="s">
        <v>12021</v>
      </c>
      <c r="DJ1857" s="94" t="s">
        <v>12022</v>
      </c>
    </row>
    <row r="1858" ht="13.5" customHeight="1">
      <c r="A1858" s="94" t="s">
        <v>22539</v>
      </c>
      <c r="B1858" s="94" t="s">
        <v>22540</v>
      </c>
      <c r="C1858" s="94" t="str">
        <f t="shared" si="1"/>
        <v>Opeyemi Omotayo Aleshinloye</v>
      </c>
      <c r="D1858" s="94" t="s">
        <v>22541</v>
      </c>
      <c r="E1858" s="94" t="s">
        <v>35</v>
      </c>
      <c r="F1858" s="94" t="s">
        <v>22542</v>
      </c>
      <c r="G1858" s="95" t="s">
        <v>33</v>
      </c>
      <c r="H1858" s="94" t="s">
        <v>12006</v>
      </c>
      <c r="BF1858" s="94"/>
      <c r="BG1858" s="94"/>
      <c r="BH1858" s="94"/>
      <c r="BI1858" s="94"/>
      <c r="BJ1858" s="94" t="s">
        <v>33</v>
      </c>
      <c r="BK1858" s="94"/>
      <c r="BL1858" s="94"/>
      <c r="BM1858" s="94"/>
      <c r="BN1858" s="94"/>
      <c r="BO1858" s="94"/>
      <c r="BP1858" s="94"/>
      <c r="BQ1858" s="94"/>
      <c r="BR1858" s="94"/>
      <c r="BS1858" s="94"/>
      <c r="BT1858" s="94"/>
      <c r="BU1858" s="94"/>
      <c r="BV1858" s="94"/>
      <c r="BW1858" s="94"/>
      <c r="BX1858" s="94">
        <v>1.0</v>
      </c>
      <c r="BY1858" s="94"/>
      <c r="BZ1858" s="94"/>
      <c r="CA1858" s="94"/>
      <c r="CB1858" s="94"/>
      <c r="CC1858" s="94"/>
      <c r="CD1858" s="94"/>
      <c r="CE1858" s="94"/>
      <c r="CF1858" s="94"/>
      <c r="CG1858" s="94"/>
      <c r="CH1858" s="94"/>
      <c r="CJ1858" s="94" t="s">
        <v>11475</v>
      </c>
      <c r="CK1858" s="94" t="s">
        <v>22543</v>
      </c>
      <c r="CL1858" s="94" t="s">
        <v>12046</v>
      </c>
      <c r="CM1858" s="94" t="s">
        <v>22544</v>
      </c>
      <c r="CN1858" s="94" t="s">
        <v>22545</v>
      </c>
      <c r="CO1858" s="94" t="s">
        <v>12013</v>
      </c>
      <c r="CP1858" s="94" t="s">
        <v>22546</v>
      </c>
      <c r="CQ1858" s="94" t="s">
        <v>12158</v>
      </c>
      <c r="CR1858" s="94" t="s">
        <v>12158</v>
      </c>
      <c r="CS1858" s="94" t="s">
        <v>12007</v>
      </c>
      <c r="CT1858" s="94" t="s">
        <v>12052</v>
      </c>
      <c r="CX1858" s="94" t="s">
        <v>22547</v>
      </c>
      <c r="CZ1858" s="94" t="s">
        <v>12007</v>
      </c>
      <c r="DA1858" s="94" t="s">
        <v>12016</v>
      </c>
      <c r="DB1858" s="94" t="s">
        <v>12019</v>
      </c>
      <c r="DC1858" s="94" t="s">
        <v>12007</v>
      </c>
      <c r="DD1858" s="94" t="s">
        <v>12007</v>
      </c>
      <c r="DE1858" s="94" t="s">
        <v>12007</v>
      </c>
      <c r="DH1858" s="94" t="s">
        <v>12021</v>
      </c>
      <c r="DJ1858" s="94" t="s">
        <v>12022</v>
      </c>
    </row>
    <row r="1859" ht="13.5" customHeight="1">
      <c r="A1859" s="94" t="s">
        <v>2865</v>
      </c>
      <c r="B1859" s="94" t="s">
        <v>2866</v>
      </c>
      <c r="C1859" s="94" t="str">
        <f t="shared" si="1"/>
        <v>Orapeleng Mogawana</v>
      </c>
      <c r="D1859" s="94" t="s">
        <v>2867</v>
      </c>
      <c r="E1859" s="94" t="s">
        <v>32</v>
      </c>
      <c r="F1859" s="94" t="s">
        <v>22548</v>
      </c>
      <c r="G1859" s="95" t="s">
        <v>33</v>
      </c>
      <c r="H1859" s="94" t="s">
        <v>12006</v>
      </c>
      <c r="I1859" s="94" t="s">
        <v>12069</v>
      </c>
      <c r="AW1859" s="94" t="s">
        <v>12007</v>
      </c>
      <c r="BF1859" s="94"/>
      <c r="BG1859" s="94"/>
      <c r="BH1859" s="94" t="s">
        <v>33</v>
      </c>
      <c r="BI1859" s="94"/>
      <c r="BJ1859" s="94"/>
      <c r="BK1859" s="94"/>
      <c r="BL1859" s="94"/>
      <c r="BM1859" s="94"/>
      <c r="BN1859" s="94"/>
      <c r="BO1859" s="94"/>
      <c r="BP1859" s="94"/>
      <c r="BQ1859" s="94"/>
      <c r="BR1859" s="94"/>
      <c r="BS1859" s="94">
        <v>1.0</v>
      </c>
      <c r="BT1859" s="94"/>
      <c r="BU1859" s="94"/>
      <c r="BV1859" s="94"/>
      <c r="BW1859" s="94"/>
      <c r="BX1859" s="94"/>
      <c r="BY1859" s="94"/>
      <c r="BZ1859" s="94"/>
      <c r="CA1859" s="94"/>
      <c r="CB1859" s="94"/>
      <c r="CC1859" s="94"/>
      <c r="CD1859" s="94"/>
      <c r="CE1859" s="94"/>
      <c r="CF1859" s="94"/>
      <c r="CG1859" s="94"/>
      <c r="CH1859" s="94"/>
      <c r="CJ1859" s="94" t="s">
        <v>12153</v>
      </c>
      <c r="CK1859" s="94" t="s">
        <v>2871</v>
      </c>
      <c r="CL1859" s="94" t="s">
        <v>12046</v>
      </c>
      <c r="CM1859" s="94" t="s">
        <v>22549</v>
      </c>
      <c r="CN1859" s="94" t="s">
        <v>12143</v>
      </c>
      <c r="CO1859" s="94" t="s">
        <v>12122</v>
      </c>
      <c r="CP1859" s="94" t="s">
        <v>12189</v>
      </c>
      <c r="CQ1859" s="94" t="s">
        <v>12015</v>
      </c>
      <c r="CR1859" s="94" t="s">
        <v>12219</v>
      </c>
      <c r="CS1859" s="94" t="s">
        <v>12016</v>
      </c>
      <c r="CT1859" s="94" t="s">
        <v>22550</v>
      </c>
      <c r="CU1859" s="94" t="s">
        <v>12498</v>
      </c>
      <c r="CV1859" s="94" t="s">
        <v>12498</v>
      </c>
      <c r="CX1859" s="94" t="s">
        <v>1770</v>
      </c>
      <c r="CZ1859" s="94" t="s">
        <v>12007</v>
      </c>
      <c r="DA1859" s="94" t="s">
        <v>12016</v>
      </c>
      <c r="DB1859" s="94" t="s">
        <v>12111</v>
      </c>
      <c r="DC1859" s="94" t="s">
        <v>12007</v>
      </c>
      <c r="DD1859" s="94" t="s">
        <v>12016</v>
      </c>
      <c r="DE1859" s="94" t="s">
        <v>12016</v>
      </c>
      <c r="DH1859" s="94" t="s">
        <v>12021</v>
      </c>
      <c r="DJ1859" s="94" t="s">
        <v>12022</v>
      </c>
    </row>
    <row r="1860" ht="13.5" customHeight="1">
      <c r="A1860" s="94" t="s">
        <v>22551</v>
      </c>
      <c r="B1860" s="94" t="s">
        <v>22552</v>
      </c>
      <c r="C1860" s="94" t="str">
        <f t="shared" si="1"/>
        <v>osama ramla</v>
      </c>
      <c r="D1860" s="94" t="s">
        <v>22553</v>
      </c>
      <c r="E1860" s="94" t="s">
        <v>32</v>
      </c>
      <c r="F1860" s="94" t="s">
        <v>22554</v>
      </c>
      <c r="G1860" s="95" t="s">
        <v>38</v>
      </c>
      <c r="H1860" s="94" t="s">
        <v>12006</v>
      </c>
      <c r="I1860" s="94" t="s">
        <v>12069</v>
      </c>
      <c r="BF1860" s="94"/>
      <c r="BG1860" s="94"/>
      <c r="BH1860" s="94"/>
      <c r="BI1860" s="94"/>
      <c r="BJ1860" s="94"/>
      <c r="BK1860" s="94" t="s">
        <v>38</v>
      </c>
      <c r="BL1860" s="94"/>
      <c r="BM1860" s="94"/>
      <c r="BN1860" s="94"/>
      <c r="BO1860" s="94"/>
      <c r="BP1860" s="94"/>
      <c r="BQ1860" s="94"/>
      <c r="BR1860" s="94"/>
      <c r="BS1860" s="94"/>
      <c r="BT1860" s="94"/>
      <c r="BU1860" s="94"/>
      <c r="BV1860" s="94"/>
      <c r="BW1860" s="94"/>
      <c r="BX1860" s="94"/>
      <c r="BY1860" s="94"/>
      <c r="BZ1860" s="94"/>
      <c r="CA1860" s="94"/>
      <c r="CB1860" s="94">
        <v>1.0</v>
      </c>
      <c r="CC1860" s="94"/>
      <c r="CD1860" s="94"/>
      <c r="CE1860" s="94"/>
      <c r="CF1860" s="94"/>
      <c r="CG1860" s="94"/>
      <c r="CH1860" s="94"/>
      <c r="CJ1860" s="94" t="s">
        <v>12153</v>
      </c>
      <c r="CK1860" s="94" t="s">
        <v>22555</v>
      </c>
      <c r="CL1860" s="94" t="s">
        <v>12046</v>
      </c>
      <c r="CM1860" s="94" t="s">
        <v>18284</v>
      </c>
      <c r="CN1860" s="94" t="s">
        <v>22556</v>
      </c>
      <c r="CO1860" s="94" t="s">
        <v>12217</v>
      </c>
      <c r="CP1860" s="94" t="s">
        <v>22557</v>
      </c>
      <c r="CQ1860" s="94" t="s">
        <v>12103</v>
      </c>
      <c r="CR1860" s="94" t="s">
        <v>22558</v>
      </c>
      <c r="CX1860" s="94" t="s">
        <v>22559</v>
      </c>
      <c r="CZ1860" s="94" t="s">
        <v>12007</v>
      </c>
      <c r="DC1860" s="94" t="s">
        <v>12007</v>
      </c>
      <c r="DD1860" s="94" t="s">
        <v>12007</v>
      </c>
      <c r="DH1860" s="94" t="s">
        <v>12021</v>
      </c>
      <c r="DJ1860" s="94" t="s">
        <v>12022</v>
      </c>
    </row>
    <row r="1861" ht="13.5" customHeight="1">
      <c r="A1861" s="94" t="s">
        <v>1752</v>
      </c>
      <c r="B1861" s="94" t="s">
        <v>1753</v>
      </c>
      <c r="C1861" s="94" t="str">
        <f t="shared" si="1"/>
        <v>Osase Omoruyi</v>
      </c>
      <c r="D1861" s="94" t="s">
        <v>22560</v>
      </c>
      <c r="E1861" s="94" t="s">
        <v>32</v>
      </c>
      <c r="F1861" s="94" t="s">
        <v>22561</v>
      </c>
      <c r="G1861" s="95" t="s">
        <v>33</v>
      </c>
      <c r="H1861" s="94" t="s">
        <v>12006</v>
      </c>
      <c r="BF1861" s="94"/>
      <c r="BG1861" s="94"/>
      <c r="BH1861" s="94" t="s">
        <v>33</v>
      </c>
      <c r="BI1861" s="94"/>
      <c r="BJ1861" s="94"/>
      <c r="BK1861" s="94"/>
      <c r="BL1861" s="94"/>
      <c r="BM1861" s="94"/>
      <c r="BN1861" s="94"/>
      <c r="BO1861" s="94"/>
      <c r="BP1861" s="94"/>
      <c r="BQ1861" s="94"/>
      <c r="BR1861" s="94"/>
      <c r="BS1861" s="94">
        <v>1.0</v>
      </c>
      <c r="BT1861" s="94"/>
      <c r="BU1861" s="94"/>
      <c r="BV1861" s="94"/>
      <c r="BW1861" s="94"/>
      <c r="BX1861" s="94"/>
      <c r="BY1861" s="94"/>
      <c r="BZ1861" s="94"/>
      <c r="CA1861" s="94"/>
      <c r="CB1861" s="94"/>
      <c r="CC1861" s="94"/>
      <c r="CD1861" s="94"/>
      <c r="CE1861" s="94"/>
      <c r="CF1861" s="94"/>
      <c r="CG1861" s="94"/>
      <c r="CH1861" s="94"/>
      <c r="CK1861" s="94" t="s">
        <v>1757</v>
      </c>
      <c r="CL1861" s="94" t="s">
        <v>12010</v>
      </c>
      <c r="CM1861" s="94" t="s">
        <v>13192</v>
      </c>
      <c r="CO1861" s="94" t="s">
        <v>12122</v>
      </c>
      <c r="CP1861" s="94" t="s">
        <v>15235</v>
      </c>
      <c r="CQ1861" s="94" t="s">
        <v>12032</v>
      </c>
      <c r="CR1861" s="94" t="s">
        <v>12752</v>
      </c>
      <c r="CS1861" s="94" t="s">
        <v>12016</v>
      </c>
      <c r="CX1861" s="94" t="s">
        <v>22562</v>
      </c>
      <c r="CZ1861" s="94" t="s">
        <v>12007</v>
      </c>
      <c r="DA1861" s="94" t="s">
        <v>12111</v>
      </c>
      <c r="DB1861" s="94" t="s">
        <v>12111</v>
      </c>
      <c r="DC1861" s="94" t="s">
        <v>12007</v>
      </c>
      <c r="DD1861" s="94" t="s">
        <v>12007</v>
      </c>
      <c r="DE1861" s="94" t="s">
        <v>12007</v>
      </c>
      <c r="DH1861" s="94" t="s">
        <v>12021</v>
      </c>
      <c r="DJ1861" s="94" t="s">
        <v>12022</v>
      </c>
    </row>
    <row r="1862" ht="13.5" customHeight="1">
      <c r="A1862" s="94" t="s">
        <v>1752</v>
      </c>
      <c r="B1862" s="94" t="s">
        <v>1753</v>
      </c>
      <c r="C1862" s="94" t="str">
        <f t="shared" si="1"/>
        <v>Osase Omoruyi</v>
      </c>
      <c r="D1862" s="94" t="s">
        <v>22563</v>
      </c>
      <c r="E1862" s="94" t="s">
        <v>35</v>
      </c>
      <c r="F1862" s="94" t="s">
        <v>22564</v>
      </c>
      <c r="G1862" s="95" t="s">
        <v>33</v>
      </c>
      <c r="H1862" s="94" t="s">
        <v>12006</v>
      </c>
      <c r="BF1862" s="94"/>
      <c r="BG1862" s="94"/>
      <c r="BH1862" s="94" t="s">
        <v>33</v>
      </c>
      <c r="BI1862" s="94"/>
      <c r="BJ1862" s="94"/>
      <c r="BK1862" s="94"/>
      <c r="BL1862" s="94"/>
      <c r="BM1862" s="94"/>
      <c r="BN1862" s="94"/>
      <c r="BO1862" s="94"/>
      <c r="BP1862" s="94"/>
      <c r="BQ1862" s="94"/>
      <c r="BR1862" s="94"/>
      <c r="BS1862" s="94">
        <v>1.0</v>
      </c>
      <c r="BT1862" s="94"/>
      <c r="BU1862" s="94"/>
      <c r="BV1862" s="94"/>
      <c r="BW1862" s="94"/>
      <c r="BX1862" s="94"/>
      <c r="BY1862" s="94"/>
      <c r="BZ1862" s="94"/>
      <c r="CA1862" s="94"/>
      <c r="CB1862" s="94"/>
      <c r="CC1862" s="94"/>
      <c r="CD1862" s="94"/>
      <c r="CE1862" s="94"/>
      <c r="CF1862" s="94"/>
      <c r="CG1862" s="94"/>
      <c r="CH1862" s="94"/>
      <c r="CK1862" s="94" t="s">
        <v>1757</v>
      </c>
      <c r="CL1862" s="94" t="s">
        <v>12010</v>
      </c>
      <c r="CM1862" s="94" t="s">
        <v>12765</v>
      </c>
      <c r="CN1862" s="94" t="s">
        <v>12375</v>
      </c>
      <c r="CO1862" s="94" t="s">
        <v>12122</v>
      </c>
      <c r="CP1862" s="94" t="s">
        <v>13194</v>
      </c>
      <c r="CQ1862" s="94" t="s">
        <v>12032</v>
      </c>
      <c r="CR1862" s="94" t="s">
        <v>12752</v>
      </c>
      <c r="CS1862" s="94" t="s">
        <v>12016</v>
      </c>
      <c r="CX1862" s="94" t="s">
        <v>22565</v>
      </c>
      <c r="CZ1862" s="94" t="s">
        <v>12007</v>
      </c>
      <c r="DA1862" s="94" t="s">
        <v>12111</v>
      </c>
      <c r="DB1862" s="94" t="s">
        <v>12111</v>
      </c>
      <c r="DC1862" s="94" t="s">
        <v>12007</v>
      </c>
      <c r="DD1862" s="94" t="s">
        <v>12007</v>
      </c>
      <c r="DE1862" s="94" t="s">
        <v>12007</v>
      </c>
      <c r="DH1862" s="94" t="s">
        <v>12021</v>
      </c>
      <c r="DJ1862" s="94" t="s">
        <v>12022</v>
      </c>
    </row>
    <row r="1863" ht="13.5" customHeight="1">
      <c r="A1863" s="94" t="s">
        <v>22566</v>
      </c>
      <c r="B1863" s="94" t="s">
        <v>22567</v>
      </c>
      <c r="C1863" s="94" t="str">
        <f t="shared" si="1"/>
        <v>Óscar Jiménez Arranz</v>
      </c>
      <c r="D1863" s="94" t="s">
        <v>22568</v>
      </c>
      <c r="E1863" s="94" t="s">
        <v>32</v>
      </c>
      <c r="F1863" s="94" t="s">
        <v>22569</v>
      </c>
      <c r="G1863" s="95" t="s">
        <v>38</v>
      </c>
      <c r="H1863" s="94" t="s">
        <v>12006</v>
      </c>
      <c r="I1863" s="94" t="s">
        <v>12069</v>
      </c>
      <c r="L1863" s="94" t="s">
        <v>12007</v>
      </c>
      <c r="BF1863" s="94"/>
      <c r="BG1863" s="94"/>
      <c r="BH1863" s="94"/>
      <c r="BI1863" s="94"/>
      <c r="BJ1863" s="94"/>
      <c r="BK1863" s="94" t="s">
        <v>38</v>
      </c>
      <c r="BL1863" s="94"/>
      <c r="BM1863" s="94"/>
      <c r="BN1863" s="94"/>
      <c r="BO1863" s="94"/>
      <c r="BP1863" s="94"/>
      <c r="BQ1863" s="94"/>
      <c r="BR1863" s="94"/>
      <c r="BS1863" s="94"/>
      <c r="BT1863" s="94"/>
      <c r="BU1863" s="94"/>
      <c r="BV1863" s="94"/>
      <c r="BW1863" s="94"/>
      <c r="BX1863" s="94"/>
      <c r="BY1863" s="94"/>
      <c r="BZ1863" s="94"/>
      <c r="CA1863" s="94"/>
      <c r="CB1863" s="94">
        <v>1.0</v>
      </c>
      <c r="CC1863" s="94"/>
      <c r="CD1863" s="94"/>
      <c r="CE1863" s="94"/>
      <c r="CF1863" s="94"/>
      <c r="CG1863" s="94"/>
      <c r="CH1863" s="94"/>
      <c r="CK1863" s="94" t="s">
        <v>22570</v>
      </c>
      <c r="CL1863" s="94" t="s">
        <v>12046</v>
      </c>
      <c r="CM1863" s="94" t="s">
        <v>22571</v>
      </c>
      <c r="CQ1863" s="94" t="s">
        <v>13402</v>
      </c>
      <c r="CX1863" s="94" t="s">
        <v>2850</v>
      </c>
      <c r="DH1863" s="94" t="s">
        <v>12021</v>
      </c>
      <c r="DJ1863" s="94" t="s">
        <v>12022</v>
      </c>
    </row>
    <row r="1864" ht="13.5" customHeight="1">
      <c r="A1864" s="94" t="s">
        <v>22566</v>
      </c>
      <c r="B1864" s="94" t="s">
        <v>22567</v>
      </c>
      <c r="C1864" s="94" t="str">
        <f t="shared" si="1"/>
        <v>Óscar Jiménez Arranz</v>
      </c>
      <c r="D1864" s="94" t="s">
        <v>22568</v>
      </c>
      <c r="E1864" s="94" t="s">
        <v>32</v>
      </c>
      <c r="F1864" s="94" t="s">
        <v>22572</v>
      </c>
      <c r="G1864" s="95" t="s">
        <v>38</v>
      </c>
      <c r="H1864" s="94" t="s">
        <v>12006</v>
      </c>
      <c r="I1864" s="94" t="s">
        <v>12069</v>
      </c>
      <c r="BF1864" s="94"/>
      <c r="BG1864" s="94" t="s">
        <v>38</v>
      </c>
      <c r="BH1864" s="94"/>
      <c r="BI1864" s="94"/>
      <c r="BJ1864" s="94"/>
      <c r="BK1864" s="94"/>
      <c r="BL1864" s="94"/>
      <c r="BM1864" s="94"/>
      <c r="BN1864" s="94"/>
      <c r="BO1864" s="94"/>
      <c r="BP1864" s="94">
        <v>1.0</v>
      </c>
      <c r="BQ1864" s="94"/>
      <c r="BR1864" s="94"/>
      <c r="BS1864" s="94"/>
      <c r="BT1864" s="94"/>
      <c r="BU1864" s="94"/>
      <c r="BV1864" s="94"/>
      <c r="BW1864" s="94"/>
      <c r="BX1864" s="94"/>
      <c r="BY1864" s="94"/>
      <c r="BZ1864" s="94"/>
      <c r="CA1864" s="94"/>
      <c r="CB1864" s="94"/>
      <c r="CC1864" s="94"/>
      <c r="CD1864" s="94"/>
      <c r="CE1864" s="94"/>
      <c r="CF1864" s="94"/>
      <c r="CG1864" s="94"/>
      <c r="CH1864" s="94"/>
      <c r="CK1864" s="94" t="s">
        <v>22570</v>
      </c>
      <c r="CL1864" s="94" t="s">
        <v>12046</v>
      </c>
      <c r="CM1864" s="94" t="s">
        <v>22571</v>
      </c>
      <c r="CO1864" s="94" t="s">
        <v>12188</v>
      </c>
      <c r="CP1864" s="94" t="s">
        <v>14995</v>
      </c>
      <c r="CQ1864" s="94" t="s">
        <v>13402</v>
      </c>
      <c r="CR1864" s="94" t="s">
        <v>12550</v>
      </c>
      <c r="CX1864" s="94" t="s">
        <v>22573</v>
      </c>
      <c r="CZ1864" s="94" t="s">
        <v>12016</v>
      </c>
      <c r="DC1864" s="94" t="s">
        <v>12016</v>
      </c>
      <c r="DD1864" s="94" t="s">
        <v>12016</v>
      </c>
      <c r="DH1864" s="94" t="s">
        <v>12021</v>
      </c>
      <c r="DJ1864" s="94" t="s">
        <v>12022</v>
      </c>
    </row>
    <row r="1865" ht="13.5" customHeight="1">
      <c r="A1865" s="94" t="s">
        <v>3896</v>
      </c>
      <c r="B1865" s="94" t="s">
        <v>3897</v>
      </c>
      <c r="C1865" s="94" t="str">
        <f t="shared" si="1"/>
        <v>Oshan Sharma Kattel</v>
      </c>
      <c r="D1865" s="94" t="s">
        <v>3898</v>
      </c>
      <c r="E1865" s="94" t="s">
        <v>35</v>
      </c>
      <c r="F1865" s="94" t="s">
        <v>22574</v>
      </c>
      <c r="G1865" s="95" t="s">
        <v>33</v>
      </c>
      <c r="H1865" s="94" t="s">
        <v>12006</v>
      </c>
      <c r="I1865" s="94" t="s">
        <v>12069</v>
      </c>
      <c r="BF1865" s="94" t="s">
        <v>33</v>
      </c>
      <c r="BG1865" s="94"/>
      <c r="BH1865" s="94"/>
      <c r="BI1865" s="94"/>
      <c r="BJ1865" s="94"/>
      <c r="BK1865" s="94"/>
      <c r="BL1865" s="94"/>
      <c r="BM1865" s="94">
        <v>1.0</v>
      </c>
      <c r="BN1865" s="94"/>
      <c r="BO1865" s="94"/>
      <c r="BP1865" s="94"/>
      <c r="BQ1865" s="94"/>
      <c r="BR1865" s="94"/>
      <c r="BS1865" s="94"/>
      <c r="BT1865" s="94"/>
      <c r="BU1865" s="94"/>
      <c r="BV1865" s="94"/>
      <c r="BW1865" s="94"/>
      <c r="BX1865" s="94"/>
      <c r="BY1865" s="94"/>
      <c r="BZ1865" s="94"/>
      <c r="CA1865" s="94"/>
      <c r="CB1865" s="94"/>
      <c r="CC1865" s="94"/>
      <c r="CD1865" s="94">
        <v>1.0</v>
      </c>
      <c r="CE1865" s="94"/>
      <c r="CF1865" s="94"/>
      <c r="CG1865" s="94"/>
      <c r="CH1865" s="94"/>
      <c r="CJ1865" s="94" t="s">
        <v>12153</v>
      </c>
      <c r="CK1865" s="94" t="s">
        <v>3902</v>
      </c>
      <c r="CL1865" s="94" t="s">
        <v>12046</v>
      </c>
      <c r="CM1865" s="94" t="s">
        <v>22575</v>
      </c>
      <c r="CN1865" s="94" t="s">
        <v>22576</v>
      </c>
      <c r="CO1865" s="94" t="s">
        <v>12255</v>
      </c>
      <c r="CP1865" s="94" t="s">
        <v>22577</v>
      </c>
      <c r="CQ1865" s="94" t="s">
        <v>13519</v>
      </c>
      <c r="CR1865" s="94" t="s">
        <v>13520</v>
      </c>
      <c r="CS1865" s="94" t="s">
        <v>12007</v>
      </c>
      <c r="CX1865" s="94" t="s">
        <v>22578</v>
      </c>
      <c r="CZ1865" s="94" t="s">
        <v>12007</v>
      </c>
      <c r="DA1865" s="94" t="s">
        <v>12016</v>
      </c>
      <c r="DB1865" s="94" t="s">
        <v>12111</v>
      </c>
      <c r="DC1865" s="94" t="s">
        <v>12007</v>
      </c>
      <c r="DD1865" s="94" t="s">
        <v>12016</v>
      </c>
      <c r="DE1865" s="94" t="s">
        <v>12007</v>
      </c>
      <c r="DH1865" s="94" t="s">
        <v>12021</v>
      </c>
      <c r="DJ1865" s="94" t="s">
        <v>12022</v>
      </c>
    </row>
    <row r="1866" ht="13.5" customHeight="1">
      <c r="A1866" s="94" t="s">
        <v>22579</v>
      </c>
      <c r="B1866" s="94" t="s">
        <v>16735</v>
      </c>
      <c r="C1866" s="94" t="str">
        <f t="shared" si="1"/>
        <v>Otto Franz</v>
      </c>
      <c r="D1866" s="94" t="s">
        <v>22580</v>
      </c>
      <c r="E1866" s="94" t="s">
        <v>32</v>
      </c>
      <c r="F1866" s="94" t="s">
        <v>19372</v>
      </c>
      <c r="G1866" s="95" t="s">
        <v>33</v>
      </c>
      <c r="H1866" s="94" t="s">
        <v>12006</v>
      </c>
      <c r="BF1866" s="94" t="s">
        <v>33</v>
      </c>
      <c r="BG1866" s="94"/>
      <c r="BH1866" s="94"/>
      <c r="BI1866" s="94"/>
      <c r="BJ1866" s="94"/>
      <c r="BK1866" s="94"/>
      <c r="BL1866" s="94">
        <v>1.0</v>
      </c>
      <c r="BM1866" s="94"/>
      <c r="BN1866" s="94"/>
      <c r="BO1866" s="94"/>
      <c r="BP1866" s="94"/>
      <c r="BQ1866" s="94"/>
      <c r="BR1866" s="94"/>
      <c r="BS1866" s="94"/>
      <c r="BT1866" s="94"/>
      <c r="BU1866" s="94"/>
      <c r="BV1866" s="94"/>
      <c r="BW1866" s="94"/>
      <c r="BX1866" s="94"/>
      <c r="BY1866" s="94"/>
      <c r="BZ1866" s="94"/>
      <c r="CA1866" s="94"/>
      <c r="CB1866" s="94"/>
      <c r="CC1866" s="94"/>
      <c r="CD1866" s="94">
        <v>1.0</v>
      </c>
      <c r="CE1866" s="94"/>
      <c r="CF1866" s="94"/>
      <c r="CG1866" s="94"/>
      <c r="CH1866" s="94"/>
      <c r="CK1866" s="94" t="s">
        <v>22581</v>
      </c>
      <c r="CL1866" s="94" t="s">
        <v>12046</v>
      </c>
      <c r="CM1866" s="94" t="s">
        <v>15522</v>
      </c>
      <c r="CN1866" s="94" t="s">
        <v>15436</v>
      </c>
      <c r="CO1866" s="94" t="s">
        <v>12101</v>
      </c>
      <c r="CP1866" s="94" t="s">
        <v>3732</v>
      </c>
      <c r="CQ1866" s="94" t="s">
        <v>12032</v>
      </c>
      <c r="CR1866" s="94" t="s">
        <v>12032</v>
      </c>
      <c r="CS1866" s="94" t="s">
        <v>12016</v>
      </c>
      <c r="CX1866" s="94" t="s">
        <v>22582</v>
      </c>
      <c r="CZ1866" s="94" t="s">
        <v>12007</v>
      </c>
      <c r="DA1866" s="94" t="s">
        <v>12016</v>
      </c>
      <c r="DB1866" s="94" t="s">
        <v>12016</v>
      </c>
      <c r="DC1866" s="94" t="s">
        <v>12016</v>
      </c>
      <c r="DD1866" s="94" t="s">
        <v>12016</v>
      </c>
      <c r="DE1866" s="94" t="s">
        <v>12016</v>
      </c>
      <c r="DH1866" s="94" t="s">
        <v>12021</v>
      </c>
      <c r="DJ1866" s="94" t="s">
        <v>12022</v>
      </c>
    </row>
    <row r="1867" ht="13.5" customHeight="1">
      <c r="A1867" s="94" t="s">
        <v>22583</v>
      </c>
      <c r="B1867" s="94" t="s">
        <v>22584</v>
      </c>
      <c r="C1867" s="94" t="str">
        <f t="shared" si="1"/>
        <v>Øyvind Sørensen</v>
      </c>
      <c r="D1867" s="94" t="s">
        <v>22585</v>
      </c>
      <c r="E1867" s="94" t="s">
        <v>32</v>
      </c>
      <c r="F1867" s="94" t="s">
        <v>22586</v>
      </c>
      <c r="G1867" s="95" t="s">
        <v>33</v>
      </c>
      <c r="H1867" s="94" t="s">
        <v>12006</v>
      </c>
      <c r="BF1867" s="94" t="s">
        <v>33</v>
      </c>
      <c r="BG1867" s="94"/>
      <c r="BH1867" s="94"/>
      <c r="BI1867" s="94"/>
      <c r="BJ1867" s="94"/>
      <c r="BK1867" s="94"/>
      <c r="BL1867" s="94">
        <v>1.0</v>
      </c>
      <c r="BM1867" s="94"/>
      <c r="BN1867" s="94"/>
      <c r="BO1867" s="94"/>
      <c r="BP1867" s="94"/>
      <c r="BQ1867" s="94"/>
      <c r="BR1867" s="94"/>
      <c r="BS1867" s="94"/>
      <c r="BT1867" s="94"/>
      <c r="BU1867" s="94"/>
      <c r="BV1867" s="94"/>
      <c r="BW1867" s="94"/>
      <c r="BX1867" s="94"/>
      <c r="BY1867" s="94"/>
      <c r="BZ1867" s="94"/>
      <c r="CA1867" s="94"/>
      <c r="CB1867" s="94"/>
      <c r="CC1867" s="94"/>
      <c r="CD1867" s="94"/>
      <c r="CE1867" s="94"/>
      <c r="CF1867" s="94"/>
      <c r="CG1867" s="94"/>
      <c r="CH1867" s="94"/>
      <c r="CK1867" s="94" t="s">
        <v>22587</v>
      </c>
      <c r="CL1867" s="94" t="s">
        <v>12046</v>
      </c>
      <c r="CM1867" s="94" t="s">
        <v>22588</v>
      </c>
      <c r="CN1867" s="94" t="s">
        <v>12345</v>
      </c>
      <c r="CO1867" s="94" t="s">
        <v>12013</v>
      </c>
      <c r="CP1867" s="94" t="s">
        <v>15411</v>
      </c>
      <c r="CQ1867" s="94" t="s">
        <v>15412</v>
      </c>
      <c r="CR1867" s="94" t="s">
        <v>22589</v>
      </c>
      <c r="CS1867" s="94" t="s">
        <v>12016</v>
      </c>
      <c r="CT1867" s="94" t="s">
        <v>12016</v>
      </c>
      <c r="CX1867" s="94" t="s">
        <v>22590</v>
      </c>
      <c r="CZ1867" s="94" t="s">
        <v>12007</v>
      </c>
      <c r="DB1867" s="94" t="s">
        <v>12019</v>
      </c>
      <c r="DC1867" s="94" t="s">
        <v>12016</v>
      </c>
      <c r="DE1867" s="94" t="s">
        <v>12007</v>
      </c>
      <c r="DH1867" s="94" t="s">
        <v>12021</v>
      </c>
      <c r="DJ1867" s="94" t="s">
        <v>12022</v>
      </c>
    </row>
    <row r="1868" ht="13.5" customHeight="1">
      <c r="A1868" s="94" t="s">
        <v>6913</v>
      </c>
      <c r="B1868" s="94" t="s">
        <v>6914</v>
      </c>
      <c r="C1868" s="94" t="str">
        <f t="shared" si="1"/>
        <v>Pablo Araya Araya</v>
      </c>
      <c r="D1868" s="94" t="s">
        <v>6915</v>
      </c>
      <c r="E1868" s="94" t="s">
        <v>35</v>
      </c>
      <c r="F1868" s="94" t="s">
        <v>22591</v>
      </c>
      <c r="G1868" s="95" t="s">
        <v>33</v>
      </c>
      <c r="H1868" s="94" t="s">
        <v>12006</v>
      </c>
      <c r="I1868" s="94" t="s">
        <v>12025</v>
      </c>
      <c r="BF1868" s="94" t="s">
        <v>33</v>
      </c>
      <c r="BG1868" s="94"/>
      <c r="BH1868" s="94"/>
      <c r="BI1868" s="94"/>
      <c r="BJ1868" s="94"/>
      <c r="BK1868" s="94"/>
      <c r="BL1868" s="94"/>
      <c r="BM1868" s="94">
        <v>1.0</v>
      </c>
      <c r="BN1868" s="94"/>
      <c r="BO1868" s="94"/>
      <c r="BP1868" s="94"/>
      <c r="BQ1868" s="94"/>
      <c r="BR1868" s="94"/>
      <c r="BS1868" s="94"/>
      <c r="BT1868" s="94"/>
      <c r="BU1868" s="94"/>
      <c r="BV1868" s="94"/>
      <c r="BW1868" s="94"/>
      <c r="BX1868" s="94"/>
      <c r="BY1868" s="94"/>
      <c r="BZ1868" s="94"/>
      <c r="CA1868" s="94"/>
      <c r="CB1868" s="94"/>
      <c r="CC1868" s="94"/>
      <c r="CD1868" s="94"/>
      <c r="CE1868" s="94"/>
      <c r="CF1868" s="94"/>
      <c r="CG1868" s="94"/>
      <c r="CH1868" s="94"/>
      <c r="CK1868" s="94" t="s">
        <v>6919</v>
      </c>
      <c r="CL1868" s="94" t="s">
        <v>12046</v>
      </c>
      <c r="CM1868" s="94" t="s">
        <v>16785</v>
      </c>
      <c r="CO1868" s="94" t="s">
        <v>12122</v>
      </c>
      <c r="CP1868" s="94" t="s">
        <v>13054</v>
      </c>
      <c r="CQ1868" s="94" t="s">
        <v>12320</v>
      </c>
      <c r="CR1868" s="94" t="s">
        <v>12205</v>
      </c>
      <c r="CS1868" s="94" t="s">
        <v>12016</v>
      </c>
      <c r="CT1868" s="94" t="s">
        <v>22592</v>
      </c>
      <c r="CX1868" s="94" t="s">
        <v>22593</v>
      </c>
      <c r="CZ1868" s="94" t="s">
        <v>12007</v>
      </c>
      <c r="DA1868" s="94" t="s">
        <v>12016</v>
      </c>
      <c r="DB1868" s="94" t="s">
        <v>12111</v>
      </c>
      <c r="DC1868" s="94" t="s">
        <v>12007</v>
      </c>
      <c r="DD1868" s="94" t="s">
        <v>12016</v>
      </c>
      <c r="DE1868" s="94" t="s">
        <v>12007</v>
      </c>
      <c r="DH1868" s="94" t="s">
        <v>12021</v>
      </c>
      <c r="DJ1868" s="94" t="s">
        <v>12022</v>
      </c>
    </row>
    <row r="1869" ht="13.5" customHeight="1">
      <c r="A1869" s="94" t="s">
        <v>22594</v>
      </c>
      <c r="B1869" s="94" t="s">
        <v>22595</v>
      </c>
      <c r="C1869" s="94" t="str">
        <f t="shared" si="1"/>
        <v>Pablo G. Pérez-González</v>
      </c>
      <c r="D1869" s="94" t="s">
        <v>22596</v>
      </c>
      <c r="E1869" s="94" t="s">
        <v>35</v>
      </c>
      <c r="F1869" s="94" t="s">
        <v>22597</v>
      </c>
      <c r="G1869" s="95" t="s">
        <v>33</v>
      </c>
      <c r="H1869" s="94" t="s">
        <v>12006</v>
      </c>
      <c r="I1869" s="94" t="s">
        <v>12081</v>
      </c>
      <c r="BF1869" s="94" t="s">
        <v>33</v>
      </c>
      <c r="BG1869" s="94"/>
      <c r="BH1869" s="94"/>
      <c r="BI1869" s="94"/>
      <c r="BJ1869" s="94"/>
      <c r="BK1869" s="94"/>
      <c r="BL1869" s="94">
        <v>1.0</v>
      </c>
      <c r="BM1869" s="94"/>
      <c r="BN1869" s="94"/>
      <c r="BO1869" s="94"/>
      <c r="BP1869" s="94"/>
      <c r="BQ1869" s="94"/>
      <c r="BR1869" s="94"/>
      <c r="BS1869" s="94"/>
      <c r="BT1869" s="94"/>
      <c r="BU1869" s="94"/>
      <c r="BV1869" s="94"/>
      <c r="BW1869" s="94"/>
      <c r="BX1869" s="94"/>
      <c r="BY1869" s="94"/>
      <c r="BZ1869" s="94"/>
      <c r="CA1869" s="94"/>
      <c r="CB1869" s="94"/>
      <c r="CC1869" s="94"/>
      <c r="CD1869" s="94"/>
      <c r="CE1869" s="94"/>
      <c r="CF1869" s="94"/>
      <c r="CG1869" s="94"/>
      <c r="CH1869" s="94"/>
      <c r="CJ1869" s="94" t="s">
        <v>12058</v>
      </c>
      <c r="CK1869" s="94" t="s">
        <v>11422</v>
      </c>
      <c r="CL1869" s="94" t="s">
        <v>12046</v>
      </c>
      <c r="CM1869" s="94" t="s">
        <v>22598</v>
      </c>
      <c r="CN1869" s="94" t="s">
        <v>12535</v>
      </c>
      <c r="CO1869" s="94" t="s">
        <v>12030</v>
      </c>
      <c r="CP1869" s="94" t="s">
        <v>12713</v>
      </c>
      <c r="CQ1869" s="94" t="s">
        <v>12549</v>
      </c>
      <c r="CR1869" s="94" t="s">
        <v>12550</v>
      </c>
      <c r="CS1869" s="94" t="s">
        <v>12007</v>
      </c>
      <c r="CX1869" s="94" t="s">
        <v>14349</v>
      </c>
      <c r="CZ1869" s="94" t="s">
        <v>12007</v>
      </c>
      <c r="DA1869" s="94" t="s">
        <v>12016</v>
      </c>
      <c r="DB1869" s="94" t="s">
        <v>12016</v>
      </c>
      <c r="DC1869" s="94" t="s">
        <v>12016</v>
      </c>
      <c r="DD1869" s="94" t="s">
        <v>12007</v>
      </c>
      <c r="DE1869" s="94" t="s">
        <v>12007</v>
      </c>
      <c r="DH1869" s="94" t="s">
        <v>12021</v>
      </c>
      <c r="DJ1869" s="94" t="s">
        <v>12022</v>
      </c>
    </row>
    <row r="1870" ht="13.5" customHeight="1">
      <c r="A1870" s="94" t="s">
        <v>22599</v>
      </c>
      <c r="B1870" s="94" t="s">
        <v>22600</v>
      </c>
      <c r="C1870" s="94" t="str">
        <f t="shared" si="1"/>
        <v>Pablo Manuel Sanchez-Alarcon</v>
      </c>
      <c r="D1870" s="94" t="s">
        <v>22601</v>
      </c>
      <c r="E1870" s="94" t="s">
        <v>32</v>
      </c>
      <c r="F1870" s="94" t="s">
        <v>22602</v>
      </c>
      <c r="G1870" s="95" t="s">
        <v>33</v>
      </c>
      <c r="H1870" s="94" t="s">
        <v>12006</v>
      </c>
      <c r="I1870" s="94" t="s">
        <v>12081</v>
      </c>
      <c r="BF1870" s="94"/>
      <c r="BG1870" s="94"/>
      <c r="BH1870" s="94" t="s">
        <v>33</v>
      </c>
      <c r="BI1870" s="94"/>
      <c r="BJ1870" s="94"/>
      <c r="BK1870" s="94"/>
      <c r="BL1870" s="94"/>
      <c r="BM1870" s="94"/>
      <c r="BN1870" s="94"/>
      <c r="BO1870" s="94"/>
      <c r="BP1870" s="94"/>
      <c r="BQ1870" s="94"/>
      <c r="BR1870" s="94"/>
      <c r="BS1870" s="94">
        <v>1.0</v>
      </c>
      <c r="BT1870" s="94"/>
      <c r="BU1870" s="94"/>
      <c r="BV1870" s="94"/>
      <c r="BW1870" s="94"/>
      <c r="BX1870" s="94"/>
      <c r="BY1870" s="94"/>
      <c r="BZ1870" s="94"/>
      <c r="CA1870" s="94"/>
      <c r="CB1870" s="94"/>
      <c r="CC1870" s="94"/>
      <c r="CD1870" s="94"/>
      <c r="CE1870" s="94"/>
      <c r="CF1870" s="94"/>
      <c r="CG1870" s="94"/>
      <c r="CH1870" s="94"/>
      <c r="CK1870" s="94" t="s">
        <v>22603</v>
      </c>
      <c r="CM1870" s="94" t="s">
        <v>16123</v>
      </c>
      <c r="CO1870" s="94" t="s">
        <v>12122</v>
      </c>
      <c r="CP1870" s="94" t="s">
        <v>13228</v>
      </c>
      <c r="CQ1870" s="94" t="s">
        <v>12549</v>
      </c>
      <c r="CR1870" s="94" t="s">
        <v>12550</v>
      </c>
      <c r="CS1870" s="94" t="s">
        <v>12016</v>
      </c>
      <c r="CX1870" s="94" t="s">
        <v>22604</v>
      </c>
      <c r="CZ1870" s="94" t="s">
        <v>12007</v>
      </c>
      <c r="DA1870" s="94" t="s">
        <v>12016</v>
      </c>
      <c r="DB1870" s="94" t="s">
        <v>12111</v>
      </c>
      <c r="DC1870" s="94" t="s">
        <v>12007</v>
      </c>
      <c r="DD1870" s="94" t="s">
        <v>12007</v>
      </c>
      <c r="DE1870" s="94" t="s">
        <v>12007</v>
      </c>
      <c r="DH1870" s="94" t="s">
        <v>12021</v>
      </c>
      <c r="DJ1870" s="94" t="s">
        <v>12022</v>
      </c>
    </row>
    <row r="1871" ht="13.5" customHeight="1">
      <c r="A1871" s="94" t="s">
        <v>6913</v>
      </c>
      <c r="B1871" s="94" t="s">
        <v>22605</v>
      </c>
      <c r="C1871" s="94" t="str">
        <f t="shared" si="1"/>
        <v>Pablo Marchant</v>
      </c>
      <c r="D1871" s="94" t="s">
        <v>22606</v>
      </c>
      <c r="E1871" s="94" t="s">
        <v>32</v>
      </c>
      <c r="F1871" s="94" t="s">
        <v>22607</v>
      </c>
      <c r="G1871" s="95" t="s">
        <v>33</v>
      </c>
      <c r="H1871" s="94" t="s">
        <v>12006</v>
      </c>
      <c r="I1871" s="94" t="s">
        <v>12025</v>
      </c>
      <c r="BF1871" s="94"/>
      <c r="BG1871" s="94"/>
      <c r="BH1871" s="94" t="s">
        <v>33</v>
      </c>
      <c r="BI1871" s="94"/>
      <c r="BJ1871" s="94"/>
      <c r="BK1871" s="94"/>
      <c r="BL1871" s="94"/>
      <c r="BM1871" s="94"/>
      <c r="BN1871" s="94"/>
      <c r="BO1871" s="94"/>
      <c r="BP1871" s="94"/>
      <c r="BQ1871" s="94"/>
      <c r="BR1871" s="94">
        <v>1.0</v>
      </c>
      <c r="BS1871" s="94"/>
      <c r="BT1871" s="94"/>
      <c r="BU1871" s="94"/>
      <c r="BV1871" s="94"/>
      <c r="BW1871" s="94"/>
      <c r="BX1871" s="94"/>
      <c r="BY1871" s="94"/>
      <c r="BZ1871" s="94"/>
      <c r="CA1871" s="94"/>
      <c r="CB1871" s="94"/>
      <c r="CC1871" s="94"/>
      <c r="CD1871" s="94"/>
      <c r="CE1871" s="94"/>
      <c r="CF1871" s="94"/>
      <c r="CG1871" s="94"/>
      <c r="CH1871" s="94"/>
      <c r="CK1871" s="94" t="s">
        <v>22608</v>
      </c>
      <c r="CL1871" s="94" t="s">
        <v>12046</v>
      </c>
      <c r="CM1871" s="94" t="s">
        <v>22609</v>
      </c>
      <c r="CO1871" s="94" t="s">
        <v>12188</v>
      </c>
      <c r="CP1871" s="94" t="s">
        <v>13370</v>
      </c>
      <c r="CQ1871" s="94" t="s">
        <v>13028</v>
      </c>
      <c r="CR1871" s="94" t="s">
        <v>14962</v>
      </c>
      <c r="CS1871" s="94" t="s">
        <v>12016</v>
      </c>
      <c r="CT1871" s="94" t="s">
        <v>12271</v>
      </c>
      <c r="CX1871" s="94" t="s">
        <v>1743</v>
      </c>
      <c r="CZ1871" s="94" t="s">
        <v>12007</v>
      </c>
      <c r="DA1871" s="94" t="s">
        <v>12016</v>
      </c>
      <c r="DB1871" s="94" t="s">
        <v>12016</v>
      </c>
      <c r="DC1871" s="94" t="s">
        <v>12016</v>
      </c>
      <c r="DD1871" s="94" t="s">
        <v>12016</v>
      </c>
      <c r="DE1871" s="94" t="s">
        <v>12016</v>
      </c>
      <c r="DH1871" s="94" t="s">
        <v>12021</v>
      </c>
      <c r="DJ1871" s="94" t="s">
        <v>12022</v>
      </c>
    </row>
    <row r="1872" ht="13.5" customHeight="1">
      <c r="A1872" s="94" t="s">
        <v>2141</v>
      </c>
      <c r="B1872" s="94" t="s">
        <v>2142</v>
      </c>
      <c r="C1872" s="94" t="str">
        <f t="shared" si="1"/>
        <v>Pallavi Patil</v>
      </c>
      <c r="D1872" s="94" t="s">
        <v>2143</v>
      </c>
      <c r="E1872" s="94" t="s">
        <v>32</v>
      </c>
      <c r="F1872" s="94" t="s">
        <v>22610</v>
      </c>
      <c r="G1872" s="95" t="s">
        <v>38</v>
      </c>
      <c r="H1872" s="94" t="s">
        <v>12006</v>
      </c>
      <c r="I1872" s="94" t="s">
        <v>12069</v>
      </c>
      <c r="L1872" s="94" t="s">
        <v>12007</v>
      </c>
      <c r="BF1872" s="94"/>
      <c r="BG1872" s="94"/>
      <c r="BH1872" s="94"/>
      <c r="BI1872" s="94"/>
      <c r="BJ1872" s="94"/>
      <c r="BK1872" s="94" t="s">
        <v>38</v>
      </c>
      <c r="BL1872" s="94"/>
      <c r="BM1872" s="94"/>
      <c r="BN1872" s="94"/>
      <c r="BO1872" s="94"/>
      <c r="BP1872" s="94"/>
      <c r="BQ1872" s="94"/>
      <c r="BR1872" s="94"/>
      <c r="BS1872" s="94"/>
      <c r="BT1872" s="94"/>
      <c r="BU1872" s="94"/>
      <c r="BV1872" s="94"/>
      <c r="BW1872" s="94"/>
      <c r="BX1872" s="94"/>
      <c r="BY1872" s="94"/>
      <c r="BZ1872" s="94"/>
      <c r="CA1872" s="94">
        <v>1.0</v>
      </c>
      <c r="CB1872" s="94"/>
      <c r="CC1872" s="94"/>
      <c r="CD1872" s="94"/>
      <c r="CE1872" s="94"/>
      <c r="CF1872" s="94"/>
      <c r="CG1872" s="94"/>
      <c r="CH1872" s="94"/>
      <c r="CJ1872" s="94" t="s">
        <v>3680</v>
      </c>
      <c r="CK1872" s="94" t="s">
        <v>2147</v>
      </c>
      <c r="CL1872" s="94" t="s">
        <v>12010</v>
      </c>
      <c r="CM1872" s="94" t="s">
        <v>21222</v>
      </c>
      <c r="CN1872" s="94" t="s">
        <v>12187</v>
      </c>
      <c r="CO1872" s="94" t="s">
        <v>12188</v>
      </c>
      <c r="CP1872" s="94" t="s">
        <v>22611</v>
      </c>
      <c r="CQ1872" s="94" t="s">
        <v>12062</v>
      </c>
      <c r="CR1872" s="94" t="s">
        <v>12195</v>
      </c>
      <c r="CX1872" s="94" t="s">
        <v>20713</v>
      </c>
      <c r="CZ1872" s="94" t="s">
        <v>12016</v>
      </c>
      <c r="DD1872" s="94" t="s">
        <v>12007</v>
      </c>
      <c r="DH1872" s="94" t="s">
        <v>12021</v>
      </c>
      <c r="DJ1872" s="94" t="s">
        <v>12022</v>
      </c>
    </row>
    <row r="1873" ht="13.5" customHeight="1">
      <c r="A1873" s="94" t="s">
        <v>2141</v>
      </c>
      <c r="B1873" s="94" t="s">
        <v>2142</v>
      </c>
      <c r="C1873" s="94" t="str">
        <f t="shared" si="1"/>
        <v>Pallavi Patil</v>
      </c>
      <c r="D1873" s="94" t="s">
        <v>2143</v>
      </c>
      <c r="E1873" s="94" t="s">
        <v>35</v>
      </c>
      <c r="F1873" s="94" t="s">
        <v>22612</v>
      </c>
      <c r="G1873" s="95" t="s">
        <v>33</v>
      </c>
      <c r="H1873" s="94" t="s">
        <v>12006</v>
      </c>
      <c r="I1873" s="94" t="s">
        <v>12069</v>
      </c>
      <c r="BF1873" s="94" t="s">
        <v>33</v>
      </c>
      <c r="BG1873" s="94"/>
      <c r="BH1873" s="94"/>
      <c r="BI1873" s="94"/>
      <c r="BJ1873" s="94"/>
      <c r="BK1873" s="94"/>
      <c r="BL1873" s="94">
        <v>1.0</v>
      </c>
      <c r="BM1873" s="94"/>
      <c r="BN1873" s="94"/>
      <c r="BO1873" s="94"/>
      <c r="BP1873" s="94"/>
      <c r="BQ1873" s="94"/>
      <c r="BR1873" s="94"/>
      <c r="BS1873" s="94"/>
      <c r="BT1873" s="94"/>
      <c r="BU1873" s="94"/>
      <c r="BV1873" s="94"/>
      <c r="BW1873" s="94"/>
      <c r="BX1873" s="94"/>
      <c r="BY1873" s="94"/>
      <c r="BZ1873" s="94"/>
      <c r="CA1873" s="94"/>
      <c r="CB1873" s="94"/>
      <c r="CC1873" s="94"/>
      <c r="CD1873" s="94">
        <v>1.0</v>
      </c>
      <c r="CE1873" s="94"/>
      <c r="CF1873" s="94"/>
      <c r="CG1873" s="94"/>
      <c r="CH1873" s="94"/>
      <c r="CJ1873" s="94" t="s">
        <v>3680</v>
      </c>
      <c r="CK1873" s="94" t="s">
        <v>2147</v>
      </c>
      <c r="CL1873" s="94" t="s">
        <v>12010</v>
      </c>
      <c r="CM1873" s="94" t="s">
        <v>21222</v>
      </c>
      <c r="CN1873" s="94" t="s">
        <v>22613</v>
      </c>
      <c r="CO1873" s="94" t="s">
        <v>12188</v>
      </c>
      <c r="CP1873" s="94" t="s">
        <v>14944</v>
      </c>
      <c r="CQ1873" s="94" t="s">
        <v>12062</v>
      </c>
      <c r="CR1873" s="94" t="s">
        <v>12183</v>
      </c>
      <c r="CX1873" s="94" t="s">
        <v>20713</v>
      </c>
      <c r="CZ1873" s="94" t="s">
        <v>12007</v>
      </c>
      <c r="DC1873" s="94" t="s">
        <v>12007</v>
      </c>
      <c r="DD1873" s="94" t="s">
        <v>12007</v>
      </c>
      <c r="DH1873" s="94" t="s">
        <v>12021</v>
      </c>
      <c r="DJ1873" s="94" t="s">
        <v>12022</v>
      </c>
    </row>
    <row r="1874" ht="13.5" customHeight="1">
      <c r="A1874" s="94" t="s">
        <v>22614</v>
      </c>
      <c r="B1874" s="94" t="s">
        <v>5687</v>
      </c>
      <c r="C1874" s="94" t="str">
        <f t="shared" si="1"/>
        <v>Pamela Gay</v>
      </c>
      <c r="D1874" s="94" t="s">
        <v>22615</v>
      </c>
      <c r="E1874" s="94" t="s">
        <v>35</v>
      </c>
      <c r="F1874" s="94" t="s">
        <v>22616</v>
      </c>
      <c r="G1874" s="95" t="s">
        <v>33</v>
      </c>
      <c r="H1874" s="94" t="s">
        <v>12006</v>
      </c>
      <c r="BF1874" s="94"/>
      <c r="BG1874" s="94"/>
      <c r="BH1874" s="94"/>
      <c r="BI1874" s="94"/>
      <c r="BJ1874" s="94" t="s">
        <v>33</v>
      </c>
      <c r="BK1874" s="94"/>
      <c r="BL1874" s="94"/>
      <c r="BM1874" s="94"/>
      <c r="BN1874" s="94"/>
      <c r="BO1874" s="94"/>
      <c r="BP1874" s="94"/>
      <c r="BQ1874" s="94"/>
      <c r="BR1874" s="94"/>
      <c r="BS1874" s="94"/>
      <c r="BT1874" s="94"/>
      <c r="BU1874" s="94"/>
      <c r="BV1874" s="94"/>
      <c r="BW1874" s="94"/>
      <c r="BX1874" s="94">
        <v>1.0</v>
      </c>
      <c r="BY1874" s="94"/>
      <c r="BZ1874" s="94"/>
      <c r="CA1874" s="94"/>
      <c r="CB1874" s="94"/>
      <c r="CC1874" s="94"/>
      <c r="CD1874" s="94"/>
      <c r="CE1874" s="94"/>
      <c r="CF1874" s="94"/>
      <c r="CG1874" s="94"/>
      <c r="CH1874" s="94"/>
      <c r="CJ1874" s="94" t="s">
        <v>3680</v>
      </c>
      <c r="CK1874" s="94" t="s">
        <v>22617</v>
      </c>
      <c r="CL1874" s="94" t="s">
        <v>12010</v>
      </c>
      <c r="CM1874" s="94" t="s">
        <v>12814</v>
      </c>
      <c r="CN1874" s="94" t="s">
        <v>12815</v>
      </c>
      <c r="CO1874" s="94" t="s">
        <v>12030</v>
      </c>
      <c r="CP1874" s="94" t="s">
        <v>22618</v>
      </c>
      <c r="CQ1874" s="94" t="s">
        <v>12032</v>
      </c>
      <c r="CR1874" s="94" t="s">
        <v>12062</v>
      </c>
      <c r="CS1874" s="94" t="s">
        <v>12016</v>
      </c>
      <c r="CT1874" s="94" t="s">
        <v>14982</v>
      </c>
      <c r="CX1874" s="94" t="s">
        <v>22619</v>
      </c>
      <c r="CZ1874" s="94" t="s">
        <v>12007</v>
      </c>
      <c r="DA1874" s="94" t="s">
        <v>12019</v>
      </c>
      <c r="DB1874" s="94" t="s">
        <v>12016</v>
      </c>
      <c r="DC1874" s="94" t="s">
        <v>12007</v>
      </c>
      <c r="DD1874" s="94" t="s">
        <v>12007</v>
      </c>
      <c r="DE1874" s="94" t="s">
        <v>12016</v>
      </c>
      <c r="DH1874" s="94" t="s">
        <v>12021</v>
      </c>
      <c r="DJ1874" s="94" t="s">
        <v>12022</v>
      </c>
    </row>
    <row r="1875" ht="13.5" customHeight="1">
      <c r="A1875" s="94" t="s">
        <v>22620</v>
      </c>
      <c r="B1875" s="94" t="s">
        <v>22621</v>
      </c>
      <c r="C1875" s="94" t="str">
        <f t="shared" si="1"/>
        <v>Pamella Madula</v>
      </c>
      <c r="D1875" s="94" t="s">
        <v>22622</v>
      </c>
      <c r="E1875" s="94" t="s">
        <v>32</v>
      </c>
      <c r="F1875" s="94" t="s">
        <v>22623</v>
      </c>
      <c r="G1875" s="95" t="s">
        <v>33</v>
      </c>
      <c r="H1875" s="94" t="s">
        <v>12006</v>
      </c>
      <c r="U1875" s="94" t="s">
        <v>12007</v>
      </c>
      <c r="BF1875" s="94"/>
      <c r="BG1875" s="94"/>
      <c r="BH1875" s="94"/>
      <c r="BI1875" s="94"/>
      <c r="BJ1875" s="94" t="s">
        <v>33</v>
      </c>
      <c r="BK1875" s="94"/>
      <c r="BL1875" s="94"/>
      <c r="BM1875" s="94"/>
      <c r="BN1875" s="94"/>
      <c r="BO1875" s="94"/>
      <c r="BP1875" s="94"/>
      <c r="BQ1875" s="94"/>
      <c r="BR1875" s="94"/>
      <c r="BS1875" s="94"/>
      <c r="BT1875" s="94"/>
      <c r="BU1875" s="94"/>
      <c r="BV1875" s="94"/>
      <c r="BW1875" s="94"/>
      <c r="BX1875" s="94">
        <v>1.0</v>
      </c>
      <c r="BY1875" s="94"/>
      <c r="BZ1875" s="94"/>
      <c r="CA1875" s="94"/>
      <c r="CB1875" s="94"/>
      <c r="CC1875" s="94"/>
      <c r="CD1875" s="94"/>
      <c r="CE1875" s="94"/>
      <c r="CF1875" s="94"/>
      <c r="CG1875" s="94"/>
      <c r="CH1875" s="94"/>
      <c r="CJ1875" s="94" t="s">
        <v>12717</v>
      </c>
      <c r="CK1875" s="94" t="s">
        <v>22624</v>
      </c>
      <c r="CL1875" s="94" t="s">
        <v>12010</v>
      </c>
      <c r="CM1875" s="94" t="s">
        <v>14437</v>
      </c>
      <c r="CN1875" s="94" t="s">
        <v>22625</v>
      </c>
      <c r="CO1875" s="94" t="s">
        <v>12116</v>
      </c>
      <c r="CP1875" s="94" t="s">
        <v>12014</v>
      </c>
      <c r="CQ1875" s="94" t="s">
        <v>12015</v>
      </c>
      <c r="CR1875" s="94" t="s">
        <v>12219</v>
      </c>
      <c r="CS1875" s="94" t="s">
        <v>12016</v>
      </c>
      <c r="CX1875" s="94" t="s">
        <v>22626</v>
      </c>
      <c r="CZ1875" s="94" t="s">
        <v>12007</v>
      </c>
      <c r="DA1875" s="94" t="s">
        <v>12016</v>
      </c>
      <c r="DH1875" s="94" t="s">
        <v>12021</v>
      </c>
      <c r="DJ1875" s="94" t="s">
        <v>12022</v>
      </c>
    </row>
    <row r="1876" ht="13.5" customHeight="1">
      <c r="A1876" s="94" t="s">
        <v>9238</v>
      </c>
      <c r="B1876" s="94" t="s">
        <v>9239</v>
      </c>
      <c r="C1876" s="94" t="str">
        <f t="shared" si="1"/>
        <v>Paola Daniela Ochoa Paniagua</v>
      </c>
      <c r="D1876" s="94" t="s">
        <v>9240</v>
      </c>
      <c r="E1876" s="94" t="s">
        <v>32</v>
      </c>
      <c r="F1876" s="94" t="s">
        <v>22627</v>
      </c>
      <c r="G1876" s="95" t="s">
        <v>38</v>
      </c>
      <c r="H1876" s="94" t="s">
        <v>12006</v>
      </c>
      <c r="I1876" s="94" t="s">
        <v>12069</v>
      </c>
      <c r="BF1876" s="94"/>
      <c r="BG1876" s="94"/>
      <c r="BH1876" s="94"/>
      <c r="BI1876" s="94" t="s">
        <v>38</v>
      </c>
      <c r="BJ1876" s="94"/>
      <c r="BK1876" s="94"/>
      <c r="BL1876" s="94"/>
      <c r="BM1876" s="94"/>
      <c r="BN1876" s="94"/>
      <c r="BO1876" s="94"/>
      <c r="BP1876" s="94"/>
      <c r="BQ1876" s="94"/>
      <c r="BR1876" s="94"/>
      <c r="BS1876" s="94"/>
      <c r="BT1876" s="94"/>
      <c r="BU1876" s="94"/>
      <c r="BV1876" s="94">
        <v>1.0</v>
      </c>
      <c r="BW1876" s="94"/>
      <c r="BX1876" s="94"/>
      <c r="BY1876" s="94"/>
      <c r="BZ1876" s="94"/>
      <c r="CA1876" s="94"/>
      <c r="CB1876" s="94"/>
      <c r="CC1876" s="94"/>
      <c r="CD1876" s="94"/>
      <c r="CE1876" s="94"/>
      <c r="CF1876" s="94"/>
      <c r="CG1876" s="94"/>
      <c r="CH1876" s="94"/>
      <c r="CJ1876" s="94" t="s">
        <v>13563</v>
      </c>
      <c r="CK1876" s="94" t="s">
        <v>22628</v>
      </c>
      <c r="CL1876" s="94" t="s">
        <v>22629</v>
      </c>
      <c r="CM1876" s="94" t="s">
        <v>22630</v>
      </c>
      <c r="CN1876" s="94" t="s">
        <v>12345</v>
      </c>
      <c r="CO1876" s="94" t="s">
        <v>12013</v>
      </c>
      <c r="CP1876" s="94" t="s">
        <v>22631</v>
      </c>
      <c r="CQ1876" s="94" t="s">
        <v>22632</v>
      </c>
      <c r="CR1876" s="94" t="s">
        <v>22633</v>
      </c>
      <c r="CX1876" s="94" t="s">
        <v>22634</v>
      </c>
      <c r="CZ1876" s="94" t="s">
        <v>12016</v>
      </c>
      <c r="DC1876" s="94" t="s">
        <v>12016</v>
      </c>
      <c r="DD1876" s="94" t="s">
        <v>12007</v>
      </c>
      <c r="DF1876" s="94" t="s">
        <v>22635</v>
      </c>
      <c r="DH1876" s="94" t="s">
        <v>12021</v>
      </c>
      <c r="DJ1876" s="94" t="s">
        <v>12022</v>
      </c>
    </row>
    <row r="1877" ht="13.5" customHeight="1">
      <c r="A1877" s="94" t="s">
        <v>4325</v>
      </c>
      <c r="B1877" s="94" t="s">
        <v>4326</v>
      </c>
      <c r="C1877" s="94" t="str">
        <f t="shared" si="1"/>
        <v>Paola Ferreira Lima da Cunha</v>
      </c>
      <c r="D1877" s="94" t="s">
        <v>4327</v>
      </c>
      <c r="E1877" s="94" t="s">
        <v>35</v>
      </c>
      <c r="F1877" s="94" t="s">
        <v>22636</v>
      </c>
      <c r="G1877" s="95" t="s">
        <v>33</v>
      </c>
      <c r="H1877" s="94" t="s">
        <v>12006</v>
      </c>
      <c r="I1877" s="94" t="s">
        <v>12069</v>
      </c>
      <c r="BF1877" s="94" t="s">
        <v>33</v>
      </c>
      <c r="BG1877" s="94"/>
      <c r="BH1877" s="94"/>
      <c r="BI1877" s="94"/>
      <c r="BJ1877" s="94"/>
      <c r="BK1877" s="94"/>
      <c r="BL1877" s="94"/>
      <c r="BM1877" s="94">
        <v>1.0</v>
      </c>
      <c r="BN1877" s="94"/>
      <c r="BO1877" s="94"/>
      <c r="BP1877" s="94"/>
      <c r="BQ1877" s="94"/>
      <c r="BR1877" s="94"/>
      <c r="BS1877" s="94"/>
      <c r="BT1877" s="94"/>
      <c r="BU1877" s="94"/>
      <c r="BV1877" s="94"/>
      <c r="BW1877" s="94"/>
      <c r="BX1877" s="94"/>
      <c r="BY1877" s="94"/>
      <c r="BZ1877" s="94"/>
      <c r="CA1877" s="94"/>
      <c r="CB1877" s="94"/>
      <c r="CC1877" s="94"/>
      <c r="CD1877" s="94"/>
      <c r="CE1877" s="94"/>
      <c r="CF1877" s="94"/>
      <c r="CG1877" s="94"/>
      <c r="CH1877" s="94"/>
      <c r="CK1877" s="94" t="s">
        <v>4331</v>
      </c>
      <c r="CL1877" s="94" t="s">
        <v>12010</v>
      </c>
      <c r="CM1877" s="94" t="s">
        <v>22637</v>
      </c>
      <c r="CO1877" s="94" t="s">
        <v>12217</v>
      </c>
      <c r="CP1877" s="94" t="s">
        <v>12800</v>
      </c>
      <c r="CQ1877" s="94" t="s">
        <v>12320</v>
      </c>
      <c r="CR1877" s="94" t="s">
        <v>12321</v>
      </c>
      <c r="CS1877" s="94" t="s">
        <v>12007</v>
      </c>
      <c r="CX1877" s="94" t="s">
        <v>2766</v>
      </c>
      <c r="CZ1877" s="94" t="s">
        <v>12007</v>
      </c>
      <c r="DA1877" s="94" t="s">
        <v>12111</v>
      </c>
      <c r="DB1877" s="94" t="s">
        <v>12111</v>
      </c>
      <c r="DC1877" s="94" t="s">
        <v>12007</v>
      </c>
      <c r="DD1877" s="94" t="s">
        <v>12007</v>
      </c>
      <c r="DE1877" s="94" t="s">
        <v>12007</v>
      </c>
      <c r="DH1877" s="94" t="s">
        <v>12021</v>
      </c>
      <c r="DJ1877" s="94" t="s">
        <v>12022</v>
      </c>
    </row>
    <row r="1878" ht="13.5" customHeight="1">
      <c r="A1878" s="94" t="s">
        <v>4325</v>
      </c>
      <c r="B1878" s="94" t="s">
        <v>8124</v>
      </c>
      <c r="C1878" s="94" t="str">
        <f t="shared" si="1"/>
        <v>Paola Oliva-Altamirano</v>
      </c>
      <c r="D1878" s="94" t="s">
        <v>8125</v>
      </c>
      <c r="E1878" s="94" t="s">
        <v>32</v>
      </c>
      <c r="F1878" s="94" t="s">
        <v>22638</v>
      </c>
      <c r="G1878" s="95" t="s">
        <v>38</v>
      </c>
      <c r="H1878" s="94" t="s">
        <v>12006</v>
      </c>
      <c r="I1878" s="94" t="s">
        <v>12025</v>
      </c>
      <c r="BF1878" s="94"/>
      <c r="BG1878" s="94" t="s">
        <v>38</v>
      </c>
      <c r="BH1878" s="94"/>
      <c r="BI1878" s="94"/>
      <c r="BJ1878" s="94"/>
      <c r="BK1878" s="94"/>
      <c r="BL1878" s="94"/>
      <c r="BM1878" s="94"/>
      <c r="BN1878" s="94"/>
      <c r="BO1878" s="94">
        <v>1.0</v>
      </c>
      <c r="BP1878" s="94"/>
      <c r="BQ1878" s="94"/>
      <c r="BR1878" s="94"/>
      <c r="BS1878" s="94"/>
      <c r="BT1878" s="94"/>
      <c r="BU1878" s="94"/>
      <c r="BV1878" s="94"/>
      <c r="BW1878" s="94"/>
      <c r="BX1878" s="94"/>
      <c r="BY1878" s="94"/>
      <c r="BZ1878" s="94"/>
      <c r="CA1878" s="94"/>
      <c r="CB1878" s="94"/>
      <c r="CC1878" s="94"/>
      <c r="CD1878" s="94"/>
      <c r="CE1878" s="94"/>
      <c r="CF1878" s="94"/>
      <c r="CG1878" s="94"/>
      <c r="CH1878" s="94"/>
      <c r="CJ1878" s="94" t="s">
        <v>3680</v>
      </c>
      <c r="CK1878" s="94" t="s">
        <v>8128</v>
      </c>
      <c r="CL1878" s="94" t="s">
        <v>12010</v>
      </c>
      <c r="CM1878" s="94" t="s">
        <v>22639</v>
      </c>
      <c r="CN1878" s="94" t="s">
        <v>22640</v>
      </c>
      <c r="CO1878" s="94" t="s">
        <v>12116</v>
      </c>
      <c r="CP1878" s="94" t="s">
        <v>15250</v>
      </c>
      <c r="CQ1878" s="94" t="s">
        <v>12074</v>
      </c>
      <c r="CR1878" s="94" t="s">
        <v>22641</v>
      </c>
      <c r="CS1878" s="94" t="s">
        <v>12016</v>
      </c>
      <c r="CT1878" s="94" t="s">
        <v>22642</v>
      </c>
      <c r="CV1878" s="94" t="s">
        <v>22643</v>
      </c>
      <c r="CX1878" s="94" t="s">
        <v>22644</v>
      </c>
      <c r="CZ1878" s="94" t="s">
        <v>12007</v>
      </c>
      <c r="DA1878" s="94" t="s">
        <v>12016</v>
      </c>
      <c r="DB1878" s="94" t="s">
        <v>12019</v>
      </c>
      <c r="DC1878" s="94" t="s">
        <v>12007</v>
      </c>
      <c r="DD1878" s="94" t="s">
        <v>12007</v>
      </c>
      <c r="DE1878" s="94" t="s">
        <v>12007</v>
      </c>
      <c r="DH1878" s="94" t="s">
        <v>12021</v>
      </c>
      <c r="DJ1878" s="94" t="s">
        <v>12022</v>
      </c>
    </row>
    <row r="1879" ht="13.5" customHeight="1">
      <c r="A1879" s="94" t="s">
        <v>4325</v>
      </c>
      <c r="B1879" s="94" t="s">
        <v>22645</v>
      </c>
      <c r="C1879" s="94" t="str">
        <f t="shared" si="1"/>
        <v>Paola Santini</v>
      </c>
      <c r="D1879" s="94" t="s">
        <v>22646</v>
      </c>
      <c r="E1879" s="94" t="s">
        <v>32</v>
      </c>
      <c r="F1879" s="94" t="s">
        <v>22647</v>
      </c>
      <c r="G1879" s="95" t="s">
        <v>33</v>
      </c>
      <c r="H1879" s="94" t="s">
        <v>12006</v>
      </c>
      <c r="I1879" s="94" t="s">
        <v>12069</v>
      </c>
      <c r="BF1879" s="94"/>
      <c r="BG1879" s="94"/>
      <c r="BH1879" s="94" t="s">
        <v>33</v>
      </c>
      <c r="BI1879" s="94"/>
      <c r="BJ1879" s="94"/>
      <c r="BK1879" s="94"/>
      <c r="BL1879" s="94"/>
      <c r="BM1879" s="94"/>
      <c r="BN1879" s="94"/>
      <c r="BO1879" s="94"/>
      <c r="BP1879" s="94"/>
      <c r="BQ1879" s="94"/>
      <c r="BR1879" s="94">
        <v>1.0</v>
      </c>
      <c r="BS1879" s="94"/>
      <c r="BT1879" s="94"/>
      <c r="BU1879" s="94"/>
      <c r="BV1879" s="94"/>
      <c r="BW1879" s="94"/>
      <c r="BX1879" s="94"/>
      <c r="BY1879" s="94"/>
      <c r="BZ1879" s="94"/>
      <c r="CA1879" s="94"/>
      <c r="CB1879" s="94"/>
      <c r="CC1879" s="94"/>
      <c r="CD1879" s="94"/>
      <c r="CE1879" s="94"/>
      <c r="CF1879" s="94"/>
      <c r="CG1879" s="94"/>
      <c r="CH1879" s="94"/>
      <c r="CJ1879" s="94" t="s">
        <v>3680</v>
      </c>
      <c r="CK1879" s="94" t="s">
        <v>22648</v>
      </c>
      <c r="CL1879" s="94" t="s">
        <v>7188</v>
      </c>
      <c r="CM1879" s="94" t="s">
        <v>20176</v>
      </c>
      <c r="CN1879" s="94" t="s">
        <v>13033</v>
      </c>
      <c r="CO1879" s="94" t="s">
        <v>12030</v>
      </c>
      <c r="CP1879" s="94" t="s">
        <v>14958</v>
      </c>
      <c r="CQ1879" s="94" t="s">
        <v>12605</v>
      </c>
      <c r="CR1879" s="94" t="s">
        <v>12606</v>
      </c>
      <c r="CS1879" s="94" t="s">
        <v>12016</v>
      </c>
      <c r="CX1879" s="94" t="s">
        <v>2154</v>
      </c>
      <c r="CZ1879" s="94" t="s">
        <v>12007</v>
      </c>
      <c r="DA1879" s="94" t="s">
        <v>12111</v>
      </c>
      <c r="DB1879" s="94" t="s">
        <v>12016</v>
      </c>
      <c r="DC1879" s="94" t="s">
        <v>12016</v>
      </c>
      <c r="DD1879" s="94" t="s">
        <v>12016</v>
      </c>
      <c r="DE1879" s="94" t="s">
        <v>12007</v>
      </c>
      <c r="DH1879" s="94" t="s">
        <v>12021</v>
      </c>
      <c r="DJ1879" s="94" t="s">
        <v>12022</v>
      </c>
    </row>
    <row r="1880" ht="13.5" customHeight="1">
      <c r="A1880" s="94" t="s">
        <v>22649</v>
      </c>
      <c r="B1880" s="94" t="s">
        <v>21269</v>
      </c>
      <c r="C1880" s="94" t="str">
        <f t="shared" si="1"/>
        <v>Paolo Romano</v>
      </c>
      <c r="D1880" s="94" t="s">
        <v>22650</v>
      </c>
      <c r="E1880" s="94" t="s">
        <v>32</v>
      </c>
      <c r="F1880" s="94" t="s">
        <v>22651</v>
      </c>
      <c r="G1880" s="95" t="s">
        <v>38</v>
      </c>
      <c r="H1880" s="94" t="s">
        <v>12006</v>
      </c>
      <c r="I1880" s="94" t="s">
        <v>12069</v>
      </c>
      <c r="BF1880" s="94"/>
      <c r="BG1880" s="94"/>
      <c r="BH1880" s="94"/>
      <c r="BI1880" s="94"/>
      <c r="BJ1880" s="94"/>
      <c r="BK1880" s="94" t="s">
        <v>38</v>
      </c>
      <c r="BL1880" s="94"/>
      <c r="BM1880" s="94"/>
      <c r="BN1880" s="94"/>
      <c r="BO1880" s="94"/>
      <c r="BP1880" s="94"/>
      <c r="BQ1880" s="94"/>
      <c r="BR1880" s="94"/>
      <c r="BS1880" s="94"/>
      <c r="BT1880" s="94"/>
      <c r="BU1880" s="94"/>
      <c r="BV1880" s="94"/>
      <c r="BW1880" s="94"/>
      <c r="BX1880" s="94"/>
      <c r="BY1880" s="94"/>
      <c r="BZ1880" s="94"/>
      <c r="CA1880" s="94"/>
      <c r="CB1880" s="94"/>
      <c r="CC1880" s="94">
        <v>1.0</v>
      </c>
      <c r="CD1880" s="94"/>
      <c r="CE1880" s="94"/>
      <c r="CF1880" s="94"/>
      <c r="CG1880" s="94"/>
      <c r="CH1880" s="94"/>
      <c r="CJ1880" s="94" t="s">
        <v>3680</v>
      </c>
      <c r="CK1880" s="94" t="s">
        <v>22652</v>
      </c>
      <c r="CL1880" s="94" t="s">
        <v>12046</v>
      </c>
      <c r="CM1880" s="94" t="s">
        <v>22653</v>
      </c>
      <c r="CN1880" s="94" t="s">
        <v>12369</v>
      </c>
      <c r="CO1880" s="94" t="s">
        <v>12116</v>
      </c>
      <c r="CP1880" s="94" t="s">
        <v>22654</v>
      </c>
      <c r="CQ1880" s="94" t="s">
        <v>14613</v>
      </c>
      <c r="CR1880" s="94" t="s">
        <v>12606</v>
      </c>
      <c r="CX1880" s="94" t="s">
        <v>1793</v>
      </c>
      <c r="CZ1880" s="94" t="s">
        <v>12016</v>
      </c>
      <c r="DC1880" s="94" t="s">
        <v>12016</v>
      </c>
      <c r="DD1880" s="94" t="s">
        <v>12007</v>
      </c>
      <c r="DH1880" s="94" t="s">
        <v>12021</v>
      </c>
      <c r="DJ1880" s="94" t="s">
        <v>12022</v>
      </c>
    </row>
    <row r="1881" ht="13.5" customHeight="1">
      <c r="A1881" s="94" t="s">
        <v>9250</v>
      </c>
      <c r="B1881" s="94" t="s">
        <v>9251</v>
      </c>
      <c r="C1881" s="94" t="str">
        <f t="shared" si="1"/>
        <v>Paramita Barai</v>
      </c>
      <c r="D1881" s="94" t="s">
        <v>9252</v>
      </c>
      <c r="E1881" s="94" t="s">
        <v>32</v>
      </c>
      <c r="F1881" s="94" t="s">
        <v>22655</v>
      </c>
      <c r="G1881" s="95" t="s">
        <v>33</v>
      </c>
      <c r="H1881" s="94" t="s">
        <v>12006</v>
      </c>
      <c r="I1881" s="94" t="s">
        <v>12069</v>
      </c>
      <c r="BF1881" s="94" t="s">
        <v>33</v>
      </c>
      <c r="BG1881" s="94"/>
      <c r="BH1881" s="94"/>
      <c r="BI1881" s="94"/>
      <c r="BJ1881" s="94"/>
      <c r="BK1881" s="94"/>
      <c r="BL1881" s="94">
        <v>1.0</v>
      </c>
      <c r="BM1881" s="94"/>
      <c r="BN1881" s="94"/>
      <c r="BO1881" s="94"/>
      <c r="BP1881" s="94"/>
      <c r="BQ1881" s="94"/>
      <c r="BR1881" s="94"/>
      <c r="BS1881" s="94"/>
      <c r="BT1881" s="94"/>
      <c r="BU1881" s="94"/>
      <c r="BV1881" s="94"/>
      <c r="BW1881" s="94"/>
      <c r="BX1881" s="94"/>
      <c r="BY1881" s="94"/>
      <c r="BZ1881" s="94"/>
      <c r="CA1881" s="94"/>
      <c r="CB1881" s="94"/>
      <c r="CC1881" s="94"/>
      <c r="CD1881" s="94"/>
      <c r="CE1881" s="94"/>
      <c r="CF1881" s="94"/>
      <c r="CG1881" s="94"/>
      <c r="CH1881" s="94"/>
      <c r="CJ1881" s="94" t="s">
        <v>12058</v>
      </c>
      <c r="CK1881" s="94" t="s">
        <v>9255</v>
      </c>
      <c r="CL1881" s="94" t="s">
        <v>12010</v>
      </c>
      <c r="CM1881" s="94" t="s">
        <v>22656</v>
      </c>
      <c r="CN1881" s="94" t="s">
        <v>12369</v>
      </c>
      <c r="CO1881" s="94" t="s">
        <v>12030</v>
      </c>
      <c r="CP1881" s="94" t="s">
        <v>22657</v>
      </c>
      <c r="CQ1881" s="94" t="s">
        <v>12605</v>
      </c>
      <c r="CR1881" s="94" t="s">
        <v>12183</v>
      </c>
      <c r="CS1881" s="94" t="s">
        <v>12007</v>
      </c>
      <c r="CX1881" s="94" t="s">
        <v>22658</v>
      </c>
      <c r="CZ1881" s="94" t="s">
        <v>12007</v>
      </c>
      <c r="DA1881" s="94" t="s">
        <v>12019</v>
      </c>
      <c r="DC1881" s="94" t="s">
        <v>12007</v>
      </c>
      <c r="DD1881" s="94" t="s">
        <v>12007</v>
      </c>
      <c r="DE1881" s="94" t="s">
        <v>12007</v>
      </c>
      <c r="DH1881" s="94" t="s">
        <v>12021</v>
      </c>
      <c r="DJ1881" s="94" t="s">
        <v>12022</v>
      </c>
    </row>
    <row r="1882" ht="13.5" customHeight="1">
      <c r="A1882" s="94" t="s">
        <v>3560</v>
      </c>
      <c r="B1882" s="94" t="s">
        <v>3561</v>
      </c>
      <c r="C1882" s="94" t="str">
        <f t="shared" si="1"/>
        <v>Parham Eisvandi Dehnoei</v>
      </c>
      <c r="D1882" s="94" t="s">
        <v>3562</v>
      </c>
      <c r="E1882" s="94" t="s">
        <v>35</v>
      </c>
      <c r="F1882" s="94" t="s">
        <v>22659</v>
      </c>
      <c r="G1882" s="95" t="s">
        <v>33</v>
      </c>
      <c r="H1882" s="94" t="s">
        <v>12006</v>
      </c>
      <c r="I1882" s="94" t="s">
        <v>12025</v>
      </c>
      <c r="AU1882" s="94" t="s">
        <v>12007</v>
      </c>
      <c r="BF1882" s="94"/>
      <c r="BG1882" s="94"/>
      <c r="BH1882" s="94" t="s">
        <v>33</v>
      </c>
      <c r="BI1882" s="94"/>
      <c r="BJ1882" s="94"/>
      <c r="BK1882" s="94"/>
      <c r="BL1882" s="94"/>
      <c r="BM1882" s="94"/>
      <c r="BN1882" s="94"/>
      <c r="BO1882" s="94"/>
      <c r="BP1882" s="94"/>
      <c r="BQ1882" s="94"/>
      <c r="BR1882" s="94">
        <v>1.0</v>
      </c>
      <c r="BS1882" s="94"/>
      <c r="BT1882" s="94"/>
      <c r="BU1882" s="94"/>
      <c r="BV1882" s="94"/>
      <c r="BW1882" s="94"/>
      <c r="BX1882" s="94"/>
      <c r="BY1882" s="94"/>
      <c r="BZ1882" s="94"/>
      <c r="CA1882" s="94"/>
      <c r="CB1882" s="94"/>
      <c r="CC1882" s="94"/>
      <c r="CD1882" s="94">
        <v>1.0</v>
      </c>
      <c r="CE1882" s="94"/>
      <c r="CF1882" s="94"/>
      <c r="CG1882" s="94"/>
      <c r="CH1882" s="94"/>
      <c r="CK1882" s="94" t="s">
        <v>22660</v>
      </c>
      <c r="CL1882" s="94" t="s">
        <v>13040</v>
      </c>
      <c r="CM1882" s="94" t="s">
        <v>22661</v>
      </c>
      <c r="CQ1882" s="94" t="s">
        <v>12405</v>
      </c>
      <c r="CS1882" s="94" t="s">
        <v>12007</v>
      </c>
      <c r="CX1882" s="94" t="s">
        <v>22662</v>
      </c>
      <c r="CZ1882" s="94" t="s">
        <v>12007</v>
      </c>
      <c r="DB1882" s="94" t="s">
        <v>12111</v>
      </c>
      <c r="DC1882" s="94" t="s">
        <v>12007</v>
      </c>
      <c r="DD1882" s="94" t="s">
        <v>12007</v>
      </c>
      <c r="DE1882" s="94" t="s">
        <v>12007</v>
      </c>
      <c r="DH1882" s="94" t="s">
        <v>12021</v>
      </c>
      <c r="DJ1882" s="94" t="s">
        <v>12022</v>
      </c>
    </row>
    <row r="1883" ht="13.5" customHeight="1">
      <c r="A1883" s="94" t="s">
        <v>22663</v>
      </c>
      <c r="B1883" s="94" t="s">
        <v>22664</v>
      </c>
      <c r="C1883" s="94" t="str">
        <f t="shared" si="1"/>
        <v>Parisa Bajelan</v>
      </c>
      <c r="D1883" s="94" t="s">
        <v>22665</v>
      </c>
      <c r="E1883" s="94" t="s">
        <v>32</v>
      </c>
      <c r="F1883" s="94" t="s">
        <v>21545</v>
      </c>
      <c r="G1883" s="95" t="s">
        <v>33</v>
      </c>
      <c r="H1883" s="94" t="s">
        <v>12006</v>
      </c>
      <c r="O1883" s="94" t="s">
        <v>12007</v>
      </c>
      <c r="BF1883" s="94"/>
      <c r="BG1883" s="94"/>
      <c r="BH1883" s="94"/>
      <c r="BI1883" s="94"/>
      <c r="BJ1883" s="94" t="s">
        <v>33</v>
      </c>
      <c r="BK1883" s="94"/>
      <c r="BL1883" s="94"/>
      <c r="BM1883" s="94"/>
      <c r="BN1883" s="94"/>
      <c r="BO1883" s="94"/>
      <c r="BP1883" s="94"/>
      <c r="BQ1883" s="94"/>
      <c r="BR1883" s="94"/>
      <c r="BS1883" s="94"/>
      <c r="BT1883" s="94"/>
      <c r="BU1883" s="94"/>
      <c r="BV1883" s="94"/>
      <c r="BW1883" s="94"/>
      <c r="BX1883" s="94">
        <v>1.0</v>
      </c>
      <c r="BY1883" s="94"/>
      <c r="BZ1883" s="94"/>
      <c r="CA1883" s="94"/>
      <c r="CB1883" s="94"/>
      <c r="CC1883" s="94"/>
      <c r="CD1883" s="94"/>
      <c r="CE1883" s="94"/>
      <c r="CF1883" s="94"/>
      <c r="CG1883" s="94"/>
      <c r="CH1883" s="94"/>
      <c r="CJ1883" s="94" t="s">
        <v>12008</v>
      </c>
      <c r="CK1883" s="94" t="s">
        <v>22666</v>
      </c>
      <c r="CL1883" s="94" t="s">
        <v>12010</v>
      </c>
      <c r="CM1883" s="94" t="s">
        <v>22667</v>
      </c>
      <c r="CN1883" s="94" t="s">
        <v>22668</v>
      </c>
      <c r="CO1883" s="94" t="s">
        <v>12013</v>
      </c>
      <c r="CP1883" s="94" t="s">
        <v>12487</v>
      </c>
      <c r="CQ1883" s="94" t="s">
        <v>12405</v>
      </c>
      <c r="CR1883" s="94" t="s">
        <v>12405</v>
      </c>
      <c r="CS1883" s="94" t="s">
        <v>12007</v>
      </c>
      <c r="CX1883" s="94" t="s">
        <v>21549</v>
      </c>
      <c r="CZ1883" s="94" t="s">
        <v>12007</v>
      </c>
      <c r="DA1883" s="94" t="s">
        <v>12111</v>
      </c>
      <c r="DB1883" s="94" t="s">
        <v>12111</v>
      </c>
      <c r="DC1883" s="94" t="s">
        <v>12007</v>
      </c>
      <c r="DD1883" s="94" t="s">
        <v>12007</v>
      </c>
      <c r="DE1883" s="94" t="s">
        <v>12007</v>
      </c>
      <c r="DH1883" s="94" t="s">
        <v>12021</v>
      </c>
      <c r="DJ1883" s="94" t="s">
        <v>12022</v>
      </c>
    </row>
    <row r="1884" ht="13.5" customHeight="1">
      <c r="A1884" s="94" t="s">
        <v>22669</v>
      </c>
      <c r="B1884" s="94" t="s">
        <v>22670</v>
      </c>
      <c r="C1884" s="94" t="str">
        <f t="shared" si="1"/>
        <v>Partha Pratim Deka</v>
      </c>
      <c r="D1884" s="94" t="s">
        <v>22671</v>
      </c>
      <c r="E1884" s="94" t="s">
        <v>35</v>
      </c>
      <c r="F1884" s="94" t="s">
        <v>22672</v>
      </c>
      <c r="G1884" s="95" t="s">
        <v>33</v>
      </c>
      <c r="H1884" s="94" t="s">
        <v>12006</v>
      </c>
      <c r="I1884" s="94" t="s">
        <v>12069</v>
      </c>
      <c r="BF1884" s="94" t="s">
        <v>33</v>
      </c>
      <c r="BG1884" s="94"/>
      <c r="BH1884" s="94"/>
      <c r="BI1884" s="94"/>
      <c r="BJ1884" s="94"/>
      <c r="BK1884" s="94"/>
      <c r="BL1884" s="94"/>
      <c r="BM1884" s="94">
        <v>1.0</v>
      </c>
      <c r="BN1884" s="94"/>
      <c r="BO1884" s="94"/>
      <c r="BP1884" s="94"/>
      <c r="BQ1884" s="94"/>
      <c r="BR1884" s="94"/>
      <c r="BS1884" s="94"/>
      <c r="BT1884" s="94"/>
      <c r="BU1884" s="94"/>
      <c r="BV1884" s="94"/>
      <c r="BW1884" s="94"/>
      <c r="BX1884" s="94"/>
      <c r="BY1884" s="94"/>
      <c r="BZ1884" s="94"/>
      <c r="CA1884" s="94"/>
      <c r="CB1884" s="94"/>
      <c r="CC1884" s="94"/>
      <c r="CD1884" s="94"/>
      <c r="CE1884" s="94"/>
      <c r="CF1884" s="94"/>
      <c r="CG1884" s="94"/>
      <c r="CH1884" s="94"/>
      <c r="CJ1884" s="94" t="s">
        <v>12153</v>
      </c>
      <c r="CK1884" s="94" t="s">
        <v>22673</v>
      </c>
      <c r="CL1884" s="94" t="s">
        <v>12046</v>
      </c>
      <c r="CM1884" s="94" t="s">
        <v>22674</v>
      </c>
      <c r="CN1884" s="94" t="s">
        <v>12121</v>
      </c>
      <c r="CO1884" s="94" t="s">
        <v>12122</v>
      </c>
      <c r="CP1884" s="94" t="s">
        <v>22675</v>
      </c>
      <c r="CQ1884" s="94" t="s">
        <v>12183</v>
      </c>
      <c r="CR1884" s="94" t="s">
        <v>12195</v>
      </c>
      <c r="CS1884" s="94" t="s">
        <v>12007</v>
      </c>
      <c r="CT1884" s="94" t="s">
        <v>12594</v>
      </c>
      <c r="CX1884" s="94" t="s">
        <v>16413</v>
      </c>
      <c r="CZ1884" s="94" t="s">
        <v>12007</v>
      </c>
      <c r="DA1884" s="94" t="s">
        <v>12111</v>
      </c>
      <c r="DB1884" s="94" t="s">
        <v>12111</v>
      </c>
      <c r="DC1884" s="94" t="s">
        <v>12007</v>
      </c>
      <c r="DD1884" s="94" t="s">
        <v>12016</v>
      </c>
      <c r="DE1884" s="94" t="s">
        <v>12007</v>
      </c>
      <c r="DH1884" s="94" t="s">
        <v>12021</v>
      </c>
      <c r="DJ1884" s="94" t="s">
        <v>12022</v>
      </c>
    </row>
    <row r="1885" ht="13.5" customHeight="1">
      <c r="A1885" s="94" t="s">
        <v>22676</v>
      </c>
      <c r="B1885" s="94" t="s">
        <v>22677</v>
      </c>
      <c r="C1885" s="94" t="str">
        <f t="shared" si="1"/>
        <v>Pascal Oesch</v>
      </c>
      <c r="D1885" s="94" t="s">
        <v>22678</v>
      </c>
      <c r="E1885" s="94" t="s">
        <v>32</v>
      </c>
      <c r="F1885" s="94" t="s">
        <v>22679</v>
      </c>
      <c r="G1885" s="95" t="s">
        <v>38</v>
      </c>
      <c r="H1885" s="94" t="s">
        <v>12006</v>
      </c>
      <c r="I1885" s="94" t="s">
        <v>12069</v>
      </c>
      <c r="BF1885" s="94"/>
      <c r="BG1885" s="94"/>
      <c r="BH1885" s="94"/>
      <c r="BI1885" s="94" t="s">
        <v>38</v>
      </c>
      <c r="BJ1885" s="94"/>
      <c r="BK1885" s="94"/>
      <c r="BL1885" s="94"/>
      <c r="BM1885" s="94"/>
      <c r="BN1885" s="94"/>
      <c r="BO1885" s="94"/>
      <c r="BP1885" s="94"/>
      <c r="BQ1885" s="94"/>
      <c r="BR1885" s="94"/>
      <c r="BS1885" s="94"/>
      <c r="BT1885" s="94"/>
      <c r="BU1885" s="94">
        <v>1.0</v>
      </c>
      <c r="BV1885" s="94"/>
      <c r="BW1885" s="94"/>
      <c r="BX1885" s="94"/>
      <c r="BY1885" s="94"/>
      <c r="BZ1885" s="94"/>
      <c r="CA1885" s="94"/>
      <c r="CB1885" s="94"/>
      <c r="CC1885" s="94"/>
      <c r="CD1885" s="94"/>
      <c r="CE1885" s="94"/>
      <c r="CF1885" s="94"/>
      <c r="CG1885" s="94"/>
      <c r="CH1885" s="94"/>
      <c r="CK1885" s="94" t="s">
        <v>22680</v>
      </c>
      <c r="CL1885" s="94" t="s">
        <v>13112</v>
      </c>
      <c r="CM1885" s="94" t="s">
        <v>14802</v>
      </c>
      <c r="CQ1885" s="94" t="s">
        <v>13106</v>
      </c>
      <c r="CR1885" s="94" t="s">
        <v>13106</v>
      </c>
      <c r="CX1885" s="94" t="s">
        <v>22681</v>
      </c>
      <c r="CZ1885" s="94" t="s">
        <v>12016</v>
      </c>
      <c r="DC1885" s="94" t="s">
        <v>12016</v>
      </c>
      <c r="DD1885" s="94" t="s">
        <v>12016</v>
      </c>
      <c r="DH1885" s="94" t="s">
        <v>12021</v>
      </c>
      <c r="DJ1885" s="94" t="s">
        <v>12022</v>
      </c>
    </row>
    <row r="1886" ht="13.5" customHeight="1">
      <c r="A1886" s="94" t="s">
        <v>22682</v>
      </c>
      <c r="B1886" s="94" t="s">
        <v>22683</v>
      </c>
      <c r="C1886" s="94" t="str">
        <f t="shared" si="1"/>
        <v>Pasquale Panuzzo</v>
      </c>
      <c r="D1886" s="94" t="s">
        <v>22684</v>
      </c>
      <c r="E1886" s="94" t="s">
        <v>32</v>
      </c>
      <c r="F1886" s="94" t="s">
        <v>22685</v>
      </c>
      <c r="G1886" s="95" t="s">
        <v>33</v>
      </c>
      <c r="H1886" s="94" t="s">
        <v>12006</v>
      </c>
      <c r="BF1886" s="94"/>
      <c r="BG1886" s="94"/>
      <c r="BH1886" s="94" t="s">
        <v>33</v>
      </c>
      <c r="BI1886" s="94"/>
      <c r="BJ1886" s="94"/>
      <c r="BK1886" s="94"/>
      <c r="BL1886" s="94"/>
      <c r="BM1886" s="94"/>
      <c r="BN1886" s="94"/>
      <c r="BO1886" s="94"/>
      <c r="BP1886" s="94"/>
      <c r="BQ1886" s="94"/>
      <c r="BR1886" s="94">
        <v>1.0</v>
      </c>
      <c r="BS1886" s="94"/>
      <c r="BT1886" s="94"/>
      <c r="BU1886" s="94"/>
      <c r="BV1886" s="94"/>
      <c r="BW1886" s="94"/>
      <c r="BX1886" s="94"/>
      <c r="BY1886" s="94"/>
      <c r="BZ1886" s="94"/>
      <c r="CA1886" s="94"/>
      <c r="CB1886" s="94"/>
      <c r="CC1886" s="94"/>
      <c r="CD1886" s="94"/>
      <c r="CE1886" s="94"/>
      <c r="CF1886" s="94"/>
      <c r="CG1886" s="94"/>
      <c r="CH1886" s="94"/>
      <c r="CJ1886" s="94" t="s">
        <v>3680</v>
      </c>
      <c r="CK1886" s="94" t="s">
        <v>22686</v>
      </c>
      <c r="CL1886" s="94" t="s">
        <v>12505</v>
      </c>
      <c r="CM1886" s="94" t="s">
        <v>22687</v>
      </c>
      <c r="CN1886" s="94" t="s">
        <v>20972</v>
      </c>
      <c r="CO1886" s="94" t="s">
        <v>12030</v>
      </c>
      <c r="CQ1886" s="94" t="s">
        <v>12040</v>
      </c>
      <c r="CR1886" s="94" t="s">
        <v>12606</v>
      </c>
      <c r="CS1886" s="94" t="s">
        <v>12016</v>
      </c>
      <c r="CX1886" s="94" t="s">
        <v>22688</v>
      </c>
      <c r="CZ1886" s="94" t="s">
        <v>12016</v>
      </c>
      <c r="DA1886" s="94" t="s">
        <v>12016</v>
      </c>
      <c r="DB1886" s="94" t="s">
        <v>12016</v>
      </c>
      <c r="DC1886" s="94" t="s">
        <v>12016</v>
      </c>
      <c r="DD1886" s="94" t="s">
        <v>12016</v>
      </c>
      <c r="DE1886" s="94" t="s">
        <v>12007</v>
      </c>
      <c r="DH1886" s="94" t="s">
        <v>12021</v>
      </c>
      <c r="DJ1886" s="94" t="s">
        <v>12022</v>
      </c>
    </row>
    <row r="1887" ht="13.5" customHeight="1">
      <c r="A1887" s="94" t="s">
        <v>22689</v>
      </c>
      <c r="B1887" s="94" t="s">
        <v>22690</v>
      </c>
      <c r="C1887" s="94" t="str">
        <f t="shared" si="1"/>
        <v>Pat McCarthy</v>
      </c>
      <c r="D1887" s="94" t="s">
        <v>22691</v>
      </c>
      <c r="E1887" s="94" t="s">
        <v>32</v>
      </c>
      <c r="F1887" s="94" t="s">
        <v>22692</v>
      </c>
      <c r="G1887" s="95" t="s">
        <v>33</v>
      </c>
      <c r="H1887" s="94" t="s">
        <v>12006</v>
      </c>
      <c r="BF1887" s="94"/>
      <c r="BG1887" s="94"/>
      <c r="BH1887" s="94" t="s">
        <v>33</v>
      </c>
      <c r="BI1887" s="94"/>
      <c r="BJ1887" s="94"/>
      <c r="BK1887" s="94"/>
      <c r="BL1887" s="94"/>
      <c r="BM1887" s="94"/>
      <c r="BN1887" s="94"/>
      <c r="BO1887" s="94"/>
      <c r="BP1887" s="94"/>
      <c r="BQ1887" s="94"/>
      <c r="BR1887" s="94">
        <v>1.0</v>
      </c>
      <c r="BS1887" s="94"/>
      <c r="BT1887" s="94"/>
      <c r="BU1887" s="94"/>
      <c r="BV1887" s="94"/>
      <c r="BW1887" s="94"/>
      <c r="BX1887" s="94"/>
      <c r="BY1887" s="94"/>
      <c r="BZ1887" s="94"/>
      <c r="CA1887" s="94"/>
      <c r="CB1887" s="94"/>
      <c r="CC1887" s="94"/>
      <c r="CD1887" s="94"/>
      <c r="CE1887" s="94"/>
      <c r="CF1887" s="94"/>
      <c r="CG1887" s="94"/>
      <c r="CH1887" s="94"/>
      <c r="CJ1887" s="94" t="s">
        <v>12058</v>
      </c>
      <c r="CK1887" s="94" t="s">
        <v>22693</v>
      </c>
      <c r="CL1887" s="94" t="s">
        <v>12046</v>
      </c>
      <c r="CM1887" s="94" t="s">
        <v>17135</v>
      </c>
      <c r="CN1887" s="94" t="s">
        <v>12345</v>
      </c>
      <c r="CO1887" s="94" t="s">
        <v>12030</v>
      </c>
      <c r="CP1887" s="94" t="s">
        <v>12178</v>
      </c>
      <c r="CQ1887" s="94" t="s">
        <v>12062</v>
      </c>
      <c r="CR1887" s="94" t="s">
        <v>19182</v>
      </c>
      <c r="CS1887" s="94" t="s">
        <v>12016</v>
      </c>
      <c r="CX1887" s="94" t="s">
        <v>22694</v>
      </c>
      <c r="CZ1887" s="94" t="s">
        <v>12007</v>
      </c>
      <c r="DA1887" s="94" t="s">
        <v>12016</v>
      </c>
      <c r="DB1887" s="94" t="s">
        <v>12016</v>
      </c>
      <c r="DC1887" s="94" t="s">
        <v>12007</v>
      </c>
      <c r="DD1887" s="94" t="s">
        <v>12016</v>
      </c>
      <c r="DE1887" s="94" t="s">
        <v>12007</v>
      </c>
      <c r="DH1887" s="94" t="s">
        <v>12021</v>
      </c>
      <c r="DJ1887" s="94" t="s">
        <v>12022</v>
      </c>
    </row>
    <row r="1888" ht="13.5" customHeight="1">
      <c r="A1888" s="94" t="s">
        <v>3003</v>
      </c>
      <c r="B1888" s="94" t="s">
        <v>22695</v>
      </c>
      <c r="C1888" s="94" t="str">
        <f t="shared" si="1"/>
        <v>Patricia Brogna</v>
      </c>
      <c r="D1888" s="94" t="s">
        <v>22696</v>
      </c>
      <c r="E1888" s="94" t="s">
        <v>35</v>
      </c>
      <c r="F1888" s="94" t="s">
        <v>22697</v>
      </c>
      <c r="G1888" s="95" t="s">
        <v>33</v>
      </c>
      <c r="H1888" s="94" t="s">
        <v>12006</v>
      </c>
      <c r="BF1888" s="94"/>
      <c r="BG1888" s="94"/>
      <c r="BH1888" s="94" t="s">
        <v>33</v>
      </c>
      <c r="BI1888" s="94"/>
      <c r="BJ1888" s="94"/>
      <c r="BK1888" s="94"/>
      <c r="BL1888" s="94"/>
      <c r="BM1888" s="94"/>
      <c r="BN1888" s="94"/>
      <c r="BO1888" s="94"/>
      <c r="BP1888" s="94"/>
      <c r="BQ1888" s="94"/>
      <c r="BR1888" s="94">
        <v>1.0</v>
      </c>
      <c r="BS1888" s="94"/>
      <c r="BT1888" s="94"/>
      <c r="BU1888" s="94"/>
      <c r="BV1888" s="94"/>
      <c r="BW1888" s="94"/>
      <c r="BX1888" s="94"/>
      <c r="BY1888" s="94"/>
      <c r="BZ1888" s="94"/>
      <c r="CA1888" s="94"/>
      <c r="CB1888" s="94"/>
      <c r="CC1888" s="94"/>
      <c r="CD1888" s="94">
        <v>1.0</v>
      </c>
      <c r="CE1888" s="94"/>
      <c r="CF1888" s="94"/>
      <c r="CG1888" s="94"/>
      <c r="CH1888" s="94"/>
      <c r="CJ1888" s="94" t="s">
        <v>22698</v>
      </c>
      <c r="CK1888" s="94" t="s">
        <v>22699</v>
      </c>
      <c r="CL1888" s="94" t="s">
        <v>22700</v>
      </c>
      <c r="CM1888" s="94" t="s">
        <v>22701</v>
      </c>
      <c r="CN1888" s="94" t="s">
        <v>22702</v>
      </c>
      <c r="CP1888" s="94" t="s">
        <v>22703</v>
      </c>
      <c r="CQ1888" s="94" t="s">
        <v>12973</v>
      </c>
      <c r="CR1888" s="94" t="s">
        <v>22704</v>
      </c>
      <c r="CS1888" s="94" t="s">
        <v>12007</v>
      </c>
      <c r="CT1888" s="94" t="s">
        <v>12117</v>
      </c>
      <c r="CU1888" s="94" t="s">
        <v>12117</v>
      </c>
      <c r="CV1888" s="94" t="s">
        <v>12117</v>
      </c>
      <c r="CX1888" s="94" t="s">
        <v>1853</v>
      </c>
      <c r="CZ1888" s="94" t="s">
        <v>12007</v>
      </c>
      <c r="DB1888" s="94" t="s">
        <v>12016</v>
      </c>
      <c r="DC1888" s="94" t="s">
        <v>12007</v>
      </c>
      <c r="DD1888" s="94" t="s">
        <v>12007</v>
      </c>
      <c r="DE1888" s="94" t="s">
        <v>12007</v>
      </c>
      <c r="DH1888" s="94" t="s">
        <v>12021</v>
      </c>
      <c r="DJ1888" s="94" t="s">
        <v>12022</v>
      </c>
    </row>
    <row r="1889" ht="13.5" customHeight="1">
      <c r="A1889" s="94" t="s">
        <v>3003</v>
      </c>
      <c r="B1889" s="94" t="s">
        <v>22705</v>
      </c>
      <c r="C1889" s="94" t="str">
        <f t="shared" si="1"/>
        <v>Patricia Cooper</v>
      </c>
      <c r="D1889" s="94" t="s">
        <v>22706</v>
      </c>
      <c r="E1889" s="94" t="s">
        <v>32</v>
      </c>
      <c r="F1889" s="94" t="s">
        <v>22707</v>
      </c>
      <c r="G1889" s="95" t="s">
        <v>38</v>
      </c>
      <c r="H1889" s="94" t="s">
        <v>12006</v>
      </c>
      <c r="BF1889" s="94"/>
      <c r="BG1889" s="94"/>
      <c r="BH1889" s="94"/>
      <c r="BI1889" s="94"/>
      <c r="BJ1889" s="94"/>
      <c r="BK1889" s="94" t="s">
        <v>38</v>
      </c>
      <c r="BL1889" s="94"/>
      <c r="BM1889" s="94"/>
      <c r="BN1889" s="94"/>
      <c r="BO1889" s="94"/>
      <c r="BP1889" s="94"/>
      <c r="BQ1889" s="94"/>
      <c r="BR1889" s="94"/>
      <c r="BS1889" s="94"/>
      <c r="BT1889" s="94"/>
      <c r="BU1889" s="94"/>
      <c r="BV1889" s="94"/>
      <c r="BW1889" s="94"/>
      <c r="BX1889" s="94"/>
      <c r="BY1889" s="94"/>
      <c r="BZ1889" s="94"/>
      <c r="CA1889" s="94"/>
      <c r="CB1889" s="94"/>
      <c r="CC1889" s="94">
        <v>1.0</v>
      </c>
      <c r="CD1889" s="94"/>
      <c r="CE1889" s="94"/>
      <c r="CF1889" s="94"/>
      <c r="CG1889" s="94"/>
      <c r="CH1889" s="94"/>
      <c r="CJ1889" s="94" t="s">
        <v>12402</v>
      </c>
      <c r="CK1889" s="94" t="s">
        <v>22708</v>
      </c>
      <c r="CL1889" s="94" t="s">
        <v>12010</v>
      </c>
      <c r="CM1889" s="94" t="s">
        <v>22709</v>
      </c>
      <c r="CN1889" s="94" t="s">
        <v>22710</v>
      </c>
      <c r="CP1889" s="94" t="s">
        <v>22711</v>
      </c>
      <c r="CQ1889" s="94" t="s">
        <v>12032</v>
      </c>
      <c r="CR1889" s="94" t="s">
        <v>12032</v>
      </c>
      <c r="CU1889" s="94" t="s">
        <v>12225</v>
      </c>
      <c r="CX1889" s="94" t="s">
        <v>22712</v>
      </c>
      <c r="CZ1889" s="94" t="s">
        <v>12016</v>
      </c>
      <c r="DC1889" s="94" t="s">
        <v>12016</v>
      </c>
      <c r="DD1889" s="94" t="s">
        <v>12016</v>
      </c>
      <c r="DH1889" s="94" t="s">
        <v>12021</v>
      </c>
      <c r="DJ1889" s="94" t="s">
        <v>12022</v>
      </c>
    </row>
    <row r="1890" ht="13.5" customHeight="1">
      <c r="A1890" s="94" t="s">
        <v>3003</v>
      </c>
      <c r="B1890" s="94" t="s">
        <v>3004</v>
      </c>
      <c r="C1890" s="94" t="str">
        <f t="shared" si="1"/>
        <v>Patricia Figueiro Spinelli</v>
      </c>
      <c r="D1890" s="94" t="s">
        <v>3005</v>
      </c>
      <c r="E1890" s="94" t="s">
        <v>35</v>
      </c>
      <c r="F1890" s="94" t="s">
        <v>22713</v>
      </c>
      <c r="G1890" s="95" t="s">
        <v>33</v>
      </c>
      <c r="H1890" s="94" t="s">
        <v>12006</v>
      </c>
      <c r="I1890" s="94" t="s">
        <v>12069</v>
      </c>
      <c r="BF1890" s="94" t="s">
        <v>33</v>
      </c>
      <c r="BG1890" s="94"/>
      <c r="BH1890" s="94"/>
      <c r="BI1890" s="94"/>
      <c r="BJ1890" s="94"/>
      <c r="BK1890" s="94"/>
      <c r="BL1890" s="94">
        <v>1.0</v>
      </c>
      <c r="BM1890" s="94"/>
      <c r="BN1890" s="94"/>
      <c r="BO1890" s="94"/>
      <c r="BP1890" s="94"/>
      <c r="BQ1890" s="94"/>
      <c r="BR1890" s="94"/>
      <c r="BS1890" s="94"/>
      <c r="BT1890" s="94"/>
      <c r="BU1890" s="94"/>
      <c r="BV1890" s="94"/>
      <c r="BW1890" s="94"/>
      <c r="BX1890" s="94"/>
      <c r="BY1890" s="94"/>
      <c r="BZ1890" s="94"/>
      <c r="CA1890" s="94"/>
      <c r="CB1890" s="94"/>
      <c r="CC1890" s="94"/>
      <c r="CD1890" s="94"/>
      <c r="CE1890" s="94"/>
      <c r="CF1890" s="94"/>
      <c r="CG1890" s="94"/>
      <c r="CH1890" s="94"/>
      <c r="CJ1890" s="94" t="s">
        <v>12058</v>
      </c>
      <c r="CK1890" s="94" t="s">
        <v>22714</v>
      </c>
      <c r="CL1890" s="94" t="s">
        <v>12010</v>
      </c>
      <c r="CM1890" s="94" t="s">
        <v>22715</v>
      </c>
      <c r="CN1890" s="94" t="s">
        <v>12369</v>
      </c>
      <c r="CO1890" s="94" t="s">
        <v>12116</v>
      </c>
      <c r="CP1890" s="94" t="s">
        <v>12800</v>
      </c>
      <c r="CQ1890" s="94" t="s">
        <v>12320</v>
      </c>
      <c r="CR1890" s="94" t="s">
        <v>12321</v>
      </c>
      <c r="CS1890" s="94" t="s">
        <v>12016</v>
      </c>
      <c r="CX1890" s="94" t="s">
        <v>22716</v>
      </c>
      <c r="CZ1890" s="94" t="s">
        <v>12007</v>
      </c>
      <c r="DA1890" s="94" t="s">
        <v>12111</v>
      </c>
      <c r="DB1890" s="94" t="s">
        <v>12016</v>
      </c>
      <c r="DC1890" s="94" t="s">
        <v>12016</v>
      </c>
      <c r="DD1890" s="94" t="s">
        <v>12007</v>
      </c>
      <c r="DE1890" s="94" t="s">
        <v>12016</v>
      </c>
      <c r="DH1890" s="94" t="s">
        <v>12021</v>
      </c>
      <c r="DJ1890" s="94" t="s">
        <v>12022</v>
      </c>
    </row>
    <row r="1891" ht="13.5" customHeight="1">
      <c r="A1891" s="94" t="s">
        <v>3003</v>
      </c>
      <c r="B1891" s="94" t="s">
        <v>22717</v>
      </c>
      <c r="C1891" s="94" t="str">
        <f t="shared" si="1"/>
        <v>Patricia Henning</v>
      </c>
      <c r="D1891" s="94" t="s">
        <v>22718</v>
      </c>
      <c r="E1891" s="94" t="s">
        <v>32</v>
      </c>
      <c r="F1891" s="94" t="s">
        <v>22719</v>
      </c>
      <c r="G1891" s="95" t="s">
        <v>33</v>
      </c>
      <c r="H1891" s="94" t="s">
        <v>12006</v>
      </c>
      <c r="BF1891" s="94" t="s">
        <v>33</v>
      </c>
      <c r="BG1891" s="94"/>
      <c r="BH1891" s="94"/>
      <c r="BI1891" s="94"/>
      <c r="BJ1891" s="94"/>
      <c r="BK1891" s="94"/>
      <c r="BL1891" s="94">
        <v>1.0</v>
      </c>
      <c r="BM1891" s="94"/>
      <c r="BN1891" s="94"/>
      <c r="BO1891" s="94"/>
      <c r="BP1891" s="94"/>
      <c r="BQ1891" s="94"/>
      <c r="BR1891" s="94"/>
      <c r="BS1891" s="94"/>
      <c r="BT1891" s="94"/>
      <c r="BU1891" s="94"/>
      <c r="BV1891" s="94"/>
      <c r="BW1891" s="94"/>
      <c r="BX1891" s="94"/>
      <c r="BY1891" s="94"/>
      <c r="BZ1891" s="94"/>
      <c r="CA1891" s="94"/>
      <c r="CB1891" s="94"/>
      <c r="CC1891" s="94"/>
      <c r="CD1891" s="94">
        <v>1.0</v>
      </c>
      <c r="CE1891" s="94"/>
      <c r="CF1891" s="94"/>
      <c r="CG1891" s="94"/>
      <c r="CH1891" s="94"/>
      <c r="CJ1891" s="94" t="s">
        <v>22720</v>
      </c>
      <c r="CK1891" s="94" t="s">
        <v>22721</v>
      </c>
      <c r="CL1891" s="94" t="s">
        <v>12010</v>
      </c>
      <c r="CM1891" s="94" t="s">
        <v>13434</v>
      </c>
      <c r="CN1891" s="94" t="s">
        <v>22722</v>
      </c>
      <c r="CO1891" s="94" t="s">
        <v>12030</v>
      </c>
      <c r="CP1891" s="94" t="s">
        <v>22723</v>
      </c>
      <c r="CQ1891" s="94" t="s">
        <v>12062</v>
      </c>
      <c r="CR1891" s="94" t="s">
        <v>12062</v>
      </c>
      <c r="CS1891" s="94" t="s">
        <v>12016</v>
      </c>
      <c r="CX1891" s="94" t="s">
        <v>22724</v>
      </c>
      <c r="CZ1891" s="94" t="s">
        <v>12007</v>
      </c>
      <c r="DA1891" s="94" t="s">
        <v>12019</v>
      </c>
      <c r="DB1891" s="94" t="s">
        <v>12016</v>
      </c>
      <c r="DC1891" s="94" t="s">
        <v>12007</v>
      </c>
      <c r="DD1891" s="94" t="s">
        <v>12016</v>
      </c>
      <c r="DE1891" s="94" t="s">
        <v>12007</v>
      </c>
      <c r="DH1891" s="94" t="s">
        <v>12021</v>
      </c>
      <c r="DJ1891" s="94" t="s">
        <v>12022</v>
      </c>
    </row>
    <row r="1892" ht="13.5" customHeight="1">
      <c r="A1892" s="94" t="s">
        <v>3003</v>
      </c>
      <c r="B1892" s="94" t="s">
        <v>22725</v>
      </c>
      <c r="C1892" s="94" t="str">
        <f t="shared" si="1"/>
        <v>Patricia Whitelock</v>
      </c>
      <c r="D1892" s="94" t="s">
        <v>22726</v>
      </c>
      <c r="E1892" s="94" t="s">
        <v>32</v>
      </c>
      <c r="F1892" s="94" t="s">
        <v>22727</v>
      </c>
      <c r="G1892" s="95" t="s">
        <v>33</v>
      </c>
      <c r="H1892" s="94" t="s">
        <v>12006</v>
      </c>
      <c r="BF1892" s="94" t="s">
        <v>33</v>
      </c>
      <c r="BG1892" s="94"/>
      <c r="BH1892" s="94"/>
      <c r="BI1892" s="94"/>
      <c r="BJ1892" s="94"/>
      <c r="BK1892" s="94"/>
      <c r="BL1892" s="94">
        <v>1.0</v>
      </c>
      <c r="BM1892" s="94"/>
      <c r="BN1892" s="94"/>
      <c r="BO1892" s="94"/>
      <c r="BP1892" s="94"/>
      <c r="BQ1892" s="94"/>
      <c r="BR1892" s="94"/>
      <c r="BS1892" s="94"/>
      <c r="BT1892" s="94"/>
      <c r="BU1892" s="94"/>
      <c r="BV1892" s="94"/>
      <c r="BW1892" s="94"/>
      <c r="BX1892" s="94"/>
      <c r="BY1892" s="94"/>
      <c r="BZ1892" s="94"/>
      <c r="CA1892" s="94"/>
      <c r="CB1892" s="94"/>
      <c r="CC1892" s="94"/>
      <c r="CD1892" s="94"/>
      <c r="CE1892" s="94"/>
      <c r="CF1892" s="94"/>
      <c r="CG1892" s="94"/>
      <c r="CH1892" s="94"/>
      <c r="CJ1892" s="94" t="s">
        <v>12082</v>
      </c>
      <c r="CK1892" s="94" t="s">
        <v>22728</v>
      </c>
      <c r="CL1892" s="94" t="s">
        <v>12202</v>
      </c>
      <c r="CM1892" s="94" t="s">
        <v>22729</v>
      </c>
      <c r="CN1892" s="94" t="s">
        <v>12507</v>
      </c>
      <c r="CO1892" s="94" t="s">
        <v>12101</v>
      </c>
      <c r="CP1892" s="94" t="s">
        <v>12189</v>
      </c>
      <c r="CQ1892" s="94" t="s">
        <v>12015</v>
      </c>
      <c r="CR1892" s="94" t="s">
        <v>12219</v>
      </c>
      <c r="CS1892" s="94" t="s">
        <v>12016</v>
      </c>
      <c r="CX1892" s="94" t="s">
        <v>22730</v>
      </c>
      <c r="CZ1892" s="94" t="s">
        <v>12007</v>
      </c>
      <c r="DA1892" s="94" t="s">
        <v>12019</v>
      </c>
      <c r="DC1892" s="94" t="s">
        <v>12007</v>
      </c>
      <c r="DD1892" s="94" t="s">
        <v>12016</v>
      </c>
      <c r="DE1892" s="94" t="s">
        <v>12016</v>
      </c>
      <c r="DH1892" s="94" t="s">
        <v>12021</v>
      </c>
      <c r="DJ1892" s="94" t="s">
        <v>12022</v>
      </c>
    </row>
    <row r="1893" ht="13.5" customHeight="1">
      <c r="A1893" s="94" t="s">
        <v>4633</v>
      </c>
      <c r="B1893" s="94" t="s">
        <v>4634</v>
      </c>
      <c r="C1893" s="94" t="str">
        <f t="shared" si="1"/>
        <v>Patrick Charlot</v>
      </c>
      <c r="D1893" s="94" t="s">
        <v>4635</v>
      </c>
      <c r="E1893" s="94" t="s">
        <v>32</v>
      </c>
      <c r="F1893" s="94" t="s">
        <v>22731</v>
      </c>
      <c r="G1893" s="95" t="s">
        <v>33</v>
      </c>
      <c r="H1893" s="94" t="s">
        <v>12006</v>
      </c>
      <c r="I1893" s="94" t="s">
        <v>12069</v>
      </c>
      <c r="BF1893" s="94"/>
      <c r="BG1893" s="94"/>
      <c r="BH1893" s="94" t="s">
        <v>33</v>
      </c>
      <c r="BI1893" s="94"/>
      <c r="BJ1893" s="94"/>
      <c r="BK1893" s="94"/>
      <c r="BL1893" s="94"/>
      <c r="BM1893" s="94"/>
      <c r="BN1893" s="94"/>
      <c r="BO1893" s="94"/>
      <c r="BP1893" s="94"/>
      <c r="BQ1893" s="94"/>
      <c r="BR1893" s="94">
        <v>1.0</v>
      </c>
      <c r="BS1893" s="94"/>
      <c r="BT1893" s="94"/>
      <c r="BU1893" s="94"/>
      <c r="BV1893" s="94"/>
      <c r="BW1893" s="94"/>
      <c r="BX1893" s="94"/>
      <c r="BY1893" s="94"/>
      <c r="BZ1893" s="94"/>
      <c r="CA1893" s="94"/>
      <c r="CB1893" s="94"/>
      <c r="CC1893" s="94"/>
      <c r="CD1893" s="94"/>
      <c r="CE1893" s="94"/>
      <c r="CF1893" s="94"/>
      <c r="CG1893" s="94"/>
      <c r="CH1893" s="94"/>
      <c r="CJ1893" s="94" t="s">
        <v>3680</v>
      </c>
      <c r="CK1893" s="94" t="s">
        <v>4639</v>
      </c>
      <c r="CL1893" s="94" t="s">
        <v>12046</v>
      </c>
      <c r="CM1893" s="94" t="s">
        <v>21026</v>
      </c>
      <c r="CO1893" s="94" t="s">
        <v>12013</v>
      </c>
      <c r="CP1893" s="94" t="s">
        <v>21027</v>
      </c>
      <c r="CQ1893" s="94" t="s">
        <v>12040</v>
      </c>
      <c r="CR1893" s="94" t="s">
        <v>12331</v>
      </c>
      <c r="CS1893" s="94" t="s">
        <v>12016</v>
      </c>
      <c r="CX1893" s="94" t="s">
        <v>22732</v>
      </c>
      <c r="CZ1893" s="94" t="s">
        <v>12007</v>
      </c>
      <c r="DA1893" s="94" t="s">
        <v>12016</v>
      </c>
      <c r="DB1893" s="94" t="s">
        <v>12016</v>
      </c>
      <c r="DC1893" s="94" t="s">
        <v>12007</v>
      </c>
      <c r="DD1893" s="94" t="s">
        <v>12016</v>
      </c>
      <c r="DE1893" s="94" t="s">
        <v>12007</v>
      </c>
      <c r="DH1893" s="94" t="s">
        <v>12021</v>
      </c>
      <c r="DJ1893" s="94" t="s">
        <v>12022</v>
      </c>
    </row>
    <row r="1894" ht="13.5" customHeight="1">
      <c r="A1894" s="94" t="s">
        <v>4633</v>
      </c>
      <c r="B1894" s="94" t="s">
        <v>7399</v>
      </c>
      <c r="C1894" s="94" t="str">
        <f t="shared" si="1"/>
        <v>Patrick Michel</v>
      </c>
      <c r="D1894" s="94" t="s">
        <v>22733</v>
      </c>
      <c r="E1894" s="94" t="s">
        <v>32</v>
      </c>
      <c r="F1894" s="94" t="s">
        <v>22734</v>
      </c>
      <c r="G1894" s="95" t="s">
        <v>38</v>
      </c>
      <c r="H1894" s="94" t="s">
        <v>12006</v>
      </c>
      <c r="I1894" s="94" t="s">
        <v>12069</v>
      </c>
      <c r="BF1894" s="94"/>
      <c r="BG1894" s="94"/>
      <c r="BH1894" s="94"/>
      <c r="BI1894" s="94" t="s">
        <v>38</v>
      </c>
      <c r="BJ1894" s="94"/>
      <c r="BK1894" s="94"/>
      <c r="BL1894" s="94"/>
      <c r="BM1894" s="94"/>
      <c r="BN1894" s="94"/>
      <c r="BO1894" s="94"/>
      <c r="BP1894" s="94"/>
      <c r="BQ1894" s="94"/>
      <c r="BR1894" s="94"/>
      <c r="BS1894" s="94"/>
      <c r="BT1894" s="94"/>
      <c r="BU1894" s="94"/>
      <c r="BV1894" s="94"/>
      <c r="BW1894" s="94">
        <v>1.0</v>
      </c>
      <c r="BX1894" s="94"/>
      <c r="BY1894" s="94"/>
      <c r="BZ1894" s="94"/>
      <c r="CA1894" s="94"/>
      <c r="CB1894" s="94"/>
      <c r="CC1894" s="94"/>
      <c r="CD1894" s="94"/>
      <c r="CE1894" s="94"/>
      <c r="CF1894" s="94"/>
      <c r="CG1894" s="94"/>
      <c r="CH1894" s="94"/>
      <c r="CJ1894" s="94" t="s">
        <v>12058</v>
      </c>
      <c r="CK1894" s="94" t="s">
        <v>22735</v>
      </c>
      <c r="CL1894" s="94" t="s">
        <v>12046</v>
      </c>
      <c r="CM1894" s="94" t="s">
        <v>22736</v>
      </c>
      <c r="CN1894" s="94" t="s">
        <v>22737</v>
      </c>
      <c r="CO1894" s="94" t="s">
        <v>12030</v>
      </c>
      <c r="CP1894" s="94" t="s">
        <v>13494</v>
      </c>
      <c r="CQ1894" s="94" t="s">
        <v>12040</v>
      </c>
      <c r="CR1894" s="94" t="s">
        <v>12331</v>
      </c>
      <c r="CX1894" s="94" t="s">
        <v>2766</v>
      </c>
      <c r="CZ1894" s="94" t="s">
        <v>12016</v>
      </c>
      <c r="DC1894" s="94" t="s">
        <v>12016</v>
      </c>
      <c r="DD1894" s="94" t="s">
        <v>12016</v>
      </c>
      <c r="DH1894" s="94" t="s">
        <v>12021</v>
      </c>
      <c r="DJ1894" s="94" t="s">
        <v>12022</v>
      </c>
    </row>
    <row r="1895" ht="13.5" customHeight="1">
      <c r="A1895" s="94" t="s">
        <v>10100</v>
      </c>
      <c r="B1895" s="94" t="s">
        <v>10101</v>
      </c>
      <c r="C1895" s="94" t="str">
        <f t="shared" si="1"/>
        <v>Patrick Njoroge Mwaniki</v>
      </c>
      <c r="D1895" s="94" t="s">
        <v>10102</v>
      </c>
      <c r="E1895" s="94" t="s">
        <v>32</v>
      </c>
      <c r="F1895" s="94" t="s">
        <v>22738</v>
      </c>
      <c r="G1895" s="95" t="s">
        <v>33</v>
      </c>
      <c r="H1895" s="94" t="s">
        <v>12006</v>
      </c>
      <c r="I1895" s="94" t="s">
        <v>12069</v>
      </c>
      <c r="BF1895" s="94"/>
      <c r="BG1895" s="94"/>
      <c r="BH1895" s="94"/>
      <c r="BI1895" s="94"/>
      <c r="BJ1895" s="94" t="s">
        <v>33</v>
      </c>
      <c r="BK1895" s="94"/>
      <c r="BL1895" s="94"/>
      <c r="BM1895" s="94"/>
      <c r="BN1895" s="94"/>
      <c r="BO1895" s="94"/>
      <c r="BP1895" s="94"/>
      <c r="BQ1895" s="94"/>
      <c r="BR1895" s="94"/>
      <c r="BS1895" s="94"/>
      <c r="BT1895" s="94"/>
      <c r="BU1895" s="94"/>
      <c r="BV1895" s="94"/>
      <c r="BW1895" s="94"/>
      <c r="BX1895" s="94"/>
      <c r="BY1895" s="94">
        <v>1.0</v>
      </c>
      <c r="BZ1895" s="94"/>
      <c r="CA1895" s="94"/>
      <c r="CB1895" s="94"/>
      <c r="CC1895" s="94"/>
      <c r="CD1895" s="94"/>
      <c r="CE1895" s="94"/>
      <c r="CF1895" s="94"/>
      <c r="CG1895" s="94"/>
      <c r="CH1895" s="94"/>
      <c r="CJ1895" s="94" t="s">
        <v>12153</v>
      </c>
      <c r="CK1895" s="94" t="s">
        <v>22739</v>
      </c>
      <c r="CL1895" s="94" t="s">
        <v>12046</v>
      </c>
      <c r="CM1895" s="94" t="s">
        <v>22740</v>
      </c>
      <c r="CN1895" s="94" t="s">
        <v>12143</v>
      </c>
      <c r="CO1895" s="94" t="s">
        <v>12217</v>
      </c>
      <c r="CP1895" s="94" t="s">
        <v>15676</v>
      </c>
      <c r="CQ1895" s="94" t="s">
        <v>13329</v>
      </c>
      <c r="CR1895" s="94" t="s">
        <v>14290</v>
      </c>
      <c r="CS1895" s="94" t="s">
        <v>12016</v>
      </c>
      <c r="CT1895" s="94" t="s">
        <v>12271</v>
      </c>
      <c r="CX1895" s="94" t="s">
        <v>22741</v>
      </c>
      <c r="CZ1895" s="94" t="s">
        <v>12007</v>
      </c>
      <c r="DA1895" s="94" t="s">
        <v>12111</v>
      </c>
      <c r="DB1895" s="94" t="s">
        <v>12111</v>
      </c>
      <c r="DC1895" s="94" t="s">
        <v>12007</v>
      </c>
      <c r="DD1895" s="94" t="s">
        <v>12007</v>
      </c>
      <c r="DE1895" s="94" t="s">
        <v>12016</v>
      </c>
      <c r="DH1895" s="94" t="s">
        <v>12021</v>
      </c>
      <c r="DJ1895" s="94" t="s">
        <v>12022</v>
      </c>
    </row>
    <row r="1896" ht="13.5" customHeight="1">
      <c r="A1896" s="94" t="s">
        <v>4633</v>
      </c>
      <c r="B1896" s="94" t="s">
        <v>22742</v>
      </c>
      <c r="C1896" s="94" t="str">
        <f t="shared" si="1"/>
        <v>Patrick Seitzer</v>
      </c>
      <c r="D1896" s="94" t="s">
        <v>22743</v>
      </c>
      <c r="E1896" s="94" t="s">
        <v>5249</v>
      </c>
      <c r="F1896" s="94" t="s">
        <v>22744</v>
      </c>
      <c r="G1896" s="95" t="s">
        <v>1059</v>
      </c>
      <c r="H1896" s="94" t="s">
        <v>12006</v>
      </c>
      <c r="BF1896" s="94"/>
      <c r="BG1896" s="94"/>
      <c r="BH1896" s="94"/>
      <c r="BI1896" s="94"/>
      <c r="BJ1896" s="94"/>
      <c r="BK1896" s="94"/>
      <c r="BL1896" s="94"/>
      <c r="BM1896" s="94"/>
      <c r="BN1896" s="94"/>
      <c r="BO1896" s="94"/>
      <c r="BP1896" s="94"/>
      <c r="BQ1896" s="94"/>
      <c r="BR1896" s="94"/>
      <c r="BS1896" s="94"/>
      <c r="BT1896" s="94"/>
      <c r="BU1896" s="94"/>
      <c r="BV1896" s="94"/>
      <c r="BW1896" s="94"/>
      <c r="BX1896" s="94"/>
      <c r="BY1896" s="94"/>
      <c r="BZ1896" s="94"/>
      <c r="CA1896" s="94"/>
      <c r="CB1896" s="94"/>
      <c r="CC1896" s="94"/>
      <c r="CD1896" s="94"/>
      <c r="CE1896" s="94"/>
      <c r="CF1896" s="94"/>
      <c r="CG1896" s="94"/>
      <c r="CH1896" s="94"/>
      <c r="CJ1896" s="94" t="s">
        <v>12082</v>
      </c>
      <c r="CK1896" s="94" t="s">
        <v>22745</v>
      </c>
      <c r="CL1896" s="94" t="s">
        <v>12046</v>
      </c>
      <c r="CM1896" s="94" t="s">
        <v>22397</v>
      </c>
      <c r="CN1896" s="94" t="s">
        <v>22746</v>
      </c>
      <c r="CO1896" s="94" t="s">
        <v>12101</v>
      </c>
      <c r="CP1896" s="94" t="s">
        <v>22747</v>
      </c>
      <c r="CQ1896" s="94" t="s">
        <v>12062</v>
      </c>
      <c r="CR1896" s="94" t="s">
        <v>12062</v>
      </c>
      <c r="CX1896" s="94" t="s">
        <v>22748</v>
      </c>
      <c r="CZ1896" s="94" t="s">
        <v>12007</v>
      </c>
      <c r="DC1896" s="94" t="s">
        <v>12007</v>
      </c>
      <c r="DD1896" s="94" t="s">
        <v>12007</v>
      </c>
      <c r="DH1896" s="94" t="s">
        <v>12021</v>
      </c>
      <c r="DJ1896" s="94" t="s">
        <v>12022</v>
      </c>
    </row>
    <row r="1897" ht="13.5" customHeight="1">
      <c r="A1897" s="94" t="s">
        <v>4633</v>
      </c>
      <c r="B1897" s="94" t="s">
        <v>22742</v>
      </c>
      <c r="C1897" s="94" t="str">
        <f t="shared" si="1"/>
        <v>Patrick Seitzer</v>
      </c>
      <c r="D1897" s="94" t="s">
        <v>22743</v>
      </c>
      <c r="E1897" s="94" t="s">
        <v>32</v>
      </c>
      <c r="F1897" s="94" t="s">
        <v>22749</v>
      </c>
      <c r="G1897" s="95" t="s">
        <v>38</v>
      </c>
      <c r="H1897" s="94" t="s">
        <v>12006</v>
      </c>
      <c r="BF1897" s="94"/>
      <c r="BG1897" s="94" t="s">
        <v>38</v>
      </c>
      <c r="BH1897" s="94"/>
      <c r="BI1897" s="94"/>
      <c r="BJ1897" s="94"/>
      <c r="BK1897" s="94"/>
      <c r="BL1897" s="94"/>
      <c r="BM1897" s="94"/>
      <c r="BN1897" s="94"/>
      <c r="BO1897" s="94">
        <v>1.0</v>
      </c>
      <c r="BP1897" s="94"/>
      <c r="BQ1897" s="94"/>
      <c r="BR1897" s="94"/>
      <c r="BS1897" s="94"/>
      <c r="BT1897" s="94"/>
      <c r="BU1897" s="94"/>
      <c r="BV1897" s="94"/>
      <c r="BW1897" s="94"/>
      <c r="BX1897" s="94"/>
      <c r="BY1897" s="94"/>
      <c r="BZ1897" s="94"/>
      <c r="CA1897" s="94"/>
      <c r="CB1897" s="94"/>
      <c r="CC1897" s="94"/>
      <c r="CD1897" s="94"/>
      <c r="CE1897" s="94"/>
      <c r="CF1897" s="94"/>
      <c r="CG1897" s="94"/>
      <c r="CH1897" s="94"/>
      <c r="CJ1897" s="94" t="s">
        <v>12082</v>
      </c>
      <c r="CK1897" s="94" t="s">
        <v>22745</v>
      </c>
      <c r="CL1897" s="94" t="s">
        <v>12046</v>
      </c>
      <c r="CM1897" s="94" t="s">
        <v>22397</v>
      </c>
      <c r="CN1897" s="94" t="s">
        <v>22746</v>
      </c>
      <c r="CO1897" s="94" t="s">
        <v>12101</v>
      </c>
      <c r="CP1897" s="94" t="s">
        <v>22747</v>
      </c>
      <c r="CQ1897" s="94" t="s">
        <v>12062</v>
      </c>
      <c r="CR1897" s="94" t="s">
        <v>12062</v>
      </c>
      <c r="CX1897" s="94" t="s">
        <v>22750</v>
      </c>
      <c r="CZ1897" s="94" t="s">
        <v>12007</v>
      </c>
      <c r="DC1897" s="94" t="s">
        <v>12007</v>
      </c>
      <c r="DD1897" s="94" t="s">
        <v>12007</v>
      </c>
      <c r="DH1897" s="94" t="s">
        <v>12021</v>
      </c>
      <c r="DJ1897" s="94" t="s">
        <v>12022</v>
      </c>
    </row>
    <row r="1898" ht="13.5" customHeight="1">
      <c r="A1898" s="94" t="s">
        <v>4633</v>
      </c>
      <c r="B1898" s="94" t="s">
        <v>22751</v>
      </c>
      <c r="C1898" s="94" t="str">
        <f t="shared" si="1"/>
        <v>Patrick Woudt</v>
      </c>
      <c r="D1898" s="94" t="s">
        <v>22752</v>
      </c>
      <c r="E1898" s="94" t="s">
        <v>32</v>
      </c>
      <c r="F1898" s="94" t="s">
        <v>22753</v>
      </c>
      <c r="G1898" s="95" t="s">
        <v>33</v>
      </c>
      <c r="H1898" s="94" t="s">
        <v>12006</v>
      </c>
      <c r="BF1898" s="94"/>
      <c r="BG1898" s="94"/>
      <c r="BH1898" s="94" t="s">
        <v>33</v>
      </c>
      <c r="BI1898" s="94"/>
      <c r="BJ1898" s="94"/>
      <c r="BK1898" s="94"/>
      <c r="BL1898" s="94"/>
      <c r="BM1898" s="94"/>
      <c r="BN1898" s="94"/>
      <c r="BO1898" s="94"/>
      <c r="BP1898" s="94"/>
      <c r="BQ1898" s="94"/>
      <c r="BR1898" s="94">
        <v>1.0</v>
      </c>
      <c r="BS1898" s="94"/>
      <c r="BT1898" s="94"/>
      <c r="BU1898" s="94"/>
      <c r="BV1898" s="94"/>
      <c r="BW1898" s="94"/>
      <c r="BX1898" s="94"/>
      <c r="BY1898" s="94"/>
      <c r="BZ1898" s="94"/>
      <c r="CA1898" s="94"/>
      <c r="CB1898" s="94"/>
      <c r="CC1898" s="94"/>
      <c r="CD1898" s="94">
        <v>1.0</v>
      </c>
      <c r="CE1898" s="94"/>
      <c r="CF1898" s="94"/>
      <c r="CG1898" s="94"/>
      <c r="CH1898" s="94"/>
      <c r="CJ1898" s="94" t="s">
        <v>12082</v>
      </c>
      <c r="CK1898" s="94" t="s">
        <v>22754</v>
      </c>
      <c r="CL1898" s="94" t="s">
        <v>12046</v>
      </c>
      <c r="CM1898" s="94" t="s">
        <v>22755</v>
      </c>
      <c r="CN1898" s="94" t="s">
        <v>22756</v>
      </c>
      <c r="CO1898" s="94" t="s">
        <v>12030</v>
      </c>
      <c r="CP1898" s="94" t="s">
        <v>12189</v>
      </c>
      <c r="CQ1898" s="94" t="s">
        <v>12015</v>
      </c>
      <c r="CR1898" s="94" t="s">
        <v>12347</v>
      </c>
      <c r="CS1898" s="94" t="s">
        <v>12016</v>
      </c>
      <c r="CT1898" s="94" t="s">
        <v>12052</v>
      </c>
      <c r="CU1898" s="94" t="s">
        <v>12498</v>
      </c>
      <c r="CV1898" s="94" t="s">
        <v>12498</v>
      </c>
      <c r="CX1898" s="94" t="s">
        <v>22757</v>
      </c>
      <c r="CZ1898" s="94" t="s">
        <v>12007</v>
      </c>
      <c r="DA1898" s="94" t="s">
        <v>12016</v>
      </c>
      <c r="DB1898" s="94" t="s">
        <v>12016</v>
      </c>
      <c r="DC1898" s="94" t="s">
        <v>12007</v>
      </c>
      <c r="DE1898" s="94" t="s">
        <v>12016</v>
      </c>
      <c r="DH1898" s="94" t="s">
        <v>12021</v>
      </c>
      <c r="DJ1898" s="94" t="s">
        <v>12022</v>
      </c>
    </row>
    <row r="1899" ht="13.5" customHeight="1">
      <c r="A1899" s="94" t="s">
        <v>5812</v>
      </c>
      <c r="B1899" s="94" t="s">
        <v>5813</v>
      </c>
      <c r="C1899" s="94" t="str">
        <f t="shared" si="1"/>
        <v>Patryk Sofia Lykawka</v>
      </c>
      <c r="D1899" s="94" t="s">
        <v>5814</v>
      </c>
      <c r="E1899" s="94" t="s">
        <v>32</v>
      </c>
      <c r="F1899" s="94" t="s">
        <v>22758</v>
      </c>
      <c r="G1899" s="95" t="s">
        <v>38</v>
      </c>
      <c r="H1899" s="94" t="s">
        <v>12006</v>
      </c>
      <c r="I1899" s="94" t="s">
        <v>12069</v>
      </c>
      <c r="BF1899" s="94"/>
      <c r="BG1899" s="94"/>
      <c r="BH1899" s="94"/>
      <c r="BI1899" s="94" t="s">
        <v>38</v>
      </c>
      <c r="BJ1899" s="94"/>
      <c r="BK1899" s="94"/>
      <c r="BL1899" s="94"/>
      <c r="BM1899" s="94"/>
      <c r="BN1899" s="94"/>
      <c r="BO1899" s="94"/>
      <c r="BP1899" s="94"/>
      <c r="BQ1899" s="94"/>
      <c r="BR1899" s="94"/>
      <c r="BS1899" s="94"/>
      <c r="BT1899" s="94"/>
      <c r="BU1899" s="94">
        <v>1.0</v>
      </c>
      <c r="BV1899" s="94"/>
      <c r="BW1899" s="94"/>
      <c r="BX1899" s="94"/>
      <c r="BY1899" s="94"/>
      <c r="BZ1899" s="94"/>
      <c r="CA1899" s="94"/>
      <c r="CB1899" s="94"/>
      <c r="CC1899" s="94"/>
      <c r="CD1899" s="94"/>
      <c r="CE1899" s="94"/>
      <c r="CF1899" s="94"/>
      <c r="CG1899" s="94"/>
      <c r="CH1899" s="94"/>
      <c r="CK1899" s="94" t="s">
        <v>5818</v>
      </c>
      <c r="CM1899" s="94" t="s">
        <v>22759</v>
      </c>
      <c r="CQ1899" s="94" t="s">
        <v>12497</v>
      </c>
      <c r="CX1899" s="94" t="s">
        <v>13187</v>
      </c>
      <c r="DH1899" s="94" t="s">
        <v>12021</v>
      </c>
      <c r="DJ1899" s="94" t="s">
        <v>12022</v>
      </c>
    </row>
    <row r="1900" ht="13.5" customHeight="1">
      <c r="A1900" s="94" t="s">
        <v>2326</v>
      </c>
      <c r="B1900" s="94" t="s">
        <v>22760</v>
      </c>
      <c r="C1900" s="94" t="str">
        <f t="shared" si="1"/>
        <v>Paul Baki</v>
      </c>
      <c r="D1900" s="94" t="s">
        <v>22761</v>
      </c>
      <c r="E1900" s="94" t="s">
        <v>35</v>
      </c>
      <c r="F1900" s="94" t="s">
        <v>22762</v>
      </c>
      <c r="G1900" s="95" t="s">
        <v>33</v>
      </c>
      <c r="H1900" s="94" t="s">
        <v>12006</v>
      </c>
      <c r="I1900" s="94" t="s">
        <v>12287</v>
      </c>
      <c r="BF1900" s="94"/>
      <c r="BG1900" s="94"/>
      <c r="BH1900" s="94" t="s">
        <v>33</v>
      </c>
      <c r="BI1900" s="94"/>
      <c r="BJ1900" s="94"/>
      <c r="BK1900" s="94"/>
      <c r="BL1900" s="94"/>
      <c r="BM1900" s="94"/>
      <c r="BN1900" s="94"/>
      <c r="BO1900" s="94"/>
      <c r="BP1900" s="94"/>
      <c r="BQ1900" s="94"/>
      <c r="BR1900" s="94">
        <v>1.0</v>
      </c>
      <c r="BS1900" s="94"/>
      <c r="BT1900" s="94"/>
      <c r="BU1900" s="94"/>
      <c r="BV1900" s="94"/>
      <c r="BW1900" s="94"/>
      <c r="BX1900" s="94"/>
      <c r="BY1900" s="94"/>
      <c r="BZ1900" s="94"/>
      <c r="CA1900" s="94"/>
      <c r="CB1900" s="94"/>
      <c r="CC1900" s="94"/>
      <c r="CD1900" s="94">
        <v>1.0</v>
      </c>
      <c r="CE1900" s="94"/>
      <c r="CF1900" s="94">
        <v>1.0</v>
      </c>
      <c r="CG1900" s="94"/>
      <c r="CH1900" s="94"/>
      <c r="CJ1900" s="94" t="s">
        <v>13136</v>
      </c>
      <c r="CK1900" s="94" t="s">
        <v>22763</v>
      </c>
      <c r="CL1900" s="94" t="s">
        <v>12046</v>
      </c>
      <c r="CM1900" s="94" t="s">
        <v>14481</v>
      </c>
      <c r="CN1900" s="94" t="s">
        <v>12115</v>
      </c>
      <c r="CO1900" s="94" t="s">
        <v>12030</v>
      </c>
      <c r="CP1900" s="94" t="s">
        <v>14289</v>
      </c>
      <c r="CQ1900" s="94" t="s">
        <v>13329</v>
      </c>
      <c r="CR1900" s="94" t="s">
        <v>14290</v>
      </c>
      <c r="CS1900" s="94" t="s">
        <v>12007</v>
      </c>
      <c r="CT1900" s="94" t="s">
        <v>12052</v>
      </c>
      <c r="CU1900" s="94" t="s">
        <v>22764</v>
      </c>
      <c r="CV1900" s="94" t="s">
        <v>12052</v>
      </c>
      <c r="CX1900" s="94" t="s">
        <v>1780</v>
      </c>
      <c r="CZ1900" s="94" t="s">
        <v>12007</v>
      </c>
      <c r="DA1900" s="94" t="s">
        <v>12019</v>
      </c>
      <c r="DB1900" s="94" t="s">
        <v>12019</v>
      </c>
      <c r="DC1900" s="94" t="s">
        <v>12007</v>
      </c>
      <c r="DD1900" s="94" t="s">
        <v>12007</v>
      </c>
      <c r="DE1900" s="94" t="s">
        <v>12016</v>
      </c>
      <c r="DF1900" s="94" t="s">
        <v>22765</v>
      </c>
      <c r="DH1900" s="94" t="s">
        <v>12021</v>
      </c>
      <c r="DJ1900" s="94" t="s">
        <v>12022</v>
      </c>
    </row>
    <row r="1901" ht="13.5" customHeight="1">
      <c r="A1901" s="94" t="s">
        <v>2326</v>
      </c>
      <c r="B1901" s="94" t="s">
        <v>22766</v>
      </c>
      <c r="C1901" s="94" t="str">
        <f t="shared" si="1"/>
        <v>Paul Barrett</v>
      </c>
      <c r="D1901" s="94" t="s">
        <v>22767</v>
      </c>
      <c r="E1901" s="94" t="s">
        <v>32</v>
      </c>
      <c r="F1901" s="94" t="s">
        <v>22768</v>
      </c>
      <c r="G1901" s="95" t="s">
        <v>33</v>
      </c>
      <c r="H1901" s="94" t="s">
        <v>12006</v>
      </c>
      <c r="I1901" s="94" t="s">
        <v>12025</v>
      </c>
      <c r="BF1901" s="94" t="s">
        <v>33</v>
      </c>
      <c r="BG1901" s="94"/>
      <c r="BH1901" s="94"/>
      <c r="BI1901" s="94"/>
      <c r="BJ1901" s="94"/>
      <c r="BK1901" s="94"/>
      <c r="BL1901" s="94">
        <v>1.0</v>
      </c>
      <c r="BM1901" s="94"/>
      <c r="BN1901" s="94"/>
      <c r="BO1901" s="94"/>
      <c r="BP1901" s="94"/>
      <c r="BQ1901" s="94"/>
      <c r="BR1901" s="94"/>
      <c r="BS1901" s="94"/>
      <c r="BT1901" s="94"/>
      <c r="BU1901" s="94"/>
      <c r="BV1901" s="94"/>
      <c r="BW1901" s="94"/>
      <c r="BX1901" s="94"/>
      <c r="BY1901" s="94"/>
      <c r="BZ1901" s="94"/>
      <c r="CA1901" s="94"/>
      <c r="CB1901" s="94"/>
      <c r="CC1901" s="94"/>
      <c r="CD1901" s="94">
        <v>1.0</v>
      </c>
      <c r="CE1901" s="94"/>
      <c r="CF1901" s="94"/>
      <c r="CG1901" s="94"/>
      <c r="CH1901" s="94"/>
      <c r="CJ1901" s="94" t="s">
        <v>12058</v>
      </c>
      <c r="CK1901" s="94" t="s">
        <v>22769</v>
      </c>
      <c r="CL1901" s="94" t="s">
        <v>12046</v>
      </c>
      <c r="CM1901" s="94" t="s">
        <v>22770</v>
      </c>
      <c r="CN1901" s="94" t="s">
        <v>18450</v>
      </c>
      <c r="CO1901" s="94" t="s">
        <v>12101</v>
      </c>
      <c r="CP1901" s="94" t="s">
        <v>14071</v>
      </c>
      <c r="CQ1901" s="94" t="s">
        <v>12062</v>
      </c>
      <c r="CR1901" s="94" t="s">
        <v>12062</v>
      </c>
      <c r="CS1901" s="94" t="s">
        <v>12016</v>
      </c>
      <c r="CX1901" s="94" t="s">
        <v>22771</v>
      </c>
      <c r="CZ1901" s="94" t="s">
        <v>12007</v>
      </c>
      <c r="DA1901" s="94" t="s">
        <v>12016</v>
      </c>
      <c r="DB1901" s="94" t="s">
        <v>12016</v>
      </c>
      <c r="DC1901" s="94" t="s">
        <v>12007</v>
      </c>
      <c r="DD1901" s="94" t="s">
        <v>12016</v>
      </c>
      <c r="DE1901" s="94" t="s">
        <v>12007</v>
      </c>
      <c r="DH1901" s="94" t="s">
        <v>12021</v>
      </c>
      <c r="DJ1901" s="94" t="s">
        <v>12022</v>
      </c>
    </row>
    <row r="1902" ht="13.5" customHeight="1">
      <c r="A1902" s="94" t="s">
        <v>2326</v>
      </c>
      <c r="B1902" s="94" t="s">
        <v>5602</v>
      </c>
      <c r="C1902" s="94" t="str">
        <f t="shared" si="1"/>
        <v>Paul Fallon</v>
      </c>
      <c r="D1902" s="94" t="s">
        <v>5603</v>
      </c>
      <c r="E1902" s="94" t="s">
        <v>32</v>
      </c>
      <c r="F1902" s="94" t="s">
        <v>22772</v>
      </c>
      <c r="G1902" s="95" t="s">
        <v>33</v>
      </c>
      <c r="H1902" s="94" t="s">
        <v>12006</v>
      </c>
      <c r="I1902" s="94" t="s">
        <v>12069</v>
      </c>
      <c r="BF1902" s="94" t="s">
        <v>33</v>
      </c>
      <c r="BG1902" s="94"/>
      <c r="BH1902" s="94"/>
      <c r="BI1902" s="94"/>
      <c r="BJ1902" s="94"/>
      <c r="BK1902" s="94"/>
      <c r="BL1902" s="94">
        <v>1.0</v>
      </c>
      <c r="BM1902" s="94"/>
      <c r="BN1902" s="94"/>
      <c r="BO1902" s="94"/>
      <c r="BP1902" s="94"/>
      <c r="BQ1902" s="94"/>
      <c r="BR1902" s="94"/>
      <c r="BS1902" s="94"/>
      <c r="BT1902" s="94"/>
      <c r="BU1902" s="94"/>
      <c r="BV1902" s="94"/>
      <c r="BW1902" s="94"/>
      <c r="BX1902" s="94"/>
      <c r="BY1902" s="94"/>
      <c r="BZ1902" s="94"/>
      <c r="CA1902" s="94"/>
      <c r="CB1902" s="94"/>
      <c r="CC1902" s="94"/>
      <c r="CD1902" s="94"/>
      <c r="CE1902" s="94"/>
      <c r="CF1902" s="94"/>
      <c r="CG1902" s="94"/>
      <c r="CH1902" s="94"/>
      <c r="CJ1902" s="94" t="s">
        <v>3680</v>
      </c>
      <c r="CK1902" s="94" t="s">
        <v>5607</v>
      </c>
      <c r="CL1902" s="94" t="s">
        <v>12046</v>
      </c>
      <c r="CM1902" s="94" t="s">
        <v>22773</v>
      </c>
      <c r="CN1902" s="94" t="s">
        <v>13674</v>
      </c>
      <c r="CO1902" s="94" t="s">
        <v>12188</v>
      </c>
      <c r="CP1902" s="94" t="s">
        <v>12306</v>
      </c>
      <c r="CQ1902" s="94" t="s">
        <v>12015</v>
      </c>
      <c r="CR1902" s="94" t="s">
        <v>12015</v>
      </c>
      <c r="CS1902" s="94" t="s">
        <v>12007</v>
      </c>
      <c r="CT1902" s="94" t="s">
        <v>12052</v>
      </c>
      <c r="CX1902" s="94" t="s">
        <v>22774</v>
      </c>
      <c r="CZ1902" s="94" t="s">
        <v>12007</v>
      </c>
      <c r="DA1902" s="94" t="s">
        <v>12019</v>
      </c>
      <c r="DB1902" s="94" t="s">
        <v>12016</v>
      </c>
      <c r="DC1902" s="94" t="s">
        <v>12007</v>
      </c>
      <c r="DD1902" s="94" t="s">
        <v>12016</v>
      </c>
      <c r="DE1902" s="94" t="s">
        <v>12016</v>
      </c>
      <c r="DH1902" s="94" t="s">
        <v>12021</v>
      </c>
      <c r="DJ1902" s="94" t="s">
        <v>12022</v>
      </c>
    </row>
    <row r="1903" ht="13.5" customHeight="1">
      <c r="A1903" s="94" t="s">
        <v>2326</v>
      </c>
      <c r="B1903" s="94" t="s">
        <v>11048</v>
      </c>
      <c r="C1903" s="94" t="str">
        <f t="shared" si="1"/>
        <v>Paul Groot</v>
      </c>
      <c r="D1903" s="94" t="s">
        <v>11049</v>
      </c>
      <c r="E1903" s="94" t="s">
        <v>32</v>
      </c>
      <c r="F1903" s="94" t="s">
        <v>22775</v>
      </c>
      <c r="G1903" s="95" t="s">
        <v>33</v>
      </c>
      <c r="H1903" s="94" t="s">
        <v>12006</v>
      </c>
      <c r="I1903" s="94" t="s">
        <v>12025</v>
      </c>
      <c r="BF1903" s="94" t="s">
        <v>33</v>
      </c>
      <c r="BG1903" s="94"/>
      <c r="BH1903" s="94"/>
      <c r="BI1903" s="94"/>
      <c r="BJ1903" s="94"/>
      <c r="BK1903" s="94"/>
      <c r="BL1903" s="94">
        <v>1.0</v>
      </c>
      <c r="BM1903" s="94"/>
      <c r="BN1903" s="94"/>
      <c r="BO1903" s="94"/>
      <c r="BP1903" s="94"/>
      <c r="BQ1903" s="94"/>
      <c r="BR1903" s="94"/>
      <c r="BS1903" s="94"/>
      <c r="BT1903" s="94"/>
      <c r="BU1903" s="94"/>
      <c r="BV1903" s="94"/>
      <c r="BW1903" s="94"/>
      <c r="BX1903" s="94"/>
      <c r="BY1903" s="94"/>
      <c r="BZ1903" s="94"/>
      <c r="CA1903" s="94"/>
      <c r="CB1903" s="94"/>
      <c r="CC1903" s="94"/>
      <c r="CD1903" s="94">
        <v>1.0</v>
      </c>
      <c r="CE1903" s="94"/>
      <c r="CF1903" s="94"/>
      <c r="CG1903" s="94"/>
      <c r="CH1903" s="94"/>
      <c r="CJ1903" s="94" t="s">
        <v>12082</v>
      </c>
      <c r="CK1903" s="94" t="s">
        <v>11053</v>
      </c>
      <c r="CL1903" s="94" t="s">
        <v>12505</v>
      </c>
      <c r="CM1903" s="94" t="s">
        <v>22776</v>
      </c>
      <c r="CN1903" s="94" t="s">
        <v>20264</v>
      </c>
      <c r="CO1903" s="94" t="s">
        <v>12030</v>
      </c>
      <c r="CP1903" s="94" t="s">
        <v>12189</v>
      </c>
      <c r="CQ1903" s="94" t="s">
        <v>12015</v>
      </c>
      <c r="CR1903" s="94" t="s">
        <v>12517</v>
      </c>
      <c r="CS1903" s="94" t="s">
        <v>12016</v>
      </c>
      <c r="CT1903" s="94" t="s">
        <v>12594</v>
      </c>
      <c r="CU1903" s="94" t="s">
        <v>2007</v>
      </c>
      <c r="CV1903" s="94" t="s">
        <v>2007</v>
      </c>
      <c r="CX1903" s="94" t="s">
        <v>22777</v>
      </c>
      <c r="CZ1903" s="94" t="s">
        <v>12007</v>
      </c>
      <c r="DC1903" s="94" t="s">
        <v>12007</v>
      </c>
      <c r="DD1903" s="94" t="s">
        <v>12007</v>
      </c>
      <c r="DE1903" s="94" t="s">
        <v>12016</v>
      </c>
      <c r="DH1903" s="94" t="s">
        <v>12021</v>
      </c>
      <c r="DJ1903" s="94" t="s">
        <v>12022</v>
      </c>
    </row>
    <row r="1904" ht="13.5" customHeight="1">
      <c r="A1904" s="94" t="s">
        <v>6026</v>
      </c>
      <c r="B1904" s="94" t="s">
        <v>6027</v>
      </c>
      <c r="C1904" s="94" t="str">
        <f t="shared" si="1"/>
        <v>Paul Otieno Akumu</v>
      </c>
      <c r="D1904" s="94" t="s">
        <v>6028</v>
      </c>
      <c r="E1904" s="94" t="s">
        <v>32</v>
      </c>
      <c r="F1904" s="94" t="s">
        <v>22778</v>
      </c>
      <c r="G1904" s="95" t="s">
        <v>33</v>
      </c>
      <c r="H1904" s="94" t="s">
        <v>12006</v>
      </c>
      <c r="I1904" s="94" t="s">
        <v>12069</v>
      </c>
      <c r="BF1904" s="94"/>
      <c r="BG1904" s="94"/>
      <c r="BH1904" s="94" t="s">
        <v>33</v>
      </c>
      <c r="BI1904" s="94"/>
      <c r="BJ1904" s="94"/>
      <c r="BK1904" s="94"/>
      <c r="BL1904" s="94"/>
      <c r="BM1904" s="94"/>
      <c r="BN1904" s="94"/>
      <c r="BO1904" s="94"/>
      <c r="BP1904" s="94"/>
      <c r="BQ1904" s="94"/>
      <c r="BR1904" s="94"/>
      <c r="BS1904" s="94">
        <v>1.0</v>
      </c>
      <c r="BT1904" s="94"/>
      <c r="BU1904" s="94"/>
      <c r="BV1904" s="94"/>
      <c r="BW1904" s="94"/>
      <c r="BX1904" s="94"/>
      <c r="BY1904" s="94"/>
      <c r="BZ1904" s="94"/>
      <c r="CA1904" s="94"/>
      <c r="CB1904" s="94"/>
      <c r="CC1904" s="94"/>
      <c r="CD1904" s="94"/>
      <c r="CE1904" s="94"/>
      <c r="CF1904" s="94"/>
      <c r="CG1904" s="94"/>
      <c r="CH1904" s="94"/>
      <c r="CJ1904" s="94" t="s">
        <v>12153</v>
      </c>
      <c r="CK1904" s="94" t="s">
        <v>6032</v>
      </c>
      <c r="CL1904" s="94" t="s">
        <v>12046</v>
      </c>
      <c r="CM1904" s="94" t="s">
        <v>16654</v>
      </c>
      <c r="CN1904" s="94" t="s">
        <v>12143</v>
      </c>
      <c r="CO1904" s="94" t="s">
        <v>12122</v>
      </c>
      <c r="CP1904" s="94" t="s">
        <v>14289</v>
      </c>
      <c r="CQ1904" s="94" t="s">
        <v>13329</v>
      </c>
      <c r="CR1904" s="94" t="s">
        <v>13329</v>
      </c>
      <c r="CS1904" s="94" t="s">
        <v>12016</v>
      </c>
      <c r="CX1904" s="94" t="s">
        <v>22779</v>
      </c>
      <c r="CZ1904" s="94" t="s">
        <v>12007</v>
      </c>
      <c r="DB1904" s="94" t="s">
        <v>12111</v>
      </c>
      <c r="DC1904" s="94" t="s">
        <v>12007</v>
      </c>
      <c r="DD1904" s="94" t="s">
        <v>12007</v>
      </c>
      <c r="DE1904" s="94" t="s">
        <v>12007</v>
      </c>
      <c r="DH1904" s="94" t="s">
        <v>12021</v>
      </c>
      <c r="DJ1904" s="94" t="s">
        <v>12022</v>
      </c>
    </row>
    <row r="1905" ht="13.5" customHeight="1">
      <c r="A1905" s="94" t="s">
        <v>2326</v>
      </c>
      <c r="B1905" s="94" t="s">
        <v>22780</v>
      </c>
      <c r="C1905" s="94" t="str">
        <f t="shared" si="1"/>
        <v>Paul Scowen</v>
      </c>
      <c r="D1905" s="94" t="s">
        <v>22781</v>
      </c>
      <c r="E1905" s="94" t="s">
        <v>32</v>
      </c>
      <c r="F1905" s="94" t="s">
        <v>22782</v>
      </c>
      <c r="G1905" s="95" t="s">
        <v>33</v>
      </c>
      <c r="H1905" s="94" t="s">
        <v>12006</v>
      </c>
      <c r="I1905" s="94" t="s">
        <v>12069</v>
      </c>
      <c r="BF1905" s="94"/>
      <c r="BG1905" s="94"/>
      <c r="BH1905" s="94" t="s">
        <v>33</v>
      </c>
      <c r="BI1905" s="94"/>
      <c r="BJ1905" s="94"/>
      <c r="BK1905" s="94"/>
      <c r="BL1905" s="94"/>
      <c r="BM1905" s="94"/>
      <c r="BN1905" s="94"/>
      <c r="BO1905" s="94"/>
      <c r="BP1905" s="94"/>
      <c r="BQ1905" s="94"/>
      <c r="BR1905" s="94">
        <v>1.0</v>
      </c>
      <c r="BS1905" s="94"/>
      <c r="BT1905" s="94"/>
      <c r="BU1905" s="94"/>
      <c r="BV1905" s="94"/>
      <c r="BW1905" s="94"/>
      <c r="BX1905" s="94"/>
      <c r="BY1905" s="94"/>
      <c r="BZ1905" s="94"/>
      <c r="CA1905" s="94"/>
      <c r="CB1905" s="94"/>
      <c r="CC1905" s="94"/>
      <c r="CD1905" s="94">
        <v>1.0</v>
      </c>
      <c r="CE1905" s="94"/>
      <c r="CF1905" s="94"/>
      <c r="CG1905" s="94"/>
      <c r="CH1905" s="94"/>
      <c r="CJ1905" s="94" t="s">
        <v>12058</v>
      </c>
      <c r="CK1905" s="94" t="s">
        <v>22783</v>
      </c>
      <c r="CL1905" s="94" t="s">
        <v>12046</v>
      </c>
      <c r="CM1905" s="94" t="s">
        <v>12233</v>
      </c>
      <c r="CN1905" s="94" t="s">
        <v>22784</v>
      </c>
      <c r="CO1905" s="94" t="s">
        <v>12030</v>
      </c>
      <c r="CP1905" s="94" t="s">
        <v>22785</v>
      </c>
      <c r="CQ1905" s="94" t="s">
        <v>12062</v>
      </c>
      <c r="CR1905" s="94" t="s">
        <v>12062</v>
      </c>
      <c r="CS1905" s="94" t="s">
        <v>12016</v>
      </c>
      <c r="CT1905" s="94" t="s">
        <v>12052</v>
      </c>
      <c r="CX1905" s="94" t="s">
        <v>22786</v>
      </c>
      <c r="CZ1905" s="94" t="s">
        <v>12016</v>
      </c>
      <c r="DA1905" s="94" t="s">
        <v>12016</v>
      </c>
      <c r="DB1905" s="94" t="s">
        <v>12016</v>
      </c>
      <c r="DC1905" s="94" t="s">
        <v>12016</v>
      </c>
      <c r="DD1905" s="94" t="s">
        <v>12007</v>
      </c>
      <c r="DE1905" s="94" t="s">
        <v>12016</v>
      </c>
      <c r="DH1905" s="94" t="s">
        <v>12021</v>
      </c>
      <c r="DJ1905" s="94" t="s">
        <v>12022</v>
      </c>
    </row>
    <row r="1906" ht="13.5" customHeight="1">
      <c r="A1906" s="94" t="s">
        <v>2326</v>
      </c>
      <c r="B1906" s="94" t="s">
        <v>2327</v>
      </c>
      <c r="C1906" s="94" t="str">
        <f t="shared" si="1"/>
        <v>Paul Tiede</v>
      </c>
      <c r="D1906" s="94" t="s">
        <v>2328</v>
      </c>
      <c r="E1906" s="94" t="s">
        <v>35</v>
      </c>
      <c r="F1906" s="94" t="s">
        <v>22787</v>
      </c>
      <c r="G1906" s="95" t="s">
        <v>33</v>
      </c>
      <c r="H1906" s="94" t="s">
        <v>12006</v>
      </c>
      <c r="I1906" s="94" t="s">
        <v>12069</v>
      </c>
      <c r="BF1906" s="94" t="s">
        <v>33</v>
      </c>
      <c r="BG1906" s="94"/>
      <c r="BH1906" s="94"/>
      <c r="BI1906" s="94"/>
      <c r="BJ1906" s="94"/>
      <c r="BK1906" s="94"/>
      <c r="BL1906" s="94">
        <v>1.0</v>
      </c>
      <c r="BM1906" s="94"/>
      <c r="BN1906" s="94"/>
      <c r="BO1906" s="94"/>
      <c r="BP1906" s="94"/>
      <c r="BQ1906" s="94"/>
      <c r="BR1906" s="94"/>
      <c r="BS1906" s="94"/>
      <c r="BT1906" s="94"/>
      <c r="BU1906" s="94"/>
      <c r="BV1906" s="94"/>
      <c r="BW1906" s="94"/>
      <c r="BX1906" s="94"/>
      <c r="BY1906" s="94"/>
      <c r="BZ1906" s="94"/>
      <c r="CA1906" s="94"/>
      <c r="CB1906" s="94"/>
      <c r="CC1906" s="94"/>
      <c r="CD1906" s="94">
        <v>1.0</v>
      </c>
      <c r="CE1906" s="94"/>
      <c r="CF1906" s="94"/>
      <c r="CG1906" s="94"/>
      <c r="CH1906" s="94"/>
      <c r="CJ1906" s="94" t="s">
        <v>12058</v>
      </c>
      <c r="CK1906" s="94" t="s">
        <v>22788</v>
      </c>
      <c r="CL1906" s="94" t="s">
        <v>12046</v>
      </c>
      <c r="CM1906" s="94" t="s">
        <v>12765</v>
      </c>
      <c r="CN1906" s="94" t="s">
        <v>12329</v>
      </c>
      <c r="CO1906" s="94" t="s">
        <v>12188</v>
      </c>
      <c r="CP1906" s="94" t="s">
        <v>22789</v>
      </c>
      <c r="CQ1906" s="94" t="s">
        <v>12032</v>
      </c>
      <c r="CR1906" s="94" t="s">
        <v>12465</v>
      </c>
      <c r="CS1906" s="94" t="s">
        <v>12016</v>
      </c>
      <c r="CX1906" s="94" t="s">
        <v>22790</v>
      </c>
      <c r="CZ1906" s="94" t="s">
        <v>12007</v>
      </c>
      <c r="DA1906" s="94" t="s">
        <v>12016</v>
      </c>
      <c r="DB1906" s="94" t="s">
        <v>12111</v>
      </c>
      <c r="DC1906" s="94" t="s">
        <v>12007</v>
      </c>
      <c r="DD1906" s="94" t="s">
        <v>12016</v>
      </c>
      <c r="DE1906" s="94" t="s">
        <v>12007</v>
      </c>
      <c r="DH1906" s="94" t="s">
        <v>12021</v>
      </c>
      <c r="DJ1906" s="94" t="s">
        <v>12022</v>
      </c>
    </row>
    <row r="1907" ht="13.5" customHeight="1">
      <c r="A1907" s="94" t="s">
        <v>2326</v>
      </c>
      <c r="B1907" s="94" t="s">
        <v>22791</v>
      </c>
      <c r="C1907" s="94" t="str">
        <f t="shared" si="1"/>
        <v>Paul Woods</v>
      </c>
      <c r="D1907" s="94" t="s">
        <v>22792</v>
      </c>
      <c r="E1907" s="94" t="s">
        <v>32</v>
      </c>
      <c r="F1907" s="94" t="s">
        <v>22793</v>
      </c>
      <c r="G1907" s="95" t="s">
        <v>38</v>
      </c>
      <c r="H1907" s="94" t="s">
        <v>12006</v>
      </c>
      <c r="O1907" s="94" t="s">
        <v>12007</v>
      </c>
      <c r="BF1907" s="94"/>
      <c r="BG1907" s="94"/>
      <c r="BH1907" s="94"/>
      <c r="BI1907" s="94"/>
      <c r="BJ1907" s="94"/>
      <c r="BK1907" s="94" t="s">
        <v>38</v>
      </c>
      <c r="BL1907" s="94"/>
      <c r="BM1907" s="94"/>
      <c r="BN1907" s="94"/>
      <c r="BO1907" s="94"/>
      <c r="BP1907" s="94"/>
      <c r="BQ1907" s="94"/>
      <c r="BR1907" s="94"/>
      <c r="BS1907" s="94"/>
      <c r="BT1907" s="94"/>
      <c r="BU1907" s="94"/>
      <c r="BV1907" s="94"/>
      <c r="BW1907" s="94"/>
      <c r="BX1907" s="94"/>
      <c r="BY1907" s="94"/>
      <c r="BZ1907" s="94"/>
      <c r="CA1907" s="94">
        <v>1.0</v>
      </c>
      <c r="CB1907" s="94"/>
      <c r="CC1907" s="94"/>
      <c r="CD1907" s="94"/>
      <c r="CE1907" s="94"/>
      <c r="CF1907" s="94"/>
      <c r="CG1907" s="94"/>
      <c r="CH1907" s="94"/>
      <c r="CJ1907" s="94" t="s">
        <v>3680</v>
      </c>
      <c r="CK1907" s="94" t="s">
        <v>22794</v>
      </c>
      <c r="CL1907" s="94" t="s">
        <v>12046</v>
      </c>
      <c r="CM1907" s="94" t="s">
        <v>22795</v>
      </c>
      <c r="CN1907" s="94" t="s">
        <v>22796</v>
      </c>
      <c r="CO1907" s="94" t="s">
        <v>12013</v>
      </c>
      <c r="CP1907" s="94" t="s">
        <v>12682</v>
      </c>
      <c r="CQ1907" s="94" t="s">
        <v>12263</v>
      </c>
      <c r="CX1907" s="94" t="s">
        <v>22797</v>
      </c>
      <c r="CZ1907" s="94" t="s">
        <v>12016</v>
      </c>
      <c r="DC1907" s="94" t="s">
        <v>12016</v>
      </c>
      <c r="DD1907" s="94" t="s">
        <v>12007</v>
      </c>
      <c r="DH1907" s="94" t="s">
        <v>12021</v>
      </c>
      <c r="DJ1907" s="94" t="s">
        <v>12022</v>
      </c>
    </row>
    <row r="1908" ht="13.5" customHeight="1">
      <c r="A1908" s="94" t="s">
        <v>22798</v>
      </c>
      <c r="B1908" s="94" t="s">
        <v>22799</v>
      </c>
      <c r="C1908" s="94" t="str">
        <f t="shared" si="1"/>
        <v>Pauline Barmby</v>
      </c>
      <c r="D1908" s="94" t="s">
        <v>22800</v>
      </c>
      <c r="E1908" s="94" t="s">
        <v>32</v>
      </c>
      <c r="F1908" s="94" t="s">
        <v>22801</v>
      </c>
      <c r="G1908" s="95" t="s">
        <v>38</v>
      </c>
      <c r="H1908" s="94" t="s">
        <v>12006</v>
      </c>
      <c r="BF1908" s="94"/>
      <c r="BG1908" s="94"/>
      <c r="BH1908" s="94"/>
      <c r="BI1908" s="94" t="s">
        <v>38</v>
      </c>
      <c r="BJ1908" s="94"/>
      <c r="BK1908" s="94"/>
      <c r="BL1908" s="94"/>
      <c r="BM1908" s="94"/>
      <c r="BN1908" s="94"/>
      <c r="BO1908" s="94"/>
      <c r="BP1908" s="94"/>
      <c r="BQ1908" s="94"/>
      <c r="BR1908" s="94"/>
      <c r="BS1908" s="94"/>
      <c r="BT1908" s="94"/>
      <c r="BU1908" s="94">
        <v>1.0</v>
      </c>
      <c r="BV1908" s="94"/>
      <c r="BW1908" s="94"/>
      <c r="BX1908" s="94"/>
      <c r="BY1908" s="94"/>
      <c r="BZ1908" s="94"/>
      <c r="CA1908" s="94"/>
      <c r="CB1908" s="94"/>
      <c r="CC1908" s="94"/>
      <c r="CD1908" s="94"/>
      <c r="CE1908" s="94"/>
      <c r="CF1908" s="94"/>
      <c r="CG1908" s="94"/>
      <c r="CH1908" s="94"/>
      <c r="CK1908" s="94" t="s">
        <v>22802</v>
      </c>
      <c r="CL1908" s="94" t="s">
        <v>12571</v>
      </c>
      <c r="CM1908" s="94" t="s">
        <v>22803</v>
      </c>
      <c r="CN1908" s="94" t="s">
        <v>12029</v>
      </c>
      <c r="CO1908" s="94" t="s">
        <v>12030</v>
      </c>
      <c r="CP1908" s="94" t="s">
        <v>12682</v>
      </c>
      <c r="CQ1908" s="94" t="s">
        <v>12075</v>
      </c>
      <c r="CR1908" s="94" t="s">
        <v>12075</v>
      </c>
      <c r="CU1908" s="94" t="s">
        <v>12498</v>
      </c>
      <c r="CX1908" s="94" t="s">
        <v>22804</v>
      </c>
      <c r="CZ1908" s="94" t="s">
        <v>12016</v>
      </c>
      <c r="DC1908" s="94" t="s">
        <v>12016</v>
      </c>
      <c r="DD1908" s="94" t="s">
        <v>12007</v>
      </c>
      <c r="DH1908" s="94" t="s">
        <v>12021</v>
      </c>
      <c r="DJ1908" s="94" t="s">
        <v>12022</v>
      </c>
    </row>
    <row r="1909" ht="13.5" customHeight="1">
      <c r="A1909" s="94" t="s">
        <v>11506</v>
      </c>
      <c r="B1909" s="94" t="s">
        <v>16427</v>
      </c>
      <c r="C1909" s="94" t="str">
        <f t="shared" si="1"/>
        <v>Paulo Santos</v>
      </c>
      <c r="D1909" s="94" t="s">
        <v>22805</v>
      </c>
      <c r="E1909" s="94" t="s">
        <v>32</v>
      </c>
      <c r="F1909" s="94" t="s">
        <v>22806</v>
      </c>
      <c r="G1909" s="95" t="s">
        <v>38</v>
      </c>
      <c r="H1909" s="94" t="s">
        <v>12006</v>
      </c>
      <c r="I1909" s="94" t="s">
        <v>12069</v>
      </c>
      <c r="BF1909" s="94"/>
      <c r="BG1909" s="94" t="s">
        <v>38</v>
      </c>
      <c r="BH1909" s="94"/>
      <c r="BI1909" s="94"/>
      <c r="BJ1909" s="94"/>
      <c r="BK1909" s="94"/>
      <c r="BL1909" s="94"/>
      <c r="BM1909" s="94"/>
      <c r="BN1909" s="94"/>
      <c r="BO1909" s="94"/>
      <c r="BP1909" s="94">
        <v>1.0</v>
      </c>
      <c r="BQ1909" s="94"/>
      <c r="BR1909" s="94"/>
      <c r="BS1909" s="94"/>
      <c r="BT1909" s="94"/>
      <c r="BU1909" s="94"/>
      <c r="BV1909" s="94"/>
      <c r="BW1909" s="94"/>
      <c r="BX1909" s="94"/>
      <c r="BY1909" s="94"/>
      <c r="BZ1909" s="94"/>
      <c r="CA1909" s="94"/>
      <c r="CB1909" s="94"/>
      <c r="CC1909" s="94"/>
      <c r="CD1909" s="94"/>
      <c r="CE1909" s="94"/>
      <c r="CF1909" s="94"/>
      <c r="CG1909" s="94"/>
      <c r="CH1909" s="94"/>
      <c r="CK1909" s="94" t="s">
        <v>22807</v>
      </c>
      <c r="CL1909" s="94" t="s">
        <v>12046</v>
      </c>
      <c r="CM1909" s="94" t="s">
        <v>22808</v>
      </c>
      <c r="CO1909" s="94" t="s">
        <v>12122</v>
      </c>
      <c r="CP1909" s="94" t="s">
        <v>12800</v>
      </c>
      <c r="CQ1909" s="94" t="s">
        <v>12320</v>
      </c>
      <c r="CR1909" s="94" t="s">
        <v>12321</v>
      </c>
      <c r="CS1909" s="94" t="s">
        <v>12016</v>
      </c>
      <c r="CX1909" s="94" t="s">
        <v>22809</v>
      </c>
      <c r="CZ1909" s="94" t="s">
        <v>12007</v>
      </c>
      <c r="DA1909" s="94" t="s">
        <v>12016</v>
      </c>
      <c r="DB1909" s="94" t="s">
        <v>12016</v>
      </c>
      <c r="DC1909" s="94" t="s">
        <v>12007</v>
      </c>
      <c r="DD1909" s="94" t="s">
        <v>12007</v>
      </c>
      <c r="DE1909" s="94" t="s">
        <v>12016</v>
      </c>
      <c r="DH1909" s="94" t="s">
        <v>12021</v>
      </c>
      <c r="DJ1909" s="94" t="s">
        <v>12022</v>
      </c>
    </row>
    <row r="1910" ht="13.5" customHeight="1">
      <c r="A1910" s="94" t="s">
        <v>7426</v>
      </c>
      <c r="B1910" s="94" t="s">
        <v>22810</v>
      </c>
      <c r="C1910" s="94" t="str">
        <f t="shared" si="1"/>
        <v>Pavel Balanutsa</v>
      </c>
      <c r="D1910" s="94" t="s">
        <v>22811</v>
      </c>
      <c r="E1910" s="94" t="s">
        <v>35</v>
      </c>
      <c r="F1910" s="94" t="s">
        <v>22812</v>
      </c>
      <c r="G1910" s="95" t="s">
        <v>33</v>
      </c>
      <c r="H1910" s="94" t="s">
        <v>12006</v>
      </c>
      <c r="BF1910" s="94"/>
      <c r="BG1910" s="94"/>
      <c r="BH1910" s="94" t="s">
        <v>33</v>
      </c>
      <c r="BI1910" s="94"/>
      <c r="BJ1910" s="94"/>
      <c r="BK1910" s="94"/>
      <c r="BL1910" s="94"/>
      <c r="BM1910" s="94"/>
      <c r="BN1910" s="94"/>
      <c r="BO1910" s="94"/>
      <c r="BP1910" s="94"/>
      <c r="BQ1910" s="94"/>
      <c r="BR1910" s="94"/>
      <c r="BS1910" s="94">
        <v>1.0</v>
      </c>
      <c r="BT1910" s="94"/>
      <c r="BU1910" s="94"/>
      <c r="BV1910" s="94"/>
      <c r="BW1910" s="94"/>
      <c r="BX1910" s="94"/>
      <c r="BY1910" s="94"/>
      <c r="BZ1910" s="94"/>
      <c r="CA1910" s="94"/>
      <c r="CB1910" s="94"/>
      <c r="CC1910" s="94"/>
      <c r="CD1910" s="94"/>
      <c r="CE1910" s="94"/>
      <c r="CF1910" s="94"/>
      <c r="CG1910" s="94"/>
      <c r="CH1910" s="94"/>
      <c r="CK1910" s="94" t="s">
        <v>22813</v>
      </c>
      <c r="CL1910" s="94" t="s">
        <v>12505</v>
      </c>
      <c r="CM1910" s="94" t="s">
        <v>13003</v>
      </c>
      <c r="CN1910" s="94" t="s">
        <v>22814</v>
      </c>
      <c r="CO1910" s="94" t="s">
        <v>12122</v>
      </c>
      <c r="CP1910" s="94" t="s">
        <v>12667</v>
      </c>
      <c r="CQ1910" s="94" t="s">
        <v>12641</v>
      </c>
      <c r="CR1910" s="94" t="s">
        <v>12641</v>
      </c>
      <c r="CS1910" s="94" t="s">
        <v>12016</v>
      </c>
      <c r="CT1910" s="94" t="s">
        <v>12117</v>
      </c>
      <c r="CX1910" s="94" t="s">
        <v>22777</v>
      </c>
      <c r="CZ1910" s="94" t="s">
        <v>12007</v>
      </c>
      <c r="DA1910" s="94" t="s">
        <v>12016</v>
      </c>
      <c r="DB1910" s="94" t="s">
        <v>12016</v>
      </c>
      <c r="DC1910" s="94" t="s">
        <v>12007</v>
      </c>
      <c r="DD1910" s="94" t="s">
        <v>12007</v>
      </c>
      <c r="DE1910" s="94" t="s">
        <v>12007</v>
      </c>
      <c r="DH1910" s="94" t="s">
        <v>12021</v>
      </c>
      <c r="DJ1910" s="94" t="s">
        <v>12022</v>
      </c>
    </row>
    <row r="1911" ht="13.5" customHeight="1">
      <c r="A1911" s="94" t="s">
        <v>7426</v>
      </c>
      <c r="B1911" s="94" t="s">
        <v>7427</v>
      </c>
      <c r="C1911" s="94" t="str">
        <f t="shared" si="1"/>
        <v>Pavel Mancera Piña</v>
      </c>
      <c r="D1911" s="94" t="s">
        <v>7428</v>
      </c>
      <c r="E1911" s="94" t="s">
        <v>32</v>
      </c>
      <c r="F1911" s="94" t="s">
        <v>22815</v>
      </c>
      <c r="G1911" s="95" t="s">
        <v>33</v>
      </c>
      <c r="H1911" s="94" t="s">
        <v>12006</v>
      </c>
      <c r="I1911" s="94" t="s">
        <v>12069</v>
      </c>
      <c r="BF1911" s="94" t="s">
        <v>33</v>
      </c>
      <c r="BG1911" s="94"/>
      <c r="BH1911" s="94"/>
      <c r="BI1911" s="94"/>
      <c r="BJ1911" s="94"/>
      <c r="BK1911" s="94"/>
      <c r="BL1911" s="94">
        <v>1.0</v>
      </c>
      <c r="BM1911" s="94"/>
      <c r="BN1911" s="94"/>
      <c r="BO1911" s="94"/>
      <c r="BP1911" s="94"/>
      <c r="BQ1911" s="94"/>
      <c r="BR1911" s="94"/>
      <c r="BS1911" s="94"/>
      <c r="BT1911" s="94"/>
      <c r="BU1911" s="94"/>
      <c r="BV1911" s="94"/>
      <c r="BW1911" s="94"/>
      <c r="BX1911" s="94"/>
      <c r="BY1911" s="94"/>
      <c r="BZ1911" s="94"/>
      <c r="CA1911" s="94"/>
      <c r="CB1911" s="94"/>
      <c r="CC1911" s="94"/>
      <c r="CD1911" s="94"/>
      <c r="CE1911" s="94"/>
      <c r="CF1911" s="94"/>
      <c r="CG1911" s="94"/>
      <c r="CH1911" s="94"/>
      <c r="CJ1911" s="94" t="s">
        <v>3680</v>
      </c>
      <c r="CK1911" s="94" t="s">
        <v>7431</v>
      </c>
      <c r="CM1911" s="94" t="s">
        <v>16396</v>
      </c>
      <c r="CQ1911" s="94" t="s">
        <v>12811</v>
      </c>
      <c r="CR1911" s="94" t="s">
        <v>12312</v>
      </c>
      <c r="CS1911" s="94" t="s">
        <v>12016</v>
      </c>
      <c r="CT1911" s="94" t="s">
        <v>22816</v>
      </c>
      <c r="CX1911" s="94" t="s">
        <v>22817</v>
      </c>
      <c r="CZ1911" s="94" t="s">
        <v>12016</v>
      </c>
      <c r="DA1911" s="94" t="s">
        <v>12016</v>
      </c>
      <c r="DB1911" s="94" t="s">
        <v>12016</v>
      </c>
      <c r="DC1911" s="94" t="s">
        <v>12007</v>
      </c>
      <c r="DE1911" s="94" t="s">
        <v>12016</v>
      </c>
      <c r="DH1911" s="94" t="s">
        <v>12021</v>
      </c>
      <c r="DJ1911" s="94" t="s">
        <v>12022</v>
      </c>
    </row>
    <row r="1912" ht="13.5" customHeight="1">
      <c r="A1912" s="94" t="s">
        <v>5033</v>
      </c>
      <c r="B1912" s="94" t="s">
        <v>5034</v>
      </c>
      <c r="C1912" s="94" t="str">
        <f t="shared" si="1"/>
        <v>pawan kumar</v>
      </c>
      <c r="D1912" s="94" t="s">
        <v>5035</v>
      </c>
      <c r="E1912" s="94" t="s">
        <v>32</v>
      </c>
      <c r="F1912" s="94" t="s">
        <v>22818</v>
      </c>
      <c r="G1912" s="95" t="s">
        <v>38</v>
      </c>
      <c r="H1912" s="94" t="s">
        <v>12006</v>
      </c>
      <c r="I1912" s="94" t="s">
        <v>12069</v>
      </c>
      <c r="BF1912" s="94"/>
      <c r="BG1912" s="94" t="s">
        <v>38</v>
      </c>
      <c r="BH1912" s="94"/>
      <c r="BI1912" s="94"/>
      <c r="BJ1912" s="94"/>
      <c r="BK1912" s="94"/>
      <c r="BL1912" s="94"/>
      <c r="BM1912" s="94"/>
      <c r="BN1912" s="94"/>
      <c r="BO1912" s="94"/>
      <c r="BP1912" s="94">
        <v>1.0</v>
      </c>
      <c r="BQ1912" s="94"/>
      <c r="BR1912" s="94"/>
      <c r="BS1912" s="94"/>
      <c r="BT1912" s="94"/>
      <c r="BU1912" s="94"/>
      <c r="BV1912" s="94"/>
      <c r="BW1912" s="94"/>
      <c r="BX1912" s="94"/>
      <c r="BY1912" s="94"/>
      <c r="BZ1912" s="94"/>
      <c r="CA1912" s="94"/>
      <c r="CB1912" s="94"/>
      <c r="CC1912" s="94"/>
      <c r="CD1912" s="94"/>
      <c r="CE1912" s="94"/>
      <c r="CF1912" s="94"/>
      <c r="CG1912" s="94"/>
      <c r="CH1912" s="94"/>
      <c r="CJ1912" s="94" t="s">
        <v>12153</v>
      </c>
      <c r="CK1912" s="94" t="s">
        <v>5039</v>
      </c>
      <c r="CL1912" s="94" t="s">
        <v>12046</v>
      </c>
      <c r="CM1912" s="94" t="s">
        <v>13511</v>
      </c>
      <c r="CN1912" s="94" t="s">
        <v>12455</v>
      </c>
      <c r="CO1912" s="94" t="s">
        <v>12122</v>
      </c>
      <c r="CP1912" s="94" t="s">
        <v>15790</v>
      </c>
      <c r="CQ1912" s="94" t="s">
        <v>12183</v>
      </c>
      <c r="CR1912" s="94" t="s">
        <v>12195</v>
      </c>
      <c r="CS1912" s="94" t="s">
        <v>12007</v>
      </c>
      <c r="CT1912" s="94" t="s">
        <v>12271</v>
      </c>
      <c r="CU1912" s="94" t="s">
        <v>12498</v>
      </c>
      <c r="CV1912" s="94" t="s">
        <v>12498</v>
      </c>
      <c r="CX1912" s="94" t="s">
        <v>22819</v>
      </c>
      <c r="CZ1912" s="94" t="s">
        <v>12007</v>
      </c>
      <c r="DA1912" s="94" t="s">
        <v>12111</v>
      </c>
      <c r="DB1912" s="94" t="s">
        <v>12111</v>
      </c>
      <c r="DC1912" s="94" t="s">
        <v>12007</v>
      </c>
      <c r="DD1912" s="94" t="s">
        <v>12016</v>
      </c>
      <c r="DE1912" s="94" t="s">
        <v>12007</v>
      </c>
      <c r="DH1912" s="94" t="s">
        <v>12021</v>
      </c>
      <c r="DJ1912" s="94" t="s">
        <v>12022</v>
      </c>
    </row>
    <row r="1913" ht="13.5" customHeight="1">
      <c r="A1913" s="94" t="s">
        <v>22820</v>
      </c>
      <c r="B1913" s="94" t="s">
        <v>9633</v>
      </c>
      <c r="C1913" s="94" t="str">
        <f t="shared" si="1"/>
        <v>Pawan Tiwari</v>
      </c>
      <c r="D1913" s="94" t="s">
        <v>22821</v>
      </c>
      <c r="E1913" s="94" t="s">
        <v>35</v>
      </c>
      <c r="F1913" s="94" t="s">
        <v>22822</v>
      </c>
      <c r="G1913" s="95" t="s">
        <v>33</v>
      </c>
      <c r="H1913" s="94" t="s">
        <v>12006</v>
      </c>
      <c r="BF1913" s="94" t="s">
        <v>33</v>
      </c>
      <c r="BG1913" s="94"/>
      <c r="BH1913" s="94"/>
      <c r="BI1913" s="94"/>
      <c r="BJ1913" s="94"/>
      <c r="BK1913" s="94"/>
      <c r="BL1913" s="94"/>
      <c r="BM1913" s="94">
        <v>1.0</v>
      </c>
      <c r="BN1913" s="94"/>
      <c r="BO1913" s="94"/>
      <c r="BP1913" s="94"/>
      <c r="BQ1913" s="94"/>
      <c r="BR1913" s="94"/>
      <c r="BS1913" s="94"/>
      <c r="BT1913" s="94"/>
      <c r="BU1913" s="94"/>
      <c r="BV1913" s="94"/>
      <c r="BW1913" s="94"/>
      <c r="BX1913" s="94"/>
      <c r="BY1913" s="94"/>
      <c r="BZ1913" s="94"/>
      <c r="CA1913" s="94"/>
      <c r="CB1913" s="94"/>
      <c r="CC1913" s="94"/>
      <c r="CD1913" s="94"/>
      <c r="CE1913" s="94"/>
      <c r="CF1913" s="94"/>
      <c r="CG1913" s="94"/>
      <c r="CH1913" s="94"/>
      <c r="CJ1913" s="94" t="s">
        <v>11475</v>
      </c>
      <c r="CK1913" s="94" t="s">
        <v>22823</v>
      </c>
      <c r="CL1913" s="94" t="s">
        <v>12046</v>
      </c>
      <c r="CM1913" s="94" t="s">
        <v>22824</v>
      </c>
      <c r="CO1913" s="94" t="s">
        <v>12122</v>
      </c>
      <c r="CP1913" s="94" t="s">
        <v>22825</v>
      </c>
      <c r="CQ1913" s="94" t="s">
        <v>12605</v>
      </c>
      <c r="CR1913" s="94" t="s">
        <v>12183</v>
      </c>
      <c r="CS1913" s="94" t="s">
        <v>12007</v>
      </c>
      <c r="CT1913" s="94" t="s">
        <v>22826</v>
      </c>
      <c r="CX1913" s="94" t="s">
        <v>22827</v>
      </c>
      <c r="CZ1913" s="94" t="s">
        <v>12007</v>
      </c>
      <c r="DB1913" s="94" t="s">
        <v>12111</v>
      </c>
      <c r="DC1913" s="94" t="s">
        <v>12007</v>
      </c>
      <c r="DD1913" s="94" t="s">
        <v>12007</v>
      </c>
      <c r="DE1913" s="94" t="s">
        <v>12007</v>
      </c>
      <c r="DH1913" s="94" t="s">
        <v>12021</v>
      </c>
      <c r="DJ1913" s="94" t="s">
        <v>12022</v>
      </c>
    </row>
    <row r="1914" ht="13.5" customHeight="1">
      <c r="A1914" s="94" t="s">
        <v>5440</v>
      </c>
      <c r="B1914" s="94" t="s">
        <v>5441</v>
      </c>
      <c r="C1914" s="94" t="str">
        <f t="shared" si="1"/>
        <v>Paweł Zieliński</v>
      </c>
      <c r="D1914" s="94" t="s">
        <v>5442</v>
      </c>
      <c r="E1914" s="94" t="s">
        <v>35</v>
      </c>
      <c r="F1914" s="94" t="s">
        <v>22828</v>
      </c>
      <c r="G1914" s="95" t="s">
        <v>38</v>
      </c>
      <c r="H1914" s="94" t="s">
        <v>12006</v>
      </c>
      <c r="I1914" s="94" t="s">
        <v>12069</v>
      </c>
      <c r="BF1914" s="94"/>
      <c r="BG1914" s="94" t="s">
        <v>38</v>
      </c>
      <c r="BH1914" s="94"/>
      <c r="BI1914" s="94"/>
      <c r="BJ1914" s="94"/>
      <c r="BK1914" s="94"/>
      <c r="BL1914" s="94"/>
      <c r="BM1914" s="94"/>
      <c r="BN1914" s="94"/>
      <c r="BO1914" s="94">
        <v>1.0</v>
      </c>
      <c r="BP1914" s="94"/>
      <c r="BQ1914" s="94"/>
      <c r="BR1914" s="94"/>
      <c r="BS1914" s="94"/>
      <c r="BT1914" s="94"/>
      <c r="BU1914" s="94"/>
      <c r="BV1914" s="94"/>
      <c r="BW1914" s="94"/>
      <c r="BX1914" s="94"/>
      <c r="BY1914" s="94"/>
      <c r="BZ1914" s="94"/>
      <c r="CA1914" s="94"/>
      <c r="CB1914" s="94"/>
      <c r="CC1914" s="94"/>
      <c r="CD1914" s="94"/>
      <c r="CE1914" s="94"/>
      <c r="CF1914" s="94"/>
      <c r="CG1914" s="94"/>
      <c r="CH1914" s="94"/>
      <c r="CK1914" s="94" t="s">
        <v>5446</v>
      </c>
      <c r="CL1914" s="94" t="s">
        <v>12505</v>
      </c>
      <c r="CM1914" s="94" t="s">
        <v>22829</v>
      </c>
      <c r="CO1914" s="94" t="s">
        <v>12188</v>
      </c>
      <c r="CQ1914" s="94" t="s">
        <v>12336</v>
      </c>
      <c r="CR1914" s="94" t="s">
        <v>12337</v>
      </c>
      <c r="CS1914" s="94" t="s">
        <v>12016</v>
      </c>
      <c r="CT1914" s="94" t="s">
        <v>12297</v>
      </c>
      <c r="CX1914" s="94" t="s">
        <v>22830</v>
      </c>
      <c r="CZ1914" s="94" t="s">
        <v>12007</v>
      </c>
      <c r="DA1914" s="94" t="s">
        <v>12016</v>
      </c>
      <c r="DB1914" s="94" t="s">
        <v>12016</v>
      </c>
      <c r="DC1914" s="94" t="s">
        <v>12007</v>
      </c>
      <c r="DD1914" s="94" t="s">
        <v>12016</v>
      </c>
      <c r="DE1914" s="94" t="s">
        <v>12007</v>
      </c>
      <c r="DH1914" s="94" t="s">
        <v>12021</v>
      </c>
      <c r="DJ1914" s="94" t="s">
        <v>12022</v>
      </c>
    </row>
    <row r="1915" ht="13.5" customHeight="1">
      <c r="A1915" s="94" t="s">
        <v>22831</v>
      </c>
      <c r="B1915" s="94" t="s">
        <v>5748</v>
      </c>
      <c r="C1915" s="94" t="str">
        <f t="shared" si="1"/>
        <v>Payel Nandi</v>
      </c>
      <c r="D1915" s="94" t="s">
        <v>22832</v>
      </c>
      <c r="E1915" s="94" t="s">
        <v>35</v>
      </c>
      <c r="F1915" s="94" t="s">
        <v>22833</v>
      </c>
      <c r="G1915" s="95" t="s">
        <v>33</v>
      </c>
      <c r="H1915" s="94" t="s">
        <v>12006</v>
      </c>
      <c r="BF1915" s="94" t="s">
        <v>33</v>
      </c>
      <c r="BG1915" s="94"/>
      <c r="BH1915" s="94"/>
      <c r="BI1915" s="94"/>
      <c r="BJ1915" s="94"/>
      <c r="BK1915" s="94"/>
      <c r="BL1915" s="94"/>
      <c r="BM1915" s="94">
        <v>1.0</v>
      </c>
      <c r="BN1915" s="94"/>
      <c r="BO1915" s="94"/>
      <c r="BP1915" s="94"/>
      <c r="BQ1915" s="94"/>
      <c r="BR1915" s="94"/>
      <c r="BS1915" s="94"/>
      <c r="BT1915" s="94"/>
      <c r="BU1915" s="94"/>
      <c r="BV1915" s="94"/>
      <c r="BW1915" s="94"/>
      <c r="BX1915" s="94"/>
      <c r="BY1915" s="94"/>
      <c r="BZ1915" s="94"/>
      <c r="CA1915" s="94"/>
      <c r="CB1915" s="94"/>
      <c r="CC1915" s="94"/>
      <c r="CD1915" s="94"/>
      <c r="CE1915" s="94"/>
      <c r="CF1915" s="94"/>
      <c r="CG1915" s="94"/>
      <c r="CH1915" s="94"/>
      <c r="CK1915" s="94" t="s">
        <v>22834</v>
      </c>
      <c r="CL1915" s="94" t="s">
        <v>12010</v>
      </c>
      <c r="CM1915" s="94" t="s">
        <v>22835</v>
      </c>
      <c r="CO1915" s="94" t="s">
        <v>12122</v>
      </c>
      <c r="CQ1915" s="94" t="s">
        <v>12183</v>
      </c>
      <c r="CS1915" s="94" t="s">
        <v>12007</v>
      </c>
      <c r="CX1915" s="94" t="s">
        <v>1751</v>
      </c>
      <c r="CZ1915" s="94" t="s">
        <v>12007</v>
      </c>
      <c r="DB1915" s="94" t="s">
        <v>12111</v>
      </c>
      <c r="DD1915" s="94" t="s">
        <v>12007</v>
      </c>
      <c r="DE1915" s="94" t="s">
        <v>12007</v>
      </c>
      <c r="DH1915" s="94" t="s">
        <v>12021</v>
      </c>
      <c r="DJ1915" s="94" t="s">
        <v>12022</v>
      </c>
    </row>
    <row r="1916" ht="13.5" customHeight="1">
      <c r="A1916" s="94" t="s">
        <v>2226</v>
      </c>
      <c r="B1916" s="94" t="s">
        <v>3265</v>
      </c>
      <c r="C1916" s="94" t="str">
        <f t="shared" si="1"/>
        <v>Pedro  Eleuterio Mendonça de Almeida</v>
      </c>
      <c r="D1916" s="94" t="s">
        <v>3266</v>
      </c>
      <c r="E1916" s="94" t="s">
        <v>35</v>
      </c>
      <c r="F1916" s="94" t="s">
        <v>22836</v>
      </c>
      <c r="G1916" s="95" t="s">
        <v>33</v>
      </c>
      <c r="H1916" s="94" t="s">
        <v>12006</v>
      </c>
      <c r="I1916" s="94" t="s">
        <v>12069</v>
      </c>
      <c r="BF1916" s="94" t="s">
        <v>33</v>
      </c>
      <c r="BG1916" s="94"/>
      <c r="BH1916" s="94"/>
      <c r="BI1916" s="94"/>
      <c r="BJ1916" s="94"/>
      <c r="BK1916" s="94"/>
      <c r="BL1916" s="94"/>
      <c r="BM1916" s="94">
        <v>1.0</v>
      </c>
      <c r="BN1916" s="94"/>
      <c r="BO1916" s="94"/>
      <c r="BP1916" s="94"/>
      <c r="BQ1916" s="94"/>
      <c r="BR1916" s="94"/>
      <c r="BS1916" s="94"/>
      <c r="BT1916" s="94"/>
      <c r="BU1916" s="94"/>
      <c r="BV1916" s="94"/>
      <c r="BW1916" s="94"/>
      <c r="BX1916" s="94"/>
      <c r="BY1916" s="94"/>
      <c r="BZ1916" s="94"/>
      <c r="CA1916" s="94"/>
      <c r="CB1916" s="94"/>
      <c r="CC1916" s="94"/>
      <c r="CD1916" s="94"/>
      <c r="CE1916" s="94"/>
      <c r="CF1916" s="94"/>
      <c r="CG1916" s="94"/>
      <c r="CH1916" s="94"/>
      <c r="CJ1916" s="94" t="s">
        <v>16265</v>
      </c>
      <c r="CK1916" s="94" t="s">
        <v>3270</v>
      </c>
      <c r="CL1916" s="94" t="s">
        <v>12046</v>
      </c>
      <c r="CM1916" s="94" t="s">
        <v>22837</v>
      </c>
      <c r="CN1916" s="94" t="s">
        <v>12455</v>
      </c>
      <c r="CO1916" s="94" t="s">
        <v>12122</v>
      </c>
      <c r="CP1916" s="94" t="s">
        <v>13054</v>
      </c>
      <c r="CQ1916" s="94" t="s">
        <v>12320</v>
      </c>
      <c r="CR1916" s="94" t="s">
        <v>12321</v>
      </c>
      <c r="CS1916" s="94" t="s">
        <v>12007</v>
      </c>
      <c r="CX1916" s="94" t="s">
        <v>22838</v>
      </c>
      <c r="CZ1916" s="94" t="s">
        <v>12007</v>
      </c>
      <c r="DA1916" s="94" t="s">
        <v>12016</v>
      </c>
      <c r="DB1916" s="94" t="s">
        <v>12111</v>
      </c>
      <c r="DC1916" s="94" t="s">
        <v>12007</v>
      </c>
      <c r="DD1916" s="94" t="s">
        <v>12007</v>
      </c>
      <c r="DE1916" s="94" t="s">
        <v>12007</v>
      </c>
      <c r="DH1916" s="94" t="s">
        <v>12021</v>
      </c>
      <c r="DJ1916" s="94" t="s">
        <v>12022</v>
      </c>
    </row>
    <row r="1917" ht="13.5" customHeight="1">
      <c r="A1917" s="94" t="s">
        <v>2226</v>
      </c>
      <c r="B1917" s="94" t="s">
        <v>2933</v>
      </c>
      <c r="C1917" s="94" t="str">
        <f t="shared" si="1"/>
        <v>Pedro Henrique</v>
      </c>
      <c r="D1917" s="94" t="s">
        <v>22839</v>
      </c>
      <c r="E1917" s="94" t="s">
        <v>35</v>
      </c>
      <c r="F1917" s="94" t="s">
        <v>22840</v>
      </c>
      <c r="G1917" s="95" t="s">
        <v>33</v>
      </c>
      <c r="H1917" s="94" t="s">
        <v>12006</v>
      </c>
      <c r="I1917" s="94" t="s">
        <v>12381</v>
      </c>
      <c r="BF1917" s="94"/>
      <c r="BG1917" s="94"/>
      <c r="BH1917" s="94" t="s">
        <v>33</v>
      </c>
      <c r="BI1917" s="94"/>
      <c r="BJ1917" s="94"/>
      <c r="BK1917" s="94"/>
      <c r="BL1917" s="94"/>
      <c r="BM1917" s="94"/>
      <c r="BN1917" s="94"/>
      <c r="BO1917" s="94"/>
      <c r="BP1917" s="94"/>
      <c r="BQ1917" s="94"/>
      <c r="BR1917" s="94"/>
      <c r="BS1917" s="94">
        <v>1.0</v>
      </c>
      <c r="BT1917" s="94"/>
      <c r="BU1917" s="94"/>
      <c r="BV1917" s="94"/>
      <c r="BW1917" s="94"/>
      <c r="BX1917" s="94"/>
      <c r="BY1917" s="94"/>
      <c r="BZ1917" s="94"/>
      <c r="CA1917" s="94"/>
      <c r="CB1917" s="94"/>
      <c r="CC1917" s="94"/>
      <c r="CD1917" s="94"/>
      <c r="CE1917" s="94"/>
      <c r="CF1917" s="94"/>
      <c r="CG1917" s="94"/>
      <c r="CH1917" s="94"/>
      <c r="CK1917" s="94" t="s">
        <v>22841</v>
      </c>
      <c r="CL1917" s="94" t="s">
        <v>12046</v>
      </c>
      <c r="CM1917" s="94" t="s">
        <v>22842</v>
      </c>
      <c r="CQ1917" s="94" t="s">
        <v>12320</v>
      </c>
      <c r="CR1917" s="94" t="s">
        <v>12321</v>
      </c>
      <c r="CS1917" s="94" t="s">
        <v>12016</v>
      </c>
      <c r="CX1917" s="94" t="s">
        <v>13201</v>
      </c>
      <c r="DH1917" s="94" t="s">
        <v>12021</v>
      </c>
      <c r="DJ1917" s="94" t="s">
        <v>12022</v>
      </c>
    </row>
    <row r="1918" ht="13.5" customHeight="1">
      <c r="A1918" s="94" t="s">
        <v>2226</v>
      </c>
      <c r="B1918" s="94" t="s">
        <v>2933</v>
      </c>
      <c r="C1918" s="94" t="str">
        <f t="shared" si="1"/>
        <v>Pedro Henrique</v>
      </c>
      <c r="D1918" s="94" t="s">
        <v>22839</v>
      </c>
      <c r="E1918" s="94" t="s">
        <v>35</v>
      </c>
      <c r="F1918" s="94" t="s">
        <v>22843</v>
      </c>
      <c r="G1918" s="95" t="s">
        <v>33</v>
      </c>
      <c r="H1918" s="94" t="s">
        <v>12006</v>
      </c>
      <c r="I1918" s="94" t="s">
        <v>12381</v>
      </c>
      <c r="BF1918" s="94" t="s">
        <v>33</v>
      </c>
      <c r="BG1918" s="94"/>
      <c r="BH1918" s="94"/>
      <c r="BI1918" s="94"/>
      <c r="BJ1918" s="94"/>
      <c r="BK1918" s="94"/>
      <c r="BL1918" s="94"/>
      <c r="BM1918" s="94"/>
      <c r="BN1918" s="94">
        <v>1.0</v>
      </c>
      <c r="BO1918" s="94"/>
      <c r="BP1918" s="94"/>
      <c r="BQ1918" s="94"/>
      <c r="BR1918" s="94"/>
      <c r="BS1918" s="94"/>
      <c r="BT1918" s="94"/>
      <c r="BU1918" s="94"/>
      <c r="BV1918" s="94"/>
      <c r="BW1918" s="94"/>
      <c r="BX1918" s="94"/>
      <c r="BY1918" s="94"/>
      <c r="BZ1918" s="94"/>
      <c r="CA1918" s="94"/>
      <c r="CB1918" s="94"/>
      <c r="CC1918" s="94"/>
      <c r="CD1918" s="94"/>
      <c r="CE1918" s="94"/>
      <c r="CF1918" s="94"/>
      <c r="CG1918" s="94"/>
      <c r="CH1918" s="94"/>
      <c r="CK1918" s="94" t="s">
        <v>22841</v>
      </c>
      <c r="CL1918" s="94" t="s">
        <v>12046</v>
      </c>
      <c r="CM1918" s="94" t="s">
        <v>22844</v>
      </c>
      <c r="CN1918" s="94" t="s">
        <v>12719</v>
      </c>
      <c r="CO1918" s="94" t="s">
        <v>12255</v>
      </c>
      <c r="CP1918" s="94" t="s">
        <v>12949</v>
      </c>
      <c r="CQ1918" s="94" t="s">
        <v>12320</v>
      </c>
      <c r="CR1918" s="94" t="s">
        <v>12321</v>
      </c>
      <c r="CS1918" s="94" t="s">
        <v>12007</v>
      </c>
      <c r="CX1918" s="94" t="s">
        <v>13201</v>
      </c>
      <c r="CZ1918" s="94" t="s">
        <v>12007</v>
      </c>
      <c r="DA1918" s="94" t="s">
        <v>12016</v>
      </c>
      <c r="DB1918" s="94" t="s">
        <v>12016</v>
      </c>
      <c r="DC1918" s="94" t="s">
        <v>12016</v>
      </c>
      <c r="DD1918" s="94" t="s">
        <v>12007</v>
      </c>
      <c r="DE1918" s="94" t="s">
        <v>12007</v>
      </c>
      <c r="DH1918" s="94" t="s">
        <v>12021</v>
      </c>
      <c r="DJ1918" s="94" t="s">
        <v>12022</v>
      </c>
    </row>
    <row r="1919" ht="13.5" customHeight="1">
      <c r="A1919" s="94" t="s">
        <v>1764</v>
      </c>
      <c r="B1919" s="94" t="s">
        <v>1765</v>
      </c>
      <c r="C1919" s="94" t="str">
        <f t="shared" si="1"/>
        <v>Pedro Jose Blay Serrano</v>
      </c>
      <c r="D1919" s="94" t="s">
        <v>1766</v>
      </c>
      <c r="E1919" s="94" t="s">
        <v>32</v>
      </c>
      <c r="F1919" s="94" t="s">
        <v>22845</v>
      </c>
      <c r="G1919" s="95" t="s">
        <v>33</v>
      </c>
      <c r="H1919" s="94" t="s">
        <v>12006</v>
      </c>
      <c r="I1919" s="94" t="s">
        <v>12069</v>
      </c>
      <c r="BF1919" s="94"/>
      <c r="BG1919" s="94"/>
      <c r="BH1919" s="94" t="s">
        <v>33</v>
      </c>
      <c r="BI1919" s="94"/>
      <c r="BJ1919" s="94"/>
      <c r="BK1919" s="94"/>
      <c r="BL1919" s="94"/>
      <c r="BM1919" s="94"/>
      <c r="BN1919" s="94"/>
      <c r="BO1919" s="94"/>
      <c r="BP1919" s="94"/>
      <c r="BQ1919" s="94"/>
      <c r="BR1919" s="94">
        <v>1.0</v>
      </c>
      <c r="BS1919" s="94"/>
      <c r="BT1919" s="94"/>
      <c r="BU1919" s="94"/>
      <c r="BV1919" s="94"/>
      <c r="BW1919" s="94"/>
      <c r="BX1919" s="94"/>
      <c r="BY1919" s="94"/>
      <c r="BZ1919" s="94"/>
      <c r="CA1919" s="94"/>
      <c r="CB1919" s="94"/>
      <c r="CC1919" s="94"/>
      <c r="CD1919" s="94"/>
      <c r="CE1919" s="94"/>
      <c r="CF1919" s="94"/>
      <c r="CG1919" s="94"/>
      <c r="CH1919" s="94"/>
      <c r="CJ1919" s="94" t="s">
        <v>12058</v>
      </c>
      <c r="CK1919" s="94" t="s">
        <v>1769</v>
      </c>
      <c r="CL1919" s="94" t="s">
        <v>12046</v>
      </c>
      <c r="CM1919" s="94" t="s">
        <v>22846</v>
      </c>
      <c r="CN1919" s="94" t="s">
        <v>14263</v>
      </c>
      <c r="CO1919" s="94" t="s">
        <v>12030</v>
      </c>
      <c r="CP1919" s="94" t="s">
        <v>22847</v>
      </c>
      <c r="CQ1919" s="94" t="s">
        <v>12549</v>
      </c>
      <c r="CR1919" s="94" t="s">
        <v>12550</v>
      </c>
      <c r="CS1919" s="94" t="s">
        <v>12016</v>
      </c>
      <c r="CX1919" s="94" t="s">
        <v>22848</v>
      </c>
      <c r="CZ1919" s="94" t="s">
        <v>12007</v>
      </c>
      <c r="DB1919" s="94" t="s">
        <v>12019</v>
      </c>
      <c r="DC1919" s="94" t="s">
        <v>12016</v>
      </c>
      <c r="DD1919" s="94" t="s">
        <v>12007</v>
      </c>
      <c r="DE1919" s="94" t="s">
        <v>12007</v>
      </c>
      <c r="DH1919" s="94" t="s">
        <v>12021</v>
      </c>
      <c r="DJ1919" s="94" t="s">
        <v>12022</v>
      </c>
    </row>
    <row r="1920" ht="13.5" customHeight="1">
      <c r="A1920" s="94" t="s">
        <v>2226</v>
      </c>
      <c r="B1920" s="94" t="s">
        <v>6129</v>
      </c>
      <c r="C1920" s="94" t="str">
        <f t="shared" si="1"/>
        <v>Pedro Naethe Motta</v>
      </c>
      <c r="D1920" s="94" t="s">
        <v>6130</v>
      </c>
      <c r="E1920" s="94" t="s">
        <v>35</v>
      </c>
      <c r="F1920" s="94" t="s">
        <v>22849</v>
      </c>
      <c r="G1920" s="95" t="s">
        <v>33</v>
      </c>
      <c r="H1920" s="94" t="s">
        <v>12006</v>
      </c>
      <c r="I1920" s="94" t="s">
        <v>12069</v>
      </c>
      <c r="BF1920" s="94" t="s">
        <v>33</v>
      </c>
      <c r="BG1920" s="94"/>
      <c r="BH1920" s="94"/>
      <c r="BI1920" s="94"/>
      <c r="BJ1920" s="94"/>
      <c r="BK1920" s="94"/>
      <c r="BL1920" s="94"/>
      <c r="BM1920" s="94">
        <v>1.0</v>
      </c>
      <c r="BN1920" s="94"/>
      <c r="BO1920" s="94"/>
      <c r="BP1920" s="94"/>
      <c r="BQ1920" s="94"/>
      <c r="BR1920" s="94"/>
      <c r="BS1920" s="94"/>
      <c r="BT1920" s="94"/>
      <c r="BU1920" s="94"/>
      <c r="BV1920" s="94"/>
      <c r="BW1920" s="94"/>
      <c r="BX1920" s="94"/>
      <c r="BY1920" s="94"/>
      <c r="BZ1920" s="94"/>
      <c r="CA1920" s="94"/>
      <c r="CB1920" s="94"/>
      <c r="CC1920" s="94"/>
      <c r="CD1920" s="94"/>
      <c r="CE1920" s="94"/>
      <c r="CF1920" s="94"/>
      <c r="CG1920" s="94"/>
      <c r="CH1920" s="94"/>
      <c r="CJ1920" s="94" t="s">
        <v>11475</v>
      </c>
      <c r="CK1920" s="94" t="s">
        <v>22850</v>
      </c>
      <c r="CL1920" s="94" t="s">
        <v>12046</v>
      </c>
      <c r="CM1920" s="94" t="s">
        <v>16785</v>
      </c>
      <c r="CO1920" s="94" t="s">
        <v>12122</v>
      </c>
      <c r="CP1920" s="94" t="s">
        <v>13054</v>
      </c>
      <c r="CQ1920" s="94" t="s">
        <v>12320</v>
      </c>
      <c r="CR1920" s="94" t="s">
        <v>12321</v>
      </c>
      <c r="CS1920" s="94" t="s">
        <v>12016</v>
      </c>
      <c r="CT1920" s="94" t="s">
        <v>12498</v>
      </c>
      <c r="CU1920" s="94" t="s">
        <v>12498</v>
      </c>
      <c r="CV1920" s="94" t="s">
        <v>12498</v>
      </c>
      <c r="CX1920" s="94" t="s">
        <v>22851</v>
      </c>
      <c r="CZ1920" s="94" t="s">
        <v>12007</v>
      </c>
      <c r="DA1920" s="94" t="s">
        <v>12016</v>
      </c>
      <c r="DB1920" s="94" t="s">
        <v>12016</v>
      </c>
      <c r="DC1920" s="94" t="s">
        <v>12007</v>
      </c>
      <c r="DD1920" s="94" t="s">
        <v>12007</v>
      </c>
      <c r="DE1920" s="94" t="s">
        <v>12016</v>
      </c>
      <c r="DH1920" s="94" t="s">
        <v>12021</v>
      </c>
      <c r="DJ1920" s="94" t="s">
        <v>12022</v>
      </c>
    </row>
    <row r="1921" ht="13.5" customHeight="1">
      <c r="A1921" s="94" t="s">
        <v>3051</v>
      </c>
      <c r="B1921" s="94" t="s">
        <v>3052</v>
      </c>
      <c r="C1921" s="94" t="str">
        <f t="shared" si="1"/>
        <v>Pedro Ruben Rivera-Ortiz</v>
      </c>
      <c r="D1921" s="94" t="s">
        <v>3053</v>
      </c>
      <c r="E1921" s="94" t="s">
        <v>32</v>
      </c>
      <c r="F1921" s="94" t="s">
        <v>22852</v>
      </c>
      <c r="G1921" s="95" t="s">
        <v>38</v>
      </c>
      <c r="H1921" s="94" t="s">
        <v>12006</v>
      </c>
      <c r="I1921" s="94" t="s">
        <v>12069</v>
      </c>
      <c r="L1921" s="94" t="s">
        <v>12007</v>
      </c>
      <c r="BF1921" s="94"/>
      <c r="BG1921" s="94"/>
      <c r="BH1921" s="94"/>
      <c r="BI1921" s="94"/>
      <c r="BJ1921" s="94"/>
      <c r="BK1921" s="94" t="s">
        <v>38</v>
      </c>
      <c r="BL1921" s="94"/>
      <c r="BM1921" s="94"/>
      <c r="BN1921" s="94"/>
      <c r="BO1921" s="94"/>
      <c r="BP1921" s="94"/>
      <c r="BQ1921" s="94"/>
      <c r="BR1921" s="94"/>
      <c r="BS1921" s="94"/>
      <c r="BT1921" s="94"/>
      <c r="BU1921" s="94"/>
      <c r="BV1921" s="94"/>
      <c r="BW1921" s="94"/>
      <c r="BX1921" s="94"/>
      <c r="BY1921" s="94"/>
      <c r="BZ1921" s="94"/>
      <c r="CA1921" s="94">
        <v>1.0</v>
      </c>
      <c r="CB1921" s="94"/>
      <c r="CC1921" s="94"/>
      <c r="CD1921" s="94"/>
      <c r="CE1921" s="94"/>
      <c r="CF1921" s="94"/>
      <c r="CG1921" s="94"/>
      <c r="CH1921" s="94"/>
      <c r="CJ1921" s="94" t="s">
        <v>3680</v>
      </c>
      <c r="CK1921" s="94" t="s">
        <v>22853</v>
      </c>
      <c r="CL1921" s="94" t="s">
        <v>12046</v>
      </c>
      <c r="CM1921" s="94" t="s">
        <v>22854</v>
      </c>
      <c r="CO1921" s="94" t="s">
        <v>12188</v>
      </c>
      <c r="CP1921" s="94" t="s">
        <v>12310</v>
      </c>
      <c r="CQ1921" s="94" t="s">
        <v>12311</v>
      </c>
      <c r="CR1921" s="94" t="s">
        <v>12312</v>
      </c>
      <c r="CX1921" s="94" t="s">
        <v>22855</v>
      </c>
      <c r="CZ1921" s="94" t="s">
        <v>12016</v>
      </c>
      <c r="DC1921" s="94" t="s">
        <v>12016</v>
      </c>
      <c r="DD1921" s="94" t="s">
        <v>12007</v>
      </c>
      <c r="DH1921" s="94" t="s">
        <v>12021</v>
      </c>
      <c r="DJ1921" s="94" t="s">
        <v>12022</v>
      </c>
    </row>
    <row r="1922" ht="13.5" customHeight="1">
      <c r="A1922" s="94" t="s">
        <v>2226</v>
      </c>
      <c r="B1922" s="94" t="s">
        <v>22856</v>
      </c>
      <c r="C1922" s="94" t="str">
        <f t="shared" si="1"/>
        <v>Pedro Russo</v>
      </c>
      <c r="D1922" s="94" t="s">
        <v>22857</v>
      </c>
      <c r="E1922" s="94" t="s">
        <v>32</v>
      </c>
      <c r="F1922" s="94" t="s">
        <v>22858</v>
      </c>
      <c r="G1922" s="95" t="s">
        <v>33</v>
      </c>
      <c r="H1922" s="94" t="s">
        <v>12006</v>
      </c>
      <c r="I1922" s="94" t="s">
        <v>12025</v>
      </c>
      <c r="BF1922" s="94" t="s">
        <v>33</v>
      </c>
      <c r="BG1922" s="94"/>
      <c r="BH1922" s="94"/>
      <c r="BI1922" s="94"/>
      <c r="BJ1922" s="94"/>
      <c r="BK1922" s="94"/>
      <c r="BL1922" s="94">
        <v>1.0</v>
      </c>
      <c r="BM1922" s="94"/>
      <c r="BN1922" s="94"/>
      <c r="BO1922" s="94"/>
      <c r="BP1922" s="94"/>
      <c r="BQ1922" s="94"/>
      <c r="BR1922" s="94"/>
      <c r="BS1922" s="94"/>
      <c r="BT1922" s="94"/>
      <c r="BU1922" s="94"/>
      <c r="BV1922" s="94"/>
      <c r="BW1922" s="94"/>
      <c r="BX1922" s="94"/>
      <c r="BY1922" s="94"/>
      <c r="BZ1922" s="94"/>
      <c r="CA1922" s="94"/>
      <c r="CB1922" s="94"/>
      <c r="CC1922" s="94"/>
      <c r="CD1922" s="94"/>
      <c r="CE1922" s="94"/>
      <c r="CF1922" s="94"/>
      <c r="CG1922" s="94"/>
      <c r="CH1922" s="94"/>
      <c r="CJ1922" s="94" t="s">
        <v>12058</v>
      </c>
      <c r="CK1922" s="94" t="s">
        <v>22859</v>
      </c>
      <c r="CL1922" s="94" t="s">
        <v>12046</v>
      </c>
      <c r="CM1922" s="94" t="s">
        <v>22860</v>
      </c>
      <c r="CP1922" s="94" t="s">
        <v>15306</v>
      </c>
      <c r="CQ1922" s="94" t="s">
        <v>22861</v>
      </c>
      <c r="CR1922" s="94" t="s">
        <v>22862</v>
      </c>
      <c r="CS1922" s="94" t="s">
        <v>12016</v>
      </c>
      <c r="CX1922" s="94" t="s">
        <v>12499</v>
      </c>
      <c r="CZ1922" s="94" t="s">
        <v>12007</v>
      </c>
      <c r="DA1922" s="94" t="s">
        <v>12016</v>
      </c>
      <c r="DB1922" s="94" t="s">
        <v>12111</v>
      </c>
      <c r="DC1922" s="94" t="s">
        <v>12016</v>
      </c>
      <c r="DD1922" s="94" t="s">
        <v>12007</v>
      </c>
      <c r="DE1922" s="94" t="s">
        <v>12007</v>
      </c>
      <c r="DH1922" s="94" t="s">
        <v>12021</v>
      </c>
      <c r="DJ1922" s="94" t="s">
        <v>12022</v>
      </c>
    </row>
    <row r="1923" ht="13.5" customHeight="1">
      <c r="A1923" s="94" t="s">
        <v>2226</v>
      </c>
      <c r="B1923" s="94" t="s">
        <v>2227</v>
      </c>
      <c r="C1923" s="94" t="str">
        <f t="shared" si="1"/>
        <v>Pedro Salas</v>
      </c>
      <c r="D1923" s="94" t="s">
        <v>2228</v>
      </c>
      <c r="E1923" s="94" t="s">
        <v>32</v>
      </c>
      <c r="F1923" s="94" t="s">
        <v>22863</v>
      </c>
      <c r="G1923" s="95" t="s">
        <v>33</v>
      </c>
      <c r="H1923" s="94" t="s">
        <v>12006</v>
      </c>
      <c r="I1923" s="94" t="s">
        <v>12025</v>
      </c>
      <c r="BF1923" s="94" t="s">
        <v>33</v>
      </c>
      <c r="BG1923" s="94"/>
      <c r="BH1923" s="94"/>
      <c r="BI1923" s="94"/>
      <c r="BJ1923" s="94"/>
      <c r="BK1923" s="94"/>
      <c r="BL1923" s="94">
        <v>1.0</v>
      </c>
      <c r="BM1923" s="94"/>
      <c r="BN1923" s="94"/>
      <c r="BO1923" s="94"/>
      <c r="BP1923" s="94"/>
      <c r="BQ1923" s="94"/>
      <c r="BR1923" s="94"/>
      <c r="BS1923" s="94"/>
      <c r="BT1923" s="94"/>
      <c r="BU1923" s="94"/>
      <c r="BV1923" s="94"/>
      <c r="BW1923" s="94"/>
      <c r="BX1923" s="94"/>
      <c r="BY1923" s="94"/>
      <c r="BZ1923" s="94"/>
      <c r="CA1923" s="94"/>
      <c r="CB1923" s="94"/>
      <c r="CC1923" s="94"/>
      <c r="CD1923" s="94"/>
      <c r="CE1923" s="94"/>
      <c r="CF1923" s="94"/>
      <c r="CG1923" s="94"/>
      <c r="CH1923" s="94"/>
      <c r="CK1923" s="94" t="s">
        <v>2232</v>
      </c>
      <c r="CL1923" s="94" t="s">
        <v>12505</v>
      </c>
      <c r="CM1923" s="94" t="s">
        <v>16561</v>
      </c>
      <c r="CN1923" s="94" t="s">
        <v>16324</v>
      </c>
      <c r="CO1923" s="94" t="s">
        <v>12030</v>
      </c>
      <c r="CP1923" s="94" t="s">
        <v>22864</v>
      </c>
      <c r="CQ1923" s="94" t="s">
        <v>12582</v>
      </c>
      <c r="CR1923" s="94" t="s">
        <v>12205</v>
      </c>
      <c r="CS1923" s="94" t="s">
        <v>12016</v>
      </c>
      <c r="CT1923" s="94" t="s">
        <v>12594</v>
      </c>
      <c r="CV1923" s="94" t="s">
        <v>22865</v>
      </c>
      <c r="CX1923" s="94" t="s">
        <v>22866</v>
      </c>
      <c r="CZ1923" s="94" t="s">
        <v>12007</v>
      </c>
      <c r="DA1923" s="94" t="s">
        <v>12016</v>
      </c>
      <c r="DB1923" s="94" t="s">
        <v>12016</v>
      </c>
      <c r="DC1923" s="94" t="s">
        <v>12007</v>
      </c>
      <c r="DD1923" s="94" t="s">
        <v>12007</v>
      </c>
      <c r="DE1923" s="94" t="s">
        <v>12007</v>
      </c>
      <c r="DH1923" s="94" t="s">
        <v>12021</v>
      </c>
      <c r="DJ1923" s="94" t="s">
        <v>12022</v>
      </c>
    </row>
    <row r="1924" ht="13.5" customHeight="1">
      <c r="A1924" s="94" t="s">
        <v>2226</v>
      </c>
      <c r="B1924" s="94" t="s">
        <v>2566</v>
      </c>
      <c r="C1924" s="94" t="str">
        <f t="shared" si="1"/>
        <v>Pedro Sanhueza</v>
      </c>
      <c r="D1924" s="94" t="s">
        <v>2567</v>
      </c>
      <c r="E1924" s="94" t="s">
        <v>32</v>
      </c>
      <c r="F1924" s="94" t="s">
        <v>22867</v>
      </c>
      <c r="G1924" s="95" t="s">
        <v>38</v>
      </c>
      <c r="H1924" s="94" t="s">
        <v>12006</v>
      </c>
      <c r="I1924" s="94" t="s">
        <v>12069</v>
      </c>
      <c r="BF1924" s="94"/>
      <c r="BG1924" s="94" t="s">
        <v>38</v>
      </c>
      <c r="BH1924" s="94"/>
      <c r="BI1924" s="94"/>
      <c r="BJ1924" s="94"/>
      <c r="BK1924" s="94"/>
      <c r="BL1924" s="94"/>
      <c r="BM1924" s="94"/>
      <c r="BN1924" s="94"/>
      <c r="BO1924" s="94">
        <v>1.0</v>
      </c>
      <c r="BP1924" s="94"/>
      <c r="BQ1924" s="94"/>
      <c r="BR1924" s="94"/>
      <c r="BS1924" s="94"/>
      <c r="BT1924" s="94"/>
      <c r="BU1924" s="94"/>
      <c r="BV1924" s="94"/>
      <c r="BW1924" s="94"/>
      <c r="BX1924" s="94"/>
      <c r="BY1924" s="94"/>
      <c r="BZ1924" s="94"/>
      <c r="CA1924" s="94"/>
      <c r="CB1924" s="94"/>
      <c r="CC1924" s="94"/>
      <c r="CD1924" s="94"/>
      <c r="CE1924" s="94"/>
      <c r="CF1924" s="94"/>
      <c r="CG1924" s="94"/>
      <c r="CH1924" s="94"/>
      <c r="CJ1924" s="94" t="s">
        <v>11475</v>
      </c>
      <c r="CK1924" s="94" t="s">
        <v>22868</v>
      </c>
      <c r="CL1924" s="94" t="s">
        <v>12046</v>
      </c>
      <c r="CM1924" s="94" t="s">
        <v>22869</v>
      </c>
      <c r="CN1924" s="94" t="s">
        <v>12345</v>
      </c>
      <c r="CO1924" s="94" t="s">
        <v>12013</v>
      </c>
      <c r="CP1924" s="94" t="s">
        <v>12790</v>
      </c>
      <c r="CQ1924" s="94" t="s">
        <v>12205</v>
      </c>
      <c r="CR1924" s="94" t="s">
        <v>14962</v>
      </c>
      <c r="CX1924" s="94" t="s">
        <v>13201</v>
      </c>
      <c r="CZ1924" s="94" t="s">
        <v>12016</v>
      </c>
      <c r="DC1924" s="94" t="s">
        <v>12016</v>
      </c>
      <c r="DD1924" s="94" t="s">
        <v>12016</v>
      </c>
      <c r="DH1924" s="94" t="s">
        <v>12021</v>
      </c>
      <c r="DJ1924" s="94" t="s">
        <v>12022</v>
      </c>
    </row>
    <row r="1925" ht="13.5" customHeight="1">
      <c r="A1925" s="94" t="s">
        <v>4119</v>
      </c>
      <c r="B1925" s="94" t="s">
        <v>4104</v>
      </c>
      <c r="C1925" s="94" t="str">
        <f t="shared" si="1"/>
        <v>Pei Wang</v>
      </c>
      <c r="D1925" s="94" t="s">
        <v>22870</v>
      </c>
      <c r="E1925" s="94" t="s">
        <v>32</v>
      </c>
      <c r="F1925" s="94" t="s">
        <v>22871</v>
      </c>
      <c r="G1925" s="95" t="s">
        <v>33</v>
      </c>
      <c r="H1925" s="94" t="s">
        <v>12006</v>
      </c>
      <c r="I1925" s="94" t="s">
        <v>12025</v>
      </c>
      <c r="BF1925" s="94"/>
      <c r="BG1925" s="94"/>
      <c r="BH1925" s="94" t="s">
        <v>33</v>
      </c>
      <c r="BI1925" s="94"/>
      <c r="BJ1925" s="94"/>
      <c r="BK1925" s="94"/>
      <c r="BL1925" s="94"/>
      <c r="BM1925" s="94"/>
      <c r="BN1925" s="94"/>
      <c r="BO1925" s="94"/>
      <c r="BP1925" s="94"/>
      <c r="BQ1925" s="94"/>
      <c r="BR1925" s="94">
        <v>1.0</v>
      </c>
      <c r="BS1925" s="94"/>
      <c r="BT1925" s="94"/>
      <c r="BU1925" s="94"/>
      <c r="BV1925" s="94"/>
      <c r="BW1925" s="94"/>
      <c r="BX1925" s="94"/>
      <c r="BY1925" s="94"/>
      <c r="BZ1925" s="94"/>
      <c r="CA1925" s="94"/>
      <c r="CB1925" s="94"/>
      <c r="CC1925" s="94"/>
      <c r="CD1925" s="94"/>
      <c r="CE1925" s="94"/>
      <c r="CF1925" s="94"/>
      <c r="CG1925" s="94"/>
      <c r="CH1925" s="94"/>
      <c r="CJ1925" s="94" t="s">
        <v>3680</v>
      </c>
      <c r="CK1925" s="94" t="s">
        <v>22872</v>
      </c>
      <c r="CL1925" s="94" t="s">
        <v>12046</v>
      </c>
      <c r="CM1925" s="94" t="s">
        <v>22873</v>
      </c>
      <c r="CO1925" s="94" t="s">
        <v>12030</v>
      </c>
      <c r="CP1925" s="94" t="s">
        <v>14136</v>
      </c>
      <c r="CQ1925" s="94" t="s">
        <v>13943</v>
      </c>
      <c r="CR1925" s="94" t="s">
        <v>13943</v>
      </c>
      <c r="CS1925" s="94" t="s">
        <v>12007</v>
      </c>
      <c r="CX1925" s="94" t="s">
        <v>22874</v>
      </c>
      <c r="CZ1925" s="94" t="s">
        <v>12007</v>
      </c>
      <c r="DA1925" s="94" t="s">
        <v>12016</v>
      </c>
      <c r="DB1925" s="94" t="s">
        <v>12016</v>
      </c>
      <c r="DC1925" s="94" t="s">
        <v>12007</v>
      </c>
      <c r="DD1925" s="94" t="s">
        <v>12016</v>
      </c>
      <c r="DE1925" s="94" t="s">
        <v>12007</v>
      </c>
      <c r="DH1925" s="94" t="s">
        <v>12021</v>
      </c>
      <c r="DJ1925" s="94" t="s">
        <v>12022</v>
      </c>
    </row>
    <row r="1926" ht="13.5" customHeight="1">
      <c r="A1926" s="94" t="s">
        <v>4119</v>
      </c>
      <c r="B1926" s="94" t="s">
        <v>4257</v>
      </c>
      <c r="C1926" s="94" t="str">
        <f t="shared" si="1"/>
        <v>Pei Zuo</v>
      </c>
      <c r="D1926" s="94" t="s">
        <v>22875</v>
      </c>
      <c r="E1926" s="94" t="s">
        <v>35</v>
      </c>
      <c r="F1926" s="94" t="s">
        <v>22876</v>
      </c>
      <c r="G1926" s="95" t="s">
        <v>33</v>
      </c>
      <c r="H1926" s="94" t="s">
        <v>12006</v>
      </c>
      <c r="I1926" s="94" t="s">
        <v>12081</v>
      </c>
      <c r="BF1926" s="94" t="s">
        <v>33</v>
      </c>
      <c r="BG1926" s="94"/>
      <c r="BH1926" s="94"/>
      <c r="BI1926" s="94"/>
      <c r="BJ1926" s="94"/>
      <c r="BK1926" s="94"/>
      <c r="BL1926" s="94">
        <v>1.0</v>
      </c>
      <c r="BM1926" s="94"/>
      <c r="BN1926" s="94"/>
      <c r="BO1926" s="94"/>
      <c r="BP1926" s="94"/>
      <c r="BQ1926" s="94"/>
      <c r="BR1926" s="94"/>
      <c r="BS1926" s="94"/>
      <c r="BT1926" s="94"/>
      <c r="BU1926" s="94"/>
      <c r="BV1926" s="94"/>
      <c r="BW1926" s="94"/>
      <c r="BX1926" s="94"/>
      <c r="BY1926" s="94"/>
      <c r="BZ1926" s="94"/>
      <c r="CA1926" s="94"/>
      <c r="CB1926" s="94"/>
      <c r="CC1926" s="94"/>
      <c r="CD1926" s="94">
        <v>1.0</v>
      </c>
      <c r="CE1926" s="94"/>
      <c r="CF1926" s="94"/>
      <c r="CG1926" s="94"/>
      <c r="CH1926" s="94"/>
      <c r="CJ1926" s="94" t="s">
        <v>12058</v>
      </c>
      <c r="CK1926" s="94" t="s">
        <v>4261</v>
      </c>
      <c r="CL1926" s="94" t="s">
        <v>12010</v>
      </c>
      <c r="CM1926" s="94" t="s">
        <v>14135</v>
      </c>
      <c r="CO1926" s="94" t="s">
        <v>12116</v>
      </c>
      <c r="CP1926" s="94" t="s">
        <v>14136</v>
      </c>
      <c r="CQ1926" s="94" t="s">
        <v>13943</v>
      </c>
      <c r="CR1926" s="94" t="s">
        <v>14133</v>
      </c>
      <c r="CS1926" s="94" t="s">
        <v>12007</v>
      </c>
      <c r="CT1926" s="94" t="s">
        <v>12297</v>
      </c>
      <c r="CX1926" s="94" t="s">
        <v>1693</v>
      </c>
      <c r="CZ1926" s="94" t="s">
        <v>12007</v>
      </c>
      <c r="DA1926" s="94" t="s">
        <v>12111</v>
      </c>
      <c r="DB1926" s="94" t="s">
        <v>12016</v>
      </c>
      <c r="DC1926" s="94" t="s">
        <v>12007</v>
      </c>
      <c r="DD1926" s="94" t="s">
        <v>12007</v>
      </c>
      <c r="DE1926" s="94" t="s">
        <v>12007</v>
      </c>
      <c r="DH1926" s="94" t="s">
        <v>12021</v>
      </c>
      <c r="DJ1926" s="94" t="s">
        <v>12022</v>
      </c>
    </row>
    <row r="1927" ht="13.5" customHeight="1">
      <c r="A1927" s="94" t="s">
        <v>22877</v>
      </c>
      <c r="B1927" s="94" t="s">
        <v>11477</v>
      </c>
      <c r="C1927" s="94" t="str">
        <f t="shared" si="1"/>
        <v>Peixin Zhu</v>
      </c>
      <c r="D1927" s="94" t="s">
        <v>22878</v>
      </c>
      <c r="E1927" s="94" t="s">
        <v>32</v>
      </c>
      <c r="F1927" s="94" t="s">
        <v>22879</v>
      </c>
      <c r="G1927" s="95" t="s">
        <v>38</v>
      </c>
      <c r="H1927" s="94" t="s">
        <v>12006</v>
      </c>
      <c r="I1927" s="94" t="s">
        <v>12069</v>
      </c>
      <c r="L1927" s="94" t="s">
        <v>12007</v>
      </c>
      <c r="BF1927" s="94"/>
      <c r="BG1927" s="94"/>
      <c r="BH1927" s="94"/>
      <c r="BI1927" s="94"/>
      <c r="BJ1927" s="94"/>
      <c r="BK1927" s="94" t="s">
        <v>38</v>
      </c>
      <c r="BL1927" s="94"/>
      <c r="BM1927" s="94"/>
      <c r="BN1927" s="94"/>
      <c r="BO1927" s="94"/>
      <c r="BP1927" s="94"/>
      <c r="BQ1927" s="94"/>
      <c r="BR1927" s="94"/>
      <c r="BS1927" s="94"/>
      <c r="BT1927" s="94"/>
      <c r="BU1927" s="94"/>
      <c r="BV1927" s="94"/>
      <c r="BW1927" s="94"/>
      <c r="BX1927" s="94"/>
      <c r="BY1927" s="94"/>
      <c r="BZ1927" s="94"/>
      <c r="CA1927" s="94"/>
      <c r="CB1927" s="94">
        <v>1.0</v>
      </c>
      <c r="CC1927" s="94"/>
      <c r="CD1927" s="94"/>
      <c r="CE1927" s="94"/>
      <c r="CF1927" s="94"/>
      <c r="CG1927" s="94"/>
      <c r="CH1927" s="94"/>
      <c r="CK1927" s="94" t="s">
        <v>22880</v>
      </c>
      <c r="CM1927" s="94" t="s">
        <v>14766</v>
      </c>
      <c r="CO1927" s="94" t="s">
        <v>12122</v>
      </c>
      <c r="CQ1927" s="94" t="s">
        <v>12032</v>
      </c>
      <c r="CX1927" s="94" t="s">
        <v>22881</v>
      </c>
      <c r="CZ1927" s="94" t="s">
        <v>12007</v>
      </c>
      <c r="DC1927" s="94" t="s">
        <v>12016</v>
      </c>
      <c r="DD1927" s="94" t="s">
        <v>12016</v>
      </c>
      <c r="DH1927" s="94" t="s">
        <v>12021</v>
      </c>
      <c r="DJ1927" s="94" t="s">
        <v>12022</v>
      </c>
    </row>
    <row r="1928" ht="13.5" customHeight="1">
      <c r="A1928" s="94" t="s">
        <v>22877</v>
      </c>
      <c r="B1928" s="94" t="s">
        <v>11477</v>
      </c>
      <c r="C1928" s="94" t="str">
        <f t="shared" si="1"/>
        <v>Peixin Zhu</v>
      </c>
      <c r="D1928" s="94" t="s">
        <v>22882</v>
      </c>
      <c r="E1928" s="94" t="s">
        <v>35</v>
      </c>
      <c r="F1928" s="94" t="s">
        <v>22883</v>
      </c>
      <c r="G1928" s="95" t="s">
        <v>33</v>
      </c>
      <c r="H1928" s="94" t="s">
        <v>12006</v>
      </c>
      <c r="I1928" s="94" t="s">
        <v>12381</v>
      </c>
      <c r="BF1928" s="94" t="s">
        <v>33</v>
      </c>
      <c r="BG1928" s="94"/>
      <c r="BH1928" s="94"/>
      <c r="BI1928" s="94"/>
      <c r="BJ1928" s="94"/>
      <c r="BK1928" s="94"/>
      <c r="BL1928" s="94"/>
      <c r="BM1928" s="94">
        <v>1.0</v>
      </c>
      <c r="BN1928" s="94"/>
      <c r="BO1928" s="94"/>
      <c r="BP1928" s="94"/>
      <c r="BQ1928" s="94"/>
      <c r="BR1928" s="94"/>
      <c r="BS1928" s="94"/>
      <c r="BT1928" s="94"/>
      <c r="BU1928" s="94"/>
      <c r="BV1928" s="94"/>
      <c r="BW1928" s="94"/>
      <c r="BX1928" s="94"/>
      <c r="BY1928" s="94"/>
      <c r="BZ1928" s="94"/>
      <c r="CA1928" s="94"/>
      <c r="CB1928" s="94"/>
      <c r="CC1928" s="94"/>
      <c r="CD1928" s="94"/>
      <c r="CE1928" s="94"/>
      <c r="CF1928" s="94"/>
      <c r="CG1928" s="94"/>
      <c r="CH1928" s="94"/>
      <c r="CK1928" s="94" t="s">
        <v>22880</v>
      </c>
      <c r="CM1928" s="94" t="s">
        <v>14766</v>
      </c>
      <c r="CO1928" s="94" t="s">
        <v>12122</v>
      </c>
      <c r="CP1928" s="94" t="s">
        <v>13194</v>
      </c>
      <c r="CQ1928" s="94" t="s">
        <v>12032</v>
      </c>
      <c r="CR1928" s="94" t="s">
        <v>14133</v>
      </c>
      <c r="CS1928" s="94" t="s">
        <v>12007</v>
      </c>
      <c r="CX1928" s="94" t="s">
        <v>22884</v>
      </c>
      <c r="DA1928" s="94" t="s">
        <v>12111</v>
      </c>
      <c r="DB1928" s="94" t="s">
        <v>12111</v>
      </c>
      <c r="DE1928" s="94" t="s">
        <v>12007</v>
      </c>
      <c r="DH1928" s="94" t="s">
        <v>12021</v>
      </c>
      <c r="DJ1928" s="94" t="s">
        <v>12022</v>
      </c>
    </row>
    <row r="1929" ht="13.5" customHeight="1">
      <c r="A1929" s="94" t="s">
        <v>22885</v>
      </c>
      <c r="B1929" s="94" t="s">
        <v>22886</v>
      </c>
      <c r="C1929" s="94" t="str">
        <f t="shared" si="1"/>
        <v>Per Lilje</v>
      </c>
      <c r="D1929" s="94" t="s">
        <v>22887</v>
      </c>
      <c r="E1929" s="94" t="s">
        <v>32</v>
      </c>
      <c r="F1929" s="94" t="s">
        <v>22888</v>
      </c>
      <c r="G1929" s="95" t="s">
        <v>33</v>
      </c>
      <c r="H1929" s="94" t="s">
        <v>12006</v>
      </c>
      <c r="BF1929" s="94" t="s">
        <v>33</v>
      </c>
      <c r="BG1929" s="94"/>
      <c r="BH1929" s="94"/>
      <c r="BI1929" s="94"/>
      <c r="BJ1929" s="94"/>
      <c r="BK1929" s="94"/>
      <c r="BL1929" s="94">
        <v>1.0</v>
      </c>
      <c r="BM1929" s="94"/>
      <c r="BN1929" s="94"/>
      <c r="BO1929" s="94"/>
      <c r="BP1929" s="94"/>
      <c r="BQ1929" s="94"/>
      <c r="BR1929" s="94"/>
      <c r="BS1929" s="94"/>
      <c r="BT1929" s="94"/>
      <c r="BU1929" s="94"/>
      <c r="BV1929" s="94"/>
      <c r="BW1929" s="94"/>
      <c r="BX1929" s="94"/>
      <c r="BY1929" s="94"/>
      <c r="BZ1929" s="94"/>
      <c r="CA1929" s="94"/>
      <c r="CB1929" s="94"/>
      <c r="CC1929" s="94"/>
      <c r="CD1929" s="94">
        <v>1.0</v>
      </c>
      <c r="CE1929" s="94"/>
      <c r="CF1929" s="94"/>
      <c r="CG1929" s="94"/>
      <c r="CH1929" s="94"/>
      <c r="CJ1929" s="94" t="s">
        <v>12082</v>
      </c>
      <c r="CK1929" s="94" t="s">
        <v>22889</v>
      </c>
      <c r="CL1929" s="94" t="s">
        <v>12046</v>
      </c>
      <c r="CM1929" s="94" t="s">
        <v>15410</v>
      </c>
      <c r="CN1929" s="94" t="s">
        <v>22890</v>
      </c>
      <c r="CO1929" s="94" t="s">
        <v>12030</v>
      </c>
      <c r="CP1929" s="94" t="s">
        <v>15411</v>
      </c>
      <c r="CQ1929" s="94" t="s">
        <v>15412</v>
      </c>
      <c r="CR1929" s="94" t="s">
        <v>22589</v>
      </c>
      <c r="CS1929" s="94" t="s">
        <v>12016</v>
      </c>
      <c r="CT1929" s="94" t="s">
        <v>12052</v>
      </c>
      <c r="CU1929" s="94" t="s">
        <v>12052</v>
      </c>
      <c r="CX1929" s="94" t="s">
        <v>22891</v>
      </c>
      <c r="CZ1929" s="94" t="s">
        <v>12007</v>
      </c>
      <c r="DA1929" s="94" t="s">
        <v>12016</v>
      </c>
      <c r="DB1929" s="94" t="s">
        <v>12019</v>
      </c>
      <c r="DC1929" s="94" t="s">
        <v>12007</v>
      </c>
      <c r="DD1929" s="94" t="s">
        <v>12016</v>
      </c>
      <c r="DE1929" s="94" t="s">
        <v>12007</v>
      </c>
      <c r="DH1929" s="94" t="s">
        <v>12021</v>
      </c>
      <c r="DJ1929" s="94" t="s">
        <v>12022</v>
      </c>
    </row>
    <row r="1930" ht="13.5" customHeight="1">
      <c r="A1930" s="94" t="s">
        <v>4348</v>
      </c>
      <c r="B1930" s="94" t="s">
        <v>22892</v>
      </c>
      <c r="C1930" s="94" t="str">
        <f t="shared" si="1"/>
        <v>Peter Habison</v>
      </c>
      <c r="D1930" s="94" t="s">
        <v>22893</v>
      </c>
      <c r="E1930" s="94" t="s">
        <v>32</v>
      </c>
      <c r="F1930" s="94" t="s">
        <v>22894</v>
      </c>
      <c r="G1930" s="95" t="s">
        <v>33</v>
      </c>
      <c r="H1930" s="94" t="s">
        <v>12006</v>
      </c>
      <c r="BF1930" s="94"/>
      <c r="BG1930" s="94"/>
      <c r="BH1930" s="94" t="s">
        <v>33</v>
      </c>
      <c r="BI1930" s="94"/>
      <c r="BJ1930" s="94"/>
      <c r="BK1930" s="94"/>
      <c r="BL1930" s="94"/>
      <c r="BM1930" s="94"/>
      <c r="BN1930" s="94"/>
      <c r="BO1930" s="94"/>
      <c r="BP1930" s="94"/>
      <c r="BQ1930" s="94"/>
      <c r="BR1930" s="94">
        <v>1.0</v>
      </c>
      <c r="BS1930" s="94"/>
      <c r="BT1930" s="94"/>
      <c r="BU1930" s="94"/>
      <c r="BV1930" s="94"/>
      <c r="BW1930" s="94"/>
      <c r="BX1930" s="94"/>
      <c r="BY1930" s="94"/>
      <c r="BZ1930" s="94"/>
      <c r="CA1930" s="94"/>
      <c r="CB1930" s="94"/>
      <c r="CC1930" s="94"/>
      <c r="CD1930" s="94">
        <v>1.0</v>
      </c>
      <c r="CE1930" s="94"/>
      <c r="CF1930" s="94"/>
      <c r="CG1930" s="94"/>
      <c r="CH1930" s="94"/>
      <c r="CJ1930" s="94" t="s">
        <v>12058</v>
      </c>
      <c r="CK1930" s="94" t="s">
        <v>22895</v>
      </c>
      <c r="CL1930" s="94" t="s">
        <v>12046</v>
      </c>
      <c r="CM1930" s="94" t="s">
        <v>22896</v>
      </c>
      <c r="CN1930" s="94" t="s">
        <v>22897</v>
      </c>
      <c r="CO1930" s="94" t="s">
        <v>12013</v>
      </c>
      <c r="CP1930" s="94" t="s">
        <v>22898</v>
      </c>
      <c r="CQ1930" s="94" t="s">
        <v>15083</v>
      </c>
      <c r="CR1930" s="94" t="s">
        <v>14114</v>
      </c>
      <c r="CS1930" s="94" t="s">
        <v>12016</v>
      </c>
      <c r="CX1930" s="94" t="s">
        <v>22899</v>
      </c>
      <c r="CZ1930" s="94" t="s">
        <v>12016</v>
      </c>
      <c r="DA1930" s="94" t="s">
        <v>12016</v>
      </c>
      <c r="DB1930" s="94" t="s">
        <v>12016</v>
      </c>
      <c r="DC1930" s="94" t="s">
        <v>12007</v>
      </c>
      <c r="DD1930" s="94" t="s">
        <v>12016</v>
      </c>
      <c r="DE1930" s="94" t="s">
        <v>12007</v>
      </c>
      <c r="DH1930" s="94" t="s">
        <v>12021</v>
      </c>
      <c r="DJ1930" s="94" t="s">
        <v>12022</v>
      </c>
    </row>
    <row r="1931" ht="13.5" customHeight="1">
      <c r="A1931" s="94" t="s">
        <v>4348</v>
      </c>
      <c r="B1931" s="94" t="s">
        <v>9113</v>
      </c>
      <c r="C1931" s="94" t="str">
        <f t="shared" si="1"/>
        <v>Peter Kretschmar</v>
      </c>
      <c r="D1931" s="94" t="s">
        <v>9114</v>
      </c>
      <c r="E1931" s="94" t="s">
        <v>32</v>
      </c>
      <c r="F1931" s="94" t="s">
        <v>22900</v>
      </c>
      <c r="G1931" s="95" t="s">
        <v>33</v>
      </c>
      <c r="H1931" s="94" t="s">
        <v>12006</v>
      </c>
      <c r="I1931" s="94" t="s">
        <v>12069</v>
      </c>
      <c r="BF1931" s="94" t="s">
        <v>33</v>
      </c>
      <c r="BG1931" s="94"/>
      <c r="BH1931" s="94"/>
      <c r="BI1931" s="94"/>
      <c r="BJ1931" s="94"/>
      <c r="BK1931" s="94"/>
      <c r="BL1931" s="94">
        <v>1.0</v>
      </c>
      <c r="BM1931" s="94"/>
      <c r="BN1931" s="94"/>
      <c r="BO1931" s="94"/>
      <c r="BP1931" s="94"/>
      <c r="BQ1931" s="94"/>
      <c r="BR1931" s="94"/>
      <c r="BS1931" s="94"/>
      <c r="BT1931" s="94"/>
      <c r="BU1931" s="94"/>
      <c r="BV1931" s="94"/>
      <c r="BW1931" s="94"/>
      <c r="BX1931" s="94"/>
      <c r="BY1931" s="94"/>
      <c r="BZ1931" s="94"/>
      <c r="CA1931" s="94"/>
      <c r="CB1931" s="94"/>
      <c r="CC1931" s="94"/>
      <c r="CD1931" s="94">
        <v>1.0</v>
      </c>
      <c r="CE1931" s="94"/>
      <c r="CF1931" s="94"/>
      <c r="CG1931" s="94"/>
      <c r="CH1931" s="94"/>
      <c r="CJ1931" s="94" t="s">
        <v>3680</v>
      </c>
      <c r="CK1931" s="94" t="s">
        <v>9118</v>
      </c>
      <c r="CL1931" s="94" t="s">
        <v>12046</v>
      </c>
      <c r="CM1931" s="94" t="s">
        <v>20956</v>
      </c>
      <c r="CN1931" s="94" t="s">
        <v>20957</v>
      </c>
      <c r="CO1931" s="94" t="s">
        <v>12030</v>
      </c>
      <c r="CP1931" s="94" t="s">
        <v>22901</v>
      </c>
      <c r="CQ1931" s="94" t="s">
        <v>12549</v>
      </c>
      <c r="CR1931" s="94" t="s">
        <v>13100</v>
      </c>
      <c r="CS1931" s="94" t="s">
        <v>12016</v>
      </c>
      <c r="CX1931" s="94" t="s">
        <v>22902</v>
      </c>
      <c r="CZ1931" s="94" t="s">
        <v>12007</v>
      </c>
      <c r="DB1931" s="94" t="s">
        <v>12019</v>
      </c>
      <c r="DC1931" s="94" t="s">
        <v>12007</v>
      </c>
      <c r="DD1931" s="94" t="s">
        <v>12007</v>
      </c>
      <c r="DE1931" s="94" t="s">
        <v>12007</v>
      </c>
      <c r="DH1931" s="94" t="s">
        <v>12021</v>
      </c>
      <c r="DJ1931" s="94" t="s">
        <v>12022</v>
      </c>
    </row>
    <row r="1932" ht="13.5" customHeight="1">
      <c r="A1932" s="94" t="s">
        <v>4348</v>
      </c>
      <c r="B1932" s="94" t="s">
        <v>7799</v>
      </c>
      <c r="C1932" s="94" t="str">
        <f t="shared" si="1"/>
        <v>Peter Onubi</v>
      </c>
      <c r="D1932" s="94" t="s">
        <v>7800</v>
      </c>
      <c r="E1932" s="94" t="s">
        <v>32</v>
      </c>
      <c r="F1932" s="94" t="s">
        <v>22903</v>
      </c>
      <c r="G1932" s="95" t="s">
        <v>38</v>
      </c>
      <c r="H1932" s="94" t="s">
        <v>12006</v>
      </c>
      <c r="I1932" s="94" t="s">
        <v>12069</v>
      </c>
      <c r="BF1932" s="94"/>
      <c r="BG1932" s="94"/>
      <c r="BH1932" s="94"/>
      <c r="BI1932" s="94"/>
      <c r="BJ1932" s="94"/>
      <c r="BK1932" s="94" t="s">
        <v>38</v>
      </c>
      <c r="BL1932" s="94"/>
      <c r="BM1932" s="94"/>
      <c r="BN1932" s="94"/>
      <c r="BO1932" s="94"/>
      <c r="BP1932" s="94"/>
      <c r="BQ1932" s="94"/>
      <c r="BR1932" s="94"/>
      <c r="BS1932" s="94"/>
      <c r="BT1932" s="94"/>
      <c r="BU1932" s="94"/>
      <c r="BV1932" s="94"/>
      <c r="BW1932" s="94"/>
      <c r="BX1932" s="94"/>
      <c r="BY1932" s="94"/>
      <c r="BZ1932" s="94"/>
      <c r="CA1932" s="94"/>
      <c r="CB1932" s="94">
        <v>1.0</v>
      </c>
      <c r="CC1932" s="94"/>
      <c r="CD1932" s="94"/>
      <c r="CE1932" s="94"/>
      <c r="CF1932" s="94"/>
      <c r="CG1932" s="94"/>
      <c r="CH1932" s="94"/>
      <c r="CJ1932" s="94" t="s">
        <v>12153</v>
      </c>
      <c r="CK1932" s="94" t="s">
        <v>22904</v>
      </c>
      <c r="CL1932" s="94" t="s">
        <v>12046</v>
      </c>
      <c r="CM1932" s="94" t="s">
        <v>22905</v>
      </c>
      <c r="CN1932" s="94" t="s">
        <v>18907</v>
      </c>
      <c r="CO1932" s="94" t="s">
        <v>12122</v>
      </c>
      <c r="CP1932" s="94" t="s">
        <v>22906</v>
      </c>
      <c r="CQ1932" s="94" t="s">
        <v>12158</v>
      </c>
      <c r="CR1932" s="94" t="s">
        <v>22907</v>
      </c>
      <c r="CX1932" s="94" t="s">
        <v>1831</v>
      </c>
      <c r="CZ1932" s="94" t="s">
        <v>12007</v>
      </c>
      <c r="DC1932" s="94" t="s">
        <v>12007</v>
      </c>
      <c r="DD1932" s="94" t="s">
        <v>12007</v>
      </c>
      <c r="DH1932" s="94" t="s">
        <v>12021</v>
      </c>
      <c r="DJ1932" s="94" t="s">
        <v>12022</v>
      </c>
    </row>
    <row r="1933" ht="13.5" customHeight="1">
      <c r="A1933" s="94" t="s">
        <v>4348</v>
      </c>
      <c r="B1933" s="94" t="s">
        <v>22908</v>
      </c>
      <c r="C1933" s="94" t="str">
        <f t="shared" si="1"/>
        <v>Peter Shawhan</v>
      </c>
      <c r="D1933" s="94" t="s">
        <v>22909</v>
      </c>
      <c r="E1933" s="94" t="s">
        <v>32</v>
      </c>
      <c r="F1933" s="94" t="s">
        <v>22910</v>
      </c>
      <c r="G1933" s="95" t="s">
        <v>33</v>
      </c>
      <c r="H1933" s="94" t="s">
        <v>12006</v>
      </c>
      <c r="BF1933" s="94" t="s">
        <v>33</v>
      </c>
      <c r="BG1933" s="94"/>
      <c r="BH1933" s="94"/>
      <c r="BI1933" s="94"/>
      <c r="BJ1933" s="94"/>
      <c r="BK1933" s="94"/>
      <c r="BL1933" s="94">
        <v>1.0</v>
      </c>
      <c r="BM1933" s="94"/>
      <c r="BN1933" s="94"/>
      <c r="BO1933" s="94"/>
      <c r="BP1933" s="94"/>
      <c r="BQ1933" s="94"/>
      <c r="BR1933" s="94"/>
      <c r="BS1933" s="94"/>
      <c r="BT1933" s="94"/>
      <c r="BU1933" s="94"/>
      <c r="BV1933" s="94"/>
      <c r="BW1933" s="94"/>
      <c r="BX1933" s="94"/>
      <c r="BY1933" s="94"/>
      <c r="BZ1933" s="94"/>
      <c r="CA1933" s="94"/>
      <c r="CB1933" s="94"/>
      <c r="CC1933" s="94"/>
      <c r="CD1933" s="94"/>
      <c r="CE1933" s="94"/>
      <c r="CF1933" s="94"/>
      <c r="CG1933" s="94"/>
      <c r="CH1933" s="94"/>
      <c r="CJ1933" s="94" t="s">
        <v>12082</v>
      </c>
      <c r="CK1933" s="94" t="s">
        <v>22911</v>
      </c>
      <c r="CL1933" s="94" t="s">
        <v>12505</v>
      </c>
      <c r="CM1933" s="94" t="s">
        <v>18159</v>
      </c>
      <c r="CN1933" s="94" t="s">
        <v>12029</v>
      </c>
      <c r="CO1933" s="94" t="s">
        <v>12030</v>
      </c>
      <c r="CP1933" s="94" t="s">
        <v>12542</v>
      </c>
      <c r="CQ1933" s="94" t="s">
        <v>12062</v>
      </c>
      <c r="CR1933" s="94" t="s">
        <v>12062</v>
      </c>
      <c r="CS1933" s="94" t="s">
        <v>12016</v>
      </c>
      <c r="CX1933" s="94" t="s">
        <v>22912</v>
      </c>
      <c r="CZ1933" s="94" t="s">
        <v>12007</v>
      </c>
      <c r="DA1933" s="94" t="s">
        <v>12016</v>
      </c>
      <c r="DB1933" s="94" t="s">
        <v>12016</v>
      </c>
      <c r="DC1933" s="94" t="s">
        <v>12016</v>
      </c>
      <c r="DD1933" s="94" t="s">
        <v>12016</v>
      </c>
      <c r="DE1933" s="94" t="s">
        <v>12016</v>
      </c>
      <c r="DH1933" s="94" t="s">
        <v>12021</v>
      </c>
      <c r="DJ1933" s="94" t="s">
        <v>12022</v>
      </c>
    </row>
    <row r="1934" ht="13.5" customHeight="1">
      <c r="A1934" s="94" t="s">
        <v>3949</v>
      </c>
      <c r="B1934" s="94" t="s">
        <v>3950</v>
      </c>
      <c r="C1934" s="94" t="str">
        <f t="shared" si="1"/>
        <v>Petr Kurfürst</v>
      </c>
      <c r="D1934" s="94" t="s">
        <v>3951</v>
      </c>
      <c r="E1934" s="94" t="s">
        <v>32</v>
      </c>
      <c r="F1934" s="94" t="s">
        <v>22913</v>
      </c>
      <c r="G1934" s="95" t="s">
        <v>16089</v>
      </c>
      <c r="H1934" s="94" t="s">
        <v>12006</v>
      </c>
      <c r="I1934" s="94" t="s">
        <v>12069</v>
      </c>
      <c r="BF1934" s="94">
        <v>2.0</v>
      </c>
      <c r="BG1934" s="94"/>
      <c r="BH1934" s="94"/>
      <c r="BI1934" s="94"/>
      <c r="BJ1934" s="94"/>
      <c r="BK1934" s="94"/>
      <c r="BL1934" s="94">
        <v>1.0</v>
      </c>
      <c r="BM1934" s="94"/>
      <c r="BN1934" s="94">
        <v>1.0</v>
      </c>
      <c r="BO1934" s="94"/>
      <c r="BP1934" s="94"/>
      <c r="BQ1934" s="94"/>
      <c r="BR1934" s="94"/>
      <c r="BS1934" s="94"/>
      <c r="BT1934" s="94"/>
      <c r="BU1934" s="94"/>
      <c r="BV1934" s="94"/>
      <c r="BW1934" s="94"/>
      <c r="BX1934" s="94"/>
      <c r="BY1934" s="94"/>
      <c r="BZ1934" s="94"/>
      <c r="CA1934" s="94"/>
      <c r="CB1934" s="94"/>
      <c r="CC1934" s="94"/>
      <c r="CD1934" s="94">
        <v>1.0</v>
      </c>
      <c r="CE1934" s="94"/>
      <c r="CF1934" s="94"/>
      <c r="CG1934" s="94"/>
      <c r="CH1934" s="94"/>
      <c r="CJ1934" s="94" t="s">
        <v>3680</v>
      </c>
      <c r="CK1934" s="94" t="s">
        <v>3955</v>
      </c>
      <c r="CL1934" s="94" t="s">
        <v>12505</v>
      </c>
      <c r="CM1934" s="94" t="s">
        <v>21289</v>
      </c>
      <c r="CN1934" s="94" t="s">
        <v>12369</v>
      </c>
      <c r="CO1934" s="94" t="s">
        <v>12188</v>
      </c>
      <c r="CP1934" s="94" t="s">
        <v>21290</v>
      </c>
      <c r="CQ1934" s="94" t="s">
        <v>22914</v>
      </c>
      <c r="CR1934" s="94" t="s">
        <v>18220</v>
      </c>
      <c r="CS1934" s="94" t="s">
        <v>12016</v>
      </c>
      <c r="CX1934" s="94" t="s">
        <v>22915</v>
      </c>
      <c r="CZ1934" s="94" t="s">
        <v>12007</v>
      </c>
      <c r="DA1934" s="94" t="s">
        <v>12016</v>
      </c>
      <c r="DB1934" s="94" t="s">
        <v>12016</v>
      </c>
      <c r="DC1934" s="94" t="s">
        <v>12007</v>
      </c>
      <c r="DD1934" s="94" t="s">
        <v>12007</v>
      </c>
      <c r="DE1934" s="94" t="s">
        <v>12007</v>
      </c>
      <c r="DH1934" s="94" t="s">
        <v>12021</v>
      </c>
      <c r="DJ1934" s="94" t="s">
        <v>12022</v>
      </c>
    </row>
    <row r="1935" ht="13.5" customHeight="1">
      <c r="A1935" s="94" t="s">
        <v>3348</v>
      </c>
      <c r="B1935" s="94" t="s">
        <v>3349</v>
      </c>
      <c r="C1935" s="94" t="str">
        <f t="shared" si="1"/>
        <v>Petri Vaisanen</v>
      </c>
      <c r="D1935" s="94" t="s">
        <v>3350</v>
      </c>
      <c r="E1935" s="94" t="s">
        <v>32</v>
      </c>
      <c r="F1935" s="94" t="s">
        <v>22916</v>
      </c>
      <c r="G1935" s="95" t="s">
        <v>33</v>
      </c>
      <c r="H1935" s="94" t="s">
        <v>12006</v>
      </c>
      <c r="I1935" s="94" t="s">
        <v>12069</v>
      </c>
      <c r="BF1935" s="94" t="s">
        <v>33</v>
      </c>
      <c r="BG1935" s="94"/>
      <c r="BH1935" s="94"/>
      <c r="BI1935" s="94"/>
      <c r="BJ1935" s="94"/>
      <c r="BK1935" s="94"/>
      <c r="BL1935" s="94">
        <v>1.0</v>
      </c>
      <c r="BM1935" s="94"/>
      <c r="BN1935" s="94"/>
      <c r="BO1935" s="94"/>
      <c r="BP1935" s="94"/>
      <c r="BQ1935" s="94"/>
      <c r="BR1935" s="94"/>
      <c r="BS1935" s="94"/>
      <c r="BT1935" s="94"/>
      <c r="BU1935" s="94"/>
      <c r="BV1935" s="94"/>
      <c r="BW1935" s="94"/>
      <c r="BX1935" s="94"/>
      <c r="BY1935" s="94"/>
      <c r="BZ1935" s="94"/>
      <c r="CA1935" s="94"/>
      <c r="CB1935" s="94"/>
      <c r="CC1935" s="94"/>
      <c r="CD1935" s="94">
        <v>1.0</v>
      </c>
      <c r="CE1935" s="94"/>
      <c r="CF1935" s="94"/>
      <c r="CG1935" s="94"/>
      <c r="CH1935" s="94"/>
      <c r="CJ1935" s="94" t="s">
        <v>12082</v>
      </c>
      <c r="CK1935" s="94" t="s">
        <v>3353</v>
      </c>
      <c r="CM1935" s="94" t="s">
        <v>22917</v>
      </c>
      <c r="CO1935" s="94" t="s">
        <v>12030</v>
      </c>
      <c r="CP1935" s="94" t="s">
        <v>14842</v>
      </c>
      <c r="CQ1935" s="94" t="s">
        <v>22918</v>
      </c>
      <c r="CR1935" s="94" t="s">
        <v>14843</v>
      </c>
      <c r="CS1935" s="94" t="s">
        <v>12016</v>
      </c>
      <c r="CX1935" s="94" t="s">
        <v>22919</v>
      </c>
      <c r="CZ1935" s="94" t="s">
        <v>12007</v>
      </c>
      <c r="DC1935" s="94" t="s">
        <v>12007</v>
      </c>
      <c r="DE1935" s="94" t="s">
        <v>12007</v>
      </c>
      <c r="DH1935" s="94" t="s">
        <v>12021</v>
      </c>
      <c r="DJ1935" s="94" t="s">
        <v>12022</v>
      </c>
    </row>
    <row r="1936" ht="13.5" customHeight="1">
      <c r="A1936" s="94" t="s">
        <v>22920</v>
      </c>
      <c r="B1936" s="94" t="s">
        <v>22921</v>
      </c>
      <c r="C1936" s="94" t="str">
        <f t="shared" si="1"/>
        <v>Petro Janse van Rensburg</v>
      </c>
      <c r="D1936" s="94" t="s">
        <v>22922</v>
      </c>
      <c r="E1936" s="94" t="s">
        <v>32</v>
      </c>
      <c r="F1936" s="94" t="s">
        <v>22923</v>
      </c>
      <c r="G1936" s="95" t="s">
        <v>33</v>
      </c>
      <c r="H1936" s="94" t="s">
        <v>12006</v>
      </c>
      <c r="I1936" s="94" t="s">
        <v>12069</v>
      </c>
      <c r="BF1936" s="94" t="s">
        <v>33</v>
      </c>
      <c r="BG1936" s="94"/>
      <c r="BH1936" s="94"/>
      <c r="BI1936" s="94"/>
      <c r="BJ1936" s="94"/>
      <c r="BK1936" s="94"/>
      <c r="BL1936" s="94"/>
      <c r="BM1936" s="94">
        <v>1.0</v>
      </c>
      <c r="BN1936" s="94"/>
      <c r="BO1936" s="94"/>
      <c r="BP1936" s="94"/>
      <c r="BQ1936" s="94"/>
      <c r="BR1936" s="94"/>
      <c r="BS1936" s="94"/>
      <c r="BT1936" s="94"/>
      <c r="BU1936" s="94"/>
      <c r="BV1936" s="94"/>
      <c r="BW1936" s="94"/>
      <c r="BX1936" s="94"/>
      <c r="BY1936" s="94"/>
      <c r="BZ1936" s="94"/>
      <c r="CA1936" s="94"/>
      <c r="CB1936" s="94"/>
      <c r="CC1936" s="94"/>
      <c r="CD1936" s="94"/>
      <c r="CE1936" s="94"/>
      <c r="CF1936" s="94"/>
      <c r="CG1936" s="94"/>
      <c r="CH1936" s="94"/>
      <c r="CK1936" s="94" t="s">
        <v>22924</v>
      </c>
      <c r="CL1936" s="94" t="s">
        <v>12010</v>
      </c>
      <c r="CM1936" s="94" t="s">
        <v>17013</v>
      </c>
      <c r="CN1936" s="94" t="s">
        <v>12121</v>
      </c>
      <c r="CO1936" s="94" t="s">
        <v>12122</v>
      </c>
      <c r="CP1936" s="94" t="s">
        <v>12189</v>
      </c>
      <c r="CQ1936" s="94" t="s">
        <v>12015</v>
      </c>
      <c r="CR1936" s="94" t="s">
        <v>12219</v>
      </c>
      <c r="CS1936" s="94" t="s">
        <v>12016</v>
      </c>
      <c r="CT1936" s="94" t="s">
        <v>12052</v>
      </c>
      <c r="CX1936" s="94" t="s">
        <v>22925</v>
      </c>
      <c r="CZ1936" s="94" t="s">
        <v>12007</v>
      </c>
      <c r="DA1936" s="94" t="s">
        <v>12111</v>
      </c>
      <c r="DB1936" s="94" t="s">
        <v>12111</v>
      </c>
      <c r="DC1936" s="94" t="s">
        <v>12007</v>
      </c>
      <c r="DD1936" s="94" t="s">
        <v>12016</v>
      </c>
      <c r="DE1936" s="94" t="s">
        <v>12016</v>
      </c>
      <c r="DH1936" s="94" t="s">
        <v>12021</v>
      </c>
      <c r="DJ1936" s="94" t="s">
        <v>12022</v>
      </c>
    </row>
    <row r="1937" ht="13.5" customHeight="1">
      <c r="A1937" s="94" t="s">
        <v>2016</v>
      </c>
      <c r="B1937" s="94" t="s">
        <v>2017</v>
      </c>
      <c r="C1937" s="94" t="str">
        <f t="shared" si="1"/>
        <v>Pfesesani Van Zyl</v>
      </c>
      <c r="D1937" s="94" t="s">
        <v>2018</v>
      </c>
      <c r="E1937" s="94" t="s">
        <v>32</v>
      </c>
      <c r="F1937" s="94" t="s">
        <v>22926</v>
      </c>
      <c r="G1937" s="95" t="s">
        <v>33</v>
      </c>
      <c r="H1937" s="94" t="s">
        <v>12006</v>
      </c>
      <c r="I1937" s="94" t="s">
        <v>12069</v>
      </c>
      <c r="BF1937" s="94" t="s">
        <v>33</v>
      </c>
      <c r="BG1937" s="94"/>
      <c r="BH1937" s="94"/>
      <c r="BI1937" s="94"/>
      <c r="BJ1937" s="94"/>
      <c r="BK1937" s="94"/>
      <c r="BL1937" s="94">
        <v>1.0</v>
      </c>
      <c r="BM1937" s="94"/>
      <c r="BN1937" s="94"/>
      <c r="BO1937" s="94"/>
      <c r="BP1937" s="94"/>
      <c r="BQ1937" s="94"/>
      <c r="BR1937" s="94"/>
      <c r="BS1937" s="94"/>
      <c r="BT1937" s="94"/>
      <c r="BU1937" s="94"/>
      <c r="BV1937" s="94"/>
      <c r="BW1937" s="94"/>
      <c r="BX1937" s="94"/>
      <c r="BY1937" s="94"/>
      <c r="BZ1937" s="94"/>
      <c r="CA1937" s="94"/>
      <c r="CB1937" s="94"/>
      <c r="CC1937" s="94"/>
      <c r="CD1937" s="94">
        <v>1.0</v>
      </c>
      <c r="CE1937" s="94"/>
      <c r="CF1937" s="94"/>
      <c r="CG1937" s="94"/>
      <c r="CH1937" s="94"/>
      <c r="CJ1937" s="94" t="s">
        <v>3680</v>
      </c>
      <c r="CK1937" s="94" t="s">
        <v>2021</v>
      </c>
      <c r="CL1937" s="94" t="s">
        <v>12010</v>
      </c>
      <c r="CM1937" s="94" t="s">
        <v>22927</v>
      </c>
      <c r="CN1937" s="94" t="s">
        <v>22928</v>
      </c>
      <c r="CO1937" s="94" t="s">
        <v>12188</v>
      </c>
      <c r="CP1937" s="94" t="s">
        <v>12306</v>
      </c>
      <c r="CQ1937" s="94" t="s">
        <v>12015</v>
      </c>
      <c r="CR1937" s="94" t="s">
        <v>12219</v>
      </c>
      <c r="CS1937" s="94" t="s">
        <v>12016</v>
      </c>
      <c r="CT1937" s="94" t="s">
        <v>12052</v>
      </c>
      <c r="CU1937" s="94" t="s">
        <v>12052</v>
      </c>
      <c r="CV1937" s="94" t="s">
        <v>12052</v>
      </c>
      <c r="CX1937" s="94" t="s">
        <v>22929</v>
      </c>
      <c r="CZ1937" s="94" t="s">
        <v>12007</v>
      </c>
      <c r="DA1937" s="94" t="s">
        <v>12111</v>
      </c>
      <c r="DB1937" s="94" t="s">
        <v>12111</v>
      </c>
      <c r="DC1937" s="94" t="s">
        <v>12007</v>
      </c>
      <c r="DD1937" s="94" t="s">
        <v>12007</v>
      </c>
      <c r="DE1937" s="94" t="s">
        <v>12007</v>
      </c>
      <c r="DH1937" s="94" t="s">
        <v>12021</v>
      </c>
      <c r="DJ1937" s="94" t="s">
        <v>12022</v>
      </c>
    </row>
    <row r="1938" ht="13.5" customHeight="1">
      <c r="A1938" s="94" t="s">
        <v>3237</v>
      </c>
      <c r="B1938" s="94" t="s">
        <v>3238</v>
      </c>
      <c r="C1938" s="94" t="str">
        <f t="shared" si="1"/>
        <v>Pheneas Nkundabakura</v>
      </c>
      <c r="D1938" s="94" t="s">
        <v>3239</v>
      </c>
      <c r="E1938" s="94" t="s">
        <v>32</v>
      </c>
      <c r="F1938" s="94" t="s">
        <v>22930</v>
      </c>
      <c r="G1938" s="95" t="s">
        <v>33</v>
      </c>
      <c r="H1938" s="94" t="s">
        <v>12006</v>
      </c>
      <c r="I1938" s="94" t="s">
        <v>12069</v>
      </c>
      <c r="BF1938" s="94"/>
      <c r="BG1938" s="94"/>
      <c r="BH1938" s="94" t="s">
        <v>33</v>
      </c>
      <c r="BI1938" s="94"/>
      <c r="BJ1938" s="94"/>
      <c r="BK1938" s="94"/>
      <c r="BL1938" s="94"/>
      <c r="BM1938" s="94"/>
      <c r="BN1938" s="94"/>
      <c r="BO1938" s="94"/>
      <c r="BP1938" s="94"/>
      <c r="BQ1938" s="94"/>
      <c r="BR1938" s="94">
        <v>1.0</v>
      </c>
      <c r="BS1938" s="94"/>
      <c r="BT1938" s="94"/>
      <c r="BU1938" s="94"/>
      <c r="BV1938" s="94"/>
      <c r="BW1938" s="94"/>
      <c r="BX1938" s="94"/>
      <c r="BY1938" s="94"/>
      <c r="BZ1938" s="94"/>
      <c r="CA1938" s="94"/>
      <c r="CB1938" s="94"/>
      <c r="CC1938" s="94"/>
      <c r="CD1938" s="94">
        <v>1.0</v>
      </c>
      <c r="CE1938" s="94"/>
      <c r="CF1938" s="94"/>
      <c r="CG1938" s="94"/>
      <c r="CH1938" s="94"/>
      <c r="CJ1938" s="94" t="s">
        <v>12026</v>
      </c>
      <c r="CK1938" s="94" t="s">
        <v>22931</v>
      </c>
      <c r="CL1938" s="94" t="s">
        <v>12046</v>
      </c>
      <c r="CM1938" s="94" t="s">
        <v>22932</v>
      </c>
      <c r="CN1938" s="94" t="s">
        <v>12029</v>
      </c>
      <c r="CO1938" s="94" t="s">
        <v>12030</v>
      </c>
      <c r="CP1938" s="94" t="s">
        <v>18859</v>
      </c>
      <c r="CQ1938" s="94" t="s">
        <v>13456</v>
      </c>
      <c r="CR1938" s="94" t="s">
        <v>13456</v>
      </c>
      <c r="CS1938" s="94" t="s">
        <v>12007</v>
      </c>
      <c r="CT1938" s="94" t="s">
        <v>22933</v>
      </c>
      <c r="CU1938" s="94" t="s">
        <v>22934</v>
      </c>
      <c r="CV1938" s="94" t="s">
        <v>22935</v>
      </c>
      <c r="CX1938" s="94" t="s">
        <v>22936</v>
      </c>
      <c r="CZ1938" s="94" t="s">
        <v>12007</v>
      </c>
      <c r="DC1938" s="94" t="s">
        <v>12007</v>
      </c>
      <c r="DH1938" s="94" t="s">
        <v>12021</v>
      </c>
      <c r="DJ1938" s="94" t="s">
        <v>12022</v>
      </c>
    </row>
    <row r="1939" ht="13.5" customHeight="1">
      <c r="A1939" s="94" t="s">
        <v>22937</v>
      </c>
      <c r="B1939" s="94" t="s">
        <v>22938</v>
      </c>
      <c r="C1939" s="94" t="str">
        <f t="shared" si="1"/>
        <v>Phil Cigan</v>
      </c>
      <c r="D1939" s="94" t="s">
        <v>22939</v>
      </c>
      <c r="E1939" s="94" t="s">
        <v>32</v>
      </c>
      <c r="F1939" s="94" t="s">
        <v>22940</v>
      </c>
      <c r="G1939" s="95" t="s">
        <v>33</v>
      </c>
      <c r="H1939" s="94" t="s">
        <v>12006</v>
      </c>
      <c r="I1939" s="94" t="s">
        <v>12381</v>
      </c>
      <c r="BF1939" s="94"/>
      <c r="BG1939" s="94"/>
      <c r="BH1939" s="94"/>
      <c r="BI1939" s="94"/>
      <c r="BJ1939" s="94" t="s">
        <v>33</v>
      </c>
      <c r="BK1939" s="94"/>
      <c r="BL1939" s="94"/>
      <c r="BM1939" s="94"/>
      <c r="BN1939" s="94"/>
      <c r="BO1939" s="94"/>
      <c r="BP1939" s="94"/>
      <c r="BQ1939" s="94"/>
      <c r="BR1939" s="94"/>
      <c r="BS1939" s="94"/>
      <c r="BT1939" s="94"/>
      <c r="BU1939" s="94"/>
      <c r="BV1939" s="94"/>
      <c r="BW1939" s="94"/>
      <c r="BX1939" s="94">
        <v>1.0</v>
      </c>
      <c r="BY1939" s="94"/>
      <c r="BZ1939" s="94"/>
      <c r="CA1939" s="94"/>
      <c r="CB1939" s="94"/>
      <c r="CC1939" s="94"/>
      <c r="CD1939" s="94"/>
      <c r="CE1939" s="94"/>
      <c r="CF1939" s="94"/>
      <c r="CG1939" s="94"/>
      <c r="CH1939" s="94"/>
      <c r="CJ1939" s="94" t="s">
        <v>3680</v>
      </c>
      <c r="CK1939" s="94" t="s">
        <v>22941</v>
      </c>
      <c r="CL1939" s="94" t="s">
        <v>12175</v>
      </c>
      <c r="CM1939" s="94" t="s">
        <v>14937</v>
      </c>
      <c r="CN1939" s="94" t="s">
        <v>12177</v>
      </c>
      <c r="CO1939" s="94" t="s">
        <v>12030</v>
      </c>
      <c r="CP1939" s="94" t="s">
        <v>14071</v>
      </c>
      <c r="CQ1939" s="94" t="s">
        <v>12062</v>
      </c>
      <c r="CR1939" s="94" t="s">
        <v>12062</v>
      </c>
      <c r="CS1939" s="94" t="s">
        <v>12016</v>
      </c>
      <c r="CX1939" s="94" t="s">
        <v>22942</v>
      </c>
      <c r="DC1939" s="94" t="s">
        <v>12007</v>
      </c>
      <c r="DD1939" s="94" t="s">
        <v>12016</v>
      </c>
      <c r="DE1939" s="94" t="s">
        <v>12007</v>
      </c>
      <c r="DH1939" s="94" t="s">
        <v>12021</v>
      </c>
      <c r="DJ1939" s="94" t="s">
        <v>12022</v>
      </c>
    </row>
    <row r="1940" ht="13.5" customHeight="1">
      <c r="A1940" s="94" t="s">
        <v>4439</v>
      </c>
      <c r="B1940" s="94" t="s">
        <v>8793</v>
      </c>
      <c r="C1940" s="94" t="str">
        <f t="shared" si="1"/>
        <v>Philip Charles</v>
      </c>
      <c r="D1940" s="94" t="s">
        <v>8794</v>
      </c>
      <c r="E1940" s="94" t="s">
        <v>32</v>
      </c>
      <c r="F1940" s="94" t="s">
        <v>22943</v>
      </c>
      <c r="G1940" s="95" t="s">
        <v>33</v>
      </c>
      <c r="H1940" s="94" t="s">
        <v>12006</v>
      </c>
      <c r="I1940" s="94" t="s">
        <v>12025</v>
      </c>
      <c r="BF1940" s="94" t="s">
        <v>33</v>
      </c>
      <c r="BG1940" s="94"/>
      <c r="BH1940" s="94"/>
      <c r="BI1940" s="94"/>
      <c r="BJ1940" s="94"/>
      <c r="BK1940" s="94"/>
      <c r="BL1940" s="94">
        <v>1.0</v>
      </c>
      <c r="BM1940" s="94"/>
      <c r="BN1940" s="94"/>
      <c r="BO1940" s="94"/>
      <c r="BP1940" s="94"/>
      <c r="BQ1940" s="94"/>
      <c r="BR1940" s="94"/>
      <c r="BS1940" s="94"/>
      <c r="BT1940" s="94"/>
      <c r="BU1940" s="94"/>
      <c r="BV1940" s="94"/>
      <c r="BW1940" s="94"/>
      <c r="BX1940" s="94"/>
      <c r="BY1940" s="94"/>
      <c r="BZ1940" s="94"/>
      <c r="CA1940" s="94"/>
      <c r="CB1940" s="94"/>
      <c r="CC1940" s="94"/>
      <c r="CD1940" s="94">
        <v>1.0</v>
      </c>
      <c r="CE1940" s="94"/>
      <c r="CF1940" s="94"/>
      <c r="CG1940" s="94"/>
      <c r="CH1940" s="94"/>
      <c r="CJ1940" s="94" t="s">
        <v>12029</v>
      </c>
      <c r="CK1940" s="94" t="s">
        <v>8798</v>
      </c>
      <c r="CL1940" s="94" t="s">
        <v>12046</v>
      </c>
      <c r="CM1940" s="94" t="s">
        <v>15044</v>
      </c>
      <c r="CN1940" s="94" t="s">
        <v>15600</v>
      </c>
      <c r="CO1940" s="94" t="s">
        <v>12101</v>
      </c>
      <c r="CP1940" s="94" t="s">
        <v>22944</v>
      </c>
      <c r="CQ1940" s="94" t="s">
        <v>13125</v>
      </c>
      <c r="CR1940" s="94" t="s">
        <v>13125</v>
      </c>
      <c r="CS1940" s="94" t="s">
        <v>12016</v>
      </c>
      <c r="CT1940" s="94" t="s">
        <v>12297</v>
      </c>
      <c r="CU1940" s="94" t="s">
        <v>12297</v>
      </c>
      <c r="CX1940" s="94" t="s">
        <v>22945</v>
      </c>
      <c r="CZ1940" s="94" t="s">
        <v>12007</v>
      </c>
      <c r="DA1940" s="94" t="s">
        <v>12019</v>
      </c>
      <c r="DC1940" s="94" t="s">
        <v>12007</v>
      </c>
      <c r="DD1940" s="94" t="s">
        <v>12016</v>
      </c>
      <c r="DE1940" s="94" t="s">
        <v>12016</v>
      </c>
      <c r="DH1940" s="94" t="s">
        <v>12021</v>
      </c>
      <c r="DJ1940" s="94" t="s">
        <v>12022</v>
      </c>
    </row>
    <row r="1941" ht="13.5" customHeight="1">
      <c r="A1941" s="94" t="s">
        <v>4439</v>
      </c>
      <c r="B1941" s="94" t="s">
        <v>18634</v>
      </c>
      <c r="C1941" s="94" t="str">
        <f t="shared" si="1"/>
        <v>Philip Diamond</v>
      </c>
      <c r="D1941" s="94" t="s">
        <v>22946</v>
      </c>
      <c r="E1941" s="94" t="s">
        <v>32</v>
      </c>
      <c r="F1941" s="94" t="s">
        <v>22947</v>
      </c>
      <c r="G1941" s="95" t="s">
        <v>33</v>
      </c>
      <c r="H1941" s="94" t="s">
        <v>12006</v>
      </c>
      <c r="I1941" s="94" t="s">
        <v>12381</v>
      </c>
      <c r="BF1941" s="94" t="s">
        <v>33</v>
      </c>
      <c r="BG1941" s="94"/>
      <c r="BH1941" s="94"/>
      <c r="BI1941" s="94"/>
      <c r="BJ1941" s="94"/>
      <c r="BK1941" s="94"/>
      <c r="BL1941" s="94">
        <v>1.0</v>
      </c>
      <c r="BM1941" s="94"/>
      <c r="BN1941" s="94"/>
      <c r="BO1941" s="94"/>
      <c r="BP1941" s="94"/>
      <c r="BQ1941" s="94"/>
      <c r="BR1941" s="94"/>
      <c r="BS1941" s="94"/>
      <c r="BT1941" s="94"/>
      <c r="BU1941" s="94"/>
      <c r="BV1941" s="94"/>
      <c r="BW1941" s="94"/>
      <c r="BX1941" s="94"/>
      <c r="BY1941" s="94"/>
      <c r="BZ1941" s="94"/>
      <c r="CA1941" s="94"/>
      <c r="CB1941" s="94"/>
      <c r="CC1941" s="94"/>
      <c r="CD1941" s="94">
        <v>2.0</v>
      </c>
      <c r="CE1941" s="94"/>
      <c r="CF1941" s="94"/>
      <c r="CG1941" s="94"/>
      <c r="CH1941" s="94"/>
      <c r="CJ1941" s="94" t="s">
        <v>12029</v>
      </c>
      <c r="CK1941" s="94" t="s">
        <v>22948</v>
      </c>
      <c r="CL1941" s="94" t="s">
        <v>12046</v>
      </c>
      <c r="CM1941" s="94" t="s">
        <v>13391</v>
      </c>
      <c r="CN1941" s="94" t="s">
        <v>22949</v>
      </c>
      <c r="CP1941" s="94" t="s">
        <v>13489</v>
      </c>
      <c r="CQ1941" s="94" t="s">
        <v>13125</v>
      </c>
      <c r="CR1941" s="94" t="s">
        <v>12085</v>
      </c>
      <c r="CS1941" s="94" t="s">
        <v>12016</v>
      </c>
      <c r="CT1941" s="94" t="s">
        <v>12052</v>
      </c>
      <c r="CX1941" s="94" t="s">
        <v>13848</v>
      </c>
      <c r="CZ1941" s="94" t="s">
        <v>12007</v>
      </c>
      <c r="DA1941" s="94" t="s">
        <v>12016</v>
      </c>
      <c r="DB1941" s="94" t="s">
        <v>12016</v>
      </c>
      <c r="DC1941" s="94" t="s">
        <v>12007</v>
      </c>
      <c r="DD1941" s="94" t="s">
        <v>12016</v>
      </c>
      <c r="DE1941" s="94" t="s">
        <v>12016</v>
      </c>
      <c r="DH1941" s="94" t="s">
        <v>12021</v>
      </c>
      <c r="DJ1941" s="94" t="s">
        <v>12022</v>
      </c>
    </row>
    <row r="1942" ht="13.5" customHeight="1">
      <c r="A1942" s="94" t="s">
        <v>4439</v>
      </c>
      <c r="B1942" s="94" t="s">
        <v>5664</v>
      </c>
      <c r="C1942" s="94" t="str">
        <f t="shared" si="1"/>
        <v>Philip Edwards</v>
      </c>
      <c r="D1942" s="94" t="s">
        <v>5665</v>
      </c>
      <c r="E1942" s="94" t="s">
        <v>32</v>
      </c>
      <c r="F1942" s="94" t="s">
        <v>22950</v>
      </c>
      <c r="G1942" s="95" t="s">
        <v>33</v>
      </c>
      <c r="H1942" s="94" t="s">
        <v>12006</v>
      </c>
      <c r="I1942" s="94" t="s">
        <v>12069</v>
      </c>
      <c r="S1942" s="94" t="s">
        <v>12007</v>
      </c>
      <c r="BF1942" s="94"/>
      <c r="BG1942" s="94"/>
      <c r="BH1942" s="94"/>
      <c r="BI1942" s="94"/>
      <c r="BJ1942" s="94" t="s">
        <v>33</v>
      </c>
      <c r="BK1942" s="94"/>
      <c r="BL1942" s="94"/>
      <c r="BM1942" s="94"/>
      <c r="BN1942" s="94"/>
      <c r="BO1942" s="94"/>
      <c r="BP1942" s="94"/>
      <c r="BQ1942" s="94"/>
      <c r="BR1942" s="94"/>
      <c r="BS1942" s="94"/>
      <c r="BT1942" s="94"/>
      <c r="BU1942" s="94"/>
      <c r="BV1942" s="94"/>
      <c r="BW1942" s="94"/>
      <c r="BX1942" s="94">
        <v>1.0</v>
      </c>
      <c r="BY1942" s="94"/>
      <c r="BZ1942" s="94"/>
      <c r="CA1942" s="94"/>
      <c r="CB1942" s="94"/>
      <c r="CC1942" s="94"/>
      <c r="CD1942" s="94"/>
      <c r="CE1942" s="94"/>
      <c r="CF1942" s="94"/>
      <c r="CG1942" s="94"/>
      <c r="CH1942" s="94"/>
      <c r="CK1942" s="94" t="s">
        <v>22951</v>
      </c>
      <c r="CL1942" s="94" t="s">
        <v>12046</v>
      </c>
      <c r="CM1942" s="94" t="s">
        <v>22952</v>
      </c>
      <c r="CN1942" s="94" t="s">
        <v>12420</v>
      </c>
      <c r="CO1942" s="94" t="s">
        <v>12030</v>
      </c>
      <c r="CP1942" s="94" t="s">
        <v>12296</v>
      </c>
      <c r="CQ1942" s="94" t="s">
        <v>12074</v>
      </c>
      <c r="CR1942" s="94" t="s">
        <v>12385</v>
      </c>
      <c r="CS1942" s="94" t="s">
        <v>12016</v>
      </c>
      <c r="CT1942" s="94" t="s">
        <v>12225</v>
      </c>
      <c r="CU1942" s="94" t="s">
        <v>12225</v>
      </c>
      <c r="CV1942" s="94" t="s">
        <v>12225</v>
      </c>
      <c r="CX1942" s="94" t="s">
        <v>22953</v>
      </c>
      <c r="CZ1942" s="94" t="s">
        <v>12016</v>
      </c>
      <c r="DA1942" s="94" t="s">
        <v>12016</v>
      </c>
      <c r="DB1942" s="94" t="s">
        <v>12016</v>
      </c>
      <c r="DC1942" s="94" t="s">
        <v>12007</v>
      </c>
      <c r="DD1942" s="94" t="s">
        <v>12007</v>
      </c>
      <c r="DE1942" s="94" t="s">
        <v>12016</v>
      </c>
      <c r="DH1942" s="94" t="s">
        <v>12021</v>
      </c>
      <c r="DJ1942" s="94" t="s">
        <v>12022</v>
      </c>
    </row>
    <row r="1943" ht="13.5" customHeight="1">
      <c r="A1943" s="94" t="s">
        <v>4439</v>
      </c>
      <c r="B1943" s="94" t="s">
        <v>4440</v>
      </c>
      <c r="C1943" s="94" t="str">
        <f t="shared" si="1"/>
        <v>Philip Jewell</v>
      </c>
      <c r="D1943" s="94" t="s">
        <v>4441</v>
      </c>
      <c r="E1943" s="94" t="s">
        <v>32</v>
      </c>
      <c r="F1943" s="94" t="s">
        <v>22954</v>
      </c>
      <c r="G1943" s="95" t="s">
        <v>33</v>
      </c>
      <c r="H1943" s="94" t="s">
        <v>12006</v>
      </c>
      <c r="I1943" s="94" t="s">
        <v>12069</v>
      </c>
      <c r="BF1943" s="94" t="s">
        <v>33</v>
      </c>
      <c r="BG1943" s="94"/>
      <c r="BH1943" s="94"/>
      <c r="BI1943" s="94"/>
      <c r="BJ1943" s="94"/>
      <c r="BK1943" s="94"/>
      <c r="BL1943" s="94">
        <v>1.0</v>
      </c>
      <c r="BM1943" s="94"/>
      <c r="BN1943" s="94"/>
      <c r="BO1943" s="94"/>
      <c r="BP1943" s="94"/>
      <c r="BQ1943" s="94"/>
      <c r="BR1943" s="94"/>
      <c r="BS1943" s="94"/>
      <c r="BT1943" s="94"/>
      <c r="BU1943" s="94"/>
      <c r="BV1943" s="94"/>
      <c r="BW1943" s="94"/>
      <c r="BX1943" s="94"/>
      <c r="BY1943" s="94"/>
      <c r="BZ1943" s="94"/>
      <c r="CA1943" s="94"/>
      <c r="CB1943" s="94"/>
      <c r="CC1943" s="94"/>
      <c r="CD1943" s="94">
        <v>1.0</v>
      </c>
      <c r="CE1943" s="94"/>
      <c r="CF1943" s="94"/>
      <c r="CG1943" s="94"/>
      <c r="CH1943" s="94"/>
      <c r="CK1943" s="94" t="s">
        <v>22955</v>
      </c>
      <c r="CL1943" s="94" t="s">
        <v>12046</v>
      </c>
      <c r="CM1943" s="94" t="s">
        <v>13434</v>
      </c>
      <c r="CN1943" s="94" t="s">
        <v>22956</v>
      </c>
      <c r="CP1943" s="94" t="s">
        <v>22957</v>
      </c>
      <c r="CQ1943" s="94" t="s">
        <v>12062</v>
      </c>
      <c r="CR1943" s="94" t="s">
        <v>12062</v>
      </c>
      <c r="CS1943" s="94" t="s">
        <v>12016</v>
      </c>
      <c r="CT1943" s="94" t="s">
        <v>12052</v>
      </c>
      <c r="CX1943" s="94" t="s">
        <v>22958</v>
      </c>
      <c r="CZ1943" s="94" t="s">
        <v>12016</v>
      </c>
      <c r="DA1943" s="94" t="s">
        <v>12016</v>
      </c>
      <c r="DB1943" s="94" t="s">
        <v>12016</v>
      </c>
      <c r="DC1943" s="94" t="s">
        <v>12016</v>
      </c>
      <c r="DD1943" s="94" t="s">
        <v>12007</v>
      </c>
      <c r="DE1943" s="94" t="s">
        <v>12007</v>
      </c>
      <c r="DH1943" s="94" t="s">
        <v>12021</v>
      </c>
      <c r="DJ1943" s="94" t="s">
        <v>12022</v>
      </c>
    </row>
    <row r="1944" ht="13.5" customHeight="1">
      <c r="A1944" s="94" t="s">
        <v>22959</v>
      </c>
      <c r="B1944" s="94" t="s">
        <v>22960</v>
      </c>
      <c r="C1944" s="94" t="str">
        <f t="shared" si="1"/>
        <v>Pholoshi Maake</v>
      </c>
      <c r="D1944" s="94" t="s">
        <v>22961</v>
      </c>
      <c r="E1944" s="94" t="s">
        <v>32</v>
      </c>
      <c r="F1944" s="94" t="s">
        <v>22962</v>
      </c>
      <c r="G1944" s="95" t="s">
        <v>33</v>
      </c>
      <c r="H1944" s="94" t="s">
        <v>12006</v>
      </c>
      <c r="U1944" s="94" t="s">
        <v>12007</v>
      </c>
      <c r="BF1944" s="94"/>
      <c r="BG1944" s="94"/>
      <c r="BH1944" s="94"/>
      <c r="BI1944" s="94"/>
      <c r="BJ1944" s="94" t="s">
        <v>33</v>
      </c>
      <c r="BK1944" s="94"/>
      <c r="BL1944" s="94"/>
      <c r="BM1944" s="94"/>
      <c r="BN1944" s="94"/>
      <c r="BO1944" s="94"/>
      <c r="BP1944" s="94"/>
      <c r="BQ1944" s="94"/>
      <c r="BR1944" s="94"/>
      <c r="BS1944" s="94"/>
      <c r="BT1944" s="94"/>
      <c r="BU1944" s="94"/>
      <c r="BV1944" s="94"/>
      <c r="BW1944" s="94"/>
      <c r="BX1944" s="94">
        <v>1.0</v>
      </c>
      <c r="BY1944" s="94"/>
      <c r="BZ1944" s="94"/>
      <c r="CA1944" s="94"/>
      <c r="CB1944" s="94"/>
      <c r="CC1944" s="94"/>
      <c r="CD1944" s="94"/>
      <c r="CE1944" s="94"/>
      <c r="CF1944" s="94"/>
      <c r="CG1944" s="94"/>
      <c r="CH1944" s="94"/>
      <c r="CJ1944" s="94" t="s">
        <v>3680</v>
      </c>
      <c r="CK1944" s="94" t="s">
        <v>22963</v>
      </c>
      <c r="CL1944" s="94" t="s">
        <v>12046</v>
      </c>
      <c r="CM1944" s="94" t="s">
        <v>14437</v>
      </c>
      <c r="CN1944" s="94" t="s">
        <v>22964</v>
      </c>
      <c r="CO1944" s="94" t="s">
        <v>12116</v>
      </c>
      <c r="CP1944" s="94" t="s">
        <v>12014</v>
      </c>
      <c r="CQ1944" s="94" t="s">
        <v>12015</v>
      </c>
      <c r="CR1944" s="94" t="s">
        <v>12219</v>
      </c>
      <c r="CS1944" s="94" t="s">
        <v>12016</v>
      </c>
      <c r="CX1944" s="94" t="s">
        <v>22965</v>
      </c>
      <c r="CZ1944" s="94" t="s">
        <v>12007</v>
      </c>
      <c r="DC1944" s="94" t="s">
        <v>12007</v>
      </c>
      <c r="DH1944" s="94" t="s">
        <v>12021</v>
      </c>
      <c r="DJ1944" s="94" t="s">
        <v>12022</v>
      </c>
    </row>
    <row r="1945" ht="13.5" customHeight="1">
      <c r="A1945" s="94" t="s">
        <v>22966</v>
      </c>
      <c r="B1945" s="94" t="s">
        <v>22967</v>
      </c>
      <c r="C1945" s="94" t="str">
        <f t="shared" si="1"/>
        <v>Piero Benvenuti</v>
      </c>
      <c r="D1945" s="94" t="s">
        <v>22968</v>
      </c>
      <c r="E1945" s="94" t="s">
        <v>32</v>
      </c>
      <c r="F1945" s="94" t="s">
        <v>22969</v>
      </c>
      <c r="G1945" s="95" t="s">
        <v>33</v>
      </c>
      <c r="H1945" s="94" t="s">
        <v>12006</v>
      </c>
      <c r="I1945" s="94" t="s">
        <v>12069</v>
      </c>
      <c r="BF1945" s="94" t="s">
        <v>33</v>
      </c>
      <c r="BG1945" s="94"/>
      <c r="BH1945" s="94"/>
      <c r="BI1945" s="94"/>
      <c r="BJ1945" s="94"/>
      <c r="BK1945" s="94"/>
      <c r="BL1945" s="94">
        <v>1.0</v>
      </c>
      <c r="BM1945" s="94"/>
      <c r="BN1945" s="94"/>
      <c r="BO1945" s="94"/>
      <c r="BP1945" s="94"/>
      <c r="BQ1945" s="94"/>
      <c r="BR1945" s="94"/>
      <c r="BS1945" s="94"/>
      <c r="BT1945" s="94"/>
      <c r="BU1945" s="94"/>
      <c r="BV1945" s="94"/>
      <c r="BW1945" s="94"/>
      <c r="BX1945" s="94"/>
      <c r="BY1945" s="94"/>
      <c r="BZ1945" s="94"/>
      <c r="CA1945" s="94"/>
      <c r="CB1945" s="94"/>
      <c r="CC1945" s="94"/>
      <c r="CD1945" s="94">
        <v>1.0</v>
      </c>
      <c r="CE1945" s="94"/>
      <c r="CF1945" s="94"/>
      <c r="CG1945" s="94"/>
      <c r="CH1945" s="94"/>
      <c r="CJ1945" s="94" t="s">
        <v>12026</v>
      </c>
      <c r="CK1945" s="94" t="s">
        <v>22970</v>
      </c>
      <c r="CL1945" s="94" t="s">
        <v>12046</v>
      </c>
      <c r="CM1945" s="94" t="s">
        <v>22971</v>
      </c>
      <c r="CN1945" s="94" t="s">
        <v>22972</v>
      </c>
      <c r="CQ1945" s="94" t="s">
        <v>12605</v>
      </c>
      <c r="CX1945" s="94" t="s">
        <v>13201</v>
      </c>
      <c r="DH1945" s="94" t="s">
        <v>12021</v>
      </c>
      <c r="DJ1945" s="94" t="s">
        <v>12022</v>
      </c>
    </row>
    <row r="1946" ht="13.5" customHeight="1">
      <c r="A1946" s="94" t="s">
        <v>22973</v>
      </c>
      <c r="B1946" s="94" t="s">
        <v>22974</v>
      </c>
      <c r="C1946" s="94" t="str">
        <f t="shared" si="1"/>
        <v>Piet van der Kruit</v>
      </c>
      <c r="D1946" s="94" t="s">
        <v>22975</v>
      </c>
      <c r="E1946" s="94" t="s">
        <v>32</v>
      </c>
      <c r="F1946" s="94" t="s">
        <v>22976</v>
      </c>
      <c r="G1946" s="95" t="s">
        <v>33</v>
      </c>
      <c r="H1946" s="94" t="s">
        <v>12006</v>
      </c>
      <c r="BF1946" s="94" t="s">
        <v>33</v>
      </c>
      <c r="BG1946" s="94"/>
      <c r="BH1946" s="94"/>
      <c r="BI1946" s="94"/>
      <c r="BJ1946" s="94"/>
      <c r="BK1946" s="94"/>
      <c r="BL1946" s="94">
        <v>1.0</v>
      </c>
      <c r="BM1946" s="94"/>
      <c r="BN1946" s="94"/>
      <c r="BO1946" s="94"/>
      <c r="BP1946" s="94"/>
      <c r="BQ1946" s="94"/>
      <c r="BR1946" s="94"/>
      <c r="BS1946" s="94"/>
      <c r="BT1946" s="94"/>
      <c r="BU1946" s="94"/>
      <c r="BV1946" s="94"/>
      <c r="BW1946" s="94"/>
      <c r="BX1946" s="94"/>
      <c r="BY1946" s="94"/>
      <c r="BZ1946" s="94"/>
      <c r="CA1946" s="94"/>
      <c r="CB1946" s="94"/>
      <c r="CC1946" s="94"/>
      <c r="CD1946" s="94"/>
      <c r="CE1946" s="94"/>
      <c r="CF1946" s="94"/>
      <c r="CG1946" s="94"/>
      <c r="CH1946" s="94"/>
      <c r="CJ1946" s="94" t="s">
        <v>12026</v>
      </c>
      <c r="CK1946" s="94" t="s">
        <v>22977</v>
      </c>
      <c r="CL1946" s="94" t="s">
        <v>12046</v>
      </c>
      <c r="CM1946" s="94" t="s">
        <v>22978</v>
      </c>
      <c r="CN1946" s="94" t="s">
        <v>12029</v>
      </c>
      <c r="CO1946" s="94" t="s">
        <v>12101</v>
      </c>
      <c r="CP1946" s="94" t="s">
        <v>22979</v>
      </c>
      <c r="CQ1946" s="94" t="s">
        <v>17067</v>
      </c>
      <c r="CR1946" s="94" t="s">
        <v>17067</v>
      </c>
      <c r="CS1946" s="94" t="s">
        <v>12016</v>
      </c>
      <c r="CT1946" s="94" t="s">
        <v>12052</v>
      </c>
      <c r="CU1946" s="94" t="s">
        <v>12052</v>
      </c>
      <c r="CV1946" s="94" t="s">
        <v>12052</v>
      </c>
      <c r="CX1946" s="94" t="s">
        <v>22980</v>
      </c>
      <c r="CZ1946" s="94" t="s">
        <v>12007</v>
      </c>
      <c r="DA1946" s="94" t="s">
        <v>12019</v>
      </c>
      <c r="DB1946" s="94" t="s">
        <v>12016</v>
      </c>
      <c r="DC1946" s="94" t="s">
        <v>12007</v>
      </c>
      <c r="DD1946" s="94" t="s">
        <v>12016</v>
      </c>
      <c r="DE1946" s="94" t="s">
        <v>12016</v>
      </c>
      <c r="DF1946" s="94" t="s">
        <v>12016</v>
      </c>
      <c r="DH1946" s="94" t="s">
        <v>12021</v>
      </c>
      <c r="DJ1946" s="94" t="s">
        <v>12022</v>
      </c>
    </row>
    <row r="1947" ht="13.5" customHeight="1">
      <c r="A1947" s="94" t="s">
        <v>11406</v>
      </c>
      <c r="B1947" s="94" t="s">
        <v>11407</v>
      </c>
      <c r="C1947" s="94" t="str">
        <f t="shared" si="1"/>
        <v>Pieter Kotze</v>
      </c>
      <c r="D1947" s="94" t="s">
        <v>11408</v>
      </c>
      <c r="E1947" s="94" t="s">
        <v>32</v>
      </c>
      <c r="F1947" s="94" t="s">
        <v>22981</v>
      </c>
      <c r="G1947" s="95" t="s">
        <v>38</v>
      </c>
      <c r="H1947" s="94" t="s">
        <v>12006</v>
      </c>
      <c r="I1947" s="94" t="s">
        <v>12069</v>
      </c>
      <c r="BF1947" s="94"/>
      <c r="BG1947" s="94" t="s">
        <v>38</v>
      </c>
      <c r="BH1947" s="94"/>
      <c r="BI1947" s="94"/>
      <c r="BJ1947" s="94"/>
      <c r="BK1947" s="94"/>
      <c r="BL1947" s="94"/>
      <c r="BM1947" s="94"/>
      <c r="BN1947" s="94"/>
      <c r="BO1947" s="94">
        <v>1.0</v>
      </c>
      <c r="BP1947" s="94"/>
      <c r="BQ1947" s="94"/>
      <c r="BR1947" s="94"/>
      <c r="BS1947" s="94"/>
      <c r="BT1947" s="94"/>
      <c r="BU1947" s="94"/>
      <c r="BV1947" s="94"/>
      <c r="BW1947" s="94"/>
      <c r="BX1947" s="94"/>
      <c r="BY1947" s="94"/>
      <c r="BZ1947" s="94"/>
      <c r="CA1947" s="94"/>
      <c r="CB1947" s="94"/>
      <c r="CC1947" s="94"/>
      <c r="CD1947" s="94"/>
      <c r="CE1947" s="94"/>
      <c r="CF1947" s="94"/>
      <c r="CG1947" s="94"/>
      <c r="CH1947" s="94"/>
      <c r="CJ1947" s="94" t="s">
        <v>12082</v>
      </c>
      <c r="CK1947" s="94" t="s">
        <v>11411</v>
      </c>
      <c r="CL1947" s="94" t="s">
        <v>12046</v>
      </c>
      <c r="CM1947" s="94" t="s">
        <v>12828</v>
      </c>
      <c r="CN1947" s="94" t="s">
        <v>22982</v>
      </c>
      <c r="CO1947" s="94" t="s">
        <v>12101</v>
      </c>
      <c r="CP1947" s="94" t="s">
        <v>12218</v>
      </c>
      <c r="CQ1947" s="94" t="s">
        <v>12015</v>
      </c>
      <c r="CR1947" s="94" t="s">
        <v>12015</v>
      </c>
      <c r="CX1947" s="94" t="s">
        <v>15955</v>
      </c>
      <c r="CZ1947" s="94" t="s">
        <v>12007</v>
      </c>
      <c r="DC1947" s="94" t="s">
        <v>12016</v>
      </c>
      <c r="DD1947" s="94" t="s">
        <v>12016</v>
      </c>
      <c r="DH1947" s="94" t="s">
        <v>12021</v>
      </c>
      <c r="DJ1947" s="94" t="s">
        <v>12022</v>
      </c>
    </row>
    <row r="1948" ht="13.5" customHeight="1">
      <c r="A1948" s="94" t="s">
        <v>9182</v>
      </c>
      <c r="B1948" s="94" t="s">
        <v>7348</v>
      </c>
      <c r="C1948" s="94" t="str">
        <f t="shared" si="1"/>
        <v>Piyali Chatterjee</v>
      </c>
      <c r="D1948" s="94" t="s">
        <v>9183</v>
      </c>
      <c r="E1948" s="94" t="s">
        <v>32</v>
      </c>
      <c r="F1948" s="94" t="s">
        <v>22983</v>
      </c>
      <c r="G1948" s="95" t="s">
        <v>33</v>
      </c>
      <c r="H1948" s="94" t="s">
        <v>12006</v>
      </c>
      <c r="I1948" s="94" t="s">
        <v>12025</v>
      </c>
      <c r="BF1948" s="94" t="s">
        <v>33</v>
      </c>
      <c r="BG1948" s="94"/>
      <c r="BH1948" s="94"/>
      <c r="BI1948" s="94"/>
      <c r="BJ1948" s="94"/>
      <c r="BK1948" s="94"/>
      <c r="BL1948" s="94">
        <v>1.0</v>
      </c>
      <c r="BM1948" s="94"/>
      <c r="BN1948" s="94"/>
      <c r="BO1948" s="94"/>
      <c r="BP1948" s="94"/>
      <c r="BQ1948" s="94"/>
      <c r="BR1948" s="94"/>
      <c r="BS1948" s="94"/>
      <c r="BT1948" s="94"/>
      <c r="BU1948" s="94"/>
      <c r="BV1948" s="94"/>
      <c r="BW1948" s="94"/>
      <c r="BX1948" s="94"/>
      <c r="BY1948" s="94"/>
      <c r="BZ1948" s="94"/>
      <c r="CA1948" s="94"/>
      <c r="CB1948" s="94"/>
      <c r="CC1948" s="94"/>
      <c r="CD1948" s="94"/>
      <c r="CE1948" s="94"/>
      <c r="CF1948" s="94"/>
      <c r="CG1948" s="94"/>
      <c r="CH1948" s="94"/>
      <c r="CJ1948" s="94" t="s">
        <v>3680</v>
      </c>
      <c r="CK1948" s="94" t="s">
        <v>9186</v>
      </c>
      <c r="CL1948" s="94" t="s">
        <v>12010</v>
      </c>
      <c r="CM1948" s="94" t="s">
        <v>22257</v>
      </c>
      <c r="CN1948" s="94" t="s">
        <v>19403</v>
      </c>
      <c r="CO1948" s="94" t="s">
        <v>12030</v>
      </c>
      <c r="CP1948" s="94" t="s">
        <v>13532</v>
      </c>
      <c r="CQ1948" s="94" t="s">
        <v>12183</v>
      </c>
      <c r="CR1948" s="94" t="s">
        <v>12183</v>
      </c>
      <c r="CS1948" s="94" t="s">
        <v>12007</v>
      </c>
      <c r="CX1948" s="94" t="s">
        <v>12235</v>
      </c>
      <c r="CZ1948" s="94" t="s">
        <v>12007</v>
      </c>
      <c r="DA1948" s="94" t="s">
        <v>12019</v>
      </c>
      <c r="DB1948" s="94" t="s">
        <v>12016</v>
      </c>
      <c r="DC1948" s="94" t="s">
        <v>12007</v>
      </c>
      <c r="DD1948" s="94" t="s">
        <v>12007</v>
      </c>
      <c r="DE1948" s="94" t="s">
        <v>12016</v>
      </c>
      <c r="DH1948" s="94" t="s">
        <v>12021</v>
      </c>
      <c r="DJ1948" s="94" t="s">
        <v>12022</v>
      </c>
    </row>
    <row r="1949" ht="13.5" customHeight="1">
      <c r="A1949" s="94" t="s">
        <v>5507</v>
      </c>
      <c r="B1949" s="94" t="s">
        <v>5508</v>
      </c>
      <c r="C1949" s="94" t="str">
        <f t="shared" si="1"/>
        <v>Piyanat (Boom) Kittiwisit</v>
      </c>
      <c r="D1949" s="94" t="s">
        <v>5509</v>
      </c>
      <c r="E1949" s="94" t="s">
        <v>32</v>
      </c>
      <c r="F1949" s="94" t="s">
        <v>22984</v>
      </c>
      <c r="G1949" s="95" t="s">
        <v>33</v>
      </c>
      <c r="H1949" s="94" t="s">
        <v>12006</v>
      </c>
      <c r="I1949" s="94" t="s">
        <v>12069</v>
      </c>
      <c r="BF1949" s="94"/>
      <c r="BG1949" s="94"/>
      <c r="BH1949" s="94" t="s">
        <v>33</v>
      </c>
      <c r="BI1949" s="94"/>
      <c r="BJ1949" s="94"/>
      <c r="BK1949" s="94"/>
      <c r="BL1949" s="94"/>
      <c r="BM1949" s="94"/>
      <c r="BN1949" s="94"/>
      <c r="BO1949" s="94"/>
      <c r="BP1949" s="94"/>
      <c r="BQ1949" s="94"/>
      <c r="BR1949" s="94">
        <v>1.0</v>
      </c>
      <c r="BS1949" s="94"/>
      <c r="BT1949" s="94"/>
      <c r="BU1949" s="94"/>
      <c r="BV1949" s="94"/>
      <c r="BW1949" s="94"/>
      <c r="BX1949" s="94"/>
      <c r="BY1949" s="94"/>
      <c r="BZ1949" s="94"/>
      <c r="CA1949" s="94"/>
      <c r="CB1949" s="94"/>
      <c r="CC1949" s="94"/>
      <c r="CD1949" s="94"/>
      <c r="CE1949" s="94"/>
      <c r="CF1949" s="94"/>
      <c r="CG1949" s="94"/>
      <c r="CH1949" s="94"/>
      <c r="CJ1949" s="94" t="s">
        <v>3680</v>
      </c>
      <c r="CK1949" s="94" t="s">
        <v>5512</v>
      </c>
      <c r="CL1949" s="94" t="s">
        <v>22985</v>
      </c>
      <c r="CM1949" s="94" t="s">
        <v>15091</v>
      </c>
      <c r="CN1949" s="94" t="s">
        <v>12640</v>
      </c>
      <c r="CO1949" s="94" t="s">
        <v>12188</v>
      </c>
      <c r="CP1949" s="94" t="s">
        <v>12189</v>
      </c>
      <c r="CQ1949" s="94" t="s">
        <v>12015</v>
      </c>
      <c r="CR1949" s="94" t="s">
        <v>14255</v>
      </c>
      <c r="CS1949" s="94" t="s">
        <v>12016</v>
      </c>
      <c r="CT1949" s="94" t="s">
        <v>12052</v>
      </c>
      <c r="CU1949" s="94" t="s">
        <v>12052</v>
      </c>
      <c r="CV1949" s="94" t="s">
        <v>12052</v>
      </c>
      <c r="CX1949" s="94" t="s">
        <v>22986</v>
      </c>
      <c r="CZ1949" s="94" t="s">
        <v>12007</v>
      </c>
      <c r="DA1949" s="94" t="s">
        <v>12016</v>
      </c>
      <c r="DB1949" s="94" t="s">
        <v>12019</v>
      </c>
      <c r="DC1949" s="94" t="s">
        <v>12007</v>
      </c>
      <c r="DD1949" s="94" t="s">
        <v>12007</v>
      </c>
      <c r="DE1949" s="94" t="s">
        <v>12016</v>
      </c>
      <c r="DH1949" s="94" t="s">
        <v>12021</v>
      </c>
      <c r="DJ1949" s="94" t="s">
        <v>12022</v>
      </c>
    </row>
    <row r="1950" ht="13.5" customHeight="1">
      <c r="A1950" s="94" t="s">
        <v>8915</v>
      </c>
      <c r="B1950" s="94" t="s">
        <v>8916</v>
      </c>
      <c r="C1950" s="94" t="str">
        <f t="shared" si="1"/>
        <v>Piyush Sharda</v>
      </c>
      <c r="D1950" s="94" t="s">
        <v>8917</v>
      </c>
      <c r="E1950" s="94" t="s">
        <v>32</v>
      </c>
      <c r="F1950" s="94" t="s">
        <v>22987</v>
      </c>
      <c r="G1950" s="95" t="s">
        <v>33</v>
      </c>
      <c r="H1950" s="94" t="s">
        <v>12006</v>
      </c>
      <c r="I1950" s="94" t="s">
        <v>12069</v>
      </c>
      <c r="AP1950" s="94" t="s">
        <v>12007</v>
      </c>
      <c r="BF1950" s="94"/>
      <c r="BG1950" s="94"/>
      <c r="BH1950" s="94" t="s">
        <v>33</v>
      </c>
      <c r="BI1950" s="94"/>
      <c r="BJ1950" s="94"/>
      <c r="BK1950" s="94"/>
      <c r="BL1950" s="94"/>
      <c r="BM1950" s="94"/>
      <c r="BN1950" s="94"/>
      <c r="BO1950" s="94"/>
      <c r="BP1950" s="94"/>
      <c r="BQ1950" s="94"/>
      <c r="BR1950" s="94">
        <v>1.0</v>
      </c>
      <c r="BS1950" s="94"/>
      <c r="BT1950" s="94"/>
      <c r="BU1950" s="94"/>
      <c r="BV1950" s="94"/>
      <c r="BW1950" s="94"/>
      <c r="BX1950" s="94"/>
      <c r="BY1950" s="94"/>
      <c r="BZ1950" s="94"/>
      <c r="CA1950" s="94"/>
      <c r="CB1950" s="94"/>
      <c r="CC1950" s="94"/>
      <c r="CD1950" s="94"/>
      <c r="CE1950" s="94"/>
      <c r="CF1950" s="94"/>
      <c r="CG1950" s="94"/>
      <c r="CH1950" s="94"/>
      <c r="CJ1950" s="94" t="s">
        <v>12058</v>
      </c>
      <c r="CK1950" s="94" t="s">
        <v>8921</v>
      </c>
      <c r="CL1950" s="94" t="s">
        <v>12046</v>
      </c>
      <c r="CM1950" s="94" t="s">
        <v>15305</v>
      </c>
      <c r="CN1950" s="94" t="s">
        <v>22988</v>
      </c>
      <c r="CO1950" s="94" t="s">
        <v>12188</v>
      </c>
      <c r="CP1950" s="94" t="s">
        <v>15306</v>
      </c>
      <c r="CQ1950" s="94" t="s">
        <v>12347</v>
      </c>
      <c r="CR1950" s="94" t="s">
        <v>12195</v>
      </c>
      <c r="CS1950" s="94" t="s">
        <v>12007</v>
      </c>
      <c r="CT1950" s="94" t="s">
        <v>12052</v>
      </c>
      <c r="CX1950" s="94" t="s">
        <v>22989</v>
      </c>
      <c r="CZ1950" s="94" t="s">
        <v>12007</v>
      </c>
      <c r="DC1950" s="94" t="s">
        <v>12016</v>
      </c>
      <c r="DD1950" s="94" t="s">
        <v>12007</v>
      </c>
      <c r="DE1950" s="94" t="s">
        <v>12007</v>
      </c>
      <c r="DH1950" s="94" t="s">
        <v>12021</v>
      </c>
      <c r="DJ1950" s="94" t="s">
        <v>12022</v>
      </c>
    </row>
    <row r="1951" ht="13.5" customHeight="1">
      <c r="A1951" s="94" t="s">
        <v>22990</v>
      </c>
      <c r="B1951" s="94" t="s">
        <v>22991</v>
      </c>
      <c r="C1951" s="94" t="str">
        <f t="shared" si="1"/>
        <v>Pooja Devi</v>
      </c>
      <c r="D1951" s="94" t="s">
        <v>22992</v>
      </c>
      <c r="E1951" s="94" t="s">
        <v>32</v>
      </c>
      <c r="F1951" s="94" t="s">
        <v>22993</v>
      </c>
      <c r="G1951" s="95" t="s">
        <v>33</v>
      </c>
      <c r="H1951" s="94" t="s">
        <v>12006</v>
      </c>
      <c r="I1951" s="94" t="s">
        <v>12069</v>
      </c>
      <c r="AG1951" s="94" t="s">
        <v>12007</v>
      </c>
      <c r="BF1951" s="94"/>
      <c r="BG1951" s="94"/>
      <c r="BH1951" s="94"/>
      <c r="BI1951" s="94"/>
      <c r="BJ1951" s="94" t="s">
        <v>33</v>
      </c>
      <c r="BK1951" s="94"/>
      <c r="BL1951" s="94"/>
      <c r="BM1951" s="94"/>
      <c r="BN1951" s="94"/>
      <c r="BO1951" s="94"/>
      <c r="BP1951" s="94"/>
      <c r="BQ1951" s="94"/>
      <c r="BR1951" s="94"/>
      <c r="BS1951" s="94"/>
      <c r="BT1951" s="94"/>
      <c r="BU1951" s="94"/>
      <c r="BV1951" s="94"/>
      <c r="BW1951" s="94"/>
      <c r="BX1951" s="94"/>
      <c r="BY1951" s="94">
        <v>1.0</v>
      </c>
      <c r="BZ1951" s="94"/>
      <c r="CA1951" s="94"/>
      <c r="CB1951" s="94"/>
      <c r="CC1951" s="94"/>
      <c r="CD1951" s="94"/>
      <c r="CE1951" s="94"/>
      <c r="CF1951" s="94"/>
      <c r="CG1951" s="94"/>
      <c r="CH1951" s="94"/>
      <c r="CK1951" s="94" t="s">
        <v>22994</v>
      </c>
      <c r="CL1951" s="94" t="s">
        <v>12010</v>
      </c>
      <c r="CM1951" s="94" t="s">
        <v>22995</v>
      </c>
      <c r="CN1951" s="94" t="s">
        <v>12143</v>
      </c>
      <c r="CO1951" s="94" t="s">
        <v>12122</v>
      </c>
      <c r="CP1951" s="94" t="s">
        <v>15606</v>
      </c>
      <c r="CQ1951" s="94" t="s">
        <v>12183</v>
      </c>
      <c r="CR1951" s="94" t="s">
        <v>12195</v>
      </c>
      <c r="CS1951" s="94" t="s">
        <v>12007</v>
      </c>
      <c r="CT1951" s="94" t="s">
        <v>13179</v>
      </c>
      <c r="CX1951" s="94" t="s">
        <v>15607</v>
      </c>
      <c r="CZ1951" s="94" t="s">
        <v>12007</v>
      </c>
      <c r="DA1951" s="94" t="s">
        <v>12111</v>
      </c>
      <c r="DB1951" s="94" t="s">
        <v>12111</v>
      </c>
      <c r="DC1951" s="94" t="s">
        <v>12007</v>
      </c>
      <c r="DD1951" s="94" t="s">
        <v>12016</v>
      </c>
      <c r="DE1951" s="94" t="s">
        <v>12016</v>
      </c>
      <c r="DH1951" s="94" t="s">
        <v>12021</v>
      </c>
      <c r="DJ1951" s="94" t="s">
        <v>12022</v>
      </c>
    </row>
    <row r="1952" ht="13.5" customHeight="1">
      <c r="A1952" s="94" t="s">
        <v>22990</v>
      </c>
      <c r="B1952" s="94" t="s">
        <v>3495</v>
      </c>
      <c r="C1952" s="94" t="str">
        <f t="shared" si="1"/>
        <v>Pooja Sharma</v>
      </c>
      <c r="D1952" s="94" t="s">
        <v>22996</v>
      </c>
      <c r="E1952" s="94" t="s">
        <v>32</v>
      </c>
      <c r="F1952" s="94" t="s">
        <v>22997</v>
      </c>
      <c r="G1952" s="95" t="s">
        <v>33</v>
      </c>
      <c r="H1952" s="94" t="s">
        <v>12006</v>
      </c>
      <c r="BF1952" s="94"/>
      <c r="BG1952" s="94"/>
      <c r="BH1952" s="94" t="s">
        <v>33</v>
      </c>
      <c r="BI1952" s="94"/>
      <c r="BJ1952" s="94"/>
      <c r="BK1952" s="94"/>
      <c r="BL1952" s="94"/>
      <c r="BM1952" s="94"/>
      <c r="BN1952" s="94"/>
      <c r="BO1952" s="94"/>
      <c r="BP1952" s="94"/>
      <c r="BQ1952" s="94"/>
      <c r="BR1952" s="94">
        <v>1.0</v>
      </c>
      <c r="BS1952" s="94"/>
      <c r="BT1952" s="94"/>
      <c r="BU1952" s="94"/>
      <c r="BV1952" s="94"/>
      <c r="BW1952" s="94"/>
      <c r="BX1952" s="94"/>
      <c r="BY1952" s="94"/>
      <c r="BZ1952" s="94"/>
      <c r="CA1952" s="94"/>
      <c r="CB1952" s="94"/>
      <c r="CC1952" s="94"/>
      <c r="CD1952" s="94">
        <v>1.0</v>
      </c>
      <c r="CE1952" s="94"/>
      <c r="CF1952" s="94"/>
      <c r="CG1952" s="94"/>
      <c r="CH1952" s="94"/>
      <c r="CJ1952" s="94" t="s">
        <v>3680</v>
      </c>
      <c r="CK1952" s="94" t="s">
        <v>22998</v>
      </c>
      <c r="CL1952" s="94" t="s">
        <v>12010</v>
      </c>
      <c r="CM1952" s="94" t="s">
        <v>22999</v>
      </c>
      <c r="CN1952" s="94" t="s">
        <v>12369</v>
      </c>
      <c r="CO1952" s="94" t="s">
        <v>12188</v>
      </c>
      <c r="CP1952" s="94" t="s">
        <v>14827</v>
      </c>
      <c r="CQ1952" s="94" t="s">
        <v>12040</v>
      </c>
      <c r="CR1952" s="94" t="s">
        <v>12195</v>
      </c>
      <c r="CS1952" s="94" t="s">
        <v>12007</v>
      </c>
      <c r="CX1952" s="94" t="s">
        <v>23000</v>
      </c>
      <c r="CZ1952" s="94" t="s">
        <v>12007</v>
      </c>
      <c r="DA1952" s="94" t="s">
        <v>12111</v>
      </c>
      <c r="DB1952" s="94" t="s">
        <v>12111</v>
      </c>
      <c r="DC1952" s="94" t="s">
        <v>12007</v>
      </c>
      <c r="DD1952" s="94" t="s">
        <v>12007</v>
      </c>
      <c r="DE1952" s="94" t="s">
        <v>12007</v>
      </c>
      <c r="DH1952" s="94" t="s">
        <v>12021</v>
      </c>
      <c r="DJ1952" s="94" t="s">
        <v>12022</v>
      </c>
    </row>
    <row r="1953" ht="13.5" customHeight="1">
      <c r="A1953" s="94" t="s">
        <v>4756</v>
      </c>
      <c r="B1953" s="94" t="s">
        <v>23001</v>
      </c>
      <c r="C1953" s="94" t="str">
        <f t="shared" si="1"/>
        <v>Portia Nkosi</v>
      </c>
      <c r="D1953" s="94" t="s">
        <v>23002</v>
      </c>
      <c r="E1953" s="94" t="s">
        <v>35</v>
      </c>
      <c r="F1953" s="94" t="s">
        <v>23003</v>
      </c>
      <c r="G1953" s="95" t="s">
        <v>33</v>
      </c>
      <c r="H1953" s="94" t="s">
        <v>12006</v>
      </c>
      <c r="BF1953" s="94"/>
      <c r="BG1953" s="94"/>
      <c r="BH1953" s="94"/>
      <c r="BI1953" s="94"/>
      <c r="BJ1953" s="94" t="s">
        <v>33</v>
      </c>
      <c r="BK1953" s="94"/>
      <c r="BL1953" s="94"/>
      <c r="BM1953" s="94"/>
      <c r="BN1953" s="94"/>
      <c r="BO1953" s="94"/>
      <c r="BP1953" s="94"/>
      <c r="BQ1953" s="94"/>
      <c r="BR1953" s="94"/>
      <c r="BS1953" s="94"/>
      <c r="BT1953" s="94"/>
      <c r="BU1953" s="94"/>
      <c r="BV1953" s="94"/>
      <c r="BW1953" s="94"/>
      <c r="BX1953" s="94">
        <v>1.0</v>
      </c>
      <c r="BY1953" s="94"/>
      <c r="BZ1953" s="94"/>
      <c r="CA1953" s="94"/>
      <c r="CB1953" s="94"/>
      <c r="CC1953" s="94"/>
      <c r="CD1953" s="94">
        <v>1.0</v>
      </c>
      <c r="CE1953" s="94"/>
      <c r="CF1953" s="94"/>
      <c r="CG1953" s="94"/>
      <c r="CH1953" s="94"/>
      <c r="CJ1953" s="94" t="s">
        <v>12402</v>
      </c>
      <c r="CK1953" s="94" t="s">
        <v>23004</v>
      </c>
      <c r="CL1953" s="94" t="s">
        <v>12010</v>
      </c>
      <c r="CM1953" s="94" t="s">
        <v>23005</v>
      </c>
      <c r="CN1953" s="94" t="s">
        <v>23006</v>
      </c>
      <c r="CO1953" s="94" t="s">
        <v>12013</v>
      </c>
      <c r="CP1953" s="94" t="s">
        <v>12189</v>
      </c>
      <c r="CQ1953" s="94" t="s">
        <v>14988</v>
      </c>
      <c r="CR1953" s="94" t="s">
        <v>23007</v>
      </c>
      <c r="CS1953" s="94" t="s">
        <v>12016</v>
      </c>
      <c r="CT1953" s="94" t="s">
        <v>23008</v>
      </c>
      <c r="CU1953" s="94" t="s">
        <v>23009</v>
      </c>
      <c r="CV1953" s="94" t="s">
        <v>12498</v>
      </c>
      <c r="CX1953" s="94" t="s">
        <v>23010</v>
      </c>
      <c r="CZ1953" s="94" t="s">
        <v>12007</v>
      </c>
      <c r="DA1953" s="94" t="s">
        <v>12019</v>
      </c>
      <c r="DB1953" s="94" t="s">
        <v>12019</v>
      </c>
      <c r="DC1953" s="94" t="s">
        <v>12007</v>
      </c>
      <c r="DD1953" s="94" t="s">
        <v>12007</v>
      </c>
      <c r="DE1953" s="94" t="s">
        <v>12007</v>
      </c>
      <c r="DF1953" s="94" t="s">
        <v>12498</v>
      </c>
      <c r="DH1953" s="94" t="s">
        <v>12021</v>
      </c>
      <c r="DJ1953" s="94" t="s">
        <v>12022</v>
      </c>
    </row>
    <row r="1954" ht="13.5" customHeight="1">
      <c r="A1954" s="94" t="s">
        <v>23011</v>
      </c>
      <c r="B1954" s="94" t="s">
        <v>23012</v>
      </c>
      <c r="C1954" s="94" t="str">
        <f t="shared" si="1"/>
        <v>Poshak Gandhi</v>
      </c>
      <c r="D1954" s="94" t="s">
        <v>23013</v>
      </c>
      <c r="E1954" s="94" t="s">
        <v>32</v>
      </c>
      <c r="F1954" s="94" t="s">
        <v>23014</v>
      </c>
      <c r="G1954" s="95" t="s">
        <v>38</v>
      </c>
      <c r="H1954" s="94" t="s">
        <v>12006</v>
      </c>
      <c r="BF1954" s="94"/>
      <c r="BG1954" s="94"/>
      <c r="BH1954" s="94"/>
      <c r="BI1954" s="94" t="s">
        <v>38</v>
      </c>
      <c r="BJ1954" s="94"/>
      <c r="BK1954" s="94"/>
      <c r="BL1954" s="94"/>
      <c r="BM1954" s="94"/>
      <c r="BN1954" s="94"/>
      <c r="BO1954" s="94"/>
      <c r="BP1954" s="94"/>
      <c r="BQ1954" s="94"/>
      <c r="BR1954" s="94"/>
      <c r="BS1954" s="94"/>
      <c r="BT1954" s="94"/>
      <c r="BU1954" s="94">
        <v>1.0</v>
      </c>
      <c r="BV1954" s="94"/>
      <c r="BW1954" s="94"/>
      <c r="BX1954" s="94"/>
      <c r="BY1954" s="94"/>
      <c r="BZ1954" s="94"/>
      <c r="CA1954" s="94"/>
      <c r="CB1954" s="94"/>
      <c r="CC1954" s="94"/>
      <c r="CD1954" s="94"/>
      <c r="CE1954" s="94"/>
      <c r="CF1954" s="94"/>
      <c r="CG1954" s="94"/>
      <c r="CH1954" s="94"/>
      <c r="CJ1954" s="94" t="s">
        <v>12026</v>
      </c>
      <c r="CK1954" s="94" t="s">
        <v>23015</v>
      </c>
      <c r="CM1954" s="94" t="s">
        <v>15044</v>
      </c>
      <c r="CQ1954" s="94" t="s">
        <v>12263</v>
      </c>
      <c r="CX1954" s="94" t="s">
        <v>16501</v>
      </c>
      <c r="DH1954" s="94" t="s">
        <v>12021</v>
      </c>
      <c r="DJ1954" s="94" t="s">
        <v>12022</v>
      </c>
    </row>
    <row r="1955" ht="13.5" customHeight="1">
      <c r="A1955" s="94" t="s">
        <v>8055</v>
      </c>
      <c r="B1955" s="94" t="s">
        <v>8056</v>
      </c>
      <c r="C1955" s="94" t="str">
        <f t="shared" si="1"/>
        <v>PRADIP KUMAR CHATTOPADHYAY</v>
      </c>
      <c r="D1955" s="94" t="s">
        <v>8057</v>
      </c>
      <c r="E1955" s="94" t="s">
        <v>35</v>
      </c>
      <c r="F1955" s="94" t="s">
        <v>23016</v>
      </c>
      <c r="G1955" s="95" t="s">
        <v>33</v>
      </c>
      <c r="H1955" s="94" t="s">
        <v>12006</v>
      </c>
      <c r="I1955" s="94" t="s">
        <v>12069</v>
      </c>
      <c r="BF1955" s="94" t="s">
        <v>33</v>
      </c>
      <c r="BG1955" s="94"/>
      <c r="BH1955" s="94"/>
      <c r="BI1955" s="94"/>
      <c r="BJ1955" s="94"/>
      <c r="BK1955" s="94"/>
      <c r="BL1955" s="94">
        <v>1.0</v>
      </c>
      <c r="BM1955" s="94"/>
      <c r="BN1955" s="94"/>
      <c r="BO1955" s="94"/>
      <c r="BP1955" s="94"/>
      <c r="BQ1955" s="94"/>
      <c r="BR1955" s="94"/>
      <c r="BS1955" s="94"/>
      <c r="BT1955" s="94"/>
      <c r="BU1955" s="94"/>
      <c r="BV1955" s="94"/>
      <c r="BW1955" s="94"/>
      <c r="BX1955" s="94"/>
      <c r="BY1955" s="94"/>
      <c r="BZ1955" s="94"/>
      <c r="CA1955" s="94"/>
      <c r="CB1955" s="94"/>
      <c r="CC1955" s="94"/>
      <c r="CD1955" s="94">
        <v>1.0</v>
      </c>
      <c r="CE1955" s="94"/>
      <c r="CF1955" s="94"/>
      <c r="CG1955" s="94"/>
      <c r="CH1955" s="94"/>
      <c r="CJ1955" s="94" t="s">
        <v>3680</v>
      </c>
      <c r="CK1955" s="94" t="s">
        <v>23017</v>
      </c>
      <c r="CL1955" s="94" t="s">
        <v>13040</v>
      </c>
      <c r="CM1955" s="94" t="s">
        <v>15465</v>
      </c>
      <c r="CN1955" s="94" t="s">
        <v>23018</v>
      </c>
      <c r="CO1955" s="94" t="s">
        <v>12116</v>
      </c>
      <c r="CP1955" s="94" t="s">
        <v>15467</v>
      </c>
      <c r="CQ1955" s="94" t="s">
        <v>23019</v>
      </c>
      <c r="CR1955" s="94" t="s">
        <v>15469</v>
      </c>
      <c r="CS1955" s="94" t="s">
        <v>12007</v>
      </c>
      <c r="CX1955" s="94" t="s">
        <v>15470</v>
      </c>
      <c r="CZ1955" s="94" t="s">
        <v>12007</v>
      </c>
      <c r="DA1955" s="94" t="s">
        <v>12016</v>
      </c>
      <c r="DB1955" s="94" t="s">
        <v>12019</v>
      </c>
      <c r="DC1955" s="94" t="s">
        <v>12007</v>
      </c>
      <c r="DD1955" s="94" t="s">
        <v>12007</v>
      </c>
      <c r="DE1955" s="94" t="s">
        <v>12007</v>
      </c>
      <c r="DH1955" s="94" t="s">
        <v>12021</v>
      </c>
      <c r="DJ1955" s="94" t="s">
        <v>12022</v>
      </c>
    </row>
    <row r="1956" ht="13.5" customHeight="1">
      <c r="A1956" s="94" t="s">
        <v>4301</v>
      </c>
      <c r="B1956" s="94" t="s">
        <v>4302</v>
      </c>
      <c r="C1956" s="94" t="str">
        <f t="shared" si="1"/>
        <v>Prajval Shastri</v>
      </c>
      <c r="D1956" s="94" t="s">
        <v>4303</v>
      </c>
      <c r="E1956" s="94" t="s">
        <v>32</v>
      </c>
      <c r="F1956" s="94" t="s">
        <v>23020</v>
      </c>
      <c r="G1956" s="95" t="s">
        <v>38</v>
      </c>
      <c r="H1956" s="94" t="s">
        <v>12006</v>
      </c>
      <c r="I1956" s="94" t="s">
        <v>12069</v>
      </c>
      <c r="BF1956" s="94"/>
      <c r="BG1956" s="94" t="s">
        <v>38</v>
      </c>
      <c r="BH1956" s="94"/>
      <c r="BI1956" s="94"/>
      <c r="BJ1956" s="94"/>
      <c r="BK1956" s="94"/>
      <c r="BL1956" s="94"/>
      <c r="BM1956" s="94"/>
      <c r="BN1956" s="94"/>
      <c r="BO1956" s="94">
        <v>1.0</v>
      </c>
      <c r="BP1956" s="94"/>
      <c r="BQ1956" s="94"/>
      <c r="BR1956" s="94"/>
      <c r="BS1956" s="94"/>
      <c r="BT1956" s="94"/>
      <c r="BU1956" s="94"/>
      <c r="BV1956" s="94"/>
      <c r="BW1956" s="94"/>
      <c r="BX1956" s="94"/>
      <c r="BY1956" s="94"/>
      <c r="BZ1956" s="94"/>
      <c r="CA1956" s="94"/>
      <c r="CB1956" s="94"/>
      <c r="CC1956" s="94"/>
      <c r="CD1956" s="94"/>
      <c r="CE1956" s="94"/>
      <c r="CF1956" s="94"/>
      <c r="CG1956" s="94"/>
      <c r="CH1956" s="94"/>
      <c r="CJ1956" s="94" t="s">
        <v>12029</v>
      </c>
      <c r="CK1956" s="94" t="s">
        <v>23021</v>
      </c>
      <c r="CL1956" s="94" t="s">
        <v>23022</v>
      </c>
      <c r="CM1956" s="94" t="s">
        <v>23023</v>
      </c>
      <c r="CN1956" s="94" t="s">
        <v>23024</v>
      </c>
      <c r="CO1956" s="94" t="s">
        <v>12101</v>
      </c>
      <c r="CP1956" s="94" t="s">
        <v>13532</v>
      </c>
      <c r="CQ1956" s="94" t="s">
        <v>12183</v>
      </c>
      <c r="CR1956" s="94" t="s">
        <v>12195</v>
      </c>
      <c r="CX1956" s="94" t="s">
        <v>23025</v>
      </c>
      <c r="CZ1956" s="94" t="s">
        <v>12007</v>
      </c>
      <c r="DC1956" s="94" t="s">
        <v>12007</v>
      </c>
      <c r="DD1956" s="94" t="s">
        <v>12007</v>
      </c>
      <c r="DF1956" s="94" t="s">
        <v>23026</v>
      </c>
      <c r="DH1956" s="94" t="s">
        <v>12021</v>
      </c>
      <c r="DJ1956" s="94" t="s">
        <v>12022</v>
      </c>
    </row>
    <row r="1957" ht="13.5" customHeight="1">
      <c r="A1957" s="94" t="s">
        <v>3792</v>
      </c>
      <c r="B1957" s="94" t="s">
        <v>3793</v>
      </c>
      <c r="C1957" s="94" t="str">
        <f t="shared" si="1"/>
        <v>PRALAY BISWAS</v>
      </c>
      <c r="D1957" s="94" t="s">
        <v>3794</v>
      </c>
      <c r="E1957" s="94" t="s">
        <v>35</v>
      </c>
      <c r="F1957" s="94" t="s">
        <v>23027</v>
      </c>
      <c r="G1957" s="95" t="s">
        <v>33</v>
      </c>
      <c r="H1957" s="94" t="s">
        <v>12006</v>
      </c>
      <c r="I1957" s="94" t="s">
        <v>12069</v>
      </c>
      <c r="BF1957" s="94" t="s">
        <v>33</v>
      </c>
      <c r="BG1957" s="94"/>
      <c r="BH1957" s="94"/>
      <c r="BI1957" s="94"/>
      <c r="BJ1957" s="94"/>
      <c r="BK1957" s="94"/>
      <c r="BL1957" s="94"/>
      <c r="BM1957" s="94">
        <v>1.0</v>
      </c>
      <c r="BN1957" s="94"/>
      <c r="BO1957" s="94"/>
      <c r="BP1957" s="94"/>
      <c r="BQ1957" s="94"/>
      <c r="BR1957" s="94"/>
      <c r="BS1957" s="94"/>
      <c r="BT1957" s="94"/>
      <c r="BU1957" s="94"/>
      <c r="BV1957" s="94"/>
      <c r="BW1957" s="94"/>
      <c r="BX1957" s="94"/>
      <c r="BY1957" s="94"/>
      <c r="BZ1957" s="94"/>
      <c r="CA1957" s="94"/>
      <c r="CB1957" s="94"/>
      <c r="CC1957" s="94"/>
      <c r="CD1957" s="94">
        <v>1.0</v>
      </c>
      <c r="CE1957" s="94"/>
      <c r="CF1957" s="94"/>
      <c r="CG1957" s="94"/>
      <c r="CH1957" s="94"/>
      <c r="CK1957" s="94" t="s">
        <v>3798</v>
      </c>
      <c r="CL1957" s="94" t="s">
        <v>12046</v>
      </c>
      <c r="CM1957" s="94" t="s">
        <v>15680</v>
      </c>
      <c r="CN1957" s="94" t="s">
        <v>13580</v>
      </c>
      <c r="CO1957" s="94" t="s">
        <v>12122</v>
      </c>
      <c r="CP1957" s="94" t="s">
        <v>23028</v>
      </c>
      <c r="CQ1957" s="94" t="s">
        <v>12183</v>
      </c>
      <c r="CR1957" s="94" t="s">
        <v>12195</v>
      </c>
      <c r="CS1957" s="94" t="s">
        <v>12007</v>
      </c>
      <c r="CX1957" s="94" t="s">
        <v>23029</v>
      </c>
      <c r="CZ1957" s="94" t="s">
        <v>12007</v>
      </c>
      <c r="DA1957" s="94" t="s">
        <v>12016</v>
      </c>
      <c r="DB1957" s="94" t="s">
        <v>12111</v>
      </c>
      <c r="DC1957" s="94" t="s">
        <v>12007</v>
      </c>
      <c r="DD1957" s="94" t="s">
        <v>12016</v>
      </c>
      <c r="DE1957" s="94" t="s">
        <v>12007</v>
      </c>
      <c r="DH1957" s="94" t="s">
        <v>12021</v>
      </c>
      <c r="DJ1957" s="94" t="s">
        <v>12022</v>
      </c>
    </row>
    <row r="1958" ht="13.5" customHeight="1">
      <c r="A1958" s="94" t="s">
        <v>23030</v>
      </c>
      <c r="B1958" s="94" t="s">
        <v>19424</v>
      </c>
      <c r="C1958" s="94" t="str">
        <f t="shared" si="1"/>
        <v>Pranesthan Govender</v>
      </c>
      <c r="D1958" s="94" t="s">
        <v>23031</v>
      </c>
      <c r="E1958" s="94" t="s">
        <v>35</v>
      </c>
      <c r="F1958" s="94" t="s">
        <v>23032</v>
      </c>
      <c r="G1958" s="95" t="s">
        <v>33</v>
      </c>
      <c r="H1958" s="94" t="s">
        <v>12006</v>
      </c>
      <c r="BF1958" s="94"/>
      <c r="BG1958" s="94"/>
      <c r="BH1958" s="94" t="s">
        <v>33</v>
      </c>
      <c r="BI1958" s="94"/>
      <c r="BJ1958" s="94"/>
      <c r="BK1958" s="94"/>
      <c r="BL1958" s="94"/>
      <c r="BM1958" s="94"/>
      <c r="BN1958" s="94"/>
      <c r="BO1958" s="94"/>
      <c r="BP1958" s="94"/>
      <c r="BQ1958" s="94"/>
      <c r="BR1958" s="94">
        <v>1.0</v>
      </c>
      <c r="BS1958" s="94"/>
      <c r="BT1958" s="94"/>
      <c r="BU1958" s="94"/>
      <c r="BV1958" s="94"/>
      <c r="BW1958" s="94"/>
      <c r="BX1958" s="94"/>
      <c r="BY1958" s="94"/>
      <c r="BZ1958" s="94"/>
      <c r="CA1958" s="94"/>
      <c r="CB1958" s="94"/>
      <c r="CC1958" s="94"/>
      <c r="CD1958" s="94">
        <v>1.0</v>
      </c>
      <c r="CE1958" s="94"/>
      <c r="CF1958" s="94"/>
      <c r="CG1958" s="94"/>
      <c r="CH1958" s="94"/>
      <c r="CJ1958" s="94" t="s">
        <v>13091</v>
      </c>
      <c r="CK1958" s="94" t="s">
        <v>23030</v>
      </c>
      <c r="CL1958" s="94" t="s">
        <v>12046</v>
      </c>
      <c r="CM1958" s="94" t="s">
        <v>12654</v>
      </c>
      <c r="CN1958" s="94" t="s">
        <v>23033</v>
      </c>
      <c r="CO1958" s="94" t="s">
        <v>12013</v>
      </c>
      <c r="CP1958" s="94" t="s">
        <v>12189</v>
      </c>
      <c r="CQ1958" s="94" t="s">
        <v>12015</v>
      </c>
      <c r="CR1958" s="94" t="s">
        <v>12219</v>
      </c>
      <c r="CS1958" s="94" t="s">
        <v>12016</v>
      </c>
      <c r="CT1958" s="94" t="s">
        <v>23034</v>
      </c>
      <c r="CU1958" s="94" t="s">
        <v>12076</v>
      </c>
      <c r="CV1958" s="94" t="s">
        <v>12076</v>
      </c>
      <c r="CX1958" s="94" t="s">
        <v>23035</v>
      </c>
      <c r="CZ1958" s="94" t="s">
        <v>12007</v>
      </c>
      <c r="DC1958" s="94" t="s">
        <v>12007</v>
      </c>
      <c r="DD1958" s="94" t="s">
        <v>12007</v>
      </c>
      <c r="DE1958" s="94" t="s">
        <v>12016</v>
      </c>
      <c r="DF1958" s="94" t="s">
        <v>12076</v>
      </c>
      <c r="DH1958" s="94" t="s">
        <v>12021</v>
      </c>
      <c r="DJ1958" s="94" t="s">
        <v>12022</v>
      </c>
    </row>
    <row r="1959" ht="13.5" customHeight="1">
      <c r="A1959" s="94" t="s">
        <v>4385</v>
      </c>
      <c r="B1959" s="94" t="s">
        <v>4386</v>
      </c>
      <c r="C1959" s="94" t="str">
        <f t="shared" si="1"/>
        <v>Prasad R</v>
      </c>
      <c r="D1959" s="94" t="s">
        <v>4387</v>
      </c>
      <c r="E1959" s="94" t="s">
        <v>35</v>
      </c>
      <c r="F1959" s="94" t="s">
        <v>23036</v>
      </c>
      <c r="G1959" s="95" t="s">
        <v>33</v>
      </c>
      <c r="H1959" s="94" t="s">
        <v>12006</v>
      </c>
      <c r="I1959" s="94" t="s">
        <v>12069</v>
      </c>
      <c r="BF1959" s="94" t="s">
        <v>33</v>
      </c>
      <c r="BG1959" s="94"/>
      <c r="BH1959" s="94"/>
      <c r="BI1959" s="94"/>
      <c r="BJ1959" s="94"/>
      <c r="BK1959" s="94"/>
      <c r="BL1959" s="94">
        <v>1.0</v>
      </c>
      <c r="BM1959" s="94"/>
      <c r="BN1959" s="94"/>
      <c r="BO1959" s="94"/>
      <c r="BP1959" s="94"/>
      <c r="BQ1959" s="94"/>
      <c r="BR1959" s="94"/>
      <c r="BS1959" s="94"/>
      <c r="BT1959" s="94"/>
      <c r="BU1959" s="94"/>
      <c r="BV1959" s="94"/>
      <c r="BW1959" s="94"/>
      <c r="BX1959" s="94"/>
      <c r="BY1959" s="94"/>
      <c r="BZ1959" s="94"/>
      <c r="CA1959" s="94"/>
      <c r="CB1959" s="94"/>
      <c r="CC1959" s="94"/>
      <c r="CD1959" s="94"/>
      <c r="CE1959" s="94"/>
      <c r="CF1959" s="94"/>
      <c r="CG1959" s="94"/>
      <c r="CH1959" s="94"/>
      <c r="CJ1959" s="94" t="s">
        <v>12058</v>
      </c>
      <c r="CK1959" s="94" t="s">
        <v>4391</v>
      </c>
      <c r="CL1959" s="94" t="s">
        <v>12046</v>
      </c>
      <c r="CM1959" s="94" t="s">
        <v>23037</v>
      </c>
      <c r="CN1959" s="94" t="s">
        <v>12640</v>
      </c>
      <c r="CO1959" s="94" t="s">
        <v>12188</v>
      </c>
      <c r="CP1959" s="94" t="s">
        <v>23038</v>
      </c>
      <c r="CQ1959" s="94" t="s">
        <v>12183</v>
      </c>
      <c r="CR1959" s="94" t="s">
        <v>12183</v>
      </c>
      <c r="CS1959" s="94" t="s">
        <v>12007</v>
      </c>
      <c r="CX1959" s="94" t="s">
        <v>23039</v>
      </c>
      <c r="CZ1959" s="94" t="s">
        <v>12007</v>
      </c>
      <c r="DB1959" s="94" t="s">
        <v>12111</v>
      </c>
      <c r="DC1959" s="94" t="s">
        <v>12007</v>
      </c>
      <c r="DE1959" s="94" t="s">
        <v>12007</v>
      </c>
      <c r="DH1959" s="94" t="s">
        <v>12021</v>
      </c>
      <c r="DJ1959" s="94" t="s">
        <v>12022</v>
      </c>
    </row>
    <row r="1960" ht="13.5" customHeight="1">
      <c r="A1960" s="94" t="s">
        <v>4385</v>
      </c>
      <c r="B1960" s="94" t="s">
        <v>7886</v>
      </c>
      <c r="C1960" s="94" t="str">
        <f t="shared" si="1"/>
        <v>Prasad Sawant</v>
      </c>
      <c r="D1960" s="94" t="s">
        <v>7887</v>
      </c>
      <c r="E1960" s="94" t="s">
        <v>35</v>
      </c>
      <c r="F1960" s="94" t="s">
        <v>23040</v>
      </c>
      <c r="G1960" s="95" t="s">
        <v>33</v>
      </c>
      <c r="H1960" s="94" t="s">
        <v>12006</v>
      </c>
      <c r="I1960" s="94" t="s">
        <v>12069</v>
      </c>
      <c r="BF1960" s="94" t="s">
        <v>33</v>
      </c>
      <c r="BG1960" s="94"/>
      <c r="BH1960" s="94"/>
      <c r="BI1960" s="94"/>
      <c r="BJ1960" s="94"/>
      <c r="BK1960" s="94"/>
      <c r="BL1960" s="94"/>
      <c r="BM1960" s="94">
        <v>1.0</v>
      </c>
      <c r="BN1960" s="94"/>
      <c r="BO1960" s="94"/>
      <c r="BP1960" s="94"/>
      <c r="BQ1960" s="94"/>
      <c r="BR1960" s="94"/>
      <c r="BS1960" s="94"/>
      <c r="BT1960" s="94"/>
      <c r="BU1960" s="94"/>
      <c r="BV1960" s="94"/>
      <c r="BW1960" s="94"/>
      <c r="BX1960" s="94"/>
      <c r="BY1960" s="94"/>
      <c r="BZ1960" s="94"/>
      <c r="CA1960" s="94"/>
      <c r="CB1960" s="94"/>
      <c r="CC1960" s="94"/>
      <c r="CD1960" s="94">
        <v>1.0</v>
      </c>
      <c r="CE1960" s="94"/>
      <c r="CF1960" s="94"/>
      <c r="CG1960" s="94"/>
      <c r="CH1960" s="94"/>
      <c r="CJ1960" s="94" t="s">
        <v>11475</v>
      </c>
      <c r="CK1960" s="94" t="s">
        <v>7890</v>
      </c>
      <c r="CL1960" s="94" t="s">
        <v>12046</v>
      </c>
      <c r="CM1960" s="94" t="s">
        <v>21360</v>
      </c>
      <c r="CN1960" s="94" t="s">
        <v>12143</v>
      </c>
      <c r="CO1960" s="94" t="s">
        <v>12122</v>
      </c>
      <c r="CP1960" s="94" t="s">
        <v>12335</v>
      </c>
      <c r="CQ1960" s="94" t="s">
        <v>12336</v>
      </c>
      <c r="CR1960" s="94" t="s">
        <v>12195</v>
      </c>
      <c r="CS1960" s="94" t="s">
        <v>12007</v>
      </c>
      <c r="CX1960" s="94" t="s">
        <v>23041</v>
      </c>
      <c r="CZ1960" s="94" t="s">
        <v>12007</v>
      </c>
      <c r="DA1960" s="94" t="s">
        <v>12016</v>
      </c>
      <c r="DB1960" s="94" t="s">
        <v>12111</v>
      </c>
      <c r="DC1960" s="94" t="s">
        <v>12007</v>
      </c>
      <c r="DD1960" s="94" t="s">
        <v>12016</v>
      </c>
      <c r="DE1960" s="94" t="s">
        <v>12007</v>
      </c>
      <c r="DH1960" s="94" t="s">
        <v>12021</v>
      </c>
      <c r="DJ1960" s="94" t="s">
        <v>12022</v>
      </c>
    </row>
    <row r="1961" ht="13.5" customHeight="1">
      <c r="A1961" s="94" t="s">
        <v>7905</v>
      </c>
      <c r="B1961" s="94" t="s">
        <v>7906</v>
      </c>
      <c r="C1961" s="94" t="str">
        <f t="shared" si="1"/>
        <v>Prasanna Deshmukh</v>
      </c>
      <c r="D1961" s="94" t="s">
        <v>7907</v>
      </c>
      <c r="E1961" s="94" t="s">
        <v>32</v>
      </c>
      <c r="F1961" s="94" t="s">
        <v>23042</v>
      </c>
      <c r="G1961" s="95" t="s">
        <v>38</v>
      </c>
      <c r="H1961" s="94" t="s">
        <v>12006</v>
      </c>
      <c r="I1961" s="94" t="s">
        <v>12025</v>
      </c>
      <c r="BF1961" s="94"/>
      <c r="BG1961" s="94"/>
      <c r="BH1961" s="94"/>
      <c r="BI1961" s="94" t="s">
        <v>38</v>
      </c>
      <c r="BJ1961" s="94"/>
      <c r="BK1961" s="94"/>
      <c r="BL1961" s="94"/>
      <c r="BM1961" s="94"/>
      <c r="BN1961" s="94"/>
      <c r="BO1961" s="94"/>
      <c r="BP1961" s="94"/>
      <c r="BQ1961" s="94"/>
      <c r="BR1961" s="94"/>
      <c r="BS1961" s="94"/>
      <c r="BT1961" s="94"/>
      <c r="BU1961" s="94"/>
      <c r="BV1961" s="94"/>
      <c r="BW1961" s="94">
        <v>1.0</v>
      </c>
      <c r="BX1961" s="94"/>
      <c r="BY1961" s="94"/>
      <c r="BZ1961" s="94"/>
      <c r="CA1961" s="94"/>
      <c r="CB1961" s="94"/>
      <c r="CC1961" s="94"/>
      <c r="CD1961" s="94"/>
      <c r="CE1961" s="94"/>
      <c r="CF1961" s="94"/>
      <c r="CG1961" s="94"/>
      <c r="CH1961" s="94"/>
      <c r="CJ1961" s="94" t="s">
        <v>3680</v>
      </c>
      <c r="CK1961" s="94" t="s">
        <v>7910</v>
      </c>
      <c r="CL1961" s="94" t="s">
        <v>12046</v>
      </c>
      <c r="CM1961" s="94" t="s">
        <v>22257</v>
      </c>
      <c r="CN1961" s="94" t="s">
        <v>12156</v>
      </c>
      <c r="CO1961" s="94" t="s">
        <v>12030</v>
      </c>
      <c r="CP1961" s="94" t="s">
        <v>23043</v>
      </c>
      <c r="CQ1961" s="94" t="s">
        <v>12183</v>
      </c>
      <c r="CR1961" s="94" t="s">
        <v>12195</v>
      </c>
      <c r="CX1961" s="94" t="s">
        <v>1851</v>
      </c>
      <c r="CZ1961" s="94" t="s">
        <v>12016</v>
      </c>
      <c r="DC1961" s="94" t="s">
        <v>12016</v>
      </c>
      <c r="DD1961" s="94" t="s">
        <v>12016</v>
      </c>
      <c r="DH1961" s="94" t="s">
        <v>12021</v>
      </c>
      <c r="DJ1961" s="94" t="s">
        <v>12022</v>
      </c>
    </row>
    <row r="1962" ht="13.5" customHeight="1">
      <c r="A1962" s="94" t="s">
        <v>3593</v>
      </c>
      <c r="B1962" s="94" t="s">
        <v>3594</v>
      </c>
      <c r="C1962" s="94" t="str">
        <f t="shared" si="1"/>
        <v>Prasanta Nayak</v>
      </c>
      <c r="D1962" s="94" t="s">
        <v>3595</v>
      </c>
      <c r="E1962" s="94" t="s">
        <v>32</v>
      </c>
      <c r="F1962" s="94" t="s">
        <v>23044</v>
      </c>
      <c r="G1962" s="95" t="s">
        <v>38</v>
      </c>
      <c r="H1962" s="94" t="s">
        <v>12006</v>
      </c>
      <c r="I1962" s="94" t="s">
        <v>12025</v>
      </c>
      <c r="BF1962" s="94"/>
      <c r="BG1962" s="94"/>
      <c r="BH1962" s="94"/>
      <c r="BI1962" s="94" t="s">
        <v>38</v>
      </c>
      <c r="BJ1962" s="94"/>
      <c r="BK1962" s="94"/>
      <c r="BL1962" s="94"/>
      <c r="BM1962" s="94"/>
      <c r="BN1962" s="94"/>
      <c r="BO1962" s="94"/>
      <c r="BP1962" s="94"/>
      <c r="BQ1962" s="94"/>
      <c r="BR1962" s="94"/>
      <c r="BS1962" s="94"/>
      <c r="BT1962" s="94"/>
      <c r="BU1962" s="94">
        <v>1.0</v>
      </c>
      <c r="BV1962" s="94"/>
      <c r="BW1962" s="94"/>
      <c r="BX1962" s="94"/>
      <c r="BY1962" s="94"/>
      <c r="BZ1962" s="94"/>
      <c r="CA1962" s="94"/>
      <c r="CB1962" s="94"/>
      <c r="CC1962" s="94"/>
      <c r="CD1962" s="94"/>
      <c r="CE1962" s="94"/>
      <c r="CF1962" s="94"/>
      <c r="CG1962" s="94"/>
      <c r="CH1962" s="94"/>
      <c r="CJ1962" s="94" t="s">
        <v>3680</v>
      </c>
      <c r="CK1962" s="94" t="s">
        <v>3599</v>
      </c>
      <c r="CL1962" s="94" t="s">
        <v>12046</v>
      </c>
      <c r="CM1962" s="94" t="s">
        <v>23045</v>
      </c>
      <c r="CN1962" s="94" t="s">
        <v>23046</v>
      </c>
      <c r="CO1962" s="94" t="s">
        <v>12188</v>
      </c>
      <c r="CP1962" s="94" t="s">
        <v>11737</v>
      </c>
      <c r="CQ1962" s="94" t="s">
        <v>12205</v>
      </c>
      <c r="CR1962" s="94" t="s">
        <v>12195</v>
      </c>
      <c r="CX1962" s="94" t="s">
        <v>23047</v>
      </c>
      <c r="CZ1962" s="94" t="s">
        <v>12007</v>
      </c>
      <c r="DC1962" s="94" t="s">
        <v>12007</v>
      </c>
      <c r="DD1962" s="94" t="s">
        <v>12016</v>
      </c>
      <c r="DH1962" s="94" t="s">
        <v>12021</v>
      </c>
      <c r="DJ1962" s="94" t="s">
        <v>12022</v>
      </c>
    </row>
    <row r="1963" ht="13.5" customHeight="1">
      <c r="A1963" s="94" t="s">
        <v>5390</v>
      </c>
      <c r="B1963" s="94" t="s">
        <v>5391</v>
      </c>
      <c r="C1963" s="94" t="str">
        <f t="shared" si="1"/>
        <v>Prasenjit Saha</v>
      </c>
      <c r="D1963" s="94" t="s">
        <v>5392</v>
      </c>
      <c r="E1963" s="94" t="s">
        <v>32</v>
      </c>
      <c r="F1963" s="94" t="s">
        <v>23048</v>
      </c>
      <c r="G1963" s="95" t="s">
        <v>33</v>
      </c>
      <c r="H1963" s="94" t="s">
        <v>12006</v>
      </c>
      <c r="I1963" s="94" t="s">
        <v>12069</v>
      </c>
      <c r="BF1963" s="94" t="s">
        <v>33</v>
      </c>
      <c r="BG1963" s="94"/>
      <c r="BH1963" s="94"/>
      <c r="BI1963" s="94"/>
      <c r="BJ1963" s="94"/>
      <c r="BK1963" s="94"/>
      <c r="BL1963" s="94">
        <v>1.0</v>
      </c>
      <c r="BM1963" s="94"/>
      <c r="BN1963" s="94"/>
      <c r="BO1963" s="94"/>
      <c r="BP1963" s="94"/>
      <c r="BQ1963" s="94"/>
      <c r="BR1963" s="94"/>
      <c r="BS1963" s="94"/>
      <c r="BT1963" s="94"/>
      <c r="BU1963" s="94"/>
      <c r="BV1963" s="94"/>
      <c r="BW1963" s="94"/>
      <c r="BX1963" s="94"/>
      <c r="BY1963" s="94"/>
      <c r="BZ1963" s="94"/>
      <c r="CA1963" s="94"/>
      <c r="CB1963" s="94"/>
      <c r="CC1963" s="94"/>
      <c r="CD1963" s="94"/>
      <c r="CE1963" s="94"/>
      <c r="CF1963" s="94"/>
      <c r="CG1963" s="94"/>
      <c r="CH1963" s="94"/>
      <c r="CJ1963" s="94" t="s">
        <v>12082</v>
      </c>
      <c r="CK1963" s="94" t="s">
        <v>7142</v>
      </c>
      <c r="CL1963" s="94" t="s">
        <v>12505</v>
      </c>
      <c r="CM1963" s="94" t="s">
        <v>23049</v>
      </c>
      <c r="CN1963" s="94" t="s">
        <v>23050</v>
      </c>
      <c r="CO1963" s="94" t="s">
        <v>12030</v>
      </c>
      <c r="CP1963" s="94" t="s">
        <v>13604</v>
      </c>
      <c r="CQ1963" s="94" t="s">
        <v>13106</v>
      </c>
      <c r="CR1963" s="94" t="s">
        <v>12195</v>
      </c>
      <c r="CS1963" s="94" t="s">
        <v>12007</v>
      </c>
      <c r="CT1963" s="94" t="s">
        <v>12594</v>
      </c>
      <c r="CX1963" s="94" t="s">
        <v>1774</v>
      </c>
      <c r="CZ1963" s="94" t="s">
        <v>12007</v>
      </c>
      <c r="DC1963" s="94" t="s">
        <v>12007</v>
      </c>
      <c r="DD1963" s="94" t="s">
        <v>12007</v>
      </c>
      <c r="DE1963" s="94" t="s">
        <v>12007</v>
      </c>
      <c r="DH1963" s="94" t="s">
        <v>12021</v>
      </c>
      <c r="DJ1963" s="94" t="s">
        <v>12022</v>
      </c>
    </row>
    <row r="1964" ht="13.5" customHeight="1">
      <c r="A1964" s="94" t="s">
        <v>23051</v>
      </c>
      <c r="B1964" s="94" t="s">
        <v>23052</v>
      </c>
      <c r="C1964" s="94" t="str">
        <f t="shared" si="1"/>
        <v>Pratika Dayal</v>
      </c>
      <c r="D1964" s="94" t="s">
        <v>23053</v>
      </c>
      <c r="E1964" s="94" t="s">
        <v>32</v>
      </c>
      <c r="F1964" s="94" t="s">
        <v>23054</v>
      </c>
      <c r="G1964" s="95" t="s">
        <v>38</v>
      </c>
      <c r="H1964" s="94" t="s">
        <v>12006</v>
      </c>
      <c r="I1964" s="94" t="s">
        <v>12025</v>
      </c>
      <c r="BF1964" s="94"/>
      <c r="BG1964" s="94" t="s">
        <v>38</v>
      </c>
      <c r="BH1964" s="94"/>
      <c r="BI1964" s="94"/>
      <c r="BJ1964" s="94"/>
      <c r="BK1964" s="94"/>
      <c r="BL1964" s="94"/>
      <c r="BM1964" s="94"/>
      <c r="BN1964" s="94"/>
      <c r="BO1964" s="94"/>
      <c r="BP1964" s="94"/>
      <c r="BQ1964" s="94">
        <v>1.0</v>
      </c>
      <c r="BR1964" s="94"/>
      <c r="BS1964" s="94"/>
      <c r="BT1964" s="94"/>
      <c r="BU1964" s="94"/>
      <c r="BV1964" s="94"/>
      <c r="BW1964" s="94"/>
      <c r="BX1964" s="94"/>
      <c r="BY1964" s="94"/>
      <c r="BZ1964" s="94"/>
      <c r="CA1964" s="94"/>
      <c r="CB1964" s="94"/>
      <c r="CC1964" s="94"/>
      <c r="CD1964" s="94"/>
      <c r="CE1964" s="94"/>
      <c r="CF1964" s="94"/>
      <c r="CG1964" s="94"/>
      <c r="CH1964" s="94"/>
      <c r="CJ1964" s="94" t="s">
        <v>12082</v>
      </c>
      <c r="CK1964" s="94" t="s">
        <v>23055</v>
      </c>
      <c r="CL1964" s="94" t="s">
        <v>12010</v>
      </c>
      <c r="CM1964" s="94" t="s">
        <v>18119</v>
      </c>
      <c r="CN1964" s="94" t="s">
        <v>19403</v>
      </c>
      <c r="CO1964" s="94" t="s">
        <v>12030</v>
      </c>
      <c r="CP1964" s="94" t="s">
        <v>14649</v>
      </c>
      <c r="CQ1964" s="94" t="s">
        <v>12347</v>
      </c>
      <c r="CR1964" s="94" t="s">
        <v>12263</v>
      </c>
      <c r="CX1964" s="94" t="s">
        <v>2154</v>
      </c>
      <c r="CZ1964" s="94" t="s">
        <v>12016</v>
      </c>
      <c r="DC1964" s="94" t="s">
        <v>12016</v>
      </c>
      <c r="DD1964" s="94" t="s">
        <v>12007</v>
      </c>
      <c r="DH1964" s="94" t="s">
        <v>12021</v>
      </c>
      <c r="DJ1964" s="94" t="s">
        <v>12022</v>
      </c>
    </row>
    <row r="1965" ht="13.5" customHeight="1">
      <c r="A1965" s="94" t="s">
        <v>23056</v>
      </c>
      <c r="B1965" s="94" t="s">
        <v>23057</v>
      </c>
      <c r="C1965" s="94" t="str">
        <f t="shared" si="1"/>
        <v>Preben Grosboel</v>
      </c>
      <c r="D1965" s="94" t="s">
        <v>23058</v>
      </c>
      <c r="E1965" s="94" t="s">
        <v>32</v>
      </c>
      <c r="F1965" s="94" t="s">
        <v>23059</v>
      </c>
      <c r="G1965" s="95" t="s">
        <v>33</v>
      </c>
      <c r="H1965" s="94" t="s">
        <v>12006</v>
      </c>
      <c r="BF1965" s="94" t="s">
        <v>33</v>
      </c>
      <c r="BG1965" s="94"/>
      <c r="BH1965" s="94"/>
      <c r="BI1965" s="94"/>
      <c r="BJ1965" s="94"/>
      <c r="BK1965" s="94"/>
      <c r="BL1965" s="94">
        <v>1.0</v>
      </c>
      <c r="BM1965" s="94"/>
      <c r="BN1965" s="94"/>
      <c r="BO1965" s="94"/>
      <c r="BP1965" s="94"/>
      <c r="BQ1965" s="94"/>
      <c r="BR1965" s="94"/>
      <c r="BS1965" s="94"/>
      <c r="BT1965" s="94"/>
      <c r="BU1965" s="94"/>
      <c r="BV1965" s="94"/>
      <c r="BW1965" s="94"/>
      <c r="BX1965" s="94"/>
      <c r="BY1965" s="94"/>
      <c r="BZ1965" s="94"/>
      <c r="CA1965" s="94"/>
      <c r="CB1965" s="94"/>
      <c r="CC1965" s="94"/>
      <c r="CD1965" s="94">
        <v>1.0</v>
      </c>
      <c r="CE1965" s="94"/>
      <c r="CF1965" s="94"/>
      <c r="CG1965" s="94"/>
      <c r="CH1965" s="94"/>
      <c r="CJ1965" s="94" t="s">
        <v>12058</v>
      </c>
      <c r="CK1965" s="94" t="s">
        <v>23060</v>
      </c>
      <c r="CM1965" s="94" t="s">
        <v>23061</v>
      </c>
      <c r="CN1965" s="94" t="s">
        <v>12101</v>
      </c>
      <c r="CO1965" s="94" t="s">
        <v>12101</v>
      </c>
      <c r="CQ1965" s="94" t="s">
        <v>12243</v>
      </c>
      <c r="CR1965" s="94" t="s">
        <v>18656</v>
      </c>
      <c r="CS1965" s="94" t="s">
        <v>12016</v>
      </c>
      <c r="CX1965" s="94" t="s">
        <v>23062</v>
      </c>
      <c r="CZ1965" s="94" t="s">
        <v>12007</v>
      </c>
      <c r="DA1965" s="94" t="s">
        <v>12016</v>
      </c>
      <c r="DB1965" s="94" t="s">
        <v>12016</v>
      </c>
      <c r="DC1965" s="94" t="s">
        <v>12007</v>
      </c>
      <c r="DD1965" s="94" t="s">
        <v>12016</v>
      </c>
      <c r="DE1965" s="94" t="s">
        <v>12007</v>
      </c>
      <c r="DH1965" s="94" t="s">
        <v>12021</v>
      </c>
      <c r="DJ1965" s="94" t="s">
        <v>12022</v>
      </c>
    </row>
    <row r="1966" ht="13.5" customHeight="1">
      <c r="A1966" s="94" t="s">
        <v>23063</v>
      </c>
      <c r="B1966" s="94" t="s">
        <v>23064</v>
      </c>
      <c r="C1966" s="94" t="str">
        <f t="shared" si="1"/>
        <v>Precious Sejake</v>
      </c>
      <c r="D1966" s="94" t="s">
        <v>23065</v>
      </c>
      <c r="E1966" s="94" t="s">
        <v>32</v>
      </c>
      <c r="F1966" s="94" t="s">
        <v>23066</v>
      </c>
      <c r="G1966" s="95" t="s">
        <v>33</v>
      </c>
      <c r="H1966" s="94" t="s">
        <v>12006</v>
      </c>
      <c r="I1966" s="94" t="s">
        <v>12069</v>
      </c>
      <c r="BF1966" s="94" t="s">
        <v>33</v>
      </c>
      <c r="BG1966" s="94"/>
      <c r="BH1966" s="94"/>
      <c r="BI1966" s="94"/>
      <c r="BJ1966" s="94"/>
      <c r="BK1966" s="94"/>
      <c r="BL1966" s="94"/>
      <c r="BM1966" s="94">
        <v>1.0</v>
      </c>
      <c r="BN1966" s="94"/>
      <c r="BO1966" s="94"/>
      <c r="BP1966" s="94"/>
      <c r="BQ1966" s="94"/>
      <c r="BR1966" s="94"/>
      <c r="BS1966" s="94"/>
      <c r="BT1966" s="94"/>
      <c r="BU1966" s="94"/>
      <c r="BV1966" s="94"/>
      <c r="BW1966" s="94"/>
      <c r="BX1966" s="94"/>
      <c r="BY1966" s="94"/>
      <c r="BZ1966" s="94"/>
      <c r="CA1966" s="94"/>
      <c r="CB1966" s="94"/>
      <c r="CC1966" s="94"/>
      <c r="CD1966" s="94">
        <v>1.0</v>
      </c>
      <c r="CE1966" s="94"/>
      <c r="CF1966" s="94"/>
      <c r="CG1966" s="94"/>
      <c r="CH1966" s="94"/>
      <c r="CJ1966" s="94" t="s">
        <v>12213</v>
      </c>
      <c r="CK1966" s="94" t="s">
        <v>23067</v>
      </c>
      <c r="CL1966" s="94" t="s">
        <v>12010</v>
      </c>
      <c r="CM1966" s="94" t="s">
        <v>14683</v>
      </c>
      <c r="CO1966" s="94" t="s">
        <v>12122</v>
      </c>
      <c r="CP1966" s="94" t="s">
        <v>23068</v>
      </c>
      <c r="CQ1966" s="94" t="s">
        <v>12015</v>
      </c>
      <c r="CR1966" s="94" t="s">
        <v>12219</v>
      </c>
      <c r="CS1966" s="94" t="s">
        <v>12016</v>
      </c>
      <c r="CX1966" s="94" t="s">
        <v>23069</v>
      </c>
      <c r="CZ1966" s="94" t="s">
        <v>12007</v>
      </c>
      <c r="DA1966" s="94" t="s">
        <v>12111</v>
      </c>
      <c r="DB1966" s="94" t="s">
        <v>12111</v>
      </c>
      <c r="DC1966" s="94" t="s">
        <v>12007</v>
      </c>
      <c r="DD1966" s="94" t="s">
        <v>12007</v>
      </c>
      <c r="DE1966" s="94" t="s">
        <v>12007</v>
      </c>
      <c r="DH1966" s="94" t="s">
        <v>12021</v>
      </c>
      <c r="DJ1966" s="94" t="s">
        <v>12022</v>
      </c>
    </row>
    <row r="1967" ht="13.5" customHeight="1">
      <c r="A1967" s="94" t="s">
        <v>7865</v>
      </c>
      <c r="B1967" s="94" t="s">
        <v>7866</v>
      </c>
      <c r="C1967" s="94" t="str">
        <f t="shared" si="1"/>
        <v>Preeti Kharb</v>
      </c>
      <c r="D1967" s="94" t="s">
        <v>7867</v>
      </c>
      <c r="E1967" s="94" t="s">
        <v>35</v>
      </c>
      <c r="F1967" s="94" t="s">
        <v>23070</v>
      </c>
      <c r="G1967" s="95" t="s">
        <v>33</v>
      </c>
      <c r="H1967" s="94" t="s">
        <v>12006</v>
      </c>
      <c r="I1967" s="94" t="s">
        <v>12287</v>
      </c>
      <c r="BF1967" s="94" t="s">
        <v>33</v>
      </c>
      <c r="BG1967" s="94"/>
      <c r="BH1967" s="94"/>
      <c r="BI1967" s="94"/>
      <c r="BJ1967" s="94"/>
      <c r="BK1967" s="94"/>
      <c r="BL1967" s="94">
        <v>1.0</v>
      </c>
      <c r="BM1967" s="94"/>
      <c r="BN1967" s="94"/>
      <c r="BO1967" s="94"/>
      <c r="BP1967" s="94"/>
      <c r="BQ1967" s="94"/>
      <c r="BR1967" s="94"/>
      <c r="BS1967" s="94"/>
      <c r="BT1967" s="94"/>
      <c r="BU1967" s="94"/>
      <c r="BV1967" s="94"/>
      <c r="BW1967" s="94"/>
      <c r="BX1967" s="94"/>
      <c r="BY1967" s="94"/>
      <c r="BZ1967" s="94"/>
      <c r="CA1967" s="94"/>
      <c r="CB1967" s="94"/>
      <c r="CC1967" s="94"/>
      <c r="CD1967" s="94"/>
      <c r="CE1967" s="94"/>
      <c r="CF1967" s="94"/>
      <c r="CG1967" s="94"/>
      <c r="CH1967" s="94"/>
      <c r="CJ1967" s="94" t="s">
        <v>12082</v>
      </c>
      <c r="CK1967" s="94" t="s">
        <v>7871</v>
      </c>
      <c r="CL1967" s="94" t="s">
        <v>12010</v>
      </c>
      <c r="CM1967" s="94" t="s">
        <v>15680</v>
      </c>
      <c r="CN1967" s="94" t="s">
        <v>23071</v>
      </c>
      <c r="CO1967" s="94" t="s">
        <v>12030</v>
      </c>
      <c r="CP1967" s="94" t="s">
        <v>13281</v>
      </c>
      <c r="CQ1967" s="94" t="s">
        <v>12183</v>
      </c>
      <c r="CR1967" s="94" t="s">
        <v>12183</v>
      </c>
      <c r="CS1967" s="94" t="s">
        <v>12007</v>
      </c>
      <c r="CT1967" s="94" t="s">
        <v>12052</v>
      </c>
      <c r="CU1967" s="94" t="s">
        <v>12052</v>
      </c>
      <c r="CV1967" s="94" t="s">
        <v>12052</v>
      </c>
      <c r="CX1967" s="94" t="s">
        <v>23072</v>
      </c>
      <c r="CZ1967" s="94" t="s">
        <v>12007</v>
      </c>
      <c r="DA1967" s="94" t="s">
        <v>12019</v>
      </c>
      <c r="DB1967" s="94" t="s">
        <v>12019</v>
      </c>
      <c r="DC1967" s="94" t="s">
        <v>12007</v>
      </c>
      <c r="DD1967" s="94" t="s">
        <v>12007</v>
      </c>
      <c r="DE1967" s="94" t="s">
        <v>12007</v>
      </c>
      <c r="DH1967" s="94" t="s">
        <v>12021</v>
      </c>
      <c r="DJ1967" s="94" t="s">
        <v>12022</v>
      </c>
    </row>
    <row r="1968" ht="13.5" customHeight="1">
      <c r="A1968" s="94" t="s">
        <v>6763</v>
      </c>
      <c r="B1968" s="94" t="s">
        <v>6764</v>
      </c>
      <c r="C1968" s="94" t="str">
        <f t="shared" si="1"/>
        <v>Prerna Rana</v>
      </c>
      <c r="D1968" s="94" t="s">
        <v>6765</v>
      </c>
      <c r="E1968" s="94" t="s">
        <v>35</v>
      </c>
      <c r="F1968" s="94" t="s">
        <v>23073</v>
      </c>
      <c r="G1968" s="95" t="s">
        <v>38</v>
      </c>
      <c r="H1968" s="94" t="s">
        <v>12006</v>
      </c>
      <c r="I1968" s="94" t="s">
        <v>12069</v>
      </c>
      <c r="BF1968" s="94"/>
      <c r="BG1968" s="94" t="s">
        <v>38</v>
      </c>
      <c r="BH1968" s="94"/>
      <c r="BI1968" s="94"/>
      <c r="BJ1968" s="94"/>
      <c r="BK1968" s="94"/>
      <c r="BL1968" s="94"/>
      <c r="BM1968" s="94"/>
      <c r="BN1968" s="94"/>
      <c r="BO1968" s="94">
        <v>1.0</v>
      </c>
      <c r="BP1968" s="94"/>
      <c r="BQ1968" s="94"/>
      <c r="BR1968" s="94"/>
      <c r="BS1968" s="94"/>
      <c r="BT1968" s="94"/>
      <c r="BU1968" s="94"/>
      <c r="BV1968" s="94"/>
      <c r="BW1968" s="94"/>
      <c r="BX1968" s="94"/>
      <c r="BY1968" s="94"/>
      <c r="BZ1968" s="94"/>
      <c r="CA1968" s="94"/>
      <c r="CB1968" s="94"/>
      <c r="CC1968" s="94"/>
      <c r="CD1968" s="94"/>
      <c r="CE1968" s="94"/>
      <c r="CF1968" s="94"/>
      <c r="CG1968" s="94"/>
      <c r="CH1968" s="94"/>
      <c r="CJ1968" s="94" t="s">
        <v>3680</v>
      </c>
      <c r="CK1968" s="94" t="s">
        <v>6763</v>
      </c>
      <c r="CL1968" s="94" t="s">
        <v>12010</v>
      </c>
      <c r="CM1968" s="94" t="s">
        <v>23074</v>
      </c>
      <c r="CN1968" s="94" t="s">
        <v>15987</v>
      </c>
      <c r="CP1968" s="94" t="s">
        <v>13276</v>
      </c>
      <c r="CQ1968" s="94" t="s">
        <v>12183</v>
      </c>
      <c r="CR1968" s="94" t="s">
        <v>15469</v>
      </c>
      <c r="CU1968" s="94" t="s">
        <v>23075</v>
      </c>
      <c r="CX1968" s="94" t="s">
        <v>23076</v>
      </c>
      <c r="CZ1968" s="94" t="s">
        <v>12007</v>
      </c>
      <c r="DC1968" s="94" t="s">
        <v>12007</v>
      </c>
      <c r="DD1968" s="94" t="s">
        <v>12007</v>
      </c>
      <c r="DH1968" s="94" t="s">
        <v>12021</v>
      </c>
      <c r="DJ1968" s="94" t="s">
        <v>12022</v>
      </c>
    </row>
    <row r="1969" ht="13.5" customHeight="1">
      <c r="A1969" s="94" t="s">
        <v>23077</v>
      </c>
      <c r="B1969" s="94" t="s">
        <v>23078</v>
      </c>
      <c r="C1969" s="94" t="str">
        <f t="shared" si="1"/>
        <v>Prince Opoku</v>
      </c>
      <c r="D1969" s="94" t="s">
        <v>23079</v>
      </c>
      <c r="E1969" s="94" t="s">
        <v>32</v>
      </c>
      <c r="F1969" s="94" t="s">
        <v>23080</v>
      </c>
      <c r="G1969" s="95" t="s">
        <v>38</v>
      </c>
      <c r="H1969" s="94" t="s">
        <v>12006</v>
      </c>
      <c r="BF1969" s="94"/>
      <c r="BG1969" s="94"/>
      <c r="BH1969" s="94"/>
      <c r="BI1969" s="94" t="s">
        <v>38</v>
      </c>
      <c r="BJ1969" s="94"/>
      <c r="BK1969" s="94"/>
      <c r="BL1969" s="94"/>
      <c r="BM1969" s="94"/>
      <c r="BN1969" s="94"/>
      <c r="BO1969" s="94"/>
      <c r="BP1969" s="94"/>
      <c r="BQ1969" s="94"/>
      <c r="BR1969" s="94"/>
      <c r="BS1969" s="94"/>
      <c r="BT1969" s="94"/>
      <c r="BU1969" s="94">
        <v>1.0</v>
      </c>
      <c r="BV1969" s="94"/>
      <c r="BW1969" s="94"/>
      <c r="BX1969" s="94"/>
      <c r="BY1969" s="94"/>
      <c r="BZ1969" s="94"/>
      <c r="CA1969" s="94"/>
      <c r="CB1969" s="94"/>
      <c r="CC1969" s="94"/>
      <c r="CD1969" s="94"/>
      <c r="CE1969" s="94"/>
      <c r="CF1969" s="94"/>
      <c r="CG1969" s="94"/>
      <c r="CH1969" s="94"/>
      <c r="CK1969" s="94" t="s">
        <v>23081</v>
      </c>
      <c r="CL1969" s="94" t="s">
        <v>12289</v>
      </c>
      <c r="CM1969" s="94" t="s">
        <v>23082</v>
      </c>
      <c r="CN1969" s="94" t="s">
        <v>23083</v>
      </c>
      <c r="CO1969" s="94" t="s">
        <v>12013</v>
      </c>
      <c r="CP1969" s="94" t="s">
        <v>23084</v>
      </c>
      <c r="CQ1969" s="94" t="s">
        <v>15782</v>
      </c>
      <c r="CR1969" s="94" t="s">
        <v>15783</v>
      </c>
      <c r="CX1969" s="94" t="s">
        <v>23085</v>
      </c>
      <c r="CZ1969" s="94" t="s">
        <v>12007</v>
      </c>
      <c r="DC1969" s="94" t="s">
        <v>12007</v>
      </c>
      <c r="DD1969" s="94" t="s">
        <v>12007</v>
      </c>
      <c r="DH1969" s="94" t="s">
        <v>12021</v>
      </c>
      <c r="DJ1969" s="94" t="s">
        <v>12022</v>
      </c>
    </row>
    <row r="1970" ht="13.5" customHeight="1">
      <c r="A1970" s="94" t="s">
        <v>3962</v>
      </c>
      <c r="B1970" s="94" t="s">
        <v>3963</v>
      </c>
      <c r="C1970" s="94" t="str">
        <f t="shared" si="1"/>
        <v>Priscilla Muheki</v>
      </c>
      <c r="D1970" s="94" t="s">
        <v>3964</v>
      </c>
      <c r="E1970" s="94" t="s">
        <v>32</v>
      </c>
      <c r="F1970" s="94" t="s">
        <v>23086</v>
      </c>
      <c r="G1970" s="95" t="s">
        <v>33</v>
      </c>
      <c r="H1970" s="94" t="s">
        <v>12006</v>
      </c>
      <c r="I1970" s="94" t="s">
        <v>12069</v>
      </c>
      <c r="BF1970" s="94" t="s">
        <v>33</v>
      </c>
      <c r="BG1970" s="94"/>
      <c r="BH1970" s="94"/>
      <c r="BI1970" s="94"/>
      <c r="BJ1970" s="94"/>
      <c r="BK1970" s="94"/>
      <c r="BL1970" s="94">
        <v>1.0</v>
      </c>
      <c r="BM1970" s="94"/>
      <c r="BN1970" s="94"/>
      <c r="BO1970" s="94"/>
      <c r="BP1970" s="94"/>
      <c r="BQ1970" s="94"/>
      <c r="BR1970" s="94"/>
      <c r="BS1970" s="94"/>
      <c r="BT1970" s="94"/>
      <c r="BU1970" s="94"/>
      <c r="BV1970" s="94"/>
      <c r="BW1970" s="94"/>
      <c r="BX1970" s="94"/>
      <c r="BY1970" s="94"/>
      <c r="BZ1970" s="94"/>
      <c r="CA1970" s="94"/>
      <c r="CB1970" s="94"/>
      <c r="CC1970" s="94"/>
      <c r="CD1970" s="94"/>
      <c r="CE1970" s="94"/>
      <c r="CF1970" s="94"/>
      <c r="CG1970" s="94">
        <v>1.0</v>
      </c>
      <c r="CH1970" s="94"/>
      <c r="CJ1970" s="94" t="s">
        <v>3680</v>
      </c>
      <c r="CK1970" s="94" t="s">
        <v>3968</v>
      </c>
      <c r="CL1970" s="94" t="s">
        <v>12010</v>
      </c>
      <c r="CM1970" s="94" t="s">
        <v>15929</v>
      </c>
      <c r="CN1970" s="94" t="s">
        <v>12115</v>
      </c>
      <c r="CO1970" s="94" t="s">
        <v>12116</v>
      </c>
      <c r="CP1970" s="94" t="s">
        <v>15087</v>
      </c>
      <c r="CQ1970" s="94" t="s">
        <v>13048</v>
      </c>
      <c r="CR1970" s="94" t="s">
        <v>13049</v>
      </c>
      <c r="CS1970" s="94" t="s">
        <v>12007</v>
      </c>
      <c r="CT1970" s="94" t="s">
        <v>12052</v>
      </c>
      <c r="CV1970" s="94" t="s">
        <v>23087</v>
      </c>
      <c r="CX1970" s="94" t="s">
        <v>23088</v>
      </c>
      <c r="CZ1970" s="94" t="s">
        <v>12007</v>
      </c>
      <c r="DA1970" s="94" t="s">
        <v>12111</v>
      </c>
      <c r="DB1970" s="94" t="s">
        <v>12111</v>
      </c>
      <c r="DC1970" s="94" t="s">
        <v>12007</v>
      </c>
      <c r="DD1970" s="94" t="s">
        <v>12007</v>
      </c>
      <c r="DE1970" s="94" t="s">
        <v>12016</v>
      </c>
      <c r="DH1970" s="94" t="s">
        <v>12021</v>
      </c>
      <c r="DJ1970" s="94" t="s">
        <v>12022</v>
      </c>
    </row>
    <row r="1971" ht="13.5" customHeight="1">
      <c r="A1971" s="94" t="s">
        <v>11071</v>
      </c>
      <c r="B1971" s="94" t="s">
        <v>11072</v>
      </c>
      <c r="C1971" s="94" t="str">
        <f t="shared" si="1"/>
        <v>Priya Shah</v>
      </c>
      <c r="D1971" s="94" t="s">
        <v>11073</v>
      </c>
      <c r="E1971" s="94" t="s">
        <v>32</v>
      </c>
      <c r="F1971" s="94" t="s">
        <v>23089</v>
      </c>
      <c r="G1971" s="95" t="s">
        <v>33</v>
      </c>
      <c r="H1971" s="94" t="s">
        <v>12006</v>
      </c>
      <c r="I1971" s="94" t="s">
        <v>12069</v>
      </c>
      <c r="BF1971" s="94" t="s">
        <v>33</v>
      </c>
      <c r="BG1971" s="94"/>
      <c r="BH1971" s="94"/>
      <c r="BI1971" s="94"/>
      <c r="BJ1971" s="94"/>
      <c r="BK1971" s="94"/>
      <c r="BL1971" s="94">
        <v>1.0</v>
      </c>
      <c r="BM1971" s="94"/>
      <c r="BN1971" s="94"/>
      <c r="BO1971" s="94"/>
      <c r="BP1971" s="94"/>
      <c r="BQ1971" s="94"/>
      <c r="BR1971" s="94"/>
      <c r="BS1971" s="94"/>
      <c r="BT1971" s="94"/>
      <c r="BU1971" s="94"/>
      <c r="BV1971" s="94"/>
      <c r="BW1971" s="94"/>
      <c r="BX1971" s="94"/>
      <c r="BY1971" s="94"/>
      <c r="BZ1971" s="94"/>
      <c r="CA1971" s="94"/>
      <c r="CB1971" s="94"/>
      <c r="CC1971" s="94"/>
      <c r="CD1971" s="94"/>
      <c r="CE1971" s="94"/>
      <c r="CF1971" s="94"/>
      <c r="CG1971" s="94"/>
      <c r="CH1971" s="94"/>
      <c r="CJ1971" s="94" t="s">
        <v>3680</v>
      </c>
      <c r="CK1971" s="94" t="s">
        <v>23090</v>
      </c>
      <c r="CL1971" s="94" t="s">
        <v>12010</v>
      </c>
      <c r="CM1971" s="94" t="s">
        <v>21847</v>
      </c>
      <c r="CN1971" s="94" t="s">
        <v>12029</v>
      </c>
      <c r="CO1971" s="94" t="s">
        <v>12030</v>
      </c>
      <c r="CP1971" s="94" t="s">
        <v>21848</v>
      </c>
      <c r="CQ1971" s="94" t="s">
        <v>12183</v>
      </c>
      <c r="CR1971" s="94" t="s">
        <v>12195</v>
      </c>
      <c r="CS1971" s="94" t="s">
        <v>12007</v>
      </c>
      <c r="CT1971" s="94" t="s">
        <v>21849</v>
      </c>
      <c r="CU1971" s="94" t="s">
        <v>21849</v>
      </c>
      <c r="CV1971" s="94" t="s">
        <v>21849</v>
      </c>
      <c r="CX1971" s="94" t="s">
        <v>23091</v>
      </c>
      <c r="CZ1971" s="94" t="s">
        <v>12007</v>
      </c>
      <c r="DA1971" s="94" t="s">
        <v>12019</v>
      </c>
      <c r="DB1971" s="94" t="s">
        <v>12019</v>
      </c>
      <c r="DC1971" s="94" t="s">
        <v>12007</v>
      </c>
      <c r="DD1971" s="94" t="s">
        <v>12007</v>
      </c>
      <c r="DE1971" s="94" t="s">
        <v>12007</v>
      </c>
      <c r="DH1971" s="94" t="s">
        <v>12021</v>
      </c>
      <c r="DJ1971" s="94" t="s">
        <v>12022</v>
      </c>
    </row>
    <row r="1972" ht="13.5" customHeight="1">
      <c r="A1972" s="94" t="s">
        <v>5538</v>
      </c>
      <c r="B1972" s="94" t="s">
        <v>23092</v>
      </c>
      <c r="C1972" s="94" t="str">
        <f t="shared" si="1"/>
        <v>Priyanka Jalan</v>
      </c>
      <c r="D1972" s="94" t="s">
        <v>23093</v>
      </c>
      <c r="E1972" s="94" t="s">
        <v>32</v>
      </c>
      <c r="F1972" s="94" t="s">
        <v>23094</v>
      </c>
      <c r="G1972" s="95" t="s">
        <v>38</v>
      </c>
      <c r="H1972" s="94" t="s">
        <v>12006</v>
      </c>
      <c r="I1972" s="94" t="s">
        <v>12069</v>
      </c>
      <c r="BF1972" s="94"/>
      <c r="BG1972" s="94"/>
      <c r="BH1972" s="94"/>
      <c r="BI1972" s="94" t="s">
        <v>38</v>
      </c>
      <c r="BJ1972" s="94"/>
      <c r="BK1972" s="94"/>
      <c r="BL1972" s="94"/>
      <c r="BM1972" s="94"/>
      <c r="BN1972" s="94"/>
      <c r="BO1972" s="94"/>
      <c r="BP1972" s="94"/>
      <c r="BQ1972" s="94"/>
      <c r="BR1972" s="94"/>
      <c r="BS1972" s="94"/>
      <c r="BT1972" s="94"/>
      <c r="BU1972" s="94">
        <v>1.0</v>
      </c>
      <c r="BV1972" s="94"/>
      <c r="BW1972" s="94"/>
      <c r="BX1972" s="94"/>
      <c r="BY1972" s="94"/>
      <c r="BZ1972" s="94"/>
      <c r="CA1972" s="94"/>
      <c r="CB1972" s="94"/>
      <c r="CC1972" s="94"/>
      <c r="CD1972" s="94"/>
      <c r="CE1972" s="94"/>
      <c r="CF1972" s="94"/>
      <c r="CG1972" s="94"/>
      <c r="CH1972" s="94"/>
      <c r="CJ1972" s="94" t="s">
        <v>3680</v>
      </c>
      <c r="CK1972" s="94" t="s">
        <v>23095</v>
      </c>
      <c r="CL1972" s="94" t="s">
        <v>12010</v>
      </c>
      <c r="CM1972" s="94" t="s">
        <v>23096</v>
      </c>
      <c r="CN1972" s="94" t="s">
        <v>23097</v>
      </c>
      <c r="CO1972" s="94" t="s">
        <v>12188</v>
      </c>
      <c r="CP1972" s="94" t="s">
        <v>12335</v>
      </c>
      <c r="CQ1972" s="94" t="s">
        <v>12336</v>
      </c>
      <c r="CR1972" s="94" t="s">
        <v>12195</v>
      </c>
      <c r="CX1972" s="94" t="s">
        <v>23098</v>
      </c>
      <c r="CZ1972" s="94" t="s">
        <v>12007</v>
      </c>
      <c r="DC1972" s="94" t="s">
        <v>12007</v>
      </c>
      <c r="DD1972" s="94" t="s">
        <v>12007</v>
      </c>
      <c r="DH1972" s="94" t="s">
        <v>12021</v>
      </c>
      <c r="DJ1972" s="94" t="s">
        <v>12022</v>
      </c>
    </row>
    <row r="1973" ht="13.5" customHeight="1">
      <c r="A1973" s="94" t="s">
        <v>6645</v>
      </c>
      <c r="B1973" s="94" t="s">
        <v>6646</v>
      </c>
      <c r="C1973" s="94" t="str">
        <f t="shared" si="1"/>
        <v>PROF. Golden Gadzirayi Nyambuya</v>
      </c>
      <c r="D1973" s="94" t="s">
        <v>6647</v>
      </c>
      <c r="E1973" s="94" t="s">
        <v>32</v>
      </c>
      <c r="F1973" s="94" t="s">
        <v>23099</v>
      </c>
      <c r="G1973" s="95" t="s">
        <v>33</v>
      </c>
      <c r="H1973" s="94" t="s">
        <v>12006</v>
      </c>
      <c r="I1973" s="94" t="s">
        <v>12025</v>
      </c>
      <c r="BF1973" s="94"/>
      <c r="BG1973" s="94"/>
      <c r="BH1973" s="94"/>
      <c r="BI1973" s="94"/>
      <c r="BJ1973" s="94" t="s">
        <v>33</v>
      </c>
      <c r="BK1973" s="94"/>
      <c r="BL1973" s="94"/>
      <c r="BM1973" s="94"/>
      <c r="BN1973" s="94"/>
      <c r="BO1973" s="94"/>
      <c r="BP1973" s="94"/>
      <c r="BQ1973" s="94"/>
      <c r="BR1973" s="94"/>
      <c r="BS1973" s="94"/>
      <c r="BT1973" s="94"/>
      <c r="BU1973" s="94"/>
      <c r="BV1973" s="94"/>
      <c r="BW1973" s="94"/>
      <c r="BX1973" s="94">
        <v>1.0</v>
      </c>
      <c r="BY1973" s="94"/>
      <c r="BZ1973" s="94"/>
      <c r="CA1973" s="94"/>
      <c r="CB1973" s="94"/>
      <c r="CC1973" s="94"/>
      <c r="CD1973" s="94"/>
      <c r="CE1973" s="94"/>
      <c r="CF1973" s="94"/>
      <c r="CG1973" s="94"/>
      <c r="CH1973" s="94"/>
      <c r="CJ1973" s="94" t="s">
        <v>12082</v>
      </c>
      <c r="CK1973" s="94" t="s">
        <v>6650</v>
      </c>
      <c r="CL1973" s="94" t="s">
        <v>12046</v>
      </c>
      <c r="CM1973" s="94" t="s">
        <v>23100</v>
      </c>
      <c r="CN1973" s="94" t="s">
        <v>12115</v>
      </c>
      <c r="CO1973" s="94" t="s">
        <v>12030</v>
      </c>
      <c r="CP1973" s="94" t="s">
        <v>21068</v>
      </c>
      <c r="CQ1973" s="94" t="s">
        <v>13690</v>
      </c>
      <c r="CR1973" s="94" t="s">
        <v>14356</v>
      </c>
      <c r="CS1973" s="94" t="s">
        <v>12016</v>
      </c>
      <c r="CX1973" s="94" t="s">
        <v>23101</v>
      </c>
      <c r="CZ1973" s="94" t="s">
        <v>12007</v>
      </c>
      <c r="DA1973" s="94" t="s">
        <v>12019</v>
      </c>
      <c r="DB1973" s="94" t="s">
        <v>12019</v>
      </c>
      <c r="DC1973" s="94" t="s">
        <v>12007</v>
      </c>
      <c r="DD1973" s="94" t="s">
        <v>12007</v>
      </c>
      <c r="DE1973" s="94" t="s">
        <v>12007</v>
      </c>
      <c r="DH1973" s="94" t="s">
        <v>12021</v>
      </c>
      <c r="DJ1973" s="94" t="s">
        <v>12022</v>
      </c>
    </row>
    <row r="1974" ht="13.5" customHeight="1">
      <c r="A1974" s="94" t="s">
        <v>23102</v>
      </c>
      <c r="B1974" s="94" t="s">
        <v>23103</v>
      </c>
      <c r="C1974" s="94" t="str">
        <f t="shared" si="1"/>
        <v>Prof. Sara Seager</v>
      </c>
      <c r="D1974" s="94" t="s">
        <v>23104</v>
      </c>
      <c r="E1974" s="94" t="s">
        <v>32</v>
      </c>
      <c r="F1974" s="94" t="s">
        <v>23105</v>
      </c>
      <c r="G1974" s="95" t="s">
        <v>38</v>
      </c>
      <c r="H1974" s="94" t="s">
        <v>12006</v>
      </c>
      <c r="AQ1974" s="94" t="s">
        <v>12007</v>
      </c>
      <c r="BF1974" s="94"/>
      <c r="BG1974" s="94"/>
      <c r="BH1974" s="94"/>
      <c r="BI1974" s="94" t="s">
        <v>38</v>
      </c>
      <c r="BJ1974" s="94"/>
      <c r="BK1974" s="94"/>
      <c r="BL1974" s="94"/>
      <c r="BM1974" s="94"/>
      <c r="BN1974" s="94"/>
      <c r="BO1974" s="94"/>
      <c r="BP1974" s="94"/>
      <c r="BQ1974" s="94"/>
      <c r="BR1974" s="94"/>
      <c r="BS1974" s="94"/>
      <c r="BT1974" s="94"/>
      <c r="BU1974" s="94">
        <v>1.0</v>
      </c>
      <c r="BV1974" s="94"/>
      <c r="BW1974" s="94"/>
      <c r="BX1974" s="94"/>
      <c r="BY1974" s="94"/>
      <c r="BZ1974" s="94"/>
      <c r="CA1974" s="94"/>
      <c r="CB1974" s="94"/>
      <c r="CC1974" s="94"/>
      <c r="CD1974" s="94"/>
      <c r="CE1974" s="94"/>
      <c r="CF1974" s="94"/>
      <c r="CG1974" s="94"/>
      <c r="CH1974" s="94"/>
      <c r="CJ1974" s="94" t="s">
        <v>12082</v>
      </c>
      <c r="CK1974" s="94" t="s">
        <v>23106</v>
      </c>
      <c r="CL1974" s="94" t="s">
        <v>7188</v>
      </c>
      <c r="CM1974" s="94" t="s">
        <v>23107</v>
      </c>
      <c r="CN1974" s="94" t="s">
        <v>12029</v>
      </c>
      <c r="CO1974" s="94" t="s">
        <v>12030</v>
      </c>
      <c r="CP1974" s="94" t="s">
        <v>20840</v>
      </c>
      <c r="CQ1974" s="94" t="s">
        <v>12032</v>
      </c>
      <c r="CR1974" s="94" t="s">
        <v>23108</v>
      </c>
      <c r="CX1974" s="94" t="s">
        <v>23109</v>
      </c>
      <c r="DH1974" s="94" t="s">
        <v>12021</v>
      </c>
      <c r="DJ1974" s="94" t="s">
        <v>12022</v>
      </c>
    </row>
    <row r="1975" ht="13.5" customHeight="1">
      <c r="A1975" s="94" t="s">
        <v>23102</v>
      </c>
      <c r="B1975" s="94" t="s">
        <v>23103</v>
      </c>
      <c r="C1975" s="94" t="str">
        <f t="shared" si="1"/>
        <v>Prof. Sara Seager</v>
      </c>
      <c r="D1975" s="94" t="s">
        <v>23104</v>
      </c>
      <c r="E1975" s="94" t="s">
        <v>5249</v>
      </c>
      <c r="F1975" s="94" t="s">
        <v>23110</v>
      </c>
      <c r="G1975" s="95" t="s">
        <v>1059</v>
      </c>
      <c r="H1975" s="94" t="s">
        <v>12006</v>
      </c>
      <c r="BF1975" s="94"/>
      <c r="BG1975" s="94"/>
      <c r="BH1975" s="94"/>
      <c r="BI1975" s="94"/>
      <c r="BJ1975" s="94"/>
      <c r="BK1975" s="94"/>
      <c r="BL1975" s="94"/>
      <c r="BM1975" s="94"/>
      <c r="BN1975" s="94"/>
      <c r="BO1975" s="94"/>
      <c r="BP1975" s="94"/>
      <c r="BQ1975" s="94"/>
      <c r="BR1975" s="94"/>
      <c r="BS1975" s="94"/>
      <c r="BT1975" s="94"/>
      <c r="BU1975" s="94"/>
      <c r="BV1975" s="94"/>
      <c r="BW1975" s="94"/>
      <c r="BX1975" s="94"/>
      <c r="BY1975" s="94"/>
      <c r="BZ1975" s="94"/>
      <c r="CA1975" s="94"/>
      <c r="CB1975" s="94"/>
      <c r="CC1975" s="94"/>
      <c r="CD1975" s="94"/>
      <c r="CE1975" s="94"/>
      <c r="CF1975" s="94"/>
      <c r="CG1975" s="94"/>
      <c r="CH1975" s="94"/>
      <c r="CJ1975" s="94" t="s">
        <v>12082</v>
      </c>
      <c r="CK1975" s="94" t="s">
        <v>23106</v>
      </c>
      <c r="CL1975" s="94" t="s">
        <v>12202</v>
      </c>
      <c r="CM1975" s="94" t="s">
        <v>23107</v>
      </c>
      <c r="CO1975" s="94" t="s">
        <v>12030</v>
      </c>
      <c r="CP1975" s="94" t="s">
        <v>20840</v>
      </c>
      <c r="CQ1975" s="94" t="s">
        <v>12582</v>
      </c>
      <c r="CR1975" s="94" t="s">
        <v>12752</v>
      </c>
      <c r="CS1975" s="94" t="s">
        <v>12016</v>
      </c>
      <c r="CX1975" s="94" t="s">
        <v>2057</v>
      </c>
      <c r="CZ1975" s="94" t="s">
        <v>12016</v>
      </c>
      <c r="DA1975" s="94" t="s">
        <v>12016</v>
      </c>
      <c r="DB1975" s="94" t="s">
        <v>12016</v>
      </c>
      <c r="DC1975" s="94" t="s">
        <v>12007</v>
      </c>
      <c r="DD1975" s="94" t="s">
        <v>12007</v>
      </c>
      <c r="DE1975" s="94" t="s">
        <v>12007</v>
      </c>
      <c r="DH1975" s="94" t="s">
        <v>12021</v>
      </c>
      <c r="DJ1975" s="94" t="s">
        <v>12022</v>
      </c>
    </row>
    <row r="1976" ht="13.5" customHeight="1">
      <c r="A1976" s="94" t="s">
        <v>3785</v>
      </c>
      <c r="B1976" s="94" t="s">
        <v>3786</v>
      </c>
      <c r="C1976" s="94" t="str">
        <f t="shared" si="1"/>
        <v>Prospery C. Simpemba</v>
      </c>
      <c r="D1976" s="94" t="s">
        <v>3787</v>
      </c>
      <c r="E1976" s="94" t="s">
        <v>32</v>
      </c>
      <c r="F1976" s="94" t="s">
        <v>23111</v>
      </c>
      <c r="G1976" s="95" t="s">
        <v>33</v>
      </c>
      <c r="H1976" s="94" t="s">
        <v>12006</v>
      </c>
      <c r="I1976" s="94" t="s">
        <v>12069</v>
      </c>
      <c r="BF1976" s="94" t="s">
        <v>33</v>
      </c>
      <c r="BG1976" s="94"/>
      <c r="BH1976" s="94"/>
      <c r="BI1976" s="94"/>
      <c r="BJ1976" s="94"/>
      <c r="BK1976" s="94"/>
      <c r="BL1976" s="94">
        <v>1.0</v>
      </c>
      <c r="BM1976" s="94"/>
      <c r="BN1976" s="94"/>
      <c r="BO1976" s="94"/>
      <c r="BP1976" s="94"/>
      <c r="BQ1976" s="94"/>
      <c r="BR1976" s="94"/>
      <c r="BS1976" s="94"/>
      <c r="BT1976" s="94"/>
      <c r="BU1976" s="94"/>
      <c r="BV1976" s="94"/>
      <c r="BW1976" s="94"/>
      <c r="BX1976" s="94"/>
      <c r="BY1976" s="94"/>
      <c r="BZ1976" s="94"/>
      <c r="CA1976" s="94"/>
      <c r="CB1976" s="94"/>
      <c r="CC1976" s="94"/>
      <c r="CD1976" s="94">
        <v>1.0</v>
      </c>
      <c r="CE1976" s="94"/>
      <c r="CF1976" s="94"/>
      <c r="CG1976" s="94"/>
      <c r="CH1976" s="94"/>
      <c r="CJ1976" s="94" t="s">
        <v>12153</v>
      </c>
      <c r="CK1976" s="94" t="s">
        <v>23112</v>
      </c>
      <c r="CL1976" s="94" t="s">
        <v>12046</v>
      </c>
      <c r="CM1976" s="94" t="s">
        <v>23113</v>
      </c>
      <c r="CN1976" s="94" t="s">
        <v>23114</v>
      </c>
      <c r="CO1976" s="94" t="s">
        <v>12030</v>
      </c>
      <c r="CP1976" s="94" t="s">
        <v>13688</v>
      </c>
      <c r="CQ1976" s="94" t="s">
        <v>13689</v>
      </c>
      <c r="CR1976" s="94" t="s">
        <v>14313</v>
      </c>
      <c r="CS1976" s="94" t="s">
        <v>12016</v>
      </c>
      <c r="CT1976" s="94" t="s">
        <v>12758</v>
      </c>
      <c r="CU1976" s="94" t="s">
        <v>12498</v>
      </c>
      <c r="CV1976" s="94" t="s">
        <v>12498</v>
      </c>
      <c r="CX1976" s="94" t="s">
        <v>23115</v>
      </c>
      <c r="CZ1976" s="94" t="s">
        <v>12007</v>
      </c>
      <c r="DB1976" s="94" t="s">
        <v>12019</v>
      </c>
      <c r="DC1976" s="94" t="s">
        <v>12007</v>
      </c>
      <c r="DD1976" s="94" t="s">
        <v>12007</v>
      </c>
      <c r="DE1976" s="94" t="s">
        <v>12007</v>
      </c>
      <c r="DF1976" s="94" t="s">
        <v>12758</v>
      </c>
      <c r="DH1976" s="94" t="s">
        <v>12021</v>
      </c>
      <c r="DJ1976" s="94" t="s">
        <v>12022</v>
      </c>
    </row>
    <row r="1977" ht="13.5" customHeight="1">
      <c r="A1977" s="94" t="s">
        <v>23116</v>
      </c>
      <c r="B1977" s="94" t="s">
        <v>23117</v>
      </c>
      <c r="C1977" s="94" t="str">
        <f t="shared" si="1"/>
        <v>Przemek Mroz</v>
      </c>
      <c r="D1977" s="94" t="s">
        <v>23118</v>
      </c>
      <c r="E1977" s="94" t="s">
        <v>32</v>
      </c>
      <c r="F1977" s="94" t="s">
        <v>23119</v>
      </c>
      <c r="G1977" s="95" t="s">
        <v>33</v>
      </c>
      <c r="H1977" s="94" t="s">
        <v>12006</v>
      </c>
      <c r="I1977" s="94" t="s">
        <v>12069</v>
      </c>
      <c r="BF1977" s="94"/>
      <c r="BG1977" s="94"/>
      <c r="BH1977" s="94" t="s">
        <v>33</v>
      </c>
      <c r="BI1977" s="94"/>
      <c r="BJ1977" s="94"/>
      <c r="BK1977" s="94"/>
      <c r="BL1977" s="94"/>
      <c r="BM1977" s="94"/>
      <c r="BN1977" s="94"/>
      <c r="BO1977" s="94"/>
      <c r="BP1977" s="94"/>
      <c r="BQ1977" s="94"/>
      <c r="BR1977" s="94">
        <v>1.0</v>
      </c>
      <c r="BS1977" s="94"/>
      <c r="BT1977" s="94"/>
      <c r="BU1977" s="94"/>
      <c r="BV1977" s="94"/>
      <c r="BW1977" s="94"/>
      <c r="BX1977" s="94"/>
      <c r="BY1977" s="94"/>
      <c r="BZ1977" s="94"/>
      <c r="CA1977" s="94"/>
      <c r="CB1977" s="94"/>
      <c r="CC1977" s="94"/>
      <c r="CD1977" s="94"/>
      <c r="CE1977" s="94"/>
      <c r="CF1977" s="94"/>
      <c r="CG1977" s="94"/>
      <c r="CH1977" s="94"/>
      <c r="CK1977" s="94" t="s">
        <v>23120</v>
      </c>
      <c r="CM1977" s="94" t="s">
        <v>23121</v>
      </c>
      <c r="CQ1977" s="94" t="s">
        <v>12336</v>
      </c>
      <c r="CS1977" s="94" t="s">
        <v>12016</v>
      </c>
      <c r="CX1977" s="94" t="s">
        <v>1831</v>
      </c>
      <c r="CZ1977" s="94" t="s">
        <v>12016</v>
      </c>
      <c r="DA1977" s="94" t="s">
        <v>12016</v>
      </c>
      <c r="DB1977" s="94" t="s">
        <v>12016</v>
      </c>
      <c r="DC1977" s="94" t="s">
        <v>12016</v>
      </c>
      <c r="DD1977" s="94" t="s">
        <v>12016</v>
      </c>
      <c r="DE1977" s="94" t="s">
        <v>12016</v>
      </c>
      <c r="DH1977" s="94" t="s">
        <v>12021</v>
      </c>
      <c r="DJ1977" s="94" t="s">
        <v>12022</v>
      </c>
    </row>
    <row r="1978" ht="13.5" customHeight="1">
      <c r="A1978" s="94" t="s">
        <v>2314</v>
      </c>
      <c r="B1978" s="94" t="s">
        <v>2315</v>
      </c>
      <c r="C1978" s="94" t="str">
        <f t="shared" si="1"/>
        <v>Przemysław J. Mikołajczyk</v>
      </c>
      <c r="D1978" s="94" t="s">
        <v>2316</v>
      </c>
      <c r="E1978" s="94" t="s">
        <v>32</v>
      </c>
      <c r="F1978" s="94" t="s">
        <v>23122</v>
      </c>
      <c r="G1978" s="95" t="s">
        <v>33</v>
      </c>
      <c r="H1978" s="94" t="s">
        <v>12006</v>
      </c>
      <c r="I1978" s="94" t="s">
        <v>12025</v>
      </c>
      <c r="BF1978" s="94" t="s">
        <v>33</v>
      </c>
      <c r="BG1978" s="94"/>
      <c r="BH1978" s="94"/>
      <c r="BI1978" s="94"/>
      <c r="BJ1978" s="94"/>
      <c r="BK1978" s="94"/>
      <c r="BL1978" s="94"/>
      <c r="BM1978" s="94">
        <v>1.0</v>
      </c>
      <c r="BN1978" s="94"/>
      <c r="BO1978" s="94"/>
      <c r="BP1978" s="94"/>
      <c r="BQ1978" s="94"/>
      <c r="BR1978" s="94"/>
      <c r="BS1978" s="94"/>
      <c r="BT1978" s="94"/>
      <c r="BU1978" s="94"/>
      <c r="BV1978" s="94"/>
      <c r="BW1978" s="94"/>
      <c r="BX1978" s="94"/>
      <c r="BY1978" s="94"/>
      <c r="BZ1978" s="94"/>
      <c r="CA1978" s="94"/>
      <c r="CB1978" s="94"/>
      <c r="CC1978" s="94"/>
      <c r="CD1978" s="94"/>
      <c r="CE1978" s="94"/>
      <c r="CF1978" s="94"/>
      <c r="CG1978" s="94"/>
      <c r="CH1978" s="94"/>
      <c r="CJ1978" s="94" t="s">
        <v>12153</v>
      </c>
      <c r="CK1978" s="94" t="s">
        <v>23123</v>
      </c>
      <c r="CL1978" s="94" t="s">
        <v>12046</v>
      </c>
      <c r="CM1978" s="94" t="s">
        <v>23124</v>
      </c>
      <c r="CN1978" s="94" t="s">
        <v>23125</v>
      </c>
      <c r="CO1978" s="94" t="s">
        <v>12122</v>
      </c>
      <c r="CP1978" s="94" t="s">
        <v>23126</v>
      </c>
      <c r="CQ1978" s="94" t="s">
        <v>12336</v>
      </c>
      <c r="CR1978" s="94" t="s">
        <v>12337</v>
      </c>
      <c r="CS1978" s="94" t="s">
        <v>12016</v>
      </c>
      <c r="CT1978" s="94" t="s">
        <v>12297</v>
      </c>
      <c r="CX1978" s="94" t="s">
        <v>23127</v>
      </c>
      <c r="CZ1978" s="94" t="s">
        <v>12007</v>
      </c>
      <c r="DA1978" s="94" t="s">
        <v>12016</v>
      </c>
      <c r="DB1978" s="94" t="s">
        <v>12111</v>
      </c>
      <c r="DC1978" s="94" t="s">
        <v>12007</v>
      </c>
      <c r="DD1978" s="94" t="s">
        <v>12007</v>
      </c>
      <c r="DE1978" s="94" t="s">
        <v>12007</v>
      </c>
      <c r="DH1978" s="94" t="s">
        <v>12021</v>
      </c>
      <c r="DJ1978" s="94" t="s">
        <v>12022</v>
      </c>
    </row>
    <row r="1979" ht="13.5" customHeight="1">
      <c r="A1979" s="94" t="s">
        <v>3223</v>
      </c>
      <c r="B1979" s="94" t="s">
        <v>3224</v>
      </c>
      <c r="C1979" s="94" t="str">
        <f t="shared" si="1"/>
        <v>PUJA MAJEE</v>
      </c>
      <c r="D1979" s="94" t="s">
        <v>3225</v>
      </c>
      <c r="E1979" s="94" t="s">
        <v>32</v>
      </c>
      <c r="F1979" s="94" t="s">
        <v>23128</v>
      </c>
      <c r="G1979" s="95" t="s">
        <v>38</v>
      </c>
      <c r="H1979" s="94" t="s">
        <v>12006</v>
      </c>
      <c r="I1979" s="94" t="s">
        <v>12069</v>
      </c>
      <c r="BF1979" s="94"/>
      <c r="BG1979" s="94" t="s">
        <v>38</v>
      </c>
      <c r="BH1979" s="94"/>
      <c r="BI1979" s="94"/>
      <c r="BJ1979" s="94"/>
      <c r="BK1979" s="94"/>
      <c r="BL1979" s="94"/>
      <c r="BM1979" s="94"/>
      <c r="BN1979" s="94"/>
      <c r="BO1979" s="94"/>
      <c r="BP1979" s="94">
        <v>1.0</v>
      </c>
      <c r="BQ1979" s="94"/>
      <c r="BR1979" s="94"/>
      <c r="BS1979" s="94"/>
      <c r="BT1979" s="94"/>
      <c r="BU1979" s="94"/>
      <c r="BV1979" s="94"/>
      <c r="BW1979" s="94"/>
      <c r="BX1979" s="94"/>
      <c r="BY1979" s="94"/>
      <c r="BZ1979" s="94"/>
      <c r="CA1979" s="94"/>
      <c r="CB1979" s="94"/>
      <c r="CC1979" s="94"/>
      <c r="CD1979" s="94"/>
      <c r="CE1979" s="94"/>
      <c r="CF1979" s="94"/>
      <c r="CG1979" s="94"/>
      <c r="CH1979" s="94"/>
      <c r="CJ1979" s="94" t="s">
        <v>12717</v>
      </c>
      <c r="CK1979" s="94" t="s">
        <v>3229</v>
      </c>
      <c r="CL1979" s="94" t="s">
        <v>12010</v>
      </c>
      <c r="CM1979" s="94" t="s">
        <v>13857</v>
      </c>
      <c r="CN1979" s="94" t="s">
        <v>13580</v>
      </c>
      <c r="CO1979" s="94" t="s">
        <v>12122</v>
      </c>
      <c r="CP1979" s="94" t="s">
        <v>13281</v>
      </c>
      <c r="CQ1979" s="94" t="s">
        <v>12183</v>
      </c>
      <c r="CR1979" s="94" t="s">
        <v>12195</v>
      </c>
      <c r="CS1979" s="94" t="s">
        <v>12007</v>
      </c>
      <c r="CT1979" s="94" t="s">
        <v>12594</v>
      </c>
      <c r="CX1979" s="94" t="s">
        <v>3222</v>
      </c>
      <c r="CZ1979" s="94" t="s">
        <v>12007</v>
      </c>
      <c r="DA1979" s="94" t="s">
        <v>12111</v>
      </c>
      <c r="DB1979" s="94" t="s">
        <v>12111</v>
      </c>
      <c r="DC1979" s="94" t="s">
        <v>12007</v>
      </c>
      <c r="DD1979" s="94" t="s">
        <v>12016</v>
      </c>
      <c r="DE1979" s="94" t="s">
        <v>12007</v>
      </c>
      <c r="DH1979" s="94" t="s">
        <v>12021</v>
      </c>
      <c r="DJ1979" s="94" t="s">
        <v>12022</v>
      </c>
    </row>
    <row r="1980" ht="13.5" customHeight="1">
      <c r="A1980" s="94" t="s">
        <v>23129</v>
      </c>
      <c r="B1980" s="94" t="s">
        <v>23130</v>
      </c>
      <c r="C1980" s="94" t="str">
        <f t="shared" si="1"/>
        <v>Qaqamba Matundu</v>
      </c>
      <c r="D1980" s="94" t="s">
        <v>23131</v>
      </c>
      <c r="E1980" s="94" t="s">
        <v>35</v>
      </c>
      <c r="F1980" s="94" t="s">
        <v>23132</v>
      </c>
      <c r="G1980" s="95" t="s">
        <v>33</v>
      </c>
      <c r="H1980" s="94" t="s">
        <v>12006</v>
      </c>
      <c r="O1980" s="94" t="s">
        <v>12007</v>
      </c>
      <c r="BF1980" s="94"/>
      <c r="BG1980" s="94"/>
      <c r="BH1980" s="94"/>
      <c r="BI1980" s="94"/>
      <c r="BJ1980" s="94" t="s">
        <v>33</v>
      </c>
      <c r="BK1980" s="94"/>
      <c r="BL1980" s="94"/>
      <c r="BM1980" s="94"/>
      <c r="BN1980" s="94"/>
      <c r="BO1980" s="94"/>
      <c r="BP1980" s="94"/>
      <c r="BQ1980" s="94"/>
      <c r="BR1980" s="94"/>
      <c r="BS1980" s="94"/>
      <c r="BT1980" s="94"/>
      <c r="BU1980" s="94"/>
      <c r="BV1980" s="94"/>
      <c r="BW1980" s="94"/>
      <c r="BX1980" s="94">
        <v>1.0</v>
      </c>
      <c r="BY1980" s="94"/>
      <c r="BZ1980" s="94"/>
      <c r="CA1980" s="94"/>
      <c r="CB1980" s="94"/>
      <c r="CC1980" s="94"/>
      <c r="CD1980" s="94">
        <v>1.0</v>
      </c>
      <c r="CE1980" s="94"/>
      <c r="CF1980" s="94"/>
      <c r="CG1980" s="94"/>
      <c r="CH1980" s="94"/>
      <c r="CJ1980" s="94" t="s">
        <v>12213</v>
      </c>
      <c r="CK1980" s="94" t="s">
        <v>23133</v>
      </c>
      <c r="CL1980" s="94" t="s">
        <v>12010</v>
      </c>
      <c r="CM1980" s="94" t="s">
        <v>23134</v>
      </c>
      <c r="CN1980" s="94" t="s">
        <v>16066</v>
      </c>
      <c r="CO1980" s="94" t="s">
        <v>12013</v>
      </c>
      <c r="CP1980" s="94" t="s">
        <v>12189</v>
      </c>
      <c r="CQ1980" s="94" t="s">
        <v>12015</v>
      </c>
      <c r="CR1980" s="94" t="s">
        <v>14646</v>
      </c>
      <c r="CS1980" s="94" t="s">
        <v>12016</v>
      </c>
      <c r="CT1980" s="94" t="s">
        <v>12498</v>
      </c>
      <c r="CX1980" s="94" t="s">
        <v>23135</v>
      </c>
      <c r="CZ1980" s="94" t="s">
        <v>12007</v>
      </c>
      <c r="DA1980" s="94" t="s">
        <v>12111</v>
      </c>
      <c r="DB1980" s="94" t="s">
        <v>12111</v>
      </c>
      <c r="DC1980" s="94" t="s">
        <v>12007</v>
      </c>
      <c r="DD1980" s="94" t="s">
        <v>12007</v>
      </c>
      <c r="DE1980" s="94" t="s">
        <v>12007</v>
      </c>
      <c r="DH1980" s="94" t="s">
        <v>12021</v>
      </c>
      <c r="DJ1980" s="94" t="s">
        <v>12022</v>
      </c>
    </row>
    <row r="1981" ht="13.5" customHeight="1">
      <c r="A1981" s="94" t="s">
        <v>7709</v>
      </c>
      <c r="B1981" s="94" t="s">
        <v>7710</v>
      </c>
      <c r="C1981" s="94" t="str">
        <f t="shared" si="1"/>
        <v>Qian Zhai</v>
      </c>
      <c r="D1981" s="94" t="s">
        <v>7711</v>
      </c>
      <c r="E1981" s="94" t="s">
        <v>32</v>
      </c>
      <c r="F1981" s="94" t="s">
        <v>23136</v>
      </c>
      <c r="G1981" s="95" t="s">
        <v>33</v>
      </c>
      <c r="H1981" s="94" t="s">
        <v>12006</v>
      </c>
      <c r="I1981" s="94" t="s">
        <v>12025</v>
      </c>
      <c r="BF1981" s="94" t="s">
        <v>33</v>
      </c>
      <c r="BG1981" s="94"/>
      <c r="BH1981" s="94"/>
      <c r="BI1981" s="94"/>
      <c r="BJ1981" s="94"/>
      <c r="BK1981" s="94"/>
      <c r="BL1981" s="94">
        <v>1.0</v>
      </c>
      <c r="BM1981" s="94"/>
      <c r="BN1981" s="94"/>
      <c r="BO1981" s="94"/>
      <c r="BP1981" s="94"/>
      <c r="BQ1981" s="94"/>
      <c r="BR1981" s="94"/>
      <c r="BS1981" s="94"/>
      <c r="BT1981" s="94"/>
      <c r="BU1981" s="94"/>
      <c r="BV1981" s="94"/>
      <c r="BW1981" s="94"/>
      <c r="BX1981" s="94"/>
      <c r="BY1981" s="94"/>
      <c r="BZ1981" s="94"/>
      <c r="CA1981" s="94"/>
      <c r="CB1981" s="94"/>
      <c r="CC1981" s="94"/>
      <c r="CD1981" s="94"/>
      <c r="CE1981" s="94"/>
      <c r="CF1981" s="94"/>
      <c r="CG1981" s="94"/>
      <c r="CH1981" s="94"/>
      <c r="CJ1981" s="94" t="s">
        <v>3680</v>
      </c>
      <c r="CK1981" s="94" t="s">
        <v>7714</v>
      </c>
      <c r="CL1981" s="94" t="s">
        <v>12010</v>
      </c>
      <c r="CM1981" s="94" t="s">
        <v>15740</v>
      </c>
      <c r="CQ1981" s="94" t="s">
        <v>13943</v>
      </c>
      <c r="CR1981" s="94" t="s">
        <v>13943</v>
      </c>
      <c r="CS1981" s="94" t="s">
        <v>12007</v>
      </c>
      <c r="CX1981" s="94" t="s">
        <v>23137</v>
      </c>
      <c r="CZ1981" s="94" t="s">
        <v>12007</v>
      </c>
      <c r="DA1981" s="94" t="s">
        <v>12016</v>
      </c>
      <c r="DB1981" s="94" t="s">
        <v>12016</v>
      </c>
      <c r="DC1981" s="94" t="s">
        <v>12016</v>
      </c>
      <c r="DD1981" s="94" t="s">
        <v>12016</v>
      </c>
      <c r="DE1981" s="94" t="s">
        <v>12016</v>
      </c>
      <c r="DH1981" s="94" t="s">
        <v>12021</v>
      </c>
      <c r="DJ1981" s="94" t="s">
        <v>12022</v>
      </c>
    </row>
    <row r="1982" ht="13.5" customHeight="1">
      <c r="A1982" s="94" t="s">
        <v>23138</v>
      </c>
      <c r="B1982" s="94" t="s">
        <v>23139</v>
      </c>
      <c r="C1982" s="94" t="str">
        <f t="shared" si="1"/>
        <v>Qian-Qing Yin</v>
      </c>
      <c r="D1982" s="94" t="s">
        <v>23140</v>
      </c>
      <c r="E1982" s="94" t="s">
        <v>32</v>
      </c>
      <c r="F1982" s="94" t="s">
        <v>23141</v>
      </c>
      <c r="G1982" s="95" t="s">
        <v>33</v>
      </c>
      <c r="H1982" s="94" t="s">
        <v>12006</v>
      </c>
      <c r="I1982" s="94" t="s">
        <v>12069</v>
      </c>
      <c r="BF1982" s="94" t="s">
        <v>33</v>
      </c>
      <c r="BG1982" s="94"/>
      <c r="BH1982" s="94"/>
      <c r="BI1982" s="94"/>
      <c r="BJ1982" s="94"/>
      <c r="BK1982" s="94"/>
      <c r="BL1982" s="94">
        <v>1.0</v>
      </c>
      <c r="BM1982" s="94"/>
      <c r="BN1982" s="94"/>
      <c r="BO1982" s="94"/>
      <c r="BP1982" s="94"/>
      <c r="BQ1982" s="94"/>
      <c r="BR1982" s="94"/>
      <c r="BS1982" s="94"/>
      <c r="BT1982" s="94"/>
      <c r="BU1982" s="94"/>
      <c r="BV1982" s="94"/>
      <c r="BW1982" s="94"/>
      <c r="BX1982" s="94"/>
      <c r="BY1982" s="94"/>
      <c r="BZ1982" s="94"/>
      <c r="CA1982" s="94"/>
      <c r="CB1982" s="94"/>
      <c r="CC1982" s="94"/>
      <c r="CD1982" s="94"/>
      <c r="CE1982" s="94"/>
      <c r="CF1982" s="94"/>
      <c r="CG1982" s="94"/>
      <c r="CH1982" s="94"/>
      <c r="CJ1982" s="94" t="s">
        <v>3680</v>
      </c>
      <c r="CK1982" s="94" t="s">
        <v>23142</v>
      </c>
      <c r="CL1982" s="94" t="s">
        <v>12046</v>
      </c>
      <c r="CM1982" s="94" t="s">
        <v>23143</v>
      </c>
      <c r="CP1982" s="94" t="s">
        <v>14136</v>
      </c>
      <c r="CQ1982" s="94" t="s">
        <v>13943</v>
      </c>
      <c r="CR1982" s="94" t="s">
        <v>14133</v>
      </c>
      <c r="CS1982" s="94" t="s">
        <v>12007</v>
      </c>
      <c r="CX1982" s="94" t="s">
        <v>1879</v>
      </c>
      <c r="CZ1982" s="94" t="s">
        <v>12007</v>
      </c>
      <c r="DA1982" s="94" t="s">
        <v>12016</v>
      </c>
      <c r="DB1982" s="94" t="s">
        <v>12016</v>
      </c>
      <c r="DC1982" s="94" t="s">
        <v>12007</v>
      </c>
      <c r="DD1982" s="94" t="s">
        <v>12007</v>
      </c>
      <c r="DE1982" s="94" t="s">
        <v>12007</v>
      </c>
      <c r="DH1982" s="94" t="s">
        <v>12021</v>
      </c>
      <c r="DJ1982" s="94" t="s">
        <v>12022</v>
      </c>
    </row>
    <row r="1983" ht="13.5" customHeight="1">
      <c r="A1983" s="94" t="s">
        <v>23144</v>
      </c>
      <c r="B1983" s="94" t="s">
        <v>7175</v>
      </c>
      <c r="C1983" s="94" t="str">
        <f t="shared" si="1"/>
        <v>Qiao Song</v>
      </c>
      <c r="D1983" s="94" t="s">
        <v>23145</v>
      </c>
      <c r="E1983" s="94" t="s">
        <v>32</v>
      </c>
      <c r="F1983" s="94" t="s">
        <v>23146</v>
      </c>
      <c r="G1983" s="95" t="s">
        <v>33</v>
      </c>
      <c r="H1983" s="94" t="s">
        <v>12006</v>
      </c>
      <c r="I1983" s="94" t="s">
        <v>12069</v>
      </c>
      <c r="BF1983" s="94" t="s">
        <v>33</v>
      </c>
      <c r="BG1983" s="94"/>
      <c r="BH1983" s="94"/>
      <c r="BI1983" s="94"/>
      <c r="BJ1983" s="94"/>
      <c r="BK1983" s="94"/>
      <c r="BL1983" s="94">
        <v>1.0</v>
      </c>
      <c r="BM1983" s="94"/>
      <c r="BN1983" s="94"/>
      <c r="BO1983" s="94"/>
      <c r="BP1983" s="94"/>
      <c r="BQ1983" s="94"/>
      <c r="BR1983" s="94"/>
      <c r="BS1983" s="94"/>
      <c r="BT1983" s="94"/>
      <c r="BU1983" s="94"/>
      <c r="BV1983" s="94"/>
      <c r="BW1983" s="94"/>
      <c r="BX1983" s="94"/>
      <c r="BY1983" s="94"/>
      <c r="BZ1983" s="94"/>
      <c r="CA1983" s="94"/>
      <c r="CB1983" s="94"/>
      <c r="CC1983" s="94"/>
      <c r="CD1983" s="94"/>
      <c r="CE1983" s="94"/>
      <c r="CF1983" s="94"/>
      <c r="CG1983" s="94"/>
      <c r="CH1983" s="94"/>
      <c r="CJ1983" s="94" t="s">
        <v>12058</v>
      </c>
      <c r="CK1983" s="94" t="s">
        <v>23147</v>
      </c>
      <c r="CM1983" s="94" t="s">
        <v>23148</v>
      </c>
      <c r="CQ1983" s="94" t="s">
        <v>13943</v>
      </c>
      <c r="CS1983" s="94" t="s">
        <v>12007</v>
      </c>
      <c r="CX1983" s="94" t="s">
        <v>23149</v>
      </c>
      <c r="CZ1983" s="94" t="s">
        <v>12007</v>
      </c>
      <c r="DA1983" s="94" t="s">
        <v>12111</v>
      </c>
      <c r="DB1983" s="94" t="s">
        <v>12016</v>
      </c>
      <c r="DC1983" s="94" t="s">
        <v>12007</v>
      </c>
      <c r="DD1983" s="94" t="s">
        <v>12016</v>
      </c>
      <c r="DE1983" s="94" t="s">
        <v>12007</v>
      </c>
      <c r="DF1983" s="94" t="s">
        <v>23150</v>
      </c>
      <c r="DH1983" s="94" t="s">
        <v>12021</v>
      </c>
      <c r="DJ1983" s="94" t="s">
        <v>12022</v>
      </c>
    </row>
    <row r="1984" ht="13.5" customHeight="1">
      <c r="A1984" s="94" t="s">
        <v>23144</v>
      </c>
      <c r="B1984" s="94" t="s">
        <v>23151</v>
      </c>
      <c r="C1984" s="94" t="str">
        <f t="shared" si="1"/>
        <v>Qiao WANG</v>
      </c>
      <c r="D1984" s="94" t="s">
        <v>23152</v>
      </c>
      <c r="E1984" s="94" t="s">
        <v>32</v>
      </c>
      <c r="F1984" s="94" t="s">
        <v>23153</v>
      </c>
      <c r="G1984" s="95" t="s">
        <v>33</v>
      </c>
      <c r="H1984" s="94" t="s">
        <v>12006</v>
      </c>
      <c r="BF1984" s="94"/>
      <c r="BG1984" s="94"/>
      <c r="BH1984" s="94" t="s">
        <v>33</v>
      </c>
      <c r="BI1984" s="94"/>
      <c r="BJ1984" s="94"/>
      <c r="BK1984" s="94"/>
      <c r="BL1984" s="94"/>
      <c r="BM1984" s="94"/>
      <c r="BN1984" s="94"/>
      <c r="BO1984" s="94"/>
      <c r="BP1984" s="94"/>
      <c r="BQ1984" s="94"/>
      <c r="BR1984" s="94">
        <v>1.0</v>
      </c>
      <c r="BS1984" s="94"/>
      <c r="BT1984" s="94"/>
      <c r="BU1984" s="94"/>
      <c r="BV1984" s="94"/>
      <c r="BW1984" s="94"/>
      <c r="BX1984" s="94"/>
      <c r="BY1984" s="94"/>
      <c r="BZ1984" s="94"/>
      <c r="CA1984" s="94"/>
      <c r="CB1984" s="94"/>
      <c r="CC1984" s="94"/>
      <c r="CD1984" s="94"/>
      <c r="CE1984" s="94"/>
      <c r="CF1984" s="94"/>
      <c r="CG1984" s="94"/>
      <c r="CH1984" s="94"/>
      <c r="CJ1984" s="94" t="s">
        <v>12058</v>
      </c>
      <c r="CK1984" s="94" t="s">
        <v>23154</v>
      </c>
      <c r="CM1984" s="94" t="s">
        <v>23155</v>
      </c>
      <c r="CQ1984" s="94" t="s">
        <v>23156</v>
      </c>
      <c r="CS1984" s="94" t="s">
        <v>12007</v>
      </c>
      <c r="CX1984" s="94" t="s">
        <v>23157</v>
      </c>
      <c r="CZ1984" s="94" t="s">
        <v>12007</v>
      </c>
      <c r="DH1984" s="94" t="s">
        <v>12021</v>
      </c>
      <c r="DJ1984" s="94" t="s">
        <v>12022</v>
      </c>
    </row>
    <row r="1985" ht="13.5" customHeight="1">
      <c r="A1985" s="94" t="s">
        <v>23158</v>
      </c>
      <c r="B1985" s="94" t="s">
        <v>23159</v>
      </c>
      <c r="C1985" s="94" t="str">
        <f t="shared" si="1"/>
        <v>Qingling Ni</v>
      </c>
      <c r="D1985" s="94" t="s">
        <v>23160</v>
      </c>
      <c r="E1985" s="94" t="s">
        <v>35</v>
      </c>
      <c r="F1985" s="94" t="s">
        <v>23161</v>
      </c>
      <c r="G1985" s="95" t="s">
        <v>33</v>
      </c>
      <c r="H1985" s="94" t="s">
        <v>12006</v>
      </c>
      <c r="I1985" s="94" t="s">
        <v>12069</v>
      </c>
      <c r="BF1985" s="94"/>
      <c r="BG1985" s="94"/>
      <c r="BH1985" s="94" t="s">
        <v>33</v>
      </c>
      <c r="BI1985" s="94"/>
      <c r="BJ1985" s="94"/>
      <c r="BK1985" s="94"/>
      <c r="BL1985" s="94"/>
      <c r="BM1985" s="94"/>
      <c r="BN1985" s="94"/>
      <c r="BO1985" s="94"/>
      <c r="BP1985" s="94"/>
      <c r="BQ1985" s="94"/>
      <c r="BR1985" s="94">
        <v>1.0</v>
      </c>
      <c r="BS1985" s="94"/>
      <c r="BT1985" s="94"/>
      <c r="BU1985" s="94"/>
      <c r="BV1985" s="94"/>
      <c r="BW1985" s="94"/>
      <c r="BX1985" s="94"/>
      <c r="BY1985" s="94"/>
      <c r="BZ1985" s="94"/>
      <c r="CA1985" s="94"/>
      <c r="CB1985" s="94"/>
      <c r="CC1985" s="94"/>
      <c r="CD1985" s="94"/>
      <c r="CE1985" s="94"/>
      <c r="CF1985" s="94"/>
      <c r="CG1985" s="94"/>
      <c r="CH1985" s="94"/>
      <c r="CJ1985" s="94" t="s">
        <v>3680</v>
      </c>
      <c r="CK1985" s="94" t="s">
        <v>23162</v>
      </c>
      <c r="CM1985" s="94" t="s">
        <v>15857</v>
      </c>
      <c r="CO1985" s="94" t="s">
        <v>12188</v>
      </c>
      <c r="CQ1985" s="94" t="s">
        <v>13943</v>
      </c>
      <c r="CR1985" s="94" t="s">
        <v>13943</v>
      </c>
      <c r="CS1985" s="94" t="s">
        <v>12007</v>
      </c>
      <c r="CX1985" s="94" t="s">
        <v>1751</v>
      </c>
      <c r="DH1985" s="94" t="s">
        <v>12021</v>
      </c>
      <c r="DJ1985" s="94" t="s">
        <v>12022</v>
      </c>
    </row>
    <row r="1986" ht="13.5" customHeight="1">
      <c r="A1986" s="94" t="s">
        <v>23163</v>
      </c>
      <c r="B1986" s="94" t="s">
        <v>23164</v>
      </c>
      <c r="C1986" s="94" t="str">
        <f t="shared" si="1"/>
        <v>Qu Zhongquan</v>
      </c>
      <c r="D1986" s="94" t="s">
        <v>23165</v>
      </c>
      <c r="E1986" s="94" t="s">
        <v>32</v>
      </c>
      <c r="F1986" s="94" t="s">
        <v>23166</v>
      </c>
      <c r="G1986" s="95" t="s">
        <v>33</v>
      </c>
      <c r="H1986" s="94" t="s">
        <v>12006</v>
      </c>
      <c r="BF1986" s="94"/>
      <c r="BG1986" s="94"/>
      <c r="BH1986" s="94" t="s">
        <v>33</v>
      </c>
      <c r="BI1986" s="94"/>
      <c r="BJ1986" s="94"/>
      <c r="BK1986" s="94"/>
      <c r="BL1986" s="94"/>
      <c r="BM1986" s="94"/>
      <c r="BN1986" s="94"/>
      <c r="BO1986" s="94"/>
      <c r="BP1986" s="94"/>
      <c r="BQ1986" s="94"/>
      <c r="BR1986" s="94">
        <v>1.0</v>
      </c>
      <c r="BS1986" s="94"/>
      <c r="BT1986" s="94"/>
      <c r="BU1986" s="94"/>
      <c r="BV1986" s="94"/>
      <c r="BW1986" s="94"/>
      <c r="BX1986" s="94"/>
      <c r="BY1986" s="94"/>
      <c r="BZ1986" s="94"/>
      <c r="CA1986" s="94"/>
      <c r="CB1986" s="94"/>
      <c r="CC1986" s="94"/>
      <c r="CD1986" s="94"/>
      <c r="CE1986" s="94"/>
      <c r="CF1986" s="94"/>
      <c r="CG1986" s="94"/>
      <c r="CH1986" s="94"/>
      <c r="CJ1986" s="94" t="s">
        <v>23167</v>
      </c>
      <c r="CK1986" s="94" t="s">
        <v>23168</v>
      </c>
      <c r="CL1986" s="94" t="s">
        <v>12505</v>
      </c>
      <c r="CM1986" s="94" t="s">
        <v>15740</v>
      </c>
      <c r="CP1986" s="94" t="s">
        <v>14203</v>
      </c>
      <c r="CQ1986" s="94" t="s">
        <v>13943</v>
      </c>
      <c r="CR1986" s="94" t="s">
        <v>14133</v>
      </c>
      <c r="CS1986" s="94" t="s">
        <v>12007</v>
      </c>
      <c r="CU1986" s="94" t="s">
        <v>23169</v>
      </c>
      <c r="CX1986" s="94" t="s">
        <v>23170</v>
      </c>
      <c r="CZ1986" s="94" t="s">
        <v>12007</v>
      </c>
      <c r="DB1986" s="94" t="s">
        <v>12019</v>
      </c>
      <c r="DC1986" s="94" t="s">
        <v>12007</v>
      </c>
      <c r="DE1986" s="94" t="s">
        <v>12007</v>
      </c>
      <c r="DH1986" s="94" t="s">
        <v>12021</v>
      </c>
      <c r="DJ1986" s="94" t="s">
        <v>12022</v>
      </c>
    </row>
    <row r="1987" ht="13.5" customHeight="1">
      <c r="A1987" s="94" t="s">
        <v>23171</v>
      </c>
      <c r="B1987" s="94" t="s">
        <v>23172</v>
      </c>
      <c r="C1987" s="94" t="str">
        <f t="shared" si="1"/>
        <v>Quentin Parker</v>
      </c>
      <c r="D1987" s="94" t="s">
        <v>23173</v>
      </c>
      <c r="E1987" s="94" t="s">
        <v>32</v>
      </c>
      <c r="F1987" s="94" t="s">
        <v>23174</v>
      </c>
      <c r="G1987" s="95" t="s">
        <v>33</v>
      </c>
      <c r="H1987" s="94" t="s">
        <v>12006</v>
      </c>
      <c r="I1987" s="94" t="s">
        <v>12069</v>
      </c>
      <c r="BF1987" s="94"/>
      <c r="BG1987" s="94"/>
      <c r="BH1987" s="94" t="s">
        <v>33</v>
      </c>
      <c r="BI1987" s="94"/>
      <c r="BJ1987" s="94"/>
      <c r="BK1987" s="94"/>
      <c r="BL1987" s="94"/>
      <c r="BM1987" s="94"/>
      <c r="BN1987" s="94"/>
      <c r="BO1987" s="94"/>
      <c r="BP1987" s="94"/>
      <c r="BQ1987" s="94"/>
      <c r="BR1987" s="94">
        <v>1.0</v>
      </c>
      <c r="BS1987" s="94"/>
      <c r="BT1987" s="94"/>
      <c r="BU1987" s="94"/>
      <c r="BV1987" s="94"/>
      <c r="BW1987" s="94"/>
      <c r="BX1987" s="94"/>
      <c r="BY1987" s="94"/>
      <c r="BZ1987" s="94"/>
      <c r="CA1987" s="94"/>
      <c r="CB1987" s="94"/>
      <c r="CC1987" s="94"/>
      <c r="CD1987" s="94">
        <v>1.0</v>
      </c>
      <c r="CE1987" s="94"/>
      <c r="CF1987" s="94"/>
      <c r="CG1987" s="94"/>
      <c r="CH1987" s="94"/>
      <c r="CJ1987" s="94" t="s">
        <v>12026</v>
      </c>
      <c r="CK1987" s="94" t="s">
        <v>23175</v>
      </c>
      <c r="CL1987" s="94" t="s">
        <v>12046</v>
      </c>
      <c r="CM1987" s="94" t="s">
        <v>23176</v>
      </c>
      <c r="CN1987" s="94" t="s">
        <v>12345</v>
      </c>
      <c r="CO1987" s="94" t="s">
        <v>12030</v>
      </c>
      <c r="CP1987" s="94" t="s">
        <v>23177</v>
      </c>
      <c r="CQ1987" s="94" t="s">
        <v>19682</v>
      </c>
      <c r="CR1987" s="94" t="s">
        <v>12385</v>
      </c>
      <c r="CS1987" s="94" t="s">
        <v>12016</v>
      </c>
      <c r="CX1987" s="94" t="s">
        <v>23178</v>
      </c>
      <c r="CZ1987" s="94" t="s">
        <v>12007</v>
      </c>
      <c r="DD1987" s="94" t="s">
        <v>12007</v>
      </c>
      <c r="DE1987" s="94" t="s">
        <v>12007</v>
      </c>
      <c r="DH1987" s="94" t="s">
        <v>12021</v>
      </c>
      <c r="DJ1987" s="94" t="s">
        <v>12022</v>
      </c>
    </row>
    <row r="1988" ht="13.5" customHeight="1">
      <c r="A1988" s="94" t="s">
        <v>10523</v>
      </c>
      <c r="B1988" s="94" t="s">
        <v>10524</v>
      </c>
      <c r="C1988" s="94" t="str">
        <f t="shared" si="1"/>
        <v>Quirijn Meijer</v>
      </c>
      <c r="D1988" s="94" t="s">
        <v>10525</v>
      </c>
      <c r="E1988" s="94" t="s">
        <v>32</v>
      </c>
      <c r="F1988" s="94" t="s">
        <v>23179</v>
      </c>
      <c r="G1988" s="95" t="s">
        <v>33</v>
      </c>
      <c r="H1988" s="94" t="s">
        <v>12006</v>
      </c>
      <c r="I1988" s="94" t="s">
        <v>12069</v>
      </c>
      <c r="BF1988" s="94" t="s">
        <v>33</v>
      </c>
      <c r="BG1988" s="94"/>
      <c r="BH1988" s="94"/>
      <c r="BI1988" s="94"/>
      <c r="BJ1988" s="94"/>
      <c r="BK1988" s="94"/>
      <c r="BL1988" s="94"/>
      <c r="BM1988" s="94">
        <v>1.0</v>
      </c>
      <c r="BN1988" s="94"/>
      <c r="BO1988" s="94"/>
      <c r="BP1988" s="94"/>
      <c r="BQ1988" s="94"/>
      <c r="BR1988" s="94"/>
      <c r="BS1988" s="94"/>
      <c r="BT1988" s="94"/>
      <c r="BU1988" s="94"/>
      <c r="BV1988" s="94"/>
      <c r="BW1988" s="94"/>
      <c r="BX1988" s="94"/>
      <c r="BY1988" s="94"/>
      <c r="BZ1988" s="94"/>
      <c r="CA1988" s="94"/>
      <c r="CB1988" s="94"/>
      <c r="CC1988" s="94"/>
      <c r="CD1988" s="94"/>
      <c r="CE1988" s="94"/>
      <c r="CF1988" s="94"/>
      <c r="CG1988" s="94"/>
      <c r="CH1988" s="94"/>
      <c r="CK1988" s="94" t="s">
        <v>10529</v>
      </c>
      <c r="CM1988" s="94" t="s">
        <v>23180</v>
      </c>
      <c r="CN1988" s="94" t="s">
        <v>12886</v>
      </c>
      <c r="CO1988" s="94" t="s">
        <v>12122</v>
      </c>
      <c r="CP1988" s="94" t="s">
        <v>23181</v>
      </c>
      <c r="CQ1988" s="94" t="s">
        <v>12811</v>
      </c>
      <c r="CR1988" s="94" t="s">
        <v>12517</v>
      </c>
      <c r="CS1988" s="94" t="s">
        <v>12016</v>
      </c>
      <c r="CX1988" s="94" t="s">
        <v>1743</v>
      </c>
      <c r="CZ1988" s="94" t="s">
        <v>12007</v>
      </c>
      <c r="DA1988" s="94" t="s">
        <v>12016</v>
      </c>
      <c r="DB1988" s="94" t="s">
        <v>12016</v>
      </c>
      <c r="DC1988" s="94" t="s">
        <v>12016</v>
      </c>
      <c r="DD1988" s="94" t="s">
        <v>12016</v>
      </c>
      <c r="DE1988" s="94" t="s">
        <v>12016</v>
      </c>
      <c r="DH1988" s="94" t="s">
        <v>12021</v>
      </c>
      <c r="DJ1988" s="94" t="s">
        <v>12022</v>
      </c>
    </row>
    <row r="1989" ht="13.5" customHeight="1">
      <c r="A1989" s="94" t="s">
        <v>11858</v>
      </c>
      <c r="B1989" s="94" t="s">
        <v>1993</v>
      </c>
      <c r="C1989" s="94" t="str">
        <f t="shared" si="1"/>
        <v>Quynh Lan Nguyen</v>
      </c>
      <c r="D1989" s="94" t="s">
        <v>11859</v>
      </c>
      <c r="E1989" s="94" t="s">
        <v>32</v>
      </c>
      <c r="F1989" s="94" t="s">
        <v>23182</v>
      </c>
      <c r="G1989" s="95" t="s">
        <v>38</v>
      </c>
      <c r="H1989" s="94" t="s">
        <v>12006</v>
      </c>
      <c r="I1989" s="94" t="s">
        <v>12069</v>
      </c>
      <c r="BF1989" s="94"/>
      <c r="BG1989" s="94" t="s">
        <v>38</v>
      </c>
      <c r="BH1989" s="94"/>
      <c r="BI1989" s="94"/>
      <c r="BJ1989" s="94"/>
      <c r="BK1989" s="94"/>
      <c r="BL1989" s="94"/>
      <c r="BM1989" s="94"/>
      <c r="BN1989" s="94"/>
      <c r="BO1989" s="94">
        <v>1.0</v>
      </c>
      <c r="BP1989" s="94"/>
      <c r="BQ1989" s="94"/>
      <c r="BR1989" s="94"/>
      <c r="BS1989" s="94"/>
      <c r="BT1989" s="94"/>
      <c r="BU1989" s="94"/>
      <c r="BV1989" s="94"/>
      <c r="BW1989" s="94"/>
      <c r="BX1989" s="94"/>
      <c r="BY1989" s="94"/>
      <c r="BZ1989" s="94"/>
      <c r="CA1989" s="94"/>
      <c r="CB1989" s="94"/>
      <c r="CC1989" s="94"/>
      <c r="CD1989" s="94"/>
      <c r="CE1989" s="94"/>
      <c r="CF1989" s="94"/>
      <c r="CG1989" s="94"/>
      <c r="CH1989" s="94"/>
      <c r="CJ1989" s="94" t="s">
        <v>12058</v>
      </c>
      <c r="CK1989" s="94" t="s">
        <v>23183</v>
      </c>
      <c r="CL1989" s="94" t="s">
        <v>12010</v>
      </c>
      <c r="CM1989" s="94" t="s">
        <v>23184</v>
      </c>
      <c r="CN1989" s="94" t="s">
        <v>18450</v>
      </c>
      <c r="CO1989" s="94" t="s">
        <v>12116</v>
      </c>
      <c r="CP1989" s="94" t="s">
        <v>23185</v>
      </c>
      <c r="CQ1989" s="94" t="s">
        <v>12062</v>
      </c>
      <c r="CR1989" s="94" t="s">
        <v>23186</v>
      </c>
      <c r="CS1989" s="94" t="s">
        <v>12007</v>
      </c>
      <c r="CX1989" s="94" t="s">
        <v>23187</v>
      </c>
      <c r="CZ1989" s="94" t="s">
        <v>12007</v>
      </c>
      <c r="DA1989" s="94" t="s">
        <v>12019</v>
      </c>
      <c r="DB1989" s="94" t="s">
        <v>12019</v>
      </c>
      <c r="DC1989" s="94" t="s">
        <v>12007</v>
      </c>
      <c r="DD1989" s="94" t="s">
        <v>12007</v>
      </c>
      <c r="DE1989" s="94" t="s">
        <v>12007</v>
      </c>
      <c r="DH1989" s="94" t="s">
        <v>12021</v>
      </c>
      <c r="DJ1989" s="94" t="s">
        <v>12022</v>
      </c>
    </row>
    <row r="1990" ht="13.5" customHeight="1">
      <c r="A1990" s="94" t="s">
        <v>4053</v>
      </c>
      <c r="B1990" s="94" t="s">
        <v>4054</v>
      </c>
      <c r="C1990" s="94" t="str">
        <f t="shared" si="1"/>
        <v>R. O. E. Bustos-Espinoza</v>
      </c>
      <c r="D1990" s="94" t="s">
        <v>4055</v>
      </c>
      <c r="E1990" s="94" t="s">
        <v>32</v>
      </c>
      <c r="F1990" s="94" t="s">
        <v>23188</v>
      </c>
      <c r="G1990" s="95" t="s">
        <v>33</v>
      </c>
      <c r="H1990" s="94" t="s">
        <v>12006</v>
      </c>
      <c r="I1990" s="94" t="s">
        <v>12069</v>
      </c>
      <c r="BF1990" s="94"/>
      <c r="BG1990" s="94"/>
      <c r="BH1990" s="94"/>
      <c r="BI1990" s="94"/>
      <c r="BJ1990" s="94" t="s">
        <v>33</v>
      </c>
      <c r="BK1990" s="94"/>
      <c r="BL1990" s="94"/>
      <c r="BM1990" s="94"/>
      <c r="BN1990" s="94"/>
      <c r="BO1990" s="94"/>
      <c r="BP1990" s="94"/>
      <c r="BQ1990" s="94"/>
      <c r="BR1990" s="94"/>
      <c r="BS1990" s="94"/>
      <c r="BT1990" s="94"/>
      <c r="BU1990" s="94"/>
      <c r="BV1990" s="94"/>
      <c r="BW1990" s="94"/>
      <c r="BX1990" s="94"/>
      <c r="BY1990" s="94">
        <v>1.0</v>
      </c>
      <c r="BZ1990" s="94"/>
      <c r="CA1990" s="94"/>
      <c r="CB1990" s="94"/>
      <c r="CC1990" s="94"/>
      <c r="CD1990" s="94">
        <v>1.0</v>
      </c>
      <c r="CE1990" s="94"/>
      <c r="CF1990" s="94"/>
      <c r="CG1990" s="94"/>
      <c r="CH1990" s="94"/>
      <c r="CJ1990" s="94" t="s">
        <v>12122</v>
      </c>
      <c r="CK1990" s="94" t="s">
        <v>4059</v>
      </c>
      <c r="CL1990" s="94" t="s">
        <v>12046</v>
      </c>
      <c r="CM1990" s="94" t="s">
        <v>23189</v>
      </c>
      <c r="CN1990" s="94" t="s">
        <v>12122</v>
      </c>
      <c r="CO1990" s="94" t="s">
        <v>12122</v>
      </c>
      <c r="CP1990" s="94" t="s">
        <v>11737</v>
      </c>
      <c r="CQ1990" s="94" t="s">
        <v>12205</v>
      </c>
      <c r="CR1990" s="94" t="s">
        <v>16793</v>
      </c>
      <c r="CS1990" s="94" t="s">
        <v>12007</v>
      </c>
      <c r="CT1990" s="94" t="s">
        <v>12052</v>
      </c>
      <c r="CU1990" s="94" t="s">
        <v>12052</v>
      </c>
      <c r="CV1990" s="94" t="s">
        <v>12052</v>
      </c>
      <c r="CX1990" s="94" t="s">
        <v>23190</v>
      </c>
      <c r="CZ1990" s="94" t="s">
        <v>12007</v>
      </c>
      <c r="DA1990" s="94" t="s">
        <v>12019</v>
      </c>
      <c r="DB1990" s="94" t="s">
        <v>12019</v>
      </c>
      <c r="DC1990" s="94" t="s">
        <v>12007</v>
      </c>
      <c r="DD1990" s="94" t="s">
        <v>12016</v>
      </c>
      <c r="DE1990" s="94" t="s">
        <v>12007</v>
      </c>
      <c r="DH1990" s="94" t="s">
        <v>12021</v>
      </c>
      <c r="DJ1990" s="94" t="s">
        <v>12022</v>
      </c>
    </row>
    <row r="1991" ht="13.5" customHeight="1">
      <c r="A1991" s="94" t="s">
        <v>3705</v>
      </c>
      <c r="B1991" s="94" t="s">
        <v>3706</v>
      </c>
      <c r="C1991" s="94" t="str">
        <f t="shared" si="1"/>
        <v>Racheal Nabachwa</v>
      </c>
      <c r="D1991" s="94" t="s">
        <v>3707</v>
      </c>
      <c r="E1991" s="94" t="s">
        <v>32</v>
      </c>
      <c r="F1991" s="94" t="s">
        <v>23191</v>
      </c>
      <c r="G1991" s="95" t="s">
        <v>33</v>
      </c>
      <c r="H1991" s="94" t="s">
        <v>12006</v>
      </c>
      <c r="I1991" s="94" t="s">
        <v>12069</v>
      </c>
      <c r="BF1991" s="94" t="s">
        <v>33</v>
      </c>
      <c r="BG1991" s="94"/>
      <c r="BH1991" s="94"/>
      <c r="BI1991" s="94"/>
      <c r="BJ1991" s="94"/>
      <c r="BK1991" s="94"/>
      <c r="BL1991" s="94"/>
      <c r="BM1991" s="94">
        <v>1.0</v>
      </c>
      <c r="BN1991" s="94"/>
      <c r="BO1991" s="94"/>
      <c r="BP1991" s="94"/>
      <c r="BQ1991" s="94"/>
      <c r="BR1991" s="94"/>
      <c r="BS1991" s="94"/>
      <c r="BT1991" s="94"/>
      <c r="BU1991" s="94"/>
      <c r="BV1991" s="94"/>
      <c r="BW1991" s="94"/>
      <c r="BX1991" s="94"/>
      <c r="BY1991" s="94"/>
      <c r="BZ1991" s="94"/>
      <c r="CA1991" s="94"/>
      <c r="CB1991" s="94"/>
      <c r="CC1991" s="94"/>
      <c r="CD1991" s="94"/>
      <c r="CE1991" s="94"/>
      <c r="CF1991" s="94"/>
      <c r="CG1991" s="94"/>
      <c r="CH1991" s="94"/>
      <c r="CJ1991" s="94" t="s">
        <v>12717</v>
      </c>
      <c r="CK1991" s="94" t="s">
        <v>3711</v>
      </c>
      <c r="CL1991" s="94" t="s">
        <v>12010</v>
      </c>
      <c r="CM1991" s="94" t="s">
        <v>15929</v>
      </c>
      <c r="CN1991" s="94" t="s">
        <v>12498</v>
      </c>
      <c r="CO1991" s="94" t="s">
        <v>12217</v>
      </c>
      <c r="CP1991" s="94" t="s">
        <v>15087</v>
      </c>
      <c r="CQ1991" s="94" t="s">
        <v>13048</v>
      </c>
      <c r="CR1991" s="94" t="s">
        <v>13049</v>
      </c>
      <c r="CS1991" s="94" t="s">
        <v>12007</v>
      </c>
      <c r="CT1991" s="94" t="s">
        <v>12498</v>
      </c>
      <c r="CU1991" s="94" t="s">
        <v>12498</v>
      </c>
      <c r="CV1991" s="94" t="s">
        <v>12498</v>
      </c>
      <c r="CX1991" s="94" t="s">
        <v>23192</v>
      </c>
      <c r="CZ1991" s="94" t="s">
        <v>12007</v>
      </c>
      <c r="DA1991" s="94" t="s">
        <v>12111</v>
      </c>
      <c r="DB1991" s="94" t="s">
        <v>12111</v>
      </c>
      <c r="DC1991" s="94" t="s">
        <v>12007</v>
      </c>
      <c r="DD1991" s="94" t="s">
        <v>12007</v>
      </c>
      <c r="DE1991" s="94" t="s">
        <v>12007</v>
      </c>
      <c r="DF1991" s="94" t="s">
        <v>23193</v>
      </c>
      <c r="DH1991" s="94" t="s">
        <v>12021</v>
      </c>
      <c r="DJ1991" s="94" t="s">
        <v>12022</v>
      </c>
    </row>
    <row r="1992" ht="13.5" customHeight="1">
      <c r="A1992" s="94" t="s">
        <v>6484</v>
      </c>
      <c r="B1992" s="94" t="s">
        <v>6485</v>
      </c>
      <c r="C1992" s="94" t="str">
        <f t="shared" si="1"/>
        <v>Rachel Freed</v>
      </c>
      <c r="D1992" s="94" t="s">
        <v>6486</v>
      </c>
      <c r="E1992" s="94" t="s">
        <v>32</v>
      </c>
      <c r="F1992" s="94" t="s">
        <v>23194</v>
      </c>
      <c r="G1992" s="95" t="s">
        <v>33</v>
      </c>
      <c r="H1992" s="94" t="s">
        <v>12006</v>
      </c>
      <c r="I1992" s="94" t="s">
        <v>12069</v>
      </c>
      <c r="BF1992" s="94" t="s">
        <v>33</v>
      </c>
      <c r="BG1992" s="94"/>
      <c r="BH1992" s="94"/>
      <c r="BI1992" s="94"/>
      <c r="BJ1992" s="94"/>
      <c r="BK1992" s="94"/>
      <c r="BL1992" s="94">
        <v>1.0</v>
      </c>
      <c r="BM1992" s="94"/>
      <c r="BN1992" s="94"/>
      <c r="BO1992" s="94"/>
      <c r="BP1992" s="94"/>
      <c r="BQ1992" s="94"/>
      <c r="BR1992" s="94"/>
      <c r="BS1992" s="94"/>
      <c r="BT1992" s="94"/>
      <c r="BU1992" s="94"/>
      <c r="BV1992" s="94"/>
      <c r="BW1992" s="94"/>
      <c r="BX1992" s="94"/>
      <c r="BY1992" s="94"/>
      <c r="BZ1992" s="94"/>
      <c r="CA1992" s="94"/>
      <c r="CB1992" s="94"/>
      <c r="CC1992" s="94"/>
      <c r="CD1992" s="94"/>
      <c r="CE1992" s="94"/>
      <c r="CF1992" s="94"/>
      <c r="CG1992" s="94"/>
      <c r="CH1992" s="94"/>
      <c r="CJ1992" s="94" t="s">
        <v>3680</v>
      </c>
      <c r="CK1992" s="94" t="s">
        <v>6490</v>
      </c>
      <c r="CL1992" s="94" t="s">
        <v>12010</v>
      </c>
      <c r="CM1992" s="94" t="s">
        <v>23195</v>
      </c>
      <c r="CN1992" s="94" t="s">
        <v>12369</v>
      </c>
      <c r="CO1992" s="94" t="s">
        <v>12188</v>
      </c>
      <c r="CP1992" s="94" t="s">
        <v>23196</v>
      </c>
      <c r="CQ1992" s="94" t="s">
        <v>12062</v>
      </c>
      <c r="CR1992" s="94" t="s">
        <v>12062</v>
      </c>
      <c r="CS1992" s="94" t="s">
        <v>12016</v>
      </c>
      <c r="CX1992" s="94" t="s">
        <v>23197</v>
      </c>
      <c r="CZ1992" s="94" t="s">
        <v>12007</v>
      </c>
      <c r="DA1992" s="94" t="s">
        <v>12016</v>
      </c>
      <c r="DB1992" s="94" t="s">
        <v>12016</v>
      </c>
      <c r="DD1992" s="94" t="s">
        <v>12007</v>
      </c>
      <c r="DE1992" s="94" t="s">
        <v>12016</v>
      </c>
      <c r="DH1992" s="94" t="s">
        <v>12021</v>
      </c>
      <c r="DJ1992" s="94" t="s">
        <v>12022</v>
      </c>
    </row>
    <row r="1993" ht="13.5" customHeight="1">
      <c r="A1993" s="94" t="s">
        <v>6484</v>
      </c>
      <c r="B1993" s="94" t="s">
        <v>23198</v>
      </c>
      <c r="C1993" s="94" t="str">
        <f t="shared" si="1"/>
        <v>Rachel Street</v>
      </c>
      <c r="D1993" s="94" t="s">
        <v>23199</v>
      </c>
      <c r="E1993" s="94" t="s">
        <v>32</v>
      </c>
      <c r="F1993" s="94" t="s">
        <v>23200</v>
      </c>
      <c r="G1993" s="95" t="s">
        <v>38</v>
      </c>
      <c r="H1993" s="94" t="s">
        <v>12006</v>
      </c>
      <c r="BF1993" s="94"/>
      <c r="BG1993" s="94" t="s">
        <v>38</v>
      </c>
      <c r="BH1993" s="94"/>
      <c r="BI1993" s="94"/>
      <c r="BJ1993" s="94"/>
      <c r="BK1993" s="94"/>
      <c r="BL1993" s="94"/>
      <c r="BM1993" s="94"/>
      <c r="BN1993" s="94"/>
      <c r="BO1993" s="94">
        <v>1.0</v>
      </c>
      <c r="BP1993" s="94"/>
      <c r="BQ1993" s="94"/>
      <c r="BR1993" s="94"/>
      <c r="BS1993" s="94"/>
      <c r="BT1993" s="94"/>
      <c r="BU1993" s="94"/>
      <c r="BV1993" s="94"/>
      <c r="BW1993" s="94"/>
      <c r="BX1993" s="94"/>
      <c r="BY1993" s="94"/>
      <c r="BZ1993" s="94"/>
      <c r="CA1993" s="94"/>
      <c r="CB1993" s="94"/>
      <c r="CC1993" s="94"/>
      <c r="CD1993" s="94"/>
      <c r="CE1993" s="94"/>
      <c r="CF1993" s="94"/>
      <c r="CG1993" s="94"/>
      <c r="CH1993" s="94"/>
      <c r="CJ1993" s="94" t="s">
        <v>3680</v>
      </c>
      <c r="CK1993" s="94" t="s">
        <v>23201</v>
      </c>
      <c r="CL1993" s="94" t="s">
        <v>12232</v>
      </c>
      <c r="CM1993" s="94" t="s">
        <v>15917</v>
      </c>
      <c r="CN1993" s="94" t="s">
        <v>15953</v>
      </c>
      <c r="CO1993" s="94" t="s">
        <v>12030</v>
      </c>
      <c r="CP1993" s="94" t="s">
        <v>13223</v>
      </c>
      <c r="CQ1993" s="94" t="s">
        <v>12062</v>
      </c>
      <c r="CR1993" s="94" t="s">
        <v>12085</v>
      </c>
      <c r="CU1993" s="94" t="s">
        <v>12052</v>
      </c>
      <c r="CX1993" s="94" t="s">
        <v>23202</v>
      </c>
      <c r="CZ1993" s="94" t="s">
        <v>12016</v>
      </c>
      <c r="DC1993" s="94" t="s">
        <v>12016</v>
      </c>
      <c r="DD1993" s="94" t="s">
        <v>12007</v>
      </c>
      <c r="DH1993" s="94" t="s">
        <v>12021</v>
      </c>
      <c r="DJ1993" s="94" t="s">
        <v>12022</v>
      </c>
    </row>
    <row r="1994" ht="13.5" customHeight="1">
      <c r="A1994" s="94" t="s">
        <v>2121</v>
      </c>
      <c r="B1994" s="94" t="s">
        <v>2122</v>
      </c>
      <c r="C1994" s="94" t="str">
        <f t="shared" si="1"/>
        <v>Rafael Luque</v>
      </c>
      <c r="D1994" s="94" t="s">
        <v>2123</v>
      </c>
      <c r="E1994" s="94" t="s">
        <v>32</v>
      </c>
      <c r="F1994" s="94" t="s">
        <v>23203</v>
      </c>
      <c r="G1994" s="95" t="s">
        <v>33</v>
      </c>
      <c r="H1994" s="94" t="s">
        <v>12006</v>
      </c>
      <c r="I1994" s="94" t="s">
        <v>12069</v>
      </c>
      <c r="BF1994" s="94" t="s">
        <v>33</v>
      </c>
      <c r="BG1994" s="94"/>
      <c r="BH1994" s="94"/>
      <c r="BI1994" s="94"/>
      <c r="BJ1994" s="94"/>
      <c r="BK1994" s="94"/>
      <c r="BL1994" s="94">
        <v>1.0</v>
      </c>
      <c r="BM1994" s="94"/>
      <c r="BN1994" s="94"/>
      <c r="BO1994" s="94"/>
      <c r="BP1994" s="94"/>
      <c r="BQ1994" s="94"/>
      <c r="BR1994" s="94"/>
      <c r="BS1994" s="94"/>
      <c r="BT1994" s="94"/>
      <c r="BU1994" s="94"/>
      <c r="BV1994" s="94"/>
      <c r="BW1994" s="94"/>
      <c r="BX1994" s="94"/>
      <c r="BY1994" s="94"/>
      <c r="BZ1994" s="94"/>
      <c r="CA1994" s="94"/>
      <c r="CB1994" s="94"/>
      <c r="CC1994" s="94"/>
      <c r="CD1994" s="94">
        <v>1.0</v>
      </c>
      <c r="CE1994" s="94"/>
      <c r="CF1994" s="94"/>
      <c r="CG1994" s="94"/>
      <c r="CH1994" s="94"/>
      <c r="CJ1994" s="94" t="s">
        <v>3680</v>
      </c>
      <c r="CK1994" s="94" t="s">
        <v>2126</v>
      </c>
      <c r="CL1994" s="94" t="s">
        <v>12046</v>
      </c>
      <c r="CM1994" s="94" t="s">
        <v>13288</v>
      </c>
      <c r="CN1994" s="94" t="s">
        <v>14696</v>
      </c>
      <c r="CO1994" s="94" t="s">
        <v>12188</v>
      </c>
      <c r="CP1994" s="94" t="s">
        <v>13289</v>
      </c>
      <c r="CQ1994" s="94" t="s">
        <v>12582</v>
      </c>
      <c r="CR1994" s="94" t="s">
        <v>12550</v>
      </c>
      <c r="CS1994" s="94" t="s">
        <v>12016</v>
      </c>
      <c r="CT1994" s="94" t="s">
        <v>12052</v>
      </c>
      <c r="CX1994" s="94" t="s">
        <v>12832</v>
      </c>
      <c r="CZ1994" s="94" t="s">
        <v>12007</v>
      </c>
      <c r="DA1994" s="94" t="s">
        <v>12016</v>
      </c>
      <c r="DB1994" s="94" t="s">
        <v>12111</v>
      </c>
      <c r="DC1994" s="94" t="s">
        <v>12007</v>
      </c>
      <c r="DD1994" s="94" t="s">
        <v>12007</v>
      </c>
      <c r="DE1994" s="94" t="s">
        <v>12007</v>
      </c>
      <c r="DH1994" s="94" t="s">
        <v>12021</v>
      </c>
      <c r="DJ1994" s="94" t="s">
        <v>12022</v>
      </c>
    </row>
    <row r="1995" ht="13.5" customHeight="1">
      <c r="A1995" s="94" t="s">
        <v>23204</v>
      </c>
      <c r="B1995" s="94" t="s">
        <v>23205</v>
      </c>
      <c r="C1995" s="94" t="str">
        <f t="shared" si="1"/>
        <v>Raffaella Morganti</v>
      </c>
      <c r="D1995" s="94" t="s">
        <v>23206</v>
      </c>
      <c r="E1995" s="94" t="s">
        <v>32</v>
      </c>
      <c r="F1995" s="94" t="s">
        <v>23207</v>
      </c>
      <c r="G1995" s="95" t="s">
        <v>33</v>
      </c>
      <c r="H1995" s="94" t="s">
        <v>12006</v>
      </c>
      <c r="I1995" s="94" t="s">
        <v>12069</v>
      </c>
      <c r="BF1995" s="94" t="s">
        <v>33</v>
      </c>
      <c r="BG1995" s="94"/>
      <c r="BH1995" s="94"/>
      <c r="BI1995" s="94"/>
      <c r="BJ1995" s="94"/>
      <c r="BK1995" s="94"/>
      <c r="BL1995" s="94">
        <v>1.0</v>
      </c>
      <c r="BM1995" s="94"/>
      <c r="BN1995" s="94"/>
      <c r="BO1995" s="94"/>
      <c r="BP1995" s="94"/>
      <c r="BQ1995" s="94"/>
      <c r="BR1995" s="94"/>
      <c r="BS1995" s="94"/>
      <c r="BT1995" s="94"/>
      <c r="BU1995" s="94"/>
      <c r="BV1995" s="94"/>
      <c r="BW1995" s="94"/>
      <c r="BX1995" s="94"/>
      <c r="BY1995" s="94"/>
      <c r="BZ1995" s="94"/>
      <c r="CA1995" s="94"/>
      <c r="CB1995" s="94"/>
      <c r="CC1995" s="94"/>
      <c r="CD1995" s="94">
        <v>1.0</v>
      </c>
      <c r="CE1995" s="94"/>
      <c r="CF1995" s="94"/>
      <c r="CG1995" s="94"/>
      <c r="CH1995" s="94"/>
      <c r="CJ1995" s="94" t="s">
        <v>12082</v>
      </c>
      <c r="CK1995" s="94" t="s">
        <v>23208</v>
      </c>
      <c r="CL1995" s="94" t="s">
        <v>12010</v>
      </c>
      <c r="CM1995" s="94" t="s">
        <v>23209</v>
      </c>
      <c r="CN1995" s="94" t="s">
        <v>23210</v>
      </c>
      <c r="CO1995" s="94" t="s">
        <v>12030</v>
      </c>
      <c r="CP1995" s="94" t="s">
        <v>23211</v>
      </c>
      <c r="CQ1995" s="94" t="s">
        <v>12347</v>
      </c>
      <c r="CR1995" s="94" t="s">
        <v>12606</v>
      </c>
      <c r="CS1995" s="94" t="s">
        <v>12016</v>
      </c>
      <c r="CT1995" s="94" t="s">
        <v>23212</v>
      </c>
      <c r="CU1995" s="94" t="s">
        <v>23212</v>
      </c>
      <c r="CV1995" s="94" t="s">
        <v>23212</v>
      </c>
      <c r="CX1995" s="94" t="s">
        <v>23213</v>
      </c>
      <c r="DA1995" s="94" t="s">
        <v>12019</v>
      </c>
      <c r="DB1995" s="94" t="s">
        <v>12016</v>
      </c>
      <c r="DD1995" s="94" t="s">
        <v>12007</v>
      </c>
      <c r="DH1995" s="94" t="s">
        <v>12021</v>
      </c>
      <c r="DJ1995" s="94" t="s">
        <v>12022</v>
      </c>
    </row>
    <row r="1996" ht="13.5" customHeight="1">
      <c r="A1996" s="94" t="s">
        <v>4841</v>
      </c>
      <c r="B1996" s="94" t="s">
        <v>4842</v>
      </c>
      <c r="C1996" s="94" t="str">
        <f t="shared" si="1"/>
        <v>Rafia Sarwar</v>
      </c>
      <c r="D1996" s="94" t="s">
        <v>4843</v>
      </c>
      <c r="E1996" s="94" t="s">
        <v>35</v>
      </c>
      <c r="F1996" s="94" t="s">
        <v>23214</v>
      </c>
      <c r="G1996" s="95" t="s">
        <v>33</v>
      </c>
      <c r="H1996" s="94" t="s">
        <v>12006</v>
      </c>
      <c r="I1996" s="94" t="s">
        <v>12025</v>
      </c>
      <c r="BF1996" s="94" t="s">
        <v>33</v>
      </c>
      <c r="BG1996" s="94"/>
      <c r="BH1996" s="94"/>
      <c r="BI1996" s="94"/>
      <c r="BJ1996" s="94"/>
      <c r="BK1996" s="94"/>
      <c r="BL1996" s="94"/>
      <c r="BM1996" s="94">
        <v>1.0</v>
      </c>
      <c r="BN1996" s="94"/>
      <c r="BO1996" s="94"/>
      <c r="BP1996" s="94"/>
      <c r="BQ1996" s="94"/>
      <c r="BR1996" s="94"/>
      <c r="BS1996" s="94"/>
      <c r="BT1996" s="94"/>
      <c r="BU1996" s="94"/>
      <c r="BV1996" s="94"/>
      <c r="BW1996" s="94"/>
      <c r="BX1996" s="94"/>
      <c r="BY1996" s="94"/>
      <c r="BZ1996" s="94"/>
      <c r="CA1996" s="94"/>
      <c r="CB1996" s="94"/>
      <c r="CC1996" s="94"/>
      <c r="CD1996" s="94">
        <v>1.0</v>
      </c>
      <c r="CE1996" s="94"/>
      <c r="CF1996" s="94"/>
      <c r="CG1996" s="94"/>
      <c r="CH1996" s="94"/>
      <c r="CK1996" s="94" t="s">
        <v>4846</v>
      </c>
      <c r="CL1996" s="94" t="s">
        <v>12010</v>
      </c>
      <c r="CM1996" s="94" t="s">
        <v>23215</v>
      </c>
      <c r="CN1996" s="94" t="s">
        <v>12121</v>
      </c>
      <c r="CO1996" s="94" t="s">
        <v>12122</v>
      </c>
      <c r="CP1996" s="94" t="s">
        <v>23216</v>
      </c>
      <c r="CQ1996" s="94" t="s">
        <v>12336</v>
      </c>
      <c r="CR1996" s="94" t="s">
        <v>23217</v>
      </c>
      <c r="CS1996" s="94" t="s">
        <v>12007</v>
      </c>
      <c r="CT1996" s="94" t="s">
        <v>23218</v>
      </c>
      <c r="CU1996" s="94" t="s">
        <v>23219</v>
      </c>
      <c r="CX1996" s="94" t="s">
        <v>23220</v>
      </c>
      <c r="CZ1996" s="94" t="s">
        <v>12007</v>
      </c>
      <c r="DA1996" s="94" t="s">
        <v>12111</v>
      </c>
      <c r="DB1996" s="94" t="s">
        <v>12111</v>
      </c>
      <c r="DC1996" s="94" t="s">
        <v>12007</v>
      </c>
      <c r="DD1996" s="94" t="s">
        <v>12007</v>
      </c>
      <c r="DE1996" s="94" t="s">
        <v>12007</v>
      </c>
      <c r="DH1996" s="94" t="s">
        <v>12021</v>
      </c>
      <c r="DJ1996" s="94" t="s">
        <v>12022</v>
      </c>
    </row>
    <row r="1997" ht="13.5" customHeight="1">
      <c r="A1997" s="94" t="s">
        <v>8832</v>
      </c>
      <c r="B1997" s="94" t="s">
        <v>8833</v>
      </c>
      <c r="C1997" s="94" t="str">
        <f t="shared" si="1"/>
        <v>Rahul Basu</v>
      </c>
      <c r="D1997" s="94" t="s">
        <v>8834</v>
      </c>
      <c r="E1997" s="94" t="s">
        <v>32</v>
      </c>
      <c r="F1997" s="94" t="s">
        <v>23221</v>
      </c>
      <c r="G1997" s="95" t="s">
        <v>33</v>
      </c>
      <c r="H1997" s="94" t="s">
        <v>12006</v>
      </c>
      <c r="I1997" s="94" t="s">
        <v>12025</v>
      </c>
      <c r="BF1997" s="94"/>
      <c r="BG1997" s="94"/>
      <c r="BH1997" s="94" t="s">
        <v>33</v>
      </c>
      <c r="BI1997" s="94"/>
      <c r="BJ1997" s="94"/>
      <c r="BK1997" s="94"/>
      <c r="BL1997" s="94"/>
      <c r="BM1997" s="94"/>
      <c r="BN1997" s="94"/>
      <c r="BO1997" s="94"/>
      <c r="BP1997" s="94"/>
      <c r="BQ1997" s="94"/>
      <c r="BR1997" s="94">
        <v>1.0</v>
      </c>
      <c r="BS1997" s="94"/>
      <c r="BT1997" s="94"/>
      <c r="BU1997" s="94"/>
      <c r="BV1997" s="94"/>
      <c r="BW1997" s="94"/>
      <c r="BX1997" s="94"/>
      <c r="BY1997" s="94"/>
      <c r="BZ1997" s="94"/>
      <c r="CA1997" s="94"/>
      <c r="CB1997" s="94"/>
      <c r="CC1997" s="94"/>
      <c r="CD1997" s="94"/>
      <c r="CE1997" s="94"/>
      <c r="CF1997" s="94"/>
      <c r="CG1997" s="94"/>
      <c r="CH1997" s="94"/>
      <c r="CJ1997" s="94" t="s">
        <v>12058</v>
      </c>
      <c r="CK1997" s="94" t="s">
        <v>23222</v>
      </c>
      <c r="CL1997" s="94" t="s">
        <v>13040</v>
      </c>
      <c r="CM1997" s="94" t="s">
        <v>23223</v>
      </c>
      <c r="CN1997" s="94" t="s">
        <v>23018</v>
      </c>
      <c r="CO1997" s="94" t="s">
        <v>12030</v>
      </c>
      <c r="CP1997" s="94" t="s">
        <v>17042</v>
      </c>
      <c r="CQ1997" s="94" t="s">
        <v>23224</v>
      </c>
      <c r="CR1997" s="94" t="s">
        <v>15469</v>
      </c>
      <c r="CS1997" s="94" t="s">
        <v>12007</v>
      </c>
      <c r="CX1997" s="94" t="s">
        <v>1879</v>
      </c>
      <c r="CZ1997" s="94" t="s">
        <v>12007</v>
      </c>
      <c r="DA1997" s="94" t="s">
        <v>12016</v>
      </c>
      <c r="DB1997" s="94" t="s">
        <v>12016</v>
      </c>
      <c r="DC1997" s="94" t="s">
        <v>12007</v>
      </c>
      <c r="DD1997" s="94" t="s">
        <v>12016</v>
      </c>
      <c r="DE1997" s="94" t="s">
        <v>12007</v>
      </c>
      <c r="DH1997" s="94" t="s">
        <v>12021</v>
      </c>
      <c r="DJ1997" s="94" t="s">
        <v>12022</v>
      </c>
    </row>
    <row r="1998" ht="13.5" customHeight="1">
      <c r="A1998" s="94" t="s">
        <v>8444</v>
      </c>
      <c r="B1998" s="94" t="s">
        <v>8445</v>
      </c>
      <c r="C1998" s="94" t="str">
        <f t="shared" si="1"/>
        <v>Raihana Abdul Wahab</v>
      </c>
      <c r="D1998" s="94" t="s">
        <v>8446</v>
      </c>
      <c r="E1998" s="94" t="s">
        <v>32</v>
      </c>
      <c r="F1998" s="94" t="s">
        <v>23225</v>
      </c>
      <c r="G1998" s="95" t="s">
        <v>33</v>
      </c>
      <c r="H1998" s="94" t="s">
        <v>12006</v>
      </c>
      <c r="I1998" s="94" t="s">
        <v>12069</v>
      </c>
      <c r="BF1998" s="94"/>
      <c r="BG1998" s="94"/>
      <c r="BH1998" s="94" t="s">
        <v>33</v>
      </c>
      <c r="BI1998" s="94"/>
      <c r="BJ1998" s="94"/>
      <c r="BK1998" s="94"/>
      <c r="BL1998" s="94"/>
      <c r="BM1998" s="94"/>
      <c r="BN1998" s="94"/>
      <c r="BO1998" s="94"/>
      <c r="BP1998" s="94"/>
      <c r="BQ1998" s="94"/>
      <c r="BR1998" s="94">
        <v>1.0</v>
      </c>
      <c r="BS1998" s="94"/>
      <c r="BT1998" s="94"/>
      <c r="BU1998" s="94"/>
      <c r="BV1998" s="94"/>
      <c r="BW1998" s="94"/>
      <c r="BX1998" s="94"/>
      <c r="BY1998" s="94"/>
      <c r="BZ1998" s="94"/>
      <c r="CA1998" s="94"/>
      <c r="CB1998" s="94"/>
      <c r="CC1998" s="94"/>
      <c r="CD1998" s="94"/>
      <c r="CE1998" s="94"/>
      <c r="CF1998" s="94"/>
      <c r="CG1998" s="94"/>
      <c r="CH1998" s="94"/>
      <c r="CK1998" s="94" t="s">
        <v>8444</v>
      </c>
      <c r="CL1998" s="94" t="s">
        <v>12010</v>
      </c>
      <c r="CM1998" s="94" t="s">
        <v>23226</v>
      </c>
      <c r="CN1998" s="94" t="s">
        <v>12115</v>
      </c>
      <c r="CO1998" s="94" t="s">
        <v>12116</v>
      </c>
      <c r="CQ1998" s="94" t="s">
        <v>19165</v>
      </c>
      <c r="CR1998" s="94" t="s">
        <v>14103</v>
      </c>
      <c r="CS1998" s="94" t="s">
        <v>12016</v>
      </c>
      <c r="CX1998" s="94" t="s">
        <v>23227</v>
      </c>
      <c r="CZ1998" s="94" t="s">
        <v>12007</v>
      </c>
      <c r="DA1998" s="94" t="s">
        <v>12111</v>
      </c>
      <c r="DB1998" s="94" t="s">
        <v>12111</v>
      </c>
      <c r="DC1998" s="94" t="s">
        <v>12016</v>
      </c>
      <c r="DD1998" s="94" t="s">
        <v>12016</v>
      </c>
      <c r="DE1998" s="94" t="s">
        <v>12016</v>
      </c>
      <c r="DH1998" s="94" t="s">
        <v>12021</v>
      </c>
      <c r="DJ1998" s="94" t="s">
        <v>12022</v>
      </c>
    </row>
    <row r="1999" ht="13.5" customHeight="1">
      <c r="A1999" s="94" t="s">
        <v>11458</v>
      </c>
      <c r="B1999" s="94" t="s">
        <v>11459</v>
      </c>
      <c r="C1999" s="94" t="str">
        <f t="shared" si="1"/>
        <v>Rajendra Neupane</v>
      </c>
      <c r="D1999" s="94" t="s">
        <v>23228</v>
      </c>
      <c r="E1999" s="94" t="s">
        <v>32</v>
      </c>
      <c r="F1999" s="94" t="s">
        <v>23229</v>
      </c>
      <c r="G1999" s="95" t="s">
        <v>38</v>
      </c>
      <c r="H1999" s="94" t="s">
        <v>12006</v>
      </c>
      <c r="L1999" s="94" t="s">
        <v>12007</v>
      </c>
      <c r="BF1999" s="94"/>
      <c r="BG1999" s="94"/>
      <c r="BH1999" s="94"/>
      <c r="BI1999" s="94"/>
      <c r="BJ1999" s="94"/>
      <c r="BK1999" s="94" t="s">
        <v>38</v>
      </c>
      <c r="BL1999" s="94"/>
      <c r="BM1999" s="94"/>
      <c r="BN1999" s="94"/>
      <c r="BO1999" s="94"/>
      <c r="BP1999" s="94"/>
      <c r="BQ1999" s="94"/>
      <c r="BR1999" s="94"/>
      <c r="BS1999" s="94"/>
      <c r="BT1999" s="94"/>
      <c r="BU1999" s="94"/>
      <c r="BV1999" s="94"/>
      <c r="BW1999" s="94"/>
      <c r="BX1999" s="94"/>
      <c r="BY1999" s="94"/>
      <c r="BZ1999" s="94"/>
      <c r="CA1999" s="94"/>
      <c r="CB1999" s="94">
        <v>1.0</v>
      </c>
      <c r="CC1999" s="94"/>
      <c r="CD1999" s="94"/>
      <c r="CE1999" s="94"/>
      <c r="CF1999" s="94"/>
      <c r="CG1999" s="94"/>
      <c r="CH1999" s="94"/>
      <c r="CK1999" s="94" t="s">
        <v>11464</v>
      </c>
      <c r="CM1999" s="94" t="s">
        <v>23230</v>
      </c>
      <c r="CO1999" s="94" t="s">
        <v>12122</v>
      </c>
      <c r="CQ1999" s="94" t="s">
        <v>13519</v>
      </c>
      <c r="CR1999" s="94" t="s">
        <v>13520</v>
      </c>
      <c r="CX1999" s="94" t="s">
        <v>2850</v>
      </c>
      <c r="CZ1999" s="94" t="s">
        <v>12007</v>
      </c>
      <c r="DC1999" s="94" t="s">
        <v>12007</v>
      </c>
      <c r="DD1999" s="94" t="s">
        <v>12007</v>
      </c>
      <c r="DH1999" s="94" t="s">
        <v>12021</v>
      </c>
      <c r="DJ1999" s="94" t="s">
        <v>12022</v>
      </c>
    </row>
    <row r="2000" ht="13.5" customHeight="1">
      <c r="A2000" s="94" t="s">
        <v>23231</v>
      </c>
      <c r="B2000" s="94" t="s">
        <v>23232</v>
      </c>
      <c r="C2000" s="94" t="str">
        <f t="shared" si="1"/>
        <v>Rajiv Aggarwal</v>
      </c>
      <c r="D2000" s="94" t="s">
        <v>23233</v>
      </c>
      <c r="E2000" s="94" t="s">
        <v>35</v>
      </c>
      <c r="F2000" s="94" t="s">
        <v>23234</v>
      </c>
      <c r="G2000" s="95" t="s">
        <v>33</v>
      </c>
      <c r="H2000" s="94" t="s">
        <v>12006</v>
      </c>
      <c r="BF2000" s="94" t="s">
        <v>33</v>
      </c>
      <c r="BG2000" s="94"/>
      <c r="BH2000" s="94"/>
      <c r="BI2000" s="94"/>
      <c r="BJ2000" s="94"/>
      <c r="BK2000" s="94"/>
      <c r="BL2000" s="94">
        <v>1.0</v>
      </c>
      <c r="BM2000" s="94"/>
      <c r="BN2000" s="94"/>
      <c r="BO2000" s="94"/>
      <c r="BP2000" s="94"/>
      <c r="BQ2000" s="94"/>
      <c r="BR2000" s="94"/>
      <c r="BS2000" s="94"/>
      <c r="BT2000" s="94"/>
      <c r="BU2000" s="94"/>
      <c r="BV2000" s="94"/>
      <c r="BW2000" s="94"/>
      <c r="BX2000" s="94"/>
      <c r="BY2000" s="94"/>
      <c r="BZ2000" s="94"/>
      <c r="CA2000" s="94"/>
      <c r="CB2000" s="94"/>
      <c r="CC2000" s="94"/>
      <c r="CD2000" s="94"/>
      <c r="CE2000" s="94"/>
      <c r="CF2000" s="94"/>
      <c r="CG2000" s="94"/>
      <c r="CH2000" s="94"/>
      <c r="CJ2000" s="94" t="s">
        <v>3680</v>
      </c>
      <c r="CK2000" s="94" t="s">
        <v>23235</v>
      </c>
      <c r="CL2000" s="94" t="s">
        <v>12046</v>
      </c>
      <c r="CM2000" s="94" t="s">
        <v>23236</v>
      </c>
      <c r="CN2000" s="94" t="s">
        <v>12029</v>
      </c>
      <c r="CP2000" s="94" t="s">
        <v>23237</v>
      </c>
      <c r="CQ2000" s="94" t="s">
        <v>12183</v>
      </c>
      <c r="CR2000" s="94" t="s">
        <v>12183</v>
      </c>
      <c r="CS2000" s="94" t="s">
        <v>12007</v>
      </c>
      <c r="CT2000" s="94" t="s">
        <v>12594</v>
      </c>
      <c r="CX2000" s="94" t="s">
        <v>23238</v>
      </c>
      <c r="CZ2000" s="94" t="s">
        <v>12007</v>
      </c>
      <c r="DA2000" s="94" t="s">
        <v>12111</v>
      </c>
      <c r="DB2000" s="94" t="s">
        <v>12111</v>
      </c>
      <c r="DC2000" s="94" t="s">
        <v>12007</v>
      </c>
      <c r="DD2000" s="94" t="s">
        <v>12016</v>
      </c>
      <c r="DE2000" s="94" t="s">
        <v>12007</v>
      </c>
      <c r="DH2000" s="94" t="s">
        <v>12021</v>
      </c>
      <c r="DJ2000" s="94" t="s">
        <v>12022</v>
      </c>
    </row>
    <row r="2001" ht="13.5" customHeight="1">
      <c r="A2001" s="94" t="s">
        <v>23231</v>
      </c>
      <c r="B2001" s="94" t="s">
        <v>23232</v>
      </c>
      <c r="C2001" s="94" t="str">
        <f t="shared" si="1"/>
        <v>Rajiv Aggarwal</v>
      </c>
      <c r="D2001" s="94" t="s">
        <v>23233</v>
      </c>
      <c r="E2001" s="94" t="s">
        <v>35</v>
      </c>
      <c r="F2001" s="94" t="s">
        <v>23239</v>
      </c>
      <c r="G2001" s="95" t="s">
        <v>33</v>
      </c>
      <c r="H2001" s="94" t="s">
        <v>12006</v>
      </c>
      <c r="BF2001" s="94" t="s">
        <v>33</v>
      </c>
      <c r="BG2001" s="94"/>
      <c r="BH2001" s="94"/>
      <c r="BI2001" s="94"/>
      <c r="BJ2001" s="94"/>
      <c r="BK2001" s="94"/>
      <c r="BL2001" s="94">
        <v>1.0</v>
      </c>
      <c r="BM2001" s="94"/>
      <c r="BN2001" s="94"/>
      <c r="BO2001" s="94"/>
      <c r="BP2001" s="94"/>
      <c r="BQ2001" s="94"/>
      <c r="BR2001" s="94"/>
      <c r="BS2001" s="94"/>
      <c r="BT2001" s="94"/>
      <c r="BU2001" s="94"/>
      <c r="BV2001" s="94"/>
      <c r="BW2001" s="94"/>
      <c r="BX2001" s="94"/>
      <c r="BY2001" s="94"/>
      <c r="BZ2001" s="94"/>
      <c r="CA2001" s="94"/>
      <c r="CB2001" s="94"/>
      <c r="CC2001" s="94"/>
      <c r="CD2001" s="94"/>
      <c r="CE2001" s="94"/>
      <c r="CF2001" s="94"/>
      <c r="CG2001" s="94"/>
      <c r="CH2001" s="94"/>
      <c r="CJ2001" s="94" t="s">
        <v>12082</v>
      </c>
      <c r="CK2001" s="94" t="s">
        <v>23235</v>
      </c>
      <c r="CL2001" s="94" t="s">
        <v>12046</v>
      </c>
      <c r="CM2001" s="94" t="s">
        <v>23236</v>
      </c>
      <c r="CN2001" s="94" t="s">
        <v>12115</v>
      </c>
      <c r="CO2001" s="94" t="s">
        <v>12116</v>
      </c>
      <c r="CP2001" s="94" t="s">
        <v>22497</v>
      </c>
      <c r="CQ2001" s="94" t="s">
        <v>12183</v>
      </c>
      <c r="CR2001" s="94" t="s">
        <v>12195</v>
      </c>
      <c r="CS2001" s="94" t="s">
        <v>12007</v>
      </c>
      <c r="CT2001" s="94" t="s">
        <v>13179</v>
      </c>
      <c r="CX2001" s="94" t="s">
        <v>23240</v>
      </c>
      <c r="CZ2001" s="94" t="s">
        <v>12007</v>
      </c>
      <c r="DA2001" s="94" t="s">
        <v>12111</v>
      </c>
      <c r="DB2001" s="94" t="s">
        <v>12111</v>
      </c>
      <c r="DC2001" s="94" t="s">
        <v>12007</v>
      </c>
      <c r="DD2001" s="94" t="s">
        <v>12016</v>
      </c>
      <c r="DE2001" s="94" t="s">
        <v>12007</v>
      </c>
      <c r="DH2001" s="94" t="s">
        <v>12021</v>
      </c>
      <c r="DJ2001" s="94" t="s">
        <v>12022</v>
      </c>
    </row>
    <row r="2002" ht="13.5" customHeight="1">
      <c r="A2002" s="94" t="s">
        <v>23241</v>
      </c>
      <c r="B2002" s="94" t="s">
        <v>23242</v>
      </c>
      <c r="C2002" s="94" t="str">
        <f t="shared" si="1"/>
        <v>Ralf Dettmar</v>
      </c>
      <c r="D2002" s="94" t="s">
        <v>23243</v>
      </c>
      <c r="E2002" s="94" t="s">
        <v>32</v>
      </c>
      <c r="F2002" s="94" t="s">
        <v>23244</v>
      </c>
      <c r="G2002" s="95" t="s">
        <v>33</v>
      </c>
      <c r="H2002" s="94" t="s">
        <v>12006</v>
      </c>
      <c r="BF2002" s="94"/>
      <c r="BG2002" s="94"/>
      <c r="BH2002" s="94" t="s">
        <v>33</v>
      </c>
      <c r="BI2002" s="94"/>
      <c r="BJ2002" s="94"/>
      <c r="BK2002" s="94"/>
      <c r="BL2002" s="94"/>
      <c r="BM2002" s="94"/>
      <c r="BN2002" s="94"/>
      <c r="BO2002" s="94"/>
      <c r="BP2002" s="94"/>
      <c r="BQ2002" s="94"/>
      <c r="BR2002" s="94">
        <v>1.0</v>
      </c>
      <c r="BS2002" s="94"/>
      <c r="BT2002" s="94"/>
      <c r="BU2002" s="94"/>
      <c r="BV2002" s="94"/>
      <c r="BW2002" s="94"/>
      <c r="BX2002" s="94"/>
      <c r="BY2002" s="94"/>
      <c r="BZ2002" s="94"/>
      <c r="CA2002" s="94"/>
      <c r="CB2002" s="94"/>
      <c r="CC2002" s="94"/>
      <c r="CD2002" s="94"/>
      <c r="CE2002" s="94"/>
      <c r="CF2002" s="94"/>
      <c r="CG2002" s="94"/>
      <c r="CH2002" s="94"/>
      <c r="CK2002" s="94" t="s">
        <v>23245</v>
      </c>
      <c r="CL2002" s="94" t="s">
        <v>12505</v>
      </c>
      <c r="CM2002" s="94" t="s">
        <v>23246</v>
      </c>
      <c r="CN2002" s="94" t="s">
        <v>23247</v>
      </c>
      <c r="CO2002" s="94" t="s">
        <v>12101</v>
      </c>
      <c r="CP2002" s="94" t="s">
        <v>13232</v>
      </c>
      <c r="CQ2002" s="94" t="s">
        <v>12243</v>
      </c>
      <c r="CR2002" s="94" t="s">
        <v>13100</v>
      </c>
      <c r="CS2002" s="94" t="s">
        <v>12016</v>
      </c>
      <c r="CX2002" s="94" t="s">
        <v>23248</v>
      </c>
      <c r="DA2002" s="94" t="s">
        <v>12016</v>
      </c>
      <c r="DB2002" s="94" t="s">
        <v>12016</v>
      </c>
      <c r="DD2002" s="94" t="s">
        <v>12016</v>
      </c>
      <c r="DE2002" s="94" t="s">
        <v>12007</v>
      </c>
      <c r="DH2002" s="94" t="s">
        <v>12021</v>
      </c>
      <c r="DJ2002" s="94" t="s">
        <v>12022</v>
      </c>
    </row>
    <row r="2003" ht="13.5" customHeight="1">
      <c r="A2003" s="94" t="s">
        <v>23249</v>
      </c>
      <c r="B2003" s="94" t="s">
        <v>23250</v>
      </c>
      <c r="C2003" s="94" t="str">
        <f t="shared" si="1"/>
        <v>Ralph Wijers</v>
      </c>
      <c r="D2003" s="94" t="s">
        <v>23251</v>
      </c>
      <c r="E2003" s="94" t="s">
        <v>32</v>
      </c>
      <c r="F2003" s="94" t="s">
        <v>23252</v>
      </c>
      <c r="G2003" s="95" t="s">
        <v>33</v>
      </c>
      <c r="H2003" s="94" t="s">
        <v>12006</v>
      </c>
      <c r="BF2003" s="94" t="s">
        <v>33</v>
      </c>
      <c r="BG2003" s="94"/>
      <c r="BH2003" s="94"/>
      <c r="BI2003" s="94"/>
      <c r="BJ2003" s="94"/>
      <c r="BK2003" s="94"/>
      <c r="BL2003" s="94">
        <v>1.0</v>
      </c>
      <c r="BM2003" s="94"/>
      <c r="BN2003" s="94"/>
      <c r="BO2003" s="94"/>
      <c r="BP2003" s="94"/>
      <c r="BQ2003" s="94"/>
      <c r="BR2003" s="94"/>
      <c r="BS2003" s="94"/>
      <c r="BT2003" s="94"/>
      <c r="BU2003" s="94"/>
      <c r="BV2003" s="94"/>
      <c r="BW2003" s="94"/>
      <c r="BX2003" s="94"/>
      <c r="BY2003" s="94"/>
      <c r="BZ2003" s="94"/>
      <c r="CA2003" s="94"/>
      <c r="CB2003" s="94"/>
      <c r="CC2003" s="94"/>
      <c r="CD2003" s="94">
        <v>1.0</v>
      </c>
      <c r="CE2003" s="94"/>
      <c r="CF2003" s="94"/>
      <c r="CG2003" s="94"/>
      <c r="CH2003" s="94"/>
      <c r="CJ2003" s="94" t="s">
        <v>23253</v>
      </c>
      <c r="CK2003" s="94" t="s">
        <v>23254</v>
      </c>
      <c r="CL2003" s="94" t="s">
        <v>12046</v>
      </c>
      <c r="CM2003" s="94" t="s">
        <v>23255</v>
      </c>
      <c r="CN2003" s="94" t="s">
        <v>12495</v>
      </c>
      <c r="CO2003" s="94" t="s">
        <v>12030</v>
      </c>
      <c r="CP2003" s="94" t="s">
        <v>17066</v>
      </c>
      <c r="CQ2003" s="94" t="s">
        <v>12347</v>
      </c>
      <c r="CR2003" s="94" t="s">
        <v>12347</v>
      </c>
      <c r="CS2003" s="94" t="s">
        <v>12016</v>
      </c>
      <c r="CT2003" s="94" t="s">
        <v>12297</v>
      </c>
      <c r="CU2003" s="94" t="s">
        <v>12297</v>
      </c>
      <c r="CV2003" s="94" t="s">
        <v>12297</v>
      </c>
      <c r="CX2003" s="94" t="s">
        <v>23256</v>
      </c>
      <c r="CZ2003" s="94" t="s">
        <v>12007</v>
      </c>
      <c r="DA2003" s="94" t="s">
        <v>12019</v>
      </c>
      <c r="DC2003" s="94" t="s">
        <v>12007</v>
      </c>
      <c r="DD2003" s="94" t="s">
        <v>12007</v>
      </c>
      <c r="DE2003" s="94" t="s">
        <v>12016</v>
      </c>
      <c r="DH2003" s="94" t="s">
        <v>12021</v>
      </c>
      <c r="DJ2003" s="94" t="s">
        <v>12022</v>
      </c>
    </row>
    <row r="2004" ht="13.5" customHeight="1">
      <c r="A2004" s="94" t="s">
        <v>5466</v>
      </c>
      <c r="B2004" s="94" t="s">
        <v>5467</v>
      </c>
      <c r="C2004" s="94" t="str">
        <f t="shared" si="1"/>
        <v>Ram Kishor</v>
      </c>
      <c r="D2004" s="94" t="s">
        <v>5468</v>
      </c>
      <c r="E2004" s="94" t="s">
        <v>32</v>
      </c>
      <c r="F2004" s="94" t="s">
        <v>23257</v>
      </c>
      <c r="G2004" s="95" t="s">
        <v>38</v>
      </c>
      <c r="H2004" s="94" t="s">
        <v>12006</v>
      </c>
      <c r="I2004" s="94" t="s">
        <v>12069</v>
      </c>
      <c r="L2004" s="94" t="s">
        <v>12007</v>
      </c>
      <c r="BF2004" s="94"/>
      <c r="BG2004" s="94"/>
      <c r="BH2004" s="94"/>
      <c r="BI2004" s="94"/>
      <c r="BJ2004" s="94"/>
      <c r="BK2004" s="94" t="s">
        <v>38</v>
      </c>
      <c r="BL2004" s="94"/>
      <c r="BM2004" s="94"/>
      <c r="BN2004" s="94"/>
      <c r="BO2004" s="94"/>
      <c r="BP2004" s="94"/>
      <c r="BQ2004" s="94"/>
      <c r="BR2004" s="94"/>
      <c r="BS2004" s="94"/>
      <c r="BT2004" s="94"/>
      <c r="BU2004" s="94"/>
      <c r="BV2004" s="94"/>
      <c r="BW2004" s="94"/>
      <c r="BX2004" s="94"/>
      <c r="BY2004" s="94"/>
      <c r="BZ2004" s="94"/>
      <c r="CA2004" s="94">
        <v>1.0</v>
      </c>
      <c r="CB2004" s="94"/>
      <c r="CC2004" s="94"/>
      <c r="CD2004" s="94"/>
      <c r="CE2004" s="94"/>
      <c r="CF2004" s="94"/>
      <c r="CG2004" s="94"/>
      <c r="CH2004" s="94"/>
      <c r="CJ2004" s="94" t="s">
        <v>3680</v>
      </c>
      <c r="CK2004" s="94" t="s">
        <v>23258</v>
      </c>
      <c r="CL2004" s="94" t="s">
        <v>13040</v>
      </c>
      <c r="CM2004" s="94" t="s">
        <v>23259</v>
      </c>
      <c r="CN2004" s="94" t="s">
        <v>12450</v>
      </c>
      <c r="CO2004" s="94" t="s">
        <v>12116</v>
      </c>
      <c r="CP2004" s="94" t="s">
        <v>23260</v>
      </c>
      <c r="CQ2004" s="94" t="s">
        <v>12183</v>
      </c>
      <c r="CR2004" s="94" t="s">
        <v>12195</v>
      </c>
      <c r="CU2004" s="94" t="s">
        <v>23261</v>
      </c>
      <c r="CX2004" s="94" t="s">
        <v>23262</v>
      </c>
      <c r="CZ2004" s="94" t="s">
        <v>12007</v>
      </c>
      <c r="DC2004" s="94" t="s">
        <v>12007</v>
      </c>
      <c r="DD2004" s="94" t="s">
        <v>12007</v>
      </c>
      <c r="DF2004" s="94" t="s">
        <v>23263</v>
      </c>
      <c r="DH2004" s="94" t="s">
        <v>12021</v>
      </c>
      <c r="DJ2004" s="94" t="s">
        <v>12022</v>
      </c>
    </row>
    <row r="2005" ht="13.5" customHeight="1">
      <c r="A2005" s="94" t="s">
        <v>5466</v>
      </c>
      <c r="B2005" s="94" t="s">
        <v>11876</v>
      </c>
      <c r="C2005" s="94" t="str">
        <f t="shared" si="1"/>
        <v>Ram test</v>
      </c>
      <c r="D2005" s="94" t="s">
        <v>11877</v>
      </c>
      <c r="E2005" s="94" t="s">
        <v>35</v>
      </c>
      <c r="F2005" s="94" t="s">
        <v>23264</v>
      </c>
      <c r="G2005" s="95" t="s">
        <v>33</v>
      </c>
      <c r="H2005" s="94" t="s">
        <v>12006</v>
      </c>
      <c r="I2005" s="94" t="s">
        <v>12287</v>
      </c>
      <c r="BF2005" s="94" t="s">
        <v>33</v>
      </c>
      <c r="BG2005" s="94"/>
      <c r="BH2005" s="94"/>
      <c r="BI2005" s="94"/>
      <c r="BJ2005" s="94"/>
      <c r="BK2005" s="94"/>
      <c r="BL2005" s="94"/>
      <c r="BM2005" s="94">
        <v>1.0</v>
      </c>
      <c r="BN2005" s="94"/>
      <c r="BO2005" s="94"/>
      <c r="BP2005" s="94"/>
      <c r="BQ2005" s="94"/>
      <c r="BR2005" s="94"/>
      <c r="BS2005" s="94"/>
      <c r="BT2005" s="94"/>
      <c r="BU2005" s="94"/>
      <c r="BV2005" s="94"/>
      <c r="BW2005" s="94"/>
      <c r="BX2005" s="94"/>
      <c r="BY2005" s="94"/>
      <c r="BZ2005" s="94"/>
      <c r="CA2005" s="94"/>
      <c r="CB2005" s="94"/>
      <c r="CC2005" s="94"/>
      <c r="CD2005" s="94">
        <v>3.0</v>
      </c>
      <c r="CE2005" s="94"/>
      <c r="CF2005" s="94"/>
      <c r="CG2005" s="94"/>
      <c r="CH2005" s="94"/>
      <c r="CM2005" s="94" t="s">
        <v>23265</v>
      </c>
      <c r="CQ2005" s="94" t="s">
        <v>23265</v>
      </c>
      <c r="CS2005" s="94" t="s">
        <v>12016</v>
      </c>
      <c r="DH2005" s="94" t="s">
        <v>12021</v>
      </c>
      <c r="DJ2005" s="94" t="s">
        <v>12022</v>
      </c>
    </row>
    <row r="2006" ht="13.5" customHeight="1">
      <c r="A2006" s="94" t="s">
        <v>23266</v>
      </c>
      <c r="B2006" s="94" t="s">
        <v>23267</v>
      </c>
      <c r="C2006" s="94" t="str">
        <f t="shared" si="1"/>
        <v>Ramadan Bakir Bakir</v>
      </c>
      <c r="D2006" s="94" t="s">
        <v>23268</v>
      </c>
      <c r="E2006" s="94" t="s">
        <v>35</v>
      </c>
      <c r="F2006" s="94" t="s">
        <v>23269</v>
      </c>
      <c r="G2006" s="95" t="s">
        <v>33</v>
      </c>
      <c r="H2006" s="94" t="s">
        <v>12006</v>
      </c>
      <c r="I2006" s="94" t="s">
        <v>12069</v>
      </c>
      <c r="BF2006" s="94" t="s">
        <v>33</v>
      </c>
      <c r="BG2006" s="94"/>
      <c r="BH2006" s="94"/>
      <c r="BI2006" s="94"/>
      <c r="BJ2006" s="94"/>
      <c r="BK2006" s="94"/>
      <c r="BL2006" s="94">
        <v>1.0</v>
      </c>
      <c r="BM2006" s="94"/>
      <c r="BN2006" s="94"/>
      <c r="BO2006" s="94"/>
      <c r="BP2006" s="94"/>
      <c r="BQ2006" s="94"/>
      <c r="BR2006" s="94"/>
      <c r="BS2006" s="94"/>
      <c r="BT2006" s="94"/>
      <c r="BU2006" s="94"/>
      <c r="BV2006" s="94"/>
      <c r="BW2006" s="94"/>
      <c r="BX2006" s="94"/>
      <c r="BY2006" s="94"/>
      <c r="BZ2006" s="94"/>
      <c r="CA2006" s="94"/>
      <c r="CB2006" s="94"/>
      <c r="CC2006" s="94"/>
      <c r="CD2006" s="94">
        <v>1.0</v>
      </c>
      <c r="CE2006" s="94"/>
      <c r="CF2006" s="94"/>
      <c r="CG2006" s="94"/>
      <c r="CH2006" s="94"/>
      <c r="CJ2006" s="94" t="s">
        <v>3680</v>
      </c>
      <c r="CK2006" s="94" t="s">
        <v>23270</v>
      </c>
      <c r="CL2006" s="94" t="s">
        <v>12046</v>
      </c>
      <c r="CM2006" s="94" t="s">
        <v>23271</v>
      </c>
      <c r="CN2006" s="94" t="s">
        <v>23272</v>
      </c>
      <c r="CO2006" s="94" t="s">
        <v>12188</v>
      </c>
      <c r="CP2006" s="94" t="s">
        <v>23273</v>
      </c>
      <c r="CQ2006" s="94" t="s">
        <v>12103</v>
      </c>
      <c r="CR2006" s="94" t="s">
        <v>12104</v>
      </c>
      <c r="CS2006" s="94" t="s">
        <v>12007</v>
      </c>
      <c r="CX2006" s="94" t="s">
        <v>23274</v>
      </c>
      <c r="CZ2006" s="94" t="s">
        <v>12007</v>
      </c>
      <c r="DA2006" s="94" t="s">
        <v>12111</v>
      </c>
      <c r="DB2006" s="94" t="s">
        <v>12111</v>
      </c>
      <c r="DC2006" s="94" t="s">
        <v>12007</v>
      </c>
      <c r="DD2006" s="94" t="s">
        <v>12007</v>
      </c>
      <c r="DE2006" s="94" t="s">
        <v>12016</v>
      </c>
      <c r="DH2006" s="94" t="s">
        <v>12021</v>
      </c>
      <c r="DJ2006" s="94" t="s">
        <v>12022</v>
      </c>
    </row>
    <row r="2007" ht="13.5" customHeight="1">
      <c r="A2007" s="94" t="s">
        <v>2058</v>
      </c>
      <c r="B2007" s="94" t="s">
        <v>2059</v>
      </c>
      <c r="C2007" s="94" t="str">
        <f t="shared" si="1"/>
        <v>Ramanshu P. Singh</v>
      </c>
      <c r="D2007" s="94" t="s">
        <v>2060</v>
      </c>
      <c r="E2007" s="94" t="s">
        <v>35</v>
      </c>
      <c r="F2007" s="94" t="s">
        <v>23275</v>
      </c>
      <c r="G2007" s="95" t="s">
        <v>33</v>
      </c>
      <c r="H2007" s="94" t="s">
        <v>12006</v>
      </c>
      <c r="I2007" s="94" t="s">
        <v>12069</v>
      </c>
      <c r="BF2007" s="94" t="s">
        <v>33</v>
      </c>
      <c r="BG2007" s="94"/>
      <c r="BH2007" s="94"/>
      <c r="BI2007" s="94"/>
      <c r="BJ2007" s="94"/>
      <c r="BK2007" s="94"/>
      <c r="BL2007" s="94">
        <v>1.0</v>
      </c>
      <c r="BM2007" s="94"/>
      <c r="BN2007" s="94"/>
      <c r="BO2007" s="94"/>
      <c r="BP2007" s="94"/>
      <c r="BQ2007" s="94"/>
      <c r="BR2007" s="94"/>
      <c r="BS2007" s="94"/>
      <c r="BT2007" s="94"/>
      <c r="BU2007" s="94"/>
      <c r="BV2007" s="94"/>
      <c r="BW2007" s="94"/>
      <c r="BX2007" s="94"/>
      <c r="BY2007" s="94"/>
      <c r="BZ2007" s="94"/>
      <c r="CA2007" s="94"/>
      <c r="CB2007" s="94"/>
      <c r="CC2007" s="94"/>
      <c r="CD2007" s="94">
        <v>1.0</v>
      </c>
      <c r="CE2007" s="94"/>
      <c r="CF2007" s="94"/>
      <c r="CG2007" s="94"/>
      <c r="CH2007" s="94"/>
      <c r="CJ2007" s="94" t="s">
        <v>12058</v>
      </c>
      <c r="CK2007" s="94" t="s">
        <v>2063</v>
      </c>
      <c r="CL2007" s="94" t="s">
        <v>12046</v>
      </c>
      <c r="CM2007" s="94" t="s">
        <v>23276</v>
      </c>
      <c r="CN2007" s="94" t="s">
        <v>12450</v>
      </c>
      <c r="CO2007" s="94" t="s">
        <v>12030</v>
      </c>
      <c r="CP2007" s="94" t="s">
        <v>23277</v>
      </c>
      <c r="CQ2007" s="94" t="s">
        <v>12183</v>
      </c>
      <c r="CR2007" s="94" t="s">
        <v>12195</v>
      </c>
      <c r="CS2007" s="94" t="s">
        <v>12007</v>
      </c>
      <c r="CT2007" s="94" t="s">
        <v>12271</v>
      </c>
      <c r="CX2007" s="94" t="s">
        <v>23278</v>
      </c>
      <c r="CZ2007" s="94" t="s">
        <v>12007</v>
      </c>
      <c r="DB2007" s="94" t="s">
        <v>12111</v>
      </c>
      <c r="DC2007" s="94" t="s">
        <v>12007</v>
      </c>
      <c r="DD2007" s="94" t="s">
        <v>12007</v>
      </c>
      <c r="DE2007" s="94" t="s">
        <v>12016</v>
      </c>
      <c r="DH2007" s="94" t="s">
        <v>12021</v>
      </c>
      <c r="DJ2007" s="94" t="s">
        <v>12022</v>
      </c>
    </row>
    <row r="2008" ht="13.5" customHeight="1">
      <c r="A2008" s="94" t="s">
        <v>11882</v>
      </c>
      <c r="B2008" s="94" t="s">
        <v>11883</v>
      </c>
      <c r="C2008" s="94" t="str">
        <f t="shared" si="1"/>
        <v>Ramasamy Venugopal</v>
      </c>
      <c r="D2008" s="94" t="s">
        <v>11884</v>
      </c>
      <c r="E2008" s="94" t="s">
        <v>32</v>
      </c>
      <c r="F2008" s="94" t="s">
        <v>23279</v>
      </c>
      <c r="G2008" s="95" t="s">
        <v>33</v>
      </c>
      <c r="H2008" s="94" t="s">
        <v>12006</v>
      </c>
      <c r="I2008" s="94" t="s">
        <v>12069</v>
      </c>
      <c r="BF2008" s="94" t="s">
        <v>33</v>
      </c>
      <c r="BG2008" s="94"/>
      <c r="BH2008" s="94"/>
      <c r="BI2008" s="94"/>
      <c r="BJ2008" s="94"/>
      <c r="BK2008" s="94"/>
      <c r="BL2008" s="94">
        <v>1.0</v>
      </c>
      <c r="BM2008" s="94"/>
      <c r="BN2008" s="94"/>
      <c r="BO2008" s="94"/>
      <c r="BP2008" s="94"/>
      <c r="BQ2008" s="94"/>
      <c r="BR2008" s="94"/>
      <c r="BS2008" s="94"/>
      <c r="BT2008" s="94"/>
      <c r="BU2008" s="94"/>
      <c r="BV2008" s="94"/>
      <c r="BW2008" s="94"/>
      <c r="BX2008" s="94"/>
      <c r="BY2008" s="94"/>
      <c r="BZ2008" s="94"/>
      <c r="CA2008" s="94"/>
      <c r="CB2008" s="94"/>
      <c r="CC2008" s="94"/>
      <c r="CD2008" s="94"/>
      <c r="CE2008" s="94"/>
      <c r="CF2008" s="94"/>
      <c r="CG2008" s="94"/>
      <c r="CH2008" s="94"/>
      <c r="CK2008" s="94" t="s">
        <v>23280</v>
      </c>
      <c r="CM2008" s="94" t="s">
        <v>23280</v>
      </c>
      <c r="CQ2008" s="94" t="s">
        <v>23280</v>
      </c>
      <c r="CX2008" s="94" t="s">
        <v>1965</v>
      </c>
      <c r="DH2008" s="94" t="s">
        <v>12021</v>
      </c>
      <c r="DJ2008" s="94" t="s">
        <v>12022</v>
      </c>
    </row>
    <row r="2009" ht="13.5" customHeight="1">
      <c r="A2009" s="94" t="s">
        <v>11184</v>
      </c>
      <c r="B2009" s="94" t="s">
        <v>11185</v>
      </c>
      <c r="C2009" s="94" t="str">
        <f t="shared" si="1"/>
        <v>Ramij Raja</v>
      </c>
      <c r="D2009" s="94" t="s">
        <v>11186</v>
      </c>
      <c r="E2009" s="94" t="s">
        <v>35</v>
      </c>
      <c r="F2009" s="94" t="s">
        <v>23281</v>
      </c>
      <c r="G2009" s="95" t="s">
        <v>38</v>
      </c>
      <c r="H2009" s="94" t="s">
        <v>12006</v>
      </c>
      <c r="I2009" s="94" t="s">
        <v>12025</v>
      </c>
      <c r="BF2009" s="94"/>
      <c r="BG2009" s="94" t="s">
        <v>38</v>
      </c>
      <c r="BH2009" s="94"/>
      <c r="BI2009" s="94"/>
      <c r="BJ2009" s="94"/>
      <c r="BK2009" s="94"/>
      <c r="BL2009" s="94"/>
      <c r="BM2009" s="94"/>
      <c r="BN2009" s="94"/>
      <c r="BO2009" s="94">
        <v>1.0</v>
      </c>
      <c r="BP2009" s="94"/>
      <c r="BQ2009" s="94"/>
      <c r="BR2009" s="94"/>
      <c r="BS2009" s="94"/>
      <c r="BT2009" s="94"/>
      <c r="BU2009" s="94"/>
      <c r="BV2009" s="94"/>
      <c r="BW2009" s="94"/>
      <c r="BX2009" s="94"/>
      <c r="BY2009" s="94"/>
      <c r="BZ2009" s="94"/>
      <c r="CA2009" s="94"/>
      <c r="CB2009" s="94"/>
      <c r="CC2009" s="94"/>
      <c r="CD2009" s="94"/>
      <c r="CE2009" s="94"/>
      <c r="CF2009" s="94"/>
      <c r="CG2009" s="94"/>
      <c r="CH2009" s="94"/>
      <c r="CJ2009" s="94" t="s">
        <v>3680</v>
      </c>
      <c r="CK2009" s="94" t="s">
        <v>11190</v>
      </c>
      <c r="CL2009" s="94" t="s">
        <v>12046</v>
      </c>
      <c r="CM2009" s="94" t="s">
        <v>13218</v>
      </c>
      <c r="CO2009" s="94" t="s">
        <v>12188</v>
      </c>
      <c r="CQ2009" s="94" t="s">
        <v>12015</v>
      </c>
      <c r="CR2009" s="94" t="s">
        <v>12195</v>
      </c>
      <c r="CX2009" s="94" t="s">
        <v>23282</v>
      </c>
      <c r="CZ2009" s="94" t="s">
        <v>12007</v>
      </c>
      <c r="DC2009" s="94" t="s">
        <v>12016</v>
      </c>
      <c r="DD2009" s="94" t="s">
        <v>12016</v>
      </c>
      <c r="DH2009" s="94" t="s">
        <v>12021</v>
      </c>
      <c r="DJ2009" s="94" t="s">
        <v>12022</v>
      </c>
    </row>
    <row r="2010" ht="13.5" customHeight="1">
      <c r="A2010" s="94" t="s">
        <v>23283</v>
      </c>
      <c r="B2010" s="94" t="s">
        <v>23284</v>
      </c>
      <c r="C2010" s="94" t="str">
        <f t="shared" si="1"/>
        <v>Ramoloi Maxalaba</v>
      </c>
      <c r="D2010" s="94" t="s">
        <v>23285</v>
      </c>
      <c r="E2010" s="94" t="s">
        <v>35</v>
      </c>
      <c r="F2010" s="94" t="s">
        <v>23286</v>
      </c>
      <c r="G2010" s="95" t="s">
        <v>38</v>
      </c>
      <c r="H2010" s="94" t="s">
        <v>12006</v>
      </c>
      <c r="BF2010" s="94"/>
      <c r="BG2010" s="94"/>
      <c r="BH2010" s="94"/>
      <c r="BI2010" s="94"/>
      <c r="BJ2010" s="94"/>
      <c r="BK2010" s="94" t="s">
        <v>38</v>
      </c>
      <c r="BL2010" s="94"/>
      <c r="BM2010" s="94"/>
      <c r="BN2010" s="94"/>
      <c r="BO2010" s="94"/>
      <c r="BP2010" s="94"/>
      <c r="BQ2010" s="94"/>
      <c r="BR2010" s="94"/>
      <c r="BS2010" s="94"/>
      <c r="BT2010" s="94"/>
      <c r="BU2010" s="94"/>
      <c r="BV2010" s="94"/>
      <c r="BW2010" s="94"/>
      <c r="BX2010" s="94"/>
      <c r="BY2010" s="94"/>
      <c r="BZ2010" s="94"/>
      <c r="CA2010" s="94">
        <v>1.0</v>
      </c>
      <c r="CB2010" s="94"/>
      <c r="CC2010" s="94"/>
      <c r="CD2010" s="94"/>
      <c r="CE2010" s="94"/>
      <c r="CF2010" s="94"/>
      <c r="CG2010" s="94"/>
      <c r="CH2010" s="94"/>
      <c r="CJ2010" s="94" t="s">
        <v>11475</v>
      </c>
      <c r="CK2010" s="94" t="s">
        <v>23287</v>
      </c>
      <c r="CL2010" s="94" t="s">
        <v>12046</v>
      </c>
      <c r="CM2010" s="94" t="s">
        <v>23288</v>
      </c>
      <c r="CN2010" s="94" t="s">
        <v>23289</v>
      </c>
      <c r="CO2010" s="94" t="s">
        <v>12013</v>
      </c>
      <c r="CP2010" s="94" t="s">
        <v>23290</v>
      </c>
      <c r="CQ2010" s="94" t="s">
        <v>23291</v>
      </c>
      <c r="CR2010" s="94" t="s">
        <v>12219</v>
      </c>
      <c r="CX2010" s="94" t="s">
        <v>23292</v>
      </c>
      <c r="CZ2010" s="94" t="s">
        <v>12016</v>
      </c>
      <c r="DC2010" s="94" t="s">
        <v>12016</v>
      </c>
      <c r="DD2010" s="94" t="s">
        <v>12007</v>
      </c>
      <c r="DH2010" s="94" t="s">
        <v>12021</v>
      </c>
      <c r="DJ2010" s="94" t="s">
        <v>12022</v>
      </c>
    </row>
    <row r="2011" ht="13.5" customHeight="1">
      <c r="A2011" s="94" t="s">
        <v>23293</v>
      </c>
      <c r="B2011" s="94" t="s">
        <v>23294</v>
      </c>
      <c r="C2011" s="94" t="str">
        <f t="shared" si="1"/>
        <v>Ramon Khanna</v>
      </c>
      <c r="D2011" s="94" t="s">
        <v>23295</v>
      </c>
      <c r="E2011" s="94" t="s">
        <v>32</v>
      </c>
      <c r="F2011" s="94" t="s">
        <v>23296</v>
      </c>
      <c r="G2011" s="95" t="s">
        <v>33</v>
      </c>
      <c r="H2011" s="94" t="s">
        <v>12006</v>
      </c>
      <c r="BD2011" s="94" t="s">
        <v>12007</v>
      </c>
      <c r="BF2011" s="94"/>
      <c r="BG2011" s="94"/>
      <c r="BH2011" s="94" t="s">
        <v>33</v>
      </c>
      <c r="BI2011" s="94"/>
      <c r="BJ2011" s="94"/>
      <c r="BK2011" s="94"/>
      <c r="BL2011" s="94"/>
      <c r="BM2011" s="94"/>
      <c r="BN2011" s="94"/>
      <c r="BO2011" s="94"/>
      <c r="BP2011" s="94"/>
      <c r="BQ2011" s="94"/>
      <c r="BR2011" s="94">
        <v>1.0</v>
      </c>
      <c r="BS2011" s="94"/>
      <c r="BT2011" s="94"/>
      <c r="BU2011" s="94"/>
      <c r="BV2011" s="94"/>
      <c r="BW2011" s="94"/>
      <c r="BX2011" s="94"/>
      <c r="BY2011" s="94"/>
      <c r="BZ2011" s="94"/>
      <c r="CA2011" s="94"/>
      <c r="CB2011" s="94"/>
      <c r="CC2011" s="94"/>
      <c r="CD2011" s="94"/>
      <c r="CE2011" s="94"/>
      <c r="CF2011" s="94"/>
      <c r="CG2011" s="94"/>
      <c r="CH2011" s="94"/>
      <c r="CJ2011" s="94" t="s">
        <v>3680</v>
      </c>
      <c r="CK2011" s="94" t="s">
        <v>16430</v>
      </c>
      <c r="CM2011" s="94" t="s">
        <v>14870</v>
      </c>
      <c r="CN2011" s="94" t="s">
        <v>16431</v>
      </c>
      <c r="CP2011" s="94" t="s">
        <v>12242</v>
      </c>
      <c r="CQ2011" s="94" t="s">
        <v>12243</v>
      </c>
      <c r="CS2011" s="94" t="s">
        <v>12007</v>
      </c>
      <c r="CX2011" s="94" t="s">
        <v>1751</v>
      </c>
      <c r="DH2011" s="94" t="s">
        <v>12021</v>
      </c>
      <c r="DJ2011" s="94" t="s">
        <v>12022</v>
      </c>
    </row>
    <row r="2012" ht="13.5" customHeight="1">
      <c r="A2012" s="94" t="s">
        <v>23297</v>
      </c>
      <c r="B2012" s="94" t="s">
        <v>23298</v>
      </c>
      <c r="C2012" s="94" t="str">
        <f t="shared" si="1"/>
        <v>Ramotholo Sefako</v>
      </c>
      <c r="D2012" s="94" t="s">
        <v>23299</v>
      </c>
      <c r="E2012" s="94" t="s">
        <v>32</v>
      </c>
      <c r="F2012" s="94" t="s">
        <v>23300</v>
      </c>
      <c r="G2012" s="95" t="s">
        <v>33</v>
      </c>
      <c r="H2012" s="94" t="s">
        <v>12006</v>
      </c>
      <c r="I2012" s="94" t="s">
        <v>12025</v>
      </c>
      <c r="BF2012" s="94" t="s">
        <v>33</v>
      </c>
      <c r="BG2012" s="94"/>
      <c r="BH2012" s="94"/>
      <c r="BI2012" s="94"/>
      <c r="BJ2012" s="94"/>
      <c r="BK2012" s="94"/>
      <c r="BL2012" s="94">
        <v>1.0</v>
      </c>
      <c r="BM2012" s="94"/>
      <c r="BN2012" s="94"/>
      <c r="BO2012" s="94"/>
      <c r="BP2012" s="94"/>
      <c r="BQ2012" s="94"/>
      <c r="BR2012" s="94"/>
      <c r="BS2012" s="94"/>
      <c r="BT2012" s="94"/>
      <c r="BU2012" s="94"/>
      <c r="BV2012" s="94"/>
      <c r="BW2012" s="94"/>
      <c r="BX2012" s="94"/>
      <c r="BY2012" s="94"/>
      <c r="BZ2012" s="94"/>
      <c r="CA2012" s="94"/>
      <c r="CB2012" s="94"/>
      <c r="CC2012" s="94"/>
      <c r="CD2012" s="94">
        <v>1.0</v>
      </c>
      <c r="CE2012" s="94"/>
      <c r="CF2012" s="94"/>
      <c r="CG2012" s="94"/>
      <c r="CH2012" s="94"/>
      <c r="CJ2012" s="94" t="s">
        <v>3680</v>
      </c>
      <c r="CK2012" s="94" t="s">
        <v>23297</v>
      </c>
      <c r="CL2012" s="94" t="s">
        <v>12046</v>
      </c>
      <c r="CM2012" s="94" t="s">
        <v>15159</v>
      </c>
      <c r="CN2012" s="94" t="s">
        <v>12177</v>
      </c>
      <c r="CO2012" s="94" t="s">
        <v>12030</v>
      </c>
      <c r="CP2012" s="94" t="s">
        <v>12189</v>
      </c>
      <c r="CQ2012" s="94" t="s">
        <v>12015</v>
      </c>
      <c r="CR2012" s="94" t="s">
        <v>12015</v>
      </c>
      <c r="CS2012" s="94" t="s">
        <v>12016</v>
      </c>
      <c r="CT2012" s="94" t="s">
        <v>12052</v>
      </c>
      <c r="CX2012" s="94" t="s">
        <v>23301</v>
      </c>
      <c r="CZ2012" s="94" t="s">
        <v>12007</v>
      </c>
      <c r="DA2012" s="94" t="s">
        <v>12016</v>
      </c>
      <c r="DB2012" s="94" t="s">
        <v>12016</v>
      </c>
      <c r="DC2012" s="94" t="s">
        <v>12007</v>
      </c>
      <c r="DD2012" s="94" t="s">
        <v>12007</v>
      </c>
      <c r="DE2012" s="94" t="s">
        <v>12016</v>
      </c>
      <c r="DF2012" s="94" t="s">
        <v>23302</v>
      </c>
      <c r="DH2012" s="94" t="s">
        <v>12021</v>
      </c>
      <c r="DJ2012" s="94" t="s">
        <v>12022</v>
      </c>
    </row>
    <row r="2013" ht="13.5" customHeight="1">
      <c r="A2013" s="94" t="s">
        <v>23303</v>
      </c>
      <c r="B2013" s="94" t="s">
        <v>23304</v>
      </c>
      <c r="C2013" s="94" t="str">
        <f t="shared" si="1"/>
        <v>Rani Mesele</v>
      </c>
      <c r="D2013" s="94" t="s">
        <v>23305</v>
      </c>
      <c r="E2013" s="94" t="s">
        <v>32</v>
      </c>
      <c r="F2013" s="94" t="s">
        <v>23306</v>
      </c>
      <c r="G2013" s="95" t="s">
        <v>33</v>
      </c>
      <c r="H2013" s="94" t="s">
        <v>12006</v>
      </c>
      <c r="BF2013" s="94"/>
      <c r="BG2013" s="94"/>
      <c r="BH2013" s="94"/>
      <c r="BI2013" s="94"/>
      <c r="BJ2013" s="94" t="s">
        <v>33</v>
      </c>
      <c r="BK2013" s="94"/>
      <c r="BL2013" s="94"/>
      <c r="BM2013" s="94"/>
      <c r="BN2013" s="94"/>
      <c r="BO2013" s="94"/>
      <c r="BP2013" s="94"/>
      <c r="BQ2013" s="94"/>
      <c r="BR2013" s="94"/>
      <c r="BS2013" s="94"/>
      <c r="BT2013" s="94"/>
      <c r="BU2013" s="94"/>
      <c r="BV2013" s="94"/>
      <c r="BW2013" s="94"/>
      <c r="BX2013" s="94"/>
      <c r="BY2013" s="94">
        <v>1.0</v>
      </c>
      <c r="BZ2013" s="94"/>
      <c r="CA2013" s="94"/>
      <c r="CB2013" s="94"/>
      <c r="CC2013" s="94"/>
      <c r="CD2013" s="94"/>
      <c r="CE2013" s="94"/>
      <c r="CF2013" s="94"/>
      <c r="CG2013" s="94"/>
      <c r="CH2013" s="94"/>
      <c r="CJ2013" s="94" t="s">
        <v>23307</v>
      </c>
      <c r="CK2013" s="94" t="s">
        <v>23308</v>
      </c>
      <c r="CL2013" s="94" t="s">
        <v>12856</v>
      </c>
      <c r="CM2013" s="94" t="s">
        <v>23309</v>
      </c>
      <c r="CN2013" s="94" t="s">
        <v>23310</v>
      </c>
      <c r="CO2013" s="94" t="s">
        <v>12013</v>
      </c>
      <c r="CP2013" s="94" t="s">
        <v>23311</v>
      </c>
      <c r="CQ2013" s="94" t="s">
        <v>12167</v>
      </c>
      <c r="CR2013" s="94" t="s">
        <v>12133</v>
      </c>
      <c r="CS2013" s="94" t="s">
        <v>12007</v>
      </c>
      <c r="CT2013" s="94" t="s">
        <v>12271</v>
      </c>
      <c r="CX2013" s="94" t="s">
        <v>23312</v>
      </c>
      <c r="CZ2013" s="94" t="s">
        <v>12007</v>
      </c>
      <c r="DA2013" s="94" t="s">
        <v>12111</v>
      </c>
      <c r="DB2013" s="94" t="s">
        <v>12111</v>
      </c>
      <c r="DC2013" s="94" t="s">
        <v>12007</v>
      </c>
      <c r="DD2013" s="94" t="s">
        <v>12007</v>
      </c>
      <c r="DE2013" s="94" t="s">
        <v>12007</v>
      </c>
      <c r="DH2013" s="94" t="s">
        <v>12021</v>
      </c>
      <c r="DJ2013" s="94" t="s">
        <v>12022</v>
      </c>
    </row>
    <row r="2014" ht="13.5" customHeight="1">
      <c r="A2014" s="94" t="s">
        <v>23313</v>
      </c>
      <c r="B2014" s="94" t="s">
        <v>23314</v>
      </c>
      <c r="C2014" s="94" t="str">
        <f t="shared" si="1"/>
        <v>Ranieri Diego Baldi</v>
      </c>
      <c r="D2014" s="94" t="s">
        <v>23315</v>
      </c>
      <c r="E2014" s="94" t="s">
        <v>32</v>
      </c>
      <c r="F2014" s="94" t="s">
        <v>23316</v>
      </c>
      <c r="G2014" s="95" t="s">
        <v>33</v>
      </c>
      <c r="H2014" s="94" t="s">
        <v>12006</v>
      </c>
      <c r="I2014" s="94" t="s">
        <v>12287</v>
      </c>
      <c r="BF2014" s="94" t="s">
        <v>33</v>
      </c>
      <c r="BG2014" s="94"/>
      <c r="BH2014" s="94"/>
      <c r="BI2014" s="94"/>
      <c r="BJ2014" s="94"/>
      <c r="BK2014" s="94"/>
      <c r="BL2014" s="94">
        <v>1.0</v>
      </c>
      <c r="BM2014" s="94"/>
      <c r="BN2014" s="94"/>
      <c r="BO2014" s="94"/>
      <c r="BP2014" s="94"/>
      <c r="BQ2014" s="94"/>
      <c r="BR2014" s="94"/>
      <c r="BS2014" s="94"/>
      <c r="BT2014" s="94"/>
      <c r="BU2014" s="94"/>
      <c r="BV2014" s="94"/>
      <c r="BW2014" s="94"/>
      <c r="BX2014" s="94"/>
      <c r="BY2014" s="94"/>
      <c r="BZ2014" s="94"/>
      <c r="CA2014" s="94"/>
      <c r="CB2014" s="94"/>
      <c r="CC2014" s="94"/>
      <c r="CD2014" s="94"/>
      <c r="CE2014" s="94"/>
      <c r="CF2014" s="94"/>
      <c r="CG2014" s="94"/>
      <c r="CH2014" s="94"/>
      <c r="CK2014" s="94" t="s">
        <v>23317</v>
      </c>
      <c r="CL2014" s="94" t="s">
        <v>12505</v>
      </c>
      <c r="CM2014" s="94" t="s">
        <v>23318</v>
      </c>
      <c r="CN2014" s="94" t="s">
        <v>12666</v>
      </c>
      <c r="CQ2014" s="94" t="s">
        <v>12605</v>
      </c>
      <c r="CR2014" s="94" t="s">
        <v>12606</v>
      </c>
      <c r="CS2014" s="94" t="s">
        <v>12016</v>
      </c>
      <c r="CX2014" s="94" t="s">
        <v>23319</v>
      </c>
      <c r="CZ2014" s="94" t="s">
        <v>12016</v>
      </c>
      <c r="DA2014" s="94" t="s">
        <v>12016</v>
      </c>
      <c r="DB2014" s="94" t="s">
        <v>12019</v>
      </c>
      <c r="DC2014" s="94" t="s">
        <v>12007</v>
      </c>
      <c r="DD2014" s="94" t="s">
        <v>12016</v>
      </c>
      <c r="DE2014" s="94" t="s">
        <v>12007</v>
      </c>
      <c r="DH2014" s="94" t="s">
        <v>12021</v>
      </c>
      <c r="DJ2014" s="94" t="s">
        <v>12022</v>
      </c>
    </row>
    <row r="2015" ht="13.5" customHeight="1">
      <c r="A2015" s="94" t="s">
        <v>23320</v>
      </c>
      <c r="B2015" s="94" t="s">
        <v>23321</v>
      </c>
      <c r="C2015" s="94" t="str">
        <f t="shared" si="1"/>
        <v>Ranpal Gill</v>
      </c>
      <c r="D2015" s="94" t="s">
        <v>23322</v>
      </c>
      <c r="E2015" s="94" t="s">
        <v>32</v>
      </c>
      <c r="F2015" s="94" t="s">
        <v>23323</v>
      </c>
      <c r="G2015" s="95" t="s">
        <v>33</v>
      </c>
      <c r="H2015" s="94" t="s">
        <v>12006</v>
      </c>
      <c r="AO2015" s="94" t="s">
        <v>12007</v>
      </c>
      <c r="BF2015" s="94"/>
      <c r="BG2015" s="94"/>
      <c r="BH2015" s="94" t="s">
        <v>33</v>
      </c>
      <c r="BI2015" s="94"/>
      <c r="BJ2015" s="94"/>
      <c r="BK2015" s="94"/>
      <c r="BL2015" s="94"/>
      <c r="BM2015" s="94"/>
      <c r="BN2015" s="94"/>
      <c r="BO2015" s="94"/>
      <c r="BP2015" s="94"/>
      <c r="BQ2015" s="94"/>
      <c r="BR2015" s="94">
        <v>1.0</v>
      </c>
      <c r="BS2015" s="94"/>
      <c r="BT2015" s="94"/>
      <c r="BU2015" s="94"/>
      <c r="BV2015" s="94"/>
      <c r="BW2015" s="94"/>
      <c r="BX2015" s="94"/>
      <c r="BY2015" s="94"/>
      <c r="BZ2015" s="94"/>
      <c r="CA2015" s="94"/>
      <c r="CB2015" s="94"/>
      <c r="CC2015" s="94"/>
      <c r="CD2015" s="94"/>
      <c r="CE2015" s="94"/>
      <c r="CF2015" s="94"/>
      <c r="CG2015" s="94"/>
      <c r="CH2015" s="94"/>
      <c r="CK2015" s="94" t="s">
        <v>23320</v>
      </c>
      <c r="CL2015" s="94" t="s">
        <v>12010</v>
      </c>
      <c r="CM2015" s="94" t="s">
        <v>23321</v>
      </c>
      <c r="CN2015" s="94" t="s">
        <v>13072</v>
      </c>
      <c r="CO2015" s="94" t="s">
        <v>12013</v>
      </c>
      <c r="CP2015" s="94" t="s">
        <v>12790</v>
      </c>
      <c r="CQ2015" s="94" t="s">
        <v>12205</v>
      </c>
      <c r="CR2015" s="94" t="s">
        <v>13125</v>
      </c>
      <c r="CS2015" s="94" t="s">
        <v>12016</v>
      </c>
      <c r="CT2015" s="94" t="s">
        <v>23324</v>
      </c>
      <c r="CX2015" s="94" t="s">
        <v>23325</v>
      </c>
      <c r="CZ2015" s="94" t="s">
        <v>12007</v>
      </c>
      <c r="DA2015" s="94" t="s">
        <v>12019</v>
      </c>
      <c r="DC2015" s="94" t="s">
        <v>12007</v>
      </c>
      <c r="DD2015" s="94" t="s">
        <v>12007</v>
      </c>
      <c r="DE2015" s="94" t="s">
        <v>12007</v>
      </c>
      <c r="DH2015" s="94" t="s">
        <v>12021</v>
      </c>
      <c r="DJ2015" s="94" t="s">
        <v>12022</v>
      </c>
    </row>
    <row r="2016" ht="13.5" customHeight="1">
      <c r="A2016" s="94" t="s">
        <v>6235</v>
      </c>
      <c r="B2016" s="94" t="s">
        <v>6236</v>
      </c>
      <c r="C2016" s="94" t="str">
        <f t="shared" si="1"/>
        <v>Raquel Ruiz Valença</v>
      </c>
      <c r="D2016" s="94" t="s">
        <v>6237</v>
      </c>
      <c r="E2016" s="94" t="s">
        <v>35</v>
      </c>
      <c r="F2016" s="94" t="s">
        <v>23326</v>
      </c>
      <c r="G2016" s="95" t="s">
        <v>33</v>
      </c>
      <c r="H2016" s="94" t="s">
        <v>12006</v>
      </c>
      <c r="I2016" s="94" t="s">
        <v>12069</v>
      </c>
      <c r="BF2016" s="94" t="s">
        <v>33</v>
      </c>
      <c r="BG2016" s="94"/>
      <c r="BH2016" s="94"/>
      <c r="BI2016" s="94"/>
      <c r="BJ2016" s="94"/>
      <c r="BK2016" s="94"/>
      <c r="BL2016" s="94"/>
      <c r="BM2016" s="94">
        <v>1.0</v>
      </c>
      <c r="BN2016" s="94"/>
      <c r="BO2016" s="94"/>
      <c r="BP2016" s="94"/>
      <c r="BQ2016" s="94"/>
      <c r="BR2016" s="94"/>
      <c r="BS2016" s="94"/>
      <c r="BT2016" s="94"/>
      <c r="BU2016" s="94"/>
      <c r="BV2016" s="94"/>
      <c r="BW2016" s="94"/>
      <c r="BX2016" s="94"/>
      <c r="BY2016" s="94"/>
      <c r="BZ2016" s="94"/>
      <c r="CA2016" s="94"/>
      <c r="CB2016" s="94"/>
      <c r="CC2016" s="94"/>
      <c r="CD2016" s="94"/>
      <c r="CE2016" s="94"/>
      <c r="CF2016" s="94"/>
      <c r="CG2016" s="94"/>
      <c r="CH2016" s="94"/>
      <c r="CK2016" s="94" t="s">
        <v>6241</v>
      </c>
      <c r="CL2016" s="94" t="s">
        <v>12010</v>
      </c>
      <c r="CM2016" s="94" t="s">
        <v>16267</v>
      </c>
      <c r="CO2016" s="94" t="s">
        <v>12122</v>
      </c>
      <c r="CP2016" s="94" t="s">
        <v>13054</v>
      </c>
      <c r="CQ2016" s="94" t="s">
        <v>12320</v>
      </c>
      <c r="CR2016" s="94" t="s">
        <v>12321</v>
      </c>
      <c r="CS2016" s="94" t="s">
        <v>12007</v>
      </c>
      <c r="CX2016" s="94" t="s">
        <v>23327</v>
      </c>
      <c r="CZ2016" s="94" t="s">
        <v>12007</v>
      </c>
      <c r="DA2016" s="94" t="s">
        <v>12111</v>
      </c>
      <c r="DB2016" s="94" t="s">
        <v>12111</v>
      </c>
      <c r="DC2016" s="94" t="s">
        <v>12007</v>
      </c>
      <c r="DD2016" s="94" t="s">
        <v>12016</v>
      </c>
      <c r="DE2016" s="94" t="s">
        <v>12007</v>
      </c>
      <c r="DH2016" s="94" t="s">
        <v>12021</v>
      </c>
      <c r="DJ2016" s="94" t="s">
        <v>12022</v>
      </c>
    </row>
    <row r="2017" ht="13.5" customHeight="1">
      <c r="A2017" s="94" t="s">
        <v>23328</v>
      </c>
      <c r="B2017" s="94" t="s">
        <v>23329</v>
      </c>
      <c r="C2017" s="94" t="str">
        <f t="shared" si="1"/>
        <v>Rasha Eldaly</v>
      </c>
      <c r="D2017" s="94" t="s">
        <v>23330</v>
      </c>
      <c r="E2017" s="94" t="s">
        <v>35</v>
      </c>
      <c r="F2017" s="94" t="s">
        <v>23331</v>
      </c>
      <c r="G2017" s="95" t="s">
        <v>38</v>
      </c>
      <c r="H2017" s="94" t="s">
        <v>12006</v>
      </c>
      <c r="BF2017" s="94"/>
      <c r="BG2017" s="94"/>
      <c r="BH2017" s="94"/>
      <c r="BI2017" s="94" t="s">
        <v>38</v>
      </c>
      <c r="BJ2017" s="94"/>
      <c r="BK2017" s="94"/>
      <c r="BL2017" s="94"/>
      <c r="BM2017" s="94"/>
      <c r="BN2017" s="94"/>
      <c r="BO2017" s="94"/>
      <c r="BP2017" s="94"/>
      <c r="BQ2017" s="94"/>
      <c r="BR2017" s="94"/>
      <c r="BS2017" s="94"/>
      <c r="BT2017" s="94"/>
      <c r="BU2017" s="94">
        <v>1.0</v>
      </c>
      <c r="BV2017" s="94"/>
      <c r="BW2017" s="94"/>
      <c r="BX2017" s="94"/>
      <c r="BY2017" s="94"/>
      <c r="BZ2017" s="94"/>
      <c r="CA2017" s="94"/>
      <c r="CB2017" s="94"/>
      <c r="CC2017" s="94"/>
      <c r="CD2017" s="94"/>
      <c r="CE2017" s="94"/>
      <c r="CF2017" s="94"/>
      <c r="CG2017" s="94"/>
      <c r="CH2017" s="94"/>
      <c r="CJ2017" s="94" t="s">
        <v>3680</v>
      </c>
      <c r="CK2017" s="94" t="s">
        <v>23332</v>
      </c>
      <c r="CL2017" s="94" t="s">
        <v>12010</v>
      </c>
      <c r="CM2017" s="94" t="s">
        <v>21502</v>
      </c>
      <c r="CN2017" s="94" t="s">
        <v>12369</v>
      </c>
      <c r="CO2017" s="94" t="s">
        <v>12188</v>
      </c>
      <c r="CP2017" s="94" t="s">
        <v>12102</v>
      </c>
      <c r="CQ2017" s="94" t="s">
        <v>12103</v>
      </c>
      <c r="CR2017" s="94" t="s">
        <v>12104</v>
      </c>
      <c r="CX2017" s="94" t="s">
        <v>23333</v>
      </c>
      <c r="CZ2017" s="94" t="s">
        <v>12007</v>
      </c>
      <c r="DC2017" s="94" t="s">
        <v>12007</v>
      </c>
      <c r="DD2017" s="94" t="s">
        <v>12007</v>
      </c>
      <c r="DH2017" s="94" t="s">
        <v>12021</v>
      </c>
      <c r="DJ2017" s="94" t="s">
        <v>12022</v>
      </c>
    </row>
    <row r="2018" ht="13.5" customHeight="1">
      <c r="A2018" s="94" t="s">
        <v>5167</v>
      </c>
      <c r="B2018" s="94" t="s">
        <v>5168</v>
      </c>
      <c r="C2018" s="94" t="str">
        <f t="shared" si="1"/>
        <v>Rayan Khan</v>
      </c>
      <c r="D2018" s="94" t="s">
        <v>5169</v>
      </c>
      <c r="E2018" s="94" t="s">
        <v>32</v>
      </c>
      <c r="F2018" s="94" t="s">
        <v>23334</v>
      </c>
      <c r="G2018" s="95" t="s">
        <v>38</v>
      </c>
      <c r="H2018" s="94" t="s">
        <v>12006</v>
      </c>
      <c r="I2018" s="94" t="s">
        <v>12025</v>
      </c>
      <c r="BF2018" s="94"/>
      <c r="BG2018" s="94"/>
      <c r="BH2018" s="94"/>
      <c r="BI2018" s="94"/>
      <c r="BJ2018" s="94"/>
      <c r="BK2018" s="94" t="s">
        <v>38</v>
      </c>
      <c r="BL2018" s="94"/>
      <c r="BM2018" s="94"/>
      <c r="BN2018" s="94"/>
      <c r="BO2018" s="94"/>
      <c r="BP2018" s="94"/>
      <c r="BQ2018" s="94"/>
      <c r="BR2018" s="94"/>
      <c r="BS2018" s="94"/>
      <c r="BT2018" s="94"/>
      <c r="BU2018" s="94"/>
      <c r="BV2018" s="94"/>
      <c r="BW2018" s="94"/>
      <c r="BX2018" s="94"/>
      <c r="BY2018" s="94"/>
      <c r="BZ2018" s="94"/>
      <c r="CA2018" s="94">
        <v>1.0</v>
      </c>
      <c r="CB2018" s="94"/>
      <c r="CC2018" s="94"/>
      <c r="CD2018" s="94"/>
      <c r="CE2018" s="94"/>
      <c r="CF2018" s="94"/>
      <c r="CG2018" s="94"/>
      <c r="CH2018" s="94"/>
      <c r="CJ2018" s="94" t="s">
        <v>11475</v>
      </c>
      <c r="CK2018" s="94" t="s">
        <v>5173</v>
      </c>
      <c r="CL2018" s="94" t="s">
        <v>12046</v>
      </c>
      <c r="CM2018" s="94" t="s">
        <v>23335</v>
      </c>
      <c r="CN2018" s="94" t="s">
        <v>23336</v>
      </c>
      <c r="CO2018" s="94" t="s">
        <v>12013</v>
      </c>
      <c r="CP2018" s="94" t="s">
        <v>17626</v>
      </c>
      <c r="CQ2018" s="94" t="s">
        <v>17627</v>
      </c>
      <c r="CR2018" s="94" t="s">
        <v>23217</v>
      </c>
      <c r="CX2018" s="94" t="s">
        <v>23337</v>
      </c>
      <c r="DD2018" s="94" t="s">
        <v>12007</v>
      </c>
      <c r="DH2018" s="94" t="s">
        <v>12021</v>
      </c>
      <c r="DJ2018" s="94" t="s">
        <v>12022</v>
      </c>
    </row>
    <row r="2019" ht="13.5" customHeight="1">
      <c r="A2019" s="94" t="s">
        <v>23338</v>
      </c>
      <c r="B2019" s="94" t="s">
        <v>23339</v>
      </c>
      <c r="C2019" s="94" t="str">
        <f t="shared" si="1"/>
        <v>Rayssa Guimarães Silva</v>
      </c>
      <c r="D2019" s="94" t="s">
        <v>23340</v>
      </c>
      <c r="E2019" s="94" t="s">
        <v>32</v>
      </c>
      <c r="F2019" s="94" t="s">
        <v>23341</v>
      </c>
      <c r="G2019" s="95" t="s">
        <v>38</v>
      </c>
      <c r="H2019" s="94" t="s">
        <v>12006</v>
      </c>
      <c r="I2019" s="94" t="s">
        <v>12025</v>
      </c>
      <c r="L2019" s="94" t="s">
        <v>12007</v>
      </c>
      <c r="BF2019" s="94"/>
      <c r="BG2019" s="94"/>
      <c r="BH2019" s="94"/>
      <c r="BI2019" s="94"/>
      <c r="BJ2019" s="94"/>
      <c r="BK2019" s="94" t="s">
        <v>38</v>
      </c>
      <c r="BL2019" s="94"/>
      <c r="BM2019" s="94"/>
      <c r="BN2019" s="94"/>
      <c r="BO2019" s="94"/>
      <c r="BP2019" s="94"/>
      <c r="BQ2019" s="94"/>
      <c r="BR2019" s="94"/>
      <c r="BS2019" s="94"/>
      <c r="BT2019" s="94"/>
      <c r="BU2019" s="94"/>
      <c r="BV2019" s="94"/>
      <c r="BW2019" s="94"/>
      <c r="BX2019" s="94"/>
      <c r="BY2019" s="94"/>
      <c r="BZ2019" s="94"/>
      <c r="CA2019" s="94"/>
      <c r="CB2019" s="94">
        <v>1.0</v>
      </c>
      <c r="CC2019" s="94"/>
      <c r="CD2019" s="94"/>
      <c r="CE2019" s="94"/>
      <c r="CF2019" s="94"/>
      <c r="CG2019" s="94"/>
      <c r="CH2019" s="94"/>
      <c r="CK2019" s="94" t="s">
        <v>23342</v>
      </c>
      <c r="CL2019" s="94" t="s">
        <v>12010</v>
      </c>
      <c r="CM2019" s="94" t="s">
        <v>23343</v>
      </c>
      <c r="CO2019" s="94" t="s">
        <v>12122</v>
      </c>
      <c r="CP2019" s="94" t="s">
        <v>12800</v>
      </c>
      <c r="CQ2019" s="94" t="s">
        <v>12320</v>
      </c>
      <c r="CR2019" s="94" t="s">
        <v>12321</v>
      </c>
      <c r="CX2019" s="94" t="s">
        <v>23344</v>
      </c>
      <c r="CZ2019" s="94" t="s">
        <v>12016</v>
      </c>
      <c r="DC2019" s="94" t="s">
        <v>12016</v>
      </c>
      <c r="DD2019" s="94" t="s">
        <v>12016</v>
      </c>
      <c r="DH2019" s="94" t="s">
        <v>12021</v>
      </c>
      <c r="DJ2019" s="94" t="s">
        <v>12022</v>
      </c>
    </row>
    <row r="2020" ht="13.5" customHeight="1">
      <c r="A2020" s="94" t="s">
        <v>23338</v>
      </c>
      <c r="B2020" s="94" t="s">
        <v>23339</v>
      </c>
      <c r="C2020" s="94" t="str">
        <f t="shared" si="1"/>
        <v>Rayssa Guimarães Silva</v>
      </c>
      <c r="D2020" s="94" t="s">
        <v>23340</v>
      </c>
      <c r="E2020" s="94" t="s">
        <v>35</v>
      </c>
      <c r="F2020" s="94" t="s">
        <v>23345</v>
      </c>
      <c r="G2020" s="95" t="s">
        <v>33</v>
      </c>
      <c r="H2020" s="94" t="s">
        <v>12006</v>
      </c>
      <c r="I2020" s="94" t="s">
        <v>12025</v>
      </c>
      <c r="BF2020" s="94" t="s">
        <v>33</v>
      </c>
      <c r="BG2020" s="94"/>
      <c r="BH2020" s="94"/>
      <c r="BI2020" s="94"/>
      <c r="BJ2020" s="94"/>
      <c r="BK2020" s="94"/>
      <c r="BL2020" s="94"/>
      <c r="BM2020" s="94">
        <v>1.0</v>
      </c>
      <c r="BN2020" s="94"/>
      <c r="BO2020" s="94"/>
      <c r="BP2020" s="94"/>
      <c r="BQ2020" s="94"/>
      <c r="BR2020" s="94"/>
      <c r="BS2020" s="94"/>
      <c r="BT2020" s="94"/>
      <c r="BU2020" s="94"/>
      <c r="BV2020" s="94"/>
      <c r="BW2020" s="94"/>
      <c r="BX2020" s="94"/>
      <c r="BY2020" s="94"/>
      <c r="BZ2020" s="94"/>
      <c r="CA2020" s="94"/>
      <c r="CB2020" s="94"/>
      <c r="CC2020" s="94"/>
      <c r="CD2020" s="94"/>
      <c r="CE2020" s="94"/>
      <c r="CF2020" s="94"/>
      <c r="CG2020" s="94"/>
      <c r="CH2020" s="94"/>
      <c r="CK2020" s="94" t="s">
        <v>23342</v>
      </c>
      <c r="CL2020" s="94" t="s">
        <v>12010</v>
      </c>
      <c r="CM2020" s="94" t="s">
        <v>23346</v>
      </c>
      <c r="CO2020" s="94" t="s">
        <v>12122</v>
      </c>
      <c r="CP2020" s="94" t="s">
        <v>12800</v>
      </c>
      <c r="CQ2020" s="94" t="s">
        <v>12320</v>
      </c>
      <c r="CR2020" s="94" t="s">
        <v>12321</v>
      </c>
      <c r="CS2020" s="94" t="s">
        <v>12016</v>
      </c>
      <c r="CX2020" s="94" t="s">
        <v>23347</v>
      </c>
      <c r="CZ2020" s="94" t="s">
        <v>12007</v>
      </c>
      <c r="DA2020" s="94" t="s">
        <v>12111</v>
      </c>
      <c r="DB2020" s="94" t="s">
        <v>12111</v>
      </c>
      <c r="DC2020" s="94" t="s">
        <v>12007</v>
      </c>
      <c r="DD2020" s="94" t="s">
        <v>12007</v>
      </c>
      <c r="DE2020" s="94" t="s">
        <v>12007</v>
      </c>
      <c r="DH2020" s="94" t="s">
        <v>12021</v>
      </c>
      <c r="DJ2020" s="94" t="s">
        <v>12022</v>
      </c>
    </row>
    <row r="2021" ht="13.5" customHeight="1">
      <c r="A2021" s="94" t="s">
        <v>23348</v>
      </c>
      <c r="B2021" s="94" t="s">
        <v>23349</v>
      </c>
      <c r="C2021" s="94" t="str">
        <f t="shared" si="1"/>
        <v>Razmik Mirzoyan</v>
      </c>
      <c r="D2021" s="94" t="s">
        <v>23350</v>
      </c>
      <c r="E2021" s="94" t="s">
        <v>32</v>
      </c>
      <c r="F2021" s="94" t="s">
        <v>23351</v>
      </c>
      <c r="G2021" s="95" t="s">
        <v>33</v>
      </c>
      <c r="H2021" s="94" t="s">
        <v>12006</v>
      </c>
      <c r="I2021" s="94" t="s">
        <v>12025</v>
      </c>
      <c r="BF2021" s="94" t="s">
        <v>33</v>
      </c>
      <c r="BG2021" s="94"/>
      <c r="BH2021" s="94"/>
      <c r="BI2021" s="94"/>
      <c r="BJ2021" s="94"/>
      <c r="BK2021" s="94"/>
      <c r="BL2021" s="94">
        <v>1.0</v>
      </c>
      <c r="BM2021" s="94"/>
      <c r="BN2021" s="94"/>
      <c r="BO2021" s="94"/>
      <c r="BP2021" s="94"/>
      <c r="BQ2021" s="94"/>
      <c r="BR2021" s="94"/>
      <c r="BS2021" s="94"/>
      <c r="BT2021" s="94"/>
      <c r="BU2021" s="94"/>
      <c r="BV2021" s="94"/>
      <c r="BW2021" s="94"/>
      <c r="BX2021" s="94"/>
      <c r="BY2021" s="94"/>
      <c r="BZ2021" s="94"/>
      <c r="CA2021" s="94"/>
      <c r="CB2021" s="94"/>
      <c r="CC2021" s="94"/>
      <c r="CD2021" s="94">
        <v>1.0</v>
      </c>
      <c r="CE2021" s="94"/>
      <c r="CF2021" s="94"/>
      <c r="CG2021" s="94"/>
      <c r="CH2021" s="94"/>
      <c r="CJ2021" s="94" t="s">
        <v>3680</v>
      </c>
      <c r="CK2021" s="94" t="s">
        <v>23352</v>
      </c>
      <c r="CL2021" s="94" t="s">
        <v>12505</v>
      </c>
      <c r="CM2021" s="94" t="s">
        <v>23353</v>
      </c>
      <c r="CN2021" s="94" t="s">
        <v>13193</v>
      </c>
      <c r="CO2021" s="94" t="s">
        <v>12013</v>
      </c>
      <c r="CP2021" s="94" t="s">
        <v>23354</v>
      </c>
      <c r="CQ2021" s="94" t="s">
        <v>23355</v>
      </c>
      <c r="CR2021" s="94" t="s">
        <v>13100</v>
      </c>
      <c r="CS2021" s="94" t="s">
        <v>12016</v>
      </c>
      <c r="CX2021" s="94" t="s">
        <v>23356</v>
      </c>
      <c r="CZ2021" s="94" t="s">
        <v>12007</v>
      </c>
      <c r="DC2021" s="94" t="s">
        <v>12007</v>
      </c>
      <c r="DD2021" s="94" t="s">
        <v>12016</v>
      </c>
      <c r="DH2021" s="94" t="s">
        <v>12021</v>
      </c>
      <c r="DJ2021" s="94" t="s">
        <v>12022</v>
      </c>
    </row>
    <row r="2022" ht="13.5" customHeight="1">
      <c r="A2022" s="94" t="s">
        <v>23357</v>
      </c>
      <c r="B2022" s="94" t="s">
        <v>23358</v>
      </c>
      <c r="C2022" s="94" t="str">
        <f t="shared" si="1"/>
        <v>Rebeca Aladro</v>
      </c>
      <c r="D2022" s="94" t="s">
        <v>23359</v>
      </c>
      <c r="E2022" s="94" t="s">
        <v>35</v>
      </c>
      <c r="F2022" s="94" t="s">
        <v>23360</v>
      </c>
      <c r="G2022" s="95" t="s">
        <v>33</v>
      </c>
      <c r="H2022" s="94" t="s">
        <v>12006</v>
      </c>
      <c r="BF2022" s="94"/>
      <c r="BG2022" s="94"/>
      <c r="BH2022" s="94" t="s">
        <v>33</v>
      </c>
      <c r="BI2022" s="94"/>
      <c r="BJ2022" s="94"/>
      <c r="BK2022" s="94"/>
      <c r="BL2022" s="94"/>
      <c r="BM2022" s="94"/>
      <c r="BN2022" s="94"/>
      <c r="BO2022" s="94"/>
      <c r="BP2022" s="94"/>
      <c r="BQ2022" s="94"/>
      <c r="BR2022" s="94">
        <v>1.0</v>
      </c>
      <c r="BS2022" s="94"/>
      <c r="BT2022" s="94"/>
      <c r="BU2022" s="94"/>
      <c r="BV2022" s="94"/>
      <c r="BW2022" s="94"/>
      <c r="BX2022" s="94"/>
      <c r="BY2022" s="94"/>
      <c r="BZ2022" s="94"/>
      <c r="CA2022" s="94"/>
      <c r="CB2022" s="94"/>
      <c r="CC2022" s="94"/>
      <c r="CD2022" s="94"/>
      <c r="CE2022" s="94"/>
      <c r="CF2022" s="94"/>
      <c r="CG2022" s="94"/>
      <c r="CH2022" s="94"/>
      <c r="CJ2022" s="94" t="s">
        <v>12058</v>
      </c>
      <c r="CK2022" s="94" t="s">
        <v>23361</v>
      </c>
      <c r="CL2022" s="94" t="s">
        <v>12010</v>
      </c>
      <c r="CM2022" s="94" t="s">
        <v>23362</v>
      </c>
      <c r="CN2022" s="94" t="s">
        <v>23363</v>
      </c>
      <c r="CO2022" s="94" t="s">
        <v>12013</v>
      </c>
      <c r="CP2022" s="94" t="s">
        <v>17066</v>
      </c>
      <c r="CQ2022" s="94" t="s">
        <v>12347</v>
      </c>
      <c r="CR2022" s="94" t="s">
        <v>12549</v>
      </c>
      <c r="CS2022" s="94" t="s">
        <v>12007</v>
      </c>
      <c r="CT2022" s="94" t="s">
        <v>12297</v>
      </c>
      <c r="CU2022" s="94" t="s">
        <v>12297</v>
      </c>
      <c r="CV2022" s="94" t="s">
        <v>12297</v>
      </c>
      <c r="CX2022" s="94" t="s">
        <v>23364</v>
      </c>
      <c r="CZ2022" s="94" t="s">
        <v>12007</v>
      </c>
      <c r="DA2022" s="94" t="s">
        <v>12019</v>
      </c>
      <c r="DB2022" s="94" t="s">
        <v>12016</v>
      </c>
      <c r="DC2022" s="94" t="s">
        <v>12007</v>
      </c>
      <c r="DD2022" s="94" t="s">
        <v>12016</v>
      </c>
      <c r="DE2022" s="94" t="s">
        <v>12016</v>
      </c>
      <c r="DH2022" s="94" t="s">
        <v>12021</v>
      </c>
      <c r="DJ2022" s="94" t="s">
        <v>12022</v>
      </c>
    </row>
    <row r="2023" ht="13.5" customHeight="1">
      <c r="A2023" s="94" t="s">
        <v>23365</v>
      </c>
      <c r="B2023" s="94" t="s">
        <v>23366</v>
      </c>
      <c r="C2023" s="94" t="str">
        <f t="shared" si="1"/>
        <v>Rebecca Bowler</v>
      </c>
      <c r="D2023" s="94" t="s">
        <v>23367</v>
      </c>
      <c r="E2023" s="94" t="s">
        <v>32</v>
      </c>
      <c r="F2023" s="94" t="s">
        <v>23368</v>
      </c>
      <c r="G2023" s="95" t="s">
        <v>38</v>
      </c>
      <c r="H2023" s="94" t="s">
        <v>12006</v>
      </c>
      <c r="I2023" s="94" t="s">
        <v>12025</v>
      </c>
      <c r="BF2023" s="94"/>
      <c r="BG2023" s="94"/>
      <c r="BH2023" s="94"/>
      <c r="BI2023" s="94" t="s">
        <v>38</v>
      </c>
      <c r="BJ2023" s="94"/>
      <c r="BK2023" s="94"/>
      <c r="BL2023" s="94"/>
      <c r="BM2023" s="94"/>
      <c r="BN2023" s="94"/>
      <c r="BO2023" s="94"/>
      <c r="BP2023" s="94"/>
      <c r="BQ2023" s="94"/>
      <c r="BR2023" s="94"/>
      <c r="BS2023" s="94"/>
      <c r="BT2023" s="94"/>
      <c r="BU2023" s="94">
        <v>1.0</v>
      </c>
      <c r="BV2023" s="94"/>
      <c r="BW2023" s="94"/>
      <c r="BX2023" s="94"/>
      <c r="BY2023" s="94"/>
      <c r="BZ2023" s="94"/>
      <c r="CA2023" s="94"/>
      <c r="CB2023" s="94"/>
      <c r="CC2023" s="94"/>
      <c r="CD2023" s="94"/>
      <c r="CE2023" s="94"/>
      <c r="CF2023" s="94"/>
      <c r="CG2023" s="94"/>
      <c r="CH2023" s="94"/>
      <c r="CJ2023" s="94" t="s">
        <v>3680</v>
      </c>
      <c r="CK2023" s="94" t="s">
        <v>23369</v>
      </c>
      <c r="CL2023" s="94" t="s">
        <v>12010</v>
      </c>
      <c r="CM2023" s="94" t="s">
        <v>15808</v>
      </c>
      <c r="CN2023" s="94" t="s">
        <v>13612</v>
      </c>
      <c r="CO2023" s="94" t="s">
        <v>12116</v>
      </c>
      <c r="CP2023" s="94" t="s">
        <v>13489</v>
      </c>
      <c r="CQ2023" s="94" t="s">
        <v>12263</v>
      </c>
      <c r="CX2023" s="94" t="s">
        <v>23370</v>
      </c>
      <c r="DH2023" s="94" t="s">
        <v>12021</v>
      </c>
      <c r="DJ2023" s="94" t="s">
        <v>12022</v>
      </c>
    </row>
    <row r="2024" ht="13.5" customHeight="1">
      <c r="A2024" s="94" t="s">
        <v>23365</v>
      </c>
      <c r="B2024" s="94" t="s">
        <v>23366</v>
      </c>
      <c r="C2024" s="94" t="str">
        <f t="shared" si="1"/>
        <v>Rebecca Bowler</v>
      </c>
      <c r="D2024" s="94" t="s">
        <v>23367</v>
      </c>
      <c r="E2024" s="94" t="s">
        <v>5249</v>
      </c>
      <c r="F2024" s="94" t="s">
        <v>23371</v>
      </c>
      <c r="G2024" s="95" t="s">
        <v>1059</v>
      </c>
      <c r="H2024" s="94" t="s">
        <v>12006</v>
      </c>
      <c r="I2024" s="94" t="s">
        <v>12025</v>
      </c>
      <c r="BF2024" s="94"/>
      <c r="BG2024" s="94"/>
      <c r="BH2024" s="94"/>
      <c r="BI2024" s="94"/>
      <c r="BJ2024" s="94"/>
      <c r="BK2024" s="94"/>
      <c r="BL2024" s="94"/>
      <c r="BM2024" s="94"/>
      <c r="BN2024" s="94"/>
      <c r="BO2024" s="94"/>
      <c r="BP2024" s="94"/>
      <c r="BQ2024" s="94"/>
      <c r="BR2024" s="94"/>
      <c r="BS2024" s="94"/>
      <c r="BT2024" s="94"/>
      <c r="BU2024" s="94"/>
      <c r="BV2024" s="94"/>
      <c r="BW2024" s="94"/>
      <c r="BX2024" s="94"/>
      <c r="BY2024" s="94"/>
      <c r="BZ2024" s="94"/>
      <c r="CA2024" s="94"/>
      <c r="CB2024" s="94"/>
      <c r="CC2024" s="94"/>
      <c r="CD2024" s="94"/>
      <c r="CE2024" s="94"/>
      <c r="CF2024" s="94"/>
      <c r="CG2024" s="94"/>
      <c r="CH2024" s="94"/>
      <c r="CJ2024" s="94" t="s">
        <v>3680</v>
      </c>
      <c r="CK2024" s="94" t="s">
        <v>23369</v>
      </c>
      <c r="CL2024" s="94" t="s">
        <v>12010</v>
      </c>
      <c r="CM2024" s="94" t="s">
        <v>15808</v>
      </c>
      <c r="CN2024" s="94" t="s">
        <v>19388</v>
      </c>
      <c r="CO2024" s="94" t="s">
        <v>12030</v>
      </c>
      <c r="CP2024" s="94" t="s">
        <v>13489</v>
      </c>
      <c r="CQ2024" s="94" t="s">
        <v>13125</v>
      </c>
      <c r="CR2024" s="94" t="s">
        <v>13125</v>
      </c>
      <c r="CS2024" s="94" t="s">
        <v>12016</v>
      </c>
      <c r="CT2024" s="94" t="s">
        <v>17953</v>
      </c>
      <c r="CX2024" s="94" t="s">
        <v>18660</v>
      </c>
      <c r="CZ2024" s="94" t="s">
        <v>12007</v>
      </c>
      <c r="DA2024" s="94" t="s">
        <v>12019</v>
      </c>
      <c r="DB2024" s="94" t="s">
        <v>12016</v>
      </c>
      <c r="DC2024" s="94" t="s">
        <v>12016</v>
      </c>
      <c r="DD2024" s="94" t="s">
        <v>12007</v>
      </c>
      <c r="DE2024" s="94" t="s">
        <v>12007</v>
      </c>
      <c r="DH2024" s="94" t="s">
        <v>12021</v>
      </c>
      <c r="DJ2024" s="94" t="s">
        <v>12022</v>
      </c>
    </row>
    <row r="2025" ht="13.5" customHeight="1">
      <c r="A2025" s="94" t="s">
        <v>6629</v>
      </c>
      <c r="B2025" s="94" t="s">
        <v>6630</v>
      </c>
      <c r="C2025" s="94" t="str">
        <f t="shared" si="1"/>
        <v>Redait Basaznew</v>
      </c>
      <c r="D2025" s="94" t="s">
        <v>6631</v>
      </c>
      <c r="E2025" s="94" t="s">
        <v>32</v>
      </c>
      <c r="F2025" s="94" t="s">
        <v>23372</v>
      </c>
      <c r="G2025" s="95" t="s">
        <v>33</v>
      </c>
      <c r="H2025" s="94" t="s">
        <v>12006</v>
      </c>
      <c r="I2025" s="94" t="s">
        <v>12069</v>
      </c>
      <c r="BF2025" s="94"/>
      <c r="BG2025" s="94"/>
      <c r="BH2025" s="94" t="s">
        <v>33</v>
      </c>
      <c r="BI2025" s="94"/>
      <c r="BJ2025" s="94"/>
      <c r="BK2025" s="94"/>
      <c r="BL2025" s="94"/>
      <c r="BM2025" s="94"/>
      <c r="BN2025" s="94"/>
      <c r="BO2025" s="94"/>
      <c r="BP2025" s="94"/>
      <c r="BQ2025" s="94"/>
      <c r="BR2025" s="94"/>
      <c r="BS2025" s="94">
        <v>1.0</v>
      </c>
      <c r="BT2025" s="94"/>
      <c r="BU2025" s="94"/>
      <c r="BV2025" s="94"/>
      <c r="BW2025" s="94"/>
      <c r="BX2025" s="94"/>
      <c r="BY2025" s="94"/>
      <c r="BZ2025" s="94"/>
      <c r="CA2025" s="94"/>
      <c r="CB2025" s="94"/>
      <c r="CC2025" s="94"/>
      <c r="CD2025" s="94"/>
      <c r="CE2025" s="94"/>
      <c r="CF2025" s="94"/>
      <c r="CG2025" s="94"/>
      <c r="CH2025" s="94"/>
      <c r="CJ2025" s="94" t="s">
        <v>12213</v>
      </c>
      <c r="CK2025" s="94" t="s">
        <v>23373</v>
      </c>
      <c r="CL2025" s="94" t="s">
        <v>23374</v>
      </c>
      <c r="CM2025" s="94" t="s">
        <v>23375</v>
      </c>
      <c r="CN2025" s="94" t="s">
        <v>17178</v>
      </c>
      <c r="CO2025" s="94" t="s">
        <v>12217</v>
      </c>
      <c r="CP2025" s="94" t="s">
        <v>12599</v>
      </c>
      <c r="CQ2025" s="94" t="s">
        <v>12132</v>
      </c>
      <c r="CR2025" s="94" t="s">
        <v>12132</v>
      </c>
      <c r="CS2025" s="94" t="s">
        <v>12007</v>
      </c>
      <c r="CT2025" s="94" t="s">
        <v>12052</v>
      </c>
      <c r="CU2025" s="94" t="s">
        <v>23376</v>
      </c>
      <c r="CV2025" s="94" t="s">
        <v>23377</v>
      </c>
      <c r="CX2025" s="94" t="s">
        <v>23378</v>
      </c>
      <c r="CZ2025" s="94" t="s">
        <v>12007</v>
      </c>
      <c r="DA2025" s="94" t="s">
        <v>12111</v>
      </c>
      <c r="DB2025" s="94" t="s">
        <v>12111</v>
      </c>
      <c r="DC2025" s="94" t="s">
        <v>12007</v>
      </c>
      <c r="DD2025" s="94" t="s">
        <v>12007</v>
      </c>
      <c r="DE2025" s="94" t="s">
        <v>12016</v>
      </c>
      <c r="DH2025" s="94" t="s">
        <v>12021</v>
      </c>
      <c r="DJ2025" s="94" t="s">
        <v>12022</v>
      </c>
    </row>
    <row r="2026" ht="13.5" customHeight="1">
      <c r="A2026" s="94" t="s">
        <v>23379</v>
      </c>
      <c r="B2026" s="94" t="s">
        <v>23380</v>
      </c>
      <c r="C2026" s="94" t="str">
        <f t="shared" si="1"/>
        <v>Regina Rudawska</v>
      </c>
      <c r="D2026" s="94" t="s">
        <v>23381</v>
      </c>
      <c r="E2026" s="94" t="s">
        <v>32</v>
      </c>
      <c r="F2026" s="94" t="s">
        <v>23382</v>
      </c>
      <c r="G2026" s="95" t="s">
        <v>38</v>
      </c>
      <c r="H2026" s="94" t="s">
        <v>12006</v>
      </c>
      <c r="I2026" s="94" t="s">
        <v>12381</v>
      </c>
      <c r="BF2026" s="94"/>
      <c r="BG2026" s="94" t="s">
        <v>38</v>
      </c>
      <c r="BH2026" s="94"/>
      <c r="BI2026" s="94"/>
      <c r="BJ2026" s="94"/>
      <c r="BK2026" s="94"/>
      <c r="BL2026" s="94"/>
      <c r="BM2026" s="94"/>
      <c r="BN2026" s="94"/>
      <c r="BO2026" s="94">
        <v>1.0</v>
      </c>
      <c r="BP2026" s="94"/>
      <c r="BQ2026" s="94"/>
      <c r="BR2026" s="94"/>
      <c r="BS2026" s="94"/>
      <c r="BT2026" s="94"/>
      <c r="BU2026" s="94"/>
      <c r="BV2026" s="94"/>
      <c r="BW2026" s="94"/>
      <c r="BX2026" s="94"/>
      <c r="BY2026" s="94"/>
      <c r="BZ2026" s="94"/>
      <c r="CA2026" s="94"/>
      <c r="CB2026" s="94"/>
      <c r="CC2026" s="94"/>
      <c r="CD2026" s="94"/>
      <c r="CE2026" s="94"/>
      <c r="CF2026" s="94"/>
      <c r="CG2026" s="94"/>
      <c r="CH2026" s="94"/>
      <c r="CJ2026" s="94" t="s">
        <v>3680</v>
      </c>
      <c r="CK2026" s="94" t="s">
        <v>23383</v>
      </c>
      <c r="CM2026" s="94" t="s">
        <v>23384</v>
      </c>
      <c r="CQ2026" s="94" t="s">
        <v>12811</v>
      </c>
      <c r="CX2026" s="94" t="s">
        <v>23385</v>
      </c>
      <c r="CZ2026" s="94" t="s">
        <v>12007</v>
      </c>
      <c r="DC2026" s="94" t="s">
        <v>12007</v>
      </c>
      <c r="DD2026" s="94" t="s">
        <v>12016</v>
      </c>
      <c r="DH2026" s="94" t="s">
        <v>12021</v>
      </c>
      <c r="DJ2026" s="94" t="s">
        <v>12022</v>
      </c>
    </row>
    <row r="2027" ht="13.5" customHeight="1">
      <c r="A2027" s="94" t="s">
        <v>3133</v>
      </c>
      <c r="B2027" s="94" t="s">
        <v>3134</v>
      </c>
      <c r="C2027" s="94" t="str">
        <f t="shared" si="1"/>
        <v>reikantseone diretse</v>
      </c>
      <c r="D2027" s="94" t="s">
        <v>3135</v>
      </c>
      <c r="E2027" s="94" t="s">
        <v>32</v>
      </c>
      <c r="F2027" s="94" t="s">
        <v>23386</v>
      </c>
      <c r="G2027" s="95" t="s">
        <v>33</v>
      </c>
      <c r="H2027" s="94" t="s">
        <v>12006</v>
      </c>
      <c r="I2027" s="94" t="s">
        <v>12069</v>
      </c>
      <c r="BF2027" s="94"/>
      <c r="BG2027" s="94"/>
      <c r="BH2027" s="94" t="s">
        <v>33</v>
      </c>
      <c r="BI2027" s="94"/>
      <c r="BJ2027" s="94"/>
      <c r="BK2027" s="94"/>
      <c r="BL2027" s="94"/>
      <c r="BM2027" s="94"/>
      <c r="BN2027" s="94"/>
      <c r="BO2027" s="94"/>
      <c r="BP2027" s="94"/>
      <c r="BQ2027" s="94"/>
      <c r="BR2027" s="94">
        <v>1.0</v>
      </c>
      <c r="BS2027" s="94"/>
      <c r="BT2027" s="94"/>
      <c r="BU2027" s="94"/>
      <c r="BV2027" s="94"/>
      <c r="BW2027" s="94"/>
      <c r="BX2027" s="94"/>
      <c r="BY2027" s="94"/>
      <c r="BZ2027" s="94"/>
      <c r="CA2027" s="94"/>
      <c r="CB2027" s="94"/>
      <c r="CC2027" s="94"/>
      <c r="CD2027" s="94"/>
      <c r="CE2027" s="94"/>
      <c r="CF2027" s="94"/>
      <c r="CG2027" s="94"/>
      <c r="CH2027" s="94"/>
      <c r="CK2027" s="94" t="s">
        <v>3138</v>
      </c>
      <c r="CM2027" s="94" t="s">
        <v>23387</v>
      </c>
      <c r="CN2027" s="94" t="s">
        <v>23388</v>
      </c>
      <c r="CP2027" s="94" t="s">
        <v>12189</v>
      </c>
      <c r="CQ2027" s="94" t="s">
        <v>12015</v>
      </c>
      <c r="CR2027" s="94" t="s">
        <v>12861</v>
      </c>
      <c r="CS2027" s="94" t="s">
        <v>12016</v>
      </c>
      <c r="CX2027" s="94" t="s">
        <v>23389</v>
      </c>
      <c r="CZ2027" s="94" t="s">
        <v>12007</v>
      </c>
      <c r="DC2027" s="94" t="s">
        <v>12007</v>
      </c>
      <c r="DD2027" s="94" t="s">
        <v>12007</v>
      </c>
      <c r="DE2027" s="94" t="s">
        <v>12007</v>
      </c>
      <c r="DH2027" s="94" t="s">
        <v>12021</v>
      </c>
      <c r="DJ2027" s="94" t="s">
        <v>12022</v>
      </c>
    </row>
    <row r="2028" ht="13.5" customHeight="1">
      <c r="A2028" s="94" t="s">
        <v>4810</v>
      </c>
      <c r="B2028" s="94" t="s">
        <v>5567</v>
      </c>
      <c r="C2028" s="94" t="str">
        <f t="shared" si="1"/>
        <v>Ren Matsusaka</v>
      </c>
      <c r="D2028" s="94" t="s">
        <v>5568</v>
      </c>
      <c r="E2028" s="94" t="s">
        <v>32</v>
      </c>
      <c r="F2028" s="94" t="s">
        <v>23390</v>
      </c>
      <c r="G2028" s="95" t="s">
        <v>33</v>
      </c>
      <c r="H2028" s="94" t="s">
        <v>12006</v>
      </c>
      <c r="I2028" s="94" t="s">
        <v>12069</v>
      </c>
      <c r="BF2028" s="94"/>
      <c r="BG2028" s="94"/>
      <c r="BH2028" s="94" t="s">
        <v>33</v>
      </c>
      <c r="BI2028" s="94"/>
      <c r="BJ2028" s="94"/>
      <c r="BK2028" s="94"/>
      <c r="BL2028" s="94"/>
      <c r="BM2028" s="94"/>
      <c r="BN2028" s="94"/>
      <c r="BO2028" s="94"/>
      <c r="BP2028" s="94"/>
      <c r="BQ2028" s="94"/>
      <c r="BR2028" s="94"/>
      <c r="BS2028" s="94">
        <v>1.0</v>
      </c>
      <c r="BT2028" s="94"/>
      <c r="BU2028" s="94"/>
      <c r="BV2028" s="94"/>
      <c r="BW2028" s="94"/>
      <c r="BX2028" s="94"/>
      <c r="BY2028" s="94"/>
      <c r="BZ2028" s="94"/>
      <c r="CA2028" s="94"/>
      <c r="CB2028" s="94"/>
      <c r="CC2028" s="94"/>
      <c r="CD2028" s="94"/>
      <c r="CE2028" s="94"/>
      <c r="CF2028" s="94"/>
      <c r="CG2028" s="94"/>
      <c r="CH2028" s="94"/>
      <c r="CK2028" s="94" t="s">
        <v>5572</v>
      </c>
      <c r="CM2028" s="94" t="s">
        <v>23391</v>
      </c>
      <c r="CO2028" s="94" t="s">
        <v>12122</v>
      </c>
      <c r="CQ2028" s="94" t="s">
        <v>12497</v>
      </c>
      <c r="CX2028" s="94" t="s">
        <v>23392</v>
      </c>
      <c r="CZ2028" s="94" t="s">
        <v>12007</v>
      </c>
      <c r="DB2028" s="94" t="s">
        <v>12016</v>
      </c>
      <c r="DC2028" s="94" t="s">
        <v>12007</v>
      </c>
      <c r="DD2028" s="94" t="s">
        <v>12007</v>
      </c>
      <c r="DE2028" s="94" t="s">
        <v>12007</v>
      </c>
      <c r="DH2028" s="94" t="s">
        <v>12021</v>
      </c>
      <c r="DJ2028" s="94" t="s">
        <v>12022</v>
      </c>
    </row>
    <row r="2029" ht="13.5" customHeight="1">
      <c r="A2029" s="94" t="s">
        <v>23393</v>
      </c>
      <c r="B2029" s="94" t="s">
        <v>6084</v>
      </c>
      <c r="C2029" s="94" t="str">
        <f t="shared" si="1"/>
        <v>Rena Lee</v>
      </c>
      <c r="D2029" s="94" t="s">
        <v>23394</v>
      </c>
      <c r="E2029" s="94" t="s">
        <v>32</v>
      </c>
      <c r="F2029" s="94" t="s">
        <v>23395</v>
      </c>
      <c r="G2029" s="95" t="s">
        <v>33</v>
      </c>
      <c r="H2029" s="94" t="s">
        <v>12006</v>
      </c>
      <c r="I2029" s="94" t="s">
        <v>12069</v>
      </c>
      <c r="BF2029" s="94" t="s">
        <v>33</v>
      </c>
      <c r="BG2029" s="94"/>
      <c r="BH2029" s="94"/>
      <c r="BI2029" s="94"/>
      <c r="BJ2029" s="94"/>
      <c r="BK2029" s="94"/>
      <c r="BL2029" s="94"/>
      <c r="BM2029" s="94">
        <v>1.0</v>
      </c>
      <c r="BN2029" s="94"/>
      <c r="BO2029" s="94"/>
      <c r="BP2029" s="94"/>
      <c r="BQ2029" s="94"/>
      <c r="BR2029" s="94"/>
      <c r="BS2029" s="94"/>
      <c r="BT2029" s="94"/>
      <c r="BU2029" s="94"/>
      <c r="BV2029" s="94"/>
      <c r="BW2029" s="94"/>
      <c r="BX2029" s="94"/>
      <c r="BY2029" s="94"/>
      <c r="BZ2029" s="94"/>
      <c r="CA2029" s="94"/>
      <c r="CB2029" s="94"/>
      <c r="CC2029" s="94"/>
      <c r="CD2029" s="94"/>
      <c r="CE2029" s="94"/>
      <c r="CF2029" s="94"/>
      <c r="CG2029" s="94"/>
      <c r="CH2029" s="94"/>
      <c r="CK2029" s="94" t="s">
        <v>23396</v>
      </c>
      <c r="CL2029" s="94" t="s">
        <v>12202</v>
      </c>
      <c r="CM2029" s="94" t="s">
        <v>23397</v>
      </c>
      <c r="CN2029" s="94" t="s">
        <v>23398</v>
      </c>
      <c r="CO2029" s="94" t="s">
        <v>12122</v>
      </c>
      <c r="CP2029" s="94" t="s">
        <v>15442</v>
      </c>
      <c r="CQ2029" s="94" t="s">
        <v>12032</v>
      </c>
      <c r="CR2029" s="94" t="s">
        <v>12032</v>
      </c>
      <c r="CS2029" s="94" t="s">
        <v>12016</v>
      </c>
      <c r="CX2029" s="94" t="s">
        <v>23399</v>
      </c>
      <c r="CZ2029" s="94" t="s">
        <v>12007</v>
      </c>
      <c r="DA2029" s="94" t="s">
        <v>12111</v>
      </c>
      <c r="DB2029" s="94" t="s">
        <v>12016</v>
      </c>
      <c r="DC2029" s="94" t="s">
        <v>12007</v>
      </c>
      <c r="DD2029" s="94" t="s">
        <v>12007</v>
      </c>
      <c r="DE2029" s="94" t="s">
        <v>12007</v>
      </c>
      <c r="DH2029" s="94" t="s">
        <v>12021</v>
      </c>
      <c r="DJ2029" s="94" t="s">
        <v>12022</v>
      </c>
    </row>
    <row r="2030" ht="13.5" customHeight="1">
      <c r="A2030" s="94" t="s">
        <v>23400</v>
      </c>
      <c r="B2030" s="94" t="s">
        <v>23401</v>
      </c>
      <c r="C2030" s="94" t="str">
        <f t="shared" si="1"/>
        <v>Rendani Nndanganeni</v>
      </c>
      <c r="D2030" s="94" t="s">
        <v>23402</v>
      </c>
      <c r="E2030" s="94" t="s">
        <v>32</v>
      </c>
      <c r="F2030" s="94" t="s">
        <v>23403</v>
      </c>
      <c r="G2030" s="95" t="s">
        <v>33</v>
      </c>
      <c r="H2030" s="94" t="s">
        <v>12006</v>
      </c>
      <c r="I2030" s="94" t="s">
        <v>12069</v>
      </c>
      <c r="BF2030" s="94" t="s">
        <v>33</v>
      </c>
      <c r="BG2030" s="94"/>
      <c r="BH2030" s="94"/>
      <c r="BI2030" s="94"/>
      <c r="BJ2030" s="94"/>
      <c r="BK2030" s="94"/>
      <c r="BL2030" s="94">
        <v>1.0</v>
      </c>
      <c r="BM2030" s="94"/>
      <c r="BN2030" s="94"/>
      <c r="BO2030" s="94"/>
      <c r="BP2030" s="94"/>
      <c r="BQ2030" s="94"/>
      <c r="BR2030" s="94"/>
      <c r="BS2030" s="94"/>
      <c r="BT2030" s="94"/>
      <c r="BU2030" s="94"/>
      <c r="BV2030" s="94"/>
      <c r="BW2030" s="94"/>
      <c r="BX2030" s="94"/>
      <c r="BY2030" s="94"/>
      <c r="BZ2030" s="94"/>
      <c r="CA2030" s="94"/>
      <c r="CB2030" s="94"/>
      <c r="CC2030" s="94"/>
      <c r="CD2030" s="94"/>
      <c r="CE2030" s="94"/>
      <c r="CF2030" s="94"/>
      <c r="CG2030" s="94"/>
      <c r="CH2030" s="94"/>
      <c r="CJ2030" s="94" t="s">
        <v>3680</v>
      </c>
      <c r="CK2030" s="94" t="s">
        <v>23404</v>
      </c>
      <c r="CL2030" s="94" t="s">
        <v>12010</v>
      </c>
      <c r="CM2030" s="94" t="s">
        <v>18216</v>
      </c>
      <c r="CN2030" s="94" t="s">
        <v>12369</v>
      </c>
      <c r="CO2030" s="94" t="s">
        <v>12030</v>
      </c>
      <c r="CP2030" s="94" t="s">
        <v>12218</v>
      </c>
      <c r="CQ2030" s="94" t="s">
        <v>12015</v>
      </c>
      <c r="CR2030" s="94" t="s">
        <v>12219</v>
      </c>
      <c r="CS2030" s="94" t="s">
        <v>12016</v>
      </c>
      <c r="CT2030" s="94" t="s">
        <v>12052</v>
      </c>
      <c r="CU2030" s="94" t="s">
        <v>12052</v>
      </c>
      <c r="CV2030" s="94" t="s">
        <v>14494</v>
      </c>
      <c r="CX2030" s="94" t="s">
        <v>12235</v>
      </c>
      <c r="CZ2030" s="94" t="s">
        <v>12007</v>
      </c>
      <c r="DA2030" s="94" t="s">
        <v>12111</v>
      </c>
      <c r="DB2030" s="94" t="s">
        <v>12016</v>
      </c>
      <c r="DC2030" s="94" t="s">
        <v>12016</v>
      </c>
      <c r="DD2030" s="94" t="s">
        <v>12007</v>
      </c>
      <c r="DE2030" s="94" t="s">
        <v>12016</v>
      </c>
      <c r="DH2030" s="94" t="s">
        <v>12021</v>
      </c>
      <c r="DJ2030" s="94" t="s">
        <v>12022</v>
      </c>
    </row>
    <row r="2031" ht="13.5" customHeight="1">
      <c r="A2031" s="94" t="s">
        <v>23405</v>
      </c>
      <c r="B2031" s="94" t="s">
        <v>23406</v>
      </c>
      <c r="C2031" s="94" t="str">
        <f t="shared" si="1"/>
        <v>René Sielemann</v>
      </c>
      <c r="D2031" s="94" t="s">
        <v>23407</v>
      </c>
      <c r="E2031" s="94" t="s">
        <v>32</v>
      </c>
      <c r="F2031" s="94" t="s">
        <v>23408</v>
      </c>
      <c r="G2031" s="95" t="s">
        <v>33</v>
      </c>
      <c r="H2031" s="94" t="s">
        <v>12006</v>
      </c>
      <c r="BF2031" s="94"/>
      <c r="BG2031" s="94"/>
      <c r="BH2031" s="94"/>
      <c r="BI2031" s="94"/>
      <c r="BJ2031" s="94" t="s">
        <v>33</v>
      </c>
      <c r="BK2031" s="94"/>
      <c r="BL2031" s="94"/>
      <c r="BM2031" s="94"/>
      <c r="BN2031" s="94"/>
      <c r="BO2031" s="94"/>
      <c r="BP2031" s="94"/>
      <c r="BQ2031" s="94"/>
      <c r="BR2031" s="94"/>
      <c r="BS2031" s="94"/>
      <c r="BT2031" s="94"/>
      <c r="BU2031" s="94"/>
      <c r="BV2031" s="94"/>
      <c r="BW2031" s="94"/>
      <c r="BX2031" s="94">
        <v>1.0</v>
      </c>
      <c r="BY2031" s="94"/>
      <c r="BZ2031" s="94"/>
      <c r="CA2031" s="94"/>
      <c r="CB2031" s="94"/>
      <c r="CC2031" s="94"/>
      <c r="CD2031" s="94"/>
      <c r="CE2031" s="94"/>
      <c r="CF2031" s="94"/>
      <c r="CG2031" s="94"/>
      <c r="CH2031" s="94"/>
      <c r="CK2031" s="94" t="s">
        <v>23409</v>
      </c>
      <c r="CL2031" s="94" t="s">
        <v>12010</v>
      </c>
      <c r="CM2031" s="94" t="s">
        <v>23410</v>
      </c>
      <c r="CN2031" s="94" t="s">
        <v>23411</v>
      </c>
      <c r="CO2031" s="94" t="s">
        <v>12217</v>
      </c>
      <c r="CP2031" s="94" t="s">
        <v>12189</v>
      </c>
      <c r="CQ2031" s="94" t="s">
        <v>12015</v>
      </c>
      <c r="CR2031" s="94" t="s">
        <v>12219</v>
      </c>
      <c r="CS2031" s="94" t="s">
        <v>12016</v>
      </c>
      <c r="CX2031" s="94" t="s">
        <v>23412</v>
      </c>
      <c r="DF2031" s="94" t="s">
        <v>5558</v>
      </c>
      <c r="DH2031" s="94" t="s">
        <v>12021</v>
      </c>
      <c r="DJ2031" s="94" t="s">
        <v>12022</v>
      </c>
    </row>
    <row r="2032" ht="13.5" customHeight="1">
      <c r="A2032" s="94" t="s">
        <v>7432</v>
      </c>
      <c r="B2032" s="94" t="s">
        <v>7433</v>
      </c>
      <c r="C2032" s="94" t="str">
        <f t="shared" si="1"/>
        <v>Renee Hlozek</v>
      </c>
      <c r="D2032" s="94" t="s">
        <v>7434</v>
      </c>
      <c r="E2032" s="94" t="s">
        <v>32</v>
      </c>
      <c r="F2032" s="94" t="s">
        <v>23413</v>
      </c>
      <c r="G2032" s="95" t="s">
        <v>33</v>
      </c>
      <c r="H2032" s="94" t="s">
        <v>12006</v>
      </c>
      <c r="I2032" s="94" t="s">
        <v>12025</v>
      </c>
      <c r="BF2032" s="94"/>
      <c r="BG2032" s="94"/>
      <c r="BH2032" s="94" t="s">
        <v>33</v>
      </c>
      <c r="BI2032" s="94"/>
      <c r="BJ2032" s="94"/>
      <c r="BK2032" s="94"/>
      <c r="BL2032" s="94"/>
      <c r="BM2032" s="94"/>
      <c r="BN2032" s="94"/>
      <c r="BO2032" s="94"/>
      <c r="BP2032" s="94"/>
      <c r="BQ2032" s="94"/>
      <c r="BR2032" s="94">
        <v>1.0</v>
      </c>
      <c r="BS2032" s="94"/>
      <c r="BT2032" s="94"/>
      <c r="BU2032" s="94"/>
      <c r="BV2032" s="94"/>
      <c r="BW2032" s="94"/>
      <c r="BX2032" s="94"/>
      <c r="BY2032" s="94"/>
      <c r="BZ2032" s="94"/>
      <c r="CA2032" s="94"/>
      <c r="CB2032" s="94"/>
      <c r="CC2032" s="94"/>
      <c r="CD2032" s="94"/>
      <c r="CE2032" s="94"/>
      <c r="CF2032" s="94"/>
      <c r="CG2032" s="94"/>
      <c r="CH2032" s="94"/>
      <c r="CJ2032" s="94" t="s">
        <v>12082</v>
      </c>
      <c r="CK2032" s="94" t="s">
        <v>7438</v>
      </c>
      <c r="CL2032" s="94" t="s">
        <v>12571</v>
      </c>
      <c r="CM2032" s="94" t="s">
        <v>16280</v>
      </c>
      <c r="CN2032" s="94" t="s">
        <v>12072</v>
      </c>
      <c r="CO2032" s="94" t="s">
        <v>12030</v>
      </c>
      <c r="CQ2032" s="94" t="s">
        <v>12075</v>
      </c>
      <c r="CR2032" s="94" t="s">
        <v>12219</v>
      </c>
      <c r="CS2032" s="94" t="s">
        <v>12016</v>
      </c>
      <c r="CX2032" s="94" t="s">
        <v>17465</v>
      </c>
      <c r="CZ2032" s="94" t="s">
        <v>12007</v>
      </c>
      <c r="DA2032" s="94" t="s">
        <v>12019</v>
      </c>
      <c r="DB2032" s="94" t="s">
        <v>12019</v>
      </c>
      <c r="DC2032" s="94" t="s">
        <v>12007</v>
      </c>
      <c r="DD2032" s="94" t="s">
        <v>12007</v>
      </c>
      <c r="DE2032" s="94" t="s">
        <v>12016</v>
      </c>
      <c r="DH2032" s="94" t="s">
        <v>12021</v>
      </c>
      <c r="DJ2032" s="94" t="s">
        <v>12022</v>
      </c>
    </row>
    <row r="2033" ht="13.5" customHeight="1">
      <c r="A2033" s="94" t="s">
        <v>7432</v>
      </c>
      <c r="B2033" s="94" t="s">
        <v>9453</v>
      </c>
      <c r="C2033" s="94" t="str">
        <f t="shared" si="1"/>
        <v>Renee Kraan-Korteweg</v>
      </c>
      <c r="D2033" s="94" t="s">
        <v>23414</v>
      </c>
      <c r="E2033" s="94" t="s">
        <v>32</v>
      </c>
      <c r="F2033" s="94" t="s">
        <v>23415</v>
      </c>
      <c r="G2033" s="95" t="s">
        <v>33</v>
      </c>
      <c r="H2033" s="94" t="s">
        <v>12006</v>
      </c>
      <c r="I2033" s="94" t="s">
        <v>12081</v>
      </c>
      <c r="BF2033" s="94" t="s">
        <v>33</v>
      </c>
      <c r="BG2033" s="94"/>
      <c r="BH2033" s="94"/>
      <c r="BI2033" s="94"/>
      <c r="BJ2033" s="94"/>
      <c r="BK2033" s="94"/>
      <c r="BL2033" s="94">
        <v>1.0</v>
      </c>
      <c r="BM2033" s="94"/>
      <c r="BN2033" s="94"/>
      <c r="BO2033" s="94"/>
      <c r="BP2033" s="94"/>
      <c r="BQ2033" s="94"/>
      <c r="BR2033" s="94"/>
      <c r="BS2033" s="94"/>
      <c r="BT2033" s="94"/>
      <c r="BU2033" s="94"/>
      <c r="BV2033" s="94"/>
      <c r="BW2033" s="94"/>
      <c r="BX2033" s="94"/>
      <c r="BY2033" s="94"/>
      <c r="BZ2033" s="94"/>
      <c r="CA2033" s="94"/>
      <c r="CB2033" s="94"/>
      <c r="CC2033" s="94"/>
      <c r="CD2033" s="94">
        <v>2.0</v>
      </c>
      <c r="CE2033" s="94"/>
      <c r="CF2033" s="94"/>
      <c r="CG2033" s="94"/>
      <c r="CH2033" s="94"/>
      <c r="CJ2033" s="94" t="s">
        <v>12082</v>
      </c>
      <c r="CK2033" s="94" t="s">
        <v>9457</v>
      </c>
      <c r="CL2033" s="94" t="s">
        <v>12010</v>
      </c>
      <c r="CM2033" s="94" t="s">
        <v>12186</v>
      </c>
      <c r="CN2033" s="94" t="s">
        <v>23416</v>
      </c>
      <c r="CO2033" s="94" t="s">
        <v>12013</v>
      </c>
      <c r="CP2033" s="94" t="s">
        <v>23417</v>
      </c>
      <c r="CQ2033" s="94" t="s">
        <v>12015</v>
      </c>
      <c r="CR2033" s="94" t="s">
        <v>23418</v>
      </c>
      <c r="CS2033" s="94" t="s">
        <v>12016</v>
      </c>
      <c r="CX2033" s="94" t="s">
        <v>23419</v>
      </c>
      <c r="CZ2033" s="94" t="s">
        <v>12007</v>
      </c>
      <c r="DA2033" s="94" t="s">
        <v>12019</v>
      </c>
      <c r="DB2033" s="94" t="s">
        <v>12016</v>
      </c>
      <c r="DC2033" s="94" t="s">
        <v>12007</v>
      </c>
      <c r="DD2033" s="94" t="s">
        <v>12016</v>
      </c>
      <c r="DE2033" s="94" t="s">
        <v>12016</v>
      </c>
      <c r="DH2033" s="94" t="s">
        <v>12021</v>
      </c>
      <c r="DJ2033" s="94" t="s">
        <v>12022</v>
      </c>
    </row>
    <row r="2034" ht="13.5" customHeight="1">
      <c r="A2034" s="94" t="s">
        <v>10387</v>
      </c>
      <c r="B2034" s="94" t="s">
        <v>10388</v>
      </c>
      <c r="C2034" s="94" t="str">
        <f t="shared" si="1"/>
        <v>Renier Hough</v>
      </c>
      <c r="D2034" s="94" t="s">
        <v>10389</v>
      </c>
      <c r="E2034" s="94" t="s">
        <v>32</v>
      </c>
      <c r="F2034" s="94" t="s">
        <v>23420</v>
      </c>
      <c r="G2034" s="95" t="s">
        <v>33</v>
      </c>
      <c r="H2034" s="94" t="s">
        <v>12006</v>
      </c>
      <c r="I2034" s="94" t="s">
        <v>12069</v>
      </c>
      <c r="BF2034" s="94" t="s">
        <v>33</v>
      </c>
      <c r="BG2034" s="94"/>
      <c r="BH2034" s="94"/>
      <c r="BI2034" s="94"/>
      <c r="BJ2034" s="94"/>
      <c r="BK2034" s="94"/>
      <c r="BL2034" s="94"/>
      <c r="BM2034" s="94">
        <v>1.0</v>
      </c>
      <c r="BN2034" s="94"/>
      <c r="BO2034" s="94"/>
      <c r="BP2034" s="94"/>
      <c r="BQ2034" s="94"/>
      <c r="BR2034" s="94"/>
      <c r="BS2034" s="94"/>
      <c r="BT2034" s="94"/>
      <c r="BU2034" s="94"/>
      <c r="BV2034" s="94"/>
      <c r="BW2034" s="94"/>
      <c r="BX2034" s="94"/>
      <c r="BY2034" s="94"/>
      <c r="BZ2034" s="94"/>
      <c r="CA2034" s="94"/>
      <c r="CB2034" s="94"/>
      <c r="CC2034" s="94"/>
      <c r="CD2034" s="94"/>
      <c r="CE2034" s="94"/>
      <c r="CF2034" s="94"/>
      <c r="CG2034" s="94"/>
      <c r="CH2034" s="94"/>
      <c r="CJ2034" s="94" t="s">
        <v>12153</v>
      </c>
      <c r="CK2034" s="94" t="s">
        <v>23421</v>
      </c>
      <c r="CL2034" s="94" t="s">
        <v>12046</v>
      </c>
      <c r="CM2034" s="94" t="s">
        <v>14307</v>
      </c>
      <c r="CN2034" s="94" t="s">
        <v>12143</v>
      </c>
      <c r="CO2034" s="94" t="s">
        <v>12122</v>
      </c>
      <c r="CP2034" s="94" t="s">
        <v>12282</v>
      </c>
      <c r="CQ2034" s="94" t="s">
        <v>12015</v>
      </c>
      <c r="CR2034" s="94" t="s">
        <v>12015</v>
      </c>
      <c r="CS2034" s="94" t="s">
        <v>12016</v>
      </c>
      <c r="CT2034" s="94" t="s">
        <v>12498</v>
      </c>
      <c r="CU2034" s="94" t="s">
        <v>12498</v>
      </c>
      <c r="CV2034" s="94" t="s">
        <v>12498</v>
      </c>
      <c r="CX2034" s="94" t="s">
        <v>23422</v>
      </c>
      <c r="CZ2034" s="94" t="s">
        <v>12007</v>
      </c>
      <c r="DA2034" s="94" t="s">
        <v>12016</v>
      </c>
      <c r="DB2034" s="94" t="s">
        <v>12016</v>
      </c>
      <c r="DC2034" s="94" t="s">
        <v>12007</v>
      </c>
      <c r="DD2034" s="94" t="s">
        <v>12016</v>
      </c>
      <c r="DE2034" s="94" t="s">
        <v>12016</v>
      </c>
      <c r="DF2034" s="94" t="s">
        <v>12498</v>
      </c>
      <c r="DH2034" s="94" t="s">
        <v>12021</v>
      </c>
      <c r="DJ2034" s="94" t="s">
        <v>12022</v>
      </c>
    </row>
    <row r="2035" ht="13.5" customHeight="1">
      <c r="A2035" s="94" t="s">
        <v>23423</v>
      </c>
      <c r="B2035" s="94" t="s">
        <v>3495</v>
      </c>
      <c r="C2035" s="94" t="str">
        <f t="shared" si="1"/>
        <v>Renu Sharma</v>
      </c>
      <c r="D2035" s="94" t="s">
        <v>23424</v>
      </c>
      <c r="E2035" s="94" t="s">
        <v>5249</v>
      </c>
      <c r="F2035" s="94" t="s">
        <v>23425</v>
      </c>
      <c r="G2035" s="95" t="s">
        <v>1059</v>
      </c>
      <c r="H2035" s="94" t="s">
        <v>12006</v>
      </c>
      <c r="BF2035" s="94"/>
      <c r="BG2035" s="94"/>
      <c r="BH2035" s="94"/>
      <c r="BI2035" s="94"/>
      <c r="BJ2035" s="94"/>
      <c r="BK2035" s="94"/>
      <c r="BL2035" s="94"/>
      <c r="BM2035" s="94"/>
      <c r="BN2035" s="94"/>
      <c r="BO2035" s="94"/>
      <c r="BP2035" s="94"/>
      <c r="BQ2035" s="94"/>
      <c r="BR2035" s="94"/>
      <c r="BS2035" s="94"/>
      <c r="BT2035" s="94"/>
      <c r="BU2035" s="94"/>
      <c r="BV2035" s="94"/>
      <c r="BW2035" s="94"/>
      <c r="BX2035" s="94"/>
      <c r="BY2035" s="94"/>
      <c r="BZ2035" s="94"/>
      <c r="CA2035" s="94"/>
      <c r="CB2035" s="94"/>
      <c r="CC2035" s="94"/>
      <c r="CD2035" s="94"/>
      <c r="CE2035" s="94"/>
      <c r="CF2035" s="94"/>
      <c r="CG2035" s="94"/>
      <c r="CH2035" s="94"/>
      <c r="CJ2035" s="94" t="s">
        <v>3680</v>
      </c>
      <c r="CK2035" s="94" t="s">
        <v>23426</v>
      </c>
      <c r="CL2035" s="94" t="s">
        <v>12010</v>
      </c>
      <c r="CM2035" s="94" t="s">
        <v>23427</v>
      </c>
      <c r="CN2035" s="94" t="s">
        <v>23428</v>
      </c>
      <c r="CP2035" s="94" t="s">
        <v>23429</v>
      </c>
      <c r="CQ2035" s="94" t="s">
        <v>23430</v>
      </c>
      <c r="CR2035" s="94" t="s">
        <v>12385</v>
      </c>
      <c r="CS2035" s="94" t="s">
        <v>12016</v>
      </c>
      <c r="CT2035" s="94" t="s">
        <v>23431</v>
      </c>
      <c r="CX2035" s="94" t="s">
        <v>23432</v>
      </c>
      <c r="CZ2035" s="94" t="s">
        <v>12007</v>
      </c>
      <c r="DA2035" s="94" t="s">
        <v>12019</v>
      </c>
      <c r="DC2035" s="94" t="s">
        <v>12007</v>
      </c>
      <c r="DD2035" s="94" t="s">
        <v>12007</v>
      </c>
      <c r="DE2035" s="94" t="s">
        <v>12007</v>
      </c>
      <c r="DH2035" s="94" t="s">
        <v>12021</v>
      </c>
      <c r="DJ2035" s="94" t="s">
        <v>12022</v>
      </c>
    </row>
    <row r="2036" ht="13.5" customHeight="1">
      <c r="A2036" s="94" t="s">
        <v>11059</v>
      </c>
      <c r="B2036" s="94" t="s">
        <v>11060</v>
      </c>
      <c r="C2036" s="94" t="str">
        <f t="shared" si="1"/>
        <v>Reshoketswe Thobejane</v>
      </c>
      <c r="D2036" s="94" t="s">
        <v>11061</v>
      </c>
      <c r="E2036" s="94" t="s">
        <v>32</v>
      </c>
      <c r="F2036" s="94" t="s">
        <v>23433</v>
      </c>
      <c r="G2036" s="95" t="s">
        <v>33</v>
      </c>
      <c r="H2036" s="94" t="s">
        <v>12006</v>
      </c>
      <c r="I2036" s="94" t="s">
        <v>12025</v>
      </c>
      <c r="BF2036" s="94" t="s">
        <v>33</v>
      </c>
      <c r="BG2036" s="94"/>
      <c r="BH2036" s="94"/>
      <c r="BI2036" s="94"/>
      <c r="BJ2036" s="94"/>
      <c r="BK2036" s="94"/>
      <c r="BL2036" s="94"/>
      <c r="BM2036" s="94">
        <v>1.0</v>
      </c>
      <c r="BN2036" s="94"/>
      <c r="BO2036" s="94"/>
      <c r="BP2036" s="94"/>
      <c r="BQ2036" s="94"/>
      <c r="BR2036" s="94"/>
      <c r="BS2036" s="94"/>
      <c r="BT2036" s="94"/>
      <c r="BU2036" s="94"/>
      <c r="BV2036" s="94"/>
      <c r="BW2036" s="94"/>
      <c r="BX2036" s="94"/>
      <c r="BY2036" s="94"/>
      <c r="BZ2036" s="94"/>
      <c r="CA2036" s="94"/>
      <c r="CB2036" s="94"/>
      <c r="CC2036" s="94"/>
      <c r="CD2036" s="94"/>
      <c r="CE2036" s="94"/>
      <c r="CF2036" s="94"/>
      <c r="CG2036" s="94"/>
      <c r="CH2036" s="94"/>
      <c r="CJ2036" s="94" t="s">
        <v>12717</v>
      </c>
      <c r="CK2036" s="94" t="s">
        <v>11064</v>
      </c>
      <c r="CL2036" s="94" t="s">
        <v>12010</v>
      </c>
      <c r="CM2036" s="94" t="s">
        <v>15091</v>
      </c>
      <c r="CN2036" s="94" t="s">
        <v>12143</v>
      </c>
      <c r="CO2036" s="94" t="s">
        <v>12217</v>
      </c>
      <c r="CP2036" s="94" t="s">
        <v>12859</v>
      </c>
      <c r="CQ2036" s="94" t="s">
        <v>12015</v>
      </c>
      <c r="CR2036" s="94" t="s">
        <v>12219</v>
      </c>
      <c r="CS2036" s="94" t="s">
        <v>12016</v>
      </c>
      <c r="CX2036" s="94" t="s">
        <v>23434</v>
      </c>
      <c r="CZ2036" s="94" t="s">
        <v>12007</v>
      </c>
      <c r="DA2036" s="94" t="s">
        <v>12111</v>
      </c>
      <c r="DB2036" s="94" t="s">
        <v>12111</v>
      </c>
      <c r="DC2036" s="94" t="s">
        <v>12007</v>
      </c>
      <c r="DD2036" s="94" t="s">
        <v>12007</v>
      </c>
      <c r="DE2036" s="94" t="s">
        <v>12007</v>
      </c>
      <c r="DH2036" s="94" t="s">
        <v>12021</v>
      </c>
      <c r="DJ2036" s="94" t="s">
        <v>12022</v>
      </c>
    </row>
    <row r="2037" ht="13.5" customHeight="1">
      <c r="A2037" s="94" t="s">
        <v>5321</v>
      </c>
      <c r="B2037" s="94" t="s">
        <v>5322</v>
      </c>
      <c r="C2037" s="94" t="str">
        <f t="shared" si="1"/>
        <v>Reuben Immelman</v>
      </c>
      <c r="D2037" s="94" t="s">
        <v>5323</v>
      </c>
      <c r="E2037" s="94" t="s">
        <v>32</v>
      </c>
      <c r="F2037" s="94" t="s">
        <v>23435</v>
      </c>
      <c r="G2037" s="95" t="s">
        <v>33</v>
      </c>
      <c r="H2037" s="94" t="s">
        <v>12006</v>
      </c>
      <c r="I2037" s="94" t="s">
        <v>12025</v>
      </c>
      <c r="BF2037" s="94" t="s">
        <v>33</v>
      </c>
      <c r="BG2037" s="94"/>
      <c r="BH2037" s="94"/>
      <c r="BI2037" s="94"/>
      <c r="BJ2037" s="94"/>
      <c r="BK2037" s="94"/>
      <c r="BL2037" s="94"/>
      <c r="BM2037" s="94">
        <v>1.0</v>
      </c>
      <c r="BN2037" s="94"/>
      <c r="BO2037" s="94"/>
      <c r="BP2037" s="94"/>
      <c r="BQ2037" s="94"/>
      <c r="BR2037" s="94"/>
      <c r="BS2037" s="94"/>
      <c r="BT2037" s="94"/>
      <c r="BU2037" s="94"/>
      <c r="BV2037" s="94"/>
      <c r="BW2037" s="94"/>
      <c r="BX2037" s="94"/>
      <c r="BY2037" s="94"/>
      <c r="BZ2037" s="94"/>
      <c r="CA2037" s="94"/>
      <c r="CB2037" s="94"/>
      <c r="CC2037" s="94"/>
      <c r="CD2037" s="94"/>
      <c r="CE2037" s="94"/>
      <c r="CF2037" s="94"/>
      <c r="CG2037" s="94"/>
      <c r="CH2037" s="94"/>
      <c r="CJ2037" s="94" t="s">
        <v>11475</v>
      </c>
      <c r="CK2037" s="94" t="s">
        <v>5327</v>
      </c>
      <c r="CL2037" s="94" t="s">
        <v>12046</v>
      </c>
      <c r="CM2037" s="94" t="s">
        <v>14382</v>
      </c>
      <c r="CN2037" s="94" t="s">
        <v>12143</v>
      </c>
      <c r="CO2037" s="94" t="s">
        <v>12217</v>
      </c>
      <c r="CP2037" s="94" t="s">
        <v>14383</v>
      </c>
      <c r="CQ2037" s="94" t="s">
        <v>12015</v>
      </c>
      <c r="CR2037" s="94" t="s">
        <v>12219</v>
      </c>
      <c r="CS2037" s="94" t="s">
        <v>12016</v>
      </c>
      <c r="CT2037" s="94" t="s">
        <v>12498</v>
      </c>
      <c r="CU2037" s="94" t="s">
        <v>2007</v>
      </c>
      <c r="CV2037" s="94" t="s">
        <v>2007</v>
      </c>
      <c r="CX2037" s="94" t="s">
        <v>23436</v>
      </c>
      <c r="CZ2037" s="94" t="s">
        <v>12007</v>
      </c>
      <c r="DA2037" s="94" t="s">
        <v>12016</v>
      </c>
      <c r="DB2037" s="94" t="s">
        <v>12111</v>
      </c>
      <c r="DC2037" s="94" t="s">
        <v>12007</v>
      </c>
      <c r="DD2037" s="94" t="s">
        <v>12016</v>
      </c>
      <c r="DE2037" s="94" t="s">
        <v>12016</v>
      </c>
      <c r="DF2037" s="94" t="s">
        <v>2007</v>
      </c>
      <c r="DH2037" s="94" t="s">
        <v>12021</v>
      </c>
      <c r="DJ2037" s="94" t="s">
        <v>12022</v>
      </c>
    </row>
    <row r="2038" ht="13.5" customHeight="1">
      <c r="A2038" s="94" t="s">
        <v>4672</v>
      </c>
      <c r="B2038" s="94" t="s">
        <v>23437</v>
      </c>
      <c r="C2038" s="94" t="str">
        <f t="shared" si="1"/>
        <v>Richard de Grijs</v>
      </c>
      <c r="D2038" s="94" t="s">
        <v>23438</v>
      </c>
      <c r="E2038" s="94" t="s">
        <v>32</v>
      </c>
      <c r="F2038" s="94" t="s">
        <v>23439</v>
      </c>
      <c r="G2038" s="95" t="s">
        <v>33</v>
      </c>
      <c r="H2038" s="94" t="s">
        <v>12006</v>
      </c>
      <c r="BF2038" s="94" t="s">
        <v>33</v>
      </c>
      <c r="BG2038" s="94"/>
      <c r="BH2038" s="94"/>
      <c r="BI2038" s="94"/>
      <c r="BJ2038" s="94"/>
      <c r="BK2038" s="94"/>
      <c r="BL2038" s="94">
        <v>1.0</v>
      </c>
      <c r="BM2038" s="94"/>
      <c r="BN2038" s="94"/>
      <c r="BO2038" s="94"/>
      <c r="BP2038" s="94"/>
      <c r="BQ2038" s="94"/>
      <c r="BR2038" s="94"/>
      <c r="BS2038" s="94"/>
      <c r="BT2038" s="94"/>
      <c r="BU2038" s="94"/>
      <c r="BV2038" s="94"/>
      <c r="BW2038" s="94"/>
      <c r="BX2038" s="94"/>
      <c r="BY2038" s="94"/>
      <c r="BZ2038" s="94"/>
      <c r="CA2038" s="94"/>
      <c r="CB2038" s="94"/>
      <c r="CC2038" s="94"/>
      <c r="CD2038" s="94"/>
      <c r="CE2038" s="94"/>
      <c r="CF2038" s="94"/>
      <c r="CG2038" s="94"/>
      <c r="CH2038" s="94"/>
      <c r="CJ2038" s="94" t="s">
        <v>12026</v>
      </c>
      <c r="CK2038" s="94" t="s">
        <v>23440</v>
      </c>
      <c r="CL2038" s="94" t="s">
        <v>12046</v>
      </c>
      <c r="CM2038" s="94" t="s">
        <v>23441</v>
      </c>
      <c r="CN2038" s="94" t="s">
        <v>23442</v>
      </c>
      <c r="CO2038" s="94" t="s">
        <v>12030</v>
      </c>
      <c r="CP2038" s="94" t="s">
        <v>12296</v>
      </c>
      <c r="CQ2038" s="94" t="s">
        <v>12074</v>
      </c>
      <c r="CR2038" s="94" t="s">
        <v>12347</v>
      </c>
      <c r="CS2038" s="94" t="s">
        <v>12016</v>
      </c>
      <c r="CT2038" s="94" t="s">
        <v>12594</v>
      </c>
      <c r="CX2038" s="94" t="s">
        <v>23443</v>
      </c>
      <c r="CZ2038" s="94" t="s">
        <v>12007</v>
      </c>
      <c r="DA2038" s="94" t="s">
        <v>12019</v>
      </c>
      <c r="DB2038" s="94" t="s">
        <v>12019</v>
      </c>
      <c r="DC2038" s="94" t="s">
        <v>12007</v>
      </c>
      <c r="DD2038" s="94" t="s">
        <v>12007</v>
      </c>
      <c r="DE2038" s="94" t="s">
        <v>12016</v>
      </c>
      <c r="DH2038" s="94" t="s">
        <v>12021</v>
      </c>
      <c r="DJ2038" s="94" t="s">
        <v>12022</v>
      </c>
    </row>
    <row r="2039" ht="13.5" customHeight="1">
      <c r="A2039" s="94" t="s">
        <v>4672</v>
      </c>
      <c r="B2039" s="94" t="s">
        <v>9981</v>
      </c>
      <c r="C2039" s="94" t="str">
        <f t="shared" si="1"/>
        <v>Richard Dodson</v>
      </c>
      <c r="D2039" s="94" t="s">
        <v>9982</v>
      </c>
      <c r="E2039" s="94" t="s">
        <v>32</v>
      </c>
      <c r="F2039" s="94" t="s">
        <v>23444</v>
      </c>
      <c r="G2039" s="95" t="s">
        <v>33</v>
      </c>
      <c r="H2039" s="94" t="s">
        <v>12006</v>
      </c>
      <c r="I2039" s="94" t="s">
        <v>12025</v>
      </c>
      <c r="AP2039" s="94" t="s">
        <v>12007</v>
      </c>
      <c r="BF2039" s="94"/>
      <c r="BG2039" s="94"/>
      <c r="BH2039" s="94" t="s">
        <v>33</v>
      </c>
      <c r="BI2039" s="94"/>
      <c r="BJ2039" s="94"/>
      <c r="BK2039" s="94"/>
      <c r="BL2039" s="94"/>
      <c r="BM2039" s="94"/>
      <c r="BN2039" s="94"/>
      <c r="BO2039" s="94"/>
      <c r="BP2039" s="94"/>
      <c r="BQ2039" s="94"/>
      <c r="BR2039" s="94">
        <v>1.0</v>
      </c>
      <c r="BS2039" s="94"/>
      <c r="BT2039" s="94"/>
      <c r="BU2039" s="94"/>
      <c r="BV2039" s="94"/>
      <c r="BW2039" s="94"/>
      <c r="BX2039" s="94"/>
      <c r="BY2039" s="94"/>
      <c r="BZ2039" s="94"/>
      <c r="CA2039" s="94"/>
      <c r="CB2039" s="94"/>
      <c r="CC2039" s="94"/>
      <c r="CD2039" s="94">
        <v>1.0</v>
      </c>
      <c r="CE2039" s="94"/>
      <c r="CF2039" s="94"/>
      <c r="CG2039" s="94"/>
      <c r="CH2039" s="94"/>
      <c r="CJ2039" s="94" t="s">
        <v>3680</v>
      </c>
      <c r="CK2039" s="94" t="s">
        <v>9986</v>
      </c>
      <c r="CL2039" s="94" t="s">
        <v>12046</v>
      </c>
      <c r="CM2039" s="94" t="s">
        <v>20792</v>
      </c>
      <c r="CN2039" s="94" t="s">
        <v>13643</v>
      </c>
      <c r="CO2039" s="94" t="s">
        <v>12116</v>
      </c>
      <c r="CP2039" s="94" t="s">
        <v>19034</v>
      </c>
      <c r="CQ2039" s="94" t="s">
        <v>12074</v>
      </c>
      <c r="CR2039" s="94" t="s">
        <v>16831</v>
      </c>
      <c r="CS2039" s="94" t="s">
        <v>12016</v>
      </c>
      <c r="CT2039" s="94" t="s">
        <v>12297</v>
      </c>
      <c r="CX2039" s="94" t="s">
        <v>23445</v>
      </c>
      <c r="CZ2039" s="94" t="s">
        <v>12007</v>
      </c>
      <c r="DA2039" s="94" t="s">
        <v>12016</v>
      </c>
      <c r="DB2039" s="94" t="s">
        <v>12016</v>
      </c>
      <c r="DC2039" s="94" t="s">
        <v>12007</v>
      </c>
      <c r="DD2039" s="94" t="s">
        <v>12007</v>
      </c>
      <c r="DE2039" s="94" t="s">
        <v>12007</v>
      </c>
      <c r="DH2039" s="94" t="s">
        <v>12021</v>
      </c>
      <c r="DJ2039" s="94" t="s">
        <v>12022</v>
      </c>
    </row>
    <row r="2040" ht="13.5" customHeight="1">
      <c r="A2040" s="94" t="s">
        <v>4672</v>
      </c>
      <c r="B2040" s="94" t="s">
        <v>23446</v>
      </c>
      <c r="C2040" s="94" t="str">
        <f t="shared" si="1"/>
        <v>Richard Ellis</v>
      </c>
      <c r="D2040" s="94" t="s">
        <v>23447</v>
      </c>
      <c r="E2040" s="94" t="s">
        <v>32</v>
      </c>
      <c r="F2040" s="94" t="s">
        <v>23448</v>
      </c>
      <c r="G2040" s="95" t="s">
        <v>33</v>
      </c>
      <c r="H2040" s="94" t="s">
        <v>12006</v>
      </c>
      <c r="I2040" s="94" t="s">
        <v>12069</v>
      </c>
      <c r="J2040" s="94" t="s">
        <v>23449</v>
      </c>
      <c r="BF2040" s="94" t="s">
        <v>33</v>
      </c>
      <c r="BG2040" s="94"/>
      <c r="BH2040" s="94"/>
      <c r="BI2040" s="94"/>
      <c r="BJ2040" s="94"/>
      <c r="BK2040" s="94"/>
      <c r="BL2040" s="94">
        <v>1.0</v>
      </c>
      <c r="BM2040" s="94"/>
      <c r="BN2040" s="94"/>
      <c r="BO2040" s="94"/>
      <c r="BP2040" s="94"/>
      <c r="BQ2040" s="94"/>
      <c r="BR2040" s="94"/>
      <c r="BS2040" s="94"/>
      <c r="BT2040" s="94"/>
      <c r="BU2040" s="94"/>
      <c r="BV2040" s="94"/>
      <c r="BW2040" s="94"/>
      <c r="BX2040" s="94"/>
      <c r="BY2040" s="94"/>
      <c r="BZ2040" s="94"/>
      <c r="CA2040" s="94"/>
      <c r="CB2040" s="94"/>
      <c r="CC2040" s="94"/>
      <c r="CD2040" s="94"/>
      <c r="CE2040" s="94"/>
      <c r="CF2040" s="94"/>
      <c r="CG2040" s="94"/>
      <c r="CH2040" s="94"/>
      <c r="CJ2040" s="94" t="s">
        <v>23450</v>
      </c>
      <c r="CK2040" s="94" t="s">
        <v>23451</v>
      </c>
      <c r="CL2040" s="94" t="s">
        <v>12046</v>
      </c>
      <c r="CM2040" s="94" t="s">
        <v>20654</v>
      </c>
      <c r="CN2040" s="94" t="s">
        <v>15949</v>
      </c>
      <c r="CO2040" s="94" t="s">
        <v>12030</v>
      </c>
      <c r="CP2040" s="94" t="s">
        <v>12682</v>
      </c>
      <c r="CQ2040" s="94" t="s">
        <v>12263</v>
      </c>
      <c r="CR2040" s="94" t="s">
        <v>12263</v>
      </c>
      <c r="CS2040" s="94" t="s">
        <v>12016</v>
      </c>
      <c r="CT2040" s="94" t="s">
        <v>23452</v>
      </c>
      <c r="CX2040" s="94" t="s">
        <v>23453</v>
      </c>
      <c r="CZ2040" s="94" t="s">
        <v>12016</v>
      </c>
      <c r="DA2040" s="94" t="s">
        <v>12016</v>
      </c>
      <c r="DB2040" s="94" t="s">
        <v>12019</v>
      </c>
      <c r="DC2040" s="94" t="s">
        <v>12016</v>
      </c>
      <c r="DD2040" s="94" t="s">
        <v>12007</v>
      </c>
      <c r="DE2040" s="94" t="s">
        <v>12016</v>
      </c>
      <c r="DH2040" s="94" t="s">
        <v>12021</v>
      </c>
      <c r="DJ2040" s="94" t="s">
        <v>12022</v>
      </c>
    </row>
    <row r="2041" ht="13.5" customHeight="1">
      <c r="A2041" s="94" t="s">
        <v>4672</v>
      </c>
      <c r="B2041" s="94" t="s">
        <v>4673</v>
      </c>
      <c r="C2041" s="94" t="str">
        <f t="shared" si="1"/>
        <v>Richard Gelderman</v>
      </c>
      <c r="D2041" s="94" t="s">
        <v>4674</v>
      </c>
      <c r="E2041" s="94" t="s">
        <v>35</v>
      </c>
      <c r="F2041" s="94" t="s">
        <v>23454</v>
      </c>
      <c r="G2041" s="95" t="s">
        <v>33</v>
      </c>
      <c r="H2041" s="94" t="s">
        <v>12006</v>
      </c>
      <c r="I2041" s="94" t="s">
        <v>12025</v>
      </c>
      <c r="BF2041" s="94" t="s">
        <v>33</v>
      </c>
      <c r="BG2041" s="94"/>
      <c r="BH2041" s="94"/>
      <c r="BI2041" s="94"/>
      <c r="BJ2041" s="94"/>
      <c r="BK2041" s="94"/>
      <c r="BL2041" s="94">
        <v>1.0</v>
      </c>
      <c r="BM2041" s="94"/>
      <c r="BN2041" s="94"/>
      <c r="BO2041" s="94"/>
      <c r="BP2041" s="94"/>
      <c r="BQ2041" s="94"/>
      <c r="BR2041" s="94"/>
      <c r="BS2041" s="94"/>
      <c r="BT2041" s="94"/>
      <c r="BU2041" s="94"/>
      <c r="BV2041" s="94"/>
      <c r="BW2041" s="94"/>
      <c r="BX2041" s="94"/>
      <c r="BY2041" s="94"/>
      <c r="BZ2041" s="94"/>
      <c r="CA2041" s="94"/>
      <c r="CB2041" s="94"/>
      <c r="CC2041" s="94"/>
      <c r="CD2041" s="94"/>
      <c r="CE2041" s="94"/>
      <c r="CF2041" s="94"/>
      <c r="CG2041" s="94"/>
      <c r="CH2041" s="94"/>
      <c r="CK2041" s="94" t="s">
        <v>4677</v>
      </c>
      <c r="CL2041" s="94" t="s">
        <v>12505</v>
      </c>
      <c r="CM2041" s="94" t="s">
        <v>23455</v>
      </c>
      <c r="CN2041" s="94" t="s">
        <v>12495</v>
      </c>
      <c r="CQ2041" s="94" t="s">
        <v>12062</v>
      </c>
      <c r="CR2041" s="94" t="s">
        <v>12062</v>
      </c>
      <c r="CS2041" s="94" t="s">
        <v>12016</v>
      </c>
      <c r="CX2041" s="94" t="s">
        <v>23456</v>
      </c>
      <c r="CZ2041" s="94" t="s">
        <v>12007</v>
      </c>
      <c r="DC2041" s="94" t="s">
        <v>12007</v>
      </c>
      <c r="DD2041" s="94" t="s">
        <v>12007</v>
      </c>
      <c r="DE2041" s="94" t="s">
        <v>12007</v>
      </c>
      <c r="DH2041" s="94" t="s">
        <v>12021</v>
      </c>
      <c r="DJ2041" s="94" t="s">
        <v>12022</v>
      </c>
    </row>
    <row r="2042" ht="13.5" customHeight="1">
      <c r="A2042" s="94" t="s">
        <v>4672</v>
      </c>
      <c r="B2042" s="94" t="s">
        <v>18529</v>
      </c>
      <c r="C2042" s="94" t="str">
        <f t="shared" si="1"/>
        <v>Richard Green</v>
      </c>
      <c r="D2042" s="94" t="s">
        <v>23457</v>
      </c>
      <c r="E2042" s="94" t="s">
        <v>32</v>
      </c>
      <c r="F2042" s="94" t="s">
        <v>23458</v>
      </c>
      <c r="G2042" s="95" t="s">
        <v>33</v>
      </c>
      <c r="H2042" s="94" t="s">
        <v>12006</v>
      </c>
      <c r="I2042" s="94" t="s">
        <v>12069</v>
      </c>
      <c r="BF2042" s="94" t="s">
        <v>33</v>
      </c>
      <c r="BG2042" s="94"/>
      <c r="BH2042" s="94"/>
      <c r="BI2042" s="94"/>
      <c r="BJ2042" s="94"/>
      <c r="BK2042" s="94"/>
      <c r="BL2042" s="94">
        <v>1.0</v>
      </c>
      <c r="BM2042" s="94"/>
      <c r="BN2042" s="94"/>
      <c r="BO2042" s="94"/>
      <c r="BP2042" s="94"/>
      <c r="BQ2042" s="94"/>
      <c r="BR2042" s="94"/>
      <c r="BS2042" s="94"/>
      <c r="BT2042" s="94"/>
      <c r="BU2042" s="94"/>
      <c r="BV2042" s="94"/>
      <c r="BW2042" s="94"/>
      <c r="BX2042" s="94"/>
      <c r="BY2042" s="94"/>
      <c r="BZ2042" s="94"/>
      <c r="CA2042" s="94"/>
      <c r="CB2042" s="94"/>
      <c r="CC2042" s="94"/>
      <c r="CD2042" s="94">
        <v>2.0</v>
      </c>
      <c r="CE2042" s="94"/>
      <c r="CF2042" s="94"/>
      <c r="CG2042" s="94"/>
      <c r="CH2042" s="94">
        <v>1.0</v>
      </c>
      <c r="CJ2042" s="94" t="s">
        <v>3680</v>
      </c>
      <c r="CK2042" s="94" t="s">
        <v>23459</v>
      </c>
      <c r="CL2042" s="94" t="s">
        <v>12046</v>
      </c>
      <c r="CM2042" s="94" t="s">
        <v>23460</v>
      </c>
      <c r="CN2042" s="94" t="s">
        <v>12177</v>
      </c>
      <c r="CO2042" s="94" t="s">
        <v>12030</v>
      </c>
      <c r="CP2042" s="94" t="s">
        <v>23461</v>
      </c>
      <c r="CQ2042" s="94" t="s">
        <v>12062</v>
      </c>
      <c r="CR2042" s="94" t="s">
        <v>12062</v>
      </c>
      <c r="CS2042" s="94" t="s">
        <v>12016</v>
      </c>
      <c r="CT2042" s="94" t="s">
        <v>23462</v>
      </c>
      <c r="CX2042" s="94" t="s">
        <v>23463</v>
      </c>
      <c r="CZ2042" s="94" t="s">
        <v>12007</v>
      </c>
      <c r="DA2042" s="94" t="s">
        <v>12016</v>
      </c>
      <c r="DB2042" s="94" t="s">
        <v>12019</v>
      </c>
      <c r="DC2042" s="94" t="s">
        <v>12007</v>
      </c>
      <c r="DD2042" s="94" t="s">
        <v>12016</v>
      </c>
      <c r="DE2042" s="94" t="s">
        <v>12007</v>
      </c>
      <c r="DH2042" s="94" t="s">
        <v>12021</v>
      </c>
      <c r="DJ2042" s="94" t="s">
        <v>12022</v>
      </c>
    </row>
    <row r="2043" ht="13.5" customHeight="1">
      <c r="A2043" s="94" t="s">
        <v>4672</v>
      </c>
      <c r="B2043" s="94" t="s">
        <v>10854</v>
      </c>
      <c r="C2043" s="94" t="str">
        <f t="shared" si="1"/>
        <v>Richard Lane</v>
      </c>
      <c r="D2043" s="94" t="s">
        <v>10855</v>
      </c>
      <c r="E2043" s="94" t="s">
        <v>35</v>
      </c>
      <c r="F2043" s="94" t="s">
        <v>23464</v>
      </c>
      <c r="G2043" s="95" t="s">
        <v>33</v>
      </c>
      <c r="H2043" s="94" t="s">
        <v>12006</v>
      </c>
      <c r="I2043" s="94" t="s">
        <v>12069</v>
      </c>
      <c r="BF2043" s="94" t="s">
        <v>33</v>
      </c>
      <c r="BG2043" s="94"/>
      <c r="BH2043" s="94"/>
      <c r="BI2043" s="94"/>
      <c r="BJ2043" s="94"/>
      <c r="BK2043" s="94"/>
      <c r="BL2043" s="94">
        <v>1.0</v>
      </c>
      <c r="BM2043" s="94"/>
      <c r="BN2043" s="94"/>
      <c r="BO2043" s="94"/>
      <c r="BP2043" s="94"/>
      <c r="BQ2043" s="94"/>
      <c r="BR2043" s="94"/>
      <c r="BS2043" s="94"/>
      <c r="BT2043" s="94"/>
      <c r="BU2043" s="94"/>
      <c r="BV2043" s="94"/>
      <c r="BW2043" s="94"/>
      <c r="BX2043" s="94"/>
      <c r="BY2043" s="94"/>
      <c r="BZ2043" s="94"/>
      <c r="CA2043" s="94"/>
      <c r="CB2043" s="94"/>
      <c r="CC2043" s="94"/>
      <c r="CD2043" s="94">
        <v>3.0</v>
      </c>
      <c r="CE2043" s="94"/>
      <c r="CF2043" s="94"/>
      <c r="CG2043" s="94"/>
      <c r="CH2043" s="94"/>
      <c r="CK2043" s="94" t="s">
        <v>10859</v>
      </c>
      <c r="CM2043" s="94" t="s">
        <v>23465</v>
      </c>
      <c r="CO2043" s="94" t="s">
        <v>12030</v>
      </c>
      <c r="CQ2043" s="94" t="s">
        <v>12205</v>
      </c>
      <c r="CS2043" s="94" t="s">
        <v>12007</v>
      </c>
      <c r="CT2043" s="94" t="s">
        <v>23466</v>
      </c>
      <c r="CX2043" s="94" t="s">
        <v>23467</v>
      </c>
      <c r="CZ2043" s="94" t="s">
        <v>12007</v>
      </c>
      <c r="DA2043" s="94" t="s">
        <v>12016</v>
      </c>
      <c r="DB2043" s="94" t="s">
        <v>12016</v>
      </c>
      <c r="DC2043" s="94" t="s">
        <v>12007</v>
      </c>
      <c r="DF2043" s="94" t="s">
        <v>23468</v>
      </c>
      <c r="DH2043" s="94" t="s">
        <v>12021</v>
      </c>
      <c r="DJ2043" s="94" t="s">
        <v>12022</v>
      </c>
    </row>
    <row r="2044" ht="13.5" customHeight="1">
      <c r="A2044" s="94" t="s">
        <v>4672</v>
      </c>
      <c r="B2044" s="94" t="s">
        <v>5786</v>
      </c>
      <c r="C2044" s="94" t="str">
        <f t="shared" si="1"/>
        <v>Richard McDermid</v>
      </c>
      <c r="D2044" s="94" t="s">
        <v>5787</v>
      </c>
      <c r="E2044" s="94" t="s">
        <v>32</v>
      </c>
      <c r="F2044" s="94" t="s">
        <v>23469</v>
      </c>
      <c r="G2044" s="95" t="s">
        <v>33</v>
      </c>
      <c r="H2044" s="94" t="s">
        <v>12006</v>
      </c>
      <c r="I2044" s="94" t="s">
        <v>12069</v>
      </c>
      <c r="BF2044" s="94"/>
      <c r="BG2044" s="94"/>
      <c r="BH2044" s="94" t="s">
        <v>33</v>
      </c>
      <c r="BI2044" s="94"/>
      <c r="BJ2044" s="94"/>
      <c r="BK2044" s="94"/>
      <c r="BL2044" s="94"/>
      <c r="BM2044" s="94"/>
      <c r="BN2044" s="94"/>
      <c r="BO2044" s="94"/>
      <c r="BP2044" s="94"/>
      <c r="BQ2044" s="94"/>
      <c r="BR2044" s="94">
        <v>1.0</v>
      </c>
      <c r="BS2044" s="94"/>
      <c r="BT2044" s="94"/>
      <c r="BU2044" s="94"/>
      <c r="BV2044" s="94"/>
      <c r="BW2044" s="94"/>
      <c r="BX2044" s="94"/>
      <c r="BY2044" s="94"/>
      <c r="BZ2044" s="94"/>
      <c r="CA2044" s="94"/>
      <c r="CB2044" s="94"/>
      <c r="CC2044" s="94"/>
      <c r="CD2044" s="94">
        <v>1.0</v>
      </c>
      <c r="CE2044" s="94"/>
      <c r="CF2044" s="94"/>
      <c r="CG2044" s="94"/>
      <c r="CH2044" s="94"/>
      <c r="CJ2044" s="94" t="s">
        <v>12082</v>
      </c>
      <c r="CK2044" s="94" t="s">
        <v>5791</v>
      </c>
      <c r="CL2044" s="94" t="s">
        <v>23470</v>
      </c>
      <c r="CM2044" s="94" t="s">
        <v>23471</v>
      </c>
      <c r="CN2044" s="94" t="s">
        <v>12345</v>
      </c>
      <c r="CO2044" s="94" t="s">
        <v>12030</v>
      </c>
      <c r="CP2044" s="94" t="s">
        <v>12296</v>
      </c>
      <c r="CQ2044" s="94" t="s">
        <v>12074</v>
      </c>
      <c r="CR2044" s="94" t="s">
        <v>23472</v>
      </c>
      <c r="CS2044" s="94" t="s">
        <v>12016</v>
      </c>
      <c r="CT2044" s="94" t="s">
        <v>12052</v>
      </c>
      <c r="CU2044" s="94" t="s">
        <v>12052</v>
      </c>
      <c r="CV2044" s="94" t="s">
        <v>12052</v>
      </c>
      <c r="CX2044" s="94" t="s">
        <v>23473</v>
      </c>
      <c r="CZ2044" s="94" t="s">
        <v>12016</v>
      </c>
      <c r="DA2044" s="94" t="s">
        <v>12016</v>
      </c>
      <c r="DB2044" s="94" t="s">
        <v>12019</v>
      </c>
      <c r="DC2044" s="94" t="s">
        <v>12007</v>
      </c>
      <c r="DD2044" s="94" t="s">
        <v>12007</v>
      </c>
      <c r="DE2044" s="94" t="s">
        <v>12016</v>
      </c>
      <c r="DH2044" s="94" t="s">
        <v>12021</v>
      </c>
      <c r="DJ2044" s="94" t="s">
        <v>12022</v>
      </c>
    </row>
    <row r="2045" ht="13.5" customHeight="1">
      <c r="A2045" s="94" t="s">
        <v>4672</v>
      </c>
      <c r="B2045" s="94" t="s">
        <v>23474</v>
      </c>
      <c r="C2045" s="94" t="str">
        <f t="shared" si="1"/>
        <v>Richard Vaughan</v>
      </c>
      <c r="D2045" s="94" t="s">
        <v>23475</v>
      </c>
      <c r="E2045" s="94" t="s">
        <v>32</v>
      </c>
      <c r="F2045" s="94" t="s">
        <v>23476</v>
      </c>
      <c r="G2045" s="95" t="s">
        <v>33</v>
      </c>
      <c r="H2045" s="94" t="s">
        <v>12006</v>
      </c>
      <c r="BF2045" s="94"/>
      <c r="BG2045" s="94"/>
      <c r="BH2045" s="94" t="s">
        <v>33</v>
      </c>
      <c r="BI2045" s="94"/>
      <c r="BJ2045" s="94"/>
      <c r="BK2045" s="94"/>
      <c r="BL2045" s="94"/>
      <c r="BM2045" s="94"/>
      <c r="BN2045" s="94"/>
      <c r="BO2045" s="94"/>
      <c r="BP2045" s="94"/>
      <c r="BQ2045" s="94"/>
      <c r="BR2045" s="94">
        <v>1.0</v>
      </c>
      <c r="BS2045" s="94"/>
      <c r="BT2045" s="94"/>
      <c r="BU2045" s="94"/>
      <c r="BV2045" s="94"/>
      <c r="BW2045" s="94"/>
      <c r="BX2045" s="94"/>
      <c r="BY2045" s="94"/>
      <c r="BZ2045" s="94"/>
      <c r="CA2045" s="94"/>
      <c r="CB2045" s="94"/>
      <c r="CC2045" s="94"/>
      <c r="CD2045" s="94"/>
      <c r="CE2045" s="94"/>
      <c r="CF2045" s="94"/>
      <c r="CG2045" s="94"/>
      <c r="CH2045" s="94"/>
      <c r="CJ2045" s="94" t="s">
        <v>13091</v>
      </c>
      <c r="CK2045" s="94" t="s">
        <v>23477</v>
      </c>
      <c r="CL2045" s="94" t="s">
        <v>13091</v>
      </c>
      <c r="CM2045" s="94" t="s">
        <v>23478</v>
      </c>
      <c r="CN2045" s="94" t="s">
        <v>14211</v>
      </c>
      <c r="CO2045" s="94" t="s">
        <v>12101</v>
      </c>
      <c r="CP2045" s="94" t="s">
        <v>14289</v>
      </c>
      <c r="CQ2045" s="94" t="s">
        <v>13329</v>
      </c>
      <c r="CR2045" s="94" t="s">
        <v>12085</v>
      </c>
      <c r="CS2045" s="94" t="s">
        <v>12016</v>
      </c>
      <c r="CT2045" s="94" t="s">
        <v>12052</v>
      </c>
      <c r="CU2045" s="94" t="s">
        <v>12052</v>
      </c>
      <c r="CV2045" s="94" t="s">
        <v>12052</v>
      </c>
      <c r="CX2045" s="94" t="s">
        <v>1774</v>
      </c>
      <c r="CZ2045" s="94" t="s">
        <v>12016</v>
      </c>
      <c r="DA2045" s="94" t="s">
        <v>12016</v>
      </c>
      <c r="DB2045" s="94" t="s">
        <v>12016</v>
      </c>
      <c r="DC2045" s="94" t="s">
        <v>12016</v>
      </c>
      <c r="DD2045" s="94" t="s">
        <v>12007</v>
      </c>
      <c r="DE2045" s="94" t="s">
        <v>12007</v>
      </c>
      <c r="DF2045" s="94" t="s">
        <v>23479</v>
      </c>
      <c r="DH2045" s="94" t="s">
        <v>12021</v>
      </c>
      <c r="DJ2045" s="94" t="s">
        <v>12022</v>
      </c>
    </row>
    <row r="2046" ht="13.5" customHeight="1">
      <c r="A2046" s="94" t="s">
        <v>4479</v>
      </c>
      <c r="B2046" s="94" t="s">
        <v>4480</v>
      </c>
      <c r="C2046" s="94" t="str">
        <f t="shared" si="1"/>
        <v>Ridhima Nunhokee</v>
      </c>
      <c r="D2046" s="94" t="s">
        <v>4481</v>
      </c>
      <c r="E2046" s="94" t="s">
        <v>35</v>
      </c>
      <c r="F2046" s="94" t="s">
        <v>23480</v>
      </c>
      <c r="G2046" s="95" t="s">
        <v>33</v>
      </c>
      <c r="H2046" s="94" t="s">
        <v>12006</v>
      </c>
      <c r="I2046" s="94" t="s">
        <v>12069</v>
      </c>
      <c r="BF2046" s="94" t="s">
        <v>33</v>
      </c>
      <c r="BG2046" s="94"/>
      <c r="BH2046" s="94"/>
      <c r="BI2046" s="94"/>
      <c r="BJ2046" s="94"/>
      <c r="BK2046" s="94"/>
      <c r="BL2046" s="94">
        <v>1.0</v>
      </c>
      <c r="BM2046" s="94"/>
      <c r="BN2046" s="94"/>
      <c r="BO2046" s="94"/>
      <c r="BP2046" s="94"/>
      <c r="BQ2046" s="94"/>
      <c r="BR2046" s="94"/>
      <c r="BS2046" s="94"/>
      <c r="BT2046" s="94"/>
      <c r="BU2046" s="94"/>
      <c r="BV2046" s="94"/>
      <c r="BW2046" s="94"/>
      <c r="BX2046" s="94"/>
      <c r="BY2046" s="94"/>
      <c r="BZ2046" s="94"/>
      <c r="CA2046" s="94"/>
      <c r="CB2046" s="94"/>
      <c r="CC2046" s="94"/>
      <c r="CD2046" s="94">
        <v>1.0</v>
      </c>
      <c r="CE2046" s="94"/>
      <c r="CF2046" s="94"/>
      <c r="CG2046" s="94"/>
      <c r="CH2046" s="94"/>
      <c r="CJ2046" s="94" t="s">
        <v>3680</v>
      </c>
      <c r="CK2046" s="94" t="s">
        <v>4484</v>
      </c>
      <c r="CL2046" s="94" t="s">
        <v>12010</v>
      </c>
      <c r="CM2046" s="94" t="s">
        <v>23481</v>
      </c>
      <c r="CN2046" s="94" t="s">
        <v>15481</v>
      </c>
      <c r="CO2046" s="94" t="s">
        <v>12188</v>
      </c>
      <c r="CP2046" s="94" t="s">
        <v>12073</v>
      </c>
      <c r="CQ2046" s="94" t="s">
        <v>12074</v>
      </c>
      <c r="CR2046" s="94" t="s">
        <v>21859</v>
      </c>
      <c r="CS2046" s="94" t="s">
        <v>12007</v>
      </c>
      <c r="CT2046" s="94" t="s">
        <v>12594</v>
      </c>
      <c r="CX2046" s="94" t="s">
        <v>23482</v>
      </c>
      <c r="CZ2046" s="94" t="s">
        <v>12007</v>
      </c>
      <c r="DA2046" s="94" t="s">
        <v>12111</v>
      </c>
      <c r="DB2046" s="94" t="s">
        <v>12019</v>
      </c>
      <c r="DC2046" s="94" t="s">
        <v>12007</v>
      </c>
      <c r="DD2046" s="94" t="s">
        <v>12007</v>
      </c>
      <c r="DE2046" s="94" t="s">
        <v>12007</v>
      </c>
      <c r="DH2046" s="94" t="s">
        <v>12021</v>
      </c>
      <c r="DJ2046" s="94" t="s">
        <v>12022</v>
      </c>
    </row>
    <row r="2047" ht="13.5" customHeight="1">
      <c r="A2047" s="94" t="s">
        <v>7500</v>
      </c>
      <c r="B2047" s="94" t="s">
        <v>7501</v>
      </c>
      <c r="C2047" s="94" t="str">
        <f t="shared" si="1"/>
        <v>Rigoberto Casas-Miranda</v>
      </c>
      <c r="D2047" s="94" t="s">
        <v>7502</v>
      </c>
      <c r="E2047" s="94" t="s">
        <v>32</v>
      </c>
      <c r="F2047" s="94" t="s">
        <v>23483</v>
      </c>
      <c r="G2047" s="95" t="s">
        <v>38</v>
      </c>
      <c r="H2047" s="94" t="s">
        <v>12006</v>
      </c>
      <c r="I2047" s="94" t="s">
        <v>12069</v>
      </c>
      <c r="AV2047" s="94" t="s">
        <v>12007</v>
      </c>
      <c r="BF2047" s="94"/>
      <c r="BG2047" s="94"/>
      <c r="BH2047" s="94"/>
      <c r="BI2047" s="94" t="s">
        <v>38</v>
      </c>
      <c r="BJ2047" s="94"/>
      <c r="BK2047" s="94"/>
      <c r="BL2047" s="94"/>
      <c r="BM2047" s="94"/>
      <c r="BN2047" s="94"/>
      <c r="BO2047" s="94"/>
      <c r="BP2047" s="94"/>
      <c r="BQ2047" s="94"/>
      <c r="BR2047" s="94"/>
      <c r="BS2047" s="94"/>
      <c r="BT2047" s="94"/>
      <c r="BU2047" s="94">
        <v>1.0</v>
      </c>
      <c r="BV2047" s="94"/>
      <c r="BW2047" s="94"/>
      <c r="BX2047" s="94"/>
      <c r="BY2047" s="94"/>
      <c r="BZ2047" s="94"/>
      <c r="CA2047" s="94"/>
      <c r="CB2047" s="94"/>
      <c r="CC2047" s="94"/>
      <c r="CD2047" s="94"/>
      <c r="CE2047" s="94"/>
      <c r="CF2047" s="94"/>
      <c r="CG2047" s="94"/>
      <c r="CH2047" s="94"/>
      <c r="CJ2047" s="94" t="s">
        <v>12845</v>
      </c>
      <c r="CK2047" s="94" t="s">
        <v>7505</v>
      </c>
      <c r="CL2047" s="94" t="s">
        <v>12046</v>
      </c>
      <c r="CM2047" s="94" t="s">
        <v>17075</v>
      </c>
      <c r="CQ2047" s="94" t="s">
        <v>2585</v>
      </c>
      <c r="CX2047" s="94" t="s">
        <v>23484</v>
      </c>
      <c r="DH2047" s="94" t="s">
        <v>12021</v>
      </c>
      <c r="DJ2047" s="94" t="s">
        <v>12022</v>
      </c>
    </row>
    <row r="2048" ht="13.5" customHeight="1">
      <c r="A2048" s="94" t="s">
        <v>7500</v>
      </c>
      <c r="B2048" s="94" t="s">
        <v>7501</v>
      </c>
      <c r="C2048" s="94" t="str">
        <f t="shared" si="1"/>
        <v>Rigoberto Casas-Miranda</v>
      </c>
      <c r="D2048" s="94" t="s">
        <v>7502</v>
      </c>
      <c r="E2048" s="94" t="s">
        <v>35</v>
      </c>
      <c r="F2048" s="94" t="s">
        <v>23485</v>
      </c>
      <c r="G2048" s="95" t="s">
        <v>33</v>
      </c>
      <c r="H2048" s="94" t="s">
        <v>12006</v>
      </c>
      <c r="I2048" s="94" t="s">
        <v>12069</v>
      </c>
      <c r="BF2048" s="94" t="s">
        <v>33</v>
      </c>
      <c r="BG2048" s="94"/>
      <c r="BH2048" s="94"/>
      <c r="BI2048" s="94"/>
      <c r="BJ2048" s="94"/>
      <c r="BK2048" s="94"/>
      <c r="BL2048" s="94">
        <v>1.0</v>
      </c>
      <c r="BM2048" s="94"/>
      <c r="BN2048" s="94"/>
      <c r="BO2048" s="94"/>
      <c r="BP2048" s="94"/>
      <c r="BQ2048" s="94"/>
      <c r="BR2048" s="94"/>
      <c r="BS2048" s="94"/>
      <c r="BT2048" s="94"/>
      <c r="BU2048" s="94"/>
      <c r="BV2048" s="94"/>
      <c r="BW2048" s="94"/>
      <c r="BX2048" s="94"/>
      <c r="BY2048" s="94"/>
      <c r="BZ2048" s="94"/>
      <c r="CA2048" s="94"/>
      <c r="CB2048" s="94"/>
      <c r="CC2048" s="94"/>
      <c r="CD2048" s="94"/>
      <c r="CE2048" s="94"/>
      <c r="CF2048" s="94"/>
      <c r="CG2048" s="94"/>
      <c r="CH2048" s="94"/>
      <c r="CJ2048" s="94" t="s">
        <v>12026</v>
      </c>
      <c r="CK2048" s="94" t="s">
        <v>7505</v>
      </c>
      <c r="CL2048" s="94" t="s">
        <v>12046</v>
      </c>
      <c r="CM2048" s="94" t="s">
        <v>17075</v>
      </c>
      <c r="CO2048" s="94" t="s">
        <v>12116</v>
      </c>
      <c r="CP2048" s="94" t="s">
        <v>14492</v>
      </c>
      <c r="CQ2048" s="94" t="s">
        <v>2585</v>
      </c>
      <c r="CR2048" s="94" t="s">
        <v>14493</v>
      </c>
      <c r="CS2048" s="94" t="s">
        <v>12007</v>
      </c>
      <c r="CX2048" s="94" t="s">
        <v>23486</v>
      </c>
      <c r="CZ2048" s="94" t="s">
        <v>12007</v>
      </c>
      <c r="DA2048" s="94" t="s">
        <v>12016</v>
      </c>
      <c r="DB2048" s="94" t="s">
        <v>12016</v>
      </c>
      <c r="DC2048" s="94" t="s">
        <v>12016</v>
      </c>
      <c r="DD2048" s="94" t="s">
        <v>12016</v>
      </c>
      <c r="DH2048" s="94" t="s">
        <v>12021</v>
      </c>
      <c r="DJ2048" s="94" t="s">
        <v>12022</v>
      </c>
    </row>
    <row r="2049" ht="13.5" customHeight="1">
      <c r="A2049" s="94" t="s">
        <v>10295</v>
      </c>
      <c r="B2049" s="94" t="s">
        <v>10296</v>
      </c>
      <c r="C2049" s="94" t="str">
        <f t="shared" si="1"/>
        <v>Rishabh Singh Teja</v>
      </c>
      <c r="D2049" s="94" t="s">
        <v>10297</v>
      </c>
      <c r="E2049" s="94" t="s">
        <v>35</v>
      </c>
      <c r="F2049" s="94" t="s">
        <v>23487</v>
      </c>
      <c r="G2049" s="95" t="s">
        <v>33</v>
      </c>
      <c r="H2049" s="94" t="s">
        <v>12006</v>
      </c>
      <c r="I2049" s="94" t="s">
        <v>12069</v>
      </c>
      <c r="BF2049" s="94" t="s">
        <v>33</v>
      </c>
      <c r="BG2049" s="94"/>
      <c r="BH2049" s="94"/>
      <c r="BI2049" s="94"/>
      <c r="BJ2049" s="94"/>
      <c r="BK2049" s="94"/>
      <c r="BL2049" s="94"/>
      <c r="BM2049" s="94">
        <v>1.0</v>
      </c>
      <c r="BN2049" s="94"/>
      <c r="BO2049" s="94"/>
      <c r="BP2049" s="94"/>
      <c r="BQ2049" s="94"/>
      <c r="BR2049" s="94"/>
      <c r="BS2049" s="94"/>
      <c r="BT2049" s="94"/>
      <c r="BU2049" s="94"/>
      <c r="BV2049" s="94"/>
      <c r="BW2049" s="94"/>
      <c r="BX2049" s="94"/>
      <c r="BY2049" s="94"/>
      <c r="BZ2049" s="94"/>
      <c r="CA2049" s="94"/>
      <c r="CB2049" s="94"/>
      <c r="CC2049" s="94"/>
      <c r="CD2049" s="94"/>
      <c r="CE2049" s="94"/>
      <c r="CF2049" s="94"/>
      <c r="CG2049" s="94"/>
      <c r="CH2049" s="94"/>
      <c r="CJ2049" s="94" t="s">
        <v>11475</v>
      </c>
      <c r="CK2049" s="94" t="s">
        <v>10300</v>
      </c>
      <c r="CL2049" s="94" t="s">
        <v>12046</v>
      </c>
      <c r="CM2049" s="94" t="s">
        <v>23488</v>
      </c>
      <c r="CO2049" s="94" t="s">
        <v>12122</v>
      </c>
      <c r="CP2049" s="94" t="s">
        <v>13532</v>
      </c>
      <c r="CQ2049" s="94" t="s">
        <v>12195</v>
      </c>
      <c r="CR2049" s="94" t="s">
        <v>12195</v>
      </c>
      <c r="CS2049" s="94" t="s">
        <v>12007</v>
      </c>
      <c r="CT2049" s="94" t="s">
        <v>12271</v>
      </c>
      <c r="CX2049" s="94" t="s">
        <v>23489</v>
      </c>
      <c r="CZ2049" s="94" t="s">
        <v>12007</v>
      </c>
      <c r="DA2049" s="94" t="s">
        <v>12016</v>
      </c>
      <c r="DB2049" s="94" t="s">
        <v>12111</v>
      </c>
      <c r="DC2049" s="94" t="s">
        <v>12007</v>
      </c>
      <c r="DD2049" s="94" t="s">
        <v>12007</v>
      </c>
      <c r="DE2049" s="94" t="s">
        <v>12016</v>
      </c>
      <c r="DH2049" s="94" t="s">
        <v>12021</v>
      </c>
      <c r="DJ2049" s="94" t="s">
        <v>12022</v>
      </c>
    </row>
    <row r="2050" ht="13.5" customHeight="1">
      <c r="A2050" s="94" t="s">
        <v>23490</v>
      </c>
      <c r="B2050" s="94" t="s">
        <v>23491</v>
      </c>
      <c r="C2050" s="94" t="str">
        <f t="shared" si="1"/>
        <v>Rita Sambruna</v>
      </c>
      <c r="D2050" s="94" t="s">
        <v>23492</v>
      </c>
      <c r="E2050" s="94" t="s">
        <v>32</v>
      </c>
      <c r="F2050" s="94" t="s">
        <v>23493</v>
      </c>
      <c r="G2050" s="95" t="s">
        <v>33</v>
      </c>
      <c r="H2050" s="94" t="s">
        <v>12006</v>
      </c>
      <c r="BF2050" s="94"/>
      <c r="BG2050" s="94"/>
      <c r="BH2050" s="94" t="s">
        <v>33</v>
      </c>
      <c r="BI2050" s="94"/>
      <c r="BJ2050" s="94"/>
      <c r="BK2050" s="94"/>
      <c r="BL2050" s="94"/>
      <c r="BM2050" s="94"/>
      <c r="BN2050" s="94"/>
      <c r="BO2050" s="94"/>
      <c r="BP2050" s="94"/>
      <c r="BQ2050" s="94"/>
      <c r="BR2050" s="94">
        <v>1.0</v>
      </c>
      <c r="BS2050" s="94"/>
      <c r="BT2050" s="94"/>
      <c r="BU2050" s="94"/>
      <c r="BV2050" s="94"/>
      <c r="BW2050" s="94"/>
      <c r="BX2050" s="94"/>
      <c r="BY2050" s="94"/>
      <c r="BZ2050" s="94"/>
      <c r="CA2050" s="94"/>
      <c r="CB2050" s="94"/>
      <c r="CC2050" s="94"/>
      <c r="CD2050" s="94"/>
      <c r="CE2050" s="94"/>
      <c r="CF2050" s="94"/>
      <c r="CG2050" s="94"/>
      <c r="CH2050" s="94"/>
      <c r="CJ2050" s="94" t="s">
        <v>12980</v>
      </c>
      <c r="CK2050" s="94" t="s">
        <v>23494</v>
      </c>
      <c r="CL2050" s="94" t="s">
        <v>12010</v>
      </c>
      <c r="CM2050" s="94" t="s">
        <v>23495</v>
      </c>
      <c r="CN2050" s="94" t="s">
        <v>23496</v>
      </c>
      <c r="CO2050" s="94" t="s">
        <v>12030</v>
      </c>
      <c r="CP2050" s="94" t="s">
        <v>14071</v>
      </c>
      <c r="CQ2050" s="94" t="s">
        <v>12062</v>
      </c>
      <c r="CR2050" s="94" t="s">
        <v>23497</v>
      </c>
      <c r="CS2050" s="94" t="s">
        <v>12007</v>
      </c>
      <c r="CT2050" s="94" t="s">
        <v>18432</v>
      </c>
      <c r="CU2050" s="94" t="s">
        <v>12076</v>
      </c>
      <c r="CV2050" s="94" t="s">
        <v>12076</v>
      </c>
      <c r="CX2050" s="94" t="s">
        <v>23498</v>
      </c>
      <c r="CZ2050" s="94" t="s">
        <v>12016</v>
      </c>
      <c r="DA2050" s="94" t="s">
        <v>12019</v>
      </c>
      <c r="DB2050" s="94" t="s">
        <v>12019</v>
      </c>
      <c r="DC2050" s="94" t="s">
        <v>12007</v>
      </c>
      <c r="DD2050" s="94" t="s">
        <v>12007</v>
      </c>
      <c r="DE2050" s="94" t="s">
        <v>12007</v>
      </c>
      <c r="DF2050" s="94" t="s">
        <v>23499</v>
      </c>
      <c r="DH2050" s="94" t="s">
        <v>12021</v>
      </c>
      <c r="DJ2050" s="94" t="s">
        <v>12022</v>
      </c>
    </row>
    <row r="2051" ht="13.5" customHeight="1">
      <c r="A2051" s="94" t="s">
        <v>23490</v>
      </c>
      <c r="B2051" s="94" t="s">
        <v>9488</v>
      </c>
      <c r="C2051" s="94" t="str">
        <f t="shared" si="1"/>
        <v>Rita Ugwu</v>
      </c>
      <c r="D2051" s="94" t="s">
        <v>23500</v>
      </c>
      <c r="E2051" s="94" t="s">
        <v>32</v>
      </c>
      <c r="F2051" s="94" t="s">
        <v>23501</v>
      </c>
      <c r="G2051" s="95" t="s">
        <v>33</v>
      </c>
      <c r="H2051" s="94" t="s">
        <v>12006</v>
      </c>
      <c r="BF2051" s="94"/>
      <c r="BG2051" s="94"/>
      <c r="BH2051" s="94"/>
      <c r="BI2051" s="94"/>
      <c r="BJ2051" s="94" t="s">
        <v>33</v>
      </c>
      <c r="BK2051" s="94"/>
      <c r="BL2051" s="94"/>
      <c r="BM2051" s="94"/>
      <c r="BN2051" s="94"/>
      <c r="BO2051" s="94"/>
      <c r="BP2051" s="94"/>
      <c r="BQ2051" s="94"/>
      <c r="BR2051" s="94"/>
      <c r="BS2051" s="94"/>
      <c r="BT2051" s="94"/>
      <c r="BU2051" s="94"/>
      <c r="BV2051" s="94"/>
      <c r="BW2051" s="94"/>
      <c r="BX2051" s="94"/>
      <c r="BY2051" s="94">
        <v>1.0</v>
      </c>
      <c r="BZ2051" s="94"/>
      <c r="CA2051" s="94"/>
      <c r="CB2051" s="94"/>
      <c r="CC2051" s="94"/>
      <c r="CD2051" s="94"/>
      <c r="CE2051" s="94"/>
      <c r="CF2051" s="94"/>
      <c r="CG2051" s="94"/>
      <c r="CH2051" s="94"/>
      <c r="CJ2051" s="94" t="s">
        <v>12213</v>
      </c>
      <c r="CK2051" s="94" t="s">
        <v>23502</v>
      </c>
      <c r="CL2051" s="94" t="s">
        <v>12856</v>
      </c>
      <c r="CM2051" s="94" t="s">
        <v>23503</v>
      </c>
      <c r="CN2051" s="94" t="s">
        <v>12216</v>
      </c>
      <c r="CO2051" s="94" t="s">
        <v>12255</v>
      </c>
      <c r="CP2051" s="94" t="s">
        <v>23504</v>
      </c>
      <c r="CQ2051" s="94" t="s">
        <v>13881</v>
      </c>
      <c r="CR2051" s="94" t="s">
        <v>23505</v>
      </c>
      <c r="CS2051" s="94" t="s">
        <v>12007</v>
      </c>
      <c r="CT2051" s="94" t="s">
        <v>23506</v>
      </c>
      <c r="CU2051" s="94" t="s">
        <v>23507</v>
      </c>
      <c r="CV2051" s="94" t="s">
        <v>12052</v>
      </c>
      <c r="CX2051" s="94" t="s">
        <v>23508</v>
      </c>
      <c r="CZ2051" s="94" t="s">
        <v>12007</v>
      </c>
      <c r="DA2051" s="94" t="s">
        <v>12111</v>
      </c>
      <c r="DB2051" s="94" t="s">
        <v>12111</v>
      </c>
      <c r="DC2051" s="94" t="s">
        <v>12007</v>
      </c>
      <c r="DD2051" s="94" t="s">
        <v>12007</v>
      </c>
      <c r="DE2051" s="94" t="s">
        <v>12007</v>
      </c>
      <c r="DF2051" s="94" t="s">
        <v>23509</v>
      </c>
      <c r="DH2051" s="94" t="s">
        <v>12021</v>
      </c>
      <c r="DJ2051" s="94" t="s">
        <v>12022</v>
      </c>
    </row>
    <row r="2052" ht="13.5" customHeight="1">
      <c r="A2052" s="94" t="s">
        <v>23510</v>
      </c>
      <c r="B2052" s="94" t="s">
        <v>3358</v>
      </c>
      <c r="C2052" s="94" t="str">
        <f t="shared" si="1"/>
        <v>Rittick Roy</v>
      </c>
      <c r="D2052" s="94" t="s">
        <v>23511</v>
      </c>
      <c r="E2052" s="94" t="s">
        <v>32</v>
      </c>
      <c r="F2052" s="94" t="s">
        <v>23512</v>
      </c>
      <c r="G2052" s="95" t="s">
        <v>33</v>
      </c>
      <c r="H2052" s="94" t="s">
        <v>12006</v>
      </c>
      <c r="BF2052" s="94" t="s">
        <v>33</v>
      </c>
      <c r="BG2052" s="94"/>
      <c r="BH2052" s="94"/>
      <c r="BI2052" s="94"/>
      <c r="BJ2052" s="94"/>
      <c r="BK2052" s="94"/>
      <c r="BL2052" s="94"/>
      <c r="BM2052" s="94">
        <v>1.0</v>
      </c>
      <c r="BN2052" s="94"/>
      <c r="BO2052" s="94"/>
      <c r="BP2052" s="94"/>
      <c r="BQ2052" s="94"/>
      <c r="BR2052" s="94"/>
      <c r="BS2052" s="94"/>
      <c r="BT2052" s="94"/>
      <c r="BU2052" s="94"/>
      <c r="BV2052" s="94"/>
      <c r="BW2052" s="94"/>
      <c r="BX2052" s="94"/>
      <c r="BY2052" s="94"/>
      <c r="BZ2052" s="94"/>
      <c r="CA2052" s="94"/>
      <c r="CB2052" s="94"/>
      <c r="CC2052" s="94"/>
      <c r="CD2052" s="94"/>
      <c r="CE2052" s="94"/>
      <c r="CF2052" s="94"/>
      <c r="CG2052" s="94"/>
      <c r="CH2052" s="94"/>
      <c r="CJ2052" s="94" t="s">
        <v>11475</v>
      </c>
      <c r="CK2052" s="94" t="s">
        <v>23513</v>
      </c>
      <c r="CL2052" s="94" t="s">
        <v>12046</v>
      </c>
      <c r="CM2052" s="94" t="s">
        <v>23255</v>
      </c>
      <c r="CN2052" s="94" t="s">
        <v>12121</v>
      </c>
      <c r="CO2052" s="94" t="s">
        <v>12122</v>
      </c>
      <c r="CP2052" s="94" t="s">
        <v>17066</v>
      </c>
      <c r="CQ2052" s="94" t="s">
        <v>12347</v>
      </c>
      <c r="CR2052" s="94" t="s">
        <v>12183</v>
      </c>
      <c r="CS2052" s="94" t="s">
        <v>12007</v>
      </c>
      <c r="CT2052" s="94" t="s">
        <v>12076</v>
      </c>
      <c r="CU2052" s="94" t="s">
        <v>12076</v>
      </c>
      <c r="CV2052" s="94" t="s">
        <v>12076</v>
      </c>
      <c r="CX2052" s="94" t="s">
        <v>23514</v>
      </c>
      <c r="CZ2052" s="94" t="s">
        <v>12007</v>
      </c>
      <c r="DA2052" s="94" t="s">
        <v>12016</v>
      </c>
      <c r="DB2052" s="94" t="s">
        <v>12111</v>
      </c>
      <c r="DC2052" s="94" t="s">
        <v>12007</v>
      </c>
      <c r="DD2052" s="94" t="s">
        <v>12007</v>
      </c>
      <c r="DE2052" s="94" t="s">
        <v>12007</v>
      </c>
      <c r="DH2052" s="94" t="s">
        <v>12021</v>
      </c>
      <c r="DJ2052" s="94" t="s">
        <v>12022</v>
      </c>
    </row>
    <row r="2053" ht="13.5" customHeight="1">
      <c r="A2053" s="94" t="s">
        <v>23515</v>
      </c>
      <c r="B2053" s="94" t="s">
        <v>6045</v>
      </c>
      <c r="C2053" s="94" t="str">
        <f t="shared" si="1"/>
        <v>Rob Adam</v>
      </c>
      <c r="D2053" s="94" t="s">
        <v>23516</v>
      </c>
      <c r="E2053" s="94" t="s">
        <v>32</v>
      </c>
      <c r="F2053" s="94" t="s">
        <v>23517</v>
      </c>
      <c r="G2053" s="95" t="s">
        <v>33</v>
      </c>
      <c r="H2053" s="94" t="s">
        <v>12006</v>
      </c>
      <c r="BF2053" s="94"/>
      <c r="BG2053" s="94"/>
      <c r="BH2053" s="94"/>
      <c r="BI2053" s="94"/>
      <c r="BJ2053" s="94" t="s">
        <v>33</v>
      </c>
      <c r="BK2053" s="94"/>
      <c r="BL2053" s="94"/>
      <c r="BM2053" s="94"/>
      <c r="BN2053" s="94"/>
      <c r="BO2053" s="94"/>
      <c r="BP2053" s="94"/>
      <c r="BQ2053" s="94"/>
      <c r="BR2053" s="94"/>
      <c r="BS2053" s="94"/>
      <c r="BT2053" s="94"/>
      <c r="BU2053" s="94"/>
      <c r="BV2053" s="94"/>
      <c r="BW2053" s="94"/>
      <c r="BX2053" s="94">
        <v>1.0</v>
      </c>
      <c r="BY2053" s="94"/>
      <c r="BZ2053" s="94"/>
      <c r="CA2053" s="94"/>
      <c r="CB2053" s="94"/>
      <c r="CC2053" s="94"/>
      <c r="CD2053" s="94">
        <v>1.0</v>
      </c>
      <c r="CE2053" s="94"/>
      <c r="CF2053" s="94"/>
      <c r="CG2053" s="94"/>
      <c r="CH2053" s="94"/>
      <c r="CJ2053" s="94" t="s">
        <v>3680</v>
      </c>
      <c r="CK2053" s="94" t="s">
        <v>23518</v>
      </c>
      <c r="CL2053" s="94" t="s">
        <v>12046</v>
      </c>
      <c r="CM2053" s="94" t="s">
        <v>13391</v>
      </c>
      <c r="CN2053" s="94" t="s">
        <v>23519</v>
      </c>
      <c r="CO2053" s="94" t="s">
        <v>12013</v>
      </c>
      <c r="CP2053" s="94" t="s">
        <v>12189</v>
      </c>
      <c r="CQ2053" s="94" t="s">
        <v>12015</v>
      </c>
      <c r="CR2053" s="94" t="s">
        <v>12219</v>
      </c>
      <c r="CS2053" s="94" t="s">
        <v>12016</v>
      </c>
      <c r="CX2053" s="94" t="s">
        <v>23520</v>
      </c>
      <c r="CZ2053" s="94" t="s">
        <v>12007</v>
      </c>
      <c r="DA2053" s="94" t="s">
        <v>12016</v>
      </c>
      <c r="DB2053" s="94" t="s">
        <v>12016</v>
      </c>
      <c r="DC2053" s="94" t="s">
        <v>12007</v>
      </c>
      <c r="DD2053" s="94" t="s">
        <v>12007</v>
      </c>
      <c r="DE2053" s="94" t="s">
        <v>12007</v>
      </c>
      <c r="DH2053" s="94" t="s">
        <v>12021</v>
      </c>
      <c r="DJ2053" s="94" t="s">
        <v>12022</v>
      </c>
    </row>
    <row r="2054" ht="13.5" customHeight="1">
      <c r="A2054" s="94" t="s">
        <v>23515</v>
      </c>
      <c r="B2054" s="94" t="s">
        <v>23521</v>
      </c>
      <c r="C2054" s="94" t="str">
        <f t="shared" si="1"/>
        <v>Rob Fender</v>
      </c>
      <c r="D2054" s="94" t="s">
        <v>23522</v>
      </c>
      <c r="E2054" s="94" t="s">
        <v>35</v>
      </c>
      <c r="F2054" s="94" t="s">
        <v>23523</v>
      </c>
      <c r="G2054" s="95" t="s">
        <v>33</v>
      </c>
      <c r="H2054" s="94" t="s">
        <v>12006</v>
      </c>
      <c r="I2054" s="94" t="s">
        <v>12381</v>
      </c>
      <c r="BF2054" s="94"/>
      <c r="BG2054" s="94"/>
      <c r="BH2054" s="94"/>
      <c r="BI2054" s="94"/>
      <c r="BJ2054" s="94" t="s">
        <v>33</v>
      </c>
      <c r="BK2054" s="94"/>
      <c r="BL2054" s="94"/>
      <c r="BM2054" s="94"/>
      <c r="BN2054" s="94"/>
      <c r="BO2054" s="94"/>
      <c r="BP2054" s="94"/>
      <c r="BQ2054" s="94"/>
      <c r="BR2054" s="94"/>
      <c r="BS2054" s="94"/>
      <c r="BT2054" s="94"/>
      <c r="BU2054" s="94"/>
      <c r="BV2054" s="94"/>
      <c r="BW2054" s="94"/>
      <c r="BX2054" s="94">
        <v>1.0</v>
      </c>
      <c r="BY2054" s="94"/>
      <c r="BZ2054" s="94"/>
      <c r="CA2054" s="94"/>
      <c r="CB2054" s="94"/>
      <c r="CC2054" s="94"/>
      <c r="CD2054" s="94">
        <v>1.0</v>
      </c>
      <c r="CE2054" s="94"/>
      <c r="CF2054" s="94"/>
      <c r="CG2054" s="94"/>
      <c r="CH2054" s="94"/>
      <c r="CJ2054" s="94" t="s">
        <v>12082</v>
      </c>
      <c r="CK2054" s="94" t="s">
        <v>23524</v>
      </c>
      <c r="CL2054" s="94" t="s">
        <v>12505</v>
      </c>
      <c r="CM2054" s="94" t="s">
        <v>13009</v>
      </c>
      <c r="CO2054" s="94" t="s">
        <v>12030</v>
      </c>
      <c r="CP2054" s="94" t="s">
        <v>13010</v>
      </c>
      <c r="CQ2054" s="94" t="s">
        <v>13125</v>
      </c>
      <c r="CR2054" s="94" t="s">
        <v>13125</v>
      </c>
      <c r="CS2054" s="94" t="s">
        <v>12016</v>
      </c>
      <c r="CX2054" s="94" t="s">
        <v>23525</v>
      </c>
      <c r="DA2054" s="94" t="s">
        <v>12016</v>
      </c>
      <c r="DB2054" s="94" t="s">
        <v>12016</v>
      </c>
      <c r="DC2054" s="94" t="s">
        <v>12016</v>
      </c>
      <c r="DD2054" s="94" t="s">
        <v>12007</v>
      </c>
      <c r="DE2054" s="94" t="s">
        <v>12016</v>
      </c>
      <c r="DH2054" s="94" t="s">
        <v>12021</v>
      </c>
      <c r="DJ2054" s="94" t="s">
        <v>12022</v>
      </c>
    </row>
    <row r="2055" ht="13.5" customHeight="1">
      <c r="A2055" s="94" t="s">
        <v>23515</v>
      </c>
      <c r="B2055" s="94" t="s">
        <v>23526</v>
      </c>
      <c r="C2055" s="94" t="str">
        <f t="shared" si="1"/>
        <v>Rob SImmonds</v>
      </c>
      <c r="D2055" s="94" t="s">
        <v>23527</v>
      </c>
      <c r="E2055" s="94" t="s">
        <v>32</v>
      </c>
      <c r="F2055" s="94" t="s">
        <v>23528</v>
      </c>
      <c r="G2055" s="95" t="s">
        <v>33</v>
      </c>
      <c r="H2055" s="94" t="s">
        <v>12006</v>
      </c>
      <c r="I2055" s="94" t="s">
        <v>12069</v>
      </c>
      <c r="BF2055" s="94"/>
      <c r="BG2055" s="94"/>
      <c r="BH2055" s="94" t="s">
        <v>33</v>
      </c>
      <c r="BI2055" s="94"/>
      <c r="BJ2055" s="94"/>
      <c r="BK2055" s="94"/>
      <c r="BL2055" s="94"/>
      <c r="BM2055" s="94"/>
      <c r="BN2055" s="94"/>
      <c r="BO2055" s="94"/>
      <c r="BP2055" s="94"/>
      <c r="BQ2055" s="94"/>
      <c r="BR2055" s="94">
        <v>1.0</v>
      </c>
      <c r="BS2055" s="94"/>
      <c r="BT2055" s="94"/>
      <c r="BU2055" s="94"/>
      <c r="BV2055" s="94"/>
      <c r="BW2055" s="94"/>
      <c r="BX2055" s="94"/>
      <c r="BY2055" s="94"/>
      <c r="BZ2055" s="94"/>
      <c r="CA2055" s="94"/>
      <c r="CB2055" s="94"/>
      <c r="CC2055" s="94"/>
      <c r="CD2055" s="94"/>
      <c r="CE2055" s="94"/>
      <c r="CF2055" s="94"/>
      <c r="CG2055" s="94"/>
      <c r="CH2055" s="94"/>
      <c r="CJ2055" s="94" t="s">
        <v>12082</v>
      </c>
      <c r="CK2055" s="94" t="s">
        <v>23529</v>
      </c>
      <c r="CL2055" s="94" t="s">
        <v>12046</v>
      </c>
      <c r="CM2055" s="94" t="s">
        <v>16424</v>
      </c>
      <c r="CN2055" s="94" t="s">
        <v>12029</v>
      </c>
      <c r="CO2055" s="94" t="s">
        <v>12030</v>
      </c>
      <c r="CP2055" s="94" t="s">
        <v>12189</v>
      </c>
      <c r="CQ2055" s="94" t="s">
        <v>12015</v>
      </c>
      <c r="CR2055" s="94" t="s">
        <v>13125</v>
      </c>
      <c r="CS2055" s="94" t="s">
        <v>12016</v>
      </c>
      <c r="CT2055" s="94" t="s">
        <v>23530</v>
      </c>
      <c r="CX2055" s="94" t="s">
        <v>23531</v>
      </c>
      <c r="CZ2055" s="94" t="s">
        <v>12007</v>
      </c>
      <c r="DA2055" s="94" t="s">
        <v>12016</v>
      </c>
      <c r="DB2055" s="94" t="s">
        <v>12016</v>
      </c>
      <c r="DC2055" s="94" t="s">
        <v>12007</v>
      </c>
      <c r="DD2055" s="94" t="s">
        <v>12007</v>
      </c>
      <c r="DE2055" s="94" t="s">
        <v>12007</v>
      </c>
      <c r="DH2055" s="94" t="s">
        <v>12021</v>
      </c>
      <c r="DJ2055" s="94" t="s">
        <v>12022</v>
      </c>
    </row>
    <row r="2056" ht="13.5" customHeight="1">
      <c r="A2056" s="94" t="s">
        <v>2851</v>
      </c>
      <c r="B2056" s="94" t="s">
        <v>23532</v>
      </c>
      <c r="C2056" s="94" t="str">
        <f t="shared" si="1"/>
        <v>Robert Cumming</v>
      </c>
      <c r="D2056" s="94" t="s">
        <v>23533</v>
      </c>
      <c r="E2056" s="94" t="s">
        <v>32</v>
      </c>
      <c r="F2056" s="94" t="s">
        <v>23534</v>
      </c>
      <c r="G2056" s="95" t="s">
        <v>38</v>
      </c>
      <c r="H2056" s="94" t="s">
        <v>12006</v>
      </c>
      <c r="BF2056" s="94"/>
      <c r="BG2056" s="94"/>
      <c r="BH2056" s="94"/>
      <c r="BI2056" s="94" t="s">
        <v>38</v>
      </c>
      <c r="BJ2056" s="94"/>
      <c r="BK2056" s="94"/>
      <c r="BL2056" s="94"/>
      <c r="BM2056" s="94"/>
      <c r="BN2056" s="94"/>
      <c r="BO2056" s="94"/>
      <c r="BP2056" s="94"/>
      <c r="BQ2056" s="94"/>
      <c r="BR2056" s="94"/>
      <c r="BS2056" s="94"/>
      <c r="BT2056" s="94"/>
      <c r="BU2056" s="94">
        <v>1.0</v>
      </c>
      <c r="BV2056" s="94"/>
      <c r="BW2056" s="94"/>
      <c r="BX2056" s="94"/>
      <c r="BY2056" s="94"/>
      <c r="BZ2056" s="94"/>
      <c r="CA2056" s="94"/>
      <c r="CB2056" s="94"/>
      <c r="CC2056" s="94"/>
      <c r="CD2056" s="94"/>
      <c r="CE2056" s="94"/>
      <c r="CF2056" s="94"/>
      <c r="CG2056" s="94"/>
      <c r="CH2056" s="94"/>
      <c r="CJ2056" s="94" t="s">
        <v>3680</v>
      </c>
      <c r="CK2056" s="94" t="s">
        <v>23535</v>
      </c>
      <c r="CL2056" s="94" t="s">
        <v>13112</v>
      </c>
      <c r="CM2056" s="94" t="s">
        <v>13399</v>
      </c>
      <c r="CN2056" s="94" t="s">
        <v>23536</v>
      </c>
      <c r="CO2056" s="94" t="s">
        <v>12013</v>
      </c>
      <c r="CP2056" s="94" t="s">
        <v>13401</v>
      </c>
      <c r="CQ2056" s="94" t="s">
        <v>13402</v>
      </c>
      <c r="CR2056" s="94" t="s">
        <v>23537</v>
      </c>
      <c r="CX2056" s="94" t="s">
        <v>23538</v>
      </c>
      <c r="CZ2056" s="94" t="s">
        <v>12007</v>
      </c>
      <c r="DC2056" s="94" t="s">
        <v>12007</v>
      </c>
      <c r="DD2056" s="94" t="s">
        <v>12007</v>
      </c>
      <c r="DH2056" s="94" t="s">
        <v>12021</v>
      </c>
      <c r="DJ2056" s="94" t="s">
        <v>12022</v>
      </c>
    </row>
    <row r="2057" ht="13.5" customHeight="1">
      <c r="A2057" s="94" t="s">
        <v>2851</v>
      </c>
      <c r="B2057" s="94" t="s">
        <v>2852</v>
      </c>
      <c r="C2057" s="94" t="str">
        <f t="shared" si="1"/>
        <v>Robert Feldmann</v>
      </c>
      <c r="D2057" s="94" t="s">
        <v>2853</v>
      </c>
      <c r="E2057" s="94" t="s">
        <v>32</v>
      </c>
      <c r="F2057" s="94" t="s">
        <v>23539</v>
      </c>
      <c r="G2057" s="95" t="s">
        <v>33</v>
      </c>
      <c r="H2057" s="94" t="s">
        <v>12006</v>
      </c>
      <c r="I2057" s="94" t="s">
        <v>12069</v>
      </c>
      <c r="BF2057" s="94"/>
      <c r="BG2057" s="94"/>
      <c r="BH2057" s="94" t="s">
        <v>33</v>
      </c>
      <c r="BI2057" s="94"/>
      <c r="BJ2057" s="94"/>
      <c r="BK2057" s="94"/>
      <c r="BL2057" s="94"/>
      <c r="BM2057" s="94"/>
      <c r="BN2057" s="94"/>
      <c r="BO2057" s="94"/>
      <c r="BP2057" s="94"/>
      <c r="BQ2057" s="94"/>
      <c r="BR2057" s="94">
        <v>1.0</v>
      </c>
      <c r="BS2057" s="94"/>
      <c r="BT2057" s="94"/>
      <c r="BU2057" s="94"/>
      <c r="BV2057" s="94"/>
      <c r="BW2057" s="94"/>
      <c r="BX2057" s="94"/>
      <c r="BY2057" s="94"/>
      <c r="BZ2057" s="94"/>
      <c r="CA2057" s="94"/>
      <c r="CB2057" s="94"/>
      <c r="CC2057" s="94"/>
      <c r="CD2057" s="94"/>
      <c r="CE2057" s="94"/>
      <c r="CF2057" s="94"/>
      <c r="CG2057" s="94"/>
      <c r="CH2057" s="94"/>
      <c r="CJ2057" s="94" t="s">
        <v>3680</v>
      </c>
      <c r="CK2057" s="94" t="s">
        <v>2857</v>
      </c>
      <c r="CM2057" s="94" t="s">
        <v>23049</v>
      </c>
      <c r="CO2057" s="94" t="s">
        <v>12030</v>
      </c>
      <c r="CP2057" s="94" t="s">
        <v>13604</v>
      </c>
      <c r="CQ2057" s="94" t="s">
        <v>13106</v>
      </c>
      <c r="CR2057" s="94" t="s">
        <v>12243</v>
      </c>
      <c r="CS2057" s="94" t="s">
        <v>12016</v>
      </c>
      <c r="CX2057" s="94" t="s">
        <v>23540</v>
      </c>
      <c r="CZ2057" s="94" t="s">
        <v>12016</v>
      </c>
      <c r="DA2057" s="94" t="s">
        <v>12016</v>
      </c>
      <c r="DE2057" s="94" t="s">
        <v>12007</v>
      </c>
      <c r="DH2057" s="94" t="s">
        <v>12021</v>
      </c>
      <c r="DJ2057" s="94" t="s">
        <v>12022</v>
      </c>
    </row>
    <row r="2058" ht="13.5" customHeight="1">
      <c r="A2058" s="94" t="s">
        <v>2851</v>
      </c>
      <c r="B2058" s="94" t="s">
        <v>23541</v>
      </c>
      <c r="C2058" s="94" t="str">
        <f t="shared" si="1"/>
        <v>Robert Hollow</v>
      </c>
      <c r="D2058" s="94" t="s">
        <v>23542</v>
      </c>
      <c r="E2058" s="94" t="s">
        <v>32</v>
      </c>
      <c r="F2058" s="94" t="s">
        <v>23543</v>
      </c>
      <c r="G2058" s="95" t="s">
        <v>33</v>
      </c>
      <c r="H2058" s="94" t="s">
        <v>12006</v>
      </c>
      <c r="I2058" s="94" t="s">
        <v>12069</v>
      </c>
      <c r="BF2058" s="94"/>
      <c r="BG2058" s="94"/>
      <c r="BH2058" s="94" t="s">
        <v>33</v>
      </c>
      <c r="BI2058" s="94"/>
      <c r="BJ2058" s="94"/>
      <c r="BK2058" s="94"/>
      <c r="BL2058" s="94"/>
      <c r="BM2058" s="94"/>
      <c r="BN2058" s="94"/>
      <c r="BO2058" s="94"/>
      <c r="BP2058" s="94"/>
      <c r="BQ2058" s="94"/>
      <c r="BR2058" s="94">
        <v>1.0</v>
      </c>
      <c r="BS2058" s="94"/>
      <c r="BT2058" s="94"/>
      <c r="BU2058" s="94"/>
      <c r="BV2058" s="94"/>
      <c r="BW2058" s="94"/>
      <c r="BX2058" s="94"/>
      <c r="BY2058" s="94"/>
      <c r="BZ2058" s="94"/>
      <c r="CA2058" s="94"/>
      <c r="CB2058" s="94"/>
      <c r="CC2058" s="94"/>
      <c r="CD2058" s="94">
        <v>1.0</v>
      </c>
      <c r="CE2058" s="94"/>
      <c r="CF2058" s="94"/>
      <c r="CG2058" s="94"/>
      <c r="CH2058" s="94"/>
      <c r="CK2058" s="94" t="s">
        <v>23544</v>
      </c>
      <c r="CL2058" s="94" t="s">
        <v>12046</v>
      </c>
      <c r="CM2058" s="94" t="s">
        <v>15776</v>
      </c>
      <c r="CN2058" s="94" t="s">
        <v>23545</v>
      </c>
      <c r="CO2058" s="94" t="s">
        <v>12030</v>
      </c>
      <c r="CP2058" s="94" t="s">
        <v>12296</v>
      </c>
      <c r="CQ2058" s="94" t="s">
        <v>12074</v>
      </c>
      <c r="CR2058" s="94" t="s">
        <v>12385</v>
      </c>
      <c r="CS2058" s="94" t="s">
        <v>12016</v>
      </c>
      <c r="CX2058" s="94" t="s">
        <v>23546</v>
      </c>
      <c r="CZ2058" s="94" t="s">
        <v>12007</v>
      </c>
      <c r="DC2058" s="94" t="s">
        <v>12007</v>
      </c>
      <c r="DD2058" s="94" t="s">
        <v>12007</v>
      </c>
      <c r="DH2058" s="94" t="s">
        <v>12021</v>
      </c>
      <c r="DJ2058" s="94" t="s">
        <v>12022</v>
      </c>
    </row>
    <row r="2059" ht="13.5" customHeight="1">
      <c r="A2059" s="94" t="s">
        <v>2851</v>
      </c>
      <c r="B2059" s="94" t="s">
        <v>23547</v>
      </c>
      <c r="C2059" s="94" t="str">
        <f t="shared" si="1"/>
        <v>Robert Jarolim</v>
      </c>
      <c r="D2059" s="94" t="s">
        <v>23548</v>
      </c>
      <c r="E2059" s="94" t="s">
        <v>32</v>
      </c>
      <c r="F2059" s="94" t="s">
        <v>23549</v>
      </c>
      <c r="G2059" s="95" t="s">
        <v>33</v>
      </c>
      <c r="H2059" s="94" t="s">
        <v>12006</v>
      </c>
      <c r="I2059" s="94" t="s">
        <v>12069</v>
      </c>
      <c r="BF2059" s="94"/>
      <c r="BG2059" s="94"/>
      <c r="BH2059" s="94" t="s">
        <v>33</v>
      </c>
      <c r="BI2059" s="94"/>
      <c r="BJ2059" s="94"/>
      <c r="BK2059" s="94"/>
      <c r="BL2059" s="94"/>
      <c r="BM2059" s="94"/>
      <c r="BN2059" s="94"/>
      <c r="BO2059" s="94"/>
      <c r="BP2059" s="94"/>
      <c r="BQ2059" s="94"/>
      <c r="BR2059" s="94">
        <v>1.0</v>
      </c>
      <c r="BS2059" s="94"/>
      <c r="BT2059" s="94"/>
      <c r="BU2059" s="94"/>
      <c r="BV2059" s="94"/>
      <c r="BW2059" s="94"/>
      <c r="BX2059" s="94"/>
      <c r="BY2059" s="94"/>
      <c r="BZ2059" s="94"/>
      <c r="CA2059" s="94"/>
      <c r="CB2059" s="94"/>
      <c r="CC2059" s="94"/>
      <c r="CD2059" s="94">
        <v>2.0</v>
      </c>
      <c r="CE2059" s="94"/>
      <c r="CF2059" s="94"/>
      <c r="CG2059" s="94"/>
      <c r="CH2059" s="94"/>
      <c r="CJ2059" s="94" t="s">
        <v>3680</v>
      </c>
      <c r="CK2059" s="94" t="s">
        <v>23550</v>
      </c>
      <c r="CM2059" s="94" t="s">
        <v>23551</v>
      </c>
      <c r="CN2059" s="94" t="s">
        <v>23552</v>
      </c>
      <c r="CO2059" s="94" t="s">
        <v>12188</v>
      </c>
      <c r="CP2059" s="94" t="s">
        <v>15724</v>
      </c>
      <c r="CQ2059" s="94" t="s">
        <v>12062</v>
      </c>
      <c r="CR2059" s="94" t="s">
        <v>15083</v>
      </c>
      <c r="CS2059" s="94" t="s">
        <v>12016</v>
      </c>
      <c r="CX2059" s="94" t="s">
        <v>23553</v>
      </c>
      <c r="CZ2059" s="94" t="s">
        <v>12007</v>
      </c>
      <c r="DB2059" s="94" t="s">
        <v>12111</v>
      </c>
      <c r="DC2059" s="94" t="s">
        <v>12007</v>
      </c>
      <c r="DD2059" s="94" t="s">
        <v>12016</v>
      </c>
      <c r="DE2059" s="94" t="s">
        <v>12007</v>
      </c>
      <c r="DH2059" s="94" t="s">
        <v>12021</v>
      </c>
      <c r="DJ2059" s="94" t="s">
        <v>12022</v>
      </c>
    </row>
    <row r="2060" ht="13.5" customHeight="1">
      <c r="A2060" s="94" t="s">
        <v>2851</v>
      </c>
      <c r="B2060" s="94" t="s">
        <v>23554</v>
      </c>
      <c r="C2060" s="94" t="str">
        <f t="shared" si="1"/>
        <v>Robert Kirshner</v>
      </c>
      <c r="D2060" s="94" t="s">
        <v>23555</v>
      </c>
      <c r="E2060" s="94" t="s">
        <v>5249</v>
      </c>
      <c r="F2060" s="94" t="s">
        <v>23556</v>
      </c>
      <c r="G2060" s="95" t="s">
        <v>1059</v>
      </c>
      <c r="H2060" s="94" t="s">
        <v>12006</v>
      </c>
      <c r="I2060" s="94" t="s">
        <v>12069</v>
      </c>
      <c r="BF2060" s="94"/>
      <c r="BG2060" s="94"/>
      <c r="BH2060" s="94"/>
      <c r="BI2060" s="94"/>
      <c r="BJ2060" s="94"/>
      <c r="BK2060" s="94"/>
      <c r="BL2060" s="94"/>
      <c r="BM2060" s="94"/>
      <c r="BN2060" s="94"/>
      <c r="BO2060" s="94"/>
      <c r="BP2060" s="94"/>
      <c r="BQ2060" s="94"/>
      <c r="BR2060" s="94"/>
      <c r="BS2060" s="94"/>
      <c r="BT2060" s="94"/>
      <c r="BU2060" s="94"/>
      <c r="BV2060" s="94"/>
      <c r="BW2060" s="94"/>
      <c r="BX2060" s="94"/>
      <c r="BY2060" s="94"/>
      <c r="BZ2060" s="94"/>
      <c r="CA2060" s="94"/>
      <c r="CB2060" s="94"/>
      <c r="CC2060" s="94"/>
      <c r="CD2060" s="94"/>
      <c r="CE2060" s="94"/>
      <c r="CF2060" s="94"/>
      <c r="CG2060" s="94"/>
      <c r="CH2060" s="94"/>
      <c r="CJ2060" s="94" t="s">
        <v>12026</v>
      </c>
      <c r="CK2060" s="94" t="s">
        <v>23557</v>
      </c>
      <c r="CL2060" s="94" t="s">
        <v>12175</v>
      </c>
      <c r="CM2060" s="94" t="s">
        <v>23558</v>
      </c>
      <c r="CN2060" s="94" t="s">
        <v>13466</v>
      </c>
      <c r="CO2060" s="94" t="s">
        <v>12030</v>
      </c>
      <c r="CP2060" s="94" t="s">
        <v>22333</v>
      </c>
      <c r="CQ2060" s="94" t="s">
        <v>12062</v>
      </c>
      <c r="CR2060" s="94" t="s">
        <v>12422</v>
      </c>
      <c r="CS2060" s="94" t="s">
        <v>12016</v>
      </c>
      <c r="CX2060" s="94" t="s">
        <v>23559</v>
      </c>
      <c r="CZ2060" s="94" t="s">
        <v>12007</v>
      </c>
      <c r="DA2060" s="94" t="s">
        <v>12016</v>
      </c>
      <c r="DB2060" s="94" t="s">
        <v>12016</v>
      </c>
      <c r="DC2060" s="94" t="s">
        <v>12016</v>
      </c>
      <c r="DD2060" s="94" t="s">
        <v>12016</v>
      </c>
      <c r="DH2060" s="94" t="s">
        <v>12021</v>
      </c>
      <c r="DJ2060" s="94" t="s">
        <v>12022</v>
      </c>
    </row>
    <row r="2061" ht="13.5" customHeight="1">
      <c r="A2061" s="94" t="s">
        <v>2851</v>
      </c>
      <c r="B2061" s="94" t="s">
        <v>23560</v>
      </c>
      <c r="C2061" s="94" t="str">
        <f t="shared" si="1"/>
        <v>Robert Massey</v>
      </c>
      <c r="D2061" s="94" t="s">
        <v>23561</v>
      </c>
      <c r="E2061" s="94" t="s">
        <v>32</v>
      </c>
      <c r="F2061" s="94" t="s">
        <v>23562</v>
      </c>
      <c r="G2061" s="95" t="s">
        <v>38</v>
      </c>
      <c r="H2061" s="94" t="s">
        <v>12006</v>
      </c>
      <c r="I2061" s="94" t="s">
        <v>12381</v>
      </c>
      <c r="BF2061" s="94"/>
      <c r="BG2061" s="94"/>
      <c r="BH2061" s="94"/>
      <c r="BI2061" s="94"/>
      <c r="BJ2061" s="94"/>
      <c r="BK2061" s="94" t="s">
        <v>38</v>
      </c>
      <c r="BL2061" s="94"/>
      <c r="BM2061" s="94"/>
      <c r="BN2061" s="94"/>
      <c r="BO2061" s="94"/>
      <c r="BP2061" s="94"/>
      <c r="BQ2061" s="94"/>
      <c r="BR2061" s="94"/>
      <c r="BS2061" s="94"/>
      <c r="BT2061" s="94"/>
      <c r="BU2061" s="94"/>
      <c r="BV2061" s="94"/>
      <c r="BW2061" s="94"/>
      <c r="BX2061" s="94"/>
      <c r="BY2061" s="94"/>
      <c r="BZ2061" s="94"/>
      <c r="CA2061" s="94"/>
      <c r="CB2061" s="94"/>
      <c r="CC2061" s="94">
        <v>1.0</v>
      </c>
      <c r="CD2061" s="94"/>
      <c r="CE2061" s="94"/>
      <c r="CF2061" s="94"/>
      <c r="CG2061" s="94"/>
      <c r="CH2061" s="94"/>
      <c r="CJ2061" s="94" t="s">
        <v>12026</v>
      </c>
      <c r="CK2061" s="94" t="s">
        <v>23563</v>
      </c>
      <c r="CL2061" s="94" t="s">
        <v>12046</v>
      </c>
      <c r="CM2061" s="94" t="s">
        <v>23564</v>
      </c>
      <c r="CN2061" s="94" t="s">
        <v>23565</v>
      </c>
      <c r="CO2061" s="94" t="s">
        <v>12013</v>
      </c>
      <c r="CP2061" s="94" t="s">
        <v>12682</v>
      </c>
      <c r="CQ2061" s="94" t="s">
        <v>12263</v>
      </c>
      <c r="CR2061" s="94" t="s">
        <v>12085</v>
      </c>
      <c r="CU2061" s="94" t="s">
        <v>12052</v>
      </c>
      <c r="CX2061" s="94" t="s">
        <v>23566</v>
      </c>
      <c r="CZ2061" s="94" t="s">
        <v>12016</v>
      </c>
      <c r="DC2061" s="94" t="s">
        <v>12016</v>
      </c>
      <c r="DD2061" s="94" t="s">
        <v>12007</v>
      </c>
      <c r="DH2061" s="94" t="s">
        <v>12021</v>
      </c>
      <c r="DJ2061" s="94" t="s">
        <v>12022</v>
      </c>
    </row>
    <row r="2062" ht="13.5" customHeight="1">
      <c r="A2062" s="94" t="s">
        <v>2851</v>
      </c>
      <c r="B2062" s="94" t="s">
        <v>23567</v>
      </c>
      <c r="C2062" s="94" t="str">
        <f t="shared" si="1"/>
        <v>Robert McMillan</v>
      </c>
      <c r="D2062" s="94" t="s">
        <v>23568</v>
      </c>
      <c r="E2062" s="94" t="s">
        <v>32</v>
      </c>
      <c r="F2062" s="94" t="s">
        <v>23569</v>
      </c>
      <c r="G2062" s="95" t="s">
        <v>38</v>
      </c>
      <c r="H2062" s="94" t="s">
        <v>12006</v>
      </c>
      <c r="BF2062" s="94"/>
      <c r="BG2062" s="94"/>
      <c r="BH2062" s="94"/>
      <c r="BI2062" s="94" t="s">
        <v>38</v>
      </c>
      <c r="BJ2062" s="94"/>
      <c r="BK2062" s="94"/>
      <c r="BL2062" s="94"/>
      <c r="BM2062" s="94"/>
      <c r="BN2062" s="94"/>
      <c r="BO2062" s="94"/>
      <c r="BP2062" s="94"/>
      <c r="BQ2062" s="94"/>
      <c r="BR2062" s="94"/>
      <c r="BS2062" s="94"/>
      <c r="BT2062" s="94"/>
      <c r="BU2062" s="94">
        <v>1.0</v>
      </c>
      <c r="BV2062" s="94"/>
      <c r="BW2062" s="94"/>
      <c r="BX2062" s="94"/>
      <c r="BY2062" s="94"/>
      <c r="BZ2062" s="94"/>
      <c r="CA2062" s="94"/>
      <c r="CB2062" s="94"/>
      <c r="CC2062" s="94"/>
      <c r="CD2062" s="94"/>
      <c r="CE2062" s="94"/>
      <c r="CF2062" s="94"/>
      <c r="CG2062" s="94"/>
      <c r="CH2062" s="94"/>
      <c r="CJ2062" s="94" t="s">
        <v>12026</v>
      </c>
      <c r="CK2062" s="94" t="s">
        <v>23570</v>
      </c>
      <c r="CM2062" s="94" t="s">
        <v>23571</v>
      </c>
      <c r="CN2062" s="94" t="s">
        <v>13396</v>
      </c>
      <c r="CO2062" s="94" t="s">
        <v>12101</v>
      </c>
      <c r="CP2062" s="94" t="s">
        <v>12178</v>
      </c>
      <c r="CQ2062" s="94" t="s">
        <v>12582</v>
      </c>
      <c r="CR2062" s="94" t="s">
        <v>12032</v>
      </c>
      <c r="CU2062" s="94" t="s">
        <v>23572</v>
      </c>
      <c r="CX2062" s="94" t="s">
        <v>23573</v>
      </c>
      <c r="CZ2062" s="94" t="s">
        <v>12016</v>
      </c>
      <c r="DC2062" s="94" t="s">
        <v>12016</v>
      </c>
      <c r="DD2062" s="94" t="s">
        <v>12016</v>
      </c>
      <c r="DH2062" s="94" t="s">
        <v>12021</v>
      </c>
      <c r="DJ2062" s="94" t="s">
        <v>12022</v>
      </c>
    </row>
    <row r="2063" ht="13.5" customHeight="1">
      <c r="A2063" s="94" t="s">
        <v>2851</v>
      </c>
      <c r="B2063" s="94" t="s">
        <v>23574</v>
      </c>
      <c r="C2063" s="94" t="str">
        <f t="shared" si="1"/>
        <v>Robert Wing</v>
      </c>
      <c r="D2063" s="94" t="s">
        <v>23575</v>
      </c>
      <c r="E2063" s="94" t="s">
        <v>32</v>
      </c>
      <c r="F2063" s="94" t="s">
        <v>23576</v>
      </c>
      <c r="G2063" s="95" t="s">
        <v>33</v>
      </c>
      <c r="H2063" s="94" t="s">
        <v>12006</v>
      </c>
      <c r="BF2063" s="94" t="s">
        <v>33</v>
      </c>
      <c r="BG2063" s="94"/>
      <c r="BH2063" s="94"/>
      <c r="BI2063" s="94"/>
      <c r="BJ2063" s="94"/>
      <c r="BK2063" s="94"/>
      <c r="BL2063" s="94">
        <v>1.0</v>
      </c>
      <c r="BM2063" s="94"/>
      <c r="BN2063" s="94"/>
      <c r="BO2063" s="94"/>
      <c r="BP2063" s="94"/>
      <c r="BQ2063" s="94"/>
      <c r="BR2063" s="94"/>
      <c r="BS2063" s="94"/>
      <c r="BT2063" s="94"/>
      <c r="BU2063" s="94"/>
      <c r="BV2063" s="94"/>
      <c r="BW2063" s="94"/>
      <c r="BX2063" s="94"/>
      <c r="BY2063" s="94"/>
      <c r="BZ2063" s="94"/>
      <c r="CA2063" s="94"/>
      <c r="CB2063" s="94"/>
      <c r="CC2063" s="94"/>
      <c r="CD2063" s="94">
        <v>2.0</v>
      </c>
      <c r="CE2063" s="94"/>
      <c r="CF2063" s="94"/>
      <c r="CG2063" s="94"/>
      <c r="CH2063" s="94">
        <v>1.0</v>
      </c>
      <c r="CJ2063" s="94" t="s">
        <v>19996</v>
      </c>
      <c r="CK2063" s="94" t="s">
        <v>23577</v>
      </c>
      <c r="CL2063" s="94" t="s">
        <v>12046</v>
      </c>
      <c r="CM2063" s="94" t="s">
        <v>23578</v>
      </c>
      <c r="CN2063" s="94" t="s">
        <v>16357</v>
      </c>
      <c r="CO2063" s="94" t="s">
        <v>12101</v>
      </c>
      <c r="CP2063" s="94" t="s">
        <v>15490</v>
      </c>
      <c r="CQ2063" s="94" t="s">
        <v>12032</v>
      </c>
      <c r="CR2063" s="94" t="s">
        <v>12032</v>
      </c>
      <c r="CS2063" s="94" t="s">
        <v>12016</v>
      </c>
      <c r="CX2063" s="94" t="s">
        <v>23579</v>
      </c>
      <c r="CZ2063" s="94" t="s">
        <v>12007</v>
      </c>
      <c r="DA2063" s="94" t="s">
        <v>12016</v>
      </c>
      <c r="DB2063" s="94" t="s">
        <v>12016</v>
      </c>
      <c r="DC2063" s="94" t="s">
        <v>12007</v>
      </c>
      <c r="DD2063" s="94" t="s">
        <v>12016</v>
      </c>
      <c r="DE2063" s="94" t="s">
        <v>12007</v>
      </c>
      <c r="DH2063" s="94" t="s">
        <v>12021</v>
      </c>
      <c r="DJ2063" s="94" t="s">
        <v>12022</v>
      </c>
    </row>
    <row r="2064" ht="13.5" customHeight="1">
      <c r="A2064" s="94" t="s">
        <v>23580</v>
      </c>
      <c r="B2064" s="94" t="s">
        <v>23581</v>
      </c>
      <c r="C2064" s="94" t="str">
        <f t="shared" si="1"/>
        <v>ROBERTA ZANIN</v>
      </c>
      <c r="D2064" s="94" t="s">
        <v>23582</v>
      </c>
      <c r="E2064" s="94" t="s">
        <v>32</v>
      </c>
      <c r="F2064" s="94" t="s">
        <v>23583</v>
      </c>
      <c r="G2064" s="95" t="s">
        <v>33</v>
      </c>
      <c r="H2064" s="94" t="s">
        <v>12006</v>
      </c>
      <c r="I2064" s="94" t="s">
        <v>12069</v>
      </c>
      <c r="BF2064" s="94"/>
      <c r="BG2064" s="94"/>
      <c r="BH2064" s="94" t="s">
        <v>33</v>
      </c>
      <c r="BI2064" s="94"/>
      <c r="BJ2064" s="94"/>
      <c r="BK2064" s="94"/>
      <c r="BL2064" s="94"/>
      <c r="BM2064" s="94"/>
      <c r="BN2064" s="94"/>
      <c r="BO2064" s="94"/>
      <c r="BP2064" s="94"/>
      <c r="BQ2064" s="94"/>
      <c r="BR2064" s="94">
        <v>1.0</v>
      </c>
      <c r="BS2064" s="94"/>
      <c r="BT2064" s="94"/>
      <c r="BU2064" s="94"/>
      <c r="BV2064" s="94"/>
      <c r="BW2064" s="94"/>
      <c r="BX2064" s="94"/>
      <c r="BY2064" s="94"/>
      <c r="BZ2064" s="94"/>
      <c r="CA2064" s="94"/>
      <c r="CB2064" s="94"/>
      <c r="CC2064" s="94"/>
      <c r="CD2064" s="94"/>
      <c r="CE2064" s="94"/>
      <c r="CF2064" s="94"/>
      <c r="CG2064" s="94"/>
      <c r="CH2064" s="94"/>
      <c r="CJ2064" s="94" t="s">
        <v>12980</v>
      </c>
      <c r="CK2064" s="94" t="s">
        <v>23584</v>
      </c>
      <c r="CL2064" s="94" t="s">
        <v>12010</v>
      </c>
      <c r="CM2064" s="94" t="s">
        <v>16529</v>
      </c>
      <c r="CN2064" s="94" t="s">
        <v>23585</v>
      </c>
      <c r="CO2064" s="94" t="s">
        <v>12116</v>
      </c>
      <c r="CP2064" s="94" t="s">
        <v>14170</v>
      </c>
      <c r="CQ2064" s="94" t="s">
        <v>12605</v>
      </c>
      <c r="CR2064" s="94" t="s">
        <v>12606</v>
      </c>
      <c r="CS2064" s="94" t="s">
        <v>12016</v>
      </c>
      <c r="CT2064" s="94" t="s">
        <v>12297</v>
      </c>
      <c r="CX2064" s="94" t="s">
        <v>23586</v>
      </c>
      <c r="CZ2064" s="94" t="s">
        <v>12016</v>
      </c>
      <c r="DA2064" s="94" t="s">
        <v>12016</v>
      </c>
      <c r="DB2064" s="94" t="s">
        <v>12016</v>
      </c>
      <c r="DC2064" s="94" t="s">
        <v>12007</v>
      </c>
      <c r="DD2064" s="94" t="s">
        <v>12007</v>
      </c>
      <c r="DE2064" s="94" t="s">
        <v>12016</v>
      </c>
      <c r="DH2064" s="94" t="s">
        <v>12021</v>
      </c>
      <c r="DJ2064" s="94" t="s">
        <v>12022</v>
      </c>
    </row>
    <row r="2065" ht="13.5" customHeight="1">
      <c r="A2065" s="94" t="s">
        <v>23587</v>
      </c>
      <c r="B2065" s="94" t="s">
        <v>23588</v>
      </c>
      <c r="C2065" s="94" t="str">
        <f t="shared" si="1"/>
        <v>ROBERTO ASSEF</v>
      </c>
      <c r="D2065" s="94" t="s">
        <v>23589</v>
      </c>
      <c r="E2065" s="94" t="s">
        <v>32</v>
      </c>
      <c r="F2065" s="94" t="s">
        <v>23590</v>
      </c>
      <c r="G2065" s="95" t="s">
        <v>33</v>
      </c>
      <c r="H2065" s="94" t="s">
        <v>12006</v>
      </c>
      <c r="I2065" s="94" t="s">
        <v>12069</v>
      </c>
      <c r="BF2065" s="94" t="s">
        <v>33</v>
      </c>
      <c r="BG2065" s="94"/>
      <c r="BH2065" s="94"/>
      <c r="BI2065" s="94"/>
      <c r="BJ2065" s="94"/>
      <c r="BK2065" s="94"/>
      <c r="BL2065" s="94">
        <v>1.0</v>
      </c>
      <c r="BM2065" s="94"/>
      <c r="BN2065" s="94"/>
      <c r="BO2065" s="94"/>
      <c r="BP2065" s="94"/>
      <c r="BQ2065" s="94"/>
      <c r="BR2065" s="94"/>
      <c r="BS2065" s="94"/>
      <c r="BT2065" s="94"/>
      <c r="BU2065" s="94"/>
      <c r="BV2065" s="94"/>
      <c r="BW2065" s="94"/>
      <c r="BX2065" s="94"/>
      <c r="BY2065" s="94"/>
      <c r="BZ2065" s="94"/>
      <c r="CA2065" s="94"/>
      <c r="CB2065" s="94"/>
      <c r="CC2065" s="94"/>
      <c r="CD2065" s="94">
        <v>1.0</v>
      </c>
      <c r="CE2065" s="94"/>
      <c r="CF2065" s="94"/>
      <c r="CG2065" s="94"/>
      <c r="CH2065" s="94"/>
      <c r="CJ2065" s="94" t="s">
        <v>16081</v>
      </c>
      <c r="CK2065" s="94" t="s">
        <v>23591</v>
      </c>
      <c r="CL2065" s="94" t="s">
        <v>12046</v>
      </c>
      <c r="CM2065" s="94" t="s">
        <v>20130</v>
      </c>
      <c r="CN2065" s="94" t="s">
        <v>23592</v>
      </c>
      <c r="CO2065" s="94" t="s">
        <v>12030</v>
      </c>
      <c r="CP2065" s="94" t="s">
        <v>11737</v>
      </c>
      <c r="CQ2065" s="94" t="s">
        <v>12205</v>
      </c>
      <c r="CR2065" s="94" t="s">
        <v>12205</v>
      </c>
      <c r="CS2065" s="94" t="s">
        <v>12016</v>
      </c>
      <c r="CT2065" s="94" t="s">
        <v>23593</v>
      </c>
      <c r="CV2065" s="94" t="s">
        <v>23594</v>
      </c>
      <c r="CX2065" s="94" t="s">
        <v>23595</v>
      </c>
      <c r="CZ2065" s="94" t="s">
        <v>12007</v>
      </c>
      <c r="DA2065" s="94" t="s">
        <v>12016</v>
      </c>
      <c r="DB2065" s="94" t="s">
        <v>12016</v>
      </c>
      <c r="DC2065" s="94" t="s">
        <v>12007</v>
      </c>
      <c r="DD2065" s="94" t="s">
        <v>12007</v>
      </c>
      <c r="DE2065" s="94" t="s">
        <v>12016</v>
      </c>
      <c r="DH2065" s="94" t="s">
        <v>12021</v>
      </c>
      <c r="DJ2065" s="94" t="s">
        <v>12022</v>
      </c>
    </row>
    <row r="2066" ht="13.5" customHeight="1">
      <c r="A2066" s="94" t="s">
        <v>10783</v>
      </c>
      <c r="B2066" s="94" t="s">
        <v>10784</v>
      </c>
      <c r="C2066" s="94" t="str">
        <f t="shared" si="1"/>
        <v>Roberto De Propris</v>
      </c>
      <c r="D2066" s="94" t="s">
        <v>10785</v>
      </c>
      <c r="E2066" s="94" t="s">
        <v>32</v>
      </c>
      <c r="F2066" s="94" t="s">
        <v>23596</v>
      </c>
      <c r="G2066" s="95" t="s">
        <v>33</v>
      </c>
      <c r="H2066" s="94" t="s">
        <v>12006</v>
      </c>
      <c r="I2066" s="94" t="s">
        <v>12069</v>
      </c>
      <c r="BF2066" s="94" t="s">
        <v>33</v>
      </c>
      <c r="BG2066" s="94"/>
      <c r="BH2066" s="94"/>
      <c r="BI2066" s="94"/>
      <c r="BJ2066" s="94"/>
      <c r="BK2066" s="94"/>
      <c r="BL2066" s="94">
        <v>1.0</v>
      </c>
      <c r="BM2066" s="94"/>
      <c r="BN2066" s="94"/>
      <c r="BO2066" s="94"/>
      <c r="BP2066" s="94"/>
      <c r="BQ2066" s="94"/>
      <c r="BR2066" s="94"/>
      <c r="BS2066" s="94"/>
      <c r="BT2066" s="94"/>
      <c r="BU2066" s="94"/>
      <c r="BV2066" s="94"/>
      <c r="BW2066" s="94"/>
      <c r="BX2066" s="94"/>
      <c r="BY2066" s="94"/>
      <c r="BZ2066" s="94"/>
      <c r="CA2066" s="94"/>
      <c r="CB2066" s="94"/>
      <c r="CC2066" s="94"/>
      <c r="CD2066" s="94"/>
      <c r="CE2066" s="94"/>
      <c r="CF2066" s="94"/>
      <c r="CG2066" s="94"/>
      <c r="CH2066" s="94"/>
      <c r="CJ2066" s="94" t="s">
        <v>12082</v>
      </c>
      <c r="CK2066" s="94" t="s">
        <v>10789</v>
      </c>
      <c r="CL2066" s="94" t="s">
        <v>12046</v>
      </c>
      <c r="CM2066" s="94" t="s">
        <v>19433</v>
      </c>
      <c r="CN2066" s="94" t="s">
        <v>12029</v>
      </c>
      <c r="CO2066" s="94" t="s">
        <v>12116</v>
      </c>
      <c r="CP2066" s="94" t="s">
        <v>12276</v>
      </c>
      <c r="CQ2066" s="94" t="s">
        <v>14189</v>
      </c>
      <c r="CR2066" s="94" t="s">
        <v>12605</v>
      </c>
      <c r="CS2066" s="94" t="s">
        <v>12016</v>
      </c>
      <c r="CX2066" s="94" t="s">
        <v>23597</v>
      </c>
      <c r="CZ2066" s="94" t="s">
        <v>12016</v>
      </c>
      <c r="DA2066" s="94" t="s">
        <v>12016</v>
      </c>
      <c r="DB2066" s="94" t="s">
        <v>12016</v>
      </c>
      <c r="DC2066" s="94" t="s">
        <v>12016</v>
      </c>
      <c r="DD2066" s="94" t="s">
        <v>12007</v>
      </c>
      <c r="DE2066" s="94" t="s">
        <v>12016</v>
      </c>
      <c r="DH2066" s="94" t="s">
        <v>12021</v>
      </c>
      <c r="DJ2066" s="94" t="s">
        <v>12022</v>
      </c>
    </row>
    <row r="2067" ht="13.5" customHeight="1">
      <c r="A2067" s="94" t="s">
        <v>10783</v>
      </c>
      <c r="B2067" s="94" t="s">
        <v>23598</v>
      </c>
      <c r="C2067" s="94" t="str">
        <f t="shared" si="1"/>
        <v>Roberto Della Ceca</v>
      </c>
      <c r="D2067" s="94" t="s">
        <v>23599</v>
      </c>
      <c r="E2067" s="94" t="s">
        <v>32</v>
      </c>
      <c r="F2067" s="94" t="s">
        <v>23600</v>
      </c>
      <c r="G2067" s="95" t="s">
        <v>33</v>
      </c>
      <c r="H2067" s="94" t="s">
        <v>12006</v>
      </c>
      <c r="BF2067" s="94"/>
      <c r="BG2067" s="94"/>
      <c r="BH2067" s="94" t="s">
        <v>33</v>
      </c>
      <c r="BI2067" s="94"/>
      <c r="BJ2067" s="94"/>
      <c r="BK2067" s="94"/>
      <c r="BL2067" s="94"/>
      <c r="BM2067" s="94"/>
      <c r="BN2067" s="94"/>
      <c r="BO2067" s="94"/>
      <c r="BP2067" s="94"/>
      <c r="BQ2067" s="94"/>
      <c r="BR2067" s="94">
        <v>1.0</v>
      </c>
      <c r="BS2067" s="94"/>
      <c r="BT2067" s="94"/>
      <c r="BU2067" s="94"/>
      <c r="BV2067" s="94"/>
      <c r="BW2067" s="94"/>
      <c r="BX2067" s="94"/>
      <c r="BY2067" s="94"/>
      <c r="BZ2067" s="94"/>
      <c r="CA2067" s="94"/>
      <c r="CB2067" s="94"/>
      <c r="CC2067" s="94"/>
      <c r="CD2067" s="94"/>
      <c r="CE2067" s="94"/>
      <c r="CF2067" s="94"/>
      <c r="CG2067" s="94"/>
      <c r="CH2067" s="94"/>
      <c r="CJ2067" s="94" t="s">
        <v>12058</v>
      </c>
      <c r="CK2067" s="94" t="s">
        <v>23601</v>
      </c>
      <c r="CL2067" s="94" t="s">
        <v>12046</v>
      </c>
      <c r="CM2067" s="94" t="s">
        <v>23602</v>
      </c>
      <c r="CN2067" s="94" t="s">
        <v>12345</v>
      </c>
      <c r="CO2067" s="94" t="s">
        <v>12116</v>
      </c>
      <c r="CP2067" s="94" t="s">
        <v>23603</v>
      </c>
      <c r="CQ2067" s="94" t="s">
        <v>12605</v>
      </c>
      <c r="CR2067" s="94" t="s">
        <v>12606</v>
      </c>
      <c r="CS2067" s="94" t="s">
        <v>12016</v>
      </c>
      <c r="CT2067" s="94" t="s">
        <v>12498</v>
      </c>
      <c r="CX2067" s="94" t="s">
        <v>23604</v>
      </c>
      <c r="CZ2067" s="94" t="s">
        <v>12007</v>
      </c>
      <c r="DC2067" s="94" t="s">
        <v>12007</v>
      </c>
      <c r="DD2067" s="94" t="s">
        <v>12016</v>
      </c>
      <c r="DE2067" s="94" t="s">
        <v>12007</v>
      </c>
      <c r="DH2067" s="94" t="s">
        <v>12021</v>
      </c>
      <c r="DJ2067" s="94" t="s">
        <v>12022</v>
      </c>
    </row>
    <row r="2068" ht="13.5" customHeight="1">
      <c r="A2068" s="94" t="s">
        <v>23605</v>
      </c>
      <c r="B2068" s="94" t="s">
        <v>3256</v>
      </c>
      <c r="C2068" s="94" t="str">
        <f t="shared" si="1"/>
        <v>Rod Morgan</v>
      </c>
      <c r="D2068" s="94" t="s">
        <v>23606</v>
      </c>
      <c r="E2068" s="94" t="s">
        <v>35</v>
      </c>
      <c r="F2068" s="94" t="s">
        <v>23607</v>
      </c>
      <c r="G2068" s="95" t="s">
        <v>33</v>
      </c>
      <c r="H2068" s="94" t="s">
        <v>12006</v>
      </c>
      <c r="I2068" s="94" t="s">
        <v>12069</v>
      </c>
      <c r="BF2068" s="94" t="s">
        <v>33</v>
      </c>
      <c r="BG2068" s="94"/>
      <c r="BH2068" s="94"/>
      <c r="BI2068" s="94"/>
      <c r="BJ2068" s="94"/>
      <c r="BK2068" s="94"/>
      <c r="BL2068" s="94"/>
      <c r="BM2068" s="94">
        <v>1.0</v>
      </c>
      <c r="BN2068" s="94"/>
      <c r="BO2068" s="94"/>
      <c r="BP2068" s="94"/>
      <c r="BQ2068" s="94"/>
      <c r="BR2068" s="94"/>
      <c r="BS2068" s="94"/>
      <c r="BT2068" s="94"/>
      <c r="BU2068" s="94"/>
      <c r="BV2068" s="94"/>
      <c r="BW2068" s="94"/>
      <c r="BX2068" s="94"/>
      <c r="BY2068" s="94"/>
      <c r="BZ2068" s="94"/>
      <c r="CA2068" s="94"/>
      <c r="CB2068" s="94"/>
      <c r="CC2068" s="94"/>
      <c r="CD2068" s="94">
        <v>1.0</v>
      </c>
      <c r="CE2068" s="94"/>
      <c r="CF2068" s="94"/>
      <c r="CG2068" s="94"/>
      <c r="CH2068" s="94"/>
      <c r="CJ2068" s="94" t="s">
        <v>12153</v>
      </c>
      <c r="CK2068" s="94" t="s">
        <v>23608</v>
      </c>
      <c r="CL2068" s="94" t="s">
        <v>12046</v>
      </c>
      <c r="CM2068" s="94" t="s">
        <v>15091</v>
      </c>
      <c r="CN2068" s="94" t="s">
        <v>12121</v>
      </c>
      <c r="CO2068" s="94" t="s">
        <v>12122</v>
      </c>
      <c r="CP2068" s="94" t="s">
        <v>12859</v>
      </c>
      <c r="CQ2068" s="94" t="s">
        <v>12860</v>
      </c>
      <c r="CR2068" s="94" t="s">
        <v>12219</v>
      </c>
      <c r="CS2068" s="94" t="s">
        <v>12007</v>
      </c>
      <c r="CT2068" s="94" t="s">
        <v>12498</v>
      </c>
      <c r="CU2068" s="94" t="s">
        <v>12498</v>
      </c>
      <c r="CV2068" s="94" t="s">
        <v>12498</v>
      </c>
      <c r="CX2068" s="94" t="s">
        <v>23609</v>
      </c>
      <c r="CZ2068" s="94" t="s">
        <v>12007</v>
      </c>
      <c r="DA2068" s="94" t="s">
        <v>12016</v>
      </c>
      <c r="DB2068" s="94" t="s">
        <v>12016</v>
      </c>
      <c r="DC2068" s="94" t="s">
        <v>12007</v>
      </c>
      <c r="DD2068" s="94" t="s">
        <v>12016</v>
      </c>
      <c r="DE2068" s="94" t="s">
        <v>12007</v>
      </c>
      <c r="DH2068" s="94" t="s">
        <v>12021</v>
      </c>
      <c r="DJ2068" s="94" t="s">
        <v>12022</v>
      </c>
    </row>
    <row r="2069" ht="13.5" customHeight="1">
      <c r="A2069" s="94" t="s">
        <v>23610</v>
      </c>
      <c r="B2069" s="94" t="s">
        <v>23611</v>
      </c>
      <c r="C2069" s="94" t="str">
        <f t="shared" si="1"/>
        <v>Roelf Botha</v>
      </c>
      <c r="D2069" s="94" t="s">
        <v>23612</v>
      </c>
      <c r="E2069" s="94" t="s">
        <v>32</v>
      </c>
      <c r="F2069" s="94" t="s">
        <v>23613</v>
      </c>
      <c r="G2069" s="95" t="s">
        <v>33</v>
      </c>
      <c r="H2069" s="94" t="s">
        <v>12006</v>
      </c>
      <c r="BF2069" s="94"/>
      <c r="BG2069" s="94"/>
      <c r="BH2069" s="94" t="s">
        <v>33</v>
      </c>
      <c r="BI2069" s="94"/>
      <c r="BJ2069" s="94"/>
      <c r="BK2069" s="94"/>
      <c r="BL2069" s="94"/>
      <c r="BM2069" s="94"/>
      <c r="BN2069" s="94"/>
      <c r="BO2069" s="94"/>
      <c r="BP2069" s="94"/>
      <c r="BQ2069" s="94"/>
      <c r="BR2069" s="94">
        <v>1.0</v>
      </c>
      <c r="BS2069" s="94"/>
      <c r="BT2069" s="94"/>
      <c r="BU2069" s="94"/>
      <c r="BV2069" s="94"/>
      <c r="BW2069" s="94"/>
      <c r="BX2069" s="94"/>
      <c r="BY2069" s="94"/>
      <c r="BZ2069" s="94"/>
      <c r="CA2069" s="94"/>
      <c r="CB2069" s="94"/>
      <c r="CC2069" s="94"/>
      <c r="CD2069" s="94"/>
      <c r="CE2069" s="94"/>
      <c r="CF2069" s="94"/>
      <c r="CG2069" s="94"/>
      <c r="CH2069" s="94"/>
      <c r="CJ2069" s="94" t="s">
        <v>3680</v>
      </c>
      <c r="CK2069" s="94" t="s">
        <v>23614</v>
      </c>
      <c r="CL2069" s="94" t="s">
        <v>12046</v>
      </c>
      <c r="CM2069" s="94" t="s">
        <v>12304</v>
      </c>
      <c r="CN2069" s="94" t="s">
        <v>23615</v>
      </c>
      <c r="CO2069" s="94" t="s">
        <v>12030</v>
      </c>
      <c r="CP2069" s="94" t="s">
        <v>20685</v>
      </c>
      <c r="CQ2069" s="94" t="s">
        <v>12015</v>
      </c>
      <c r="CR2069" s="94" t="s">
        <v>12015</v>
      </c>
      <c r="CS2069" s="94" t="s">
        <v>12016</v>
      </c>
      <c r="CT2069" s="94" t="s">
        <v>21535</v>
      </c>
      <c r="CX2069" s="94" t="s">
        <v>23616</v>
      </c>
      <c r="CZ2069" s="94" t="s">
        <v>12007</v>
      </c>
      <c r="DA2069" s="94" t="s">
        <v>12016</v>
      </c>
      <c r="DB2069" s="94" t="s">
        <v>12016</v>
      </c>
      <c r="DC2069" s="94" t="s">
        <v>12007</v>
      </c>
      <c r="DD2069" s="94" t="s">
        <v>12016</v>
      </c>
      <c r="DE2069" s="94" t="s">
        <v>12016</v>
      </c>
      <c r="DH2069" s="94" t="s">
        <v>12021</v>
      </c>
      <c r="DJ2069" s="94" t="s">
        <v>12022</v>
      </c>
    </row>
    <row r="2070" ht="13.5" customHeight="1">
      <c r="A2070" s="94" t="s">
        <v>4176</v>
      </c>
      <c r="B2070" s="94" t="s">
        <v>16825</v>
      </c>
      <c r="C2070" s="94" t="str">
        <f t="shared" si="1"/>
        <v>Roger Davies</v>
      </c>
      <c r="D2070" s="94" t="s">
        <v>23617</v>
      </c>
      <c r="E2070" s="94" t="s">
        <v>32</v>
      </c>
      <c r="F2070" s="94" t="s">
        <v>23618</v>
      </c>
      <c r="G2070" s="95" t="s">
        <v>33</v>
      </c>
      <c r="H2070" s="94" t="s">
        <v>12006</v>
      </c>
      <c r="BF2070" s="94"/>
      <c r="BG2070" s="94"/>
      <c r="BH2070" s="94" t="s">
        <v>33</v>
      </c>
      <c r="BI2070" s="94"/>
      <c r="BJ2070" s="94"/>
      <c r="BK2070" s="94"/>
      <c r="BL2070" s="94"/>
      <c r="BM2070" s="94"/>
      <c r="BN2070" s="94"/>
      <c r="BO2070" s="94"/>
      <c r="BP2070" s="94"/>
      <c r="BQ2070" s="94"/>
      <c r="BR2070" s="94">
        <v>1.0</v>
      </c>
      <c r="BS2070" s="94"/>
      <c r="BT2070" s="94"/>
      <c r="BU2070" s="94"/>
      <c r="BV2070" s="94"/>
      <c r="BW2070" s="94"/>
      <c r="BX2070" s="94"/>
      <c r="BY2070" s="94"/>
      <c r="BZ2070" s="94"/>
      <c r="CA2070" s="94"/>
      <c r="CB2070" s="94"/>
      <c r="CC2070" s="94"/>
      <c r="CD2070" s="94">
        <v>1.0</v>
      </c>
      <c r="CE2070" s="94"/>
      <c r="CF2070" s="94"/>
      <c r="CG2070" s="94"/>
      <c r="CH2070" s="94"/>
      <c r="CJ2070" s="94" t="s">
        <v>12029</v>
      </c>
      <c r="CK2070" s="94" t="s">
        <v>23619</v>
      </c>
      <c r="CM2070" s="94" t="s">
        <v>13009</v>
      </c>
      <c r="CN2070" s="94" t="s">
        <v>16357</v>
      </c>
      <c r="CO2070" s="94" t="s">
        <v>12030</v>
      </c>
      <c r="CP2070" s="94" t="s">
        <v>13010</v>
      </c>
      <c r="CQ2070" s="94" t="s">
        <v>12263</v>
      </c>
      <c r="CR2070" s="94" t="s">
        <v>13125</v>
      </c>
      <c r="CS2070" s="94" t="s">
        <v>12016</v>
      </c>
      <c r="CT2070" s="94" t="s">
        <v>12297</v>
      </c>
      <c r="CU2070" s="94" t="s">
        <v>12052</v>
      </c>
      <c r="CV2070" s="94" t="s">
        <v>12052</v>
      </c>
      <c r="CX2070" s="94" t="s">
        <v>23620</v>
      </c>
      <c r="CZ2070" s="94" t="s">
        <v>12016</v>
      </c>
      <c r="DA2070" s="94" t="s">
        <v>12016</v>
      </c>
      <c r="DB2070" s="94" t="s">
        <v>12019</v>
      </c>
      <c r="DC2070" s="94" t="s">
        <v>12007</v>
      </c>
      <c r="DD2070" s="94" t="s">
        <v>12007</v>
      </c>
      <c r="DE2070" s="94" t="s">
        <v>12007</v>
      </c>
      <c r="DH2070" s="94" t="s">
        <v>12021</v>
      </c>
      <c r="DJ2070" s="94" t="s">
        <v>12022</v>
      </c>
    </row>
    <row r="2071" ht="13.5" customHeight="1">
      <c r="A2071" s="94" t="s">
        <v>4176</v>
      </c>
      <c r="B2071" s="94" t="s">
        <v>4177</v>
      </c>
      <c r="C2071" s="94" t="str">
        <f t="shared" si="1"/>
        <v>Roger Deane</v>
      </c>
      <c r="D2071" s="94" t="s">
        <v>4178</v>
      </c>
      <c r="E2071" s="94" t="s">
        <v>32</v>
      </c>
      <c r="F2071" s="94" t="s">
        <v>23621</v>
      </c>
      <c r="G2071" s="95" t="s">
        <v>33</v>
      </c>
      <c r="H2071" s="94" t="s">
        <v>12006</v>
      </c>
      <c r="I2071" s="94" t="s">
        <v>12287</v>
      </c>
      <c r="BF2071" s="94" t="s">
        <v>33</v>
      </c>
      <c r="BG2071" s="94"/>
      <c r="BH2071" s="94"/>
      <c r="BI2071" s="94"/>
      <c r="BJ2071" s="94"/>
      <c r="BK2071" s="94"/>
      <c r="BL2071" s="94">
        <v>1.0</v>
      </c>
      <c r="BM2071" s="94"/>
      <c r="BN2071" s="94"/>
      <c r="BO2071" s="94"/>
      <c r="BP2071" s="94"/>
      <c r="BQ2071" s="94"/>
      <c r="BR2071" s="94"/>
      <c r="BS2071" s="94"/>
      <c r="BT2071" s="94"/>
      <c r="BU2071" s="94"/>
      <c r="BV2071" s="94"/>
      <c r="BW2071" s="94"/>
      <c r="BX2071" s="94"/>
      <c r="BY2071" s="94"/>
      <c r="BZ2071" s="94"/>
      <c r="CA2071" s="94"/>
      <c r="CB2071" s="94"/>
      <c r="CC2071" s="94"/>
      <c r="CD2071" s="94">
        <v>1.0</v>
      </c>
      <c r="CE2071" s="94"/>
      <c r="CF2071" s="94"/>
      <c r="CG2071" s="94"/>
      <c r="CH2071" s="94"/>
      <c r="CJ2071" s="94" t="s">
        <v>12082</v>
      </c>
      <c r="CK2071" s="94" t="s">
        <v>4181</v>
      </c>
      <c r="CL2071" s="94" t="s">
        <v>12046</v>
      </c>
      <c r="CM2071" s="94" t="s">
        <v>23622</v>
      </c>
      <c r="CN2071" s="94" t="s">
        <v>23623</v>
      </c>
      <c r="CO2071" s="94" t="s">
        <v>12030</v>
      </c>
      <c r="CP2071" s="94" t="s">
        <v>12014</v>
      </c>
      <c r="CQ2071" s="94" t="s">
        <v>12015</v>
      </c>
      <c r="CR2071" s="94" t="s">
        <v>12015</v>
      </c>
      <c r="CS2071" s="94" t="s">
        <v>12016</v>
      </c>
      <c r="CT2071" s="94" t="s">
        <v>12297</v>
      </c>
      <c r="CU2071" s="94" t="s">
        <v>12297</v>
      </c>
      <c r="CV2071" s="94" t="s">
        <v>12297</v>
      </c>
      <c r="CX2071" s="94" t="s">
        <v>23624</v>
      </c>
      <c r="CZ2071" s="94" t="s">
        <v>12007</v>
      </c>
      <c r="DA2071" s="94" t="s">
        <v>12016</v>
      </c>
      <c r="DB2071" s="94" t="s">
        <v>12016</v>
      </c>
      <c r="DC2071" s="94" t="s">
        <v>12007</v>
      </c>
      <c r="DD2071" s="94" t="s">
        <v>12007</v>
      </c>
      <c r="DE2071" s="94" t="s">
        <v>12007</v>
      </c>
      <c r="DH2071" s="94" t="s">
        <v>12021</v>
      </c>
      <c r="DJ2071" s="94" t="s">
        <v>12022</v>
      </c>
    </row>
    <row r="2072" ht="13.5" customHeight="1">
      <c r="A2072" s="94" t="s">
        <v>4176</v>
      </c>
      <c r="B2072" s="94" t="s">
        <v>23625</v>
      </c>
      <c r="C2072" s="94" t="str">
        <f t="shared" si="1"/>
        <v>Roger Ferlet</v>
      </c>
      <c r="D2072" s="94" t="s">
        <v>23626</v>
      </c>
      <c r="E2072" s="94" t="s">
        <v>32</v>
      </c>
      <c r="F2072" s="94" t="s">
        <v>23627</v>
      </c>
      <c r="G2072" s="95" t="s">
        <v>33</v>
      </c>
      <c r="H2072" s="94" t="s">
        <v>12006</v>
      </c>
      <c r="BF2072" s="94" t="s">
        <v>33</v>
      </c>
      <c r="BG2072" s="94"/>
      <c r="BH2072" s="94"/>
      <c r="BI2072" s="94"/>
      <c r="BJ2072" s="94"/>
      <c r="BK2072" s="94"/>
      <c r="BL2072" s="94">
        <v>1.0</v>
      </c>
      <c r="BM2072" s="94"/>
      <c r="BN2072" s="94"/>
      <c r="BO2072" s="94"/>
      <c r="BP2072" s="94"/>
      <c r="BQ2072" s="94"/>
      <c r="BR2072" s="94"/>
      <c r="BS2072" s="94"/>
      <c r="BT2072" s="94"/>
      <c r="BU2072" s="94"/>
      <c r="BV2072" s="94"/>
      <c r="BW2072" s="94"/>
      <c r="BX2072" s="94"/>
      <c r="BY2072" s="94"/>
      <c r="BZ2072" s="94"/>
      <c r="CA2072" s="94"/>
      <c r="CB2072" s="94"/>
      <c r="CC2072" s="94"/>
      <c r="CD2072" s="94"/>
      <c r="CE2072" s="94"/>
      <c r="CF2072" s="94"/>
      <c r="CG2072" s="94"/>
      <c r="CH2072" s="94"/>
      <c r="CJ2072" s="94" t="s">
        <v>3680</v>
      </c>
      <c r="CK2072" s="94" t="s">
        <v>23628</v>
      </c>
      <c r="CL2072" s="94" t="s">
        <v>12175</v>
      </c>
      <c r="CM2072" s="94" t="s">
        <v>23629</v>
      </c>
      <c r="CN2072" s="94" t="s">
        <v>12561</v>
      </c>
      <c r="CO2072" s="94" t="s">
        <v>12101</v>
      </c>
      <c r="CP2072" s="94" t="s">
        <v>12508</v>
      </c>
      <c r="CQ2072" s="94" t="s">
        <v>12040</v>
      </c>
      <c r="CR2072" s="94" t="s">
        <v>12331</v>
      </c>
      <c r="CS2072" s="94" t="s">
        <v>12016</v>
      </c>
      <c r="CX2072" s="94" t="s">
        <v>23630</v>
      </c>
      <c r="CZ2072" s="94" t="s">
        <v>12007</v>
      </c>
      <c r="DA2072" s="94" t="s">
        <v>12016</v>
      </c>
      <c r="DB2072" s="94" t="s">
        <v>12016</v>
      </c>
      <c r="DC2072" s="94" t="s">
        <v>12007</v>
      </c>
      <c r="DD2072" s="94" t="s">
        <v>12007</v>
      </c>
      <c r="DE2072" s="94" t="s">
        <v>12007</v>
      </c>
      <c r="DH2072" s="94" t="s">
        <v>12021</v>
      </c>
      <c r="DJ2072" s="94" t="s">
        <v>12022</v>
      </c>
    </row>
    <row r="2073" ht="13.5" customHeight="1">
      <c r="A2073" s="94" t="s">
        <v>4176</v>
      </c>
      <c r="B2073" s="94" t="s">
        <v>7893</v>
      </c>
      <c r="C2073" s="94" t="str">
        <f t="shared" si="1"/>
        <v>Roger Ianjamasimanana</v>
      </c>
      <c r="D2073" s="94" t="s">
        <v>7894</v>
      </c>
      <c r="E2073" s="94" t="s">
        <v>32</v>
      </c>
      <c r="F2073" s="94" t="s">
        <v>23631</v>
      </c>
      <c r="G2073" s="95" t="s">
        <v>38</v>
      </c>
      <c r="H2073" s="94" t="s">
        <v>12006</v>
      </c>
      <c r="I2073" s="94" t="s">
        <v>12069</v>
      </c>
      <c r="K2073" s="94" t="s">
        <v>12007</v>
      </c>
      <c r="BF2073" s="94"/>
      <c r="BG2073" s="94"/>
      <c r="BH2073" s="94"/>
      <c r="BI2073" s="94"/>
      <c r="BJ2073" s="94"/>
      <c r="BK2073" s="94" t="s">
        <v>38</v>
      </c>
      <c r="BL2073" s="94"/>
      <c r="BM2073" s="94"/>
      <c r="BN2073" s="94"/>
      <c r="BO2073" s="94"/>
      <c r="BP2073" s="94"/>
      <c r="BQ2073" s="94"/>
      <c r="BR2073" s="94"/>
      <c r="BS2073" s="94"/>
      <c r="BT2073" s="94"/>
      <c r="BU2073" s="94"/>
      <c r="BV2073" s="94"/>
      <c r="BW2073" s="94"/>
      <c r="BX2073" s="94"/>
      <c r="BY2073" s="94"/>
      <c r="BZ2073" s="94"/>
      <c r="CA2073" s="94">
        <v>1.0</v>
      </c>
      <c r="CB2073" s="94"/>
      <c r="CC2073" s="94"/>
      <c r="CD2073" s="94"/>
      <c r="CE2073" s="94"/>
      <c r="CF2073" s="94"/>
      <c r="CG2073" s="94"/>
      <c r="CH2073" s="94"/>
      <c r="CJ2073" s="94" t="s">
        <v>3680</v>
      </c>
      <c r="CK2073" s="94" t="s">
        <v>23632</v>
      </c>
      <c r="CL2073" s="94" t="s">
        <v>12046</v>
      </c>
      <c r="CM2073" s="94" t="s">
        <v>23633</v>
      </c>
      <c r="CN2073" s="94" t="s">
        <v>12188</v>
      </c>
      <c r="CO2073" s="94" t="s">
        <v>12188</v>
      </c>
      <c r="CP2073" s="94" t="s">
        <v>12866</v>
      </c>
      <c r="CQ2073" s="94" t="s">
        <v>12549</v>
      </c>
      <c r="CR2073" s="94" t="s">
        <v>12434</v>
      </c>
      <c r="CX2073" s="94" t="s">
        <v>14530</v>
      </c>
      <c r="CZ2073" s="94" t="s">
        <v>12007</v>
      </c>
      <c r="DC2073" s="94" t="s">
        <v>12007</v>
      </c>
      <c r="DD2073" s="94" t="s">
        <v>12007</v>
      </c>
      <c r="DH2073" s="94" t="s">
        <v>12021</v>
      </c>
      <c r="DJ2073" s="94" t="s">
        <v>12022</v>
      </c>
    </row>
    <row r="2074" ht="13.5" customHeight="1">
      <c r="A2074" s="94" t="s">
        <v>4176</v>
      </c>
      <c r="B2074" s="94" t="s">
        <v>7893</v>
      </c>
      <c r="C2074" s="94" t="str">
        <f t="shared" si="1"/>
        <v>Roger Ianjamasimanana</v>
      </c>
      <c r="D2074" s="94" t="s">
        <v>7894</v>
      </c>
      <c r="E2074" s="94" t="s">
        <v>35</v>
      </c>
      <c r="F2074" s="94" t="s">
        <v>23634</v>
      </c>
      <c r="G2074" s="95" t="s">
        <v>33</v>
      </c>
      <c r="H2074" s="94" t="s">
        <v>12006</v>
      </c>
      <c r="I2074" s="94" t="s">
        <v>12069</v>
      </c>
      <c r="BF2074" s="94" t="s">
        <v>33</v>
      </c>
      <c r="BG2074" s="94"/>
      <c r="BH2074" s="94"/>
      <c r="BI2074" s="94"/>
      <c r="BJ2074" s="94"/>
      <c r="BK2074" s="94"/>
      <c r="BL2074" s="94">
        <v>1.0</v>
      </c>
      <c r="BM2074" s="94"/>
      <c r="BN2074" s="94"/>
      <c r="BO2074" s="94"/>
      <c r="BP2074" s="94"/>
      <c r="BQ2074" s="94"/>
      <c r="BR2074" s="94"/>
      <c r="BS2074" s="94"/>
      <c r="BT2074" s="94"/>
      <c r="BU2074" s="94"/>
      <c r="BV2074" s="94"/>
      <c r="BW2074" s="94"/>
      <c r="BX2074" s="94"/>
      <c r="BY2074" s="94"/>
      <c r="BZ2074" s="94"/>
      <c r="CA2074" s="94"/>
      <c r="CB2074" s="94"/>
      <c r="CC2074" s="94"/>
      <c r="CD2074" s="94"/>
      <c r="CE2074" s="94"/>
      <c r="CF2074" s="94"/>
      <c r="CG2074" s="94"/>
      <c r="CH2074" s="94"/>
      <c r="CJ2074" s="94" t="s">
        <v>3680</v>
      </c>
      <c r="CK2074" s="94" t="s">
        <v>23635</v>
      </c>
      <c r="CL2074" s="94" t="s">
        <v>12046</v>
      </c>
      <c r="CM2074" s="94" t="s">
        <v>23636</v>
      </c>
      <c r="CN2074" s="94" t="s">
        <v>15987</v>
      </c>
      <c r="CO2074" s="94" t="s">
        <v>12188</v>
      </c>
      <c r="CP2074" s="94" t="s">
        <v>12866</v>
      </c>
      <c r="CQ2074" s="94" t="s">
        <v>12549</v>
      </c>
      <c r="CR2074" s="94" t="s">
        <v>12433</v>
      </c>
      <c r="CS2074" s="94" t="s">
        <v>12007</v>
      </c>
      <c r="CX2074" s="94" t="s">
        <v>23637</v>
      </c>
      <c r="CZ2074" s="94" t="s">
        <v>12007</v>
      </c>
      <c r="DA2074" s="94" t="s">
        <v>12016</v>
      </c>
      <c r="DB2074" s="94" t="s">
        <v>12111</v>
      </c>
      <c r="DC2074" s="94" t="s">
        <v>12007</v>
      </c>
      <c r="DD2074" s="94" t="s">
        <v>12007</v>
      </c>
      <c r="DE2074" s="94" t="s">
        <v>12016</v>
      </c>
      <c r="DH2074" s="94" t="s">
        <v>12021</v>
      </c>
      <c r="DJ2074" s="94" t="s">
        <v>12022</v>
      </c>
    </row>
    <row r="2075" ht="13.5" customHeight="1">
      <c r="A2075" s="94" t="s">
        <v>2269</v>
      </c>
      <c r="B2075" s="94" t="s">
        <v>2270</v>
      </c>
      <c r="C2075" s="94" t="str">
        <f t="shared" si="1"/>
        <v>Rohan Rahatgaonkar</v>
      </c>
      <c r="D2075" s="94" t="s">
        <v>2271</v>
      </c>
      <c r="E2075" s="94" t="s">
        <v>35</v>
      </c>
      <c r="F2075" s="94" t="s">
        <v>23638</v>
      </c>
      <c r="G2075" s="95" t="s">
        <v>33</v>
      </c>
      <c r="H2075" s="94" t="s">
        <v>12006</v>
      </c>
      <c r="I2075" s="94" t="s">
        <v>12069</v>
      </c>
      <c r="BF2075" s="94"/>
      <c r="BG2075" s="94"/>
      <c r="BH2075" s="94" t="s">
        <v>33</v>
      </c>
      <c r="BI2075" s="94"/>
      <c r="BJ2075" s="94"/>
      <c r="BK2075" s="94"/>
      <c r="BL2075" s="94"/>
      <c r="BM2075" s="94"/>
      <c r="BN2075" s="94"/>
      <c r="BO2075" s="94"/>
      <c r="BP2075" s="94"/>
      <c r="BQ2075" s="94"/>
      <c r="BR2075" s="94"/>
      <c r="BS2075" s="94">
        <v>1.0</v>
      </c>
      <c r="BT2075" s="94"/>
      <c r="BU2075" s="94"/>
      <c r="BV2075" s="94"/>
      <c r="BW2075" s="94"/>
      <c r="BX2075" s="94"/>
      <c r="BY2075" s="94"/>
      <c r="BZ2075" s="94"/>
      <c r="CA2075" s="94"/>
      <c r="CB2075" s="94"/>
      <c r="CC2075" s="94"/>
      <c r="CD2075" s="94">
        <v>1.0</v>
      </c>
      <c r="CE2075" s="94"/>
      <c r="CF2075" s="94"/>
      <c r="CG2075" s="94"/>
      <c r="CH2075" s="94"/>
      <c r="CK2075" s="94" t="s">
        <v>2274</v>
      </c>
      <c r="CM2075" s="94" t="s">
        <v>14961</v>
      </c>
      <c r="CN2075" s="94" t="s">
        <v>12121</v>
      </c>
      <c r="CO2075" s="94" t="s">
        <v>12122</v>
      </c>
      <c r="CQ2075" s="94" t="s">
        <v>12205</v>
      </c>
      <c r="CS2075" s="94" t="s">
        <v>12007</v>
      </c>
      <c r="CX2075" s="94" t="s">
        <v>18182</v>
      </c>
      <c r="CZ2075" s="94" t="s">
        <v>12007</v>
      </c>
      <c r="DA2075" s="94" t="s">
        <v>12016</v>
      </c>
      <c r="DB2075" s="94" t="s">
        <v>12019</v>
      </c>
      <c r="DC2075" s="94" t="s">
        <v>12007</v>
      </c>
      <c r="DD2075" s="94" t="s">
        <v>12007</v>
      </c>
      <c r="DE2075" s="94" t="s">
        <v>12007</v>
      </c>
      <c r="DH2075" s="94" t="s">
        <v>12021</v>
      </c>
      <c r="DJ2075" s="94" t="s">
        <v>12022</v>
      </c>
    </row>
    <row r="2076" ht="13.5" customHeight="1">
      <c r="A2076" s="94" t="s">
        <v>7846</v>
      </c>
      <c r="B2076" s="94" t="s">
        <v>10240</v>
      </c>
      <c r="C2076" s="94" t="str">
        <f t="shared" si="1"/>
        <v>Roman Tkachenko</v>
      </c>
      <c r="D2076" s="94" t="s">
        <v>10241</v>
      </c>
      <c r="E2076" s="94" t="s">
        <v>35</v>
      </c>
      <c r="F2076" s="94" t="s">
        <v>23639</v>
      </c>
      <c r="G2076" s="95" t="s">
        <v>33</v>
      </c>
      <c r="H2076" s="94" t="s">
        <v>12006</v>
      </c>
      <c r="I2076" s="94" t="s">
        <v>12069</v>
      </c>
      <c r="BF2076" s="94" t="s">
        <v>33</v>
      </c>
      <c r="BG2076" s="94"/>
      <c r="BH2076" s="94"/>
      <c r="BI2076" s="94"/>
      <c r="BJ2076" s="94"/>
      <c r="BK2076" s="94"/>
      <c r="BL2076" s="94">
        <v>1.0</v>
      </c>
      <c r="BM2076" s="94"/>
      <c r="BN2076" s="94"/>
      <c r="BO2076" s="94"/>
      <c r="BP2076" s="94"/>
      <c r="BQ2076" s="94"/>
      <c r="BR2076" s="94"/>
      <c r="BS2076" s="94"/>
      <c r="BT2076" s="94"/>
      <c r="BU2076" s="94"/>
      <c r="BV2076" s="94"/>
      <c r="BW2076" s="94"/>
      <c r="BX2076" s="94"/>
      <c r="BY2076" s="94"/>
      <c r="BZ2076" s="94"/>
      <c r="CA2076" s="94"/>
      <c r="CB2076" s="94"/>
      <c r="CC2076" s="94"/>
      <c r="CD2076" s="94"/>
      <c r="CE2076" s="94"/>
      <c r="CF2076" s="94"/>
      <c r="CG2076" s="94"/>
      <c r="CH2076" s="94"/>
      <c r="CJ2076" s="94" t="s">
        <v>3680</v>
      </c>
      <c r="CK2076" s="94" t="s">
        <v>23640</v>
      </c>
      <c r="CL2076" s="94" t="s">
        <v>12505</v>
      </c>
      <c r="CM2076" s="94" t="s">
        <v>23641</v>
      </c>
      <c r="CN2076" s="94" t="s">
        <v>23642</v>
      </c>
      <c r="CO2076" s="94" t="s">
        <v>12188</v>
      </c>
      <c r="CP2076" s="94" t="s">
        <v>23643</v>
      </c>
      <c r="CQ2076" s="94" t="s">
        <v>12641</v>
      </c>
      <c r="CR2076" s="94" t="s">
        <v>12656</v>
      </c>
      <c r="CS2076" s="94" t="s">
        <v>12007</v>
      </c>
      <c r="CT2076" s="94" t="s">
        <v>23644</v>
      </c>
      <c r="CX2076" s="94" t="s">
        <v>23645</v>
      </c>
      <c r="CZ2076" s="94" t="s">
        <v>12007</v>
      </c>
      <c r="DA2076" s="94" t="s">
        <v>12016</v>
      </c>
      <c r="DB2076" s="94" t="s">
        <v>12016</v>
      </c>
      <c r="DC2076" s="94" t="s">
        <v>12007</v>
      </c>
      <c r="DD2076" s="94" t="s">
        <v>12007</v>
      </c>
      <c r="DE2076" s="94" t="s">
        <v>12016</v>
      </c>
      <c r="DH2076" s="94" t="s">
        <v>12021</v>
      </c>
      <c r="DJ2076" s="94" t="s">
        <v>12022</v>
      </c>
    </row>
    <row r="2077" ht="13.5" customHeight="1">
      <c r="A2077" s="94" t="s">
        <v>7846</v>
      </c>
      <c r="B2077" s="94" t="s">
        <v>10541</v>
      </c>
      <c r="C2077" s="94" t="str">
        <f t="shared" si="1"/>
        <v>Roman Todorov</v>
      </c>
      <c r="D2077" s="94" t="s">
        <v>10542</v>
      </c>
      <c r="E2077" s="94" t="s">
        <v>35</v>
      </c>
      <c r="F2077" s="94" t="s">
        <v>23646</v>
      </c>
      <c r="G2077" s="95" t="s">
        <v>33</v>
      </c>
      <c r="H2077" s="94" t="s">
        <v>12006</v>
      </c>
      <c r="I2077" s="94" t="s">
        <v>12069</v>
      </c>
      <c r="BF2077" s="94"/>
      <c r="BG2077" s="94"/>
      <c r="BH2077" s="94"/>
      <c r="BI2077" s="94"/>
      <c r="BJ2077" s="94" t="s">
        <v>33</v>
      </c>
      <c r="BK2077" s="94"/>
      <c r="BL2077" s="94"/>
      <c r="BM2077" s="94"/>
      <c r="BN2077" s="94"/>
      <c r="BO2077" s="94"/>
      <c r="BP2077" s="94"/>
      <c r="BQ2077" s="94"/>
      <c r="BR2077" s="94"/>
      <c r="BS2077" s="94"/>
      <c r="BT2077" s="94"/>
      <c r="BU2077" s="94"/>
      <c r="BV2077" s="94"/>
      <c r="BW2077" s="94"/>
      <c r="BX2077" s="94"/>
      <c r="BY2077" s="94">
        <v>1.0</v>
      </c>
      <c r="BZ2077" s="94"/>
      <c r="CA2077" s="94"/>
      <c r="CB2077" s="94"/>
      <c r="CC2077" s="94"/>
      <c r="CD2077" s="94"/>
      <c r="CE2077" s="94"/>
      <c r="CF2077" s="94"/>
      <c r="CG2077" s="94"/>
      <c r="CH2077" s="94"/>
      <c r="CK2077" s="94" t="s">
        <v>7846</v>
      </c>
      <c r="CL2077" s="94" t="s">
        <v>12505</v>
      </c>
      <c r="CM2077" s="94" t="s">
        <v>17981</v>
      </c>
      <c r="CO2077" s="94" t="s">
        <v>12217</v>
      </c>
      <c r="CP2077" s="94" t="s">
        <v>12667</v>
      </c>
      <c r="CQ2077" s="94" t="s">
        <v>12641</v>
      </c>
      <c r="CR2077" s="94" t="s">
        <v>12656</v>
      </c>
      <c r="CS2077" s="94" t="s">
        <v>12007</v>
      </c>
      <c r="CX2077" s="94" t="s">
        <v>1751</v>
      </c>
      <c r="CZ2077" s="94" t="s">
        <v>12016</v>
      </c>
      <c r="DA2077" s="94" t="s">
        <v>12016</v>
      </c>
      <c r="DB2077" s="94" t="s">
        <v>12016</v>
      </c>
      <c r="DC2077" s="94" t="s">
        <v>12016</v>
      </c>
      <c r="DD2077" s="94" t="s">
        <v>12016</v>
      </c>
      <c r="DE2077" s="94" t="s">
        <v>12007</v>
      </c>
      <c r="DF2077" s="94" t="s">
        <v>23647</v>
      </c>
      <c r="DH2077" s="94" t="s">
        <v>12021</v>
      </c>
      <c r="DJ2077" s="94" t="s">
        <v>12022</v>
      </c>
    </row>
    <row r="2078" ht="13.5" customHeight="1">
      <c r="A2078" s="94" t="s">
        <v>7846</v>
      </c>
      <c r="B2078" s="94" t="s">
        <v>10541</v>
      </c>
      <c r="C2078" s="94" t="str">
        <f t="shared" si="1"/>
        <v>Roman Todorov</v>
      </c>
      <c r="D2078" s="94" t="s">
        <v>10542</v>
      </c>
      <c r="E2078" s="94" t="s">
        <v>32</v>
      </c>
      <c r="F2078" s="94" t="s">
        <v>23648</v>
      </c>
      <c r="G2078" s="95" t="s">
        <v>33</v>
      </c>
      <c r="H2078" s="94" t="s">
        <v>12006</v>
      </c>
      <c r="I2078" s="94" t="s">
        <v>12069</v>
      </c>
      <c r="BF2078" s="94" t="s">
        <v>33</v>
      </c>
      <c r="BG2078" s="94"/>
      <c r="BH2078" s="94"/>
      <c r="BI2078" s="94"/>
      <c r="BJ2078" s="94"/>
      <c r="BK2078" s="94"/>
      <c r="BL2078" s="94"/>
      <c r="BM2078" s="94">
        <v>1.0</v>
      </c>
      <c r="BN2078" s="94"/>
      <c r="BO2078" s="94"/>
      <c r="BP2078" s="94"/>
      <c r="BQ2078" s="94"/>
      <c r="BR2078" s="94"/>
      <c r="BS2078" s="94"/>
      <c r="BT2078" s="94"/>
      <c r="BU2078" s="94"/>
      <c r="BV2078" s="94"/>
      <c r="BW2078" s="94"/>
      <c r="BX2078" s="94"/>
      <c r="BY2078" s="94"/>
      <c r="BZ2078" s="94"/>
      <c r="CA2078" s="94"/>
      <c r="CB2078" s="94"/>
      <c r="CC2078" s="94"/>
      <c r="CD2078" s="94"/>
      <c r="CE2078" s="94"/>
      <c r="CF2078" s="94"/>
      <c r="CG2078" s="94"/>
      <c r="CH2078" s="94"/>
      <c r="CK2078" s="94" t="s">
        <v>10546</v>
      </c>
      <c r="CL2078" s="94" t="s">
        <v>12505</v>
      </c>
      <c r="CM2078" s="94" t="s">
        <v>23649</v>
      </c>
      <c r="CO2078" s="94" t="s">
        <v>12217</v>
      </c>
      <c r="CP2078" s="94" t="s">
        <v>12667</v>
      </c>
      <c r="CQ2078" s="94" t="s">
        <v>15890</v>
      </c>
      <c r="CR2078" s="94" t="s">
        <v>12656</v>
      </c>
      <c r="CS2078" s="94" t="s">
        <v>12016</v>
      </c>
      <c r="CX2078" s="94" t="s">
        <v>1751</v>
      </c>
      <c r="CZ2078" s="94" t="s">
        <v>12007</v>
      </c>
      <c r="DA2078" s="94" t="s">
        <v>12016</v>
      </c>
      <c r="DB2078" s="94" t="s">
        <v>12111</v>
      </c>
      <c r="DC2078" s="94" t="s">
        <v>12007</v>
      </c>
      <c r="DD2078" s="94" t="s">
        <v>12007</v>
      </c>
      <c r="DE2078" s="94" t="s">
        <v>12007</v>
      </c>
      <c r="DH2078" s="94" t="s">
        <v>12021</v>
      </c>
      <c r="DJ2078" s="94" t="s">
        <v>12022</v>
      </c>
    </row>
    <row r="2079" ht="13.5" customHeight="1">
      <c r="A2079" s="94" t="s">
        <v>1630</v>
      </c>
      <c r="B2079" s="94" t="s">
        <v>1631</v>
      </c>
      <c r="C2079" s="94" t="str">
        <f t="shared" si="1"/>
        <v>Romanus Eze</v>
      </c>
      <c r="D2079" s="94" t="s">
        <v>1632</v>
      </c>
      <c r="E2079" s="94" t="s">
        <v>32</v>
      </c>
      <c r="F2079" s="94" t="s">
        <v>23650</v>
      </c>
      <c r="G2079" s="95" t="s">
        <v>33</v>
      </c>
      <c r="H2079" s="94" t="s">
        <v>12006</v>
      </c>
      <c r="I2079" s="94" t="s">
        <v>12069</v>
      </c>
      <c r="BF2079" s="94" t="s">
        <v>33</v>
      </c>
      <c r="BG2079" s="94"/>
      <c r="BH2079" s="94"/>
      <c r="BI2079" s="94"/>
      <c r="BJ2079" s="94"/>
      <c r="BK2079" s="94"/>
      <c r="BL2079" s="94">
        <v>1.0</v>
      </c>
      <c r="BM2079" s="94"/>
      <c r="BN2079" s="94"/>
      <c r="BO2079" s="94"/>
      <c r="BP2079" s="94"/>
      <c r="BQ2079" s="94"/>
      <c r="BR2079" s="94"/>
      <c r="BS2079" s="94"/>
      <c r="BT2079" s="94"/>
      <c r="BU2079" s="94"/>
      <c r="BV2079" s="94"/>
      <c r="BW2079" s="94"/>
      <c r="BX2079" s="94"/>
      <c r="BY2079" s="94"/>
      <c r="BZ2079" s="94"/>
      <c r="CA2079" s="94"/>
      <c r="CB2079" s="94"/>
      <c r="CC2079" s="94"/>
      <c r="CD2079" s="94"/>
      <c r="CE2079" s="94"/>
      <c r="CF2079" s="94"/>
      <c r="CG2079" s="94"/>
      <c r="CH2079" s="94"/>
      <c r="CJ2079" s="94" t="s">
        <v>12082</v>
      </c>
      <c r="CK2079" s="94" t="s">
        <v>11566</v>
      </c>
      <c r="CL2079" s="94" t="s">
        <v>12046</v>
      </c>
      <c r="CM2079" s="94" t="s">
        <v>23651</v>
      </c>
      <c r="CN2079" s="94" t="s">
        <v>12115</v>
      </c>
      <c r="CO2079" s="94" t="s">
        <v>12030</v>
      </c>
      <c r="CP2079" s="94" t="s">
        <v>14775</v>
      </c>
      <c r="CQ2079" s="94" t="s">
        <v>12158</v>
      </c>
      <c r="CR2079" s="94" t="s">
        <v>12158</v>
      </c>
      <c r="CS2079" s="94" t="s">
        <v>12007</v>
      </c>
      <c r="CT2079" s="94" t="s">
        <v>12052</v>
      </c>
      <c r="CU2079" s="94" t="s">
        <v>23652</v>
      </c>
      <c r="CV2079" s="94" t="s">
        <v>12076</v>
      </c>
      <c r="CX2079" s="94" t="s">
        <v>1657</v>
      </c>
      <c r="CZ2079" s="94" t="s">
        <v>12007</v>
      </c>
      <c r="DA2079" s="94" t="s">
        <v>12016</v>
      </c>
      <c r="DB2079" s="94" t="s">
        <v>12111</v>
      </c>
      <c r="DC2079" s="94" t="s">
        <v>12007</v>
      </c>
      <c r="DD2079" s="94" t="s">
        <v>12007</v>
      </c>
      <c r="DE2079" s="94" t="s">
        <v>12007</v>
      </c>
      <c r="DF2079" s="94" t="s">
        <v>12052</v>
      </c>
      <c r="DH2079" s="94" t="s">
        <v>12021</v>
      </c>
      <c r="DJ2079" s="94" t="s">
        <v>12022</v>
      </c>
    </row>
    <row r="2080" ht="13.5" customHeight="1">
      <c r="A2080" s="94" t="s">
        <v>23653</v>
      </c>
      <c r="B2080" s="94" t="s">
        <v>23654</v>
      </c>
      <c r="C2080" s="94" t="str">
        <f t="shared" si="1"/>
        <v>Romeel Davé</v>
      </c>
      <c r="D2080" s="94" t="s">
        <v>23655</v>
      </c>
      <c r="E2080" s="94" t="s">
        <v>32</v>
      </c>
      <c r="F2080" s="94" t="s">
        <v>23656</v>
      </c>
      <c r="G2080" s="95" t="s">
        <v>33</v>
      </c>
      <c r="H2080" s="94" t="s">
        <v>12006</v>
      </c>
      <c r="I2080" s="94" t="s">
        <v>12287</v>
      </c>
      <c r="BF2080" s="94" t="s">
        <v>33</v>
      </c>
      <c r="BG2080" s="94"/>
      <c r="BH2080" s="94"/>
      <c r="BI2080" s="94"/>
      <c r="BJ2080" s="94"/>
      <c r="BK2080" s="94"/>
      <c r="BL2080" s="94">
        <v>1.0</v>
      </c>
      <c r="BM2080" s="94"/>
      <c r="BN2080" s="94"/>
      <c r="BO2080" s="94"/>
      <c r="BP2080" s="94"/>
      <c r="BQ2080" s="94"/>
      <c r="BR2080" s="94"/>
      <c r="BS2080" s="94"/>
      <c r="BT2080" s="94"/>
      <c r="BU2080" s="94"/>
      <c r="BV2080" s="94"/>
      <c r="BW2080" s="94"/>
      <c r="BX2080" s="94"/>
      <c r="BY2080" s="94"/>
      <c r="BZ2080" s="94"/>
      <c r="CA2080" s="94"/>
      <c r="CB2080" s="94"/>
      <c r="CC2080" s="94"/>
      <c r="CD2080" s="94"/>
      <c r="CE2080" s="94"/>
      <c r="CF2080" s="94"/>
      <c r="CG2080" s="94"/>
      <c r="CH2080" s="94"/>
      <c r="CJ2080" s="94" t="s">
        <v>12082</v>
      </c>
      <c r="CK2080" s="94" t="s">
        <v>23657</v>
      </c>
      <c r="CL2080" s="94" t="s">
        <v>12046</v>
      </c>
      <c r="CM2080" s="94" t="s">
        <v>15128</v>
      </c>
      <c r="CN2080" s="94" t="s">
        <v>12029</v>
      </c>
      <c r="CO2080" s="94" t="s">
        <v>12030</v>
      </c>
      <c r="CP2080" s="94" t="s">
        <v>14185</v>
      </c>
      <c r="CQ2080" s="94" t="s">
        <v>20392</v>
      </c>
      <c r="CR2080" s="94" t="s">
        <v>23658</v>
      </c>
      <c r="CS2080" s="94" t="s">
        <v>12016</v>
      </c>
      <c r="CX2080" s="94" t="s">
        <v>16256</v>
      </c>
      <c r="CZ2080" s="94" t="s">
        <v>12016</v>
      </c>
      <c r="DA2080" s="94" t="s">
        <v>12016</v>
      </c>
      <c r="DB2080" s="94" t="s">
        <v>12016</v>
      </c>
      <c r="DC2080" s="94" t="s">
        <v>12016</v>
      </c>
      <c r="DD2080" s="94" t="s">
        <v>12007</v>
      </c>
      <c r="DE2080" s="94" t="s">
        <v>12016</v>
      </c>
      <c r="DH2080" s="94" t="s">
        <v>12021</v>
      </c>
      <c r="DJ2080" s="94" t="s">
        <v>12022</v>
      </c>
    </row>
    <row r="2081" ht="13.5" customHeight="1">
      <c r="A2081" s="94" t="s">
        <v>23659</v>
      </c>
      <c r="B2081" s="94" t="s">
        <v>23660</v>
      </c>
      <c r="C2081" s="94" t="str">
        <f t="shared" si="1"/>
        <v>Romeo Gamatham</v>
      </c>
      <c r="D2081" s="94" t="s">
        <v>23661</v>
      </c>
      <c r="E2081" s="94" t="s">
        <v>32</v>
      </c>
      <c r="F2081" s="94" t="s">
        <v>23662</v>
      </c>
      <c r="G2081" s="95" t="s">
        <v>33</v>
      </c>
      <c r="H2081" s="94" t="s">
        <v>13264</v>
      </c>
      <c r="M2081" s="94" t="s">
        <v>12007</v>
      </c>
      <c r="BF2081" s="94"/>
      <c r="BG2081" s="94"/>
      <c r="BH2081" s="94"/>
      <c r="BI2081" s="94"/>
      <c r="BJ2081" s="94" t="s">
        <v>33</v>
      </c>
      <c r="BK2081" s="94"/>
      <c r="BL2081" s="94"/>
      <c r="BM2081" s="94"/>
      <c r="BN2081" s="94"/>
      <c r="BO2081" s="94"/>
      <c r="BP2081" s="94"/>
      <c r="BQ2081" s="94"/>
      <c r="BR2081" s="94"/>
      <c r="BS2081" s="94"/>
      <c r="BT2081" s="94"/>
      <c r="BU2081" s="94"/>
      <c r="BV2081" s="94"/>
      <c r="BW2081" s="94"/>
      <c r="BX2081" s="94">
        <v>1.0</v>
      </c>
      <c r="BY2081" s="94"/>
      <c r="BZ2081" s="94"/>
      <c r="CA2081" s="94"/>
      <c r="CB2081" s="94"/>
      <c r="CC2081" s="94"/>
      <c r="CD2081" s="94"/>
      <c r="CE2081" s="94"/>
      <c r="CF2081" s="94"/>
      <c r="CG2081" s="94"/>
      <c r="CH2081" s="94"/>
    </row>
    <row r="2082" ht="13.5" customHeight="1">
      <c r="A2082" s="94" t="s">
        <v>23663</v>
      </c>
      <c r="B2082" s="94" t="s">
        <v>23664</v>
      </c>
      <c r="C2082" s="94" t="str">
        <f t="shared" si="1"/>
        <v>Ron Ekers</v>
      </c>
      <c r="D2082" s="94" t="s">
        <v>23665</v>
      </c>
      <c r="E2082" s="94" t="s">
        <v>32</v>
      </c>
      <c r="F2082" s="94" t="s">
        <v>23666</v>
      </c>
      <c r="G2082" s="95" t="s">
        <v>38</v>
      </c>
      <c r="H2082" s="94" t="s">
        <v>12006</v>
      </c>
      <c r="I2082" s="94" t="s">
        <v>12381</v>
      </c>
      <c r="BF2082" s="94"/>
      <c r="BG2082" s="94"/>
      <c r="BH2082" s="94"/>
      <c r="BI2082" s="94"/>
      <c r="BJ2082" s="94"/>
      <c r="BK2082" s="94" t="s">
        <v>38</v>
      </c>
      <c r="BL2082" s="94"/>
      <c r="BM2082" s="94"/>
      <c r="BN2082" s="94"/>
      <c r="BO2082" s="94"/>
      <c r="BP2082" s="94"/>
      <c r="BQ2082" s="94"/>
      <c r="BR2082" s="94"/>
      <c r="BS2082" s="94"/>
      <c r="BT2082" s="94"/>
      <c r="BU2082" s="94"/>
      <c r="BV2082" s="94"/>
      <c r="BW2082" s="94"/>
      <c r="BX2082" s="94"/>
      <c r="BY2082" s="94"/>
      <c r="BZ2082" s="94"/>
      <c r="CA2082" s="94">
        <v>1.0</v>
      </c>
      <c r="CB2082" s="94"/>
      <c r="CC2082" s="94"/>
      <c r="CD2082" s="94"/>
      <c r="CE2082" s="94"/>
      <c r="CF2082" s="94"/>
      <c r="CG2082" s="94"/>
      <c r="CH2082" s="94"/>
      <c r="CJ2082" s="94" t="s">
        <v>12082</v>
      </c>
      <c r="CK2082" s="94" t="s">
        <v>23667</v>
      </c>
      <c r="CL2082" s="94" t="s">
        <v>12505</v>
      </c>
      <c r="CM2082" s="94" t="s">
        <v>15776</v>
      </c>
      <c r="CN2082" s="94" t="s">
        <v>13950</v>
      </c>
      <c r="CO2082" s="94" t="s">
        <v>12101</v>
      </c>
      <c r="CP2082" s="94" t="s">
        <v>12296</v>
      </c>
      <c r="CQ2082" s="94" t="s">
        <v>12074</v>
      </c>
      <c r="CX2082" s="94" t="s">
        <v>23668</v>
      </c>
      <c r="CZ2082" s="94" t="s">
        <v>12007</v>
      </c>
      <c r="DC2082" s="94" t="s">
        <v>12007</v>
      </c>
      <c r="DD2082" s="94" t="s">
        <v>12016</v>
      </c>
      <c r="DH2082" s="94" t="s">
        <v>12021</v>
      </c>
      <c r="DJ2082" s="94" t="s">
        <v>12022</v>
      </c>
    </row>
    <row r="2083" ht="13.5" customHeight="1">
      <c r="A2083" s="94" t="s">
        <v>7805</v>
      </c>
      <c r="B2083" s="94" t="s">
        <v>7806</v>
      </c>
      <c r="C2083" s="94" t="str">
        <f t="shared" si="1"/>
        <v>Ron-Ryan Baatjes</v>
      </c>
      <c r="D2083" s="94" t="s">
        <v>7807</v>
      </c>
      <c r="E2083" s="94" t="s">
        <v>32</v>
      </c>
      <c r="F2083" s="94" t="s">
        <v>23669</v>
      </c>
      <c r="G2083" s="95" t="s">
        <v>33</v>
      </c>
      <c r="H2083" s="94" t="s">
        <v>12006</v>
      </c>
      <c r="I2083" s="94" t="s">
        <v>12069</v>
      </c>
      <c r="AZ2083" s="94" t="s">
        <v>12007</v>
      </c>
      <c r="BF2083" s="94"/>
      <c r="BG2083" s="94"/>
      <c r="BH2083" s="94" t="s">
        <v>33</v>
      </c>
      <c r="BI2083" s="94"/>
      <c r="BJ2083" s="94"/>
      <c r="BK2083" s="94"/>
      <c r="BL2083" s="94"/>
      <c r="BM2083" s="94"/>
      <c r="BN2083" s="94"/>
      <c r="BO2083" s="94"/>
      <c r="BP2083" s="94"/>
      <c r="BQ2083" s="94"/>
      <c r="BR2083" s="94"/>
      <c r="BS2083" s="94">
        <v>1.0</v>
      </c>
      <c r="BT2083" s="94"/>
      <c r="BU2083" s="94"/>
      <c r="BV2083" s="94"/>
      <c r="BW2083" s="94"/>
      <c r="BX2083" s="94"/>
      <c r="BY2083" s="94"/>
      <c r="BZ2083" s="94"/>
      <c r="CA2083" s="94"/>
      <c r="CB2083" s="94"/>
      <c r="CC2083" s="94"/>
      <c r="CD2083" s="94"/>
      <c r="CE2083" s="94"/>
      <c r="CF2083" s="94"/>
      <c r="CG2083" s="94"/>
      <c r="CH2083" s="94"/>
      <c r="CJ2083" s="94" t="s">
        <v>12153</v>
      </c>
      <c r="CK2083" s="94" t="s">
        <v>23670</v>
      </c>
      <c r="CL2083" s="94" t="s">
        <v>12046</v>
      </c>
      <c r="CM2083" s="94" t="s">
        <v>15091</v>
      </c>
      <c r="CN2083" s="94" t="s">
        <v>12143</v>
      </c>
      <c r="CO2083" s="94" t="s">
        <v>12217</v>
      </c>
      <c r="CP2083" s="94" t="s">
        <v>12189</v>
      </c>
      <c r="CQ2083" s="94" t="s">
        <v>12015</v>
      </c>
      <c r="CR2083" s="94" t="s">
        <v>12219</v>
      </c>
      <c r="CS2083" s="94" t="s">
        <v>12016</v>
      </c>
      <c r="CT2083" s="94" t="s">
        <v>12052</v>
      </c>
      <c r="CU2083" s="94" t="s">
        <v>12498</v>
      </c>
      <c r="CV2083" s="94" t="s">
        <v>12498</v>
      </c>
      <c r="CX2083" s="94" t="s">
        <v>23671</v>
      </c>
      <c r="CZ2083" s="94" t="s">
        <v>12007</v>
      </c>
      <c r="DA2083" s="94" t="s">
        <v>12016</v>
      </c>
      <c r="DB2083" s="94" t="s">
        <v>12111</v>
      </c>
      <c r="DC2083" s="94" t="s">
        <v>12007</v>
      </c>
      <c r="DD2083" s="94" t="s">
        <v>12007</v>
      </c>
      <c r="DE2083" s="94" t="s">
        <v>12007</v>
      </c>
      <c r="DH2083" s="94" t="s">
        <v>12021</v>
      </c>
      <c r="DJ2083" s="94" t="s">
        <v>12022</v>
      </c>
    </row>
    <row r="2084" ht="13.5" customHeight="1">
      <c r="A2084" s="94" t="s">
        <v>1621</v>
      </c>
      <c r="B2084" s="94" t="s">
        <v>8904</v>
      </c>
      <c r="C2084" s="94" t="str">
        <f t="shared" si="1"/>
        <v>Ronald Lopez</v>
      </c>
      <c r="D2084" s="94" t="s">
        <v>23672</v>
      </c>
      <c r="E2084" s="94" t="s">
        <v>32</v>
      </c>
      <c r="F2084" s="94" t="s">
        <v>23673</v>
      </c>
      <c r="G2084" s="95" t="s">
        <v>33</v>
      </c>
      <c r="H2084" s="94" t="s">
        <v>12006</v>
      </c>
      <c r="I2084" s="94" t="s">
        <v>12069</v>
      </c>
      <c r="BF2084" s="94"/>
      <c r="BG2084" s="94"/>
      <c r="BH2084" s="94" t="s">
        <v>33</v>
      </c>
      <c r="BI2084" s="94"/>
      <c r="BJ2084" s="94"/>
      <c r="BK2084" s="94"/>
      <c r="BL2084" s="94"/>
      <c r="BM2084" s="94"/>
      <c r="BN2084" s="94"/>
      <c r="BO2084" s="94"/>
      <c r="BP2084" s="94"/>
      <c r="BQ2084" s="94"/>
      <c r="BR2084" s="94">
        <v>1.0</v>
      </c>
      <c r="BS2084" s="94"/>
      <c r="BT2084" s="94"/>
      <c r="BU2084" s="94"/>
      <c r="BV2084" s="94"/>
      <c r="BW2084" s="94"/>
      <c r="BX2084" s="94"/>
      <c r="BY2084" s="94"/>
      <c r="BZ2084" s="94"/>
      <c r="CA2084" s="94"/>
      <c r="CB2084" s="94"/>
      <c r="CC2084" s="94"/>
      <c r="CD2084" s="94"/>
      <c r="CE2084" s="94"/>
      <c r="CF2084" s="94"/>
      <c r="CG2084" s="94"/>
      <c r="CH2084" s="94"/>
      <c r="CJ2084" s="94" t="s">
        <v>3680</v>
      </c>
      <c r="CK2084" s="94" t="s">
        <v>23674</v>
      </c>
      <c r="CL2084" s="94" t="s">
        <v>12046</v>
      </c>
      <c r="CM2084" s="94" t="s">
        <v>23675</v>
      </c>
      <c r="CO2084" s="94" t="s">
        <v>12188</v>
      </c>
      <c r="CP2084" s="94" t="s">
        <v>13223</v>
      </c>
      <c r="CQ2084" s="94" t="s">
        <v>12032</v>
      </c>
      <c r="CR2084" s="94" t="s">
        <v>12752</v>
      </c>
      <c r="CS2084" s="94" t="s">
        <v>12016</v>
      </c>
      <c r="CX2084" s="94" t="s">
        <v>2766</v>
      </c>
      <c r="CZ2084" s="94" t="s">
        <v>12007</v>
      </c>
      <c r="DA2084" s="94" t="s">
        <v>12016</v>
      </c>
      <c r="DB2084" s="94" t="s">
        <v>12016</v>
      </c>
      <c r="DC2084" s="94" t="s">
        <v>12007</v>
      </c>
      <c r="DD2084" s="94" t="s">
        <v>12007</v>
      </c>
      <c r="DE2084" s="94" t="s">
        <v>12007</v>
      </c>
      <c r="DH2084" s="94" t="s">
        <v>12021</v>
      </c>
      <c r="DJ2084" s="94" t="s">
        <v>12022</v>
      </c>
    </row>
    <row r="2085" ht="13.5" customHeight="1">
      <c r="A2085" s="94" t="s">
        <v>1621</v>
      </c>
      <c r="B2085" s="94" t="s">
        <v>1622</v>
      </c>
      <c r="C2085" s="94" t="str">
        <f t="shared" si="1"/>
        <v>Ronald Samec</v>
      </c>
      <c r="D2085" s="94" t="s">
        <v>1623</v>
      </c>
      <c r="E2085" s="94" t="s">
        <v>32</v>
      </c>
      <c r="F2085" s="94" t="s">
        <v>23676</v>
      </c>
      <c r="G2085" s="95" t="s">
        <v>33</v>
      </c>
      <c r="H2085" s="94" t="s">
        <v>12006</v>
      </c>
      <c r="I2085" s="94" t="s">
        <v>12069</v>
      </c>
      <c r="BF2085" s="94"/>
      <c r="BG2085" s="94"/>
      <c r="BH2085" s="94" t="s">
        <v>33</v>
      </c>
      <c r="BI2085" s="94"/>
      <c r="BJ2085" s="94"/>
      <c r="BK2085" s="94"/>
      <c r="BL2085" s="94"/>
      <c r="BM2085" s="94"/>
      <c r="BN2085" s="94"/>
      <c r="BO2085" s="94"/>
      <c r="BP2085" s="94"/>
      <c r="BQ2085" s="94"/>
      <c r="BR2085" s="94">
        <v>1.0</v>
      </c>
      <c r="BS2085" s="94"/>
      <c r="BT2085" s="94"/>
      <c r="BU2085" s="94"/>
      <c r="BV2085" s="94"/>
      <c r="BW2085" s="94"/>
      <c r="BX2085" s="94"/>
      <c r="BY2085" s="94"/>
      <c r="BZ2085" s="94"/>
      <c r="CA2085" s="94"/>
      <c r="CB2085" s="94"/>
      <c r="CC2085" s="94"/>
      <c r="CD2085" s="94"/>
      <c r="CE2085" s="94"/>
      <c r="CF2085" s="94">
        <v>1.0</v>
      </c>
      <c r="CG2085" s="94"/>
      <c r="CH2085" s="94"/>
      <c r="CJ2085" s="94" t="s">
        <v>3680</v>
      </c>
      <c r="CK2085" s="94" t="s">
        <v>10795</v>
      </c>
      <c r="CL2085" s="94" t="s">
        <v>12046</v>
      </c>
      <c r="CM2085" s="94" t="s">
        <v>23677</v>
      </c>
      <c r="CN2085" s="94" t="s">
        <v>23678</v>
      </c>
      <c r="CO2085" s="94" t="s">
        <v>12101</v>
      </c>
      <c r="CP2085" s="94" t="s">
        <v>23679</v>
      </c>
      <c r="CQ2085" s="94" t="s">
        <v>12062</v>
      </c>
      <c r="CR2085" s="94" t="s">
        <v>12752</v>
      </c>
      <c r="CS2085" s="94" t="s">
        <v>12016</v>
      </c>
      <c r="CT2085" s="94" t="s">
        <v>12052</v>
      </c>
      <c r="CU2085" s="94" t="s">
        <v>12052</v>
      </c>
      <c r="CV2085" s="94" t="s">
        <v>23680</v>
      </c>
      <c r="CX2085" s="94" t="s">
        <v>23681</v>
      </c>
      <c r="CZ2085" s="94" t="s">
        <v>12007</v>
      </c>
      <c r="DA2085" s="94" t="s">
        <v>12016</v>
      </c>
      <c r="DB2085" s="94" t="s">
        <v>12016</v>
      </c>
      <c r="DC2085" s="94" t="s">
        <v>12007</v>
      </c>
      <c r="DE2085" s="94" t="s">
        <v>12007</v>
      </c>
      <c r="DF2085" s="94" t="s">
        <v>23682</v>
      </c>
      <c r="DH2085" s="94" t="s">
        <v>12021</v>
      </c>
      <c r="DJ2085" s="94" t="s">
        <v>12022</v>
      </c>
    </row>
    <row r="2086" ht="13.5" customHeight="1">
      <c r="A2086" s="94" t="s">
        <v>23683</v>
      </c>
      <c r="B2086" s="94" t="s">
        <v>16142</v>
      </c>
      <c r="C2086" s="94" t="str">
        <f t="shared" si="1"/>
        <v>Rory Smith</v>
      </c>
      <c r="D2086" s="94" t="s">
        <v>23684</v>
      </c>
      <c r="E2086" s="94" t="s">
        <v>32</v>
      </c>
      <c r="F2086" s="94" t="s">
        <v>23685</v>
      </c>
      <c r="G2086" s="95" t="s">
        <v>33</v>
      </c>
      <c r="H2086" s="94" t="s">
        <v>12006</v>
      </c>
      <c r="BF2086" s="94"/>
      <c r="BG2086" s="94"/>
      <c r="BH2086" s="94"/>
      <c r="BI2086" s="94"/>
      <c r="BJ2086" s="94" t="s">
        <v>33</v>
      </c>
      <c r="BK2086" s="94"/>
      <c r="BL2086" s="94"/>
      <c r="BM2086" s="94"/>
      <c r="BN2086" s="94"/>
      <c r="BO2086" s="94"/>
      <c r="BP2086" s="94"/>
      <c r="BQ2086" s="94"/>
      <c r="BR2086" s="94"/>
      <c r="BS2086" s="94"/>
      <c r="BT2086" s="94"/>
      <c r="BU2086" s="94"/>
      <c r="BV2086" s="94"/>
      <c r="BW2086" s="94"/>
      <c r="BX2086" s="94">
        <v>1.0</v>
      </c>
      <c r="BY2086" s="94"/>
      <c r="BZ2086" s="94"/>
      <c r="CA2086" s="94"/>
      <c r="CB2086" s="94"/>
      <c r="CC2086" s="94"/>
      <c r="CD2086" s="94"/>
      <c r="CE2086" s="94"/>
      <c r="CF2086" s="94"/>
      <c r="CG2086" s="94"/>
      <c r="CH2086" s="94"/>
      <c r="CK2086" s="94" t="s">
        <v>23686</v>
      </c>
      <c r="CL2086" s="94" t="s">
        <v>12289</v>
      </c>
      <c r="CM2086" s="94" t="s">
        <v>23687</v>
      </c>
      <c r="CN2086" s="94" t="s">
        <v>12115</v>
      </c>
      <c r="CO2086" s="94" t="s">
        <v>12030</v>
      </c>
      <c r="CP2086" s="94" t="s">
        <v>11737</v>
      </c>
      <c r="CQ2086" s="94" t="s">
        <v>12205</v>
      </c>
      <c r="CR2086" s="94" t="s">
        <v>12085</v>
      </c>
      <c r="CS2086" s="94" t="s">
        <v>12016</v>
      </c>
      <c r="CT2086" s="94" t="s">
        <v>13179</v>
      </c>
      <c r="CX2086" s="94" t="s">
        <v>1693</v>
      </c>
      <c r="DH2086" s="94" t="s">
        <v>12021</v>
      </c>
      <c r="DJ2086" s="94" t="s">
        <v>12022</v>
      </c>
    </row>
    <row r="2087" ht="13.5" customHeight="1">
      <c r="A2087" s="94" t="s">
        <v>7030</v>
      </c>
      <c r="B2087" s="94" t="s">
        <v>7031</v>
      </c>
      <c r="C2087" s="94" t="str">
        <f t="shared" si="1"/>
        <v>Rosa Doran</v>
      </c>
      <c r="D2087" s="94" t="s">
        <v>7032</v>
      </c>
      <c r="E2087" s="94" t="s">
        <v>32</v>
      </c>
      <c r="F2087" s="94" t="s">
        <v>23688</v>
      </c>
      <c r="G2087" s="95" t="s">
        <v>33</v>
      </c>
      <c r="H2087" s="94" t="s">
        <v>12006</v>
      </c>
      <c r="I2087" s="94" t="s">
        <v>12025</v>
      </c>
      <c r="BF2087" s="94" t="s">
        <v>33</v>
      </c>
      <c r="BG2087" s="94"/>
      <c r="BH2087" s="94"/>
      <c r="BI2087" s="94"/>
      <c r="BJ2087" s="94"/>
      <c r="BK2087" s="94"/>
      <c r="BL2087" s="94">
        <v>1.0</v>
      </c>
      <c r="BM2087" s="94"/>
      <c r="BN2087" s="94"/>
      <c r="BO2087" s="94"/>
      <c r="BP2087" s="94"/>
      <c r="BQ2087" s="94"/>
      <c r="BR2087" s="94"/>
      <c r="BS2087" s="94"/>
      <c r="BT2087" s="94"/>
      <c r="BU2087" s="94"/>
      <c r="BV2087" s="94"/>
      <c r="BW2087" s="94"/>
      <c r="BX2087" s="94"/>
      <c r="BY2087" s="94"/>
      <c r="BZ2087" s="94"/>
      <c r="CA2087" s="94"/>
      <c r="CB2087" s="94"/>
      <c r="CC2087" s="94"/>
      <c r="CD2087" s="94"/>
      <c r="CE2087" s="94"/>
      <c r="CF2087" s="94"/>
      <c r="CG2087" s="94"/>
      <c r="CH2087" s="94"/>
      <c r="CJ2087" s="94" t="s">
        <v>12058</v>
      </c>
      <c r="CK2087" s="94" t="s">
        <v>7035</v>
      </c>
      <c r="CL2087" s="94" t="s">
        <v>12202</v>
      </c>
      <c r="CM2087" s="94" t="s">
        <v>18594</v>
      </c>
      <c r="CN2087" s="94" t="s">
        <v>12269</v>
      </c>
      <c r="CO2087" s="94" t="s">
        <v>12013</v>
      </c>
      <c r="CP2087" s="94" t="s">
        <v>23689</v>
      </c>
      <c r="CQ2087" s="94" t="s">
        <v>18595</v>
      </c>
      <c r="CR2087" s="94" t="s">
        <v>18595</v>
      </c>
      <c r="CS2087" s="94" t="s">
        <v>12016</v>
      </c>
      <c r="CX2087" s="94" t="s">
        <v>22466</v>
      </c>
      <c r="CZ2087" s="94" t="s">
        <v>12007</v>
      </c>
      <c r="DA2087" s="94" t="s">
        <v>12019</v>
      </c>
      <c r="DC2087" s="94" t="s">
        <v>12016</v>
      </c>
      <c r="DD2087" s="94" t="s">
        <v>12007</v>
      </c>
      <c r="DE2087" s="94" t="s">
        <v>12016</v>
      </c>
      <c r="DH2087" s="94" t="s">
        <v>12021</v>
      </c>
      <c r="DJ2087" s="94" t="s">
        <v>12022</v>
      </c>
    </row>
    <row r="2088" ht="13.5" customHeight="1">
      <c r="A2088" s="94" t="s">
        <v>9396</v>
      </c>
      <c r="B2088" s="94" t="s">
        <v>9397</v>
      </c>
      <c r="C2088" s="94" t="str">
        <f t="shared" si="1"/>
        <v>Rosa Maria Ros Ferre</v>
      </c>
      <c r="D2088" s="94" t="s">
        <v>9398</v>
      </c>
      <c r="E2088" s="94" t="s">
        <v>32</v>
      </c>
      <c r="F2088" s="94" t="s">
        <v>23690</v>
      </c>
      <c r="G2088" s="95" t="s">
        <v>38</v>
      </c>
      <c r="H2088" s="94" t="s">
        <v>12006</v>
      </c>
      <c r="I2088" s="94" t="s">
        <v>12069</v>
      </c>
      <c r="L2088" s="94" t="s">
        <v>12007</v>
      </c>
      <c r="BF2088" s="94"/>
      <c r="BG2088" s="94"/>
      <c r="BH2088" s="94"/>
      <c r="BI2088" s="94"/>
      <c r="BJ2088" s="94"/>
      <c r="BK2088" s="94" t="s">
        <v>38</v>
      </c>
      <c r="BL2088" s="94"/>
      <c r="BM2088" s="94"/>
      <c r="BN2088" s="94"/>
      <c r="BO2088" s="94"/>
      <c r="BP2088" s="94"/>
      <c r="BQ2088" s="94"/>
      <c r="BR2088" s="94"/>
      <c r="BS2088" s="94"/>
      <c r="BT2088" s="94"/>
      <c r="BU2088" s="94"/>
      <c r="BV2088" s="94"/>
      <c r="BW2088" s="94"/>
      <c r="BX2088" s="94"/>
      <c r="BY2088" s="94"/>
      <c r="BZ2088" s="94"/>
      <c r="CA2088" s="94">
        <v>1.0</v>
      </c>
      <c r="CB2088" s="94"/>
      <c r="CC2088" s="94"/>
      <c r="CD2088" s="94"/>
      <c r="CE2088" s="94"/>
      <c r="CF2088" s="94"/>
      <c r="CG2088" s="94"/>
      <c r="CH2088" s="94"/>
      <c r="CJ2088" s="94" t="s">
        <v>3680</v>
      </c>
      <c r="CK2088" s="94" t="s">
        <v>9402</v>
      </c>
      <c r="CL2088" s="94" t="s">
        <v>12571</v>
      </c>
      <c r="CM2088" s="94" t="s">
        <v>23691</v>
      </c>
      <c r="CN2088" s="94" t="s">
        <v>12362</v>
      </c>
      <c r="CO2088" s="94" t="s">
        <v>12101</v>
      </c>
      <c r="CP2088" s="94" t="s">
        <v>12720</v>
      </c>
      <c r="CQ2088" s="94" t="s">
        <v>12549</v>
      </c>
      <c r="CR2088" s="94" t="s">
        <v>12550</v>
      </c>
      <c r="CX2088" s="94" t="s">
        <v>23692</v>
      </c>
      <c r="CZ2088" s="94" t="s">
        <v>12016</v>
      </c>
      <c r="DC2088" s="94" t="s">
        <v>12016</v>
      </c>
      <c r="DD2088" s="94" t="s">
        <v>12016</v>
      </c>
      <c r="DH2088" s="94" t="s">
        <v>12021</v>
      </c>
      <c r="DJ2088" s="94" t="s">
        <v>12022</v>
      </c>
    </row>
    <row r="2089" ht="13.5" customHeight="1">
      <c r="A2089" s="94" t="s">
        <v>23693</v>
      </c>
      <c r="B2089" s="94" t="s">
        <v>23694</v>
      </c>
      <c r="C2089" s="94" t="str">
        <f t="shared" si="1"/>
        <v>Rosalind Skelton</v>
      </c>
      <c r="D2089" s="94" t="s">
        <v>23695</v>
      </c>
      <c r="E2089" s="94" t="s">
        <v>32</v>
      </c>
      <c r="F2089" s="94" t="s">
        <v>23696</v>
      </c>
      <c r="G2089" s="95" t="s">
        <v>33</v>
      </c>
      <c r="H2089" s="94" t="s">
        <v>12006</v>
      </c>
      <c r="I2089" s="94" t="s">
        <v>12069</v>
      </c>
      <c r="BF2089" s="94" t="s">
        <v>33</v>
      </c>
      <c r="BG2089" s="94"/>
      <c r="BH2089" s="94"/>
      <c r="BI2089" s="94"/>
      <c r="BJ2089" s="94"/>
      <c r="BK2089" s="94"/>
      <c r="BL2089" s="94">
        <v>1.0</v>
      </c>
      <c r="BM2089" s="94"/>
      <c r="BN2089" s="94"/>
      <c r="BO2089" s="94"/>
      <c r="BP2089" s="94"/>
      <c r="BQ2089" s="94"/>
      <c r="BR2089" s="94"/>
      <c r="BS2089" s="94"/>
      <c r="BT2089" s="94"/>
      <c r="BU2089" s="94"/>
      <c r="BV2089" s="94"/>
      <c r="BW2089" s="94"/>
      <c r="BX2089" s="94"/>
      <c r="BY2089" s="94"/>
      <c r="BZ2089" s="94"/>
      <c r="CA2089" s="94"/>
      <c r="CB2089" s="94"/>
      <c r="CC2089" s="94"/>
      <c r="CD2089" s="94">
        <v>1.0</v>
      </c>
      <c r="CE2089" s="94"/>
      <c r="CF2089" s="94"/>
      <c r="CG2089" s="94"/>
      <c r="CH2089" s="94"/>
      <c r="CJ2089" s="94" t="s">
        <v>3680</v>
      </c>
      <c r="CK2089" s="94" t="s">
        <v>23697</v>
      </c>
      <c r="CL2089" s="94" t="s">
        <v>12010</v>
      </c>
      <c r="CM2089" s="94" t="s">
        <v>12654</v>
      </c>
      <c r="CN2089" s="94" t="s">
        <v>23698</v>
      </c>
      <c r="CO2089" s="94" t="s">
        <v>12030</v>
      </c>
      <c r="CP2089" s="94" t="s">
        <v>12189</v>
      </c>
      <c r="CQ2089" s="94" t="s">
        <v>12015</v>
      </c>
      <c r="CR2089" s="94" t="s">
        <v>12015</v>
      </c>
      <c r="CS2089" s="94" t="s">
        <v>12016</v>
      </c>
      <c r="CT2089" s="94" t="s">
        <v>12297</v>
      </c>
      <c r="CX2089" s="94" t="s">
        <v>23699</v>
      </c>
      <c r="CZ2089" s="94" t="s">
        <v>12007</v>
      </c>
      <c r="DA2089" s="94" t="s">
        <v>12019</v>
      </c>
      <c r="DB2089" s="94" t="s">
        <v>12016</v>
      </c>
      <c r="DC2089" s="94" t="s">
        <v>12007</v>
      </c>
      <c r="DD2089" s="94" t="s">
        <v>12016</v>
      </c>
      <c r="DE2089" s="94" t="s">
        <v>12016</v>
      </c>
      <c r="DH2089" s="94" t="s">
        <v>12021</v>
      </c>
      <c r="DJ2089" s="94" t="s">
        <v>12022</v>
      </c>
    </row>
    <row r="2090" ht="13.5" customHeight="1">
      <c r="A2090" s="94" t="s">
        <v>23700</v>
      </c>
      <c r="B2090" s="94" t="s">
        <v>23701</v>
      </c>
      <c r="C2090" s="94" t="str">
        <f t="shared" si="1"/>
        <v>Rosaria D'Antonio</v>
      </c>
      <c r="D2090" s="94" t="s">
        <v>23702</v>
      </c>
      <c r="E2090" s="94" t="s">
        <v>32</v>
      </c>
      <c r="F2090" s="94" t="s">
        <v>23703</v>
      </c>
      <c r="G2090" s="95" t="s">
        <v>33</v>
      </c>
      <c r="H2090" s="94" t="s">
        <v>12006</v>
      </c>
      <c r="BF2090" s="94" t="s">
        <v>33</v>
      </c>
      <c r="BG2090" s="94"/>
      <c r="BH2090" s="94"/>
      <c r="BI2090" s="94"/>
      <c r="BJ2090" s="94"/>
      <c r="BK2090" s="94"/>
      <c r="BL2090" s="94">
        <v>1.0</v>
      </c>
      <c r="BM2090" s="94"/>
      <c r="BN2090" s="94"/>
      <c r="BO2090" s="94"/>
      <c r="BP2090" s="94"/>
      <c r="BQ2090" s="94"/>
      <c r="BR2090" s="94"/>
      <c r="BS2090" s="94"/>
      <c r="BT2090" s="94"/>
      <c r="BU2090" s="94"/>
      <c r="BV2090" s="94"/>
      <c r="BW2090" s="94"/>
      <c r="BX2090" s="94"/>
      <c r="BY2090" s="94"/>
      <c r="BZ2090" s="94"/>
      <c r="CA2090" s="94"/>
      <c r="CB2090" s="94"/>
      <c r="CC2090" s="94"/>
      <c r="CD2090" s="94">
        <v>1.0</v>
      </c>
      <c r="CE2090" s="94"/>
      <c r="CF2090" s="94"/>
      <c r="CG2090" s="94"/>
      <c r="CH2090" s="94"/>
      <c r="CJ2090" s="94" t="s">
        <v>3680</v>
      </c>
      <c r="CK2090" s="94" t="s">
        <v>23704</v>
      </c>
      <c r="CL2090" s="94" t="s">
        <v>12202</v>
      </c>
      <c r="CM2090" s="94" t="s">
        <v>22971</v>
      </c>
      <c r="CN2090" s="94" t="s">
        <v>23705</v>
      </c>
      <c r="CP2090" s="94" t="s">
        <v>12508</v>
      </c>
      <c r="CQ2090" s="94" t="s">
        <v>12040</v>
      </c>
      <c r="CR2090" s="94" t="s">
        <v>12606</v>
      </c>
      <c r="CS2090" s="94" t="s">
        <v>12016</v>
      </c>
      <c r="CX2090" s="94" t="s">
        <v>15510</v>
      </c>
      <c r="CZ2090" s="94" t="s">
        <v>12007</v>
      </c>
      <c r="DA2090" s="94" t="s">
        <v>12019</v>
      </c>
      <c r="DB2090" s="94" t="s">
        <v>12019</v>
      </c>
      <c r="DC2090" s="94" t="s">
        <v>12007</v>
      </c>
      <c r="DD2090" s="94" t="s">
        <v>12007</v>
      </c>
      <c r="DE2090" s="94" t="s">
        <v>12007</v>
      </c>
      <c r="DH2090" s="94" t="s">
        <v>12021</v>
      </c>
      <c r="DJ2090" s="94" t="s">
        <v>12022</v>
      </c>
    </row>
    <row r="2091" ht="13.5" customHeight="1">
      <c r="A2091" s="94" t="s">
        <v>3142</v>
      </c>
      <c r="B2091" s="94" t="s">
        <v>3143</v>
      </c>
      <c r="C2091" s="94" t="str">
        <f t="shared" si="1"/>
        <v>Roshaan Bukhari</v>
      </c>
      <c r="D2091" s="94" t="s">
        <v>3144</v>
      </c>
      <c r="E2091" s="94" t="s">
        <v>32</v>
      </c>
      <c r="F2091" s="94" t="s">
        <v>23706</v>
      </c>
      <c r="G2091" s="95" t="s">
        <v>33</v>
      </c>
      <c r="H2091" s="94" t="s">
        <v>12006</v>
      </c>
      <c r="I2091" s="94" t="s">
        <v>12069</v>
      </c>
      <c r="AP2091" s="94" t="s">
        <v>12007</v>
      </c>
      <c r="BF2091" s="94"/>
      <c r="BG2091" s="94"/>
      <c r="BH2091" s="94" t="s">
        <v>33</v>
      </c>
      <c r="BI2091" s="94"/>
      <c r="BJ2091" s="94"/>
      <c r="BK2091" s="94"/>
      <c r="BL2091" s="94"/>
      <c r="BM2091" s="94"/>
      <c r="BN2091" s="94"/>
      <c r="BO2091" s="94"/>
      <c r="BP2091" s="94"/>
      <c r="BQ2091" s="94"/>
      <c r="BR2091" s="94">
        <v>1.0</v>
      </c>
      <c r="BS2091" s="94"/>
      <c r="BT2091" s="94"/>
      <c r="BU2091" s="94"/>
      <c r="BV2091" s="94"/>
      <c r="BW2091" s="94"/>
      <c r="BX2091" s="94"/>
      <c r="BY2091" s="94"/>
      <c r="BZ2091" s="94"/>
      <c r="CA2091" s="94"/>
      <c r="CB2091" s="94"/>
      <c r="CC2091" s="94"/>
      <c r="CD2091" s="94">
        <v>1.0</v>
      </c>
      <c r="CE2091" s="94"/>
      <c r="CF2091" s="94"/>
      <c r="CG2091" s="94"/>
      <c r="CH2091" s="94"/>
      <c r="CJ2091" s="94" t="s">
        <v>11475</v>
      </c>
      <c r="CK2091" s="94" t="s">
        <v>3148</v>
      </c>
      <c r="CL2091" s="94" t="s">
        <v>12046</v>
      </c>
      <c r="CM2091" s="94" t="s">
        <v>23707</v>
      </c>
      <c r="CN2091" s="94" t="s">
        <v>15704</v>
      </c>
      <c r="CP2091" s="94" t="s">
        <v>23708</v>
      </c>
      <c r="CQ2091" s="94" t="s">
        <v>17627</v>
      </c>
      <c r="CR2091" s="94" t="s">
        <v>23217</v>
      </c>
      <c r="CS2091" s="94" t="s">
        <v>12007</v>
      </c>
      <c r="CX2091" s="94" t="s">
        <v>23709</v>
      </c>
      <c r="CZ2091" s="94" t="s">
        <v>12016</v>
      </c>
      <c r="DA2091" s="94" t="s">
        <v>12016</v>
      </c>
      <c r="DB2091" s="94" t="s">
        <v>12016</v>
      </c>
      <c r="DC2091" s="94" t="s">
        <v>12016</v>
      </c>
      <c r="DD2091" s="94" t="s">
        <v>12016</v>
      </c>
      <c r="DE2091" s="94" t="s">
        <v>12007</v>
      </c>
      <c r="DH2091" s="94" t="s">
        <v>12021</v>
      </c>
      <c r="DJ2091" s="94" t="s">
        <v>12022</v>
      </c>
    </row>
    <row r="2092" ht="13.5" customHeight="1">
      <c r="A2092" s="94" t="s">
        <v>19198</v>
      </c>
      <c r="B2092" s="94" t="s">
        <v>8633</v>
      </c>
      <c r="C2092" s="94" t="str">
        <f t="shared" si="1"/>
        <v>Rosie Bolton</v>
      </c>
      <c r="D2092" s="94" t="s">
        <v>23710</v>
      </c>
      <c r="E2092" s="94" t="s">
        <v>32</v>
      </c>
      <c r="F2092" s="94" t="s">
        <v>23711</v>
      </c>
      <c r="G2092" s="95" t="s">
        <v>33</v>
      </c>
      <c r="H2092" s="94" t="s">
        <v>12006</v>
      </c>
      <c r="BF2092" s="94"/>
      <c r="BG2092" s="94"/>
      <c r="BH2092" s="94" t="s">
        <v>33</v>
      </c>
      <c r="BI2092" s="94"/>
      <c r="BJ2092" s="94"/>
      <c r="BK2092" s="94"/>
      <c r="BL2092" s="94"/>
      <c r="BM2092" s="94"/>
      <c r="BN2092" s="94"/>
      <c r="BO2092" s="94"/>
      <c r="BP2092" s="94"/>
      <c r="BQ2092" s="94"/>
      <c r="BR2092" s="94">
        <v>1.0</v>
      </c>
      <c r="BS2092" s="94"/>
      <c r="BT2092" s="94"/>
      <c r="BU2092" s="94"/>
      <c r="BV2092" s="94"/>
      <c r="BW2092" s="94"/>
      <c r="BX2092" s="94"/>
      <c r="BY2092" s="94"/>
      <c r="BZ2092" s="94"/>
      <c r="CA2092" s="94"/>
      <c r="CB2092" s="94"/>
      <c r="CC2092" s="94"/>
      <c r="CD2092" s="94"/>
      <c r="CE2092" s="94"/>
      <c r="CF2092" s="94"/>
      <c r="CG2092" s="94"/>
      <c r="CH2092" s="94"/>
      <c r="CJ2092" s="94" t="s">
        <v>3680</v>
      </c>
      <c r="CK2092" s="94" t="s">
        <v>23712</v>
      </c>
      <c r="CL2092" s="94" t="s">
        <v>12010</v>
      </c>
      <c r="CM2092" s="94" t="s">
        <v>13487</v>
      </c>
      <c r="CN2092" s="94" t="s">
        <v>23713</v>
      </c>
      <c r="CO2092" s="94" t="s">
        <v>12030</v>
      </c>
      <c r="CP2092" s="94" t="s">
        <v>13489</v>
      </c>
      <c r="CQ2092" s="94" t="s">
        <v>13125</v>
      </c>
      <c r="CR2092" s="94" t="s">
        <v>12085</v>
      </c>
      <c r="CS2092" s="94" t="s">
        <v>12016</v>
      </c>
      <c r="CX2092" s="94" t="s">
        <v>23714</v>
      </c>
      <c r="CZ2092" s="94" t="s">
        <v>12016</v>
      </c>
      <c r="DA2092" s="94" t="s">
        <v>12016</v>
      </c>
      <c r="DB2092" s="94" t="s">
        <v>12016</v>
      </c>
      <c r="DC2092" s="94" t="s">
        <v>12016</v>
      </c>
      <c r="DE2092" s="94" t="s">
        <v>12016</v>
      </c>
      <c r="DH2092" s="94" t="s">
        <v>12021</v>
      </c>
      <c r="DJ2092" s="94" t="s">
        <v>12022</v>
      </c>
    </row>
    <row r="2093" ht="13.5" customHeight="1">
      <c r="A2093" s="94" t="s">
        <v>19198</v>
      </c>
      <c r="B2093" s="94" t="s">
        <v>8633</v>
      </c>
      <c r="C2093" s="94" t="str">
        <f t="shared" si="1"/>
        <v>Rosie Bolton</v>
      </c>
      <c r="D2093" s="94" t="s">
        <v>23710</v>
      </c>
      <c r="E2093" s="94" t="s">
        <v>35</v>
      </c>
      <c r="F2093" s="94" t="s">
        <v>23715</v>
      </c>
      <c r="G2093" s="95" t="s">
        <v>33</v>
      </c>
      <c r="H2093" s="94" t="s">
        <v>12006</v>
      </c>
      <c r="BF2093" s="94"/>
      <c r="BG2093" s="94"/>
      <c r="BH2093" s="94" t="s">
        <v>33</v>
      </c>
      <c r="BI2093" s="94"/>
      <c r="BJ2093" s="94"/>
      <c r="BK2093" s="94"/>
      <c r="BL2093" s="94"/>
      <c r="BM2093" s="94"/>
      <c r="BN2093" s="94"/>
      <c r="BO2093" s="94"/>
      <c r="BP2093" s="94"/>
      <c r="BQ2093" s="94"/>
      <c r="BR2093" s="94">
        <v>1.0</v>
      </c>
      <c r="BS2093" s="94"/>
      <c r="BT2093" s="94"/>
      <c r="BU2093" s="94"/>
      <c r="BV2093" s="94"/>
      <c r="BW2093" s="94"/>
      <c r="BX2093" s="94"/>
      <c r="BY2093" s="94"/>
      <c r="BZ2093" s="94"/>
      <c r="CA2093" s="94"/>
      <c r="CB2093" s="94"/>
      <c r="CC2093" s="94"/>
      <c r="CD2093" s="94"/>
      <c r="CE2093" s="94"/>
      <c r="CF2093" s="94"/>
      <c r="CG2093" s="94"/>
      <c r="CH2093" s="94"/>
      <c r="CJ2093" s="94" t="s">
        <v>3680</v>
      </c>
      <c r="CK2093" s="94" t="s">
        <v>23712</v>
      </c>
      <c r="CL2093" s="94" t="s">
        <v>12010</v>
      </c>
      <c r="CM2093" s="94" t="s">
        <v>13487</v>
      </c>
      <c r="CN2093" s="94" t="s">
        <v>23713</v>
      </c>
      <c r="CO2093" s="94" t="s">
        <v>12030</v>
      </c>
      <c r="CP2093" s="94" t="s">
        <v>13489</v>
      </c>
      <c r="CQ2093" s="94" t="s">
        <v>13125</v>
      </c>
      <c r="CR2093" s="94" t="s">
        <v>12085</v>
      </c>
      <c r="CS2093" s="94" t="s">
        <v>12016</v>
      </c>
      <c r="CX2093" s="94" t="s">
        <v>23714</v>
      </c>
      <c r="CZ2093" s="94" t="s">
        <v>12016</v>
      </c>
      <c r="DA2093" s="94" t="s">
        <v>12016</v>
      </c>
      <c r="DB2093" s="94" t="s">
        <v>12016</v>
      </c>
      <c r="DC2093" s="94" t="s">
        <v>12016</v>
      </c>
      <c r="DE2093" s="94" t="s">
        <v>12016</v>
      </c>
      <c r="DH2093" s="94" t="s">
        <v>12021</v>
      </c>
      <c r="DJ2093" s="94" t="s">
        <v>12022</v>
      </c>
    </row>
    <row r="2094" ht="13.5" customHeight="1">
      <c r="A2094" s="94" t="s">
        <v>23716</v>
      </c>
      <c r="B2094" s="94" t="s">
        <v>23717</v>
      </c>
      <c r="C2094" s="94" t="str">
        <f t="shared" si="1"/>
        <v>Rosinah Modiba</v>
      </c>
      <c r="D2094" s="94" t="s">
        <v>23718</v>
      </c>
      <c r="E2094" s="94" t="s">
        <v>35</v>
      </c>
      <c r="F2094" s="94" t="s">
        <v>23719</v>
      </c>
      <c r="G2094" s="95" t="s">
        <v>33</v>
      </c>
      <c r="H2094" s="94" t="s">
        <v>12006</v>
      </c>
      <c r="I2094" s="94" t="s">
        <v>12069</v>
      </c>
      <c r="BF2094" s="94" t="s">
        <v>33</v>
      </c>
      <c r="BG2094" s="94"/>
      <c r="BH2094" s="94"/>
      <c r="BI2094" s="94"/>
      <c r="BJ2094" s="94"/>
      <c r="BK2094" s="94"/>
      <c r="BL2094" s="94">
        <v>1.0</v>
      </c>
      <c r="BM2094" s="94"/>
      <c r="BN2094" s="94"/>
      <c r="BO2094" s="94"/>
      <c r="BP2094" s="94"/>
      <c r="BQ2094" s="94"/>
      <c r="BR2094" s="94"/>
      <c r="BS2094" s="94"/>
      <c r="BT2094" s="94"/>
      <c r="BU2094" s="94"/>
      <c r="BV2094" s="94"/>
      <c r="BW2094" s="94"/>
      <c r="BX2094" s="94"/>
      <c r="BY2094" s="94"/>
      <c r="BZ2094" s="94"/>
      <c r="CA2094" s="94"/>
      <c r="CB2094" s="94"/>
      <c r="CC2094" s="94"/>
      <c r="CD2094" s="94">
        <v>1.0</v>
      </c>
      <c r="CE2094" s="94"/>
      <c r="CF2094" s="94"/>
      <c r="CG2094" s="94"/>
      <c r="CH2094" s="94"/>
      <c r="CJ2094" s="94" t="s">
        <v>3680</v>
      </c>
      <c r="CK2094" s="94" t="s">
        <v>23720</v>
      </c>
      <c r="CL2094" s="94" t="s">
        <v>12010</v>
      </c>
      <c r="CM2094" s="94" t="s">
        <v>23721</v>
      </c>
      <c r="CN2094" s="94" t="s">
        <v>14994</v>
      </c>
      <c r="CO2094" s="94" t="s">
        <v>12013</v>
      </c>
      <c r="CP2094" s="94" t="s">
        <v>12014</v>
      </c>
      <c r="CQ2094" s="94" t="s">
        <v>12015</v>
      </c>
      <c r="CR2094" s="94" t="s">
        <v>12219</v>
      </c>
      <c r="CS2094" s="94" t="s">
        <v>12007</v>
      </c>
      <c r="CT2094" s="94" t="s">
        <v>12498</v>
      </c>
      <c r="CX2094" s="94" t="s">
        <v>12499</v>
      </c>
      <c r="CZ2094" s="94" t="s">
        <v>12007</v>
      </c>
      <c r="DA2094" s="94" t="s">
        <v>12019</v>
      </c>
      <c r="DB2094" s="94" t="s">
        <v>12016</v>
      </c>
      <c r="DC2094" s="94" t="s">
        <v>12007</v>
      </c>
      <c r="DD2094" s="94" t="s">
        <v>12007</v>
      </c>
      <c r="DE2094" s="94" t="s">
        <v>12007</v>
      </c>
      <c r="DH2094" s="94" t="s">
        <v>12021</v>
      </c>
      <c r="DJ2094" s="94" t="s">
        <v>12022</v>
      </c>
    </row>
    <row r="2095" ht="13.5" customHeight="1">
      <c r="A2095" s="94" t="s">
        <v>23722</v>
      </c>
      <c r="B2095" s="94" t="s">
        <v>23723</v>
      </c>
      <c r="C2095" s="94" t="str">
        <f t="shared" si="1"/>
        <v>Rosly Renil</v>
      </c>
      <c r="D2095" s="94" t="s">
        <v>23724</v>
      </c>
      <c r="E2095" s="94" t="s">
        <v>32</v>
      </c>
      <c r="F2095" s="94" t="s">
        <v>23725</v>
      </c>
      <c r="G2095" s="95" t="s">
        <v>33</v>
      </c>
      <c r="H2095" s="94" t="s">
        <v>12006</v>
      </c>
      <c r="J2095" s="94" t="s">
        <v>23726</v>
      </c>
      <c r="BF2095" s="94" t="s">
        <v>33</v>
      </c>
      <c r="BG2095" s="94"/>
      <c r="BH2095" s="94"/>
      <c r="BI2095" s="94"/>
      <c r="BJ2095" s="94"/>
      <c r="BK2095" s="94"/>
      <c r="BL2095" s="94"/>
      <c r="BM2095" s="94"/>
      <c r="BN2095" s="94">
        <v>1.0</v>
      </c>
      <c r="BO2095" s="94"/>
      <c r="BP2095" s="94"/>
      <c r="BQ2095" s="94"/>
      <c r="BR2095" s="94"/>
      <c r="BS2095" s="94"/>
      <c r="BT2095" s="94"/>
      <c r="BU2095" s="94"/>
      <c r="BV2095" s="94"/>
      <c r="BW2095" s="94"/>
      <c r="BX2095" s="94"/>
      <c r="BY2095" s="94"/>
      <c r="BZ2095" s="94"/>
      <c r="CA2095" s="94"/>
      <c r="CB2095" s="94"/>
      <c r="CC2095" s="94"/>
      <c r="CD2095" s="94"/>
      <c r="CE2095" s="94"/>
      <c r="CF2095" s="94"/>
      <c r="CG2095" s="94"/>
      <c r="CH2095" s="94"/>
      <c r="CJ2095" s="94" t="s">
        <v>12008</v>
      </c>
      <c r="CK2095" s="94" t="s">
        <v>23727</v>
      </c>
      <c r="CL2095" s="94" t="s">
        <v>12232</v>
      </c>
      <c r="CM2095" s="94" t="s">
        <v>23728</v>
      </c>
      <c r="CN2095" s="94" t="s">
        <v>23729</v>
      </c>
      <c r="CO2095" s="94" t="s">
        <v>12030</v>
      </c>
      <c r="CP2095" s="94" t="s">
        <v>12189</v>
      </c>
      <c r="CQ2095" s="94" t="s">
        <v>12015</v>
      </c>
      <c r="CS2095" s="94" t="s">
        <v>12016</v>
      </c>
      <c r="CX2095" s="94" t="s">
        <v>23730</v>
      </c>
      <c r="CZ2095" s="94" t="s">
        <v>12016</v>
      </c>
      <c r="DA2095" s="94" t="s">
        <v>12016</v>
      </c>
      <c r="DB2095" s="94" t="s">
        <v>12016</v>
      </c>
      <c r="DC2095" s="94" t="s">
        <v>12016</v>
      </c>
      <c r="DD2095" s="94" t="s">
        <v>12007</v>
      </c>
      <c r="DE2095" s="94" t="s">
        <v>12016</v>
      </c>
      <c r="DH2095" s="94" t="s">
        <v>12021</v>
      </c>
      <c r="DJ2095" s="94" t="s">
        <v>12022</v>
      </c>
    </row>
    <row r="2096" ht="13.5" customHeight="1">
      <c r="A2096" s="94" t="s">
        <v>23722</v>
      </c>
      <c r="B2096" s="94" t="s">
        <v>23723</v>
      </c>
      <c r="C2096" s="94" t="str">
        <f t="shared" si="1"/>
        <v>Rosly Renil</v>
      </c>
      <c r="D2096" s="94" t="s">
        <v>23731</v>
      </c>
      <c r="E2096" s="94" t="s">
        <v>32</v>
      </c>
      <c r="F2096" s="94" t="s">
        <v>23725</v>
      </c>
      <c r="G2096" s="95" t="s">
        <v>33</v>
      </c>
      <c r="H2096" s="94" t="s">
        <v>12006</v>
      </c>
      <c r="J2096" s="94" t="s">
        <v>23726</v>
      </c>
      <c r="BF2096" s="94" t="s">
        <v>33</v>
      </c>
      <c r="BG2096" s="94"/>
      <c r="BH2096" s="94"/>
      <c r="BI2096" s="94"/>
      <c r="BJ2096" s="94"/>
      <c r="BK2096" s="94"/>
      <c r="BL2096" s="94"/>
      <c r="BM2096" s="94"/>
      <c r="BN2096" s="94">
        <v>1.0</v>
      </c>
      <c r="BO2096" s="94"/>
      <c r="BP2096" s="94"/>
      <c r="BQ2096" s="94"/>
      <c r="BR2096" s="94"/>
      <c r="BS2096" s="94"/>
      <c r="BT2096" s="94"/>
      <c r="BU2096" s="94"/>
      <c r="BV2096" s="94"/>
      <c r="BW2096" s="94"/>
      <c r="BX2096" s="94"/>
      <c r="BY2096" s="94"/>
      <c r="BZ2096" s="94"/>
      <c r="CA2096" s="94"/>
      <c r="CB2096" s="94"/>
      <c r="CC2096" s="94"/>
      <c r="CD2096" s="94"/>
      <c r="CE2096" s="94"/>
      <c r="CF2096" s="94"/>
      <c r="CG2096" s="94"/>
      <c r="CH2096" s="94"/>
      <c r="CJ2096" s="94" t="s">
        <v>12008</v>
      </c>
      <c r="CK2096" s="94" t="s">
        <v>23727</v>
      </c>
      <c r="CL2096" s="94" t="s">
        <v>12232</v>
      </c>
      <c r="CM2096" s="94" t="s">
        <v>23728</v>
      </c>
      <c r="CN2096" s="94" t="s">
        <v>23729</v>
      </c>
      <c r="CO2096" s="94" t="s">
        <v>12030</v>
      </c>
      <c r="CP2096" s="94" t="s">
        <v>12189</v>
      </c>
      <c r="CQ2096" s="94" t="s">
        <v>12015</v>
      </c>
      <c r="CS2096" s="94" t="s">
        <v>12016</v>
      </c>
      <c r="CX2096" s="94" t="s">
        <v>23732</v>
      </c>
      <c r="CZ2096" s="94" t="s">
        <v>12007</v>
      </c>
      <c r="DA2096" s="94" t="s">
        <v>12016</v>
      </c>
      <c r="DB2096" s="94" t="s">
        <v>12016</v>
      </c>
      <c r="DC2096" s="94" t="s">
        <v>12016</v>
      </c>
      <c r="DD2096" s="94" t="s">
        <v>12007</v>
      </c>
      <c r="DE2096" s="94" t="s">
        <v>12016</v>
      </c>
      <c r="DH2096" s="94" t="s">
        <v>12021</v>
      </c>
      <c r="DJ2096" s="94" t="s">
        <v>12022</v>
      </c>
    </row>
    <row r="2097" ht="13.5" customHeight="1">
      <c r="A2097" s="94" t="s">
        <v>23733</v>
      </c>
      <c r="B2097" s="94" t="s">
        <v>23734</v>
      </c>
      <c r="C2097" s="94" t="str">
        <f t="shared" si="1"/>
        <v>Rossella Spiga</v>
      </c>
      <c r="D2097" s="94" t="s">
        <v>23735</v>
      </c>
      <c r="E2097" s="94" t="s">
        <v>32</v>
      </c>
      <c r="F2097" s="94" t="s">
        <v>23736</v>
      </c>
      <c r="G2097" s="95" t="s">
        <v>33</v>
      </c>
      <c r="H2097" s="94" t="s">
        <v>12006</v>
      </c>
      <c r="BF2097" s="94"/>
      <c r="BG2097" s="94"/>
      <c r="BH2097" s="94" t="s">
        <v>33</v>
      </c>
      <c r="BI2097" s="94"/>
      <c r="BJ2097" s="94"/>
      <c r="BK2097" s="94"/>
      <c r="BL2097" s="94"/>
      <c r="BM2097" s="94"/>
      <c r="BN2097" s="94"/>
      <c r="BO2097" s="94"/>
      <c r="BP2097" s="94"/>
      <c r="BQ2097" s="94"/>
      <c r="BR2097" s="94">
        <v>1.0</v>
      </c>
      <c r="BS2097" s="94"/>
      <c r="BT2097" s="94"/>
      <c r="BU2097" s="94"/>
      <c r="BV2097" s="94"/>
      <c r="BW2097" s="94"/>
      <c r="BX2097" s="94"/>
      <c r="BY2097" s="94"/>
      <c r="BZ2097" s="94"/>
      <c r="CA2097" s="94"/>
      <c r="CB2097" s="94"/>
      <c r="CC2097" s="94"/>
      <c r="CD2097" s="94">
        <v>1.0</v>
      </c>
      <c r="CE2097" s="94"/>
      <c r="CF2097" s="94"/>
      <c r="CG2097" s="94"/>
      <c r="CH2097" s="94"/>
      <c r="CK2097" s="94" t="s">
        <v>23737</v>
      </c>
      <c r="CL2097" s="94" t="s">
        <v>12232</v>
      </c>
      <c r="CM2097" s="94" t="s">
        <v>16520</v>
      </c>
      <c r="CN2097" s="94" t="s">
        <v>23738</v>
      </c>
      <c r="CP2097" s="94" t="s">
        <v>16534</v>
      </c>
      <c r="CQ2097" s="94" t="s">
        <v>12605</v>
      </c>
      <c r="CR2097" s="94" t="s">
        <v>12606</v>
      </c>
      <c r="CS2097" s="94" t="s">
        <v>12016</v>
      </c>
      <c r="CX2097" s="94" t="s">
        <v>23739</v>
      </c>
      <c r="CZ2097" s="94" t="s">
        <v>12007</v>
      </c>
      <c r="DA2097" s="94" t="s">
        <v>12016</v>
      </c>
      <c r="DB2097" s="94" t="s">
        <v>12016</v>
      </c>
      <c r="DC2097" s="94" t="s">
        <v>12007</v>
      </c>
      <c r="DD2097" s="94" t="s">
        <v>12016</v>
      </c>
      <c r="DE2097" s="94" t="s">
        <v>12007</v>
      </c>
      <c r="DH2097" s="94" t="s">
        <v>12021</v>
      </c>
      <c r="DJ2097" s="94" t="s">
        <v>12022</v>
      </c>
    </row>
    <row r="2098" ht="13.5" customHeight="1">
      <c r="A2098" s="94" t="s">
        <v>23740</v>
      </c>
      <c r="B2098" s="94" t="s">
        <v>16142</v>
      </c>
      <c r="C2098" s="94" t="str">
        <f t="shared" si="1"/>
        <v>Rowan Smith</v>
      </c>
      <c r="D2098" s="94" t="s">
        <v>23741</v>
      </c>
      <c r="E2098" s="94" t="s">
        <v>32</v>
      </c>
      <c r="F2098" s="94" t="s">
        <v>23742</v>
      </c>
      <c r="G2098" s="95" t="s">
        <v>33</v>
      </c>
      <c r="H2098" s="94" t="s">
        <v>12006</v>
      </c>
      <c r="I2098" s="94" t="s">
        <v>12025</v>
      </c>
      <c r="BF2098" s="94" t="s">
        <v>33</v>
      </c>
      <c r="BG2098" s="94"/>
      <c r="BH2098" s="94"/>
      <c r="BI2098" s="94"/>
      <c r="BJ2098" s="94"/>
      <c r="BK2098" s="94"/>
      <c r="BL2098" s="94">
        <v>1.0</v>
      </c>
      <c r="BM2098" s="94"/>
      <c r="BN2098" s="94"/>
      <c r="BO2098" s="94"/>
      <c r="BP2098" s="94"/>
      <c r="BQ2098" s="94"/>
      <c r="BR2098" s="94"/>
      <c r="BS2098" s="94"/>
      <c r="BT2098" s="94"/>
      <c r="BU2098" s="94"/>
      <c r="BV2098" s="94"/>
      <c r="BW2098" s="94"/>
      <c r="BX2098" s="94"/>
      <c r="BY2098" s="94"/>
      <c r="BZ2098" s="94"/>
      <c r="CA2098" s="94"/>
      <c r="CB2098" s="94"/>
      <c r="CC2098" s="94"/>
      <c r="CD2098" s="94"/>
      <c r="CE2098" s="94"/>
      <c r="CF2098" s="94"/>
      <c r="CG2098" s="94"/>
      <c r="CH2098" s="94"/>
      <c r="CJ2098" s="94" t="s">
        <v>3680</v>
      </c>
      <c r="CK2098" s="94" t="s">
        <v>23743</v>
      </c>
      <c r="CL2098" s="94" t="s">
        <v>7188</v>
      </c>
      <c r="CM2098" s="94" t="s">
        <v>20786</v>
      </c>
      <c r="CN2098" s="94" t="s">
        <v>12115</v>
      </c>
      <c r="CO2098" s="94" t="s">
        <v>12030</v>
      </c>
      <c r="CQ2098" s="94" t="s">
        <v>13125</v>
      </c>
      <c r="CR2098" s="94" t="s">
        <v>13125</v>
      </c>
      <c r="CS2098" s="94" t="s">
        <v>12016</v>
      </c>
      <c r="CX2098" s="94" t="s">
        <v>23744</v>
      </c>
      <c r="CZ2098" s="94" t="s">
        <v>12016</v>
      </c>
      <c r="DA2098" s="94" t="s">
        <v>12016</v>
      </c>
      <c r="DB2098" s="94" t="s">
        <v>12016</v>
      </c>
      <c r="DC2098" s="94" t="s">
        <v>12016</v>
      </c>
      <c r="DD2098" s="94" t="s">
        <v>12007</v>
      </c>
      <c r="DE2098" s="94" t="s">
        <v>12016</v>
      </c>
      <c r="DH2098" s="94" t="s">
        <v>12021</v>
      </c>
      <c r="DJ2098" s="94" t="s">
        <v>12022</v>
      </c>
    </row>
    <row r="2099" ht="13.5" customHeight="1">
      <c r="A2099" s="94" t="s">
        <v>4307</v>
      </c>
      <c r="B2099" s="94" t="s">
        <v>4251</v>
      </c>
      <c r="C2099" s="94" t="str">
        <f t="shared" si="1"/>
        <v>Rowyn Naidoo</v>
      </c>
      <c r="D2099" s="94" t="s">
        <v>4308</v>
      </c>
      <c r="E2099" s="94" t="s">
        <v>32</v>
      </c>
      <c r="F2099" s="94" t="s">
        <v>23745</v>
      </c>
      <c r="G2099" s="95" t="s">
        <v>33</v>
      </c>
      <c r="H2099" s="94" t="s">
        <v>12006</v>
      </c>
      <c r="I2099" s="94" t="s">
        <v>12069</v>
      </c>
      <c r="BF2099" s="94" t="s">
        <v>33</v>
      </c>
      <c r="BG2099" s="94"/>
      <c r="BH2099" s="94"/>
      <c r="BI2099" s="94"/>
      <c r="BJ2099" s="94"/>
      <c r="BK2099" s="94"/>
      <c r="BL2099" s="94"/>
      <c r="BM2099" s="94">
        <v>1.0</v>
      </c>
      <c r="BN2099" s="94"/>
      <c r="BO2099" s="94"/>
      <c r="BP2099" s="94"/>
      <c r="BQ2099" s="94"/>
      <c r="BR2099" s="94"/>
      <c r="BS2099" s="94"/>
      <c r="BT2099" s="94"/>
      <c r="BU2099" s="94"/>
      <c r="BV2099" s="94"/>
      <c r="BW2099" s="94"/>
      <c r="BX2099" s="94"/>
      <c r="BY2099" s="94"/>
      <c r="BZ2099" s="94"/>
      <c r="CA2099" s="94"/>
      <c r="CB2099" s="94"/>
      <c r="CC2099" s="94"/>
      <c r="CD2099" s="94"/>
      <c r="CE2099" s="94"/>
      <c r="CF2099" s="94"/>
      <c r="CG2099" s="94"/>
      <c r="CH2099" s="94"/>
      <c r="CJ2099" s="94" t="s">
        <v>11475</v>
      </c>
      <c r="CK2099" s="94" t="s">
        <v>4312</v>
      </c>
      <c r="CL2099" s="94" t="s">
        <v>12046</v>
      </c>
      <c r="CM2099" s="94" t="s">
        <v>12186</v>
      </c>
      <c r="CN2099" s="94" t="s">
        <v>18325</v>
      </c>
      <c r="CO2099" s="94" t="s">
        <v>12217</v>
      </c>
      <c r="CP2099" s="94" t="s">
        <v>12306</v>
      </c>
      <c r="CQ2099" s="94" t="s">
        <v>12015</v>
      </c>
      <c r="CR2099" s="94" t="s">
        <v>12219</v>
      </c>
      <c r="CS2099" s="94" t="s">
        <v>12016</v>
      </c>
      <c r="CX2099" s="94" t="s">
        <v>23746</v>
      </c>
      <c r="CZ2099" s="94" t="s">
        <v>12007</v>
      </c>
      <c r="DA2099" s="94" t="s">
        <v>12016</v>
      </c>
      <c r="DB2099" s="94" t="s">
        <v>12111</v>
      </c>
      <c r="DC2099" s="94" t="s">
        <v>12007</v>
      </c>
      <c r="DD2099" s="94" t="s">
        <v>12007</v>
      </c>
      <c r="DE2099" s="94" t="s">
        <v>12016</v>
      </c>
      <c r="DH2099" s="94" t="s">
        <v>12021</v>
      </c>
      <c r="DJ2099" s="94" t="s">
        <v>12022</v>
      </c>
    </row>
    <row r="2100" ht="13.5" customHeight="1">
      <c r="A2100" s="94" t="s">
        <v>3358</v>
      </c>
      <c r="B2100" s="94" t="s">
        <v>23747</v>
      </c>
      <c r="C2100" s="94" t="str">
        <f t="shared" si="1"/>
        <v>Roy Maartens</v>
      </c>
      <c r="D2100" s="94" t="s">
        <v>23748</v>
      </c>
      <c r="E2100" s="94" t="s">
        <v>32</v>
      </c>
      <c r="F2100" s="94" t="s">
        <v>23749</v>
      </c>
      <c r="G2100" s="95" t="s">
        <v>33</v>
      </c>
      <c r="H2100" s="94" t="s">
        <v>12006</v>
      </c>
      <c r="BF2100" s="94" t="s">
        <v>33</v>
      </c>
      <c r="BG2100" s="94"/>
      <c r="BH2100" s="94"/>
      <c r="BI2100" s="94"/>
      <c r="BJ2100" s="94"/>
      <c r="BK2100" s="94"/>
      <c r="BL2100" s="94">
        <v>1.0</v>
      </c>
      <c r="BM2100" s="94"/>
      <c r="BN2100" s="94"/>
      <c r="BO2100" s="94"/>
      <c r="BP2100" s="94"/>
      <c r="BQ2100" s="94"/>
      <c r="BR2100" s="94"/>
      <c r="BS2100" s="94"/>
      <c r="BT2100" s="94"/>
      <c r="BU2100" s="94"/>
      <c r="BV2100" s="94"/>
      <c r="BW2100" s="94"/>
      <c r="BX2100" s="94"/>
      <c r="BY2100" s="94"/>
      <c r="BZ2100" s="94"/>
      <c r="CA2100" s="94"/>
      <c r="CB2100" s="94"/>
      <c r="CC2100" s="94"/>
      <c r="CD2100" s="94"/>
      <c r="CE2100" s="94"/>
      <c r="CF2100" s="94"/>
      <c r="CG2100" s="94"/>
      <c r="CH2100" s="94"/>
      <c r="CJ2100" s="94" t="s">
        <v>12082</v>
      </c>
      <c r="CK2100" s="94" t="s">
        <v>23750</v>
      </c>
      <c r="CL2100" s="94" t="s">
        <v>12175</v>
      </c>
      <c r="CM2100" s="94" t="s">
        <v>23751</v>
      </c>
      <c r="CO2100" s="94" t="s">
        <v>12030</v>
      </c>
      <c r="CP2100" s="94" t="s">
        <v>12189</v>
      </c>
      <c r="CQ2100" s="94" t="s">
        <v>12015</v>
      </c>
      <c r="CR2100" s="94" t="s">
        <v>12015</v>
      </c>
      <c r="CS2100" s="94" t="s">
        <v>12016</v>
      </c>
      <c r="CX2100" s="94" t="s">
        <v>1687</v>
      </c>
      <c r="CZ2100" s="94" t="s">
        <v>12007</v>
      </c>
      <c r="DA2100" s="94" t="s">
        <v>12016</v>
      </c>
      <c r="DB2100" s="94" t="s">
        <v>12016</v>
      </c>
      <c r="DC2100" s="94" t="s">
        <v>12016</v>
      </c>
      <c r="DD2100" s="94" t="s">
        <v>12016</v>
      </c>
      <c r="DE2100" s="94" t="s">
        <v>12016</v>
      </c>
      <c r="DH2100" s="94" t="s">
        <v>12021</v>
      </c>
      <c r="DJ2100" s="94" t="s">
        <v>12022</v>
      </c>
    </row>
    <row r="2101" ht="13.5" customHeight="1">
      <c r="A2101" s="94" t="s">
        <v>9921</v>
      </c>
      <c r="B2101" s="94" t="s">
        <v>9922</v>
      </c>
      <c r="C2101" s="94" t="str">
        <f t="shared" si="1"/>
        <v>Ruben Andreasyan</v>
      </c>
      <c r="D2101" s="94" t="s">
        <v>9923</v>
      </c>
      <c r="E2101" s="94" t="s">
        <v>35</v>
      </c>
      <c r="F2101" s="94" t="s">
        <v>23752</v>
      </c>
      <c r="G2101" s="95" t="s">
        <v>33</v>
      </c>
      <c r="H2101" s="94" t="s">
        <v>12006</v>
      </c>
      <c r="I2101" s="94" t="s">
        <v>12069</v>
      </c>
      <c r="BF2101" s="94" t="s">
        <v>33</v>
      </c>
      <c r="BG2101" s="94"/>
      <c r="BH2101" s="94"/>
      <c r="BI2101" s="94"/>
      <c r="BJ2101" s="94"/>
      <c r="BK2101" s="94"/>
      <c r="BL2101" s="94">
        <v>1.0</v>
      </c>
      <c r="BM2101" s="94"/>
      <c r="BN2101" s="94"/>
      <c r="BO2101" s="94"/>
      <c r="BP2101" s="94"/>
      <c r="BQ2101" s="94"/>
      <c r="BR2101" s="94"/>
      <c r="BS2101" s="94"/>
      <c r="BT2101" s="94"/>
      <c r="BU2101" s="94"/>
      <c r="BV2101" s="94"/>
      <c r="BW2101" s="94"/>
      <c r="BX2101" s="94"/>
      <c r="BY2101" s="94"/>
      <c r="BZ2101" s="94"/>
      <c r="CA2101" s="94"/>
      <c r="CB2101" s="94"/>
      <c r="CC2101" s="94"/>
      <c r="CD2101" s="94"/>
      <c r="CE2101" s="94"/>
      <c r="CF2101" s="94"/>
      <c r="CG2101" s="94"/>
      <c r="CH2101" s="94"/>
      <c r="CJ2101" s="94" t="s">
        <v>3680</v>
      </c>
      <c r="CK2101" s="94" t="s">
        <v>23753</v>
      </c>
      <c r="CL2101" s="94" t="s">
        <v>12505</v>
      </c>
      <c r="CM2101" s="94" t="s">
        <v>15566</v>
      </c>
      <c r="CQ2101" s="94" t="s">
        <v>12999</v>
      </c>
      <c r="CR2101" s="94" t="s">
        <v>13000</v>
      </c>
      <c r="CS2101" s="94" t="s">
        <v>12007</v>
      </c>
      <c r="CX2101" s="94" t="s">
        <v>23754</v>
      </c>
      <c r="DH2101" s="94" t="s">
        <v>12021</v>
      </c>
      <c r="DJ2101" s="94" t="s">
        <v>12022</v>
      </c>
    </row>
    <row r="2102" ht="13.5" customHeight="1">
      <c r="A2102" s="94" t="s">
        <v>7811</v>
      </c>
      <c r="B2102" s="94" t="s">
        <v>7812</v>
      </c>
      <c r="C2102" s="94" t="str">
        <f t="shared" si="1"/>
        <v>Ruhann Steyn</v>
      </c>
      <c r="D2102" s="94" t="s">
        <v>7813</v>
      </c>
      <c r="E2102" s="94" t="s">
        <v>32</v>
      </c>
      <c r="F2102" s="94" t="s">
        <v>23755</v>
      </c>
      <c r="G2102" s="95" t="s">
        <v>33</v>
      </c>
      <c r="H2102" s="94" t="s">
        <v>12006</v>
      </c>
      <c r="I2102" s="94" t="s">
        <v>12069</v>
      </c>
      <c r="BF2102" s="94"/>
      <c r="BG2102" s="94"/>
      <c r="BH2102" s="94" t="s">
        <v>33</v>
      </c>
      <c r="BI2102" s="94"/>
      <c r="BJ2102" s="94"/>
      <c r="BK2102" s="94"/>
      <c r="BL2102" s="94"/>
      <c r="BM2102" s="94"/>
      <c r="BN2102" s="94"/>
      <c r="BO2102" s="94"/>
      <c r="BP2102" s="94"/>
      <c r="BQ2102" s="94"/>
      <c r="BR2102" s="94">
        <v>1.0</v>
      </c>
      <c r="BS2102" s="94"/>
      <c r="BT2102" s="94"/>
      <c r="BU2102" s="94"/>
      <c r="BV2102" s="94"/>
      <c r="BW2102" s="94"/>
      <c r="BX2102" s="94"/>
      <c r="BY2102" s="94"/>
      <c r="BZ2102" s="94"/>
      <c r="CA2102" s="94"/>
      <c r="CB2102" s="94"/>
      <c r="CC2102" s="94"/>
      <c r="CD2102" s="94"/>
      <c r="CE2102" s="94"/>
      <c r="CF2102" s="94"/>
      <c r="CG2102" s="94"/>
      <c r="CH2102" s="94"/>
      <c r="CJ2102" s="94" t="s">
        <v>3680</v>
      </c>
      <c r="CK2102" s="94" t="s">
        <v>7817</v>
      </c>
      <c r="CL2102" s="94" t="s">
        <v>12046</v>
      </c>
      <c r="CM2102" s="94" t="s">
        <v>13342</v>
      </c>
      <c r="CN2102" s="94" t="s">
        <v>14263</v>
      </c>
      <c r="CO2102" s="94" t="s">
        <v>12116</v>
      </c>
      <c r="CP2102" s="94" t="s">
        <v>12282</v>
      </c>
      <c r="CQ2102" s="94" t="s">
        <v>12015</v>
      </c>
      <c r="CR2102" s="94" t="s">
        <v>12219</v>
      </c>
      <c r="CS2102" s="94" t="s">
        <v>12016</v>
      </c>
      <c r="CT2102" s="94" t="s">
        <v>12297</v>
      </c>
      <c r="CU2102" s="94" t="s">
        <v>12297</v>
      </c>
      <c r="CV2102" s="94" t="s">
        <v>12297</v>
      </c>
      <c r="CX2102" s="94" t="s">
        <v>23756</v>
      </c>
      <c r="CZ2102" s="94" t="s">
        <v>12007</v>
      </c>
      <c r="DA2102" s="94" t="s">
        <v>12016</v>
      </c>
      <c r="DC2102" s="94" t="s">
        <v>12007</v>
      </c>
      <c r="DD2102" s="94" t="s">
        <v>12007</v>
      </c>
      <c r="DE2102" s="94" t="s">
        <v>12016</v>
      </c>
      <c r="DH2102" s="94" t="s">
        <v>12021</v>
      </c>
      <c r="DJ2102" s="94" t="s">
        <v>12022</v>
      </c>
    </row>
    <row r="2103" ht="13.5" customHeight="1">
      <c r="A2103" s="94" t="s">
        <v>23757</v>
      </c>
      <c r="B2103" s="94" t="s">
        <v>17673</v>
      </c>
      <c r="C2103" s="94" t="str">
        <f t="shared" si="1"/>
        <v>Ruizhi Yang</v>
      </c>
      <c r="D2103" s="94" t="s">
        <v>23758</v>
      </c>
      <c r="E2103" s="94" t="s">
        <v>5249</v>
      </c>
      <c r="F2103" s="94" t="s">
        <v>23759</v>
      </c>
      <c r="G2103" s="95" t="s">
        <v>1059</v>
      </c>
      <c r="H2103" s="94" t="s">
        <v>12006</v>
      </c>
      <c r="J2103" s="94" t="s">
        <v>23760</v>
      </c>
      <c r="BF2103" s="94"/>
      <c r="BG2103" s="94"/>
      <c r="BH2103" s="94"/>
      <c r="BI2103" s="94"/>
      <c r="BJ2103" s="94"/>
      <c r="BK2103" s="94"/>
      <c r="BL2103" s="94"/>
      <c r="BM2103" s="94"/>
      <c r="BN2103" s="94"/>
      <c r="BO2103" s="94"/>
      <c r="BP2103" s="94"/>
      <c r="BQ2103" s="94"/>
      <c r="BR2103" s="94"/>
      <c r="BS2103" s="94"/>
      <c r="BT2103" s="94"/>
      <c r="BU2103" s="94"/>
      <c r="BV2103" s="94"/>
      <c r="BW2103" s="94"/>
      <c r="BX2103" s="94"/>
      <c r="BY2103" s="94"/>
      <c r="BZ2103" s="94"/>
      <c r="CA2103" s="94"/>
      <c r="CB2103" s="94"/>
      <c r="CC2103" s="94"/>
      <c r="CD2103" s="94"/>
      <c r="CE2103" s="94"/>
      <c r="CF2103" s="94"/>
      <c r="CG2103" s="94"/>
      <c r="CH2103" s="94"/>
      <c r="CJ2103" s="94" t="s">
        <v>12035</v>
      </c>
      <c r="CK2103" s="94" t="s">
        <v>23761</v>
      </c>
      <c r="CL2103" s="94" t="s">
        <v>12505</v>
      </c>
      <c r="CM2103" s="94" t="s">
        <v>23762</v>
      </c>
      <c r="CO2103" s="94" t="s">
        <v>12030</v>
      </c>
      <c r="CP2103" s="94" t="s">
        <v>23763</v>
      </c>
      <c r="CQ2103" s="94" t="s">
        <v>23156</v>
      </c>
      <c r="CR2103" s="94" t="s">
        <v>23156</v>
      </c>
      <c r="CS2103" s="94" t="s">
        <v>12007</v>
      </c>
      <c r="CX2103" s="94" t="s">
        <v>3139</v>
      </c>
      <c r="CZ2103" s="94" t="s">
        <v>12016</v>
      </c>
      <c r="DA2103" s="94" t="s">
        <v>12016</v>
      </c>
      <c r="DB2103" s="94" t="s">
        <v>12016</v>
      </c>
      <c r="DC2103" s="94" t="s">
        <v>12016</v>
      </c>
      <c r="DD2103" s="94" t="s">
        <v>12016</v>
      </c>
      <c r="DE2103" s="94" t="s">
        <v>12007</v>
      </c>
      <c r="DH2103" s="94" t="s">
        <v>12021</v>
      </c>
      <c r="DJ2103" s="94" t="s">
        <v>12022</v>
      </c>
    </row>
    <row r="2104" ht="13.5" customHeight="1">
      <c r="A2104" s="94" t="s">
        <v>4313</v>
      </c>
      <c r="B2104" s="94" t="s">
        <v>2398</v>
      </c>
      <c r="C2104" s="94" t="str">
        <f t="shared" si="1"/>
        <v>Ruizhu Chen</v>
      </c>
      <c r="D2104" s="94" t="s">
        <v>4314</v>
      </c>
      <c r="E2104" s="94" t="s">
        <v>35</v>
      </c>
      <c r="F2104" s="94" t="s">
        <v>23764</v>
      </c>
      <c r="G2104" s="95" t="s">
        <v>33</v>
      </c>
      <c r="H2104" s="94" t="s">
        <v>12006</v>
      </c>
      <c r="I2104" s="94" t="s">
        <v>12069</v>
      </c>
      <c r="BF2104" s="94"/>
      <c r="BG2104" s="94"/>
      <c r="BH2104" s="94" t="s">
        <v>33</v>
      </c>
      <c r="BI2104" s="94"/>
      <c r="BJ2104" s="94"/>
      <c r="BK2104" s="94"/>
      <c r="BL2104" s="94"/>
      <c r="BM2104" s="94"/>
      <c r="BN2104" s="94"/>
      <c r="BO2104" s="94"/>
      <c r="BP2104" s="94"/>
      <c r="BQ2104" s="94"/>
      <c r="BR2104" s="94">
        <v>1.0</v>
      </c>
      <c r="BS2104" s="94"/>
      <c r="BT2104" s="94"/>
      <c r="BU2104" s="94"/>
      <c r="BV2104" s="94"/>
      <c r="BW2104" s="94"/>
      <c r="BX2104" s="94"/>
      <c r="BY2104" s="94"/>
      <c r="BZ2104" s="94"/>
      <c r="CA2104" s="94"/>
      <c r="CB2104" s="94"/>
      <c r="CC2104" s="94"/>
      <c r="CD2104" s="94"/>
      <c r="CE2104" s="94"/>
      <c r="CF2104" s="94"/>
      <c r="CG2104" s="94"/>
      <c r="CH2104" s="94"/>
      <c r="CJ2104" s="94" t="s">
        <v>12058</v>
      </c>
      <c r="CK2104" s="94" t="s">
        <v>4318</v>
      </c>
      <c r="CL2104" s="94" t="s">
        <v>12010</v>
      </c>
      <c r="CM2104" s="94" t="s">
        <v>12419</v>
      </c>
      <c r="CN2104" s="94" t="s">
        <v>13674</v>
      </c>
      <c r="CO2104" s="94" t="s">
        <v>12116</v>
      </c>
      <c r="CP2104" s="94" t="s">
        <v>23765</v>
      </c>
      <c r="CQ2104" s="94" t="s">
        <v>12032</v>
      </c>
      <c r="CR2104" s="94" t="s">
        <v>13943</v>
      </c>
      <c r="CS2104" s="94" t="s">
        <v>12007</v>
      </c>
      <c r="CX2104" s="94" t="s">
        <v>23766</v>
      </c>
      <c r="CZ2104" s="94" t="s">
        <v>12007</v>
      </c>
      <c r="DA2104" s="94" t="s">
        <v>12111</v>
      </c>
      <c r="DB2104" s="94" t="s">
        <v>12111</v>
      </c>
      <c r="DC2104" s="94" t="s">
        <v>12007</v>
      </c>
      <c r="DD2104" s="94" t="s">
        <v>12007</v>
      </c>
      <c r="DE2104" s="94" t="s">
        <v>12007</v>
      </c>
      <c r="DH2104" s="94" t="s">
        <v>12021</v>
      </c>
      <c r="DJ2104" s="94" t="s">
        <v>12022</v>
      </c>
    </row>
    <row r="2105" ht="13.5" customHeight="1">
      <c r="A2105" s="94" t="s">
        <v>7132</v>
      </c>
      <c r="B2105" s="94" t="s">
        <v>7133</v>
      </c>
      <c r="C2105" s="94" t="str">
        <f t="shared" si="1"/>
        <v>Rukaiya Khatoon</v>
      </c>
      <c r="D2105" s="94" t="s">
        <v>7134</v>
      </c>
      <c r="E2105" s="94" t="s">
        <v>32</v>
      </c>
      <c r="F2105" s="94" t="s">
        <v>23767</v>
      </c>
      <c r="G2105" s="95" t="s">
        <v>33</v>
      </c>
      <c r="H2105" s="94" t="s">
        <v>12006</v>
      </c>
      <c r="I2105" s="94" t="s">
        <v>12069</v>
      </c>
      <c r="AP2105" s="94" t="s">
        <v>12007</v>
      </c>
      <c r="BF2105" s="94"/>
      <c r="BG2105" s="94"/>
      <c r="BH2105" s="94" t="s">
        <v>33</v>
      </c>
      <c r="BI2105" s="94"/>
      <c r="BJ2105" s="94"/>
      <c r="BK2105" s="94"/>
      <c r="BL2105" s="94"/>
      <c r="BM2105" s="94"/>
      <c r="BN2105" s="94"/>
      <c r="BO2105" s="94"/>
      <c r="BP2105" s="94"/>
      <c r="BQ2105" s="94"/>
      <c r="BR2105" s="94">
        <v>1.0</v>
      </c>
      <c r="BS2105" s="94"/>
      <c r="BT2105" s="94"/>
      <c r="BU2105" s="94"/>
      <c r="BV2105" s="94"/>
      <c r="BW2105" s="94"/>
      <c r="BX2105" s="94"/>
      <c r="BY2105" s="94"/>
      <c r="BZ2105" s="94"/>
      <c r="CA2105" s="94"/>
      <c r="CB2105" s="94"/>
      <c r="CC2105" s="94"/>
      <c r="CD2105" s="94">
        <v>1.0</v>
      </c>
      <c r="CE2105" s="94"/>
      <c r="CF2105" s="94"/>
      <c r="CG2105" s="94"/>
      <c r="CH2105" s="94"/>
      <c r="CJ2105" s="94" t="s">
        <v>12058</v>
      </c>
      <c r="CK2105" s="94" t="s">
        <v>7138</v>
      </c>
      <c r="CL2105" s="94" t="s">
        <v>12010</v>
      </c>
      <c r="CM2105" s="94" t="s">
        <v>14307</v>
      </c>
      <c r="CN2105" s="94" t="s">
        <v>12187</v>
      </c>
      <c r="CO2105" s="94" t="s">
        <v>12188</v>
      </c>
      <c r="CP2105" s="94" t="s">
        <v>12282</v>
      </c>
      <c r="CQ2105" s="94" t="s">
        <v>12015</v>
      </c>
      <c r="CR2105" s="94" t="s">
        <v>12183</v>
      </c>
      <c r="CS2105" s="94" t="s">
        <v>12007</v>
      </c>
      <c r="CT2105" s="94" t="s">
        <v>12123</v>
      </c>
      <c r="CX2105" s="94" t="s">
        <v>23768</v>
      </c>
      <c r="CZ2105" s="94" t="s">
        <v>12007</v>
      </c>
      <c r="DA2105" s="94" t="s">
        <v>12019</v>
      </c>
      <c r="DB2105" s="94" t="s">
        <v>12019</v>
      </c>
      <c r="DC2105" s="94" t="s">
        <v>12007</v>
      </c>
      <c r="DD2105" s="94" t="s">
        <v>12016</v>
      </c>
      <c r="DE2105" s="94" t="s">
        <v>12007</v>
      </c>
      <c r="DH2105" s="94" t="s">
        <v>12021</v>
      </c>
      <c r="DJ2105" s="94" t="s">
        <v>12022</v>
      </c>
    </row>
    <row r="2106" ht="13.5" customHeight="1">
      <c r="A2106" s="94" t="s">
        <v>23769</v>
      </c>
      <c r="B2106" s="94" t="s">
        <v>23770</v>
      </c>
      <c r="C2106" s="94" t="str">
        <f t="shared" si="1"/>
        <v>Ruskin Hartley</v>
      </c>
      <c r="D2106" s="94" t="s">
        <v>23771</v>
      </c>
      <c r="E2106" s="94" t="s">
        <v>32</v>
      </c>
      <c r="F2106" s="94" t="s">
        <v>23772</v>
      </c>
      <c r="G2106" s="95" t="s">
        <v>33</v>
      </c>
      <c r="H2106" s="94" t="s">
        <v>12006</v>
      </c>
      <c r="I2106" s="94" t="s">
        <v>12069</v>
      </c>
      <c r="BF2106" s="94" t="s">
        <v>33</v>
      </c>
      <c r="BG2106" s="94"/>
      <c r="BH2106" s="94"/>
      <c r="BI2106" s="94"/>
      <c r="BJ2106" s="94"/>
      <c r="BK2106" s="94"/>
      <c r="BL2106" s="94">
        <v>1.0</v>
      </c>
      <c r="BM2106" s="94"/>
      <c r="BN2106" s="94"/>
      <c r="BO2106" s="94"/>
      <c r="BP2106" s="94"/>
      <c r="BQ2106" s="94"/>
      <c r="BR2106" s="94"/>
      <c r="BS2106" s="94"/>
      <c r="BT2106" s="94"/>
      <c r="BU2106" s="94"/>
      <c r="BV2106" s="94"/>
      <c r="BW2106" s="94"/>
      <c r="BX2106" s="94"/>
      <c r="BY2106" s="94"/>
      <c r="BZ2106" s="94"/>
      <c r="CA2106" s="94"/>
      <c r="CB2106" s="94"/>
      <c r="CC2106" s="94"/>
      <c r="CD2106" s="94">
        <v>1.0</v>
      </c>
      <c r="CE2106" s="94"/>
      <c r="CF2106" s="94"/>
      <c r="CG2106" s="94"/>
      <c r="CH2106" s="94"/>
      <c r="CK2106" s="94" t="s">
        <v>23773</v>
      </c>
      <c r="CL2106" s="94" t="s">
        <v>12046</v>
      </c>
      <c r="CM2106" s="94" t="s">
        <v>23774</v>
      </c>
      <c r="CN2106" s="94" t="s">
        <v>13563</v>
      </c>
      <c r="CP2106" s="94" t="s">
        <v>12178</v>
      </c>
      <c r="CQ2106" s="94" t="s">
        <v>12032</v>
      </c>
      <c r="CS2106" s="94" t="s">
        <v>12016</v>
      </c>
      <c r="CT2106" s="94" t="s">
        <v>12052</v>
      </c>
      <c r="CU2106" s="94" t="s">
        <v>12052</v>
      </c>
      <c r="CX2106" s="94" t="s">
        <v>18682</v>
      </c>
      <c r="CZ2106" s="94" t="s">
        <v>12007</v>
      </c>
      <c r="DA2106" s="94" t="s">
        <v>12016</v>
      </c>
      <c r="DB2106" s="94" t="s">
        <v>12016</v>
      </c>
      <c r="DC2106" s="94" t="s">
        <v>12016</v>
      </c>
      <c r="DD2106" s="94" t="s">
        <v>12007</v>
      </c>
      <c r="DE2106" s="94" t="s">
        <v>12007</v>
      </c>
      <c r="DH2106" s="94" t="s">
        <v>12021</v>
      </c>
      <c r="DJ2106" s="94" t="s">
        <v>12022</v>
      </c>
    </row>
    <row r="2107" ht="13.5" customHeight="1">
      <c r="A2107" s="94" t="s">
        <v>23775</v>
      </c>
      <c r="B2107" s="94" t="s">
        <v>5882</v>
      </c>
      <c r="C2107" s="94" t="str">
        <f t="shared" si="1"/>
        <v>Russ Taylor</v>
      </c>
      <c r="D2107" s="94" t="s">
        <v>23776</v>
      </c>
      <c r="E2107" s="94" t="s">
        <v>32</v>
      </c>
      <c r="F2107" s="94" t="s">
        <v>23777</v>
      </c>
      <c r="G2107" s="95" t="s">
        <v>33</v>
      </c>
      <c r="H2107" s="94" t="s">
        <v>12006</v>
      </c>
      <c r="I2107" s="94" t="s">
        <v>12069</v>
      </c>
      <c r="BF2107" s="94" t="s">
        <v>33</v>
      </c>
      <c r="BG2107" s="94"/>
      <c r="BH2107" s="94"/>
      <c r="BI2107" s="94"/>
      <c r="BJ2107" s="94"/>
      <c r="BK2107" s="94"/>
      <c r="BL2107" s="94">
        <v>1.0</v>
      </c>
      <c r="BM2107" s="94"/>
      <c r="BN2107" s="94"/>
      <c r="BO2107" s="94"/>
      <c r="BP2107" s="94"/>
      <c r="BQ2107" s="94"/>
      <c r="BR2107" s="94"/>
      <c r="BS2107" s="94"/>
      <c r="BT2107" s="94"/>
      <c r="BU2107" s="94"/>
      <c r="BV2107" s="94"/>
      <c r="BW2107" s="94"/>
      <c r="BX2107" s="94"/>
      <c r="BY2107" s="94"/>
      <c r="BZ2107" s="94"/>
      <c r="CA2107" s="94"/>
      <c r="CB2107" s="94"/>
      <c r="CC2107" s="94"/>
      <c r="CD2107" s="94">
        <v>2.0</v>
      </c>
      <c r="CE2107" s="94"/>
      <c r="CF2107" s="94"/>
      <c r="CG2107" s="94"/>
      <c r="CH2107" s="94">
        <v>1.0</v>
      </c>
      <c r="CJ2107" s="94" t="s">
        <v>12029</v>
      </c>
      <c r="CK2107" s="94" t="s">
        <v>23778</v>
      </c>
      <c r="CL2107" s="94" t="s">
        <v>12505</v>
      </c>
      <c r="CM2107" s="94" t="s">
        <v>12186</v>
      </c>
      <c r="CN2107" s="94" t="s">
        <v>12029</v>
      </c>
      <c r="CO2107" s="94" t="s">
        <v>12101</v>
      </c>
      <c r="CP2107" s="94" t="s">
        <v>23779</v>
      </c>
      <c r="CQ2107" s="94" t="s">
        <v>12075</v>
      </c>
      <c r="CR2107" s="94" t="s">
        <v>12075</v>
      </c>
      <c r="CS2107" s="94" t="s">
        <v>12016</v>
      </c>
      <c r="CX2107" s="94" t="s">
        <v>23780</v>
      </c>
      <c r="CZ2107" s="94" t="s">
        <v>12007</v>
      </c>
      <c r="DC2107" s="94" t="s">
        <v>12007</v>
      </c>
      <c r="DD2107" s="94" t="s">
        <v>12007</v>
      </c>
      <c r="DE2107" s="94" t="s">
        <v>12016</v>
      </c>
      <c r="DH2107" s="94" t="s">
        <v>12021</v>
      </c>
      <c r="DJ2107" s="94" t="s">
        <v>12022</v>
      </c>
    </row>
    <row r="2108" ht="13.5" customHeight="1">
      <c r="A2108" s="94" t="s">
        <v>6471</v>
      </c>
      <c r="B2108" s="94" t="s">
        <v>10758</v>
      </c>
      <c r="C2108" s="94" t="str">
        <f t="shared" si="1"/>
        <v>Ryan Bagge</v>
      </c>
      <c r="D2108" s="94" t="s">
        <v>10759</v>
      </c>
      <c r="E2108" s="94" t="s">
        <v>32</v>
      </c>
      <c r="F2108" s="94" t="s">
        <v>23781</v>
      </c>
      <c r="G2108" s="95" t="s">
        <v>33</v>
      </c>
      <c r="H2108" s="94" t="s">
        <v>12006</v>
      </c>
      <c r="I2108" s="94" t="s">
        <v>12069</v>
      </c>
      <c r="BF2108" s="94"/>
      <c r="BG2108" s="94"/>
      <c r="BH2108" s="94" t="s">
        <v>33</v>
      </c>
      <c r="BI2108" s="94"/>
      <c r="BJ2108" s="94"/>
      <c r="BK2108" s="94"/>
      <c r="BL2108" s="94"/>
      <c r="BM2108" s="94"/>
      <c r="BN2108" s="94"/>
      <c r="BO2108" s="94"/>
      <c r="BP2108" s="94"/>
      <c r="BQ2108" s="94"/>
      <c r="BR2108" s="94"/>
      <c r="BS2108" s="94">
        <v>1.0</v>
      </c>
      <c r="BT2108" s="94"/>
      <c r="BU2108" s="94"/>
      <c r="BV2108" s="94"/>
      <c r="BW2108" s="94"/>
      <c r="BX2108" s="94"/>
      <c r="BY2108" s="94"/>
      <c r="BZ2108" s="94"/>
      <c r="CA2108" s="94"/>
      <c r="CB2108" s="94"/>
      <c r="CC2108" s="94"/>
      <c r="CD2108" s="94">
        <v>1.0</v>
      </c>
      <c r="CE2108" s="94"/>
      <c r="CF2108" s="94"/>
      <c r="CG2108" s="94"/>
      <c r="CH2108" s="94"/>
      <c r="CJ2108" s="94" t="s">
        <v>11475</v>
      </c>
      <c r="CK2108" s="94" t="s">
        <v>6471</v>
      </c>
      <c r="CL2108" s="94" t="s">
        <v>12046</v>
      </c>
      <c r="CM2108" s="94" t="s">
        <v>23782</v>
      </c>
      <c r="CN2108" s="94" t="s">
        <v>12498</v>
      </c>
      <c r="CO2108" s="94" t="s">
        <v>12122</v>
      </c>
      <c r="CP2108" s="94" t="s">
        <v>12296</v>
      </c>
      <c r="CQ2108" s="94" t="s">
        <v>12074</v>
      </c>
      <c r="CR2108" s="94" t="s">
        <v>12385</v>
      </c>
      <c r="CS2108" s="94" t="s">
        <v>12016</v>
      </c>
      <c r="CT2108" s="94" t="s">
        <v>12498</v>
      </c>
      <c r="CU2108" s="94" t="s">
        <v>12498</v>
      </c>
      <c r="CV2108" s="94" t="s">
        <v>12498</v>
      </c>
      <c r="CX2108" s="94" t="s">
        <v>23783</v>
      </c>
      <c r="CZ2108" s="94" t="s">
        <v>12007</v>
      </c>
      <c r="DA2108" s="94" t="s">
        <v>12016</v>
      </c>
      <c r="DB2108" s="94" t="s">
        <v>12111</v>
      </c>
      <c r="DC2108" s="94" t="s">
        <v>12007</v>
      </c>
      <c r="DD2108" s="94" t="s">
        <v>12016</v>
      </c>
      <c r="DE2108" s="94" t="s">
        <v>12007</v>
      </c>
      <c r="DH2108" s="94" t="s">
        <v>12021</v>
      </c>
      <c r="DJ2108" s="94" t="s">
        <v>12022</v>
      </c>
    </row>
    <row r="2109" ht="13.5" customHeight="1">
      <c r="A2109" s="94" t="s">
        <v>6471</v>
      </c>
      <c r="B2109" s="94" t="s">
        <v>23784</v>
      </c>
      <c r="C2109" s="94" t="str">
        <f t="shared" si="1"/>
        <v>Ryan Barker</v>
      </c>
      <c r="D2109" s="94" t="s">
        <v>23785</v>
      </c>
      <c r="E2109" s="94" t="s">
        <v>32</v>
      </c>
      <c r="F2109" s="94" t="s">
        <v>12944</v>
      </c>
      <c r="G2109" s="95" t="s">
        <v>33</v>
      </c>
      <c r="H2109" s="94" t="s">
        <v>12006</v>
      </c>
      <c r="AC2109" s="94" t="s">
        <v>12007</v>
      </c>
      <c r="BF2109" s="94"/>
      <c r="BG2109" s="94"/>
      <c r="BH2109" s="94"/>
      <c r="BI2109" s="94"/>
      <c r="BJ2109" s="94" t="s">
        <v>33</v>
      </c>
      <c r="BK2109" s="94"/>
      <c r="BL2109" s="94"/>
      <c r="BM2109" s="94"/>
      <c r="BN2109" s="94"/>
      <c r="BO2109" s="94"/>
      <c r="BP2109" s="94"/>
      <c r="BQ2109" s="94"/>
      <c r="BR2109" s="94"/>
      <c r="BS2109" s="94"/>
      <c r="BT2109" s="94"/>
      <c r="BU2109" s="94"/>
      <c r="BV2109" s="94"/>
      <c r="BW2109" s="94"/>
      <c r="BX2109" s="94">
        <v>1.0</v>
      </c>
      <c r="BY2109" s="94"/>
      <c r="BZ2109" s="94"/>
      <c r="CA2109" s="94"/>
      <c r="CB2109" s="94"/>
      <c r="CC2109" s="94"/>
      <c r="CD2109" s="94"/>
      <c r="CE2109" s="94"/>
      <c r="CF2109" s="94"/>
      <c r="CG2109" s="94"/>
      <c r="CH2109" s="94"/>
      <c r="CK2109" s="94" t="s">
        <v>23786</v>
      </c>
      <c r="CL2109" s="94" t="s">
        <v>12046</v>
      </c>
      <c r="CM2109" s="94" t="s">
        <v>12946</v>
      </c>
      <c r="CQ2109" s="94" t="s">
        <v>12062</v>
      </c>
      <c r="CR2109" s="94" t="s">
        <v>12062</v>
      </c>
      <c r="CS2109" s="94" t="s">
        <v>12016</v>
      </c>
      <c r="CX2109" s="94" t="s">
        <v>1642</v>
      </c>
      <c r="CZ2109" s="94" t="s">
        <v>12016</v>
      </c>
      <c r="DA2109" s="94" t="s">
        <v>12016</v>
      </c>
      <c r="DB2109" s="94" t="s">
        <v>12016</v>
      </c>
      <c r="DC2109" s="94" t="s">
        <v>12016</v>
      </c>
      <c r="DD2109" s="94" t="s">
        <v>12016</v>
      </c>
      <c r="DE2109" s="94" t="s">
        <v>12016</v>
      </c>
      <c r="DH2109" s="94" t="s">
        <v>12021</v>
      </c>
      <c r="DJ2109" s="94" t="s">
        <v>12022</v>
      </c>
    </row>
    <row r="2110" ht="13.5" customHeight="1">
      <c r="A2110" s="94" t="s">
        <v>6471</v>
      </c>
      <c r="B2110" s="94" t="s">
        <v>7740</v>
      </c>
      <c r="C2110" s="94" t="str">
        <f t="shared" si="1"/>
        <v>Ryan Keenan</v>
      </c>
      <c r="D2110" s="94" t="s">
        <v>7741</v>
      </c>
      <c r="E2110" s="94" t="s">
        <v>32</v>
      </c>
      <c r="F2110" s="94" t="s">
        <v>23787</v>
      </c>
      <c r="G2110" s="95" t="s">
        <v>33</v>
      </c>
      <c r="H2110" s="94" t="s">
        <v>12006</v>
      </c>
      <c r="I2110" s="94" t="s">
        <v>12069</v>
      </c>
      <c r="BF2110" s="94" t="s">
        <v>33</v>
      </c>
      <c r="BG2110" s="94"/>
      <c r="BH2110" s="94"/>
      <c r="BI2110" s="94"/>
      <c r="BJ2110" s="94"/>
      <c r="BK2110" s="94"/>
      <c r="BL2110" s="94">
        <v>1.0</v>
      </c>
      <c r="BM2110" s="94"/>
      <c r="BN2110" s="94"/>
      <c r="BO2110" s="94"/>
      <c r="BP2110" s="94"/>
      <c r="BQ2110" s="94"/>
      <c r="BR2110" s="94"/>
      <c r="BS2110" s="94"/>
      <c r="BT2110" s="94"/>
      <c r="BU2110" s="94"/>
      <c r="BV2110" s="94"/>
      <c r="BW2110" s="94"/>
      <c r="BX2110" s="94"/>
      <c r="BY2110" s="94"/>
      <c r="BZ2110" s="94"/>
      <c r="CA2110" s="94"/>
      <c r="CB2110" s="94"/>
      <c r="CC2110" s="94"/>
      <c r="CD2110" s="94">
        <v>1.0</v>
      </c>
      <c r="CE2110" s="94"/>
      <c r="CF2110" s="94"/>
      <c r="CG2110" s="94"/>
      <c r="CH2110" s="94"/>
      <c r="CK2110" s="94" t="s">
        <v>23788</v>
      </c>
      <c r="CM2110" s="94" t="s">
        <v>12241</v>
      </c>
      <c r="CO2110" s="94" t="s">
        <v>12188</v>
      </c>
      <c r="CP2110" s="94" t="s">
        <v>12242</v>
      </c>
      <c r="CQ2110" s="94" t="s">
        <v>13100</v>
      </c>
      <c r="CR2110" s="94" t="s">
        <v>12032</v>
      </c>
      <c r="CS2110" s="94" t="s">
        <v>12016</v>
      </c>
      <c r="CX2110" s="94" t="s">
        <v>23789</v>
      </c>
      <c r="CZ2110" s="94" t="s">
        <v>12007</v>
      </c>
      <c r="DA2110" s="94" t="s">
        <v>12016</v>
      </c>
      <c r="DB2110" s="94" t="s">
        <v>12111</v>
      </c>
      <c r="DC2110" s="94" t="s">
        <v>12007</v>
      </c>
      <c r="DD2110" s="94" t="s">
        <v>12016</v>
      </c>
      <c r="DE2110" s="94" t="s">
        <v>12007</v>
      </c>
      <c r="DH2110" s="94" t="s">
        <v>12021</v>
      </c>
      <c r="DJ2110" s="94" t="s">
        <v>12022</v>
      </c>
    </row>
    <row r="2111" ht="13.5" customHeight="1">
      <c r="A2111" s="94" t="s">
        <v>6471</v>
      </c>
      <c r="B2111" s="94" t="s">
        <v>9661</v>
      </c>
      <c r="C2111" s="94" t="str">
        <f t="shared" si="1"/>
        <v>Ryan Park</v>
      </c>
      <c r="D2111" s="94" t="s">
        <v>23790</v>
      </c>
      <c r="E2111" s="94" t="s">
        <v>32</v>
      </c>
      <c r="F2111" s="94" t="s">
        <v>23791</v>
      </c>
      <c r="G2111" s="95" t="s">
        <v>33</v>
      </c>
      <c r="H2111" s="94" t="s">
        <v>12006</v>
      </c>
      <c r="BF2111" s="94"/>
      <c r="BG2111" s="94"/>
      <c r="BH2111" s="94"/>
      <c r="BI2111" s="94"/>
      <c r="BJ2111" s="94" t="s">
        <v>33</v>
      </c>
      <c r="BK2111" s="94"/>
      <c r="BL2111" s="94"/>
      <c r="BM2111" s="94"/>
      <c r="BN2111" s="94"/>
      <c r="BO2111" s="94"/>
      <c r="BP2111" s="94"/>
      <c r="BQ2111" s="94"/>
      <c r="BR2111" s="94"/>
      <c r="BS2111" s="94"/>
      <c r="BT2111" s="94"/>
      <c r="BU2111" s="94"/>
      <c r="BV2111" s="94"/>
      <c r="BW2111" s="94"/>
      <c r="BX2111" s="94">
        <v>1.0</v>
      </c>
      <c r="BY2111" s="94"/>
      <c r="BZ2111" s="94"/>
      <c r="CA2111" s="94"/>
      <c r="CB2111" s="94"/>
      <c r="CC2111" s="94"/>
      <c r="CD2111" s="94"/>
      <c r="CE2111" s="94"/>
      <c r="CF2111" s="94"/>
      <c r="CG2111" s="94"/>
      <c r="CH2111" s="94"/>
      <c r="CJ2111" s="94" t="s">
        <v>3680</v>
      </c>
      <c r="CK2111" s="94" t="s">
        <v>23792</v>
      </c>
      <c r="CL2111" s="94" t="s">
        <v>12175</v>
      </c>
      <c r="CM2111" s="94" t="s">
        <v>23793</v>
      </c>
      <c r="CN2111" s="94" t="s">
        <v>12420</v>
      </c>
      <c r="CO2111" s="94" t="s">
        <v>12030</v>
      </c>
      <c r="CP2111" s="94" t="s">
        <v>13297</v>
      </c>
      <c r="CQ2111" s="94" t="s">
        <v>12032</v>
      </c>
      <c r="CR2111" s="94" t="s">
        <v>12032</v>
      </c>
      <c r="CS2111" s="94" t="s">
        <v>12016</v>
      </c>
      <c r="CX2111" s="94" t="s">
        <v>15399</v>
      </c>
      <c r="CZ2111" s="94" t="s">
        <v>12007</v>
      </c>
      <c r="DA2111" s="94" t="s">
        <v>12016</v>
      </c>
      <c r="DB2111" s="94" t="s">
        <v>12016</v>
      </c>
      <c r="DC2111" s="94" t="s">
        <v>12016</v>
      </c>
      <c r="DD2111" s="94" t="s">
        <v>12007</v>
      </c>
      <c r="DE2111" s="94" t="s">
        <v>12016</v>
      </c>
      <c r="DH2111" s="94" t="s">
        <v>12021</v>
      </c>
      <c r="DJ2111" s="94" t="s">
        <v>12022</v>
      </c>
    </row>
    <row r="2112" ht="13.5" customHeight="1">
      <c r="A2112" s="94" t="s">
        <v>6471</v>
      </c>
      <c r="B2112" s="94" t="s">
        <v>23794</v>
      </c>
      <c r="C2112" s="94" t="str">
        <f t="shared" si="1"/>
        <v>Ryan Shannon</v>
      </c>
      <c r="D2112" s="94" t="s">
        <v>23795</v>
      </c>
      <c r="E2112" s="94" t="s">
        <v>32</v>
      </c>
      <c r="F2112" s="94" t="s">
        <v>23796</v>
      </c>
      <c r="G2112" s="95" t="s">
        <v>33</v>
      </c>
      <c r="H2112" s="94" t="s">
        <v>12006</v>
      </c>
      <c r="I2112" s="94" t="s">
        <v>12069</v>
      </c>
      <c r="BF2112" s="94"/>
      <c r="BG2112" s="94"/>
      <c r="BH2112" s="94" t="s">
        <v>33</v>
      </c>
      <c r="BI2112" s="94"/>
      <c r="BJ2112" s="94"/>
      <c r="BK2112" s="94"/>
      <c r="BL2112" s="94"/>
      <c r="BM2112" s="94"/>
      <c r="BN2112" s="94"/>
      <c r="BO2112" s="94"/>
      <c r="BP2112" s="94"/>
      <c r="BQ2112" s="94"/>
      <c r="BR2112" s="94">
        <v>1.0</v>
      </c>
      <c r="BS2112" s="94"/>
      <c r="BT2112" s="94"/>
      <c r="BU2112" s="94"/>
      <c r="BV2112" s="94"/>
      <c r="BW2112" s="94"/>
      <c r="BX2112" s="94"/>
      <c r="BY2112" s="94"/>
      <c r="BZ2112" s="94"/>
      <c r="CA2112" s="94"/>
      <c r="CB2112" s="94"/>
      <c r="CC2112" s="94"/>
      <c r="CD2112" s="94">
        <v>1.0</v>
      </c>
      <c r="CE2112" s="94"/>
      <c r="CF2112" s="94"/>
      <c r="CG2112" s="94"/>
      <c r="CH2112" s="94"/>
      <c r="CJ2112" s="94" t="s">
        <v>12082</v>
      </c>
      <c r="CK2112" s="94" t="s">
        <v>23797</v>
      </c>
      <c r="CL2112" s="94" t="s">
        <v>12046</v>
      </c>
      <c r="CM2112" s="94" t="s">
        <v>23798</v>
      </c>
      <c r="CO2112" s="94" t="s">
        <v>12030</v>
      </c>
      <c r="CP2112" s="94" t="s">
        <v>15458</v>
      </c>
      <c r="CQ2112" s="94" t="s">
        <v>12074</v>
      </c>
      <c r="CR2112" s="94" t="s">
        <v>12075</v>
      </c>
      <c r="CS2112" s="94" t="s">
        <v>12016</v>
      </c>
      <c r="CT2112" s="94" t="s">
        <v>14982</v>
      </c>
      <c r="CX2112" s="94" t="s">
        <v>23799</v>
      </c>
      <c r="CZ2112" s="94" t="s">
        <v>12007</v>
      </c>
      <c r="DA2112" s="94" t="s">
        <v>12016</v>
      </c>
      <c r="DB2112" s="94" t="s">
        <v>12016</v>
      </c>
      <c r="DC2112" s="94" t="s">
        <v>12016</v>
      </c>
      <c r="DD2112" s="94" t="s">
        <v>12016</v>
      </c>
      <c r="DE2112" s="94" t="s">
        <v>12016</v>
      </c>
      <c r="DH2112" s="94" t="s">
        <v>12021</v>
      </c>
      <c r="DJ2112" s="94" t="s">
        <v>12022</v>
      </c>
    </row>
    <row r="2113" ht="13.5" customHeight="1">
      <c r="A2113" s="94" t="s">
        <v>5805</v>
      </c>
      <c r="B2113" s="94" t="s">
        <v>5806</v>
      </c>
      <c r="C2113" s="94" t="str">
        <f t="shared" si="1"/>
        <v>Ryota Nakano</v>
      </c>
      <c r="D2113" s="94" t="s">
        <v>23800</v>
      </c>
      <c r="E2113" s="94" t="s">
        <v>35</v>
      </c>
      <c r="F2113" s="94" t="s">
        <v>23801</v>
      </c>
      <c r="G2113" s="95" t="s">
        <v>33</v>
      </c>
      <c r="H2113" s="94" t="s">
        <v>12006</v>
      </c>
      <c r="BF2113" s="94" t="s">
        <v>33</v>
      </c>
      <c r="BG2113" s="94"/>
      <c r="BH2113" s="94"/>
      <c r="BI2113" s="94"/>
      <c r="BJ2113" s="94"/>
      <c r="BK2113" s="94"/>
      <c r="BL2113" s="94"/>
      <c r="BM2113" s="94">
        <v>1.0</v>
      </c>
      <c r="BN2113" s="94"/>
      <c r="BO2113" s="94"/>
      <c r="BP2113" s="94"/>
      <c r="BQ2113" s="94"/>
      <c r="BR2113" s="94"/>
      <c r="BS2113" s="94"/>
      <c r="BT2113" s="94"/>
      <c r="BU2113" s="94"/>
      <c r="BV2113" s="94"/>
      <c r="BW2113" s="94"/>
      <c r="BX2113" s="94"/>
      <c r="BY2113" s="94"/>
      <c r="BZ2113" s="94"/>
      <c r="CA2113" s="94"/>
      <c r="CB2113" s="94"/>
      <c r="CC2113" s="94"/>
      <c r="CD2113" s="94"/>
      <c r="CE2113" s="94"/>
      <c r="CF2113" s="94"/>
      <c r="CG2113" s="94"/>
      <c r="CH2113" s="94"/>
      <c r="CK2113" s="94" t="s">
        <v>5811</v>
      </c>
      <c r="CL2113" s="94" t="s">
        <v>12046</v>
      </c>
      <c r="CM2113" s="94" t="s">
        <v>23802</v>
      </c>
      <c r="CN2113" s="94" t="s">
        <v>21094</v>
      </c>
      <c r="CO2113" s="94" t="s">
        <v>12122</v>
      </c>
      <c r="CP2113" s="94" t="s">
        <v>23803</v>
      </c>
      <c r="CQ2113" s="94" t="s">
        <v>12032</v>
      </c>
      <c r="CR2113" s="94" t="s">
        <v>12497</v>
      </c>
      <c r="CS2113" s="94" t="s">
        <v>12016</v>
      </c>
      <c r="CX2113" s="94" t="s">
        <v>23804</v>
      </c>
      <c r="CZ2113" s="94" t="s">
        <v>12007</v>
      </c>
      <c r="DA2113" s="94" t="s">
        <v>12016</v>
      </c>
      <c r="DB2113" s="94" t="s">
        <v>12016</v>
      </c>
      <c r="DC2113" s="94" t="s">
        <v>12007</v>
      </c>
      <c r="DD2113" s="94" t="s">
        <v>12007</v>
      </c>
      <c r="DE2113" s="94" t="s">
        <v>12007</v>
      </c>
      <c r="DH2113" s="94" t="s">
        <v>12021</v>
      </c>
      <c r="DJ2113" s="94" t="s">
        <v>12022</v>
      </c>
    </row>
    <row r="2114" ht="13.5" customHeight="1">
      <c r="A2114" s="94" t="s">
        <v>5805</v>
      </c>
      <c r="B2114" s="94" t="s">
        <v>23805</v>
      </c>
      <c r="C2114" s="94" t="str">
        <f t="shared" si="1"/>
        <v>Ryota Shimada</v>
      </c>
      <c r="D2114" s="94" t="s">
        <v>23806</v>
      </c>
      <c r="E2114" s="94" t="s">
        <v>32</v>
      </c>
      <c r="F2114" s="94" t="s">
        <v>23807</v>
      </c>
      <c r="G2114" s="95" t="s">
        <v>33</v>
      </c>
      <c r="H2114" s="94" t="s">
        <v>12006</v>
      </c>
      <c r="I2114" s="94" t="s">
        <v>12069</v>
      </c>
      <c r="BF2114" s="94"/>
      <c r="BG2114" s="94"/>
      <c r="BH2114" s="94" t="s">
        <v>33</v>
      </c>
      <c r="BI2114" s="94"/>
      <c r="BJ2114" s="94"/>
      <c r="BK2114" s="94"/>
      <c r="BL2114" s="94"/>
      <c r="BM2114" s="94"/>
      <c r="BN2114" s="94"/>
      <c r="BO2114" s="94"/>
      <c r="BP2114" s="94"/>
      <c r="BQ2114" s="94"/>
      <c r="BR2114" s="94"/>
      <c r="BS2114" s="94">
        <v>1.0</v>
      </c>
      <c r="BT2114" s="94"/>
      <c r="BU2114" s="94"/>
      <c r="BV2114" s="94"/>
      <c r="BW2114" s="94"/>
      <c r="BX2114" s="94"/>
      <c r="BY2114" s="94"/>
      <c r="BZ2114" s="94"/>
      <c r="CA2114" s="94"/>
      <c r="CB2114" s="94"/>
      <c r="CC2114" s="94"/>
      <c r="CD2114" s="94"/>
      <c r="CE2114" s="94"/>
      <c r="CF2114" s="94"/>
      <c r="CG2114" s="94"/>
      <c r="CH2114" s="94"/>
      <c r="CK2114" s="94" t="s">
        <v>23808</v>
      </c>
      <c r="CM2114" s="94" t="s">
        <v>19298</v>
      </c>
      <c r="CP2114" s="94" t="s">
        <v>13545</v>
      </c>
      <c r="CQ2114" s="94" t="s">
        <v>12497</v>
      </c>
      <c r="CR2114" s="94" t="s">
        <v>12497</v>
      </c>
      <c r="CS2114" s="94" t="s">
        <v>12016</v>
      </c>
      <c r="CX2114" s="94" t="s">
        <v>17312</v>
      </c>
      <c r="CZ2114" s="94" t="s">
        <v>12007</v>
      </c>
      <c r="DA2114" s="94" t="s">
        <v>12019</v>
      </c>
      <c r="DB2114" s="94" t="s">
        <v>12016</v>
      </c>
      <c r="DC2114" s="94" t="s">
        <v>12016</v>
      </c>
      <c r="DD2114" s="94" t="s">
        <v>12007</v>
      </c>
      <c r="DE2114" s="94" t="s">
        <v>12007</v>
      </c>
      <c r="DH2114" s="94" t="s">
        <v>12021</v>
      </c>
      <c r="DJ2114" s="94" t="s">
        <v>12022</v>
      </c>
    </row>
    <row r="2115" ht="13.5" customHeight="1">
      <c r="A2115" s="94" t="s">
        <v>5805</v>
      </c>
      <c r="B2115" s="94" t="s">
        <v>23805</v>
      </c>
      <c r="C2115" s="94" t="str">
        <f t="shared" si="1"/>
        <v>Ryota Shimada</v>
      </c>
      <c r="D2115" s="94" t="s">
        <v>23806</v>
      </c>
      <c r="E2115" s="94" t="s">
        <v>35</v>
      </c>
      <c r="F2115" s="94" t="s">
        <v>23809</v>
      </c>
      <c r="G2115" s="95" t="s">
        <v>33</v>
      </c>
      <c r="H2115" s="94" t="s">
        <v>12006</v>
      </c>
      <c r="I2115" s="94" t="s">
        <v>12069</v>
      </c>
      <c r="BF2115" s="94"/>
      <c r="BG2115" s="94"/>
      <c r="BH2115" s="94" t="s">
        <v>33</v>
      </c>
      <c r="BI2115" s="94"/>
      <c r="BJ2115" s="94"/>
      <c r="BK2115" s="94"/>
      <c r="BL2115" s="94"/>
      <c r="BM2115" s="94"/>
      <c r="BN2115" s="94"/>
      <c r="BO2115" s="94"/>
      <c r="BP2115" s="94"/>
      <c r="BQ2115" s="94"/>
      <c r="BR2115" s="94"/>
      <c r="BS2115" s="94">
        <v>1.0</v>
      </c>
      <c r="BT2115" s="94"/>
      <c r="BU2115" s="94"/>
      <c r="BV2115" s="94"/>
      <c r="BW2115" s="94"/>
      <c r="BX2115" s="94"/>
      <c r="BY2115" s="94"/>
      <c r="BZ2115" s="94"/>
      <c r="CA2115" s="94"/>
      <c r="CB2115" s="94"/>
      <c r="CC2115" s="94"/>
      <c r="CD2115" s="94"/>
      <c r="CE2115" s="94"/>
      <c r="CF2115" s="94"/>
      <c r="CG2115" s="94"/>
      <c r="CH2115" s="94"/>
      <c r="CK2115" s="94" t="s">
        <v>23808</v>
      </c>
      <c r="CM2115" s="94" t="s">
        <v>23810</v>
      </c>
      <c r="CO2115" s="94" t="s">
        <v>12122</v>
      </c>
      <c r="CP2115" s="94" t="s">
        <v>13545</v>
      </c>
      <c r="CQ2115" s="94" t="s">
        <v>12497</v>
      </c>
      <c r="CR2115" s="94" t="s">
        <v>12497</v>
      </c>
      <c r="CX2115" s="94" t="s">
        <v>17312</v>
      </c>
      <c r="CZ2115" s="94" t="s">
        <v>12007</v>
      </c>
      <c r="DA2115" s="94" t="s">
        <v>12016</v>
      </c>
      <c r="DB2115" s="94" t="s">
        <v>12019</v>
      </c>
      <c r="DC2115" s="94" t="s">
        <v>12007</v>
      </c>
      <c r="DD2115" s="94" t="s">
        <v>12007</v>
      </c>
      <c r="DE2115" s="94" t="s">
        <v>12007</v>
      </c>
      <c r="DH2115" s="94" t="s">
        <v>12021</v>
      </c>
      <c r="DJ2115" s="94" t="s">
        <v>12022</v>
      </c>
    </row>
    <row r="2116" ht="13.5" customHeight="1">
      <c r="A2116" s="94" t="s">
        <v>8530</v>
      </c>
      <c r="B2116" s="94" t="s">
        <v>11360</v>
      </c>
      <c r="C2116" s="94" t="str">
        <f t="shared" si="1"/>
        <v>S. Exodus</v>
      </c>
      <c r="D2116" s="94" t="s">
        <v>11361</v>
      </c>
      <c r="E2116" s="94" t="s">
        <v>32</v>
      </c>
      <c r="F2116" s="94" t="s">
        <v>23811</v>
      </c>
      <c r="G2116" s="95" t="s">
        <v>38</v>
      </c>
      <c r="H2116" s="94" t="s">
        <v>12006</v>
      </c>
      <c r="I2116" s="94" t="s">
        <v>12069</v>
      </c>
      <c r="BF2116" s="94"/>
      <c r="BG2116" s="94" t="s">
        <v>38</v>
      </c>
      <c r="BH2116" s="94"/>
      <c r="BI2116" s="94"/>
      <c r="BJ2116" s="94"/>
      <c r="BK2116" s="94"/>
      <c r="BL2116" s="94"/>
      <c r="BM2116" s="94"/>
      <c r="BN2116" s="94"/>
      <c r="BO2116" s="94"/>
      <c r="BP2116" s="94">
        <v>1.0</v>
      </c>
      <c r="BQ2116" s="94"/>
      <c r="BR2116" s="94"/>
      <c r="BS2116" s="94"/>
      <c r="BT2116" s="94"/>
      <c r="BU2116" s="94"/>
      <c r="BV2116" s="94"/>
      <c r="BW2116" s="94"/>
      <c r="BX2116" s="94"/>
      <c r="BY2116" s="94"/>
      <c r="BZ2116" s="94"/>
      <c r="CA2116" s="94"/>
      <c r="CB2116" s="94"/>
      <c r="CC2116" s="94"/>
      <c r="CD2116" s="94"/>
      <c r="CE2116" s="94"/>
      <c r="CF2116" s="94"/>
      <c r="CG2116" s="94"/>
      <c r="CH2116" s="94"/>
      <c r="CK2116" s="94" t="s">
        <v>11364</v>
      </c>
      <c r="CL2116" s="94" t="s">
        <v>12046</v>
      </c>
      <c r="CM2116" s="94" t="s">
        <v>23812</v>
      </c>
      <c r="CO2116" s="94" t="s">
        <v>12217</v>
      </c>
      <c r="CQ2116" s="94" t="s">
        <v>18172</v>
      </c>
      <c r="CX2116" s="94" t="s">
        <v>23813</v>
      </c>
      <c r="CZ2116" s="94" t="s">
        <v>12007</v>
      </c>
      <c r="DC2116" s="94" t="s">
        <v>12007</v>
      </c>
      <c r="DD2116" s="94" t="s">
        <v>12016</v>
      </c>
      <c r="DH2116" s="94" t="s">
        <v>12021</v>
      </c>
      <c r="DJ2116" s="94" t="s">
        <v>12022</v>
      </c>
    </row>
    <row r="2117" ht="13.5" customHeight="1">
      <c r="A2117" s="94" t="s">
        <v>8530</v>
      </c>
      <c r="B2117" s="94" t="s">
        <v>8531</v>
      </c>
      <c r="C2117" s="94" t="str">
        <f t="shared" si="1"/>
        <v>S. Komossa</v>
      </c>
      <c r="D2117" s="94" t="s">
        <v>8532</v>
      </c>
      <c r="E2117" s="94" t="s">
        <v>32</v>
      </c>
      <c r="F2117" s="94" t="s">
        <v>23814</v>
      </c>
      <c r="G2117" s="95" t="s">
        <v>33</v>
      </c>
      <c r="H2117" s="94" t="s">
        <v>12006</v>
      </c>
      <c r="I2117" s="94" t="s">
        <v>12069</v>
      </c>
      <c r="BF2117" s="94" t="s">
        <v>33</v>
      </c>
      <c r="BG2117" s="94"/>
      <c r="BH2117" s="94"/>
      <c r="BI2117" s="94"/>
      <c r="BJ2117" s="94"/>
      <c r="BK2117" s="94"/>
      <c r="BL2117" s="94">
        <v>1.0</v>
      </c>
      <c r="BM2117" s="94"/>
      <c r="BN2117" s="94"/>
      <c r="BO2117" s="94"/>
      <c r="BP2117" s="94"/>
      <c r="BQ2117" s="94"/>
      <c r="BR2117" s="94"/>
      <c r="BS2117" s="94"/>
      <c r="BT2117" s="94"/>
      <c r="BU2117" s="94"/>
      <c r="BV2117" s="94"/>
      <c r="BW2117" s="94"/>
      <c r="BX2117" s="94"/>
      <c r="BY2117" s="94"/>
      <c r="BZ2117" s="94"/>
      <c r="CA2117" s="94"/>
      <c r="CB2117" s="94"/>
      <c r="CC2117" s="94"/>
      <c r="CD2117" s="94"/>
      <c r="CE2117" s="94"/>
      <c r="CF2117" s="94"/>
      <c r="CG2117" s="94"/>
      <c r="CH2117" s="94"/>
      <c r="CJ2117" s="94" t="s">
        <v>12058</v>
      </c>
      <c r="CK2117" s="94" t="s">
        <v>8536</v>
      </c>
      <c r="CL2117" s="94" t="s">
        <v>12202</v>
      </c>
      <c r="CM2117" s="94" t="s">
        <v>23815</v>
      </c>
      <c r="CN2117" s="94" t="s">
        <v>23816</v>
      </c>
      <c r="CO2117" s="94" t="s">
        <v>12030</v>
      </c>
      <c r="CP2117" s="94" t="s">
        <v>18047</v>
      </c>
      <c r="CQ2117" s="94" t="s">
        <v>12243</v>
      </c>
      <c r="CR2117" s="94" t="s">
        <v>13100</v>
      </c>
      <c r="CS2117" s="94" t="s">
        <v>12016</v>
      </c>
      <c r="CX2117" s="94" t="s">
        <v>23817</v>
      </c>
      <c r="CZ2117" s="94" t="s">
        <v>12007</v>
      </c>
      <c r="DA2117" s="94" t="s">
        <v>12111</v>
      </c>
      <c r="DB2117" s="94" t="s">
        <v>12016</v>
      </c>
      <c r="DC2117" s="94" t="s">
        <v>12007</v>
      </c>
      <c r="DD2117" s="94" t="s">
        <v>12007</v>
      </c>
      <c r="DE2117" s="94" t="s">
        <v>12007</v>
      </c>
      <c r="DH2117" s="94" t="s">
        <v>12021</v>
      </c>
      <c r="DJ2117" s="94" t="s">
        <v>12022</v>
      </c>
    </row>
    <row r="2118" ht="13.5" customHeight="1">
      <c r="A2118" s="94" t="s">
        <v>5274</v>
      </c>
      <c r="B2118" s="94" t="s">
        <v>5275</v>
      </c>
      <c r="C2118" s="94" t="str">
        <f t="shared" si="1"/>
        <v>S. Paul Rajaguru</v>
      </c>
      <c r="D2118" s="94" t="s">
        <v>5276</v>
      </c>
      <c r="E2118" s="94" t="s">
        <v>32</v>
      </c>
      <c r="F2118" s="94" t="s">
        <v>23818</v>
      </c>
      <c r="G2118" s="95" t="s">
        <v>33</v>
      </c>
      <c r="H2118" s="94" t="s">
        <v>12006</v>
      </c>
      <c r="I2118" s="94" t="s">
        <v>12069</v>
      </c>
      <c r="BF2118" s="94" t="s">
        <v>33</v>
      </c>
      <c r="BG2118" s="94"/>
      <c r="BH2118" s="94"/>
      <c r="BI2118" s="94"/>
      <c r="BJ2118" s="94"/>
      <c r="BK2118" s="94"/>
      <c r="BL2118" s="94">
        <v>1.0</v>
      </c>
      <c r="BM2118" s="94"/>
      <c r="BN2118" s="94"/>
      <c r="BO2118" s="94"/>
      <c r="BP2118" s="94"/>
      <c r="BQ2118" s="94"/>
      <c r="BR2118" s="94"/>
      <c r="BS2118" s="94"/>
      <c r="BT2118" s="94"/>
      <c r="BU2118" s="94"/>
      <c r="BV2118" s="94"/>
      <c r="BW2118" s="94"/>
      <c r="BX2118" s="94"/>
      <c r="BY2118" s="94"/>
      <c r="BZ2118" s="94"/>
      <c r="CA2118" s="94"/>
      <c r="CB2118" s="94"/>
      <c r="CC2118" s="94"/>
      <c r="CD2118" s="94"/>
      <c r="CE2118" s="94"/>
      <c r="CF2118" s="94"/>
      <c r="CG2118" s="94"/>
      <c r="CH2118" s="94"/>
      <c r="CJ2118" s="94" t="s">
        <v>12082</v>
      </c>
      <c r="CK2118" s="94" t="s">
        <v>23819</v>
      </c>
      <c r="CL2118" s="94" t="s">
        <v>12046</v>
      </c>
      <c r="CM2118" s="94" t="s">
        <v>22257</v>
      </c>
      <c r="CN2118" s="94" t="s">
        <v>12029</v>
      </c>
      <c r="CO2118" s="94" t="s">
        <v>12030</v>
      </c>
      <c r="CP2118" s="94" t="s">
        <v>23038</v>
      </c>
      <c r="CQ2118" s="94" t="s">
        <v>12183</v>
      </c>
      <c r="CR2118" s="94" t="s">
        <v>12195</v>
      </c>
      <c r="CS2118" s="94" t="s">
        <v>12007</v>
      </c>
      <c r="CX2118" s="94" t="s">
        <v>23820</v>
      </c>
      <c r="CZ2118" s="94" t="s">
        <v>12007</v>
      </c>
      <c r="DA2118" s="94" t="s">
        <v>12019</v>
      </c>
      <c r="DB2118" s="94" t="s">
        <v>12016</v>
      </c>
      <c r="DC2118" s="94" t="s">
        <v>12016</v>
      </c>
      <c r="DD2118" s="94" t="s">
        <v>12007</v>
      </c>
      <c r="DE2118" s="94" t="s">
        <v>12007</v>
      </c>
      <c r="DH2118" s="94" t="s">
        <v>12021</v>
      </c>
      <c r="DJ2118" s="94" t="s">
        <v>12022</v>
      </c>
    </row>
    <row r="2119" ht="13.5" customHeight="1">
      <c r="A2119" s="94" t="s">
        <v>9734</v>
      </c>
      <c r="B2119" s="94" t="s">
        <v>9735</v>
      </c>
      <c r="C2119" s="94" t="str">
        <f t="shared" si="1"/>
        <v>Saadia OUJAOURA</v>
      </c>
      <c r="D2119" s="94" t="s">
        <v>9736</v>
      </c>
      <c r="E2119" s="94" t="s">
        <v>32</v>
      </c>
      <c r="F2119" s="94" t="s">
        <v>23821</v>
      </c>
      <c r="G2119" s="95" t="s">
        <v>38</v>
      </c>
      <c r="H2119" s="94" t="s">
        <v>12006</v>
      </c>
      <c r="I2119" s="94" t="s">
        <v>12069</v>
      </c>
      <c r="BF2119" s="94"/>
      <c r="BG2119" s="94"/>
      <c r="BH2119" s="94"/>
      <c r="BI2119" s="94" t="s">
        <v>38</v>
      </c>
      <c r="BJ2119" s="94"/>
      <c r="BK2119" s="94"/>
      <c r="BL2119" s="94"/>
      <c r="BM2119" s="94"/>
      <c r="BN2119" s="94"/>
      <c r="BO2119" s="94"/>
      <c r="BP2119" s="94"/>
      <c r="BQ2119" s="94"/>
      <c r="BR2119" s="94"/>
      <c r="BS2119" s="94"/>
      <c r="BT2119" s="94"/>
      <c r="BU2119" s="94"/>
      <c r="BV2119" s="94">
        <v>1.0</v>
      </c>
      <c r="BW2119" s="94"/>
      <c r="BX2119" s="94"/>
      <c r="BY2119" s="94"/>
      <c r="BZ2119" s="94"/>
      <c r="CA2119" s="94"/>
      <c r="CB2119" s="94"/>
      <c r="CC2119" s="94"/>
      <c r="CD2119" s="94"/>
      <c r="CE2119" s="94"/>
      <c r="CF2119" s="94"/>
      <c r="CG2119" s="94"/>
      <c r="CH2119" s="94"/>
      <c r="CK2119" s="94" t="s">
        <v>9739</v>
      </c>
      <c r="CM2119" s="94" t="s">
        <v>23822</v>
      </c>
      <c r="CQ2119" s="94" t="s">
        <v>12109</v>
      </c>
      <c r="CR2119" s="94" t="s">
        <v>12796</v>
      </c>
      <c r="CX2119" s="94" t="s">
        <v>23823</v>
      </c>
      <c r="CZ2119" s="94" t="s">
        <v>12007</v>
      </c>
      <c r="DC2119" s="94" t="s">
        <v>12007</v>
      </c>
      <c r="DD2119" s="94" t="s">
        <v>12007</v>
      </c>
      <c r="DH2119" s="94" t="s">
        <v>12021</v>
      </c>
      <c r="DJ2119" s="94" t="s">
        <v>12022</v>
      </c>
    </row>
    <row r="2120" ht="13.5" customHeight="1">
      <c r="A2120" s="94" t="s">
        <v>23824</v>
      </c>
      <c r="B2120" s="94" t="s">
        <v>23825</v>
      </c>
      <c r="C2120" s="94" t="str">
        <f t="shared" si="1"/>
        <v>Saalih Allie</v>
      </c>
      <c r="D2120" s="94" t="s">
        <v>23826</v>
      </c>
      <c r="E2120" s="94" t="s">
        <v>35</v>
      </c>
      <c r="F2120" s="94" t="s">
        <v>23827</v>
      </c>
      <c r="G2120" s="95" t="s">
        <v>33</v>
      </c>
      <c r="H2120" s="94" t="s">
        <v>12006</v>
      </c>
      <c r="I2120" s="94" t="s">
        <v>12381</v>
      </c>
      <c r="BF2120" s="94" t="s">
        <v>33</v>
      </c>
      <c r="BG2120" s="94"/>
      <c r="BH2120" s="94"/>
      <c r="BI2120" s="94"/>
      <c r="BJ2120" s="94"/>
      <c r="BK2120" s="94"/>
      <c r="BL2120" s="94">
        <v>1.0</v>
      </c>
      <c r="BM2120" s="94"/>
      <c r="BN2120" s="94"/>
      <c r="BO2120" s="94"/>
      <c r="BP2120" s="94"/>
      <c r="BQ2120" s="94"/>
      <c r="BR2120" s="94"/>
      <c r="BS2120" s="94"/>
      <c r="BT2120" s="94"/>
      <c r="BU2120" s="94"/>
      <c r="BV2120" s="94"/>
      <c r="BW2120" s="94"/>
      <c r="BX2120" s="94"/>
      <c r="BY2120" s="94"/>
      <c r="BZ2120" s="94"/>
      <c r="CA2120" s="94"/>
      <c r="CB2120" s="94"/>
      <c r="CC2120" s="94"/>
      <c r="CD2120" s="94">
        <v>1.0</v>
      </c>
      <c r="CE2120" s="94"/>
      <c r="CF2120" s="94"/>
      <c r="CG2120" s="94"/>
      <c r="CH2120" s="94"/>
      <c r="CJ2120" s="94" t="s">
        <v>12082</v>
      </c>
      <c r="CK2120" s="94" t="s">
        <v>23828</v>
      </c>
      <c r="CL2120" s="94" t="s">
        <v>12046</v>
      </c>
      <c r="CM2120" s="94" t="s">
        <v>12186</v>
      </c>
      <c r="CN2120" s="94" t="s">
        <v>23829</v>
      </c>
      <c r="CO2120" s="94" t="s">
        <v>12101</v>
      </c>
      <c r="CP2120" s="94" t="s">
        <v>12189</v>
      </c>
      <c r="CQ2120" s="94" t="s">
        <v>12015</v>
      </c>
      <c r="CR2120" s="94" t="s">
        <v>12015</v>
      </c>
      <c r="CT2120" s="94" t="s">
        <v>13842</v>
      </c>
      <c r="CU2120" s="94" t="s">
        <v>12052</v>
      </c>
      <c r="CV2120" s="94" t="s">
        <v>23830</v>
      </c>
      <c r="CX2120" s="94" t="s">
        <v>23831</v>
      </c>
      <c r="CZ2120" s="94" t="s">
        <v>12007</v>
      </c>
      <c r="DA2120" s="94" t="s">
        <v>12016</v>
      </c>
      <c r="DB2120" s="94" t="s">
        <v>12016</v>
      </c>
      <c r="DC2120" s="94" t="s">
        <v>12007</v>
      </c>
      <c r="DD2120" s="94" t="s">
        <v>12016</v>
      </c>
      <c r="DE2120" s="94" t="s">
        <v>12016</v>
      </c>
      <c r="DH2120" s="94" t="s">
        <v>12021</v>
      </c>
      <c r="DJ2120" s="94" t="s">
        <v>12022</v>
      </c>
    </row>
    <row r="2121" ht="13.5" customHeight="1">
      <c r="A2121" s="94" t="s">
        <v>23832</v>
      </c>
      <c r="B2121" s="94" t="s">
        <v>23833</v>
      </c>
      <c r="C2121" s="94" t="str">
        <f t="shared" si="1"/>
        <v>Sabine Bellstedt</v>
      </c>
      <c r="D2121" s="94" t="s">
        <v>23834</v>
      </c>
      <c r="E2121" s="94" t="s">
        <v>32</v>
      </c>
      <c r="F2121" s="94" t="s">
        <v>23835</v>
      </c>
      <c r="G2121" s="95" t="s">
        <v>33</v>
      </c>
      <c r="H2121" s="94" t="s">
        <v>12006</v>
      </c>
      <c r="I2121" s="94" t="s">
        <v>12069</v>
      </c>
      <c r="BF2121" s="94"/>
      <c r="BG2121" s="94"/>
      <c r="BH2121" s="94" t="s">
        <v>33</v>
      </c>
      <c r="BI2121" s="94"/>
      <c r="BJ2121" s="94"/>
      <c r="BK2121" s="94"/>
      <c r="BL2121" s="94"/>
      <c r="BM2121" s="94"/>
      <c r="BN2121" s="94"/>
      <c r="BO2121" s="94"/>
      <c r="BP2121" s="94"/>
      <c r="BQ2121" s="94"/>
      <c r="BR2121" s="94">
        <v>1.0</v>
      </c>
      <c r="BS2121" s="94"/>
      <c r="BT2121" s="94"/>
      <c r="BU2121" s="94"/>
      <c r="BV2121" s="94"/>
      <c r="BW2121" s="94"/>
      <c r="BX2121" s="94"/>
      <c r="BY2121" s="94"/>
      <c r="BZ2121" s="94"/>
      <c r="CA2121" s="94"/>
      <c r="CB2121" s="94"/>
      <c r="CC2121" s="94"/>
      <c r="CD2121" s="94">
        <v>1.0</v>
      </c>
      <c r="CE2121" s="94"/>
      <c r="CF2121" s="94"/>
      <c r="CG2121" s="94"/>
      <c r="CH2121" s="94"/>
      <c r="CJ2121" s="94" t="s">
        <v>3680</v>
      </c>
      <c r="CK2121" s="94" t="s">
        <v>23836</v>
      </c>
      <c r="CL2121" s="94" t="s">
        <v>12010</v>
      </c>
      <c r="CM2121" s="94" t="s">
        <v>12071</v>
      </c>
      <c r="CN2121" s="94" t="s">
        <v>13612</v>
      </c>
      <c r="CO2121" s="94" t="s">
        <v>12188</v>
      </c>
      <c r="CP2121" s="94" t="s">
        <v>12073</v>
      </c>
      <c r="CQ2121" s="94" t="s">
        <v>12074</v>
      </c>
      <c r="CR2121" s="94" t="s">
        <v>12385</v>
      </c>
      <c r="CS2121" s="94" t="s">
        <v>12016</v>
      </c>
      <c r="CT2121" s="94" t="s">
        <v>23837</v>
      </c>
      <c r="CX2121" s="94" t="s">
        <v>23838</v>
      </c>
      <c r="CZ2121" s="94" t="s">
        <v>12007</v>
      </c>
      <c r="DA2121" s="94" t="s">
        <v>12111</v>
      </c>
      <c r="DB2121" s="94" t="s">
        <v>12111</v>
      </c>
      <c r="DC2121" s="94" t="s">
        <v>12007</v>
      </c>
      <c r="DD2121" s="94" t="s">
        <v>12007</v>
      </c>
      <c r="DE2121" s="94" t="s">
        <v>12007</v>
      </c>
      <c r="DH2121" s="94" t="s">
        <v>12021</v>
      </c>
      <c r="DJ2121" s="94" t="s">
        <v>12022</v>
      </c>
    </row>
    <row r="2122" ht="13.5" customHeight="1">
      <c r="A2122" s="94" t="s">
        <v>23839</v>
      </c>
      <c r="B2122" s="94" t="s">
        <v>23840</v>
      </c>
      <c r="C2122" s="94" t="str">
        <f t="shared" si="1"/>
        <v>Sabrina Bechet</v>
      </c>
      <c r="D2122" s="94" t="s">
        <v>23841</v>
      </c>
      <c r="E2122" s="94" t="s">
        <v>32</v>
      </c>
      <c r="F2122" s="94" t="s">
        <v>23842</v>
      </c>
      <c r="G2122" s="95" t="s">
        <v>33</v>
      </c>
      <c r="H2122" s="94" t="s">
        <v>12006</v>
      </c>
      <c r="I2122" s="94" t="s">
        <v>12381</v>
      </c>
      <c r="BF2122" s="94"/>
      <c r="BG2122" s="94"/>
      <c r="BH2122" s="94" t="s">
        <v>33</v>
      </c>
      <c r="BI2122" s="94"/>
      <c r="BJ2122" s="94"/>
      <c r="BK2122" s="94"/>
      <c r="BL2122" s="94"/>
      <c r="BM2122" s="94"/>
      <c r="BN2122" s="94"/>
      <c r="BO2122" s="94"/>
      <c r="BP2122" s="94"/>
      <c r="BQ2122" s="94"/>
      <c r="BR2122" s="94">
        <v>1.0</v>
      </c>
      <c r="BS2122" s="94"/>
      <c r="BT2122" s="94"/>
      <c r="BU2122" s="94"/>
      <c r="BV2122" s="94"/>
      <c r="BW2122" s="94"/>
      <c r="BX2122" s="94"/>
      <c r="BY2122" s="94"/>
      <c r="BZ2122" s="94"/>
      <c r="CA2122" s="94"/>
      <c r="CB2122" s="94"/>
      <c r="CC2122" s="94"/>
      <c r="CD2122" s="94"/>
      <c r="CE2122" s="94"/>
      <c r="CF2122" s="94"/>
      <c r="CG2122" s="94"/>
      <c r="CH2122" s="94"/>
      <c r="CJ2122" s="94" t="s">
        <v>3680</v>
      </c>
      <c r="CK2122" s="94" t="s">
        <v>23843</v>
      </c>
      <c r="CM2122" s="94" t="s">
        <v>13026</v>
      </c>
      <c r="CQ2122" s="94" t="s">
        <v>13028</v>
      </c>
      <c r="CS2122" s="94" t="s">
        <v>12016</v>
      </c>
      <c r="CX2122" s="94" t="s">
        <v>17312</v>
      </c>
      <c r="CZ2122" s="94" t="s">
        <v>12016</v>
      </c>
      <c r="DA2122" s="94" t="s">
        <v>12016</v>
      </c>
      <c r="DB2122" s="94" t="s">
        <v>12016</v>
      </c>
      <c r="DC2122" s="94" t="s">
        <v>12016</v>
      </c>
      <c r="DD2122" s="94" t="s">
        <v>12016</v>
      </c>
      <c r="DE2122" s="94" t="s">
        <v>12007</v>
      </c>
      <c r="DH2122" s="94" t="s">
        <v>12021</v>
      </c>
      <c r="DJ2122" s="94" t="s">
        <v>12022</v>
      </c>
    </row>
    <row r="2123" ht="13.5" customHeight="1">
      <c r="A2123" s="94" t="s">
        <v>10512</v>
      </c>
      <c r="B2123" s="94" t="s">
        <v>10513</v>
      </c>
      <c r="C2123" s="94" t="str">
        <f t="shared" si="1"/>
        <v>Sabyasachi Chattopadhyay</v>
      </c>
      <c r="D2123" s="94" t="s">
        <v>10514</v>
      </c>
      <c r="E2123" s="94" t="s">
        <v>32</v>
      </c>
      <c r="F2123" s="94" t="s">
        <v>23844</v>
      </c>
      <c r="G2123" s="95" t="s">
        <v>33</v>
      </c>
      <c r="H2123" s="94" t="s">
        <v>12006</v>
      </c>
      <c r="I2123" s="94" t="s">
        <v>12025</v>
      </c>
      <c r="BF2123" s="94" t="s">
        <v>33</v>
      </c>
      <c r="BG2123" s="94"/>
      <c r="BH2123" s="94"/>
      <c r="BI2123" s="94"/>
      <c r="BJ2123" s="94"/>
      <c r="BK2123" s="94"/>
      <c r="BL2123" s="94">
        <v>1.0</v>
      </c>
      <c r="BM2123" s="94"/>
      <c r="BN2123" s="94"/>
      <c r="BO2123" s="94"/>
      <c r="BP2123" s="94"/>
      <c r="BQ2123" s="94"/>
      <c r="BR2123" s="94"/>
      <c r="BS2123" s="94"/>
      <c r="BT2123" s="94"/>
      <c r="BU2123" s="94"/>
      <c r="BV2123" s="94"/>
      <c r="BW2123" s="94"/>
      <c r="BX2123" s="94"/>
      <c r="BY2123" s="94"/>
      <c r="BZ2123" s="94"/>
      <c r="CA2123" s="94"/>
      <c r="CB2123" s="94"/>
      <c r="CC2123" s="94"/>
      <c r="CD2123" s="94"/>
      <c r="CE2123" s="94"/>
      <c r="CF2123" s="94"/>
      <c r="CG2123" s="94"/>
      <c r="CH2123" s="94"/>
      <c r="CJ2123" s="94" t="s">
        <v>12058</v>
      </c>
      <c r="CK2123" s="94" t="s">
        <v>10517</v>
      </c>
      <c r="CL2123" s="94" t="s">
        <v>12046</v>
      </c>
      <c r="CM2123" s="94" t="s">
        <v>12654</v>
      </c>
      <c r="CN2123" s="94" t="s">
        <v>12177</v>
      </c>
      <c r="CO2123" s="94" t="s">
        <v>12116</v>
      </c>
      <c r="CP2123" s="94" t="s">
        <v>12189</v>
      </c>
      <c r="CQ2123" s="94" t="s">
        <v>12015</v>
      </c>
      <c r="CR2123" s="94" t="s">
        <v>12183</v>
      </c>
      <c r="CS2123" s="94" t="s">
        <v>12016</v>
      </c>
      <c r="CT2123" s="94" t="s">
        <v>12016</v>
      </c>
      <c r="CU2123" s="94" t="s">
        <v>12016</v>
      </c>
      <c r="CV2123" s="94" t="s">
        <v>12016</v>
      </c>
      <c r="CX2123" s="94" t="s">
        <v>1650</v>
      </c>
      <c r="CZ2123" s="94" t="s">
        <v>12007</v>
      </c>
      <c r="DA2123" s="94" t="s">
        <v>12111</v>
      </c>
      <c r="DB2123" s="94" t="s">
        <v>12019</v>
      </c>
      <c r="DC2123" s="94" t="s">
        <v>12007</v>
      </c>
      <c r="DD2123" s="94" t="s">
        <v>12007</v>
      </c>
      <c r="DE2123" s="94" t="s">
        <v>12007</v>
      </c>
      <c r="DH2123" s="94" t="s">
        <v>12021</v>
      </c>
      <c r="DJ2123" s="94" t="s">
        <v>12022</v>
      </c>
    </row>
    <row r="2124" ht="13.5" customHeight="1">
      <c r="A2124" s="94" t="s">
        <v>4226</v>
      </c>
      <c r="B2124" s="94" t="s">
        <v>4227</v>
      </c>
      <c r="C2124" s="94" t="str">
        <f t="shared" si="1"/>
        <v>Sac Medina</v>
      </c>
      <c r="D2124" s="94" t="s">
        <v>4228</v>
      </c>
      <c r="E2124" s="94" t="s">
        <v>35</v>
      </c>
      <c r="F2124" s="94" t="s">
        <v>23845</v>
      </c>
      <c r="G2124" s="95" t="s">
        <v>38</v>
      </c>
      <c r="H2124" s="94" t="s">
        <v>12006</v>
      </c>
      <c r="I2124" s="94" t="s">
        <v>12025</v>
      </c>
      <c r="BF2124" s="94"/>
      <c r="BG2124" s="94"/>
      <c r="BH2124" s="94"/>
      <c r="BI2124" s="94" t="s">
        <v>38</v>
      </c>
      <c r="BJ2124" s="94"/>
      <c r="BK2124" s="94"/>
      <c r="BL2124" s="94"/>
      <c r="BM2124" s="94"/>
      <c r="BN2124" s="94"/>
      <c r="BO2124" s="94"/>
      <c r="BP2124" s="94"/>
      <c r="BQ2124" s="94"/>
      <c r="BR2124" s="94"/>
      <c r="BS2124" s="94"/>
      <c r="BT2124" s="94"/>
      <c r="BU2124" s="94">
        <v>1.0</v>
      </c>
      <c r="BV2124" s="94"/>
      <c r="BW2124" s="94"/>
      <c r="BX2124" s="94"/>
      <c r="BY2124" s="94"/>
      <c r="BZ2124" s="94"/>
      <c r="CA2124" s="94"/>
      <c r="CB2124" s="94"/>
      <c r="CC2124" s="94"/>
      <c r="CD2124" s="94"/>
      <c r="CE2124" s="94"/>
      <c r="CF2124" s="94"/>
      <c r="CG2124" s="94"/>
      <c r="CH2124" s="94"/>
      <c r="CJ2124" s="94" t="s">
        <v>12058</v>
      </c>
      <c r="CK2124" s="94" t="s">
        <v>23846</v>
      </c>
      <c r="CL2124" s="94" t="s">
        <v>12010</v>
      </c>
      <c r="CM2124" s="94" t="s">
        <v>16944</v>
      </c>
      <c r="CO2124" s="94" t="s">
        <v>12013</v>
      </c>
      <c r="CP2124" s="94" t="s">
        <v>18047</v>
      </c>
      <c r="CQ2124" s="94" t="s">
        <v>12243</v>
      </c>
      <c r="CX2124" s="94" t="s">
        <v>23847</v>
      </c>
      <c r="CZ2124" s="94" t="s">
        <v>12007</v>
      </c>
      <c r="DC2124" s="94" t="s">
        <v>12016</v>
      </c>
      <c r="DD2124" s="94" t="s">
        <v>12007</v>
      </c>
      <c r="DH2124" s="94" t="s">
        <v>12021</v>
      </c>
      <c r="DJ2124" s="94" t="s">
        <v>12022</v>
      </c>
    </row>
    <row r="2125" ht="13.5" customHeight="1">
      <c r="A2125" s="94" t="s">
        <v>6939</v>
      </c>
      <c r="B2125" s="94" t="s">
        <v>6940</v>
      </c>
      <c r="C2125" s="94" t="str">
        <f t="shared" si="1"/>
        <v>Sachin Pradeep E T</v>
      </c>
      <c r="D2125" s="94" t="s">
        <v>6941</v>
      </c>
      <c r="E2125" s="94" t="s">
        <v>35</v>
      </c>
      <c r="F2125" s="94" t="s">
        <v>23848</v>
      </c>
      <c r="G2125" s="95" t="s">
        <v>33</v>
      </c>
      <c r="H2125" s="94" t="s">
        <v>12006</v>
      </c>
      <c r="I2125" s="94" t="s">
        <v>12069</v>
      </c>
      <c r="BF2125" s="94" t="s">
        <v>33</v>
      </c>
      <c r="BG2125" s="94"/>
      <c r="BH2125" s="94"/>
      <c r="BI2125" s="94"/>
      <c r="BJ2125" s="94"/>
      <c r="BK2125" s="94"/>
      <c r="BL2125" s="94"/>
      <c r="BM2125" s="94">
        <v>1.0</v>
      </c>
      <c r="BN2125" s="94"/>
      <c r="BO2125" s="94"/>
      <c r="BP2125" s="94"/>
      <c r="BQ2125" s="94"/>
      <c r="BR2125" s="94"/>
      <c r="BS2125" s="94"/>
      <c r="BT2125" s="94"/>
      <c r="BU2125" s="94"/>
      <c r="BV2125" s="94"/>
      <c r="BW2125" s="94"/>
      <c r="BX2125" s="94"/>
      <c r="BY2125" s="94"/>
      <c r="BZ2125" s="94"/>
      <c r="CA2125" s="94"/>
      <c r="CB2125" s="94"/>
      <c r="CC2125" s="94"/>
      <c r="CD2125" s="94">
        <v>1.0</v>
      </c>
      <c r="CE2125" s="94"/>
      <c r="CF2125" s="94"/>
      <c r="CG2125" s="94"/>
      <c r="CH2125" s="94"/>
      <c r="CK2125" s="94" t="s">
        <v>23849</v>
      </c>
      <c r="CL2125" s="94" t="s">
        <v>12046</v>
      </c>
      <c r="CM2125" s="94" t="s">
        <v>23850</v>
      </c>
      <c r="CN2125" s="94" t="s">
        <v>14482</v>
      </c>
      <c r="CO2125" s="94" t="s">
        <v>12217</v>
      </c>
      <c r="CP2125" s="94" t="s">
        <v>18047</v>
      </c>
      <c r="CQ2125" s="94" t="s">
        <v>23851</v>
      </c>
      <c r="CR2125" s="94" t="s">
        <v>14093</v>
      </c>
      <c r="CS2125" s="94" t="s">
        <v>12007</v>
      </c>
      <c r="CT2125" s="94" t="s">
        <v>12052</v>
      </c>
      <c r="CX2125" s="94" t="s">
        <v>23852</v>
      </c>
      <c r="CZ2125" s="94" t="s">
        <v>12007</v>
      </c>
      <c r="DA2125" s="94" t="s">
        <v>12016</v>
      </c>
      <c r="DB2125" s="94" t="s">
        <v>12111</v>
      </c>
      <c r="DC2125" s="94" t="s">
        <v>12007</v>
      </c>
      <c r="DD2125" s="94" t="s">
        <v>12007</v>
      </c>
      <c r="DE2125" s="94" t="s">
        <v>12007</v>
      </c>
      <c r="DH2125" s="94" t="s">
        <v>12021</v>
      </c>
      <c r="DJ2125" s="94" t="s">
        <v>12022</v>
      </c>
    </row>
    <row r="2126" ht="13.5" customHeight="1">
      <c r="A2126" s="94" t="s">
        <v>9508</v>
      </c>
      <c r="B2126" s="94" t="s">
        <v>23853</v>
      </c>
      <c r="C2126" s="94" t="str">
        <f t="shared" si="1"/>
        <v>Saeed Jafari</v>
      </c>
      <c r="D2126" s="94" t="s">
        <v>23854</v>
      </c>
      <c r="E2126" s="94" t="s">
        <v>32</v>
      </c>
      <c r="F2126" s="94" t="s">
        <v>23855</v>
      </c>
      <c r="G2126" s="95" t="s">
        <v>38</v>
      </c>
      <c r="H2126" s="94" t="s">
        <v>12006</v>
      </c>
      <c r="I2126" s="94" t="s">
        <v>12025</v>
      </c>
      <c r="BF2126" s="94"/>
      <c r="BG2126" s="94"/>
      <c r="BH2126" s="94"/>
      <c r="BI2126" s="94" t="s">
        <v>38</v>
      </c>
      <c r="BJ2126" s="94"/>
      <c r="BK2126" s="94"/>
      <c r="BL2126" s="94"/>
      <c r="BM2126" s="94"/>
      <c r="BN2126" s="94"/>
      <c r="BO2126" s="94"/>
      <c r="BP2126" s="94"/>
      <c r="BQ2126" s="94"/>
      <c r="BR2126" s="94"/>
      <c r="BS2126" s="94"/>
      <c r="BT2126" s="94"/>
      <c r="BU2126" s="94">
        <v>1.0</v>
      </c>
      <c r="BV2126" s="94"/>
      <c r="BW2126" s="94"/>
      <c r="BX2126" s="94"/>
      <c r="BY2126" s="94"/>
      <c r="BZ2126" s="94"/>
      <c r="CA2126" s="94"/>
      <c r="CB2126" s="94"/>
      <c r="CC2126" s="94"/>
      <c r="CD2126" s="94"/>
      <c r="CE2126" s="94"/>
      <c r="CF2126" s="94"/>
      <c r="CG2126" s="94"/>
      <c r="CH2126" s="94"/>
      <c r="CJ2126" s="94" t="s">
        <v>11475</v>
      </c>
      <c r="CK2126" s="94" t="s">
        <v>23856</v>
      </c>
      <c r="CL2126" s="94" t="s">
        <v>12046</v>
      </c>
      <c r="CM2126" s="94" t="s">
        <v>23857</v>
      </c>
      <c r="CN2126" s="94" t="s">
        <v>23858</v>
      </c>
      <c r="CO2126" s="94" t="s">
        <v>12013</v>
      </c>
      <c r="CP2126" s="94" t="s">
        <v>12487</v>
      </c>
      <c r="CQ2126" s="94" t="s">
        <v>12405</v>
      </c>
      <c r="CR2126" s="94" t="s">
        <v>12406</v>
      </c>
      <c r="CX2126" s="94" t="s">
        <v>23859</v>
      </c>
      <c r="CZ2126" s="94" t="s">
        <v>12007</v>
      </c>
      <c r="DC2126" s="94" t="s">
        <v>12007</v>
      </c>
      <c r="DD2126" s="94" t="s">
        <v>12007</v>
      </c>
      <c r="DH2126" s="94" t="s">
        <v>12021</v>
      </c>
      <c r="DJ2126" s="94" t="s">
        <v>12022</v>
      </c>
    </row>
    <row r="2127" ht="13.5" customHeight="1">
      <c r="A2127" s="94" t="s">
        <v>9508</v>
      </c>
      <c r="B2127" s="94" t="s">
        <v>7076</v>
      </c>
      <c r="C2127" s="94" t="str">
        <f t="shared" si="1"/>
        <v>Saeed S</v>
      </c>
      <c r="D2127" s="94" t="s">
        <v>9509</v>
      </c>
      <c r="E2127" s="94" t="s">
        <v>32</v>
      </c>
      <c r="F2127" s="94" t="s">
        <v>23860</v>
      </c>
      <c r="G2127" s="95" t="s">
        <v>38</v>
      </c>
      <c r="H2127" s="94" t="s">
        <v>12006</v>
      </c>
      <c r="I2127" s="94" t="s">
        <v>12069</v>
      </c>
      <c r="BF2127" s="94"/>
      <c r="BG2127" s="94"/>
      <c r="BH2127" s="94"/>
      <c r="BI2127" s="94" t="s">
        <v>38</v>
      </c>
      <c r="BJ2127" s="94"/>
      <c r="BK2127" s="94"/>
      <c r="BL2127" s="94"/>
      <c r="BM2127" s="94"/>
      <c r="BN2127" s="94"/>
      <c r="BO2127" s="94"/>
      <c r="BP2127" s="94"/>
      <c r="BQ2127" s="94"/>
      <c r="BR2127" s="94"/>
      <c r="BS2127" s="94"/>
      <c r="BT2127" s="94"/>
      <c r="BU2127" s="94">
        <v>1.0</v>
      </c>
      <c r="BV2127" s="94"/>
      <c r="BW2127" s="94"/>
      <c r="BX2127" s="94"/>
      <c r="BY2127" s="94"/>
      <c r="BZ2127" s="94"/>
      <c r="CA2127" s="94"/>
      <c r="CB2127" s="94"/>
      <c r="CC2127" s="94"/>
      <c r="CD2127" s="94"/>
      <c r="CE2127" s="94"/>
      <c r="CF2127" s="94"/>
      <c r="CG2127" s="94"/>
      <c r="CH2127" s="94"/>
      <c r="CJ2127" s="94" t="s">
        <v>3680</v>
      </c>
      <c r="CK2127" s="94" t="s">
        <v>9513</v>
      </c>
      <c r="CM2127" s="94" t="s">
        <v>23861</v>
      </c>
      <c r="CN2127" s="94" t="s">
        <v>23862</v>
      </c>
      <c r="CO2127" s="94" t="s">
        <v>12188</v>
      </c>
      <c r="CQ2127" s="94" t="s">
        <v>12074</v>
      </c>
      <c r="CX2127" s="94" t="s">
        <v>23863</v>
      </c>
      <c r="CZ2127" s="94" t="s">
        <v>12016</v>
      </c>
      <c r="DC2127" s="94" t="s">
        <v>12016</v>
      </c>
      <c r="DD2127" s="94" t="s">
        <v>12007</v>
      </c>
      <c r="DH2127" s="94" t="s">
        <v>12021</v>
      </c>
      <c r="DJ2127" s="94" t="s">
        <v>12022</v>
      </c>
    </row>
    <row r="2128" ht="13.5" customHeight="1">
      <c r="A2128" s="94" t="s">
        <v>23864</v>
      </c>
      <c r="B2128" s="94" t="s">
        <v>23865</v>
      </c>
      <c r="C2128" s="94" t="str">
        <f t="shared" si="1"/>
        <v>Sahar Momeni Behjatabadi</v>
      </c>
      <c r="D2128" s="94" t="s">
        <v>23866</v>
      </c>
      <c r="E2128" s="94" t="s">
        <v>35</v>
      </c>
      <c r="F2128" s="94" t="s">
        <v>23867</v>
      </c>
      <c r="G2128" s="95" t="s">
        <v>33</v>
      </c>
      <c r="H2128" s="94" t="s">
        <v>12006</v>
      </c>
      <c r="I2128" s="94" t="s">
        <v>12069</v>
      </c>
      <c r="BF2128" s="94" t="s">
        <v>33</v>
      </c>
      <c r="BG2128" s="94"/>
      <c r="BH2128" s="94"/>
      <c r="BI2128" s="94"/>
      <c r="BJ2128" s="94"/>
      <c r="BK2128" s="94"/>
      <c r="BL2128" s="94">
        <v>1.0</v>
      </c>
      <c r="BM2128" s="94"/>
      <c r="BN2128" s="94"/>
      <c r="BO2128" s="94"/>
      <c r="BP2128" s="94"/>
      <c r="BQ2128" s="94"/>
      <c r="BR2128" s="94"/>
      <c r="BS2128" s="94"/>
      <c r="BT2128" s="94"/>
      <c r="BU2128" s="94"/>
      <c r="BV2128" s="94"/>
      <c r="BW2128" s="94"/>
      <c r="BX2128" s="94"/>
      <c r="BY2128" s="94"/>
      <c r="BZ2128" s="94"/>
      <c r="CA2128" s="94"/>
      <c r="CB2128" s="94"/>
      <c r="CC2128" s="94"/>
      <c r="CD2128" s="94"/>
      <c r="CE2128" s="94"/>
      <c r="CF2128" s="94"/>
      <c r="CG2128" s="94"/>
      <c r="CH2128" s="94"/>
      <c r="CJ2128" s="94" t="s">
        <v>12402</v>
      </c>
      <c r="CK2128" s="94" t="s">
        <v>23868</v>
      </c>
      <c r="CM2128" s="94" t="s">
        <v>23869</v>
      </c>
      <c r="CN2128" s="94" t="s">
        <v>14035</v>
      </c>
      <c r="CO2128" s="94" t="s">
        <v>12116</v>
      </c>
      <c r="CP2128" s="94" t="s">
        <v>12487</v>
      </c>
      <c r="CQ2128" s="94" t="s">
        <v>23870</v>
      </c>
      <c r="CR2128" s="94" t="s">
        <v>12406</v>
      </c>
      <c r="CS2128" s="94" t="s">
        <v>12007</v>
      </c>
      <c r="CX2128" s="94" t="s">
        <v>23871</v>
      </c>
      <c r="CZ2128" s="94" t="s">
        <v>12007</v>
      </c>
      <c r="DA2128" s="94" t="s">
        <v>12111</v>
      </c>
      <c r="DB2128" s="94" t="s">
        <v>12111</v>
      </c>
      <c r="DC2128" s="94" t="s">
        <v>12007</v>
      </c>
      <c r="DD2128" s="94" t="s">
        <v>12007</v>
      </c>
      <c r="DE2128" s="94" t="s">
        <v>12007</v>
      </c>
      <c r="DH2128" s="94" t="s">
        <v>12021</v>
      </c>
      <c r="DJ2128" s="94" t="s">
        <v>12022</v>
      </c>
    </row>
    <row r="2129" ht="13.5" customHeight="1">
      <c r="A2129" s="94" t="s">
        <v>23864</v>
      </c>
      <c r="B2129" s="94" t="s">
        <v>23865</v>
      </c>
      <c r="C2129" s="94" t="str">
        <f t="shared" si="1"/>
        <v>Sahar Momeni Behjatabadi</v>
      </c>
      <c r="D2129" s="94" t="s">
        <v>23866</v>
      </c>
      <c r="E2129" s="94" t="s">
        <v>35</v>
      </c>
      <c r="F2129" s="94" t="s">
        <v>23872</v>
      </c>
      <c r="G2129" s="95" t="s">
        <v>33</v>
      </c>
      <c r="H2129" s="94" t="s">
        <v>12006</v>
      </c>
      <c r="I2129" s="94" t="s">
        <v>12069</v>
      </c>
      <c r="BF2129" s="94" t="s">
        <v>33</v>
      </c>
      <c r="BG2129" s="94"/>
      <c r="BH2129" s="94"/>
      <c r="BI2129" s="94"/>
      <c r="BJ2129" s="94"/>
      <c r="BK2129" s="94"/>
      <c r="BL2129" s="94">
        <v>1.0</v>
      </c>
      <c r="BM2129" s="94"/>
      <c r="BN2129" s="94"/>
      <c r="BO2129" s="94"/>
      <c r="BP2129" s="94"/>
      <c r="BQ2129" s="94"/>
      <c r="BR2129" s="94"/>
      <c r="BS2129" s="94"/>
      <c r="BT2129" s="94"/>
      <c r="BU2129" s="94"/>
      <c r="BV2129" s="94"/>
      <c r="BW2129" s="94"/>
      <c r="BX2129" s="94"/>
      <c r="BY2129" s="94"/>
      <c r="BZ2129" s="94"/>
      <c r="CA2129" s="94"/>
      <c r="CB2129" s="94"/>
      <c r="CC2129" s="94"/>
      <c r="CD2129" s="94"/>
      <c r="CE2129" s="94"/>
      <c r="CF2129" s="94"/>
      <c r="CG2129" s="94"/>
      <c r="CH2129" s="94"/>
      <c r="CJ2129" s="94" t="s">
        <v>12402</v>
      </c>
      <c r="CK2129" s="94" t="s">
        <v>23873</v>
      </c>
      <c r="CL2129" s="94" t="s">
        <v>7188</v>
      </c>
      <c r="CM2129" s="94" t="s">
        <v>23874</v>
      </c>
      <c r="CN2129" s="94" t="s">
        <v>23875</v>
      </c>
      <c r="CO2129" s="94" t="s">
        <v>12116</v>
      </c>
      <c r="CP2129" s="94" t="s">
        <v>12487</v>
      </c>
      <c r="CQ2129" s="94" t="s">
        <v>12405</v>
      </c>
      <c r="CR2129" s="94" t="s">
        <v>12406</v>
      </c>
      <c r="CS2129" s="94" t="s">
        <v>12007</v>
      </c>
      <c r="CX2129" s="94" t="s">
        <v>23876</v>
      </c>
      <c r="CZ2129" s="94" t="s">
        <v>12007</v>
      </c>
      <c r="DA2129" s="94" t="s">
        <v>12111</v>
      </c>
      <c r="DB2129" s="94" t="s">
        <v>12111</v>
      </c>
      <c r="DC2129" s="94" t="s">
        <v>12016</v>
      </c>
      <c r="DD2129" s="94" t="s">
        <v>12007</v>
      </c>
      <c r="DE2129" s="94" t="s">
        <v>12016</v>
      </c>
      <c r="DH2129" s="94" t="s">
        <v>12021</v>
      </c>
      <c r="DJ2129" s="94" t="s">
        <v>12022</v>
      </c>
    </row>
    <row r="2130" ht="13.5" customHeight="1">
      <c r="A2130" s="94" t="s">
        <v>23877</v>
      </c>
      <c r="B2130" s="94" t="s">
        <v>23878</v>
      </c>
      <c r="C2130" s="94" t="str">
        <f t="shared" si="1"/>
        <v>Said Hmiddouch</v>
      </c>
      <c r="D2130" s="94" t="s">
        <v>23879</v>
      </c>
      <c r="E2130" s="94" t="s">
        <v>32</v>
      </c>
      <c r="F2130" s="94" t="s">
        <v>23880</v>
      </c>
      <c r="G2130" s="95" t="s">
        <v>33</v>
      </c>
      <c r="H2130" s="94" t="s">
        <v>12006</v>
      </c>
      <c r="I2130" s="94" t="s">
        <v>12069</v>
      </c>
      <c r="BF2130" s="94" t="s">
        <v>33</v>
      </c>
      <c r="BG2130" s="94"/>
      <c r="BH2130" s="94"/>
      <c r="BI2130" s="94"/>
      <c r="BJ2130" s="94"/>
      <c r="BK2130" s="94"/>
      <c r="BL2130" s="94"/>
      <c r="BM2130" s="94">
        <v>1.0</v>
      </c>
      <c r="BN2130" s="94"/>
      <c r="BO2130" s="94"/>
      <c r="BP2130" s="94"/>
      <c r="BQ2130" s="94"/>
      <c r="BR2130" s="94"/>
      <c r="BS2130" s="94"/>
      <c r="BT2130" s="94"/>
      <c r="BU2130" s="94"/>
      <c r="BV2130" s="94"/>
      <c r="BW2130" s="94"/>
      <c r="BX2130" s="94"/>
      <c r="BY2130" s="94"/>
      <c r="BZ2130" s="94"/>
      <c r="CA2130" s="94"/>
      <c r="CB2130" s="94"/>
      <c r="CC2130" s="94"/>
      <c r="CD2130" s="94"/>
      <c r="CE2130" s="94"/>
      <c r="CF2130" s="94"/>
      <c r="CG2130" s="94"/>
      <c r="CH2130" s="94"/>
      <c r="CJ2130" s="94" t="s">
        <v>11475</v>
      </c>
      <c r="CK2130" s="94" t="s">
        <v>23881</v>
      </c>
      <c r="CL2130" s="94" t="s">
        <v>12046</v>
      </c>
      <c r="CM2130" s="94" t="s">
        <v>23882</v>
      </c>
      <c r="CO2130" s="94" t="s">
        <v>12122</v>
      </c>
      <c r="CP2130" s="94" t="s">
        <v>12108</v>
      </c>
      <c r="CQ2130" s="94" t="s">
        <v>12109</v>
      </c>
      <c r="CR2130" s="94" t="s">
        <v>12796</v>
      </c>
      <c r="CS2130" s="94" t="s">
        <v>12007</v>
      </c>
      <c r="CX2130" s="94" t="s">
        <v>23883</v>
      </c>
      <c r="CZ2130" s="94" t="s">
        <v>12007</v>
      </c>
      <c r="DA2130" s="94" t="s">
        <v>12016</v>
      </c>
      <c r="DB2130" s="94" t="s">
        <v>12111</v>
      </c>
      <c r="DC2130" s="94" t="s">
        <v>12007</v>
      </c>
      <c r="DD2130" s="94" t="s">
        <v>12016</v>
      </c>
      <c r="DE2130" s="94" t="s">
        <v>12007</v>
      </c>
      <c r="DH2130" s="94" t="s">
        <v>12021</v>
      </c>
      <c r="DJ2130" s="94" t="s">
        <v>12022</v>
      </c>
    </row>
    <row r="2131" ht="13.5" customHeight="1">
      <c r="A2131" s="94" t="s">
        <v>6527</v>
      </c>
      <c r="B2131" s="94" t="s">
        <v>6528</v>
      </c>
      <c r="C2131" s="94" t="str">
        <f t="shared" si="1"/>
        <v>Saida Milena Diaz Castillo</v>
      </c>
      <c r="D2131" s="94" t="s">
        <v>6529</v>
      </c>
      <c r="E2131" s="94" t="s">
        <v>32</v>
      </c>
      <c r="F2131" s="94" t="s">
        <v>23884</v>
      </c>
      <c r="G2131" s="95" t="s">
        <v>33</v>
      </c>
      <c r="H2131" s="94" t="s">
        <v>12006</v>
      </c>
      <c r="I2131" s="94" t="s">
        <v>12069</v>
      </c>
      <c r="BF2131" s="94" t="s">
        <v>33</v>
      </c>
      <c r="BG2131" s="94"/>
      <c r="BH2131" s="94"/>
      <c r="BI2131" s="94"/>
      <c r="BJ2131" s="94"/>
      <c r="BK2131" s="94"/>
      <c r="BL2131" s="94"/>
      <c r="BM2131" s="94">
        <v>1.0</v>
      </c>
      <c r="BN2131" s="94"/>
      <c r="BO2131" s="94"/>
      <c r="BP2131" s="94"/>
      <c r="BQ2131" s="94"/>
      <c r="BR2131" s="94"/>
      <c r="BS2131" s="94"/>
      <c r="BT2131" s="94"/>
      <c r="BU2131" s="94"/>
      <c r="BV2131" s="94"/>
      <c r="BW2131" s="94"/>
      <c r="BX2131" s="94"/>
      <c r="BY2131" s="94"/>
      <c r="BZ2131" s="94"/>
      <c r="CA2131" s="94"/>
      <c r="CB2131" s="94"/>
      <c r="CC2131" s="94"/>
      <c r="CD2131" s="94">
        <v>1.0</v>
      </c>
      <c r="CE2131" s="94"/>
      <c r="CF2131" s="94"/>
      <c r="CG2131" s="94"/>
      <c r="CH2131" s="94"/>
      <c r="CK2131" s="94" t="s">
        <v>23885</v>
      </c>
      <c r="CL2131" s="94" t="s">
        <v>12010</v>
      </c>
      <c r="CM2131" s="94" t="s">
        <v>23886</v>
      </c>
      <c r="CN2131" s="94" t="s">
        <v>15567</v>
      </c>
      <c r="CO2131" s="94" t="s">
        <v>12122</v>
      </c>
      <c r="CP2131" s="94" t="s">
        <v>23887</v>
      </c>
      <c r="CQ2131" s="94" t="s">
        <v>12243</v>
      </c>
      <c r="CR2131" s="94" t="s">
        <v>14493</v>
      </c>
      <c r="CS2131" s="94" t="s">
        <v>12007</v>
      </c>
      <c r="CX2131" s="94" t="s">
        <v>23888</v>
      </c>
      <c r="CZ2131" s="94" t="s">
        <v>12007</v>
      </c>
      <c r="DA2131" s="94" t="s">
        <v>12111</v>
      </c>
      <c r="DB2131" s="94" t="s">
        <v>12111</v>
      </c>
      <c r="DC2131" s="94" t="s">
        <v>12016</v>
      </c>
      <c r="DD2131" s="94" t="s">
        <v>12007</v>
      </c>
      <c r="DE2131" s="94" t="s">
        <v>12007</v>
      </c>
      <c r="DH2131" s="94" t="s">
        <v>12021</v>
      </c>
      <c r="DJ2131" s="94" t="s">
        <v>12022</v>
      </c>
    </row>
    <row r="2132" ht="13.5" customHeight="1">
      <c r="A2132" s="94" t="s">
        <v>23889</v>
      </c>
      <c r="B2132" s="94" t="s">
        <v>23890</v>
      </c>
      <c r="C2132" s="94" t="str">
        <f t="shared" si="1"/>
        <v>Saikruba Krishnan</v>
      </c>
      <c r="D2132" s="94" t="s">
        <v>23891</v>
      </c>
      <c r="E2132" s="94" t="s">
        <v>35</v>
      </c>
      <c r="F2132" s="94" t="s">
        <v>23892</v>
      </c>
      <c r="G2132" s="95" t="s">
        <v>33</v>
      </c>
      <c r="H2132" s="94" t="s">
        <v>12006</v>
      </c>
      <c r="I2132" s="94" t="s">
        <v>12069</v>
      </c>
      <c r="BF2132" s="94" t="s">
        <v>33</v>
      </c>
      <c r="BG2132" s="94"/>
      <c r="BH2132" s="94"/>
      <c r="BI2132" s="94"/>
      <c r="BJ2132" s="94"/>
      <c r="BK2132" s="94"/>
      <c r="BL2132" s="94">
        <v>1.0</v>
      </c>
      <c r="BM2132" s="94"/>
      <c r="BN2132" s="94"/>
      <c r="BO2132" s="94"/>
      <c r="BP2132" s="94"/>
      <c r="BQ2132" s="94"/>
      <c r="BR2132" s="94"/>
      <c r="BS2132" s="94"/>
      <c r="BT2132" s="94"/>
      <c r="BU2132" s="94"/>
      <c r="BV2132" s="94"/>
      <c r="BW2132" s="94"/>
      <c r="BX2132" s="94"/>
      <c r="BY2132" s="94"/>
      <c r="BZ2132" s="94"/>
      <c r="CA2132" s="94"/>
      <c r="CB2132" s="94"/>
      <c r="CC2132" s="94"/>
      <c r="CD2132" s="94">
        <v>1.0</v>
      </c>
      <c r="CE2132" s="94"/>
      <c r="CF2132" s="94"/>
      <c r="CG2132" s="94"/>
      <c r="CH2132" s="94"/>
      <c r="CJ2132" s="94" t="s">
        <v>12058</v>
      </c>
      <c r="CK2132" s="94" t="s">
        <v>23893</v>
      </c>
      <c r="CL2132" s="94" t="s">
        <v>12010</v>
      </c>
      <c r="CM2132" s="94" t="s">
        <v>18265</v>
      </c>
      <c r="CN2132" s="94" t="s">
        <v>23894</v>
      </c>
      <c r="CO2132" s="94" t="s">
        <v>12188</v>
      </c>
      <c r="CP2132" s="94" t="s">
        <v>13281</v>
      </c>
      <c r="CQ2132" s="94" t="s">
        <v>12183</v>
      </c>
      <c r="CR2132" s="94" t="s">
        <v>12195</v>
      </c>
      <c r="CS2132" s="94" t="s">
        <v>12007</v>
      </c>
      <c r="CT2132" s="94" t="s">
        <v>12594</v>
      </c>
      <c r="CU2132" s="94" t="s">
        <v>23895</v>
      </c>
      <c r="CX2132" s="94" t="s">
        <v>1751</v>
      </c>
      <c r="CZ2132" s="94" t="s">
        <v>12007</v>
      </c>
      <c r="DA2132" s="94" t="s">
        <v>12111</v>
      </c>
      <c r="DB2132" s="94" t="s">
        <v>12111</v>
      </c>
      <c r="DC2132" s="94" t="s">
        <v>12007</v>
      </c>
      <c r="DD2132" s="94" t="s">
        <v>12007</v>
      </c>
      <c r="DE2132" s="94" t="s">
        <v>12007</v>
      </c>
      <c r="DH2132" s="94" t="s">
        <v>12021</v>
      </c>
      <c r="DJ2132" s="94" t="s">
        <v>12022</v>
      </c>
    </row>
    <row r="2133" ht="13.5" customHeight="1">
      <c r="A2133" s="94" t="s">
        <v>23896</v>
      </c>
      <c r="B2133" s="94" t="s">
        <v>23897</v>
      </c>
      <c r="C2133" s="94" t="str">
        <f t="shared" si="1"/>
        <v>Sally Macfarlane</v>
      </c>
      <c r="D2133" s="94" t="s">
        <v>23898</v>
      </c>
      <c r="E2133" s="94" t="s">
        <v>32</v>
      </c>
      <c r="F2133" s="94" t="s">
        <v>23899</v>
      </c>
      <c r="G2133" s="95" t="s">
        <v>33</v>
      </c>
      <c r="H2133" s="94" t="s">
        <v>12006</v>
      </c>
      <c r="I2133" s="94" t="s">
        <v>12381</v>
      </c>
      <c r="AE2133" s="94" t="s">
        <v>12007</v>
      </c>
      <c r="BF2133" s="94"/>
      <c r="BG2133" s="94"/>
      <c r="BH2133" s="94" t="s">
        <v>33</v>
      </c>
      <c r="BI2133" s="94"/>
      <c r="BJ2133" s="94"/>
      <c r="BK2133" s="94"/>
      <c r="BL2133" s="94"/>
      <c r="BM2133" s="94"/>
      <c r="BN2133" s="94"/>
      <c r="BO2133" s="94"/>
      <c r="BP2133" s="94"/>
      <c r="BQ2133" s="94"/>
      <c r="BR2133" s="94">
        <v>1.0</v>
      </c>
      <c r="BS2133" s="94"/>
      <c r="BT2133" s="94"/>
      <c r="BU2133" s="94"/>
      <c r="BV2133" s="94"/>
      <c r="BW2133" s="94"/>
      <c r="BX2133" s="94"/>
      <c r="BY2133" s="94"/>
      <c r="BZ2133" s="94"/>
      <c r="CA2133" s="94"/>
      <c r="CB2133" s="94"/>
      <c r="CC2133" s="94"/>
      <c r="CD2133" s="94">
        <v>1.0</v>
      </c>
      <c r="CE2133" s="94"/>
      <c r="CF2133" s="94"/>
      <c r="CG2133" s="94"/>
      <c r="CH2133" s="94"/>
      <c r="CJ2133" s="94" t="s">
        <v>3680</v>
      </c>
      <c r="CK2133" s="94" t="s">
        <v>23900</v>
      </c>
      <c r="CL2133" s="94" t="s">
        <v>12010</v>
      </c>
      <c r="CM2133" s="94" t="s">
        <v>23901</v>
      </c>
      <c r="CN2133" s="94" t="s">
        <v>23902</v>
      </c>
      <c r="CO2133" s="94" t="s">
        <v>12116</v>
      </c>
      <c r="CP2133" s="94" t="s">
        <v>12189</v>
      </c>
      <c r="CQ2133" s="94" t="s">
        <v>12015</v>
      </c>
      <c r="CR2133" s="94" t="s">
        <v>12219</v>
      </c>
      <c r="CS2133" s="94" t="s">
        <v>12016</v>
      </c>
      <c r="CT2133" s="94" t="s">
        <v>12052</v>
      </c>
      <c r="CU2133" s="94" t="s">
        <v>12052</v>
      </c>
      <c r="CV2133" s="94" t="s">
        <v>12052</v>
      </c>
      <c r="CX2133" s="94" t="s">
        <v>1642</v>
      </c>
      <c r="CZ2133" s="94" t="s">
        <v>12007</v>
      </c>
      <c r="DA2133" s="94" t="s">
        <v>12019</v>
      </c>
      <c r="DB2133" s="94" t="s">
        <v>12019</v>
      </c>
      <c r="DC2133" s="94" t="s">
        <v>12007</v>
      </c>
      <c r="DD2133" s="94" t="s">
        <v>12007</v>
      </c>
      <c r="DE2133" s="94" t="s">
        <v>12016</v>
      </c>
      <c r="DF2133" s="94" t="s">
        <v>12052</v>
      </c>
      <c r="DH2133" s="94" t="s">
        <v>12021</v>
      </c>
      <c r="DJ2133" s="94" t="s">
        <v>12022</v>
      </c>
    </row>
    <row r="2134" ht="13.5" customHeight="1">
      <c r="A2134" s="94" t="s">
        <v>23903</v>
      </c>
      <c r="B2134" s="94" t="s">
        <v>23904</v>
      </c>
      <c r="C2134" s="94" t="str">
        <f t="shared" si="1"/>
        <v>salma makhtich</v>
      </c>
      <c r="D2134" s="94" t="s">
        <v>23905</v>
      </c>
      <c r="E2134" s="94" t="s">
        <v>35</v>
      </c>
      <c r="F2134" s="94" t="s">
        <v>23906</v>
      </c>
      <c r="G2134" s="95" t="s">
        <v>33</v>
      </c>
      <c r="H2134" s="94" t="s">
        <v>12006</v>
      </c>
      <c r="BF2134" s="94"/>
      <c r="BG2134" s="94"/>
      <c r="BH2134" s="94" t="s">
        <v>33</v>
      </c>
      <c r="BI2134" s="94"/>
      <c r="BJ2134" s="94"/>
      <c r="BK2134" s="94"/>
      <c r="BL2134" s="94"/>
      <c r="BM2134" s="94"/>
      <c r="BN2134" s="94"/>
      <c r="BO2134" s="94"/>
      <c r="BP2134" s="94"/>
      <c r="BQ2134" s="94"/>
      <c r="BR2134" s="94"/>
      <c r="BS2134" s="94">
        <v>1.0</v>
      </c>
      <c r="BT2134" s="94"/>
      <c r="BU2134" s="94"/>
      <c r="BV2134" s="94"/>
      <c r="BW2134" s="94"/>
      <c r="BX2134" s="94"/>
      <c r="BY2134" s="94"/>
      <c r="BZ2134" s="94"/>
      <c r="CA2134" s="94"/>
      <c r="CB2134" s="94"/>
      <c r="CC2134" s="94"/>
      <c r="CD2134" s="94">
        <v>1.0</v>
      </c>
      <c r="CE2134" s="94"/>
      <c r="CF2134" s="94"/>
      <c r="CG2134" s="94"/>
      <c r="CH2134" s="94"/>
      <c r="CJ2134" s="94" t="s">
        <v>12143</v>
      </c>
      <c r="CK2134" s="94" t="s">
        <v>23907</v>
      </c>
      <c r="CL2134" s="94" t="s">
        <v>12010</v>
      </c>
      <c r="CM2134" s="94" t="s">
        <v>23908</v>
      </c>
      <c r="CP2134" s="94" t="s">
        <v>12108</v>
      </c>
      <c r="CQ2134" s="94" t="s">
        <v>12109</v>
      </c>
      <c r="CR2134" s="94" t="s">
        <v>12796</v>
      </c>
      <c r="CS2134" s="94" t="s">
        <v>12007</v>
      </c>
      <c r="CX2134" s="94" t="s">
        <v>23909</v>
      </c>
      <c r="CZ2134" s="94" t="s">
        <v>12007</v>
      </c>
      <c r="DA2134" s="94" t="s">
        <v>12111</v>
      </c>
      <c r="DB2134" s="94" t="s">
        <v>12111</v>
      </c>
      <c r="DC2134" s="94" t="s">
        <v>12007</v>
      </c>
      <c r="DD2134" s="94" t="s">
        <v>12007</v>
      </c>
      <c r="DE2134" s="94" t="s">
        <v>12007</v>
      </c>
      <c r="DH2134" s="94" t="s">
        <v>12021</v>
      </c>
      <c r="DJ2134" s="94" t="s">
        <v>12022</v>
      </c>
    </row>
    <row r="2135" ht="13.5" customHeight="1">
      <c r="A2135" s="94" t="s">
        <v>23910</v>
      </c>
      <c r="B2135" s="94" t="s">
        <v>23911</v>
      </c>
      <c r="C2135" s="94" t="str">
        <f t="shared" si="1"/>
        <v>Salma Salhi</v>
      </c>
      <c r="D2135" s="94" t="s">
        <v>23912</v>
      </c>
      <c r="E2135" s="94" t="s">
        <v>32</v>
      </c>
      <c r="F2135" s="94" t="s">
        <v>23913</v>
      </c>
      <c r="G2135" s="95" t="s">
        <v>33</v>
      </c>
      <c r="H2135" s="94" t="s">
        <v>12006</v>
      </c>
      <c r="I2135" s="94" t="s">
        <v>12069</v>
      </c>
      <c r="BF2135" s="94"/>
      <c r="BG2135" s="94"/>
      <c r="BH2135" s="94" t="s">
        <v>33</v>
      </c>
      <c r="BI2135" s="94"/>
      <c r="BJ2135" s="94"/>
      <c r="BK2135" s="94"/>
      <c r="BL2135" s="94"/>
      <c r="BM2135" s="94"/>
      <c r="BN2135" s="94"/>
      <c r="BO2135" s="94"/>
      <c r="BP2135" s="94"/>
      <c r="BQ2135" s="94"/>
      <c r="BR2135" s="94"/>
      <c r="BS2135" s="94">
        <v>1.0</v>
      </c>
      <c r="BT2135" s="94"/>
      <c r="BU2135" s="94"/>
      <c r="BV2135" s="94"/>
      <c r="BW2135" s="94"/>
      <c r="BX2135" s="94"/>
      <c r="BY2135" s="94"/>
      <c r="BZ2135" s="94"/>
      <c r="CA2135" s="94"/>
      <c r="CB2135" s="94"/>
      <c r="CC2135" s="94"/>
      <c r="CD2135" s="94">
        <v>1.0</v>
      </c>
      <c r="CE2135" s="94"/>
      <c r="CF2135" s="94"/>
      <c r="CG2135" s="94"/>
      <c r="CH2135" s="94"/>
      <c r="CJ2135" s="94" t="s">
        <v>12213</v>
      </c>
      <c r="CK2135" s="94" t="s">
        <v>23914</v>
      </c>
      <c r="CM2135" s="94" t="s">
        <v>15015</v>
      </c>
      <c r="CN2135" s="94" t="s">
        <v>12375</v>
      </c>
      <c r="CO2135" s="94" t="s">
        <v>12217</v>
      </c>
      <c r="CP2135" s="94" t="s">
        <v>20319</v>
      </c>
      <c r="CQ2135" s="94" t="s">
        <v>12075</v>
      </c>
      <c r="CR2135" s="94" t="s">
        <v>12465</v>
      </c>
      <c r="CS2135" s="94" t="s">
        <v>12016</v>
      </c>
      <c r="CT2135" s="94" t="s">
        <v>13842</v>
      </c>
      <c r="CX2135" s="94" t="s">
        <v>23915</v>
      </c>
      <c r="CZ2135" s="94" t="s">
        <v>12016</v>
      </c>
      <c r="DA2135" s="94" t="s">
        <v>12016</v>
      </c>
      <c r="DB2135" s="94" t="s">
        <v>12111</v>
      </c>
      <c r="DC2135" s="94" t="s">
        <v>12007</v>
      </c>
      <c r="DD2135" s="94" t="s">
        <v>12007</v>
      </c>
      <c r="DE2135" s="94" t="s">
        <v>12007</v>
      </c>
      <c r="DH2135" s="94" t="s">
        <v>12021</v>
      </c>
      <c r="DJ2135" s="94" t="s">
        <v>12022</v>
      </c>
    </row>
    <row r="2136" ht="13.5" customHeight="1">
      <c r="A2136" s="94" t="s">
        <v>23910</v>
      </c>
      <c r="B2136" s="94" t="s">
        <v>23916</v>
      </c>
      <c r="C2136" s="94" t="str">
        <f t="shared" si="1"/>
        <v>Salma Sylla</v>
      </c>
      <c r="D2136" s="94" t="s">
        <v>23917</v>
      </c>
      <c r="E2136" s="94" t="s">
        <v>32</v>
      </c>
      <c r="F2136" s="94" t="s">
        <v>23918</v>
      </c>
      <c r="G2136" s="95" t="s">
        <v>33</v>
      </c>
      <c r="H2136" s="94" t="s">
        <v>12006</v>
      </c>
      <c r="I2136" s="94" t="s">
        <v>12069</v>
      </c>
      <c r="BF2136" s="94"/>
      <c r="BG2136" s="94"/>
      <c r="BH2136" s="94"/>
      <c r="BI2136" s="94"/>
      <c r="BJ2136" s="94" t="s">
        <v>33</v>
      </c>
      <c r="BK2136" s="94"/>
      <c r="BL2136" s="94"/>
      <c r="BM2136" s="94"/>
      <c r="BN2136" s="94"/>
      <c r="BO2136" s="94"/>
      <c r="BP2136" s="94"/>
      <c r="BQ2136" s="94"/>
      <c r="BR2136" s="94"/>
      <c r="BS2136" s="94"/>
      <c r="BT2136" s="94"/>
      <c r="BU2136" s="94"/>
      <c r="BV2136" s="94"/>
      <c r="BW2136" s="94"/>
      <c r="BX2136" s="94"/>
      <c r="BY2136" s="94">
        <v>1.0</v>
      </c>
      <c r="BZ2136" s="94"/>
      <c r="CA2136" s="94"/>
      <c r="CB2136" s="94"/>
      <c r="CC2136" s="94"/>
      <c r="CD2136" s="94"/>
      <c r="CE2136" s="94"/>
      <c r="CF2136" s="94"/>
      <c r="CG2136" s="94"/>
      <c r="CH2136" s="94"/>
      <c r="CJ2136" s="94" t="s">
        <v>12140</v>
      </c>
      <c r="CK2136" s="94" t="s">
        <v>23919</v>
      </c>
      <c r="CL2136" s="94" t="s">
        <v>12202</v>
      </c>
      <c r="CM2136" s="94" t="s">
        <v>23920</v>
      </c>
      <c r="CO2136" s="94" t="s">
        <v>12122</v>
      </c>
      <c r="CQ2136" s="94" t="s">
        <v>23921</v>
      </c>
      <c r="CR2136" s="94" t="s">
        <v>12146</v>
      </c>
      <c r="CS2136" s="94" t="s">
        <v>12007</v>
      </c>
      <c r="CX2136" s="94" t="s">
        <v>23922</v>
      </c>
      <c r="CZ2136" s="94" t="s">
        <v>12007</v>
      </c>
      <c r="DA2136" s="94" t="s">
        <v>12019</v>
      </c>
      <c r="DB2136" s="94" t="s">
        <v>12019</v>
      </c>
      <c r="DC2136" s="94" t="s">
        <v>12007</v>
      </c>
      <c r="DD2136" s="94" t="s">
        <v>12007</v>
      </c>
      <c r="DH2136" s="94" t="s">
        <v>12021</v>
      </c>
      <c r="DJ2136" s="94" t="s">
        <v>12022</v>
      </c>
    </row>
    <row r="2137" ht="13.5" customHeight="1">
      <c r="A2137" s="94" t="s">
        <v>23923</v>
      </c>
      <c r="B2137" s="94" t="s">
        <v>23924</v>
      </c>
      <c r="C2137" s="94" t="str">
        <f t="shared" si="1"/>
        <v>Salman Hameed</v>
      </c>
      <c r="D2137" s="94" t="s">
        <v>23925</v>
      </c>
      <c r="E2137" s="94" t="s">
        <v>32</v>
      </c>
      <c r="F2137" s="94" t="s">
        <v>23926</v>
      </c>
      <c r="G2137" s="95" t="s">
        <v>33</v>
      </c>
      <c r="H2137" s="94" t="s">
        <v>12006</v>
      </c>
      <c r="I2137" s="94" t="s">
        <v>12069</v>
      </c>
      <c r="BF2137" s="94"/>
      <c r="BG2137" s="94"/>
      <c r="BH2137" s="94" t="s">
        <v>33</v>
      </c>
      <c r="BI2137" s="94"/>
      <c r="BJ2137" s="94"/>
      <c r="BK2137" s="94"/>
      <c r="BL2137" s="94"/>
      <c r="BM2137" s="94"/>
      <c r="BN2137" s="94"/>
      <c r="BO2137" s="94"/>
      <c r="BP2137" s="94"/>
      <c r="BQ2137" s="94"/>
      <c r="BR2137" s="94">
        <v>1.0</v>
      </c>
      <c r="BS2137" s="94"/>
      <c r="BT2137" s="94"/>
      <c r="BU2137" s="94"/>
      <c r="BV2137" s="94"/>
      <c r="BW2137" s="94"/>
      <c r="BX2137" s="94"/>
      <c r="BY2137" s="94"/>
      <c r="BZ2137" s="94"/>
      <c r="CA2137" s="94"/>
      <c r="CB2137" s="94"/>
      <c r="CC2137" s="94"/>
      <c r="CD2137" s="94">
        <v>1.0</v>
      </c>
      <c r="CE2137" s="94"/>
      <c r="CF2137" s="94"/>
      <c r="CG2137" s="94"/>
      <c r="CH2137" s="94"/>
      <c r="CJ2137" s="94" t="s">
        <v>12058</v>
      </c>
      <c r="CK2137" s="94" t="s">
        <v>23927</v>
      </c>
      <c r="CL2137" s="94" t="s">
        <v>12046</v>
      </c>
      <c r="CM2137" s="94" t="s">
        <v>23928</v>
      </c>
      <c r="CN2137" s="94" t="s">
        <v>23929</v>
      </c>
      <c r="CO2137" s="94" t="s">
        <v>12030</v>
      </c>
      <c r="CP2137" s="94" t="s">
        <v>22044</v>
      </c>
      <c r="CQ2137" s="94" t="s">
        <v>12032</v>
      </c>
      <c r="CR2137" s="94" t="s">
        <v>12062</v>
      </c>
      <c r="CS2137" s="94" t="s">
        <v>12016</v>
      </c>
      <c r="CT2137" s="94" t="s">
        <v>23930</v>
      </c>
      <c r="CX2137" s="94" t="s">
        <v>23931</v>
      </c>
      <c r="CZ2137" s="94" t="s">
        <v>12007</v>
      </c>
      <c r="DA2137" s="94" t="s">
        <v>12016</v>
      </c>
      <c r="DB2137" s="94" t="s">
        <v>12016</v>
      </c>
      <c r="DC2137" s="94" t="s">
        <v>12007</v>
      </c>
      <c r="DD2137" s="94" t="s">
        <v>12007</v>
      </c>
      <c r="DE2137" s="94" t="s">
        <v>12007</v>
      </c>
      <c r="DH2137" s="94" t="s">
        <v>12021</v>
      </c>
      <c r="DJ2137" s="94" t="s">
        <v>12022</v>
      </c>
    </row>
    <row r="2138" ht="13.5" customHeight="1">
      <c r="A2138" s="94" t="s">
        <v>23932</v>
      </c>
      <c r="B2138" s="94" t="s">
        <v>8182</v>
      </c>
      <c r="C2138" s="94" t="str">
        <f t="shared" si="1"/>
        <v>Salmoli Ghosh</v>
      </c>
      <c r="D2138" s="94" t="s">
        <v>23933</v>
      </c>
      <c r="E2138" s="94" t="s">
        <v>32</v>
      </c>
      <c r="F2138" s="94" t="s">
        <v>23934</v>
      </c>
      <c r="G2138" s="95" t="s">
        <v>33</v>
      </c>
      <c r="H2138" s="94" t="s">
        <v>12006</v>
      </c>
      <c r="I2138" s="94" t="s">
        <v>12069</v>
      </c>
      <c r="BF2138" s="94" t="s">
        <v>33</v>
      </c>
      <c r="BG2138" s="94"/>
      <c r="BH2138" s="94"/>
      <c r="BI2138" s="94"/>
      <c r="BJ2138" s="94"/>
      <c r="BK2138" s="94"/>
      <c r="BL2138" s="94"/>
      <c r="BM2138" s="94">
        <v>1.0</v>
      </c>
      <c r="BN2138" s="94"/>
      <c r="BO2138" s="94"/>
      <c r="BP2138" s="94"/>
      <c r="BQ2138" s="94"/>
      <c r="BR2138" s="94"/>
      <c r="BS2138" s="94"/>
      <c r="BT2138" s="94"/>
      <c r="BU2138" s="94"/>
      <c r="BV2138" s="94"/>
      <c r="BW2138" s="94"/>
      <c r="BX2138" s="94"/>
      <c r="BY2138" s="94"/>
      <c r="BZ2138" s="94"/>
      <c r="CA2138" s="94"/>
      <c r="CB2138" s="94"/>
      <c r="CC2138" s="94"/>
      <c r="CD2138" s="94"/>
      <c r="CE2138" s="94"/>
      <c r="CF2138" s="94"/>
      <c r="CG2138" s="94"/>
      <c r="CH2138" s="94"/>
      <c r="CJ2138" s="94" t="s">
        <v>12402</v>
      </c>
      <c r="CK2138" s="94" t="s">
        <v>23935</v>
      </c>
      <c r="CL2138" s="94" t="s">
        <v>12010</v>
      </c>
      <c r="CM2138" s="94" t="s">
        <v>23936</v>
      </c>
      <c r="CO2138" s="94" t="s">
        <v>12122</v>
      </c>
      <c r="CP2138" s="94" t="s">
        <v>13281</v>
      </c>
      <c r="CQ2138" s="94" t="s">
        <v>12183</v>
      </c>
      <c r="CR2138" s="94" t="s">
        <v>12183</v>
      </c>
      <c r="CS2138" s="94" t="s">
        <v>12007</v>
      </c>
      <c r="CT2138" s="94" t="s">
        <v>12076</v>
      </c>
      <c r="CU2138" s="94" t="s">
        <v>12076</v>
      </c>
      <c r="CV2138" s="94" t="s">
        <v>12076</v>
      </c>
      <c r="CX2138" s="94" t="s">
        <v>1751</v>
      </c>
      <c r="CZ2138" s="94" t="s">
        <v>12007</v>
      </c>
      <c r="DA2138" s="94" t="s">
        <v>12111</v>
      </c>
      <c r="DB2138" s="94" t="s">
        <v>12111</v>
      </c>
      <c r="DC2138" s="94" t="s">
        <v>12007</v>
      </c>
      <c r="DD2138" s="94" t="s">
        <v>12007</v>
      </c>
      <c r="DE2138" s="94" t="s">
        <v>12016</v>
      </c>
      <c r="DH2138" s="94" t="s">
        <v>12021</v>
      </c>
      <c r="DJ2138" s="94" t="s">
        <v>12022</v>
      </c>
    </row>
    <row r="2139" ht="13.5" customHeight="1">
      <c r="A2139" s="94" t="s">
        <v>4506</v>
      </c>
      <c r="B2139" s="94" t="s">
        <v>4507</v>
      </c>
      <c r="C2139" s="94" t="str">
        <f t="shared" si="1"/>
        <v>Sam Samuneti</v>
      </c>
      <c r="D2139" s="94" t="s">
        <v>4508</v>
      </c>
      <c r="E2139" s="94" t="s">
        <v>32</v>
      </c>
      <c r="F2139" s="94" t="s">
        <v>23937</v>
      </c>
      <c r="G2139" s="95" t="s">
        <v>38</v>
      </c>
      <c r="H2139" s="94" t="s">
        <v>12006</v>
      </c>
      <c r="I2139" s="94" t="s">
        <v>12069</v>
      </c>
      <c r="BF2139" s="94"/>
      <c r="BG2139" s="94" t="s">
        <v>38</v>
      </c>
      <c r="BH2139" s="94"/>
      <c r="BI2139" s="94"/>
      <c r="BJ2139" s="94"/>
      <c r="BK2139" s="94"/>
      <c r="BL2139" s="94"/>
      <c r="BM2139" s="94"/>
      <c r="BN2139" s="94"/>
      <c r="BO2139" s="94"/>
      <c r="BP2139" s="94">
        <v>1.0</v>
      </c>
      <c r="BQ2139" s="94"/>
      <c r="BR2139" s="94"/>
      <c r="BS2139" s="94"/>
      <c r="BT2139" s="94"/>
      <c r="BU2139" s="94"/>
      <c r="BV2139" s="94"/>
      <c r="BW2139" s="94"/>
      <c r="BX2139" s="94"/>
      <c r="BY2139" s="94"/>
      <c r="BZ2139" s="94"/>
      <c r="CA2139" s="94"/>
      <c r="CB2139" s="94"/>
      <c r="CC2139" s="94"/>
      <c r="CD2139" s="94"/>
      <c r="CE2139" s="94"/>
      <c r="CF2139" s="94"/>
      <c r="CG2139" s="94"/>
      <c r="CH2139" s="94"/>
      <c r="CJ2139" s="94" t="s">
        <v>11475</v>
      </c>
      <c r="CK2139" s="94" t="s">
        <v>4511</v>
      </c>
      <c r="CL2139" s="94" t="s">
        <v>12046</v>
      </c>
      <c r="CM2139" s="94" t="s">
        <v>23938</v>
      </c>
      <c r="CN2139" s="94" t="s">
        <v>12143</v>
      </c>
      <c r="CO2139" s="94" t="s">
        <v>12217</v>
      </c>
      <c r="CP2139" s="94" t="s">
        <v>23939</v>
      </c>
      <c r="CQ2139" s="94" t="s">
        <v>12158</v>
      </c>
      <c r="CR2139" s="94" t="s">
        <v>14313</v>
      </c>
      <c r="CS2139" s="94" t="s">
        <v>12007</v>
      </c>
      <c r="CT2139" s="94" t="s">
        <v>12498</v>
      </c>
      <c r="CU2139" s="94" t="s">
        <v>23940</v>
      </c>
      <c r="CX2139" s="94" t="s">
        <v>23941</v>
      </c>
      <c r="CZ2139" s="94" t="s">
        <v>12007</v>
      </c>
      <c r="DB2139" s="94" t="s">
        <v>12111</v>
      </c>
      <c r="DC2139" s="94" t="s">
        <v>12007</v>
      </c>
      <c r="DD2139" s="94" t="s">
        <v>12007</v>
      </c>
      <c r="DE2139" s="94" t="s">
        <v>12007</v>
      </c>
      <c r="DF2139" s="94" t="s">
        <v>23942</v>
      </c>
      <c r="DH2139" s="94" t="s">
        <v>12021</v>
      </c>
      <c r="DJ2139" s="94" t="s">
        <v>12022</v>
      </c>
    </row>
    <row r="2140" ht="13.5" customHeight="1">
      <c r="A2140" s="94" t="s">
        <v>4506</v>
      </c>
      <c r="B2140" s="94" t="s">
        <v>4507</v>
      </c>
      <c r="C2140" s="94" t="str">
        <f t="shared" si="1"/>
        <v>Sam Samuneti</v>
      </c>
      <c r="D2140" s="94" t="s">
        <v>23943</v>
      </c>
      <c r="E2140" s="94" t="s">
        <v>35</v>
      </c>
      <c r="F2140" s="94" t="s">
        <v>23944</v>
      </c>
      <c r="G2140" s="95" t="s">
        <v>38</v>
      </c>
      <c r="H2140" s="94" t="s">
        <v>12006</v>
      </c>
      <c r="BF2140" s="94"/>
      <c r="BG2140" s="94" t="s">
        <v>38</v>
      </c>
      <c r="BH2140" s="94"/>
      <c r="BI2140" s="94"/>
      <c r="BJ2140" s="94"/>
      <c r="BK2140" s="94"/>
      <c r="BL2140" s="94"/>
      <c r="BM2140" s="94"/>
      <c r="BN2140" s="94"/>
      <c r="BO2140" s="94"/>
      <c r="BP2140" s="94">
        <v>1.0</v>
      </c>
      <c r="BQ2140" s="94"/>
      <c r="BR2140" s="94"/>
      <c r="BS2140" s="94"/>
      <c r="BT2140" s="94"/>
      <c r="BU2140" s="94"/>
      <c r="BV2140" s="94"/>
      <c r="BW2140" s="94"/>
      <c r="BX2140" s="94"/>
      <c r="BY2140" s="94"/>
      <c r="BZ2140" s="94"/>
      <c r="CA2140" s="94"/>
      <c r="CB2140" s="94"/>
      <c r="CC2140" s="94"/>
      <c r="CD2140" s="94"/>
      <c r="CE2140" s="94"/>
      <c r="CF2140" s="94"/>
      <c r="CG2140" s="94"/>
      <c r="CH2140" s="94"/>
      <c r="CJ2140" s="94" t="s">
        <v>13091</v>
      </c>
      <c r="CK2140" s="94" t="s">
        <v>23945</v>
      </c>
      <c r="CL2140" s="94" t="s">
        <v>12289</v>
      </c>
      <c r="CM2140" s="94" t="s">
        <v>19512</v>
      </c>
      <c r="CN2140" s="94" t="s">
        <v>12216</v>
      </c>
      <c r="CO2140" s="94" t="s">
        <v>12217</v>
      </c>
      <c r="CP2140" s="94" t="s">
        <v>23946</v>
      </c>
      <c r="CQ2140" s="94" t="s">
        <v>17023</v>
      </c>
      <c r="CR2140" s="94" t="s">
        <v>14313</v>
      </c>
      <c r="CU2140" s="94" t="s">
        <v>23947</v>
      </c>
      <c r="CX2140" s="94" t="s">
        <v>23948</v>
      </c>
      <c r="CZ2140" s="94" t="s">
        <v>12016</v>
      </c>
      <c r="DC2140" s="94" t="s">
        <v>12016</v>
      </c>
      <c r="DD2140" s="94" t="s">
        <v>12007</v>
      </c>
      <c r="DF2140" s="94" t="s">
        <v>23949</v>
      </c>
      <c r="DH2140" s="94" t="s">
        <v>12021</v>
      </c>
      <c r="DJ2140" s="94" t="s">
        <v>12022</v>
      </c>
    </row>
    <row r="2141" ht="13.5" customHeight="1">
      <c r="A2141" s="94" t="s">
        <v>23950</v>
      </c>
      <c r="B2141" s="94" t="s">
        <v>23951</v>
      </c>
      <c r="C2141" s="94" t="str">
        <f t="shared" si="1"/>
        <v>Samantha Brown-Sevilla</v>
      </c>
      <c r="D2141" s="94" t="s">
        <v>23952</v>
      </c>
      <c r="E2141" s="94" t="s">
        <v>32</v>
      </c>
      <c r="F2141" s="94" t="s">
        <v>23953</v>
      </c>
      <c r="G2141" s="95" t="s">
        <v>33</v>
      </c>
      <c r="H2141" s="94" t="s">
        <v>12006</v>
      </c>
      <c r="BF2141" s="94" t="s">
        <v>33</v>
      </c>
      <c r="BG2141" s="94"/>
      <c r="BH2141" s="94"/>
      <c r="BI2141" s="94"/>
      <c r="BJ2141" s="94"/>
      <c r="BK2141" s="94"/>
      <c r="BL2141" s="94">
        <v>1.0</v>
      </c>
      <c r="BM2141" s="94"/>
      <c r="BN2141" s="94"/>
      <c r="BO2141" s="94"/>
      <c r="BP2141" s="94"/>
      <c r="BQ2141" s="94"/>
      <c r="BR2141" s="94"/>
      <c r="BS2141" s="94"/>
      <c r="BT2141" s="94"/>
      <c r="BU2141" s="94"/>
      <c r="BV2141" s="94"/>
      <c r="BW2141" s="94"/>
      <c r="BX2141" s="94"/>
      <c r="BY2141" s="94"/>
      <c r="BZ2141" s="94"/>
      <c r="CA2141" s="94"/>
      <c r="CB2141" s="94"/>
      <c r="CC2141" s="94"/>
      <c r="CD2141" s="94">
        <v>1.0</v>
      </c>
      <c r="CE2141" s="94"/>
      <c r="CF2141" s="94"/>
      <c r="CG2141" s="94"/>
      <c r="CH2141" s="94"/>
      <c r="CK2141" s="94" t="s">
        <v>23950</v>
      </c>
      <c r="CM2141" s="94" t="s">
        <v>23954</v>
      </c>
      <c r="CO2141" s="94" t="s">
        <v>12188</v>
      </c>
      <c r="CQ2141" s="94" t="s">
        <v>12243</v>
      </c>
      <c r="CR2141" s="94" t="s">
        <v>12312</v>
      </c>
      <c r="CT2141" s="94" t="s">
        <v>14982</v>
      </c>
      <c r="CX2141" s="94" t="s">
        <v>23955</v>
      </c>
      <c r="CZ2141" s="94" t="s">
        <v>12007</v>
      </c>
      <c r="DA2141" s="94" t="s">
        <v>12111</v>
      </c>
      <c r="DC2141" s="94" t="s">
        <v>12007</v>
      </c>
      <c r="DD2141" s="94" t="s">
        <v>12007</v>
      </c>
      <c r="DE2141" s="94" t="s">
        <v>12007</v>
      </c>
      <c r="DH2141" s="94" t="s">
        <v>12021</v>
      </c>
      <c r="DJ2141" s="94" t="s">
        <v>12022</v>
      </c>
    </row>
    <row r="2142" ht="13.5" customHeight="1">
      <c r="A2142" s="94" t="s">
        <v>23950</v>
      </c>
      <c r="B2142" s="94" t="s">
        <v>23956</v>
      </c>
      <c r="C2142" s="94" t="str">
        <f t="shared" si="1"/>
        <v>Samantha Lawler</v>
      </c>
      <c r="D2142" s="94" t="s">
        <v>23957</v>
      </c>
      <c r="E2142" s="94" t="s">
        <v>32</v>
      </c>
      <c r="F2142" s="94" t="s">
        <v>23958</v>
      </c>
      <c r="G2142" s="95" t="s">
        <v>38</v>
      </c>
      <c r="H2142" s="94" t="s">
        <v>12006</v>
      </c>
      <c r="I2142" s="94" t="s">
        <v>12081</v>
      </c>
      <c r="BF2142" s="94"/>
      <c r="BG2142" s="94" t="s">
        <v>38</v>
      </c>
      <c r="BH2142" s="94"/>
      <c r="BI2142" s="94"/>
      <c r="BJ2142" s="94"/>
      <c r="BK2142" s="94"/>
      <c r="BL2142" s="94"/>
      <c r="BM2142" s="94"/>
      <c r="BN2142" s="94"/>
      <c r="BO2142" s="94">
        <v>1.0</v>
      </c>
      <c r="BP2142" s="94"/>
      <c r="BQ2142" s="94"/>
      <c r="BR2142" s="94"/>
      <c r="BS2142" s="94"/>
      <c r="BT2142" s="94"/>
      <c r="BU2142" s="94"/>
      <c r="BV2142" s="94"/>
      <c r="BW2142" s="94"/>
      <c r="BX2142" s="94"/>
      <c r="BY2142" s="94"/>
      <c r="BZ2142" s="94"/>
      <c r="CA2142" s="94"/>
      <c r="CB2142" s="94"/>
      <c r="CC2142" s="94"/>
      <c r="CD2142" s="94"/>
      <c r="CE2142" s="94"/>
      <c r="CF2142" s="94"/>
      <c r="CG2142" s="94"/>
      <c r="CH2142" s="94"/>
      <c r="CJ2142" s="94" t="s">
        <v>12082</v>
      </c>
      <c r="CK2142" s="94" t="s">
        <v>23959</v>
      </c>
      <c r="CL2142" s="94" t="s">
        <v>12571</v>
      </c>
      <c r="CM2142" s="94" t="s">
        <v>23960</v>
      </c>
      <c r="CN2142" s="94" t="s">
        <v>12495</v>
      </c>
      <c r="CO2142" s="94" t="s">
        <v>12030</v>
      </c>
      <c r="CP2142" s="94" t="s">
        <v>23961</v>
      </c>
      <c r="CQ2142" s="94" t="s">
        <v>12075</v>
      </c>
      <c r="CR2142" s="94" t="s">
        <v>12465</v>
      </c>
      <c r="CX2142" s="94" t="s">
        <v>13201</v>
      </c>
      <c r="CZ2142" s="94" t="s">
        <v>12016</v>
      </c>
      <c r="DC2142" s="94" t="s">
        <v>12016</v>
      </c>
      <c r="DD2142" s="94" t="s">
        <v>12016</v>
      </c>
      <c r="DH2142" s="94" t="s">
        <v>12021</v>
      </c>
      <c r="DJ2142" s="94" t="s">
        <v>12022</v>
      </c>
    </row>
    <row r="2143" ht="13.5" customHeight="1">
      <c r="A2143" s="94" t="s">
        <v>23950</v>
      </c>
      <c r="B2143" s="94" t="s">
        <v>17770</v>
      </c>
      <c r="C2143" s="94" t="str">
        <f t="shared" si="1"/>
        <v>Samantha Wong</v>
      </c>
      <c r="D2143" s="94" t="s">
        <v>23962</v>
      </c>
      <c r="E2143" s="94" t="s">
        <v>32</v>
      </c>
      <c r="F2143" s="94" t="s">
        <v>23963</v>
      </c>
      <c r="G2143" s="95" t="s">
        <v>38</v>
      </c>
      <c r="H2143" s="94" t="s">
        <v>12006</v>
      </c>
      <c r="AD2143" s="94" t="s">
        <v>12007</v>
      </c>
      <c r="BF2143" s="94"/>
      <c r="BG2143" s="94"/>
      <c r="BH2143" s="94"/>
      <c r="BI2143" s="94"/>
      <c r="BJ2143" s="94"/>
      <c r="BK2143" s="94" t="s">
        <v>38</v>
      </c>
      <c r="BL2143" s="94"/>
      <c r="BM2143" s="94"/>
      <c r="BN2143" s="94"/>
      <c r="BO2143" s="94"/>
      <c r="BP2143" s="94"/>
      <c r="BQ2143" s="94"/>
      <c r="BR2143" s="94"/>
      <c r="BS2143" s="94"/>
      <c r="BT2143" s="94"/>
      <c r="BU2143" s="94"/>
      <c r="BV2143" s="94"/>
      <c r="BW2143" s="94"/>
      <c r="BX2143" s="94"/>
      <c r="BY2143" s="94"/>
      <c r="BZ2143" s="94"/>
      <c r="CA2143" s="94"/>
      <c r="CB2143" s="94">
        <v>1.0</v>
      </c>
      <c r="CC2143" s="94"/>
      <c r="CD2143" s="94"/>
      <c r="CE2143" s="94"/>
      <c r="CF2143" s="94"/>
      <c r="CG2143" s="94"/>
      <c r="CH2143" s="94"/>
      <c r="CK2143" s="94" t="s">
        <v>23964</v>
      </c>
      <c r="CL2143" s="94" t="s">
        <v>12010</v>
      </c>
      <c r="CM2143" s="94" t="s">
        <v>23965</v>
      </c>
      <c r="CO2143" s="94" t="s">
        <v>12122</v>
      </c>
      <c r="CP2143" s="94" t="s">
        <v>23966</v>
      </c>
      <c r="CQ2143" s="94" t="s">
        <v>12075</v>
      </c>
      <c r="CR2143" s="94" t="s">
        <v>12465</v>
      </c>
      <c r="CX2143" s="94" t="s">
        <v>23967</v>
      </c>
      <c r="CZ2143" s="94" t="s">
        <v>12016</v>
      </c>
      <c r="DC2143" s="94" t="s">
        <v>12016</v>
      </c>
      <c r="DD2143" s="94" t="s">
        <v>12007</v>
      </c>
      <c r="DH2143" s="94" t="s">
        <v>12021</v>
      </c>
      <c r="DJ2143" s="94" t="s">
        <v>12022</v>
      </c>
    </row>
    <row r="2144" ht="13.5" customHeight="1">
      <c r="A2144" s="94" t="s">
        <v>23968</v>
      </c>
      <c r="B2144" s="94" t="s">
        <v>23969</v>
      </c>
      <c r="C2144" s="94" t="str">
        <f t="shared" si="1"/>
        <v>Samaporn Tinyanont</v>
      </c>
      <c r="D2144" s="94" t="s">
        <v>23970</v>
      </c>
      <c r="E2144" s="94" t="s">
        <v>32</v>
      </c>
      <c r="F2144" s="94" t="s">
        <v>23971</v>
      </c>
      <c r="G2144" s="95" t="s">
        <v>33</v>
      </c>
      <c r="H2144" s="94" t="s">
        <v>12006</v>
      </c>
      <c r="I2144" s="94" t="s">
        <v>12069</v>
      </c>
      <c r="BF2144" s="94" t="s">
        <v>33</v>
      </c>
      <c r="BG2144" s="94"/>
      <c r="BH2144" s="94"/>
      <c r="BI2144" s="94"/>
      <c r="BJ2144" s="94"/>
      <c r="BK2144" s="94"/>
      <c r="BL2144" s="94">
        <v>1.0</v>
      </c>
      <c r="BM2144" s="94"/>
      <c r="BN2144" s="94"/>
      <c r="BO2144" s="94"/>
      <c r="BP2144" s="94"/>
      <c r="BQ2144" s="94"/>
      <c r="BR2144" s="94"/>
      <c r="BS2144" s="94"/>
      <c r="BT2144" s="94"/>
      <c r="BU2144" s="94"/>
      <c r="BV2144" s="94"/>
      <c r="BW2144" s="94"/>
      <c r="BX2144" s="94"/>
      <c r="BY2144" s="94"/>
      <c r="BZ2144" s="94"/>
      <c r="CA2144" s="94"/>
      <c r="CB2144" s="94"/>
      <c r="CC2144" s="94"/>
      <c r="CD2144" s="94">
        <v>1.0</v>
      </c>
      <c r="CE2144" s="94"/>
      <c r="CF2144" s="94"/>
      <c r="CG2144" s="94"/>
      <c r="CH2144" s="94"/>
      <c r="CJ2144" s="94" t="s">
        <v>3680</v>
      </c>
      <c r="CK2144" s="94" t="s">
        <v>23972</v>
      </c>
      <c r="CL2144" s="94" t="s">
        <v>12046</v>
      </c>
      <c r="CM2144" s="94" t="s">
        <v>14252</v>
      </c>
      <c r="CN2144" s="94" t="s">
        <v>12369</v>
      </c>
      <c r="CO2144" s="94" t="s">
        <v>12030</v>
      </c>
      <c r="CP2144" s="94" t="s">
        <v>14254</v>
      </c>
      <c r="CQ2144" s="94" t="s">
        <v>14255</v>
      </c>
      <c r="CR2144" s="94" t="s">
        <v>14255</v>
      </c>
      <c r="CS2144" s="94" t="s">
        <v>12016</v>
      </c>
      <c r="CT2144" s="94" t="s">
        <v>12052</v>
      </c>
      <c r="CX2144" s="94" t="s">
        <v>23973</v>
      </c>
      <c r="CZ2144" s="94" t="s">
        <v>12016</v>
      </c>
      <c r="DA2144" s="94" t="s">
        <v>12016</v>
      </c>
      <c r="DB2144" s="94" t="s">
        <v>12111</v>
      </c>
      <c r="DC2144" s="94" t="s">
        <v>12007</v>
      </c>
      <c r="DD2144" s="94" t="s">
        <v>12016</v>
      </c>
      <c r="DE2144" s="94" t="s">
        <v>12016</v>
      </c>
      <c r="DH2144" s="94" t="s">
        <v>12021</v>
      </c>
      <c r="DJ2144" s="94" t="s">
        <v>12022</v>
      </c>
    </row>
    <row r="2145" ht="13.5" customHeight="1">
      <c r="A2145" s="94" t="s">
        <v>23974</v>
      </c>
      <c r="B2145" s="94" t="s">
        <v>4467</v>
      </c>
      <c r="C2145" s="94" t="str">
        <f t="shared" si="1"/>
        <v>Sambaran Banerjee</v>
      </c>
      <c r="D2145" s="94" t="s">
        <v>23975</v>
      </c>
      <c r="E2145" s="94" t="s">
        <v>32</v>
      </c>
      <c r="F2145" s="94" t="s">
        <v>23976</v>
      </c>
      <c r="G2145" s="95" t="s">
        <v>33</v>
      </c>
      <c r="H2145" s="94" t="s">
        <v>12006</v>
      </c>
      <c r="I2145" s="94" t="s">
        <v>12025</v>
      </c>
      <c r="BF2145" s="94" t="s">
        <v>33</v>
      </c>
      <c r="BG2145" s="94"/>
      <c r="BH2145" s="94"/>
      <c r="BI2145" s="94"/>
      <c r="BJ2145" s="94"/>
      <c r="BK2145" s="94"/>
      <c r="BL2145" s="94">
        <v>1.0</v>
      </c>
      <c r="BM2145" s="94"/>
      <c r="BN2145" s="94"/>
      <c r="BO2145" s="94"/>
      <c r="BP2145" s="94"/>
      <c r="BQ2145" s="94"/>
      <c r="BR2145" s="94"/>
      <c r="BS2145" s="94"/>
      <c r="BT2145" s="94"/>
      <c r="BU2145" s="94"/>
      <c r="BV2145" s="94"/>
      <c r="BW2145" s="94"/>
      <c r="BX2145" s="94"/>
      <c r="BY2145" s="94"/>
      <c r="BZ2145" s="94"/>
      <c r="CA2145" s="94"/>
      <c r="CB2145" s="94"/>
      <c r="CC2145" s="94"/>
      <c r="CD2145" s="94"/>
      <c r="CE2145" s="94"/>
      <c r="CF2145" s="94"/>
      <c r="CG2145" s="94"/>
      <c r="CH2145" s="94"/>
      <c r="CJ2145" s="94" t="s">
        <v>12058</v>
      </c>
      <c r="CK2145" s="94" t="s">
        <v>23977</v>
      </c>
      <c r="CL2145" s="94" t="s">
        <v>12175</v>
      </c>
      <c r="CM2145" s="94" t="s">
        <v>23978</v>
      </c>
      <c r="CN2145" s="94" t="s">
        <v>23979</v>
      </c>
      <c r="CO2145" s="94" t="s">
        <v>12116</v>
      </c>
      <c r="CP2145" s="94" t="s">
        <v>18047</v>
      </c>
      <c r="CQ2145" s="94" t="s">
        <v>12243</v>
      </c>
      <c r="CR2145" s="94" t="s">
        <v>12195</v>
      </c>
      <c r="CS2145" s="94" t="s">
        <v>12007</v>
      </c>
      <c r="CT2145" s="94" t="s">
        <v>12052</v>
      </c>
      <c r="CX2145" s="94" t="s">
        <v>23980</v>
      </c>
      <c r="CZ2145" s="94" t="s">
        <v>12007</v>
      </c>
      <c r="DD2145" s="94" t="s">
        <v>12007</v>
      </c>
      <c r="DE2145" s="94" t="s">
        <v>12007</v>
      </c>
      <c r="DH2145" s="94" t="s">
        <v>12021</v>
      </c>
      <c r="DJ2145" s="94" t="s">
        <v>12022</v>
      </c>
    </row>
    <row r="2146" ht="13.5" customHeight="1">
      <c r="A2146" s="94" t="s">
        <v>23981</v>
      </c>
      <c r="B2146" s="94" t="s">
        <v>23982</v>
      </c>
      <c r="C2146" s="94" t="str">
        <f t="shared" si="1"/>
        <v>Sambatra Andrianomena</v>
      </c>
      <c r="D2146" s="94" t="s">
        <v>23983</v>
      </c>
      <c r="E2146" s="94" t="s">
        <v>32</v>
      </c>
      <c r="F2146" s="94" t="s">
        <v>23984</v>
      </c>
      <c r="G2146" s="95" t="s">
        <v>33</v>
      </c>
      <c r="H2146" s="94" t="s">
        <v>12006</v>
      </c>
      <c r="I2146" s="94" t="s">
        <v>12069</v>
      </c>
      <c r="BF2146" s="94" t="s">
        <v>33</v>
      </c>
      <c r="BG2146" s="94"/>
      <c r="BH2146" s="94"/>
      <c r="BI2146" s="94"/>
      <c r="BJ2146" s="94"/>
      <c r="BK2146" s="94"/>
      <c r="BL2146" s="94">
        <v>1.0</v>
      </c>
      <c r="BM2146" s="94"/>
      <c r="BN2146" s="94"/>
      <c r="BO2146" s="94"/>
      <c r="BP2146" s="94"/>
      <c r="BQ2146" s="94"/>
      <c r="BR2146" s="94"/>
      <c r="BS2146" s="94"/>
      <c r="BT2146" s="94"/>
      <c r="BU2146" s="94"/>
      <c r="BV2146" s="94"/>
      <c r="BW2146" s="94"/>
      <c r="BX2146" s="94"/>
      <c r="BY2146" s="94"/>
      <c r="BZ2146" s="94"/>
      <c r="CA2146" s="94"/>
      <c r="CB2146" s="94"/>
      <c r="CC2146" s="94"/>
      <c r="CD2146" s="94"/>
      <c r="CE2146" s="94"/>
      <c r="CF2146" s="94"/>
      <c r="CG2146" s="94"/>
      <c r="CH2146" s="94"/>
      <c r="CJ2146" s="94" t="s">
        <v>3680</v>
      </c>
      <c r="CK2146" s="94" t="s">
        <v>23985</v>
      </c>
      <c r="CL2146" s="94" t="s">
        <v>12175</v>
      </c>
      <c r="CM2146" s="94" t="s">
        <v>23986</v>
      </c>
      <c r="CN2146" s="94" t="s">
        <v>23987</v>
      </c>
      <c r="CO2146" s="94" t="s">
        <v>12013</v>
      </c>
      <c r="CP2146" s="94" t="s">
        <v>12189</v>
      </c>
      <c r="CQ2146" s="94" t="s">
        <v>12015</v>
      </c>
      <c r="CR2146" s="94" t="s">
        <v>12434</v>
      </c>
      <c r="CS2146" s="94" t="s">
        <v>12016</v>
      </c>
      <c r="CT2146" s="94" t="s">
        <v>23988</v>
      </c>
      <c r="CX2146" s="94" t="s">
        <v>23989</v>
      </c>
      <c r="CZ2146" s="94" t="s">
        <v>12007</v>
      </c>
      <c r="DA2146" s="94" t="s">
        <v>12016</v>
      </c>
      <c r="DB2146" s="94" t="s">
        <v>12016</v>
      </c>
      <c r="DC2146" s="94" t="s">
        <v>12007</v>
      </c>
      <c r="DD2146" s="94" t="s">
        <v>12016</v>
      </c>
      <c r="DE2146" s="94" t="s">
        <v>12016</v>
      </c>
      <c r="DH2146" s="94" t="s">
        <v>12021</v>
      </c>
      <c r="DJ2146" s="94" t="s">
        <v>12022</v>
      </c>
    </row>
    <row r="2147" ht="13.5" customHeight="1">
      <c r="A2147" s="94" t="s">
        <v>23990</v>
      </c>
      <c r="B2147" s="94" t="s">
        <v>23991</v>
      </c>
      <c r="C2147" s="94" t="str">
        <f t="shared" si="1"/>
        <v>Sambatriniaina Rajohnson</v>
      </c>
      <c r="D2147" s="94" t="s">
        <v>23992</v>
      </c>
      <c r="E2147" s="94" t="s">
        <v>32</v>
      </c>
      <c r="F2147" s="94" t="s">
        <v>23993</v>
      </c>
      <c r="G2147" s="95" t="s">
        <v>33</v>
      </c>
      <c r="H2147" s="94" t="s">
        <v>12006</v>
      </c>
      <c r="I2147" s="94" t="s">
        <v>12069</v>
      </c>
      <c r="BF2147" s="94" t="s">
        <v>33</v>
      </c>
      <c r="BG2147" s="94"/>
      <c r="BH2147" s="94"/>
      <c r="BI2147" s="94"/>
      <c r="BJ2147" s="94"/>
      <c r="BK2147" s="94"/>
      <c r="BL2147" s="94"/>
      <c r="BM2147" s="94">
        <v>1.0</v>
      </c>
      <c r="BN2147" s="94"/>
      <c r="BO2147" s="94"/>
      <c r="BP2147" s="94"/>
      <c r="BQ2147" s="94"/>
      <c r="BR2147" s="94"/>
      <c r="BS2147" s="94"/>
      <c r="BT2147" s="94"/>
      <c r="BU2147" s="94"/>
      <c r="BV2147" s="94"/>
      <c r="BW2147" s="94"/>
      <c r="BX2147" s="94"/>
      <c r="BY2147" s="94"/>
      <c r="BZ2147" s="94"/>
      <c r="CA2147" s="94"/>
      <c r="CB2147" s="94"/>
      <c r="CC2147" s="94"/>
      <c r="CD2147" s="94"/>
      <c r="CE2147" s="94"/>
      <c r="CF2147" s="94"/>
      <c r="CG2147" s="94"/>
      <c r="CH2147" s="94"/>
      <c r="CJ2147" s="94" t="s">
        <v>12008</v>
      </c>
      <c r="CK2147" s="94" t="s">
        <v>23994</v>
      </c>
      <c r="CL2147" s="94" t="s">
        <v>12010</v>
      </c>
      <c r="CM2147" s="94" t="s">
        <v>12186</v>
      </c>
      <c r="CN2147" s="94" t="s">
        <v>12121</v>
      </c>
      <c r="CO2147" s="94" t="s">
        <v>12122</v>
      </c>
      <c r="CP2147" s="94" t="s">
        <v>12189</v>
      </c>
      <c r="CQ2147" s="94" t="s">
        <v>12015</v>
      </c>
      <c r="CR2147" s="94" t="s">
        <v>12433</v>
      </c>
      <c r="CS2147" s="94" t="s">
        <v>12016</v>
      </c>
      <c r="CX2147" s="94" t="s">
        <v>23995</v>
      </c>
      <c r="CZ2147" s="94" t="s">
        <v>12007</v>
      </c>
      <c r="DA2147" s="94" t="s">
        <v>12111</v>
      </c>
      <c r="DB2147" s="94" t="s">
        <v>12111</v>
      </c>
      <c r="DC2147" s="94" t="s">
        <v>12007</v>
      </c>
      <c r="DD2147" s="94" t="s">
        <v>12007</v>
      </c>
      <c r="DE2147" s="94" t="s">
        <v>12007</v>
      </c>
      <c r="DH2147" s="94" t="s">
        <v>12021</v>
      </c>
      <c r="DJ2147" s="94" t="s">
        <v>12022</v>
      </c>
    </row>
    <row r="2148" ht="13.5" customHeight="1">
      <c r="A2148" s="94" t="s">
        <v>23996</v>
      </c>
      <c r="B2148" s="94" t="s">
        <v>1636</v>
      </c>
      <c r="C2148" s="94" t="str">
        <f t="shared" si="1"/>
        <v>Sameerah Jamal</v>
      </c>
      <c r="D2148" s="94" t="s">
        <v>23997</v>
      </c>
      <c r="E2148" s="94" t="s">
        <v>35</v>
      </c>
      <c r="F2148" s="94" t="s">
        <v>23998</v>
      </c>
      <c r="G2148" s="95" t="s">
        <v>33</v>
      </c>
      <c r="H2148" s="94" t="s">
        <v>12006</v>
      </c>
      <c r="BF2148" s="94"/>
      <c r="BG2148" s="94"/>
      <c r="BH2148" s="94" t="s">
        <v>33</v>
      </c>
      <c r="BI2148" s="94"/>
      <c r="BJ2148" s="94"/>
      <c r="BK2148" s="94"/>
      <c r="BL2148" s="94"/>
      <c r="BM2148" s="94"/>
      <c r="BN2148" s="94"/>
      <c r="BO2148" s="94"/>
      <c r="BP2148" s="94"/>
      <c r="BQ2148" s="94"/>
      <c r="BR2148" s="94">
        <v>1.0</v>
      </c>
      <c r="BS2148" s="94"/>
      <c r="BT2148" s="94"/>
      <c r="BU2148" s="94"/>
      <c r="BV2148" s="94"/>
      <c r="BW2148" s="94"/>
      <c r="BX2148" s="94"/>
      <c r="BY2148" s="94"/>
      <c r="BZ2148" s="94"/>
      <c r="CA2148" s="94"/>
      <c r="CB2148" s="94"/>
      <c r="CC2148" s="94"/>
      <c r="CD2148" s="94"/>
      <c r="CE2148" s="94"/>
      <c r="CF2148" s="94"/>
      <c r="CG2148" s="94"/>
      <c r="CH2148" s="94"/>
      <c r="CJ2148" s="94" t="s">
        <v>12082</v>
      </c>
      <c r="CK2148" s="94" t="s">
        <v>23999</v>
      </c>
      <c r="CL2148" s="94" t="s">
        <v>12010</v>
      </c>
      <c r="CM2148" s="94" t="s">
        <v>14465</v>
      </c>
      <c r="CN2148" s="94" t="s">
        <v>24000</v>
      </c>
      <c r="CO2148" s="94" t="s">
        <v>12030</v>
      </c>
      <c r="CP2148" s="94" t="s">
        <v>24001</v>
      </c>
      <c r="CQ2148" s="94" t="s">
        <v>12015</v>
      </c>
      <c r="CR2148" s="94" t="s">
        <v>12195</v>
      </c>
      <c r="CS2148" s="94" t="s">
        <v>12016</v>
      </c>
      <c r="CT2148" s="94" t="s">
        <v>13179</v>
      </c>
      <c r="CX2148" s="94" t="s">
        <v>24002</v>
      </c>
      <c r="CZ2148" s="94" t="s">
        <v>12007</v>
      </c>
      <c r="DA2148" s="94" t="s">
        <v>12016</v>
      </c>
      <c r="DB2148" s="94" t="s">
        <v>12016</v>
      </c>
      <c r="DC2148" s="94" t="s">
        <v>12016</v>
      </c>
      <c r="DD2148" s="94" t="s">
        <v>12016</v>
      </c>
      <c r="DE2148" s="94" t="s">
        <v>12016</v>
      </c>
      <c r="DH2148" s="94" t="s">
        <v>12021</v>
      </c>
      <c r="DJ2148" s="94" t="s">
        <v>12022</v>
      </c>
    </row>
    <row r="2149" ht="13.5" customHeight="1">
      <c r="A2149" s="94" t="s">
        <v>9548</v>
      </c>
      <c r="B2149" s="94" t="s">
        <v>9549</v>
      </c>
      <c r="C2149" s="94" t="str">
        <f t="shared" si="1"/>
        <v>Sami Sol</v>
      </c>
      <c r="D2149" s="94" t="s">
        <v>9550</v>
      </c>
      <c r="E2149" s="94" t="s">
        <v>32</v>
      </c>
      <c r="F2149" s="94" t="s">
        <v>24003</v>
      </c>
      <c r="G2149" s="95" t="s">
        <v>33</v>
      </c>
      <c r="H2149" s="94" t="s">
        <v>12006</v>
      </c>
      <c r="I2149" s="94" t="s">
        <v>12025</v>
      </c>
      <c r="BF2149" s="94" t="s">
        <v>33</v>
      </c>
      <c r="BG2149" s="94"/>
      <c r="BH2149" s="94"/>
      <c r="BI2149" s="94"/>
      <c r="BJ2149" s="94"/>
      <c r="BK2149" s="94"/>
      <c r="BL2149" s="94">
        <v>1.0</v>
      </c>
      <c r="BM2149" s="94"/>
      <c r="BN2149" s="94"/>
      <c r="BO2149" s="94"/>
      <c r="BP2149" s="94"/>
      <c r="BQ2149" s="94"/>
      <c r="BR2149" s="94"/>
      <c r="BS2149" s="94"/>
      <c r="BT2149" s="94"/>
      <c r="BU2149" s="94"/>
      <c r="BV2149" s="94"/>
      <c r="BW2149" s="94"/>
      <c r="BX2149" s="94"/>
      <c r="BY2149" s="94"/>
      <c r="BZ2149" s="94"/>
      <c r="CA2149" s="94"/>
      <c r="CB2149" s="94"/>
      <c r="CC2149" s="94"/>
      <c r="CD2149" s="94"/>
      <c r="CE2149" s="94"/>
      <c r="CF2149" s="94"/>
      <c r="CG2149" s="94"/>
      <c r="CH2149" s="94"/>
      <c r="CJ2149" s="94" t="s">
        <v>12026</v>
      </c>
      <c r="CK2149" s="94" t="s">
        <v>9553</v>
      </c>
      <c r="CM2149" s="94" t="s">
        <v>13540</v>
      </c>
      <c r="CQ2149" s="94" t="s">
        <v>12243</v>
      </c>
      <c r="CS2149" s="94" t="s">
        <v>12016</v>
      </c>
      <c r="CX2149" s="94" t="s">
        <v>1965</v>
      </c>
      <c r="DH2149" s="94" t="s">
        <v>12021</v>
      </c>
      <c r="DJ2149" s="94" t="s">
        <v>12022</v>
      </c>
    </row>
    <row r="2150" ht="13.5" customHeight="1">
      <c r="A2150" s="94" t="s">
        <v>24004</v>
      </c>
      <c r="B2150" s="94" t="s">
        <v>24005</v>
      </c>
      <c r="C2150" s="94" t="str">
        <f t="shared" si="1"/>
        <v>Samir Dhurde</v>
      </c>
      <c r="D2150" s="94" t="s">
        <v>24006</v>
      </c>
      <c r="E2150" s="94" t="s">
        <v>32</v>
      </c>
      <c r="F2150" s="94" t="s">
        <v>24007</v>
      </c>
      <c r="G2150" s="95" t="s">
        <v>38</v>
      </c>
      <c r="H2150" s="94" t="s">
        <v>12006</v>
      </c>
      <c r="I2150" s="94" t="s">
        <v>12069</v>
      </c>
      <c r="BF2150" s="94"/>
      <c r="BG2150" s="94" t="s">
        <v>38</v>
      </c>
      <c r="BH2150" s="94"/>
      <c r="BI2150" s="94"/>
      <c r="BJ2150" s="94"/>
      <c r="BK2150" s="94"/>
      <c r="BL2150" s="94"/>
      <c r="BM2150" s="94"/>
      <c r="BN2150" s="94"/>
      <c r="BO2150" s="94">
        <v>1.0</v>
      </c>
      <c r="BP2150" s="94"/>
      <c r="BQ2150" s="94"/>
      <c r="BR2150" s="94"/>
      <c r="BS2150" s="94"/>
      <c r="BT2150" s="94"/>
      <c r="BU2150" s="94"/>
      <c r="BV2150" s="94"/>
      <c r="BW2150" s="94"/>
      <c r="BX2150" s="94"/>
      <c r="BY2150" s="94"/>
      <c r="BZ2150" s="94"/>
      <c r="CA2150" s="94"/>
      <c r="CB2150" s="94"/>
      <c r="CC2150" s="94"/>
      <c r="CD2150" s="94"/>
      <c r="CE2150" s="94"/>
      <c r="CF2150" s="94"/>
      <c r="CG2150" s="94"/>
      <c r="CH2150" s="94"/>
      <c r="CK2150" s="94" t="s">
        <v>24008</v>
      </c>
      <c r="CL2150" s="94" t="s">
        <v>12046</v>
      </c>
      <c r="CM2150" s="94" t="s">
        <v>24009</v>
      </c>
      <c r="CN2150" s="94" t="s">
        <v>24010</v>
      </c>
      <c r="CO2150" s="94" t="s">
        <v>12030</v>
      </c>
      <c r="CP2150" s="94" t="s">
        <v>13281</v>
      </c>
      <c r="CQ2150" s="94" t="s">
        <v>12183</v>
      </c>
      <c r="CR2150" s="94" t="s">
        <v>12195</v>
      </c>
      <c r="CS2150" s="94" t="s">
        <v>12007</v>
      </c>
      <c r="CT2150" s="94" t="s">
        <v>12271</v>
      </c>
      <c r="CX2150" s="94" t="s">
        <v>24011</v>
      </c>
      <c r="CZ2150" s="94" t="s">
        <v>12007</v>
      </c>
      <c r="DC2150" s="94" t="s">
        <v>12007</v>
      </c>
      <c r="DD2150" s="94" t="s">
        <v>12007</v>
      </c>
      <c r="DH2150" s="94" t="s">
        <v>12021</v>
      </c>
      <c r="DJ2150" s="94" t="s">
        <v>12022</v>
      </c>
    </row>
    <row r="2151" ht="13.5" customHeight="1">
      <c r="A2151" s="94" t="s">
        <v>24004</v>
      </c>
      <c r="B2151" s="94" t="s">
        <v>2373</v>
      </c>
      <c r="C2151" s="94" t="str">
        <f t="shared" si="1"/>
        <v>Samir Mandal</v>
      </c>
      <c r="D2151" s="94" t="s">
        <v>24012</v>
      </c>
      <c r="E2151" s="94" t="s">
        <v>35</v>
      </c>
      <c r="F2151" s="94" t="s">
        <v>24013</v>
      </c>
      <c r="G2151" s="95" t="s">
        <v>33</v>
      </c>
      <c r="H2151" s="94" t="s">
        <v>12006</v>
      </c>
      <c r="I2151" s="94" t="s">
        <v>12069</v>
      </c>
      <c r="BF2151" s="94" t="s">
        <v>33</v>
      </c>
      <c r="BG2151" s="94"/>
      <c r="BH2151" s="94"/>
      <c r="BI2151" s="94"/>
      <c r="BJ2151" s="94"/>
      <c r="BK2151" s="94"/>
      <c r="BL2151" s="94">
        <v>1.0</v>
      </c>
      <c r="BM2151" s="94"/>
      <c r="BN2151" s="94"/>
      <c r="BO2151" s="94"/>
      <c r="BP2151" s="94"/>
      <c r="BQ2151" s="94"/>
      <c r="BR2151" s="94"/>
      <c r="BS2151" s="94"/>
      <c r="BT2151" s="94"/>
      <c r="BU2151" s="94"/>
      <c r="BV2151" s="94"/>
      <c r="BW2151" s="94"/>
      <c r="BX2151" s="94"/>
      <c r="BY2151" s="94"/>
      <c r="BZ2151" s="94"/>
      <c r="CA2151" s="94"/>
      <c r="CB2151" s="94"/>
      <c r="CC2151" s="94"/>
      <c r="CD2151" s="94"/>
      <c r="CE2151" s="94"/>
      <c r="CF2151" s="94"/>
      <c r="CG2151" s="94"/>
      <c r="CH2151" s="94"/>
      <c r="CJ2151" s="94" t="s">
        <v>12082</v>
      </c>
      <c r="CK2151" s="94" t="s">
        <v>24014</v>
      </c>
      <c r="CL2151" s="94" t="s">
        <v>12046</v>
      </c>
      <c r="CM2151" s="94" t="s">
        <v>24015</v>
      </c>
      <c r="CN2151" s="94" t="s">
        <v>12115</v>
      </c>
      <c r="CO2151" s="94" t="s">
        <v>12116</v>
      </c>
      <c r="CP2151" s="94" t="s">
        <v>12183</v>
      </c>
      <c r="CQ2151" s="94" t="s">
        <v>12183</v>
      </c>
      <c r="CR2151" s="94" t="s">
        <v>12195</v>
      </c>
      <c r="CS2151" s="94" t="s">
        <v>12007</v>
      </c>
      <c r="CX2151" s="94" t="s">
        <v>24016</v>
      </c>
      <c r="CZ2151" s="94" t="s">
        <v>12007</v>
      </c>
      <c r="DB2151" s="94" t="s">
        <v>12019</v>
      </c>
      <c r="DE2151" s="94" t="s">
        <v>12007</v>
      </c>
      <c r="DH2151" s="94" t="s">
        <v>12021</v>
      </c>
      <c r="DJ2151" s="94" t="s">
        <v>12022</v>
      </c>
    </row>
    <row r="2152" ht="13.5" customHeight="1">
      <c r="A2152" s="94" t="s">
        <v>10449</v>
      </c>
      <c r="B2152" s="94" t="s">
        <v>10450</v>
      </c>
      <c r="C2152" s="94" t="str">
        <f t="shared" si="1"/>
        <v>Samira Metanat</v>
      </c>
      <c r="D2152" s="94" t="s">
        <v>10451</v>
      </c>
      <c r="E2152" s="94" t="s">
        <v>35</v>
      </c>
      <c r="F2152" s="94" t="s">
        <v>24017</v>
      </c>
      <c r="G2152" s="95" t="s">
        <v>33</v>
      </c>
      <c r="H2152" s="94" t="s">
        <v>12006</v>
      </c>
      <c r="I2152" s="94" t="s">
        <v>12069</v>
      </c>
      <c r="BF2152" s="94" t="s">
        <v>33</v>
      </c>
      <c r="BG2152" s="94"/>
      <c r="BH2152" s="94"/>
      <c r="BI2152" s="94"/>
      <c r="BJ2152" s="94"/>
      <c r="BK2152" s="94"/>
      <c r="BL2152" s="94">
        <v>1.0</v>
      </c>
      <c r="BM2152" s="94"/>
      <c r="BN2152" s="94"/>
      <c r="BO2152" s="94"/>
      <c r="BP2152" s="94"/>
      <c r="BQ2152" s="94"/>
      <c r="BR2152" s="94"/>
      <c r="BS2152" s="94"/>
      <c r="BT2152" s="94"/>
      <c r="BU2152" s="94"/>
      <c r="BV2152" s="94"/>
      <c r="BW2152" s="94"/>
      <c r="BX2152" s="94"/>
      <c r="BY2152" s="94"/>
      <c r="BZ2152" s="94"/>
      <c r="CA2152" s="94"/>
      <c r="CB2152" s="94"/>
      <c r="CC2152" s="94"/>
      <c r="CD2152" s="94"/>
      <c r="CE2152" s="94"/>
      <c r="CF2152" s="94"/>
      <c r="CG2152" s="94"/>
      <c r="CH2152" s="94"/>
      <c r="CJ2152" s="94" t="s">
        <v>12402</v>
      </c>
      <c r="CK2152" s="94" t="s">
        <v>10455</v>
      </c>
      <c r="CL2152" s="94" t="s">
        <v>7188</v>
      </c>
      <c r="CM2152" s="94" t="s">
        <v>24018</v>
      </c>
      <c r="CN2152" s="94" t="s">
        <v>12369</v>
      </c>
      <c r="CO2152" s="94" t="s">
        <v>12013</v>
      </c>
      <c r="CP2152" s="94" t="s">
        <v>24019</v>
      </c>
      <c r="CQ2152" s="94" t="s">
        <v>12405</v>
      </c>
      <c r="CR2152" s="94" t="s">
        <v>12406</v>
      </c>
      <c r="CS2152" s="94" t="s">
        <v>12007</v>
      </c>
      <c r="CT2152" s="94" t="s">
        <v>12117</v>
      </c>
      <c r="CU2152" s="94" t="s">
        <v>12117</v>
      </c>
      <c r="CV2152" s="94" t="s">
        <v>12117</v>
      </c>
      <c r="CX2152" s="94" t="s">
        <v>1657</v>
      </c>
      <c r="CZ2152" s="94" t="s">
        <v>12007</v>
      </c>
      <c r="DA2152" s="94" t="s">
        <v>12016</v>
      </c>
      <c r="DB2152" s="94" t="s">
        <v>12016</v>
      </c>
      <c r="DC2152" s="94" t="s">
        <v>12016</v>
      </c>
      <c r="DD2152" s="94" t="s">
        <v>12007</v>
      </c>
      <c r="DE2152" s="94" t="s">
        <v>12016</v>
      </c>
      <c r="DH2152" s="94" t="s">
        <v>12021</v>
      </c>
      <c r="DJ2152" s="94" t="s">
        <v>12022</v>
      </c>
    </row>
    <row r="2153" ht="13.5" customHeight="1">
      <c r="A2153" s="94" t="s">
        <v>4894</v>
      </c>
      <c r="B2153" s="94" t="s">
        <v>4895</v>
      </c>
      <c r="C2153" s="94" t="str">
        <f t="shared" si="1"/>
        <v>Samuel Lange</v>
      </c>
      <c r="D2153" s="94" t="s">
        <v>4896</v>
      </c>
      <c r="E2153" s="94" t="s">
        <v>32</v>
      </c>
      <c r="F2153" s="94" t="s">
        <v>24020</v>
      </c>
      <c r="G2153" s="95" t="s">
        <v>33</v>
      </c>
      <c r="H2153" s="94" t="s">
        <v>12006</v>
      </c>
      <c r="I2153" s="94" t="s">
        <v>12069</v>
      </c>
      <c r="BF2153" s="94"/>
      <c r="BG2153" s="94"/>
      <c r="BH2153" s="94" t="s">
        <v>33</v>
      </c>
      <c r="BI2153" s="94"/>
      <c r="BJ2153" s="94"/>
      <c r="BK2153" s="94"/>
      <c r="BL2153" s="94"/>
      <c r="BM2153" s="94"/>
      <c r="BN2153" s="94"/>
      <c r="BO2153" s="94"/>
      <c r="BP2153" s="94"/>
      <c r="BQ2153" s="94"/>
      <c r="BR2153" s="94"/>
      <c r="BS2153" s="94">
        <v>1.0</v>
      </c>
      <c r="BT2153" s="94"/>
      <c r="BU2153" s="94"/>
      <c r="BV2153" s="94"/>
      <c r="BW2153" s="94"/>
      <c r="BX2153" s="94"/>
      <c r="BY2153" s="94"/>
      <c r="BZ2153" s="94"/>
      <c r="CA2153" s="94"/>
      <c r="CB2153" s="94"/>
      <c r="CC2153" s="94"/>
      <c r="CD2153" s="94">
        <v>1.0</v>
      </c>
      <c r="CE2153" s="94"/>
      <c r="CF2153" s="94"/>
      <c r="CG2153" s="94"/>
      <c r="CH2153" s="94"/>
      <c r="CJ2153" s="94" t="s">
        <v>11475</v>
      </c>
      <c r="CK2153" s="94" t="s">
        <v>4899</v>
      </c>
      <c r="CL2153" s="94" t="s">
        <v>12046</v>
      </c>
      <c r="CM2153" s="94" t="s">
        <v>13832</v>
      </c>
      <c r="CN2153" s="94" t="s">
        <v>12455</v>
      </c>
      <c r="CO2153" s="94" t="s">
        <v>12122</v>
      </c>
      <c r="CP2153" s="94" t="s">
        <v>13833</v>
      </c>
      <c r="CQ2153" s="94" t="s">
        <v>12263</v>
      </c>
      <c r="CR2153" s="94" t="s">
        <v>14913</v>
      </c>
      <c r="CS2153" s="94" t="s">
        <v>12016</v>
      </c>
      <c r="CT2153" s="94" t="s">
        <v>24021</v>
      </c>
      <c r="CX2153" s="94" t="s">
        <v>14349</v>
      </c>
      <c r="CZ2153" s="94" t="s">
        <v>12016</v>
      </c>
      <c r="DA2153" s="94" t="s">
        <v>12016</v>
      </c>
      <c r="DB2153" s="94" t="s">
        <v>12016</v>
      </c>
      <c r="DC2153" s="94" t="s">
        <v>12007</v>
      </c>
      <c r="DD2153" s="94" t="s">
        <v>12007</v>
      </c>
      <c r="DE2153" s="94" t="s">
        <v>12007</v>
      </c>
      <c r="DH2153" s="94" t="s">
        <v>12021</v>
      </c>
      <c r="DJ2153" s="94" t="s">
        <v>12022</v>
      </c>
    </row>
    <row r="2154" ht="13.5" customHeight="1">
      <c r="A2154" s="94" t="s">
        <v>4894</v>
      </c>
      <c r="B2154" s="94" t="s">
        <v>4757</v>
      </c>
      <c r="C2154" s="94" t="str">
        <f t="shared" si="1"/>
        <v>Samuel Legodi</v>
      </c>
      <c r="D2154" s="94" t="s">
        <v>24022</v>
      </c>
      <c r="E2154" s="94" t="s">
        <v>32</v>
      </c>
      <c r="F2154" s="94" t="s">
        <v>24023</v>
      </c>
      <c r="G2154" s="95" t="s">
        <v>33</v>
      </c>
      <c r="H2154" s="94" t="s">
        <v>12006</v>
      </c>
      <c r="BF2154" s="94" t="s">
        <v>33</v>
      </c>
      <c r="BG2154" s="94"/>
      <c r="BH2154" s="94"/>
      <c r="BI2154" s="94"/>
      <c r="BJ2154" s="94"/>
      <c r="BK2154" s="94"/>
      <c r="BL2154" s="94">
        <v>1.0</v>
      </c>
      <c r="BM2154" s="94"/>
      <c r="BN2154" s="94"/>
      <c r="BO2154" s="94"/>
      <c r="BP2154" s="94"/>
      <c r="BQ2154" s="94"/>
      <c r="BR2154" s="94"/>
      <c r="BS2154" s="94"/>
      <c r="BT2154" s="94"/>
      <c r="BU2154" s="94"/>
      <c r="BV2154" s="94"/>
      <c r="BW2154" s="94"/>
      <c r="BX2154" s="94"/>
      <c r="BY2154" s="94"/>
      <c r="BZ2154" s="94"/>
      <c r="CA2154" s="94"/>
      <c r="CB2154" s="94"/>
      <c r="CC2154" s="94"/>
      <c r="CD2154" s="94"/>
      <c r="CE2154" s="94"/>
      <c r="CF2154" s="94"/>
      <c r="CG2154" s="94"/>
      <c r="CH2154" s="94"/>
      <c r="CJ2154" s="94" t="s">
        <v>3680</v>
      </c>
      <c r="CK2154" s="94" t="s">
        <v>24024</v>
      </c>
      <c r="CM2154" s="94" t="s">
        <v>12903</v>
      </c>
      <c r="CN2154" s="94" t="s">
        <v>22118</v>
      </c>
      <c r="CO2154" s="94" t="s">
        <v>12116</v>
      </c>
      <c r="CP2154" s="94" t="s">
        <v>12189</v>
      </c>
      <c r="CQ2154" s="94" t="s">
        <v>12015</v>
      </c>
      <c r="CR2154" s="94" t="s">
        <v>12219</v>
      </c>
      <c r="CS2154" s="94" t="s">
        <v>12016</v>
      </c>
      <c r="CX2154" s="94" t="s">
        <v>24025</v>
      </c>
      <c r="CZ2154" s="94" t="s">
        <v>12007</v>
      </c>
      <c r="DA2154" s="94" t="s">
        <v>12016</v>
      </c>
      <c r="DB2154" s="94" t="s">
        <v>12019</v>
      </c>
      <c r="DC2154" s="94" t="s">
        <v>12007</v>
      </c>
      <c r="DD2154" s="94" t="s">
        <v>12007</v>
      </c>
      <c r="DE2154" s="94" t="s">
        <v>12016</v>
      </c>
      <c r="DH2154" s="94" t="s">
        <v>12021</v>
      </c>
      <c r="DJ2154" s="94" t="s">
        <v>12022</v>
      </c>
    </row>
    <row r="2155" ht="13.5" customHeight="1">
      <c r="A2155" s="94" t="s">
        <v>4894</v>
      </c>
      <c r="B2155" s="94" t="s">
        <v>7024</v>
      </c>
      <c r="C2155" s="94" t="str">
        <f t="shared" si="1"/>
        <v>Samuel Nyangi</v>
      </c>
      <c r="D2155" s="94" t="s">
        <v>7025</v>
      </c>
      <c r="E2155" s="94" t="s">
        <v>32</v>
      </c>
      <c r="F2155" s="94" t="s">
        <v>24026</v>
      </c>
      <c r="G2155" s="95" t="s">
        <v>33</v>
      </c>
      <c r="H2155" s="94" t="s">
        <v>12006</v>
      </c>
      <c r="I2155" s="94" t="s">
        <v>12025</v>
      </c>
      <c r="BF2155" s="94" t="s">
        <v>33</v>
      </c>
      <c r="BG2155" s="94"/>
      <c r="BH2155" s="94"/>
      <c r="BI2155" s="94"/>
      <c r="BJ2155" s="94"/>
      <c r="BK2155" s="94"/>
      <c r="BL2155" s="94"/>
      <c r="BM2155" s="94">
        <v>1.0</v>
      </c>
      <c r="BN2155" s="94"/>
      <c r="BO2155" s="94"/>
      <c r="BP2155" s="94"/>
      <c r="BQ2155" s="94"/>
      <c r="BR2155" s="94"/>
      <c r="BS2155" s="94"/>
      <c r="BT2155" s="94"/>
      <c r="BU2155" s="94"/>
      <c r="BV2155" s="94"/>
      <c r="BW2155" s="94"/>
      <c r="BX2155" s="94"/>
      <c r="BY2155" s="94"/>
      <c r="BZ2155" s="94"/>
      <c r="CA2155" s="94"/>
      <c r="CB2155" s="94"/>
      <c r="CC2155" s="94"/>
      <c r="CD2155" s="94"/>
      <c r="CE2155" s="94"/>
      <c r="CF2155" s="94"/>
      <c r="CG2155" s="94"/>
      <c r="CH2155" s="94"/>
      <c r="CJ2155" s="94" t="s">
        <v>12153</v>
      </c>
      <c r="CK2155" s="94" t="s">
        <v>7029</v>
      </c>
      <c r="CL2155" s="94" t="s">
        <v>12046</v>
      </c>
      <c r="CM2155" s="94" t="s">
        <v>24027</v>
      </c>
      <c r="CN2155" s="94" t="s">
        <v>14450</v>
      </c>
      <c r="CP2155" s="94" t="s">
        <v>14289</v>
      </c>
      <c r="CQ2155" s="94" t="s">
        <v>13329</v>
      </c>
      <c r="CR2155" s="94" t="s">
        <v>14290</v>
      </c>
      <c r="CS2155" s="94" t="s">
        <v>12016</v>
      </c>
      <c r="CX2155" s="94" t="s">
        <v>24028</v>
      </c>
      <c r="CZ2155" s="94" t="s">
        <v>12007</v>
      </c>
      <c r="DA2155" s="94" t="s">
        <v>12016</v>
      </c>
      <c r="DB2155" s="94" t="s">
        <v>12111</v>
      </c>
      <c r="DC2155" s="94" t="s">
        <v>12007</v>
      </c>
      <c r="DD2155" s="94" t="s">
        <v>12007</v>
      </c>
      <c r="DE2155" s="94" t="s">
        <v>12007</v>
      </c>
      <c r="DF2155" s="94" t="s">
        <v>24029</v>
      </c>
      <c r="DH2155" s="94" t="s">
        <v>12021</v>
      </c>
      <c r="DJ2155" s="94" t="s">
        <v>12022</v>
      </c>
    </row>
    <row r="2156" ht="13.5" customHeight="1">
      <c r="A2156" s="94" t="s">
        <v>7277</v>
      </c>
      <c r="B2156" s="94" t="s">
        <v>7278</v>
      </c>
      <c r="C2156" s="94" t="str">
        <f t="shared" si="1"/>
        <v>Samyaday Choudhury</v>
      </c>
      <c r="D2156" s="94" t="s">
        <v>7279</v>
      </c>
      <c r="E2156" s="94" t="s">
        <v>35</v>
      </c>
      <c r="F2156" s="94" t="s">
        <v>24030</v>
      </c>
      <c r="G2156" s="95" t="s">
        <v>33</v>
      </c>
      <c r="H2156" s="94" t="s">
        <v>12006</v>
      </c>
      <c r="I2156" s="94" t="s">
        <v>12069</v>
      </c>
      <c r="BF2156" s="94" t="s">
        <v>33</v>
      </c>
      <c r="BG2156" s="94"/>
      <c r="BH2156" s="94"/>
      <c r="BI2156" s="94"/>
      <c r="BJ2156" s="94"/>
      <c r="BK2156" s="94"/>
      <c r="BL2156" s="94">
        <v>1.0</v>
      </c>
      <c r="BM2156" s="94"/>
      <c r="BN2156" s="94"/>
      <c r="BO2156" s="94"/>
      <c r="BP2156" s="94"/>
      <c r="BQ2156" s="94"/>
      <c r="BR2156" s="94"/>
      <c r="BS2156" s="94"/>
      <c r="BT2156" s="94"/>
      <c r="BU2156" s="94"/>
      <c r="BV2156" s="94"/>
      <c r="BW2156" s="94"/>
      <c r="BX2156" s="94"/>
      <c r="BY2156" s="94"/>
      <c r="BZ2156" s="94"/>
      <c r="CA2156" s="94"/>
      <c r="CB2156" s="94"/>
      <c r="CC2156" s="94"/>
      <c r="CD2156" s="94"/>
      <c r="CE2156" s="94"/>
      <c r="CF2156" s="94"/>
      <c r="CG2156" s="94"/>
      <c r="CH2156" s="94"/>
      <c r="CJ2156" s="94" t="s">
        <v>3680</v>
      </c>
      <c r="CK2156" s="94" t="s">
        <v>7282</v>
      </c>
      <c r="CL2156" s="94" t="s">
        <v>12046</v>
      </c>
      <c r="CM2156" s="94" t="s">
        <v>24031</v>
      </c>
      <c r="CN2156" s="94" t="s">
        <v>12450</v>
      </c>
      <c r="CO2156" s="94" t="s">
        <v>12116</v>
      </c>
      <c r="CP2156" s="94" t="s">
        <v>24032</v>
      </c>
      <c r="CQ2156" s="94" t="s">
        <v>12183</v>
      </c>
      <c r="CR2156" s="94" t="s">
        <v>12183</v>
      </c>
      <c r="CS2156" s="94" t="s">
        <v>12007</v>
      </c>
      <c r="CX2156" s="94" t="s">
        <v>24033</v>
      </c>
      <c r="CZ2156" s="94" t="s">
        <v>12016</v>
      </c>
      <c r="DA2156" s="94" t="s">
        <v>12016</v>
      </c>
      <c r="DB2156" s="94" t="s">
        <v>12016</v>
      </c>
      <c r="DC2156" s="94" t="s">
        <v>12016</v>
      </c>
      <c r="DD2156" s="94" t="s">
        <v>12007</v>
      </c>
      <c r="DE2156" s="94" t="s">
        <v>12016</v>
      </c>
      <c r="DH2156" s="94" t="s">
        <v>12021</v>
      </c>
      <c r="DJ2156" s="94" t="s">
        <v>12022</v>
      </c>
    </row>
    <row r="2157" ht="13.5" customHeight="1">
      <c r="A2157" s="94" t="s">
        <v>24034</v>
      </c>
      <c r="B2157" s="94" t="s">
        <v>24035</v>
      </c>
      <c r="C2157" s="94" t="str">
        <f t="shared" si="1"/>
        <v>Samyukta Manikumar</v>
      </c>
      <c r="D2157" s="94" t="s">
        <v>24036</v>
      </c>
      <c r="E2157" s="94" t="s">
        <v>32</v>
      </c>
      <c r="F2157" s="94" t="s">
        <v>24037</v>
      </c>
      <c r="G2157" s="95" t="s">
        <v>33</v>
      </c>
      <c r="H2157" s="94" t="s">
        <v>12006</v>
      </c>
      <c r="I2157" s="94" t="s">
        <v>12069</v>
      </c>
      <c r="BF2157" s="94" t="s">
        <v>33</v>
      </c>
      <c r="BG2157" s="94"/>
      <c r="BH2157" s="94"/>
      <c r="BI2157" s="94"/>
      <c r="BJ2157" s="94"/>
      <c r="BK2157" s="94"/>
      <c r="BL2157" s="94">
        <v>1.0</v>
      </c>
      <c r="BM2157" s="94"/>
      <c r="BN2157" s="94"/>
      <c r="BO2157" s="94"/>
      <c r="BP2157" s="94"/>
      <c r="BQ2157" s="94"/>
      <c r="BR2157" s="94"/>
      <c r="BS2157" s="94"/>
      <c r="BT2157" s="94"/>
      <c r="BU2157" s="94"/>
      <c r="BV2157" s="94"/>
      <c r="BW2157" s="94"/>
      <c r="BX2157" s="94"/>
      <c r="BY2157" s="94"/>
      <c r="BZ2157" s="94"/>
      <c r="CA2157" s="94"/>
      <c r="CB2157" s="94"/>
      <c r="CC2157" s="94"/>
      <c r="CD2157" s="94"/>
      <c r="CE2157" s="94"/>
      <c r="CF2157" s="94"/>
      <c r="CG2157" s="94"/>
      <c r="CH2157" s="94"/>
      <c r="CK2157" s="94" t="s">
        <v>24038</v>
      </c>
      <c r="CL2157" s="94" t="s">
        <v>12010</v>
      </c>
      <c r="CM2157" s="94" t="s">
        <v>24039</v>
      </c>
      <c r="CQ2157" s="94" t="s">
        <v>13329</v>
      </c>
      <c r="CR2157" s="94" t="s">
        <v>14290</v>
      </c>
      <c r="CX2157" s="94" t="s">
        <v>24040</v>
      </c>
      <c r="CZ2157" s="94" t="s">
        <v>12007</v>
      </c>
      <c r="DC2157" s="94" t="s">
        <v>12007</v>
      </c>
      <c r="DD2157" s="94" t="s">
        <v>12007</v>
      </c>
      <c r="DH2157" s="94" t="s">
        <v>12021</v>
      </c>
      <c r="DJ2157" s="94" t="s">
        <v>12022</v>
      </c>
    </row>
    <row r="2158" ht="13.5" customHeight="1">
      <c r="A2158" s="94" t="s">
        <v>24041</v>
      </c>
      <c r="B2158" s="94" t="s">
        <v>24042</v>
      </c>
      <c r="C2158" s="94" t="str">
        <f t="shared" si="1"/>
        <v>Sanaz Ahmadi</v>
      </c>
      <c r="D2158" s="94" t="s">
        <v>24043</v>
      </c>
      <c r="E2158" s="94" t="s">
        <v>35</v>
      </c>
      <c r="F2158" s="94" t="s">
        <v>24044</v>
      </c>
      <c r="G2158" s="95" t="s">
        <v>33</v>
      </c>
      <c r="H2158" s="94" t="s">
        <v>12006</v>
      </c>
      <c r="I2158" s="94" t="s">
        <v>12381</v>
      </c>
      <c r="BF2158" s="94"/>
      <c r="BG2158" s="94"/>
      <c r="BH2158" s="94"/>
      <c r="BI2158" s="94"/>
      <c r="BJ2158" s="94" t="s">
        <v>33</v>
      </c>
      <c r="BK2158" s="94"/>
      <c r="BL2158" s="94"/>
      <c r="BM2158" s="94"/>
      <c r="BN2158" s="94"/>
      <c r="BO2158" s="94"/>
      <c r="BP2158" s="94"/>
      <c r="BQ2158" s="94"/>
      <c r="BR2158" s="94"/>
      <c r="BS2158" s="94"/>
      <c r="BT2158" s="94"/>
      <c r="BU2158" s="94"/>
      <c r="BV2158" s="94"/>
      <c r="BW2158" s="94"/>
      <c r="BX2158" s="94"/>
      <c r="BY2158" s="94">
        <v>1.0</v>
      </c>
      <c r="BZ2158" s="94"/>
      <c r="CA2158" s="94"/>
      <c r="CB2158" s="94"/>
      <c r="CC2158" s="94"/>
      <c r="CD2158" s="94"/>
      <c r="CE2158" s="94"/>
      <c r="CF2158" s="94"/>
      <c r="CG2158" s="94"/>
      <c r="CH2158" s="94"/>
      <c r="CK2158" s="94" t="s">
        <v>24045</v>
      </c>
      <c r="CL2158" s="94" t="s">
        <v>12856</v>
      </c>
      <c r="CM2158" s="94" t="s">
        <v>24046</v>
      </c>
      <c r="CO2158" s="94" t="s">
        <v>12255</v>
      </c>
      <c r="CP2158" s="94" t="s">
        <v>12487</v>
      </c>
      <c r="CQ2158" s="94" t="s">
        <v>12405</v>
      </c>
      <c r="CR2158" s="94" t="s">
        <v>16182</v>
      </c>
      <c r="CS2158" s="94" t="s">
        <v>12007</v>
      </c>
      <c r="CX2158" s="94" t="s">
        <v>15510</v>
      </c>
      <c r="CZ2158" s="94" t="s">
        <v>12007</v>
      </c>
      <c r="DA2158" s="94" t="s">
        <v>12019</v>
      </c>
      <c r="DB2158" s="94" t="s">
        <v>12111</v>
      </c>
      <c r="DC2158" s="94" t="s">
        <v>12007</v>
      </c>
      <c r="DD2158" s="94" t="s">
        <v>12007</v>
      </c>
      <c r="DE2158" s="94" t="s">
        <v>12007</v>
      </c>
      <c r="DH2158" s="94" t="s">
        <v>12021</v>
      </c>
      <c r="DJ2158" s="94" t="s">
        <v>12022</v>
      </c>
    </row>
    <row r="2159" ht="13.5" customHeight="1">
      <c r="A2159" s="94" t="s">
        <v>24041</v>
      </c>
      <c r="B2159" s="94" t="s">
        <v>24042</v>
      </c>
      <c r="C2159" s="94" t="str">
        <f t="shared" si="1"/>
        <v>Sanaz Ahmadi</v>
      </c>
      <c r="D2159" s="94" t="s">
        <v>24043</v>
      </c>
      <c r="E2159" s="94" t="s">
        <v>32</v>
      </c>
      <c r="F2159" s="94" t="s">
        <v>24047</v>
      </c>
      <c r="G2159" s="95" t="s">
        <v>33</v>
      </c>
      <c r="H2159" s="94" t="s">
        <v>12006</v>
      </c>
      <c r="I2159" s="94" t="s">
        <v>12381</v>
      </c>
      <c r="BF2159" s="94"/>
      <c r="BG2159" s="94"/>
      <c r="BH2159" s="94"/>
      <c r="BI2159" s="94"/>
      <c r="BJ2159" s="94" t="s">
        <v>33</v>
      </c>
      <c r="BK2159" s="94"/>
      <c r="BL2159" s="94"/>
      <c r="BM2159" s="94"/>
      <c r="BN2159" s="94"/>
      <c r="BO2159" s="94"/>
      <c r="BP2159" s="94"/>
      <c r="BQ2159" s="94"/>
      <c r="BR2159" s="94"/>
      <c r="BS2159" s="94"/>
      <c r="BT2159" s="94"/>
      <c r="BU2159" s="94"/>
      <c r="BV2159" s="94"/>
      <c r="BW2159" s="94"/>
      <c r="BX2159" s="94"/>
      <c r="BY2159" s="94">
        <v>1.0</v>
      </c>
      <c r="BZ2159" s="94"/>
      <c r="CA2159" s="94"/>
      <c r="CB2159" s="94"/>
      <c r="CC2159" s="94"/>
      <c r="CD2159" s="94"/>
      <c r="CE2159" s="94"/>
      <c r="CF2159" s="94"/>
      <c r="CG2159" s="94"/>
      <c r="CH2159" s="94"/>
      <c r="CK2159" s="94" t="s">
        <v>24048</v>
      </c>
      <c r="CL2159" s="94" t="s">
        <v>12010</v>
      </c>
      <c r="CM2159" s="94" t="s">
        <v>24049</v>
      </c>
      <c r="CN2159" s="94" t="s">
        <v>12345</v>
      </c>
      <c r="CP2159" s="94" t="s">
        <v>12487</v>
      </c>
      <c r="CQ2159" s="94" t="s">
        <v>12405</v>
      </c>
      <c r="CR2159" s="94" t="s">
        <v>12406</v>
      </c>
      <c r="CS2159" s="94" t="s">
        <v>12007</v>
      </c>
      <c r="CX2159" s="94" t="s">
        <v>15510</v>
      </c>
      <c r="CZ2159" s="94" t="s">
        <v>12007</v>
      </c>
      <c r="DA2159" s="94" t="s">
        <v>12111</v>
      </c>
      <c r="DB2159" s="94" t="s">
        <v>12111</v>
      </c>
      <c r="DC2159" s="94" t="s">
        <v>12007</v>
      </c>
      <c r="DD2159" s="94" t="s">
        <v>12007</v>
      </c>
      <c r="DE2159" s="94" t="s">
        <v>12016</v>
      </c>
      <c r="DH2159" s="94" t="s">
        <v>12021</v>
      </c>
      <c r="DJ2159" s="94" t="s">
        <v>12022</v>
      </c>
    </row>
    <row r="2160" ht="13.5" customHeight="1">
      <c r="A2160" s="94" t="s">
        <v>2187</v>
      </c>
      <c r="B2160" s="94" t="s">
        <v>2188</v>
      </c>
      <c r="C2160" s="94" t="str">
        <f t="shared" si="1"/>
        <v>Sandeep Kumar Kataria</v>
      </c>
      <c r="D2160" s="94" t="s">
        <v>2189</v>
      </c>
      <c r="E2160" s="94" t="s">
        <v>32</v>
      </c>
      <c r="F2160" s="94" t="s">
        <v>24050</v>
      </c>
      <c r="G2160" s="95" t="s">
        <v>38</v>
      </c>
      <c r="H2160" s="94" t="s">
        <v>12006</v>
      </c>
      <c r="I2160" s="94" t="s">
        <v>12069</v>
      </c>
      <c r="BF2160" s="94"/>
      <c r="BG2160" s="94"/>
      <c r="BH2160" s="94"/>
      <c r="BI2160" s="94" t="s">
        <v>38</v>
      </c>
      <c r="BJ2160" s="94"/>
      <c r="BK2160" s="94"/>
      <c r="BL2160" s="94"/>
      <c r="BM2160" s="94"/>
      <c r="BN2160" s="94"/>
      <c r="BO2160" s="94"/>
      <c r="BP2160" s="94"/>
      <c r="BQ2160" s="94"/>
      <c r="BR2160" s="94"/>
      <c r="BS2160" s="94"/>
      <c r="BT2160" s="94"/>
      <c r="BU2160" s="94">
        <v>1.0</v>
      </c>
      <c r="BV2160" s="94"/>
      <c r="BW2160" s="94"/>
      <c r="BX2160" s="94"/>
      <c r="BY2160" s="94"/>
      <c r="BZ2160" s="94"/>
      <c r="CA2160" s="94"/>
      <c r="CB2160" s="94"/>
      <c r="CC2160" s="94"/>
      <c r="CD2160" s="94"/>
      <c r="CE2160" s="94"/>
      <c r="CF2160" s="94"/>
      <c r="CG2160" s="94"/>
      <c r="CH2160" s="94"/>
      <c r="CK2160" s="94" t="s">
        <v>2194</v>
      </c>
      <c r="CM2160" s="94" t="s">
        <v>18499</v>
      </c>
      <c r="CO2160" s="94" t="s">
        <v>12188</v>
      </c>
      <c r="CQ2160" s="94" t="s">
        <v>13943</v>
      </c>
      <c r="CR2160" s="94" t="s">
        <v>12195</v>
      </c>
      <c r="CX2160" s="94" t="s">
        <v>24051</v>
      </c>
      <c r="DH2160" s="94" t="s">
        <v>12021</v>
      </c>
      <c r="DJ2160" s="94" t="s">
        <v>12022</v>
      </c>
    </row>
    <row r="2161" ht="13.5" customHeight="1">
      <c r="A2161" s="94" t="s">
        <v>2187</v>
      </c>
      <c r="B2161" s="94" t="s">
        <v>2188</v>
      </c>
      <c r="C2161" s="94" t="str">
        <f t="shared" si="1"/>
        <v>Sandeep Kumar Kataria</v>
      </c>
      <c r="D2161" s="94" t="s">
        <v>2189</v>
      </c>
      <c r="E2161" s="94" t="s">
        <v>35</v>
      </c>
      <c r="F2161" s="94" t="s">
        <v>24052</v>
      </c>
      <c r="G2161" s="95" t="s">
        <v>33</v>
      </c>
      <c r="H2161" s="94" t="s">
        <v>12006</v>
      </c>
      <c r="I2161" s="94" t="s">
        <v>12069</v>
      </c>
      <c r="BF2161" s="94" t="s">
        <v>33</v>
      </c>
      <c r="BG2161" s="94"/>
      <c r="BH2161" s="94"/>
      <c r="BI2161" s="94"/>
      <c r="BJ2161" s="94"/>
      <c r="BK2161" s="94"/>
      <c r="BL2161" s="94">
        <v>1.0</v>
      </c>
      <c r="BM2161" s="94"/>
      <c r="BN2161" s="94"/>
      <c r="BO2161" s="94"/>
      <c r="BP2161" s="94"/>
      <c r="BQ2161" s="94"/>
      <c r="BR2161" s="94"/>
      <c r="BS2161" s="94"/>
      <c r="BT2161" s="94"/>
      <c r="BU2161" s="94"/>
      <c r="BV2161" s="94"/>
      <c r="BW2161" s="94"/>
      <c r="BX2161" s="94"/>
      <c r="BY2161" s="94"/>
      <c r="BZ2161" s="94"/>
      <c r="CA2161" s="94"/>
      <c r="CB2161" s="94"/>
      <c r="CC2161" s="94"/>
      <c r="CD2161" s="94"/>
      <c r="CE2161" s="94"/>
      <c r="CF2161" s="94"/>
      <c r="CG2161" s="94"/>
      <c r="CH2161" s="94"/>
      <c r="CJ2161" s="94" t="s">
        <v>12058</v>
      </c>
      <c r="CK2161" s="94" t="s">
        <v>2194</v>
      </c>
      <c r="CL2161" s="94" t="s">
        <v>12046</v>
      </c>
      <c r="CM2161" s="94" t="s">
        <v>18499</v>
      </c>
      <c r="CO2161" s="94" t="s">
        <v>12188</v>
      </c>
      <c r="CP2161" s="94" t="s">
        <v>14724</v>
      </c>
      <c r="CQ2161" s="94" t="s">
        <v>13943</v>
      </c>
      <c r="CR2161" s="94" t="s">
        <v>12195</v>
      </c>
      <c r="CS2161" s="94" t="s">
        <v>12007</v>
      </c>
      <c r="CT2161" s="94" t="s">
        <v>12271</v>
      </c>
      <c r="CX2161" s="94" t="s">
        <v>18182</v>
      </c>
      <c r="CZ2161" s="94" t="s">
        <v>12016</v>
      </c>
      <c r="DA2161" s="94" t="s">
        <v>12016</v>
      </c>
      <c r="DB2161" s="94" t="s">
        <v>12111</v>
      </c>
      <c r="DC2161" s="94" t="s">
        <v>12016</v>
      </c>
      <c r="DD2161" s="94" t="s">
        <v>12007</v>
      </c>
      <c r="DE2161" s="94" t="s">
        <v>12016</v>
      </c>
      <c r="DH2161" s="94" t="s">
        <v>12021</v>
      </c>
      <c r="DJ2161" s="94" t="s">
        <v>12022</v>
      </c>
    </row>
    <row r="2162" ht="13.5" customHeight="1">
      <c r="A2162" s="94" t="s">
        <v>4578</v>
      </c>
      <c r="B2162" s="94" t="s">
        <v>4579</v>
      </c>
      <c r="C2162" s="94" t="str">
        <f t="shared" si="1"/>
        <v>Sandile Rikhotso</v>
      </c>
      <c r="D2162" s="94" t="s">
        <v>4580</v>
      </c>
      <c r="E2162" s="94" t="s">
        <v>32</v>
      </c>
      <c r="F2162" s="94" t="s">
        <v>24053</v>
      </c>
      <c r="G2162" s="95" t="s">
        <v>33</v>
      </c>
      <c r="H2162" s="94" t="s">
        <v>12006</v>
      </c>
      <c r="I2162" s="94" t="s">
        <v>12069</v>
      </c>
      <c r="BF2162" s="94"/>
      <c r="BG2162" s="94"/>
      <c r="BH2162" s="94" t="s">
        <v>33</v>
      </c>
      <c r="BI2162" s="94"/>
      <c r="BJ2162" s="94"/>
      <c r="BK2162" s="94"/>
      <c r="BL2162" s="94"/>
      <c r="BM2162" s="94"/>
      <c r="BN2162" s="94"/>
      <c r="BO2162" s="94"/>
      <c r="BP2162" s="94"/>
      <c r="BQ2162" s="94"/>
      <c r="BR2162" s="94"/>
      <c r="BS2162" s="94"/>
      <c r="BT2162" s="94">
        <v>1.0</v>
      </c>
      <c r="BU2162" s="94"/>
      <c r="BV2162" s="94"/>
      <c r="BW2162" s="94"/>
      <c r="BX2162" s="94"/>
      <c r="BY2162" s="94"/>
      <c r="BZ2162" s="94"/>
      <c r="CA2162" s="94"/>
      <c r="CB2162" s="94"/>
      <c r="CC2162" s="94"/>
      <c r="CD2162" s="94"/>
      <c r="CE2162" s="94"/>
      <c r="CF2162" s="94"/>
      <c r="CG2162" s="94"/>
      <c r="CH2162" s="94"/>
      <c r="CJ2162" s="94" t="s">
        <v>11475</v>
      </c>
      <c r="CK2162" s="94" t="s">
        <v>4584</v>
      </c>
      <c r="CL2162" s="94" t="s">
        <v>12046</v>
      </c>
      <c r="CM2162" s="94" t="s">
        <v>24054</v>
      </c>
      <c r="CN2162" s="94" t="s">
        <v>24055</v>
      </c>
      <c r="CO2162" s="94" t="s">
        <v>12116</v>
      </c>
      <c r="CP2162" s="94" t="s">
        <v>24056</v>
      </c>
      <c r="CQ2162" s="94" t="s">
        <v>23291</v>
      </c>
      <c r="CR2162" s="94" t="s">
        <v>12219</v>
      </c>
      <c r="CS2162" s="94" t="s">
        <v>12016</v>
      </c>
      <c r="CT2162" s="94" t="s">
        <v>12498</v>
      </c>
      <c r="CU2162" s="94" t="s">
        <v>12498</v>
      </c>
      <c r="CV2162" s="94" t="s">
        <v>12498</v>
      </c>
      <c r="CX2162" s="94" t="s">
        <v>1855</v>
      </c>
      <c r="CZ2162" s="94" t="s">
        <v>12007</v>
      </c>
      <c r="DB2162" s="94" t="s">
        <v>12016</v>
      </c>
      <c r="DC2162" s="94" t="s">
        <v>12016</v>
      </c>
      <c r="DE2162" s="94" t="s">
        <v>12016</v>
      </c>
      <c r="DF2162" s="94" t="s">
        <v>12498</v>
      </c>
      <c r="DH2162" s="94" t="s">
        <v>12021</v>
      </c>
      <c r="DJ2162" s="94" t="s">
        <v>12022</v>
      </c>
    </row>
    <row r="2163" ht="13.5" customHeight="1">
      <c r="A2163" s="94" t="s">
        <v>1978</v>
      </c>
      <c r="B2163" s="94" t="s">
        <v>1979</v>
      </c>
      <c r="C2163" s="94" t="str">
        <f t="shared" si="1"/>
        <v>Sandor Kruk</v>
      </c>
      <c r="D2163" s="94" t="s">
        <v>1980</v>
      </c>
      <c r="E2163" s="94" t="s">
        <v>32</v>
      </c>
      <c r="F2163" s="94" t="s">
        <v>24057</v>
      </c>
      <c r="G2163" s="95" t="s">
        <v>33</v>
      </c>
      <c r="H2163" s="94" t="s">
        <v>12006</v>
      </c>
      <c r="I2163" s="94" t="s">
        <v>12069</v>
      </c>
      <c r="BF2163" s="94" t="s">
        <v>33</v>
      </c>
      <c r="BG2163" s="94"/>
      <c r="BH2163" s="94"/>
      <c r="BI2163" s="94"/>
      <c r="BJ2163" s="94"/>
      <c r="BK2163" s="94"/>
      <c r="BL2163" s="94">
        <v>1.0</v>
      </c>
      <c r="BM2163" s="94"/>
      <c r="BN2163" s="94"/>
      <c r="BO2163" s="94"/>
      <c r="BP2163" s="94"/>
      <c r="BQ2163" s="94"/>
      <c r="BR2163" s="94"/>
      <c r="BS2163" s="94"/>
      <c r="BT2163" s="94"/>
      <c r="BU2163" s="94"/>
      <c r="BV2163" s="94"/>
      <c r="BW2163" s="94"/>
      <c r="BX2163" s="94"/>
      <c r="BY2163" s="94"/>
      <c r="BZ2163" s="94"/>
      <c r="CA2163" s="94"/>
      <c r="CB2163" s="94"/>
      <c r="CC2163" s="94"/>
      <c r="CD2163" s="94">
        <v>2.0</v>
      </c>
      <c r="CE2163" s="94"/>
      <c r="CF2163" s="94"/>
      <c r="CG2163" s="94"/>
      <c r="CH2163" s="94"/>
      <c r="CJ2163" s="94" t="s">
        <v>3680</v>
      </c>
      <c r="CK2163" s="94" t="s">
        <v>1984</v>
      </c>
      <c r="CL2163" s="94" t="s">
        <v>12046</v>
      </c>
      <c r="CM2163" s="94" t="s">
        <v>12711</v>
      </c>
      <c r="CN2163" s="94" t="s">
        <v>19705</v>
      </c>
      <c r="CO2163" s="94" t="s">
        <v>12116</v>
      </c>
      <c r="CP2163" s="94" t="s">
        <v>12713</v>
      </c>
      <c r="CQ2163" s="94" t="s">
        <v>12549</v>
      </c>
      <c r="CR2163" s="94" t="s">
        <v>20294</v>
      </c>
      <c r="CS2163" s="94" t="s">
        <v>12016</v>
      </c>
      <c r="CX2163" s="94" t="s">
        <v>24058</v>
      </c>
      <c r="CZ2163" s="94" t="s">
        <v>12007</v>
      </c>
      <c r="DA2163" s="94" t="s">
        <v>12016</v>
      </c>
      <c r="DB2163" s="94" t="s">
        <v>12016</v>
      </c>
      <c r="DC2163" s="94" t="s">
        <v>12016</v>
      </c>
      <c r="DD2163" s="94" t="s">
        <v>12007</v>
      </c>
      <c r="DE2163" s="94" t="s">
        <v>12007</v>
      </c>
      <c r="DH2163" s="94" t="s">
        <v>12021</v>
      </c>
      <c r="DJ2163" s="94" t="s">
        <v>12022</v>
      </c>
    </row>
    <row r="2164" ht="13.5" customHeight="1">
      <c r="A2164" s="94" t="s">
        <v>3744</v>
      </c>
      <c r="B2164" s="94" t="s">
        <v>24059</v>
      </c>
      <c r="C2164" s="94" t="str">
        <f t="shared" si="1"/>
        <v>Sandra Benitez</v>
      </c>
      <c r="D2164" s="94" t="s">
        <v>24060</v>
      </c>
      <c r="E2164" s="94" t="s">
        <v>32</v>
      </c>
      <c r="F2164" s="94" t="s">
        <v>24061</v>
      </c>
      <c r="G2164" s="95" t="s">
        <v>38</v>
      </c>
      <c r="H2164" s="94" t="s">
        <v>12006</v>
      </c>
      <c r="I2164" s="94" t="s">
        <v>12069</v>
      </c>
      <c r="BF2164" s="94"/>
      <c r="BG2164" s="94"/>
      <c r="BH2164" s="94"/>
      <c r="BI2164" s="94" t="s">
        <v>38</v>
      </c>
      <c r="BJ2164" s="94"/>
      <c r="BK2164" s="94"/>
      <c r="BL2164" s="94"/>
      <c r="BM2164" s="94"/>
      <c r="BN2164" s="94"/>
      <c r="BO2164" s="94"/>
      <c r="BP2164" s="94"/>
      <c r="BQ2164" s="94"/>
      <c r="BR2164" s="94"/>
      <c r="BS2164" s="94"/>
      <c r="BT2164" s="94"/>
      <c r="BU2164" s="94">
        <v>1.0</v>
      </c>
      <c r="BV2164" s="94"/>
      <c r="BW2164" s="94"/>
      <c r="BX2164" s="94"/>
      <c r="BY2164" s="94"/>
      <c r="BZ2164" s="94"/>
      <c r="CA2164" s="94"/>
      <c r="CB2164" s="94"/>
      <c r="CC2164" s="94"/>
      <c r="CD2164" s="94"/>
      <c r="CE2164" s="94"/>
      <c r="CF2164" s="94"/>
      <c r="CG2164" s="94"/>
      <c r="CH2164" s="94"/>
      <c r="CJ2164" s="94" t="s">
        <v>12980</v>
      </c>
      <c r="CK2164" s="94" t="s">
        <v>24062</v>
      </c>
      <c r="CL2164" s="94" t="s">
        <v>12010</v>
      </c>
      <c r="CM2164" s="94" t="s">
        <v>12711</v>
      </c>
      <c r="CN2164" s="94" t="s">
        <v>24063</v>
      </c>
      <c r="CO2164" s="94" t="s">
        <v>12116</v>
      </c>
      <c r="CP2164" s="94" t="s">
        <v>12713</v>
      </c>
      <c r="CQ2164" s="94" t="s">
        <v>12549</v>
      </c>
      <c r="CR2164" s="94" t="s">
        <v>12550</v>
      </c>
      <c r="CX2164" s="94" t="s">
        <v>24064</v>
      </c>
      <c r="CZ2164" s="94" t="s">
        <v>12007</v>
      </c>
      <c r="DC2164" s="94" t="s">
        <v>12007</v>
      </c>
      <c r="DD2164" s="94" t="s">
        <v>12016</v>
      </c>
      <c r="DH2164" s="94" t="s">
        <v>12021</v>
      </c>
      <c r="DJ2164" s="94" t="s">
        <v>12022</v>
      </c>
    </row>
    <row r="2165" ht="13.5" customHeight="1">
      <c r="A2165" s="94" t="s">
        <v>3744</v>
      </c>
      <c r="B2165" s="94" t="s">
        <v>24065</v>
      </c>
      <c r="C2165" s="94" t="str">
        <f t="shared" si="1"/>
        <v>Sandra Cauffman</v>
      </c>
      <c r="D2165" s="94" t="s">
        <v>24066</v>
      </c>
      <c r="E2165" s="94" t="s">
        <v>32</v>
      </c>
      <c r="F2165" s="94" t="s">
        <v>24067</v>
      </c>
      <c r="G2165" s="95" t="s">
        <v>33</v>
      </c>
      <c r="H2165" s="94" t="s">
        <v>12006</v>
      </c>
      <c r="BF2165" s="94"/>
      <c r="BG2165" s="94"/>
      <c r="BH2165" s="94" t="s">
        <v>33</v>
      </c>
      <c r="BI2165" s="94"/>
      <c r="BJ2165" s="94"/>
      <c r="BK2165" s="94"/>
      <c r="BL2165" s="94"/>
      <c r="BM2165" s="94"/>
      <c r="BN2165" s="94"/>
      <c r="BO2165" s="94"/>
      <c r="BP2165" s="94"/>
      <c r="BQ2165" s="94"/>
      <c r="BR2165" s="94">
        <v>1.0</v>
      </c>
      <c r="BS2165" s="94"/>
      <c r="BT2165" s="94"/>
      <c r="BU2165" s="94"/>
      <c r="BV2165" s="94"/>
      <c r="BW2165" s="94"/>
      <c r="BX2165" s="94"/>
      <c r="BY2165" s="94"/>
      <c r="BZ2165" s="94"/>
      <c r="CA2165" s="94"/>
      <c r="CB2165" s="94"/>
      <c r="CC2165" s="94"/>
      <c r="CD2165" s="94"/>
      <c r="CE2165" s="94"/>
      <c r="CF2165" s="94"/>
      <c r="CG2165" s="94"/>
      <c r="CH2165" s="94"/>
      <c r="CJ2165" s="94" t="s">
        <v>13966</v>
      </c>
      <c r="CK2165" s="94" t="s">
        <v>24068</v>
      </c>
      <c r="CL2165" s="94" t="s">
        <v>12010</v>
      </c>
      <c r="CM2165" s="94" t="s">
        <v>24069</v>
      </c>
      <c r="CN2165" s="94" t="s">
        <v>24070</v>
      </c>
      <c r="CO2165" s="94" t="s">
        <v>12030</v>
      </c>
      <c r="CP2165" s="94" t="s">
        <v>14071</v>
      </c>
      <c r="CQ2165" s="94" t="s">
        <v>24071</v>
      </c>
      <c r="CR2165" s="94" t="s">
        <v>12032</v>
      </c>
      <c r="CS2165" s="94" t="s">
        <v>12007</v>
      </c>
      <c r="CT2165" s="94" t="s">
        <v>12271</v>
      </c>
      <c r="CU2165" s="94" t="s">
        <v>12052</v>
      </c>
      <c r="CV2165" s="94" t="s">
        <v>12052</v>
      </c>
      <c r="CX2165" s="94" t="s">
        <v>24072</v>
      </c>
      <c r="CZ2165" s="94" t="s">
        <v>12007</v>
      </c>
      <c r="DA2165" s="94" t="s">
        <v>12019</v>
      </c>
      <c r="DB2165" s="94" t="s">
        <v>12019</v>
      </c>
      <c r="DC2165" s="94" t="s">
        <v>12007</v>
      </c>
      <c r="DD2165" s="94" t="s">
        <v>12007</v>
      </c>
      <c r="DE2165" s="94" t="s">
        <v>12007</v>
      </c>
      <c r="DF2165" s="94" t="s">
        <v>12052</v>
      </c>
      <c r="DH2165" s="94" t="s">
        <v>12021</v>
      </c>
      <c r="DJ2165" s="94" t="s">
        <v>12022</v>
      </c>
    </row>
    <row r="2166" ht="13.5" customHeight="1">
      <c r="A2166" s="94" t="s">
        <v>3744</v>
      </c>
      <c r="B2166" s="94" t="s">
        <v>3745</v>
      </c>
      <c r="C2166" s="94" t="str">
        <f t="shared" si="1"/>
        <v>Sandra Savaglio</v>
      </c>
      <c r="D2166" s="94" t="s">
        <v>3746</v>
      </c>
      <c r="E2166" s="94" t="s">
        <v>32</v>
      </c>
      <c r="F2166" s="94" t="s">
        <v>24073</v>
      </c>
      <c r="G2166" s="95" t="s">
        <v>33</v>
      </c>
      <c r="H2166" s="94" t="s">
        <v>12006</v>
      </c>
      <c r="I2166" s="94" t="s">
        <v>12069</v>
      </c>
      <c r="BF2166" s="94"/>
      <c r="BG2166" s="94"/>
      <c r="BH2166" s="94"/>
      <c r="BI2166" s="94"/>
      <c r="BJ2166" s="94" t="s">
        <v>33</v>
      </c>
      <c r="BK2166" s="94"/>
      <c r="BL2166" s="94"/>
      <c r="BM2166" s="94"/>
      <c r="BN2166" s="94"/>
      <c r="BO2166" s="94"/>
      <c r="BP2166" s="94"/>
      <c r="BQ2166" s="94"/>
      <c r="BR2166" s="94"/>
      <c r="BS2166" s="94"/>
      <c r="BT2166" s="94"/>
      <c r="BU2166" s="94"/>
      <c r="BV2166" s="94"/>
      <c r="BW2166" s="94"/>
      <c r="BX2166" s="94">
        <v>1.0</v>
      </c>
      <c r="BY2166" s="94"/>
      <c r="BZ2166" s="94"/>
      <c r="CA2166" s="94"/>
      <c r="CB2166" s="94"/>
      <c r="CC2166" s="94"/>
      <c r="CD2166" s="94"/>
      <c r="CE2166" s="94"/>
      <c r="CF2166" s="94"/>
      <c r="CG2166" s="94"/>
      <c r="CH2166" s="94"/>
      <c r="CJ2166" s="94" t="s">
        <v>12082</v>
      </c>
      <c r="CK2166" s="94" t="s">
        <v>3744</v>
      </c>
      <c r="CL2166" s="94" t="s">
        <v>12202</v>
      </c>
      <c r="CM2166" s="94" t="s">
        <v>24074</v>
      </c>
      <c r="CN2166" s="94" t="s">
        <v>12029</v>
      </c>
      <c r="CO2166" s="94" t="s">
        <v>12030</v>
      </c>
      <c r="CP2166" s="94" t="s">
        <v>24075</v>
      </c>
      <c r="CQ2166" s="94" t="s">
        <v>12605</v>
      </c>
      <c r="CR2166" s="94" t="s">
        <v>12606</v>
      </c>
      <c r="CS2166" s="94" t="s">
        <v>12016</v>
      </c>
      <c r="CX2166" s="94" t="s">
        <v>24076</v>
      </c>
      <c r="CZ2166" s="94" t="s">
        <v>12007</v>
      </c>
      <c r="DA2166" s="94" t="s">
        <v>12019</v>
      </c>
      <c r="DC2166" s="94" t="s">
        <v>12016</v>
      </c>
      <c r="DD2166" s="94" t="s">
        <v>12016</v>
      </c>
      <c r="DE2166" s="94" t="s">
        <v>12007</v>
      </c>
      <c r="DH2166" s="94" t="s">
        <v>12021</v>
      </c>
      <c r="DJ2166" s="94" t="s">
        <v>12022</v>
      </c>
    </row>
    <row r="2167" ht="13.5" customHeight="1">
      <c r="A2167" s="94" t="s">
        <v>11341</v>
      </c>
      <c r="B2167" s="94" t="s">
        <v>11342</v>
      </c>
      <c r="C2167" s="94" t="str">
        <f t="shared" si="1"/>
        <v>Sanele Khanyile</v>
      </c>
      <c r="D2167" s="94" t="s">
        <v>11343</v>
      </c>
      <c r="E2167" s="94" t="s">
        <v>32</v>
      </c>
      <c r="F2167" s="94" t="s">
        <v>24077</v>
      </c>
      <c r="G2167" s="95" t="s">
        <v>38</v>
      </c>
      <c r="H2167" s="94" t="s">
        <v>12006</v>
      </c>
      <c r="I2167" s="94" t="s">
        <v>12069</v>
      </c>
      <c r="BF2167" s="94"/>
      <c r="BG2167" s="94" t="s">
        <v>38</v>
      </c>
      <c r="BH2167" s="94"/>
      <c r="BI2167" s="94"/>
      <c r="BJ2167" s="94"/>
      <c r="BK2167" s="94"/>
      <c r="BL2167" s="94"/>
      <c r="BM2167" s="94"/>
      <c r="BN2167" s="94"/>
      <c r="BO2167" s="94"/>
      <c r="BP2167" s="94">
        <v>1.0</v>
      </c>
      <c r="BQ2167" s="94"/>
      <c r="BR2167" s="94"/>
      <c r="BS2167" s="94"/>
      <c r="BT2167" s="94"/>
      <c r="BU2167" s="94"/>
      <c r="BV2167" s="94"/>
      <c r="BW2167" s="94"/>
      <c r="BX2167" s="94"/>
      <c r="BY2167" s="94"/>
      <c r="BZ2167" s="94"/>
      <c r="CA2167" s="94"/>
      <c r="CB2167" s="94"/>
      <c r="CC2167" s="94"/>
      <c r="CD2167" s="94"/>
      <c r="CE2167" s="94"/>
      <c r="CF2167" s="94"/>
      <c r="CG2167" s="94"/>
      <c r="CH2167" s="94"/>
      <c r="CJ2167" s="94" t="s">
        <v>11475</v>
      </c>
      <c r="CK2167" s="94" t="s">
        <v>24078</v>
      </c>
      <c r="CL2167" s="94" t="s">
        <v>12046</v>
      </c>
      <c r="CM2167" s="94" t="s">
        <v>18216</v>
      </c>
      <c r="CN2167" s="94" t="s">
        <v>12143</v>
      </c>
      <c r="CO2167" s="94" t="s">
        <v>12122</v>
      </c>
      <c r="CP2167" s="94" t="s">
        <v>12218</v>
      </c>
      <c r="CQ2167" s="94" t="s">
        <v>12015</v>
      </c>
      <c r="CR2167" s="94" t="s">
        <v>12219</v>
      </c>
      <c r="CS2167" s="94" t="s">
        <v>12016</v>
      </c>
      <c r="CT2167" s="94" t="s">
        <v>19861</v>
      </c>
      <c r="CU2167" s="94" t="s">
        <v>19861</v>
      </c>
      <c r="CV2167" s="94" t="s">
        <v>19861</v>
      </c>
      <c r="CX2167" s="94" t="s">
        <v>3222</v>
      </c>
      <c r="CZ2167" s="94" t="s">
        <v>12007</v>
      </c>
      <c r="DA2167" s="94" t="s">
        <v>12019</v>
      </c>
      <c r="DB2167" s="94" t="s">
        <v>12019</v>
      </c>
      <c r="DC2167" s="94" t="s">
        <v>12007</v>
      </c>
      <c r="DD2167" s="94" t="s">
        <v>12007</v>
      </c>
      <c r="DE2167" s="94" t="s">
        <v>12007</v>
      </c>
      <c r="DF2167" s="94" t="s">
        <v>19861</v>
      </c>
      <c r="DH2167" s="94" t="s">
        <v>12021</v>
      </c>
      <c r="DJ2167" s="94" t="s">
        <v>12022</v>
      </c>
    </row>
    <row r="2168" ht="13.5" customHeight="1">
      <c r="A2168" s="94" t="s">
        <v>11341</v>
      </c>
      <c r="B2168" s="94" t="s">
        <v>24079</v>
      </c>
      <c r="C2168" s="94" t="str">
        <f t="shared" si="1"/>
        <v>Sanele Ziqubu</v>
      </c>
      <c r="D2168" s="94" t="s">
        <v>24080</v>
      </c>
      <c r="E2168" s="94" t="s">
        <v>35</v>
      </c>
      <c r="F2168" s="94" t="s">
        <v>24081</v>
      </c>
      <c r="G2168" s="95" t="s">
        <v>38</v>
      </c>
      <c r="H2168" s="94" t="s">
        <v>12006</v>
      </c>
      <c r="BF2168" s="94"/>
      <c r="BG2168" s="94"/>
      <c r="BH2168" s="94"/>
      <c r="BI2168" s="94" t="s">
        <v>38</v>
      </c>
      <c r="BJ2168" s="94"/>
      <c r="BK2168" s="94"/>
      <c r="BL2168" s="94"/>
      <c r="BM2168" s="94"/>
      <c r="BN2168" s="94"/>
      <c r="BO2168" s="94"/>
      <c r="BP2168" s="94"/>
      <c r="BQ2168" s="94"/>
      <c r="BR2168" s="94"/>
      <c r="BS2168" s="94"/>
      <c r="BT2168" s="94"/>
      <c r="BU2168" s="94"/>
      <c r="BV2168" s="94">
        <v>1.0</v>
      </c>
      <c r="BW2168" s="94"/>
      <c r="BX2168" s="94"/>
      <c r="BY2168" s="94"/>
      <c r="BZ2168" s="94"/>
      <c r="CA2168" s="94"/>
      <c r="CB2168" s="94"/>
      <c r="CC2168" s="94"/>
      <c r="CD2168" s="94"/>
      <c r="CE2168" s="94"/>
      <c r="CF2168" s="94"/>
      <c r="CG2168" s="94"/>
      <c r="CH2168" s="94"/>
      <c r="CJ2168" s="94" t="s">
        <v>11475</v>
      </c>
      <c r="CK2168" s="94" t="s">
        <v>24082</v>
      </c>
      <c r="CL2168" s="94" t="s">
        <v>12046</v>
      </c>
      <c r="CM2168" s="94" t="s">
        <v>24083</v>
      </c>
      <c r="CN2168" s="94" t="s">
        <v>12216</v>
      </c>
      <c r="CO2168" s="94" t="s">
        <v>12255</v>
      </c>
      <c r="CQ2168" s="94" t="s">
        <v>12860</v>
      </c>
      <c r="CX2168" s="94" t="s">
        <v>13848</v>
      </c>
      <c r="CZ2168" s="94" t="s">
        <v>12007</v>
      </c>
      <c r="DC2168" s="94" t="s">
        <v>12007</v>
      </c>
      <c r="DD2168" s="94" t="s">
        <v>12007</v>
      </c>
      <c r="DH2168" s="94" t="s">
        <v>12021</v>
      </c>
      <c r="DJ2168" s="94" t="s">
        <v>12022</v>
      </c>
    </row>
    <row r="2169" ht="13.5" customHeight="1">
      <c r="A2169" s="94" t="s">
        <v>24084</v>
      </c>
      <c r="B2169" s="94" t="s">
        <v>24085</v>
      </c>
      <c r="C2169" s="94" t="str">
        <f t="shared" si="1"/>
        <v>Sanjay Gosain</v>
      </c>
      <c r="D2169" s="94" t="s">
        <v>24086</v>
      </c>
      <c r="E2169" s="94" t="s">
        <v>32</v>
      </c>
      <c r="F2169" s="94" t="s">
        <v>24087</v>
      </c>
      <c r="G2169" s="95" t="s">
        <v>33</v>
      </c>
      <c r="H2169" s="94" t="s">
        <v>12006</v>
      </c>
      <c r="I2169" s="94" t="s">
        <v>12069</v>
      </c>
      <c r="BF2169" s="94"/>
      <c r="BG2169" s="94"/>
      <c r="BH2169" s="94" t="s">
        <v>33</v>
      </c>
      <c r="BI2169" s="94"/>
      <c r="BJ2169" s="94"/>
      <c r="BK2169" s="94"/>
      <c r="BL2169" s="94"/>
      <c r="BM2169" s="94"/>
      <c r="BN2169" s="94"/>
      <c r="BO2169" s="94"/>
      <c r="BP2169" s="94"/>
      <c r="BQ2169" s="94"/>
      <c r="BR2169" s="94">
        <v>1.0</v>
      </c>
      <c r="BS2169" s="94"/>
      <c r="BT2169" s="94"/>
      <c r="BU2169" s="94"/>
      <c r="BV2169" s="94"/>
      <c r="BW2169" s="94"/>
      <c r="BX2169" s="94"/>
      <c r="BY2169" s="94"/>
      <c r="BZ2169" s="94"/>
      <c r="CA2169" s="94"/>
      <c r="CB2169" s="94"/>
      <c r="CC2169" s="94"/>
      <c r="CD2169" s="94"/>
      <c r="CE2169" s="94"/>
      <c r="CF2169" s="94"/>
      <c r="CG2169" s="94"/>
      <c r="CH2169" s="94"/>
      <c r="CJ2169" s="94" t="s">
        <v>12058</v>
      </c>
      <c r="CK2169" s="94" t="s">
        <v>24088</v>
      </c>
      <c r="CL2169" s="94" t="s">
        <v>12046</v>
      </c>
      <c r="CM2169" s="94" t="s">
        <v>12661</v>
      </c>
      <c r="CN2169" s="94" t="s">
        <v>14008</v>
      </c>
      <c r="CO2169" s="94" t="s">
        <v>12116</v>
      </c>
      <c r="CP2169" s="94" t="s">
        <v>15724</v>
      </c>
      <c r="CQ2169" s="94" t="s">
        <v>12062</v>
      </c>
      <c r="CR2169" s="94" t="s">
        <v>12062</v>
      </c>
      <c r="CS2169" s="94" t="s">
        <v>12016</v>
      </c>
      <c r="CX2169" s="94" t="s">
        <v>24089</v>
      </c>
      <c r="CZ2169" s="94" t="s">
        <v>12007</v>
      </c>
      <c r="DA2169" s="94" t="s">
        <v>12016</v>
      </c>
      <c r="DB2169" s="94" t="s">
        <v>12016</v>
      </c>
      <c r="DC2169" s="94" t="s">
        <v>12016</v>
      </c>
      <c r="DD2169" s="94" t="s">
        <v>12007</v>
      </c>
      <c r="DE2169" s="94" t="s">
        <v>12007</v>
      </c>
      <c r="DH2169" s="94" t="s">
        <v>12021</v>
      </c>
      <c r="DJ2169" s="94" t="s">
        <v>12022</v>
      </c>
    </row>
    <row r="2170" ht="13.5" customHeight="1">
      <c r="A2170" s="94" t="s">
        <v>4378</v>
      </c>
      <c r="B2170" s="94" t="s">
        <v>4379</v>
      </c>
      <c r="C2170" s="94" t="str">
        <f t="shared" si="1"/>
        <v>SANJEEV SANYAL</v>
      </c>
      <c r="D2170" s="94" t="s">
        <v>4380</v>
      </c>
      <c r="E2170" s="94" t="s">
        <v>35</v>
      </c>
      <c r="F2170" s="94" t="s">
        <v>24090</v>
      </c>
      <c r="G2170" s="95" t="s">
        <v>33</v>
      </c>
      <c r="H2170" s="94" t="s">
        <v>12006</v>
      </c>
      <c r="I2170" s="94" t="s">
        <v>12069</v>
      </c>
      <c r="BF2170" s="94" t="s">
        <v>33</v>
      </c>
      <c r="BG2170" s="94"/>
      <c r="BH2170" s="94"/>
      <c r="BI2170" s="94"/>
      <c r="BJ2170" s="94"/>
      <c r="BK2170" s="94"/>
      <c r="BL2170" s="94"/>
      <c r="BM2170" s="94">
        <v>1.0</v>
      </c>
      <c r="BN2170" s="94"/>
      <c r="BO2170" s="94"/>
      <c r="BP2170" s="94"/>
      <c r="BQ2170" s="94"/>
      <c r="BR2170" s="94"/>
      <c r="BS2170" s="94"/>
      <c r="BT2170" s="94"/>
      <c r="BU2170" s="94"/>
      <c r="BV2170" s="94"/>
      <c r="BW2170" s="94"/>
      <c r="BX2170" s="94"/>
      <c r="BY2170" s="94"/>
      <c r="BZ2170" s="94"/>
      <c r="CA2170" s="94"/>
      <c r="CB2170" s="94"/>
      <c r="CC2170" s="94"/>
      <c r="CD2170" s="94"/>
      <c r="CE2170" s="94"/>
      <c r="CF2170" s="94"/>
      <c r="CG2170" s="94"/>
      <c r="CH2170" s="94"/>
      <c r="CJ2170" s="94" t="s">
        <v>12153</v>
      </c>
      <c r="CK2170" s="94" t="s">
        <v>4384</v>
      </c>
      <c r="CL2170" s="94" t="s">
        <v>13040</v>
      </c>
      <c r="CM2170" s="94" t="s">
        <v>24091</v>
      </c>
      <c r="CN2170" s="94" t="s">
        <v>15466</v>
      </c>
      <c r="CO2170" s="94" t="s">
        <v>12122</v>
      </c>
      <c r="CP2170" s="94" t="s">
        <v>24092</v>
      </c>
      <c r="CQ2170" s="94" t="s">
        <v>15468</v>
      </c>
      <c r="CR2170" s="94" t="s">
        <v>15469</v>
      </c>
      <c r="CS2170" s="94" t="s">
        <v>12007</v>
      </c>
      <c r="CT2170" s="94" t="s">
        <v>24093</v>
      </c>
      <c r="CX2170" s="94" t="s">
        <v>24094</v>
      </c>
      <c r="CZ2170" s="94" t="s">
        <v>12007</v>
      </c>
      <c r="DC2170" s="94" t="s">
        <v>12007</v>
      </c>
      <c r="DD2170" s="94" t="s">
        <v>12007</v>
      </c>
      <c r="DH2170" s="94" t="s">
        <v>12021</v>
      </c>
      <c r="DJ2170" s="94" t="s">
        <v>12022</v>
      </c>
    </row>
    <row r="2171" ht="13.5" customHeight="1">
      <c r="A2171" s="94" t="s">
        <v>5351</v>
      </c>
      <c r="B2171" s="94" t="s">
        <v>5352</v>
      </c>
      <c r="C2171" s="94" t="str">
        <f t="shared" si="1"/>
        <v>Sanjit Debnath</v>
      </c>
      <c r="D2171" s="94" t="s">
        <v>5353</v>
      </c>
      <c r="E2171" s="94" t="s">
        <v>35</v>
      </c>
      <c r="F2171" s="94" t="s">
        <v>24095</v>
      </c>
      <c r="G2171" s="95" t="s">
        <v>33</v>
      </c>
      <c r="H2171" s="94" t="s">
        <v>12006</v>
      </c>
      <c r="I2171" s="94" t="s">
        <v>12069</v>
      </c>
      <c r="BF2171" s="94" t="s">
        <v>33</v>
      </c>
      <c r="BG2171" s="94"/>
      <c r="BH2171" s="94"/>
      <c r="BI2171" s="94"/>
      <c r="BJ2171" s="94"/>
      <c r="BK2171" s="94"/>
      <c r="BL2171" s="94"/>
      <c r="BM2171" s="94">
        <v>1.0</v>
      </c>
      <c r="BN2171" s="94"/>
      <c r="BO2171" s="94"/>
      <c r="BP2171" s="94"/>
      <c r="BQ2171" s="94"/>
      <c r="BR2171" s="94"/>
      <c r="BS2171" s="94"/>
      <c r="BT2171" s="94"/>
      <c r="BU2171" s="94"/>
      <c r="BV2171" s="94"/>
      <c r="BW2171" s="94"/>
      <c r="BX2171" s="94"/>
      <c r="BY2171" s="94"/>
      <c r="BZ2171" s="94"/>
      <c r="CA2171" s="94"/>
      <c r="CB2171" s="94"/>
      <c r="CC2171" s="94"/>
      <c r="CD2171" s="94">
        <v>1.0</v>
      </c>
      <c r="CE2171" s="94"/>
      <c r="CF2171" s="94"/>
      <c r="CG2171" s="94"/>
      <c r="CH2171" s="94"/>
      <c r="CK2171" s="94" t="s">
        <v>5351</v>
      </c>
      <c r="CL2171" s="94" t="s">
        <v>12046</v>
      </c>
      <c r="CM2171" s="94" t="s">
        <v>24096</v>
      </c>
      <c r="CN2171" s="94" t="s">
        <v>24097</v>
      </c>
      <c r="CO2171" s="94" t="s">
        <v>12122</v>
      </c>
      <c r="CP2171" s="94" t="s">
        <v>15606</v>
      </c>
      <c r="CQ2171" s="94" t="s">
        <v>12183</v>
      </c>
      <c r="CR2171" s="94" t="s">
        <v>12195</v>
      </c>
      <c r="CS2171" s="94" t="s">
        <v>12007</v>
      </c>
      <c r="CX2171" s="94" t="s">
        <v>1751</v>
      </c>
      <c r="CZ2171" s="94" t="s">
        <v>12007</v>
      </c>
      <c r="DA2171" s="94" t="s">
        <v>12111</v>
      </c>
      <c r="DB2171" s="94" t="s">
        <v>12111</v>
      </c>
      <c r="DC2171" s="94" t="s">
        <v>12007</v>
      </c>
      <c r="DD2171" s="94" t="s">
        <v>12007</v>
      </c>
      <c r="DE2171" s="94" t="s">
        <v>12007</v>
      </c>
      <c r="DH2171" s="94" t="s">
        <v>12021</v>
      </c>
      <c r="DJ2171" s="94" t="s">
        <v>12022</v>
      </c>
    </row>
    <row r="2172" ht="13.5" customHeight="1">
      <c r="A2172" s="94" t="s">
        <v>24098</v>
      </c>
      <c r="B2172" s="94" t="s">
        <v>24099</v>
      </c>
      <c r="C2172" s="94" t="str">
        <f t="shared" si="1"/>
        <v>Sankarasubramanian Kasiviswanathan</v>
      </c>
      <c r="D2172" s="94" t="s">
        <v>24100</v>
      </c>
      <c r="E2172" s="94" t="s">
        <v>35</v>
      </c>
      <c r="F2172" s="94" t="s">
        <v>24101</v>
      </c>
      <c r="G2172" s="95" t="s">
        <v>33</v>
      </c>
      <c r="H2172" s="94" t="s">
        <v>12006</v>
      </c>
      <c r="I2172" s="94" t="s">
        <v>12069</v>
      </c>
      <c r="BF2172" s="94"/>
      <c r="BG2172" s="94"/>
      <c r="BH2172" s="94"/>
      <c r="BI2172" s="94"/>
      <c r="BJ2172" s="94" t="s">
        <v>33</v>
      </c>
      <c r="BK2172" s="94"/>
      <c r="BL2172" s="94"/>
      <c r="BM2172" s="94"/>
      <c r="BN2172" s="94"/>
      <c r="BO2172" s="94"/>
      <c r="BP2172" s="94"/>
      <c r="BQ2172" s="94"/>
      <c r="BR2172" s="94"/>
      <c r="BS2172" s="94"/>
      <c r="BT2172" s="94"/>
      <c r="BU2172" s="94"/>
      <c r="BV2172" s="94"/>
      <c r="BW2172" s="94"/>
      <c r="BX2172" s="94">
        <v>1.0</v>
      </c>
      <c r="BY2172" s="94"/>
      <c r="BZ2172" s="94"/>
      <c r="CA2172" s="94"/>
      <c r="CB2172" s="94"/>
      <c r="CC2172" s="94"/>
      <c r="CD2172" s="94"/>
      <c r="CE2172" s="94"/>
      <c r="CF2172" s="94"/>
      <c r="CG2172" s="94"/>
      <c r="CH2172" s="94"/>
      <c r="CJ2172" s="94" t="s">
        <v>12058</v>
      </c>
      <c r="CK2172" s="94" t="s">
        <v>24098</v>
      </c>
      <c r="CL2172" s="94" t="s">
        <v>12046</v>
      </c>
      <c r="CM2172" s="94" t="s">
        <v>24102</v>
      </c>
      <c r="CN2172" s="94" t="s">
        <v>14008</v>
      </c>
      <c r="CO2172" s="94" t="s">
        <v>12030</v>
      </c>
      <c r="CP2172" s="94" t="s">
        <v>23038</v>
      </c>
      <c r="CQ2172" s="94" t="s">
        <v>12183</v>
      </c>
      <c r="CR2172" s="94" t="s">
        <v>12195</v>
      </c>
      <c r="CS2172" s="94" t="s">
        <v>12007</v>
      </c>
      <c r="CT2172" s="94" t="s">
        <v>12271</v>
      </c>
      <c r="CU2172" s="94" t="s">
        <v>12052</v>
      </c>
      <c r="CV2172" s="94" t="s">
        <v>12052</v>
      </c>
      <c r="CX2172" s="94" t="s">
        <v>24103</v>
      </c>
      <c r="CZ2172" s="94" t="s">
        <v>12007</v>
      </c>
      <c r="DA2172" s="94" t="s">
        <v>12016</v>
      </c>
      <c r="DB2172" s="94" t="s">
        <v>12016</v>
      </c>
      <c r="DC2172" s="94" t="s">
        <v>12007</v>
      </c>
      <c r="DD2172" s="94" t="s">
        <v>12016</v>
      </c>
      <c r="DE2172" s="94" t="s">
        <v>12007</v>
      </c>
      <c r="DH2172" s="94" t="s">
        <v>12021</v>
      </c>
      <c r="DJ2172" s="94" t="s">
        <v>12022</v>
      </c>
    </row>
    <row r="2173" ht="13.5" customHeight="1">
      <c r="A2173" s="94" t="s">
        <v>9684</v>
      </c>
      <c r="B2173" s="94" t="s">
        <v>2998</v>
      </c>
      <c r="C2173" s="94" t="str">
        <f t="shared" si="1"/>
        <v>Sanskriti Das</v>
      </c>
      <c r="D2173" s="94" t="s">
        <v>9685</v>
      </c>
      <c r="E2173" s="94" t="s">
        <v>35</v>
      </c>
      <c r="F2173" s="94" t="s">
        <v>24104</v>
      </c>
      <c r="G2173" s="95" t="s">
        <v>38</v>
      </c>
      <c r="H2173" s="94" t="s">
        <v>12006</v>
      </c>
      <c r="I2173" s="94" t="s">
        <v>12025</v>
      </c>
      <c r="BF2173" s="94"/>
      <c r="BG2173" s="94" t="s">
        <v>38</v>
      </c>
      <c r="BH2173" s="94"/>
      <c r="BI2173" s="94"/>
      <c r="BJ2173" s="94"/>
      <c r="BK2173" s="94"/>
      <c r="BL2173" s="94"/>
      <c r="BM2173" s="94"/>
      <c r="BN2173" s="94"/>
      <c r="BO2173" s="94">
        <v>1.0</v>
      </c>
      <c r="BP2173" s="94"/>
      <c r="BQ2173" s="94"/>
      <c r="BR2173" s="94"/>
      <c r="BS2173" s="94"/>
      <c r="BT2173" s="94"/>
      <c r="BU2173" s="94"/>
      <c r="BV2173" s="94"/>
      <c r="BW2173" s="94"/>
      <c r="BX2173" s="94"/>
      <c r="BY2173" s="94"/>
      <c r="BZ2173" s="94"/>
      <c r="CA2173" s="94"/>
      <c r="CB2173" s="94"/>
      <c r="CC2173" s="94"/>
      <c r="CD2173" s="94"/>
      <c r="CE2173" s="94"/>
      <c r="CF2173" s="94"/>
      <c r="CG2173" s="94"/>
      <c r="CH2173" s="94"/>
      <c r="CJ2173" s="94" t="s">
        <v>12058</v>
      </c>
      <c r="CK2173" s="94" t="s">
        <v>9689</v>
      </c>
      <c r="CL2173" s="94" t="s">
        <v>12010</v>
      </c>
      <c r="CM2173" s="94" t="s">
        <v>24105</v>
      </c>
      <c r="CO2173" s="94" t="s">
        <v>12188</v>
      </c>
      <c r="CP2173" s="94" t="s">
        <v>24106</v>
      </c>
      <c r="CQ2173" s="94" t="s">
        <v>12062</v>
      </c>
      <c r="CR2173" s="94" t="s">
        <v>12183</v>
      </c>
      <c r="CX2173" s="94" t="s">
        <v>24107</v>
      </c>
      <c r="DH2173" s="94" t="s">
        <v>12021</v>
      </c>
      <c r="DJ2173" s="94" t="s">
        <v>12022</v>
      </c>
    </row>
    <row r="2174" ht="13.5" customHeight="1">
      <c r="A2174" s="94" t="s">
        <v>24108</v>
      </c>
      <c r="B2174" s="94" t="s">
        <v>24109</v>
      </c>
      <c r="C2174" s="94" t="str">
        <f t="shared" si="1"/>
        <v>Sara Faggi</v>
      </c>
      <c r="D2174" s="94" t="s">
        <v>24110</v>
      </c>
      <c r="E2174" s="94" t="s">
        <v>32</v>
      </c>
      <c r="F2174" s="94" t="s">
        <v>24111</v>
      </c>
      <c r="G2174" s="95" t="s">
        <v>33</v>
      </c>
      <c r="H2174" s="94" t="s">
        <v>12006</v>
      </c>
      <c r="I2174" s="94" t="s">
        <v>12069</v>
      </c>
      <c r="BF2174" s="94"/>
      <c r="BG2174" s="94"/>
      <c r="BH2174" s="94" t="s">
        <v>33</v>
      </c>
      <c r="BI2174" s="94"/>
      <c r="BJ2174" s="94"/>
      <c r="BK2174" s="94"/>
      <c r="BL2174" s="94"/>
      <c r="BM2174" s="94"/>
      <c r="BN2174" s="94"/>
      <c r="BO2174" s="94"/>
      <c r="BP2174" s="94"/>
      <c r="BQ2174" s="94"/>
      <c r="BR2174" s="94">
        <v>1.0</v>
      </c>
      <c r="BS2174" s="94"/>
      <c r="BT2174" s="94"/>
      <c r="BU2174" s="94"/>
      <c r="BV2174" s="94"/>
      <c r="BW2174" s="94"/>
      <c r="BX2174" s="94"/>
      <c r="BY2174" s="94"/>
      <c r="BZ2174" s="94"/>
      <c r="CA2174" s="94"/>
      <c r="CB2174" s="94"/>
      <c r="CC2174" s="94"/>
      <c r="CD2174" s="94">
        <v>1.0</v>
      </c>
      <c r="CE2174" s="94"/>
      <c r="CF2174" s="94"/>
      <c r="CG2174" s="94"/>
      <c r="CH2174" s="94"/>
      <c r="CJ2174" s="94" t="s">
        <v>12058</v>
      </c>
      <c r="CK2174" s="94" t="s">
        <v>24112</v>
      </c>
      <c r="CL2174" s="94" t="s">
        <v>12202</v>
      </c>
      <c r="CM2174" s="94" t="s">
        <v>24113</v>
      </c>
      <c r="CN2174" s="94" t="s">
        <v>24114</v>
      </c>
      <c r="CO2174" s="94" t="s">
        <v>12188</v>
      </c>
      <c r="CQ2174" s="94" t="s">
        <v>24115</v>
      </c>
      <c r="CR2174" s="94" t="s">
        <v>12605</v>
      </c>
      <c r="CS2174" s="94" t="s">
        <v>12016</v>
      </c>
      <c r="CT2174" s="94" t="s">
        <v>12297</v>
      </c>
      <c r="CU2174" s="94" t="s">
        <v>12225</v>
      </c>
      <c r="CV2174" s="94" t="s">
        <v>12225</v>
      </c>
      <c r="CX2174" s="94" t="s">
        <v>2057</v>
      </c>
      <c r="CZ2174" s="94" t="s">
        <v>12007</v>
      </c>
      <c r="DA2174" s="94" t="s">
        <v>12016</v>
      </c>
      <c r="DB2174" s="94" t="s">
        <v>12016</v>
      </c>
      <c r="DC2174" s="94" t="s">
        <v>12016</v>
      </c>
      <c r="DD2174" s="94" t="s">
        <v>12016</v>
      </c>
      <c r="DE2174" s="94" t="s">
        <v>12007</v>
      </c>
      <c r="DF2174" s="94" t="s">
        <v>12297</v>
      </c>
      <c r="DH2174" s="94" t="s">
        <v>12021</v>
      </c>
      <c r="DJ2174" s="94" t="s">
        <v>12022</v>
      </c>
    </row>
    <row r="2175" ht="13.5" customHeight="1">
      <c r="A2175" s="94" t="s">
        <v>24108</v>
      </c>
      <c r="B2175" s="94" t="s">
        <v>24116</v>
      </c>
      <c r="C2175" s="94" t="str">
        <f t="shared" si="1"/>
        <v>Sara Khodairy</v>
      </c>
      <c r="D2175" s="94" t="s">
        <v>24117</v>
      </c>
      <c r="E2175" s="94" t="s">
        <v>32</v>
      </c>
      <c r="F2175" s="94" t="s">
        <v>21500</v>
      </c>
      <c r="G2175" s="95" t="s">
        <v>33</v>
      </c>
      <c r="H2175" s="94" t="s">
        <v>12006</v>
      </c>
      <c r="I2175" s="94" t="s">
        <v>12069</v>
      </c>
      <c r="BF2175" s="94" t="s">
        <v>33</v>
      </c>
      <c r="BG2175" s="94"/>
      <c r="BH2175" s="94"/>
      <c r="BI2175" s="94"/>
      <c r="BJ2175" s="94"/>
      <c r="BK2175" s="94"/>
      <c r="BL2175" s="94">
        <v>1.0</v>
      </c>
      <c r="BM2175" s="94"/>
      <c r="BN2175" s="94"/>
      <c r="BO2175" s="94"/>
      <c r="BP2175" s="94"/>
      <c r="BQ2175" s="94"/>
      <c r="BR2175" s="94"/>
      <c r="BS2175" s="94"/>
      <c r="BT2175" s="94"/>
      <c r="BU2175" s="94"/>
      <c r="BV2175" s="94"/>
      <c r="BW2175" s="94"/>
      <c r="BX2175" s="94"/>
      <c r="BY2175" s="94"/>
      <c r="BZ2175" s="94"/>
      <c r="CA2175" s="94"/>
      <c r="CB2175" s="94"/>
      <c r="CC2175" s="94"/>
      <c r="CD2175" s="94"/>
      <c r="CE2175" s="94"/>
      <c r="CF2175" s="94"/>
      <c r="CG2175" s="94"/>
      <c r="CH2175" s="94"/>
      <c r="CJ2175" s="94" t="s">
        <v>12058</v>
      </c>
      <c r="CK2175" s="94" t="s">
        <v>24118</v>
      </c>
      <c r="CL2175" s="94" t="s">
        <v>12010</v>
      </c>
      <c r="CM2175" s="94" t="s">
        <v>21502</v>
      </c>
      <c r="CN2175" s="94" t="s">
        <v>12369</v>
      </c>
      <c r="CO2175" s="94" t="s">
        <v>12188</v>
      </c>
      <c r="CP2175" s="94" t="s">
        <v>12102</v>
      </c>
      <c r="CQ2175" s="94" t="s">
        <v>12103</v>
      </c>
      <c r="CR2175" s="94" t="s">
        <v>12104</v>
      </c>
      <c r="CS2175" s="94" t="s">
        <v>12007</v>
      </c>
      <c r="CT2175" s="94" t="s">
        <v>12123</v>
      </c>
      <c r="CX2175" s="94" t="s">
        <v>24119</v>
      </c>
      <c r="CZ2175" s="94" t="s">
        <v>12007</v>
      </c>
      <c r="DA2175" s="94" t="s">
        <v>12111</v>
      </c>
      <c r="DB2175" s="94" t="s">
        <v>12111</v>
      </c>
      <c r="DC2175" s="94" t="s">
        <v>12007</v>
      </c>
      <c r="DD2175" s="94" t="s">
        <v>12007</v>
      </c>
      <c r="DE2175" s="94" t="s">
        <v>12007</v>
      </c>
      <c r="DH2175" s="94" t="s">
        <v>12021</v>
      </c>
      <c r="DJ2175" s="94" t="s">
        <v>12022</v>
      </c>
    </row>
    <row r="2176" ht="13.5" customHeight="1">
      <c r="A2176" s="94" t="s">
        <v>24120</v>
      </c>
      <c r="B2176" s="94" t="s">
        <v>24121</v>
      </c>
      <c r="C2176" s="94" t="str">
        <f t="shared" si="1"/>
        <v>sara ricciardi</v>
      </c>
      <c r="D2176" s="94" t="s">
        <v>24122</v>
      </c>
      <c r="E2176" s="94" t="s">
        <v>35</v>
      </c>
      <c r="F2176" s="94" t="s">
        <v>24123</v>
      </c>
      <c r="G2176" s="95" t="s">
        <v>38</v>
      </c>
      <c r="H2176" s="94" t="s">
        <v>12006</v>
      </c>
      <c r="I2176" s="94" t="s">
        <v>12381</v>
      </c>
      <c r="BF2176" s="94"/>
      <c r="BG2176" s="94" t="s">
        <v>38</v>
      </c>
      <c r="BH2176" s="94"/>
      <c r="BI2176" s="94"/>
      <c r="BJ2176" s="94"/>
      <c r="BK2176" s="94"/>
      <c r="BL2176" s="94"/>
      <c r="BM2176" s="94"/>
      <c r="BN2176" s="94"/>
      <c r="BO2176" s="94">
        <v>1.0</v>
      </c>
      <c r="BP2176" s="94"/>
      <c r="BQ2176" s="94"/>
      <c r="BR2176" s="94"/>
      <c r="BS2176" s="94"/>
      <c r="BT2176" s="94"/>
      <c r="BU2176" s="94"/>
      <c r="BV2176" s="94"/>
      <c r="BW2176" s="94"/>
      <c r="BX2176" s="94"/>
      <c r="BY2176" s="94"/>
      <c r="BZ2176" s="94"/>
      <c r="CA2176" s="94"/>
      <c r="CB2176" s="94"/>
      <c r="CC2176" s="94"/>
      <c r="CD2176" s="94"/>
      <c r="CE2176" s="94"/>
      <c r="CF2176" s="94"/>
      <c r="CG2176" s="94"/>
      <c r="CH2176" s="94"/>
      <c r="CJ2176" s="94" t="s">
        <v>3680</v>
      </c>
      <c r="CK2176" s="94" t="s">
        <v>24124</v>
      </c>
      <c r="CL2176" s="94" t="s">
        <v>12202</v>
      </c>
      <c r="CM2176" s="94" t="s">
        <v>24125</v>
      </c>
      <c r="CN2176" s="94" t="s">
        <v>12666</v>
      </c>
      <c r="CO2176" s="94" t="s">
        <v>12116</v>
      </c>
      <c r="CP2176" s="94" t="s">
        <v>14170</v>
      </c>
      <c r="CQ2176" s="94" t="s">
        <v>12605</v>
      </c>
      <c r="CR2176" s="94" t="s">
        <v>12606</v>
      </c>
      <c r="CX2176" s="94" t="s">
        <v>24126</v>
      </c>
      <c r="CZ2176" s="94" t="s">
        <v>12007</v>
      </c>
      <c r="DC2176" s="94" t="s">
        <v>12007</v>
      </c>
      <c r="DD2176" s="94" t="s">
        <v>12007</v>
      </c>
      <c r="DH2176" s="94" t="s">
        <v>12021</v>
      </c>
      <c r="DJ2176" s="94" t="s">
        <v>12022</v>
      </c>
    </row>
    <row r="2177" ht="13.5" customHeight="1">
      <c r="A2177" s="94" t="s">
        <v>24108</v>
      </c>
      <c r="B2177" s="94" t="s">
        <v>24127</v>
      </c>
      <c r="C2177" s="94" t="str">
        <f t="shared" si="1"/>
        <v>Sara Schechner</v>
      </c>
      <c r="D2177" s="94" t="s">
        <v>24128</v>
      </c>
      <c r="E2177" s="94" t="s">
        <v>32</v>
      </c>
      <c r="F2177" s="94" t="s">
        <v>19392</v>
      </c>
      <c r="G2177" s="95" t="s">
        <v>33</v>
      </c>
      <c r="H2177" s="94" t="s">
        <v>12006</v>
      </c>
      <c r="I2177" s="94" t="s">
        <v>12025</v>
      </c>
      <c r="BF2177" s="94" t="s">
        <v>33</v>
      </c>
      <c r="BG2177" s="94"/>
      <c r="BH2177" s="94"/>
      <c r="BI2177" s="94"/>
      <c r="BJ2177" s="94"/>
      <c r="BK2177" s="94"/>
      <c r="BL2177" s="94">
        <v>1.0</v>
      </c>
      <c r="BM2177" s="94"/>
      <c r="BN2177" s="94"/>
      <c r="BO2177" s="94"/>
      <c r="BP2177" s="94"/>
      <c r="BQ2177" s="94"/>
      <c r="BR2177" s="94"/>
      <c r="BS2177" s="94"/>
      <c r="BT2177" s="94"/>
      <c r="BU2177" s="94"/>
      <c r="BV2177" s="94"/>
      <c r="BW2177" s="94"/>
      <c r="BX2177" s="94"/>
      <c r="BY2177" s="94"/>
      <c r="BZ2177" s="94"/>
      <c r="CA2177" s="94"/>
      <c r="CB2177" s="94"/>
      <c r="CC2177" s="94"/>
      <c r="CD2177" s="94"/>
      <c r="CE2177" s="94"/>
      <c r="CF2177" s="94"/>
      <c r="CG2177" s="94"/>
      <c r="CH2177" s="94"/>
      <c r="CJ2177" s="94" t="s">
        <v>12058</v>
      </c>
      <c r="CK2177" s="94" t="s">
        <v>24129</v>
      </c>
      <c r="CL2177" s="94" t="s">
        <v>12232</v>
      </c>
      <c r="CM2177" s="94" t="s">
        <v>14766</v>
      </c>
      <c r="CN2177" s="94" t="s">
        <v>24130</v>
      </c>
      <c r="CO2177" s="94" t="s">
        <v>12116</v>
      </c>
      <c r="CP2177" s="94" t="s">
        <v>19396</v>
      </c>
      <c r="CQ2177" s="94" t="s">
        <v>12062</v>
      </c>
      <c r="CR2177" s="94" t="s">
        <v>12062</v>
      </c>
      <c r="CS2177" s="94" t="s">
        <v>12016</v>
      </c>
      <c r="CT2177" s="94" t="s">
        <v>24131</v>
      </c>
      <c r="CX2177" s="94" t="s">
        <v>13777</v>
      </c>
      <c r="CZ2177" s="94" t="s">
        <v>12007</v>
      </c>
      <c r="DA2177" s="94" t="s">
        <v>12016</v>
      </c>
      <c r="DB2177" s="94" t="s">
        <v>12016</v>
      </c>
      <c r="DC2177" s="94" t="s">
        <v>12016</v>
      </c>
      <c r="DD2177" s="94" t="s">
        <v>12016</v>
      </c>
      <c r="DE2177" s="94" t="s">
        <v>12007</v>
      </c>
      <c r="DH2177" s="94" t="s">
        <v>12021</v>
      </c>
      <c r="DJ2177" s="94" t="s">
        <v>12022</v>
      </c>
    </row>
    <row r="2178" ht="13.5" customHeight="1">
      <c r="A2178" s="94" t="s">
        <v>1811</v>
      </c>
      <c r="B2178" s="94" t="s">
        <v>24132</v>
      </c>
      <c r="C2178" s="94" t="str">
        <f t="shared" si="1"/>
        <v>Sarah Abotsi-Masters</v>
      </c>
      <c r="D2178" s="94" t="s">
        <v>24133</v>
      </c>
      <c r="E2178" s="94" t="s">
        <v>32</v>
      </c>
      <c r="F2178" s="94" t="s">
        <v>24134</v>
      </c>
      <c r="G2178" s="95" t="s">
        <v>38</v>
      </c>
      <c r="H2178" s="94" t="s">
        <v>12006</v>
      </c>
      <c r="I2178" s="94" t="s">
        <v>12069</v>
      </c>
      <c r="BF2178" s="94"/>
      <c r="BG2178" s="94" t="s">
        <v>38</v>
      </c>
      <c r="BH2178" s="94"/>
      <c r="BI2178" s="94"/>
      <c r="BJ2178" s="94"/>
      <c r="BK2178" s="94"/>
      <c r="BL2178" s="94"/>
      <c r="BM2178" s="94"/>
      <c r="BN2178" s="94"/>
      <c r="BO2178" s="94">
        <v>1.0</v>
      </c>
      <c r="BP2178" s="94"/>
      <c r="BQ2178" s="94"/>
      <c r="BR2178" s="94"/>
      <c r="BS2178" s="94"/>
      <c r="BT2178" s="94"/>
      <c r="BU2178" s="94"/>
      <c r="BV2178" s="94"/>
      <c r="BW2178" s="94"/>
      <c r="BX2178" s="94"/>
      <c r="BY2178" s="94"/>
      <c r="BZ2178" s="94"/>
      <c r="CA2178" s="94"/>
      <c r="CB2178" s="94"/>
      <c r="CC2178" s="94"/>
      <c r="CD2178" s="94"/>
      <c r="CE2178" s="94"/>
      <c r="CF2178" s="94"/>
      <c r="CG2178" s="94"/>
      <c r="CH2178" s="94"/>
      <c r="CJ2178" s="94" t="s">
        <v>12717</v>
      </c>
      <c r="CK2178" s="94" t="s">
        <v>24135</v>
      </c>
      <c r="CL2178" s="94" t="s">
        <v>12010</v>
      </c>
      <c r="CM2178" s="94" t="s">
        <v>24136</v>
      </c>
      <c r="CN2178" s="94" t="s">
        <v>24137</v>
      </c>
      <c r="CO2178" s="94" t="s">
        <v>12013</v>
      </c>
      <c r="CP2178" s="94" t="s">
        <v>15781</v>
      </c>
      <c r="CQ2178" s="94" t="s">
        <v>15782</v>
      </c>
      <c r="CR2178" s="94" t="s">
        <v>15976</v>
      </c>
      <c r="CS2178" s="94" t="s">
        <v>12007</v>
      </c>
      <c r="CX2178" s="94" t="s">
        <v>24138</v>
      </c>
      <c r="CZ2178" s="94" t="s">
        <v>12007</v>
      </c>
      <c r="DA2178" s="94" t="s">
        <v>12016</v>
      </c>
      <c r="DB2178" s="94" t="s">
        <v>12016</v>
      </c>
      <c r="DC2178" s="94" t="s">
        <v>12007</v>
      </c>
      <c r="DD2178" s="94" t="s">
        <v>12007</v>
      </c>
      <c r="DE2178" s="94" t="s">
        <v>12007</v>
      </c>
      <c r="DH2178" s="94" t="s">
        <v>12021</v>
      </c>
      <c r="DJ2178" s="94" t="s">
        <v>12022</v>
      </c>
    </row>
    <row r="2179" ht="13.5" customHeight="1">
      <c r="A2179" s="94" t="s">
        <v>1811</v>
      </c>
      <c r="B2179" s="94" t="s">
        <v>24139</v>
      </c>
      <c r="C2179" s="94" t="str">
        <f t="shared" si="1"/>
        <v>Sarah Blyth</v>
      </c>
      <c r="D2179" s="94" t="s">
        <v>24140</v>
      </c>
      <c r="E2179" s="94" t="s">
        <v>32</v>
      </c>
      <c r="F2179" s="94" t="s">
        <v>24141</v>
      </c>
      <c r="G2179" s="95" t="s">
        <v>33</v>
      </c>
      <c r="H2179" s="94" t="s">
        <v>12006</v>
      </c>
      <c r="I2179" s="94" t="s">
        <v>12381</v>
      </c>
      <c r="BF2179" s="94" t="s">
        <v>33</v>
      </c>
      <c r="BG2179" s="94"/>
      <c r="BH2179" s="94"/>
      <c r="BI2179" s="94"/>
      <c r="BJ2179" s="94"/>
      <c r="BK2179" s="94"/>
      <c r="BL2179" s="94">
        <v>1.0</v>
      </c>
      <c r="BM2179" s="94"/>
      <c r="BN2179" s="94"/>
      <c r="BO2179" s="94"/>
      <c r="BP2179" s="94"/>
      <c r="BQ2179" s="94"/>
      <c r="BR2179" s="94"/>
      <c r="BS2179" s="94"/>
      <c r="BT2179" s="94"/>
      <c r="BU2179" s="94"/>
      <c r="BV2179" s="94"/>
      <c r="BW2179" s="94"/>
      <c r="BX2179" s="94"/>
      <c r="BY2179" s="94"/>
      <c r="BZ2179" s="94"/>
      <c r="CA2179" s="94"/>
      <c r="CB2179" s="94"/>
      <c r="CC2179" s="94"/>
      <c r="CD2179" s="94"/>
      <c r="CE2179" s="94"/>
      <c r="CF2179" s="94"/>
      <c r="CG2179" s="94"/>
      <c r="CH2179" s="94"/>
      <c r="CJ2179" s="94" t="s">
        <v>3680</v>
      </c>
      <c r="CK2179" s="94" t="s">
        <v>24142</v>
      </c>
      <c r="CL2179" s="94" t="s">
        <v>15692</v>
      </c>
      <c r="CM2179" s="94" t="s">
        <v>12186</v>
      </c>
      <c r="CN2179" s="94" t="s">
        <v>12072</v>
      </c>
      <c r="CO2179" s="94" t="s">
        <v>12030</v>
      </c>
      <c r="CP2179" s="94" t="s">
        <v>12189</v>
      </c>
      <c r="CQ2179" s="94" t="s">
        <v>12015</v>
      </c>
      <c r="CR2179" s="94" t="s">
        <v>12219</v>
      </c>
      <c r="CS2179" s="94" t="s">
        <v>12016</v>
      </c>
      <c r="CT2179" s="94" t="s">
        <v>12498</v>
      </c>
      <c r="CX2179" s="94" t="s">
        <v>24143</v>
      </c>
      <c r="CZ2179" s="94" t="s">
        <v>12007</v>
      </c>
      <c r="DA2179" s="94" t="s">
        <v>12019</v>
      </c>
      <c r="DB2179" s="94" t="s">
        <v>12016</v>
      </c>
      <c r="DC2179" s="94" t="s">
        <v>12007</v>
      </c>
      <c r="DD2179" s="94" t="s">
        <v>12007</v>
      </c>
      <c r="DE2179" s="94" t="s">
        <v>12016</v>
      </c>
      <c r="DH2179" s="94" t="s">
        <v>12021</v>
      </c>
      <c r="DJ2179" s="94" t="s">
        <v>12022</v>
      </c>
    </row>
    <row r="2180" ht="13.5" customHeight="1">
      <c r="A2180" s="94" t="s">
        <v>1811</v>
      </c>
      <c r="B2180" s="94" t="s">
        <v>24144</v>
      </c>
      <c r="C2180" s="94" t="str">
        <f t="shared" si="1"/>
        <v>Sarah Buchner</v>
      </c>
      <c r="D2180" s="94" t="s">
        <v>24145</v>
      </c>
      <c r="E2180" s="94" t="s">
        <v>32</v>
      </c>
      <c r="F2180" s="94" t="s">
        <v>24146</v>
      </c>
      <c r="G2180" s="95" t="s">
        <v>33</v>
      </c>
      <c r="H2180" s="94" t="s">
        <v>12006</v>
      </c>
      <c r="BF2180" s="94" t="s">
        <v>33</v>
      </c>
      <c r="BG2180" s="94"/>
      <c r="BH2180" s="94"/>
      <c r="BI2180" s="94"/>
      <c r="BJ2180" s="94"/>
      <c r="BK2180" s="94"/>
      <c r="BL2180" s="94">
        <v>1.0</v>
      </c>
      <c r="BM2180" s="94"/>
      <c r="BN2180" s="94"/>
      <c r="BO2180" s="94"/>
      <c r="BP2180" s="94"/>
      <c r="BQ2180" s="94"/>
      <c r="BR2180" s="94"/>
      <c r="BS2180" s="94"/>
      <c r="BT2180" s="94"/>
      <c r="BU2180" s="94"/>
      <c r="BV2180" s="94"/>
      <c r="BW2180" s="94"/>
      <c r="BX2180" s="94"/>
      <c r="BY2180" s="94"/>
      <c r="BZ2180" s="94"/>
      <c r="CA2180" s="94"/>
      <c r="CB2180" s="94"/>
      <c r="CC2180" s="94"/>
      <c r="CD2180" s="94"/>
      <c r="CE2180" s="94"/>
      <c r="CF2180" s="94"/>
      <c r="CG2180" s="94"/>
      <c r="CH2180" s="94"/>
      <c r="CJ2180" s="94" t="s">
        <v>12717</v>
      </c>
      <c r="CK2180" s="94" t="s">
        <v>24147</v>
      </c>
      <c r="CL2180" s="94" t="s">
        <v>12010</v>
      </c>
      <c r="CM2180" s="94" t="s">
        <v>12304</v>
      </c>
      <c r="CP2180" s="94" t="s">
        <v>12189</v>
      </c>
      <c r="CQ2180" s="94" t="s">
        <v>12015</v>
      </c>
      <c r="CR2180" s="94" t="s">
        <v>12219</v>
      </c>
      <c r="CS2180" s="94" t="s">
        <v>12016</v>
      </c>
      <c r="CX2180" s="94" t="s">
        <v>24148</v>
      </c>
      <c r="CZ2180" s="94" t="s">
        <v>12007</v>
      </c>
      <c r="DA2180" s="94" t="s">
        <v>12019</v>
      </c>
      <c r="DC2180" s="94" t="s">
        <v>12007</v>
      </c>
      <c r="DD2180" s="94" t="s">
        <v>12007</v>
      </c>
      <c r="DE2180" s="94" t="s">
        <v>12007</v>
      </c>
      <c r="DH2180" s="94" t="s">
        <v>12021</v>
      </c>
      <c r="DJ2180" s="94" t="s">
        <v>12022</v>
      </c>
    </row>
    <row r="2181" ht="13.5" customHeight="1">
      <c r="A2181" s="94" t="s">
        <v>1811</v>
      </c>
      <c r="B2181" s="94" t="s">
        <v>24149</v>
      </c>
      <c r="C2181" s="94" t="str">
        <f t="shared" si="1"/>
        <v>Sarah Casey</v>
      </c>
      <c r="D2181" s="94" t="s">
        <v>24150</v>
      </c>
      <c r="E2181" s="94" t="s">
        <v>32</v>
      </c>
      <c r="F2181" s="94" t="s">
        <v>24151</v>
      </c>
      <c r="G2181" s="95" t="s">
        <v>33</v>
      </c>
      <c r="H2181" s="94" t="s">
        <v>12006</v>
      </c>
      <c r="AA2181" s="94" t="s">
        <v>12007</v>
      </c>
      <c r="BF2181" s="94"/>
      <c r="BG2181" s="94"/>
      <c r="BH2181" s="94"/>
      <c r="BI2181" s="94"/>
      <c r="BJ2181" s="94" t="s">
        <v>33</v>
      </c>
      <c r="BK2181" s="94"/>
      <c r="BL2181" s="94"/>
      <c r="BM2181" s="94"/>
      <c r="BN2181" s="94"/>
      <c r="BO2181" s="94"/>
      <c r="BP2181" s="94"/>
      <c r="BQ2181" s="94"/>
      <c r="BR2181" s="94"/>
      <c r="BS2181" s="94"/>
      <c r="BT2181" s="94"/>
      <c r="BU2181" s="94"/>
      <c r="BV2181" s="94"/>
      <c r="BW2181" s="94"/>
      <c r="BX2181" s="94">
        <v>1.0</v>
      </c>
      <c r="BY2181" s="94"/>
      <c r="BZ2181" s="94"/>
      <c r="CA2181" s="94"/>
      <c r="CB2181" s="94"/>
      <c r="CC2181" s="94"/>
      <c r="CD2181" s="94"/>
      <c r="CE2181" s="94"/>
      <c r="CF2181" s="94"/>
      <c r="CG2181" s="94"/>
      <c r="CH2181" s="94"/>
      <c r="CJ2181" s="94" t="s">
        <v>12717</v>
      </c>
      <c r="CK2181" s="94" t="s">
        <v>24152</v>
      </c>
      <c r="CL2181" s="94" t="s">
        <v>12010</v>
      </c>
      <c r="CM2181" s="94" t="s">
        <v>14232</v>
      </c>
      <c r="CN2181" s="94" t="s">
        <v>12345</v>
      </c>
      <c r="CO2181" s="94" t="s">
        <v>12013</v>
      </c>
      <c r="CP2181" s="94" t="s">
        <v>12073</v>
      </c>
      <c r="CQ2181" s="94" t="s">
        <v>12074</v>
      </c>
      <c r="CR2181" s="94" t="s">
        <v>12385</v>
      </c>
      <c r="CS2181" s="94" t="s">
        <v>12016</v>
      </c>
      <c r="CX2181" s="94" t="s">
        <v>24153</v>
      </c>
      <c r="CZ2181" s="94" t="s">
        <v>12016</v>
      </c>
      <c r="DA2181" s="94" t="s">
        <v>12016</v>
      </c>
      <c r="DB2181" s="94" t="s">
        <v>12016</v>
      </c>
      <c r="DC2181" s="94" t="s">
        <v>12007</v>
      </c>
      <c r="DD2181" s="94" t="s">
        <v>12007</v>
      </c>
      <c r="DE2181" s="94" t="s">
        <v>12016</v>
      </c>
      <c r="DH2181" s="94" t="s">
        <v>12021</v>
      </c>
      <c r="DJ2181" s="94" t="s">
        <v>12022</v>
      </c>
    </row>
    <row r="2182" ht="13.5" customHeight="1">
      <c r="A2182" s="94" t="s">
        <v>1811</v>
      </c>
      <c r="B2182" s="94" t="s">
        <v>4095</v>
      </c>
      <c r="C2182" s="94" t="str">
        <f t="shared" si="1"/>
        <v>Sarah Casura</v>
      </c>
      <c r="D2182" s="94" t="s">
        <v>4096</v>
      </c>
      <c r="E2182" s="94" t="s">
        <v>32</v>
      </c>
      <c r="F2182" s="94" t="s">
        <v>24154</v>
      </c>
      <c r="G2182" s="95" t="s">
        <v>38</v>
      </c>
      <c r="H2182" s="94" t="s">
        <v>12006</v>
      </c>
      <c r="I2182" s="94" t="s">
        <v>12069</v>
      </c>
      <c r="BF2182" s="94"/>
      <c r="BG2182" s="94"/>
      <c r="BH2182" s="94"/>
      <c r="BI2182" s="94" t="s">
        <v>38</v>
      </c>
      <c r="BJ2182" s="94"/>
      <c r="BK2182" s="94"/>
      <c r="BL2182" s="94"/>
      <c r="BM2182" s="94"/>
      <c r="BN2182" s="94"/>
      <c r="BO2182" s="94"/>
      <c r="BP2182" s="94"/>
      <c r="BQ2182" s="94"/>
      <c r="BR2182" s="94"/>
      <c r="BS2182" s="94"/>
      <c r="BT2182" s="94"/>
      <c r="BU2182" s="94">
        <v>1.0</v>
      </c>
      <c r="BV2182" s="94"/>
      <c r="BW2182" s="94"/>
      <c r="BX2182" s="94"/>
      <c r="BY2182" s="94"/>
      <c r="BZ2182" s="94"/>
      <c r="CA2182" s="94"/>
      <c r="CB2182" s="94"/>
      <c r="CC2182" s="94"/>
      <c r="CD2182" s="94"/>
      <c r="CE2182" s="94"/>
      <c r="CF2182" s="94"/>
      <c r="CG2182" s="94"/>
      <c r="CH2182" s="94"/>
      <c r="CJ2182" s="94" t="s">
        <v>3680</v>
      </c>
      <c r="CK2182" s="94" t="s">
        <v>4100</v>
      </c>
      <c r="CL2182" s="94" t="s">
        <v>12202</v>
      </c>
      <c r="CM2182" s="94" t="s">
        <v>24155</v>
      </c>
      <c r="CO2182" s="94" t="s">
        <v>12188</v>
      </c>
      <c r="CP2182" s="94" t="s">
        <v>15659</v>
      </c>
      <c r="CQ2182" s="94" t="s">
        <v>12243</v>
      </c>
      <c r="CR2182" s="94" t="s">
        <v>13605</v>
      </c>
      <c r="CX2182" s="94" t="s">
        <v>24156</v>
      </c>
      <c r="CZ2182" s="94" t="s">
        <v>12007</v>
      </c>
      <c r="DC2182" s="94" t="s">
        <v>12007</v>
      </c>
      <c r="DD2182" s="94" t="s">
        <v>12007</v>
      </c>
      <c r="DF2182" s="94" t="s">
        <v>24157</v>
      </c>
      <c r="DH2182" s="94" t="s">
        <v>12021</v>
      </c>
      <c r="DJ2182" s="94" t="s">
        <v>12022</v>
      </c>
    </row>
    <row r="2183" ht="13.5" customHeight="1">
      <c r="A2183" s="94" t="s">
        <v>1811</v>
      </c>
      <c r="B2183" s="94" t="s">
        <v>10126</v>
      </c>
      <c r="C2183" s="94" t="str">
        <f t="shared" si="1"/>
        <v>Sarah Gibson</v>
      </c>
      <c r="D2183" s="94" t="s">
        <v>10127</v>
      </c>
      <c r="E2183" s="94" t="s">
        <v>32</v>
      </c>
      <c r="F2183" s="94" t="s">
        <v>24158</v>
      </c>
      <c r="G2183" s="95" t="s">
        <v>33</v>
      </c>
      <c r="H2183" s="94" t="s">
        <v>12006</v>
      </c>
      <c r="I2183" s="94" t="s">
        <v>12069</v>
      </c>
      <c r="BF2183" s="94" t="s">
        <v>33</v>
      </c>
      <c r="BG2183" s="94"/>
      <c r="BH2183" s="94"/>
      <c r="BI2183" s="94"/>
      <c r="BJ2183" s="94"/>
      <c r="BK2183" s="94"/>
      <c r="BL2183" s="94">
        <v>1.0</v>
      </c>
      <c r="BM2183" s="94"/>
      <c r="BN2183" s="94"/>
      <c r="BO2183" s="94"/>
      <c r="BP2183" s="94"/>
      <c r="BQ2183" s="94"/>
      <c r="BR2183" s="94"/>
      <c r="BS2183" s="94"/>
      <c r="BT2183" s="94"/>
      <c r="BU2183" s="94"/>
      <c r="BV2183" s="94"/>
      <c r="BW2183" s="94"/>
      <c r="BX2183" s="94"/>
      <c r="BY2183" s="94"/>
      <c r="BZ2183" s="94"/>
      <c r="CA2183" s="94"/>
      <c r="CB2183" s="94"/>
      <c r="CC2183" s="94"/>
      <c r="CD2183" s="94"/>
      <c r="CE2183" s="94"/>
      <c r="CF2183" s="94"/>
      <c r="CG2183" s="94"/>
      <c r="CH2183" s="94"/>
      <c r="CJ2183" s="94" t="s">
        <v>12058</v>
      </c>
      <c r="CK2183" s="94" t="s">
        <v>10131</v>
      </c>
      <c r="CL2183" s="94" t="s">
        <v>12202</v>
      </c>
      <c r="CM2183" s="94" t="s">
        <v>24159</v>
      </c>
      <c r="CN2183" s="94" t="s">
        <v>12815</v>
      </c>
      <c r="CO2183" s="94" t="s">
        <v>12030</v>
      </c>
      <c r="CP2183" s="94" t="s">
        <v>24160</v>
      </c>
      <c r="CQ2183" s="94" t="s">
        <v>12062</v>
      </c>
      <c r="CR2183" s="94" t="s">
        <v>12062</v>
      </c>
      <c r="CS2183" s="94" t="s">
        <v>12007</v>
      </c>
      <c r="CT2183" s="94" t="s">
        <v>24161</v>
      </c>
      <c r="CX2183" s="94" t="s">
        <v>15607</v>
      </c>
      <c r="CZ2183" s="94" t="s">
        <v>12007</v>
      </c>
      <c r="DA2183" s="94" t="s">
        <v>12019</v>
      </c>
      <c r="DB2183" s="94" t="s">
        <v>12019</v>
      </c>
      <c r="DC2183" s="94" t="s">
        <v>12007</v>
      </c>
      <c r="DD2183" s="94" t="s">
        <v>12007</v>
      </c>
      <c r="DE2183" s="94" t="s">
        <v>12007</v>
      </c>
      <c r="DH2183" s="94" t="s">
        <v>12021</v>
      </c>
      <c r="DJ2183" s="94" t="s">
        <v>12022</v>
      </c>
    </row>
    <row r="2184" ht="13.5" customHeight="1">
      <c r="A2184" s="94" t="s">
        <v>8376</v>
      </c>
      <c r="B2184" s="94" t="s">
        <v>8377</v>
      </c>
      <c r="C2184" s="94" t="str">
        <f t="shared" si="1"/>
        <v>sarah healy</v>
      </c>
      <c r="D2184" s="94" t="s">
        <v>24162</v>
      </c>
      <c r="E2184" s="94" t="s">
        <v>32</v>
      </c>
      <c r="F2184" s="94" t="s">
        <v>24163</v>
      </c>
      <c r="G2184" s="95" t="s">
        <v>33</v>
      </c>
      <c r="H2184" s="94" t="s">
        <v>12006</v>
      </c>
      <c r="I2184" s="94" t="s">
        <v>12081</v>
      </c>
      <c r="BF2184" s="94" t="s">
        <v>33</v>
      </c>
      <c r="BG2184" s="94"/>
      <c r="BH2184" s="94"/>
      <c r="BI2184" s="94"/>
      <c r="BJ2184" s="94"/>
      <c r="BK2184" s="94"/>
      <c r="BL2184" s="94"/>
      <c r="BM2184" s="94">
        <v>1.0</v>
      </c>
      <c r="BN2184" s="94"/>
      <c r="BO2184" s="94"/>
      <c r="BP2184" s="94"/>
      <c r="BQ2184" s="94"/>
      <c r="BR2184" s="94"/>
      <c r="BS2184" s="94"/>
      <c r="BT2184" s="94"/>
      <c r="BU2184" s="94"/>
      <c r="BV2184" s="94"/>
      <c r="BW2184" s="94"/>
      <c r="BX2184" s="94"/>
      <c r="BY2184" s="94"/>
      <c r="BZ2184" s="94"/>
      <c r="CA2184" s="94"/>
      <c r="CB2184" s="94"/>
      <c r="CC2184" s="94"/>
      <c r="CD2184" s="94"/>
      <c r="CE2184" s="94"/>
      <c r="CF2184" s="94"/>
      <c r="CG2184" s="94"/>
      <c r="CH2184" s="94"/>
      <c r="CK2184" s="94" t="s">
        <v>24164</v>
      </c>
      <c r="CL2184" s="94" t="s">
        <v>12010</v>
      </c>
      <c r="CM2184" s="94" t="s">
        <v>15288</v>
      </c>
      <c r="CN2184" s="94" t="s">
        <v>24165</v>
      </c>
      <c r="CO2184" s="94" t="s">
        <v>12122</v>
      </c>
      <c r="CP2184" s="94" t="s">
        <v>15494</v>
      </c>
      <c r="CQ2184" s="94" t="s">
        <v>12032</v>
      </c>
      <c r="CR2184" s="94" t="s">
        <v>12752</v>
      </c>
      <c r="CS2184" s="94" t="s">
        <v>12016</v>
      </c>
      <c r="CX2184" s="94" t="s">
        <v>24166</v>
      </c>
      <c r="CZ2184" s="94" t="s">
        <v>12007</v>
      </c>
      <c r="DA2184" s="94" t="s">
        <v>12111</v>
      </c>
      <c r="DB2184" s="94" t="s">
        <v>12016</v>
      </c>
      <c r="DC2184" s="94" t="s">
        <v>12007</v>
      </c>
      <c r="DD2184" s="94" t="s">
        <v>12007</v>
      </c>
      <c r="DE2184" s="94" t="s">
        <v>12007</v>
      </c>
      <c r="DH2184" s="94" t="s">
        <v>12021</v>
      </c>
      <c r="DJ2184" s="94" t="s">
        <v>12022</v>
      </c>
    </row>
    <row r="2185" ht="13.5" customHeight="1">
      <c r="A2185" s="94" t="s">
        <v>1811</v>
      </c>
      <c r="B2185" s="94" t="s">
        <v>24167</v>
      </c>
      <c r="C2185" s="94" t="str">
        <f t="shared" si="1"/>
        <v>Sarah Kendrew</v>
      </c>
      <c r="D2185" s="94" t="s">
        <v>24168</v>
      </c>
      <c r="E2185" s="94" t="s">
        <v>32</v>
      </c>
      <c r="F2185" s="94" t="s">
        <v>24169</v>
      </c>
      <c r="G2185" s="95" t="s">
        <v>38</v>
      </c>
      <c r="H2185" s="94" t="s">
        <v>12006</v>
      </c>
      <c r="BF2185" s="94"/>
      <c r="BG2185" s="94"/>
      <c r="BH2185" s="94"/>
      <c r="BI2185" s="94"/>
      <c r="BJ2185" s="94"/>
      <c r="BK2185" s="94" t="s">
        <v>38</v>
      </c>
      <c r="BL2185" s="94"/>
      <c r="BM2185" s="94"/>
      <c r="BN2185" s="94"/>
      <c r="BO2185" s="94"/>
      <c r="BP2185" s="94"/>
      <c r="BQ2185" s="94"/>
      <c r="BR2185" s="94"/>
      <c r="BS2185" s="94"/>
      <c r="BT2185" s="94"/>
      <c r="BU2185" s="94"/>
      <c r="BV2185" s="94"/>
      <c r="BW2185" s="94"/>
      <c r="BX2185" s="94"/>
      <c r="BY2185" s="94"/>
      <c r="BZ2185" s="94"/>
      <c r="CA2185" s="94">
        <v>1.0</v>
      </c>
      <c r="CB2185" s="94"/>
      <c r="CC2185" s="94"/>
      <c r="CD2185" s="94"/>
      <c r="CE2185" s="94"/>
      <c r="CF2185" s="94"/>
      <c r="CG2185" s="94"/>
      <c r="CH2185" s="94"/>
      <c r="CJ2185" s="94" t="s">
        <v>3680</v>
      </c>
      <c r="CK2185" s="94" t="s">
        <v>24170</v>
      </c>
      <c r="CL2185" s="94" t="s">
        <v>12202</v>
      </c>
      <c r="CM2185" s="94" t="s">
        <v>12711</v>
      </c>
      <c r="CN2185" s="94" t="s">
        <v>24171</v>
      </c>
      <c r="CO2185" s="94" t="s">
        <v>12030</v>
      </c>
      <c r="CP2185" s="94" t="s">
        <v>24172</v>
      </c>
      <c r="CQ2185" s="94" t="s">
        <v>12032</v>
      </c>
      <c r="CR2185" s="94" t="s">
        <v>12263</v>
      </c>
      <c r="CX2185" s="94" t="s">
        <v>16421</v>
      </c>
      <c r="DD2185" s="94" t="s">
        <v>12007</v>
      </c>
      <c r="DH2185" s="94" t="s">
        <v>12021</v>
      </c>
      <c r="DJ2185" s="94" t="s">
        <v>12022</v>
      </c>
    </row>
    <row r="2186" ht="13.5" customHeight="1">
      <c r="A2186" s="94" t="s">
        <v>24173</v>
      </c>
      <c r="B2186" s="94" t="s">
        <v>4975</v>
      </c>
      <c r="C2186" s="94" t="str">
        <f t="shared" si="1"/>
        <v>Sarah Marie Bruno</v>
      </c>
      <c r="D2186" s="94" t="s">
        <v>24174</v>
      </c>
      <c r="E2186" s="94" t="s">
        <v>32</v>
      </c>
      <c r="F2186" s="94" t="s">
        <v>24175</v>
      </c>
      <c r="G2186" s="95" t="s">
        <v>38</v>
      </c>
      <c r="H2186" s="94" t="s">
        <v>12006</v>
      </c>
      <c r="BF2186" s="94"/>
      <c r="BG2186" s="94" t="s">
        <v>38</v>
      </c>
      <c r="BH2186" s="94"/>
      <c r="BI2186" s="94"/>
      <c r="BJ2186" s="94"/>
      <c r="BK2186" s="94"/>
      <c r="BL2186" s="94"/>
      <c r="BM2186" s="94"/>
      <c r="BN2186" s="94"/>
      <c r="BO2186" s="94">
        <v>1.0</v>
      </c>
      <c r="BP2186" s="94"/>
      <c r="BQ2186" s="94"/>
      <c r="BR2186" s="94"/>
      <c r="BS2186" s="94"/>
      <c r="BT2186" s="94"/>
      <c r="BU2186" s="94"/>
      <c r="BV2186" s="94"/>
      <c r="BW2186" s="94"/>
      <c r="BX2186" s="94"/>
      <c r="BY2186" s="94"/>
      <c r="BZ2186" s="94"/>
      <c r="CA2186" s="94"/>
      <c r="CB2186" s="94"/>
      <c r="CC2186" s="94"/>
      <c r="CD2186" s="94"/>
      <c r="CE2186" s="94"/>
      <c r="CF2186" s="94"/>
      <c r="CG2186" s="94"/>
      <c r="CH2186" s="94"/>
      <c r="CJ2186" s="94" t="s">
        <v>12058</v>
      </c>
      <c r="CK2186" s="94" t="s">
        <v>24176</v>
      </c>
      <c r="CL2186" s="94" t="s">
        <v>12010</v>
      </c>
      <c r="CM2186" s="94" t="s">
        <v>21222</v>
      </c>
      <c r="CN2186" s="94" t="s">
        <v>24177</v>
      </c>
      <c r="CO2186" s="94" t="s">
        <v>12116</v>
      </c>
      <c r="CP2186" s="94" t="s">
        <v>14944</v>
      </c>
      <c r="CQ2186" s="94" t="s">
        <v>12032</v>
      </c>
      <c r="CR2186" s="94" t="s">
        <v>12032</v>
      </c>
      <c r="CU2186" s="94" t="s">
        <v>12052</v>
      </c>
      <c r="CX2186" s="94" t="s">
        <v>24178</v>
      </c>
      <c r="CZ2186" s="94" t="s">
        <v>12016</v>
      </c>
      <c r="DC2186" s="94" t="s">
        <v>12007</v>
      </c>
      <c r="DD2186" s="94" t="s">
        <v>12016</v>
      </c>
      <c r="DH2186" s="94" t="s">
        <v>12021</v>
      </c>
      <c r="DJ2186" s="94" t="s">
        <v>12022</v>
      </c>
    </row>
    <row r="2187" ht="13.5" customHeight="1">
      <c r="A2187" s="94" t="s">
        <v>1811</v>
      </c>
      <c r="B2187" s="94" t="s">
        <v>24179</v>
      </c>
      <c r="C2187" s="94" t="str">
        <f t="shared" si="1"/>
        <v>Sarah Pearce</v>
      </c>
      <c r="D2187" s="94" t="s">
        <v>24180</v>
      </c>
      <c r="E2187" s="94" t="s">
        <v>32</v>
      </c>
      <c r="F2187" s="94" t="s">
        <v>24181</v>
      </c>
      <c r="G2187" s="95" t="s">
        <v>33</v>
      </c>
      <c r="H2187" s="94" t="s">
        <v>12006</v>
      </c>
      <c r="BF2187" s="94"/>
      <c r="BG2187" s="94"/>
      <c r="BH2187" s="94" t="s">
        <v>33</v>
      </c>
      <c r="BI2187" s="94"/>
      <c r="BJ2187" s="94"/>
      <c r="BK2187" s="94"/>
      <c r="BL2187" s="94"/>
      <c r="BM2187" s="94"/>
      <c r="BN2187" s="94"/>
      <c r="BO2187" s="94"/>
      <c r="BP2187" s="94"/>
      <c r="BQ2187" s="94"/>
      <c r="BR2187" s="94">
        <v>1.0</v>
      </c>
      <c r="BS2187" s="94"/>
      <c r="BT2187" s="94"/>
      <c r="BU2187" s="94"/>
      <c r="BV2187" s="94"/>
      <c r="BW2187" s="94"/>
      <c r="BX2187" s="94"/>
      <c r="BY2187" s="94"/>
      <c r="BZ2187" s="94"/>
      <c r="CA2187" s="94"/>
      <c r="CB2187" s="94"/>
      <c r="CC2187" s="94"/>
      <c r="CD2187" s="94"/>
      <c r="CE2187" s="94"/>
      <c r="CF2187" s="94"/>
      <c r="CG2187" s="94"/>
      <c r="CH2187" s="94"/>
      <c r="CJ2187" s="94" t="s">
        <v>3680</v>
      </c>
      <c r="CK2187" s="94" t="s">
        <v>24182</v>
      </c>
      <c r="CL2187" s="94" t="s">
        <v>12010</v>
      </c>
      <c r="CM2187" s="94" t="s">
        <v>24183</v>
      </c>
      <c r="CN2187" s="94" t="s">
        <v>24184</v>
      </c>
      <c r="CP2187" s="94" t="s">
        <v>12073</v>
      </c>
      <c r="CQ2187" s="94" t="s">
        <v>12074</v>
      </c>
      <c r="CR2187" s="94" t="s">
        <v>12385</v>
      </c>
      <c r="CS2187" s="94" t="s">
        <v>12007</v>
      </c>
      <c r="CT2187" s="94" t="s">
        <v>13127</v>
      </c>
      <c r="CX2187" s="94" t="s">
        <v>1693</v>
      </c>
      <c r="CZ2187" s="94" t="s">
        <v>12007</v>
      </c>
      <c r="DA2187" s="94" t="s">
        <v>12019</v>
      </c>
      <c r="DB2187" s="94" t="s">
        <v>12016</v>
      </c>
      <c r="DC2187" s="94" t="s">
        <v>12007</v>
      </c>
      <c r="DD2187" s="94" t="s">
        <v>12007</v>
      </c>
      <c r="DE2187" s="94" t="s">
        <v>12007</v>
      </c>
      <c r="DH2187" s="94" t="s">
        <v>12021</v>
      </c>
      <c r="DJ2187" s="94" t="s">
        <v>12022</v>
      </c>
    </row>
    <row r="2188" ht="13.5" customHeight="1">
      <c r="A2188" s="94" t="s">
        <v>1811</v>
      </c>
      <c r="B2188" s="94" t="s">
        <v>10867</v>
      </c>
      <c r="C2188" s="94" t="str">
        <f t="shared" si="1"/>
        <v>Sarah White</v>
      </c>
      <c r="D2188" s="94" t="s">
        <v>10868</v>
      </c>
      <c r="E2188" s="94" t="s">
        <v>35</v>
      </c>
      <c r="F2188" s="94" t="s">
        <v>24185</v>
      </c>
      <c r="G2188" s="95" t="s">
        <v>33</v>
      </c>
      <c r="H2188" s="94" t="s">
        <v>12006</v>
      </c>
      <c r="I2188" s="94" t="s">
        <v>12069</v>
      </c>
      <c r="BF2188" s="94" t="s">
        <v>33</v>
      </c>
      <c r="BG2188" s="94"/>
      <c r="BH2188" s="94"/>
      <c r="BI2188" s="94"/>
      <c r="BJ2188" s="94"/>
      <c r="BK2188" s="94"/>
      <c r="BL2188" s="94">
        <v>1.0</v>
      </c>
      <c r="BM2188" s="94"/>
      <c r="BN2188" s="94"/>
      <c r="BO2188" s="94"/>
      <c r="BP2188" s="94"/>
      <c r="BQ2188" s="94"/>
      <c r="BR2188" s="94"/>
      <c r="BS2188" s="94"/>
      <c r="BT2188" s="94"/>
      <c r="BU2188" s="94"/>
      <c r="BV2188" s="94"/>
      <c r="BW2188" s="94"/>
      <c r="BX2188" s="94"/>
      <c r="BY2188" s="94"/>
      <c r="BZ2188" s="94"/>
      <c r="CA2188" s="94"/>
      <c r="CB2188" s="94"/>
      <c r="CC2188" s="94"/>
      <c r="CD2188" s="94">
        <v>1.0</v>
      </c>
      <c r="CE2188" s="94"/>
      <c r="CF2188" s="94"/>
      <c r="CG2188" s="94"/>
      <c r="CH2188" s="94"/>
      <c r="CJ2188" s="94" t="s">
        <v>3680</v>
      </c>
      <c r="CK2188" s="94" t="s">
        <v>10871</v>
      </c>
      <c r="CL2188" s="94" t="s">
        <v>12010</v>
      </c>
      <c r="CM2188" s="94" t="s">
        <v>24186</v>
      </c>
      <c r="CN2188" s="94" t="s">
        <v>18804</v>
      </c>
      <c r="CO2188" s="94" t="s">
        <v>12030</v>
      </c>
      <c r="CP2188" s="94" t="s">
        <v>12189</v>
      </c>
      <c r="CQ2188" s="94" t="s">
        <v>12015</v>
      </c>
      <c r="CR2188" s="94" t="s">
        <v>12085</v>
      </c>
      <c r="CS2188" s="94" t="s">
        <v>12016</v>
      </c>
      <c r="CT2188" s="94" t="s">
        <v>24187</v>
      </c>
      <c r="CU2188" s="94" t="s">
        <v>24188</v>
      </c>
      <c r="CV2188" s="94" t="s">
        <v>24187</v>
      </c>
      <c r="CX2188" s="94" t="s">
        <v>24189</v>
      </c>
      <c r="CZ2188" s="94" t="s">
        <v>12007</v>
      </c>
      <c r="DA2188" s="94" t="s">
        <v>12019</v>
      </c>
      <c r="DB2188" s="94" t="s">
        <v>12016</v>
      </c>
      <c r="DC2188" s="94" t="s">
        <v>12007</v>
      </c>
      <c r="DD2188" s="94" t="s">
        <v>12016</v>
      </c>
      <c r="DE2188" s="94" t="s">
        <v>12007</v>
      </c>
      <c r="DH2188" s="94" t="s">
        <v>12021</v>
      </c>
      <c r="DJ2188" s="94" t="s">
        <v>12022</v>
      </c>
    </row>
    <row r="2189" ht="13.5" customHeight="1">
      <c r="A2189" s="94" t="s">
        <v>1811</v>
      </c>
      <c r="B2189" s="94" t="s">
        <v>24190</v>
      </c>
      <c r="C2189" s="94" t="str">
        <f t="shared" si="1"/>
        <v>Sarah Yassir</v>
      </c>
      <c r="D2189" s="94" t="s">
        <v>24191</v>
      </c>
      <c r="E2189" s="94" t="s">
        <v>32</v>
      </c>
      <c r="F2189" s="94" t="s">
        <v>24192</v>
      </c>
      <c r="G2189" s="95" t="s">
        <v>38</v>
      </c>
      <c r="H2189" s="94" t="s">
        <v>12006</v>
      </c>
      <c r="BF2189" s="94"/>
      <c r="BG2189" s="94"/>
      <c r="BH2189" s="94"/>
      <c r="BI2189" s="94" t="s">
        <v>38</v>
      </c>
      <c r="BJ2189" s="94"/>
      <c r="BK2189" s="94"/>
      <c r="BL2189" s="94"/>
      <c r="BM2189" s="94"/>
      <c r="BN2189" s="94"/>
      <c r="BO2189" s="94"/>
      <c r="BP2189" s="94"/>
      <c r="BQ2189" s="94"/>
      <c r="BR2189" s="94"/>
      <c r="BS2189" s="94"/>
      <c r="BT2189" s="94"/>
      <c r="BU2189" s="94"/>
      <c r="BV2189" s="94">
        <v>1.0</v>
      </c>
      <c r="BW2189" s="94"/>
      <c r="BX2189" s="94"/>
      <c r="BY2189" s="94"/>
      <c r="BZ2189" s="94"/>
      <c r="CA2189" s="94"/>
      <c r="CB2189" s="94"/>
      <c r="CC2189" s="94"/>
      <c r="CD2189" s="94"/>
      <c r="CE2189" s="94"/>
      <c r="CF2189" s="94"/>
      <c r="CG2189" s="94"/>
      <c r="CH2189" s="94"/>
      <c r="CK2189" s="94" t="s">
        <v>24193</v>
      </c>
      <c r="CL2189" s="94" t="s">
        <v>12010</v>
      </c>
      <c r="CM2189" s="94" t="s">
        <v>24194</v>
      </c>
      <c r="CO2189" s="94" t="s">
        <v>12217</v>
      </c>
      <c r="CP2189" s="94" t="s">
        <v>24195</v>
      </c>
      <c r="CQ2189" s="94" t="s">
        <v>19165</v>
      </c>
      <c r="CR2189" s="94" t="s">
        <v>14103</v>
      </c>
      <c r="CX2189" s="94" t="s">
        <v>24196</v>
      </c>
      <c r="CZ2189" s="94" t="s">
        <v>12007</v>
      </c>
      <c r="DC2189" s="94" t="s">
        <v>12007</v>
      </c>
      <c r="DD2189" s="94" t="s">
        <v>12016</v>
      </c>
      <c r="DH2189" s="94" t="s">
        <v>12021</v>
      </c>
      <c r="DJ2189" s="94" t="s">
        <v>12022</v>
      </c>
    </row>
    <row r="2190" ht="13.5" customHeight="1">
      <c r="A2190" s="94" t="s">
        <v>11270</v>
      </c>
      <c r="B2190" s="94" t="s">
        <v>11271</v>
      </c>
      <c r="C2190" s="94" t="str">
        <f t="shared" si="1"/>
        <v>Sarita Vig</v>
      </c>
      <c r="D2190" s="94" t="s">
        <v>11272</v>
      </c>
      <c r="E2190" s="94" t="s">
        <v>32</v>
      </c>
      <c r="F2190" s="94" t="s">
        <v>24197</v>
      </c>
      <c r="G2190" s="95" t="s">
        <v>33</v>
      </c>
      <c r="H2190" s="94" t="s">
        <v>12006</v>
      </c>
      <c r="I2190" s="94" t="s">
        <v>12069</v>
      </c>
      <c r="AP2190" s="94" t="s">
        <v>12007</v>
      </c>
      <c r="BF2190" s="94"/>
      <c r="BG2190" s="94"/>
      <c r="BH2190" s="94" t="s">
        <v>33</v>
      </c>
      <c r="BI2190" s="94"/>
      <c r="BJ2190" s="94"/>
      <c r="BK2190" s="94"/>
      <c r="BL2190" s="94"/>
      <c r="BM2190" s="94"/>
      <c r="BN2190" s="94"/>
      <c r="BO2190" s="94"/>
      <c r="BP2190" s="94"/>
      <c r="BQ2190" s="94"/>
      <c r="BR2190" s="94">
        <v>1.0</v>
      </c>
      <c r="BS2190" s="94"/>
      <c r="BT2190" s="94"/>
      <c r="BU2190" s="94"/>
      <c r="BV2190" s="94"/>
      <c r="BW2190" s="94"/>
      <c r="BX2190" s="94"/>
      <c r="BY2190" s="94"/>
      <c r="BZ2190" s="94"/>
      <c r="CA2190" s="94"/>
      <c r="CB2190" s="94"/>
      <c r="CC2190" s="94"/>
      <c r="CD2190" s="94"/>
      <c r="CE2190" s="94"/>
      <c r="CF2190" s="94"/>
      <c r="CG2190" s="94"/>
      <c r="CH2190" s="94"/>
      <c r="CJ2190" s="94" t="s">
        <v>12026</v>
      </c>
      <c r="CK2190" s="94" t="s">
        <v>11276</v>
      </c>
      <c r="CL2190" s="94" t="s">
        <v>13719</v>
      </c>
      <c r="CM2190" s="94" t="s">
        <v>24198</v>
      </c>
      <c r="CO2190" s="94" t="s">
        <v>12030</v>
      </c>
      <c r="CP2190" s="94" t="s">
        <v>24199</v>
      </c>
      <c r="CQ2190" s="94" t="s">
        <v>12183</v>
      </c>
      <c r="CR2190" s="94" t="s">
        <v>12195</v>
      </c>
      <c r="CS2190" s="94" t="s">
        <v>12007</v>
      </c>
      <c r="CX2190" s="94" t="s">
        <v>24200</v>
      </c>
      <c r="CZ2190" s="94" t="s">
        <v>12007</v>
      </c>
      <c r="DC2190" s="94" t="s">
        <v>12016</v>
      </c>
      <c r="DH2190" s="94" t="s">
        <v>12021</v>
      </c>
      <c r="DJ2190" s="94" t="s">
        <v>12022</v>
      </c>
    </row>
    <row r="2191" ht="13.5" customHeight="1">
      <c r="A2191" s="94" t="s">
        <v>24201</v>
      </c>
      <c r="B2191" s="94" t="s">
        <v>10491</v>
      </c>
      <c r="C2191" s="94" t="str">
        <f t="shared" si="1"/>
        <v>Saschin Brown</v>
      </c>
      <c r="D2191" s="94" t="s">
        <v>24202</v>
      </c>
      <c r="E2191" s="94" t="s">
        <v>32</v>
      </c>
      <c r="F2191" s="94" t="s">
        <v>24203</v>
      </c>
      <c r="G2191" s="95" t="s">
        <v>33</v>
      </c>
      <c r="H2191" s="94" t="s">
        <v>12006</v>
      </c>
      <c r="P2191" s="94" t="s">
        <v>12007</v>
      </c>
      <c r="BF2191" s="94"/>
      <c r="BG2191" s="94"/>
      <c r="BH2191" s="94"/>
      <c r="BI2191" s="94"/>
      <c r="BJ2191" s="94" t="s">
        <v>33</v>
      </c>
      <c r="BK2191" s="94"/>
      <c r="BL2191" s="94"/>
      <c r="BM2191" s="94"/>
      <c r="BN2191" s="94"/>
      <c r="BO2191" s="94"/>
      <c r="BP2191" s="94"/>
      <c r="BQ2191" s="94"/>
      <c r="BR2191" s="94"/>
      <c r="BS2191" s="94"/>
      <c r="BT2191" s="94"/>
      <c r="BU2191" s="94"/>
      <c r="BV2191" s="94"/>
      <c r="BW2191" s="94"/>
      <c r="BX2191" s="94">
        <v>1.0</v>
      </c>
      <c r="BY2191" s="94"/>
      <c r="BZ2191" s="94"/>
      <c r="CA2191" s="94"/>
      <c r="CB2191" s="94"/>
      <c r="CC2191" s="94"/>
      <c r="CD2191" s="94"/>
      <c r="CE2191" s="94"/>
      <c r="CF2191" s="94"/>
      <c r="CG2191" s="94"/>
      <c r="CH2191" s="94"/>
      <c r="CJ2191" s="94" t="s">
        <v>11475</v>
      </c>
      <c r="CK2191" s="94" t="s">
        <v>24204</v>
      </c>
      <c r="CL2191" s="94" t="s">
        <v>12046</v>
      </c>
      <c r="CM2191" s="94" t="s">
        <v>24205</v>
      </c>
      <c r="CN2191" s="94" t="s">
        <v>24206</v>
      </c>
      <c r="CP2191" s="94" t="s">
        <v>12859</v>
      </c>
      <c r="CQ2191" s="94" t="s">
        <v>12015</v>
      </c>
      <c r="CR2191" s="94" t="s">
        <v>12219</v>
      </c>
      <c r="CS2191" s="94" t="s">
        <v>12016</v>
      </c>
      <c r="CT2191" s="94" t="s">
        <v>12052</v>
      </c>
      <c r="CU2191" s="94" t="s">
        <v>12052</v>
      </c>
      <c r="CV2191" s="94" t="s">
        <v>12052</v>
      </c>
      <c r="CX2191" s="94" t="s">
        <v>13848</v>
      </c>
      <c r="CZ2191" s="94" t="s">
        <v>12016</v>
      </c>
      <c r="DA2191" s="94" t="s">
        <v>12016</v>
      </c>
      <c r="DB2191" s="94" t="s">
        <v>12016</v>
      </c>
      <c r="DC2191" s="94" t="s">
        <v>12016</v>
      </c>
      <c r="DD2191" s="94" t="s">
        <v>12016</v>
      </c>
      <c r="DE2191" s="94" t="s">
        <v>12016</v>
      </c>
      <c r="DF2191" s="94" t="s">
        <v>12052</v>
      </c>
      <c r="DH2191" s="94" t="s">
        <v>12021</v>
      </c>
      <c r="DJ2191" s="94" t="s">
        <v>12022</v>
      </c>
    </row>
    <row r="2192" ht="13.5" customHeight="1">
      <c r="A2192" s="94" t="s">
        <v>6996</v>
      </c>
      <c r="B2192" s="94" t="s">
        <v>6997</v>
      </c>
      <c r="C2192" s="94" t="str">
        <f t="shared" si="1"/>
        <v>Satish Sonkamble</v>
      </c>
      <c r="D2192" s="94" t="s">
        <v>6998</v>
      </c>
      <c r="E2192" s="94" t="s">
        <v>32</v>
      </c>
      <c r="F2192" s="94" t="s">
        <v>24207</v>
      </c>
      <c r="G2192" s="95" t="s">
        <v>33</v>
      </c>
      <c r="H2192" s="94" t="s">
        <v>12006</v>
      </c>
      <c r="I2192" s="94" t="s">
        <v>12069</v>
      </c>
      <c r="BF2192" s="94" t="s">
        <v>33</v>
      </c>
      <c r="BG2192" s="94"/>
      <c r="BH2192" s="94"/>
      <c r="BI2192" s="94"/>
      <c r="BJ2192" s="94"/>
      <c r="BK2192" s="94"/>
      <c r="BL2192" s="94">
        <v>1.0</v>
      </c>
      <c r="BM2192" s="94"/>
      <c r="BN2192" s="94"/>
      <c r="BO2192" s="94"/>
      <c r="BP2192" s="94"/>
      <c r="BQ2192" s="94"/>
      <c r="BR2192" s="94"/>
      <c r="BS2192" s="94"/>
      <c r="BT2192" s="94"/>
      <c r="BU2192" s="94"/>
      <c r="BV2192" s="94"/>
      <c r="BW2192" s="94"/>
      <c r="BX2192" s="94"/>
      <c r="BY2192" s="94"/>
      <c r="BZ2192" s="94"/>
      <c r="CA2192" s="94"/>
      <c r="CB2192" s="94"/>
      <c r="CC2192" s="94"/>
      <c r="CD2192" s="94">
        <v>1.0</v>
      </c>
      <c r="CE2192" s="94"/>
      <c r="CF2192" s="94"/>
      <c r="CG2192" s="94"/>
      <c r="CH2192" s="94"/>
      <c r="CJ2192" s="94" t="s">
        <v>3680</v>
      </c>
      <c r="CK2192" s="94" t="s">
        <v>7002</v>
      </c>
      <c r="CL2192" s="94" t="s">
        <v>12046</v>
      </c>
      <c r="CM2192" s="94" t="s">
        <v>24208</v>
      </c>
      <c r="CN2192" s="94" t="s">
        <v>24209</v>
      </c>
      <c r="CO2192" s="94" t="s">
        <v>12188</v>
      </c>
      <c r="CP2192" s="94" t="s">
        <v>12282</v>
      </c>
      <c r="CQ2192" s="94" t="s">
        <v>12015</v>
      </c>
      <c r="CR2192" s="94" t="s">
        <v>12195</v>
      </c>
      <c r="CS2192" s="94" t="s">
        <v>12016</v>
      </c>
      <c r="CT2192" s="94" t="s">
        <v>12016</v>
      </c>
      <c r="CU2192" s="94" t="s">
        <v>12076</v>
      </c>
      <c r="CV2192" s="94">
        <v>1.0</v>
      </c>
      <c r="CX2192" s="94" t="s">
        <v>24210</v>
      </c>
      <c r="CZ2192" s="94" t="s">
        <v>12016</v>
      </c>
      <c r="DB2192" s="94" t="s">
        <v>12111</v>
      </c>
      <c r="DC2192" s="94" t="s">
        <v>12016</v>
      </c>
      <c r="DE2192" s="94" t="s">
        <v>12007</v>
      </c>
      <c r="DH2192" s="94" t="s">
        <v>12021</v>
      </c>
      <c r="DJ2192" s="94" t="s">
        <v>12022</v>
      </c>
    </row>
    <row r="2193" ht="13.5" customHeight="1">
      <c r="A2193" s="94" t="s">
        <v>24211</v>
      </c>
      <c r="B2193" s="94" t="s">
        <v>24212</v>
      </c>
      <c r="C2193" s="94" t="str">
        <f t="shared" si="1"/>
        <v>Sattam Alshogoor</v>
      </c>
      <c r="D2193" s="94" t="s">
        <v>24213</v>
      </c>
      <c r="E2193" s="94" t="s">
        <v>35</v>
      </c>
      <c r="F2193" s="94" t="s">
        <v>24214</v>
      </c>
      <c r="G2193" s="95" t="s">
        <v>33</v>
      </c>
      <c r="H2193" s="94" t="s">
        <v>12006</v>
      </c>
      <c r="I2193" s="94" t="s">
        <v>12069</v>
      </c>
      <c r="BF2193" s="94" t="s">
        <v>33</v>
      </c>
      <c r="BG2193" s="94"/>
      <c r="BH2193" s="94"/>
      <c r="BI2193" s="94"/>
      <c r="BJ2193" s="94"/>
      <c r="BK2193" s="94"/>
      <c r="BL2193" s="94">
        <v>1.0</v>
      </c>
      <c r="BM2193" s="94"/>
      <c r="BN2193" s="94"/>
      <c r="BO2193" s="94"/>
      <c r="BP2193" s="94"/>
      <c r="BQ2193" s="94"/>
      <c r="BR2193" s="94"/>
      <c r="BS2193" s="94"/>
      <c r="BT2193" s="94"/>
      <c r="BU2193" s="94"/>
      <c r="BV2193" s="94"/>
      <c r="BW2193" s="94"/>
      <c r="BX2193" s="94"/>
      <c r="BY2193" s="94"/>
      <c r="BZ2193" s="94"/>
      <c r="CA2193" s="94"/>
      <c r="CB2193" s="94"/>
      <c r="CC2193" s="94"/>
      <c r="CD2193" s="94">
        <v>1.0</v>
      </c>
      <c r="CE2193" s="94"/>
      <c r="CF2193" s="94"/>
      <c r="CG2193" s="94"/>
      <c r="CH2193" s="94"/>
      <c r="CJ2193" s="94" t="s">
        <v>12082</v>
      </c>
      <c r="CK2193" s="94" t="s">
        <v>24215</v>
      </c>
      <c r="CL2193" s="94" t="s">
        <v>12046</v>
      </c>
      <c r="CM2193" s="94" t="s">
        <v>24216</v>
      </c>
      <c r="CN2193" s="94" t="s">
        <v>12362</v>
      </c>
      <c r="CO2193" s="94" t="s">
        <v>12030</v>
      </c>
      <c r="CP2193" s="94" t="s">
        <v>13804</v>
      </c>
      <c r="CQ2193" s="94" t="s">
        <v>8245</v>
      </c>
      <c r="CR2193" s="94" t="s">
        <v>13805</v>
      </c>
      <c r="CS2193" s="94" t="s">
        <v>12007</v>
      </c>
      <c r="CT2193" s="94" t="s">
        <v>19480</v>
      </c>
      <c r="CX2193" s="94" t="s">
        <v>24217</v>
      </c>
      <c r="CZ2193" s="94" t="s">
        <v>12007</v>
      </c>
      <c r="DA2193" s="94" t="s">
        <v>12019</v>
      </c>
      <c r="DB2193" s="94" t="s">
        <v>12016</v>
      </c>
      <c r="DC2193" s="94" t="s">
        <v>12007</v>
      </c>
      <c r="DD2193" s="94" t="s">
        <v>12007</v>
      </c>
      <c r="DE2193" s="94" t="s">
        <v>12007</v>
      </c>
      <c r="DH2193" s="94" t="s">
        <v>12021</v>
      </c>
      <c r="DJ2193" s="94" t="s">
        <v>12022</v>
      </c>
    </row>
    <row r="2194" ht="13.5" customHeight="1">
      <c r="A2194" s="94" t="s">
        <v>7834</v>
      </c>
      <c r="B2194" s="94" t="s">
        <v>7835</v>
      </c>
      <c r="C2194" s="94" t="str">
        <f t="shared" si="1"/>
        <v>Saul Phiri</v>
      </c>
      <c r="D2194" s="94" t="s">
        <v>7836</v>
      </c>
      <c r="E2194" s="94" t="s">
        <v>32</v>
      </c>
      <c r="F2194" s="94" t="s">
        <v>24218</v>
      </c>
      <c r="G2194" s="95" t="s">
        <v>33</v>
      </c>
      <c r="H2194" s="94" t="s">
        <v>12006</v>
      </c>
      <c r="I2194" s="94" t="s">
        <v>12069</v>
      </c>
      <c r="BF2194" s="94" t="s">
        <v>33</v>
      </c>
      <c r="BG2194" s="94"/>
      <c r="BH2194" s="94"/>
      <c r="BI2194" s="94"/>
      <c r="BJ2194" s="94"/>
      <c r="BK2194" s="94"/>
      <c r="BL2194" s="94">
        <v>1.0</v>
      </c>
      <c r="BM2194" s="94"/>
      <c r="BN2194" s="94"/>
      <c r="BO2194" s="94"/>
      <c r="BP2194" s="94"/>
      <c r="BQ2194" s="94"/>
      <c r="BR2194" s="94"/>
      <c r="BS2194" s="94"/>
      <c r="BT2194" s="94"/>
      <c r="BU2194" s="94"/>
      <c r="BV2194" s="94"/>
      <c r="BW2194" s="94"/>
      <c r="BX2194" s="94"/>
      <c r="BY2194" s="94"/>
      <c r="BZ2194" s="94"/>
      <c r="CA2194" s="94"/>
      <c r="CB2194" s="94"/>
      <c r="CC2194" s="94"/>
      <c r="CD2194" s="94"/>
      <c r="CE2194" s="94"/>
      <c r="CF2194" s="94"/>
      <c r="CG2194" s="94"/>
      <c r="CH2194" s="94"/>
      <c r="CK2194" s="94" t="s">
        <v>7840</v>
      </c>
      <c r="CL2194" s="94" t="s">
        <v>12046</v>
      </c>
      <c r="CM2194" s="94" t="s">
        <v>18057</v>
      </c>
      <c r="CN2194" s="94" t="s">
        <v>12115</v>
      </c>
      <c r="CO2194" s="94" t="s">
        <v>12030</v>
      </c>
      <c r="CP2194" s="94" t="s">
        <v>13688</v>
      </c>
      <c r="CQ2194" s="94" t="s">
        <v>13689</v>
      </c>
      <c r="CR2194" s="94" t="s">
        <v>14313</v>
      </c>
      <c r="CS2194" s="94" t="s">
        <v>12016</v>
      </c>
      <c r="CT2194" s="94" t="s">
        <v>12498</v>
      </c>
      <c r="CU2194" s="94" t="s">
        <v>12498</v>
      </c>
      <c r="CV2194" s="94" t="s">
        <v>12498</v>
      </c>
      <c r="CX2194" s="94" t="s">
        <v>24219</v>
      </c>
      <c r="CZ2194" s="94" t="s">
        <v>12007</v>
      </c>
      <c r="DB2194" s="94" t="s">
        <v>12111</v>
      </c>
      <c r="DC2194" s="94" t="s">
        <v>12007</v>
      </c>
      <c r="DD2194" s="94" t="s">
        <v>12007</v>
      </c>
      <c r="DE2194" s="94" t="s">
        <v>12007</v>
      </c>
      <c r="DH2194" s="94" t="s">
        <v>12021</v>
      </c>
      <c r="DJ2194" s="94" t="s">
        <v>12022</v>
      </c>
    </row>
    <row r="2195" ht="13.5" customHeight="1">
      <c r="A2195" s="94" t="s">
        <v>11172</v>
      </c>
      <c r="B2195" s="94" t="s">
        <v>11173</v>
      </c>
      <c r="C2195" s="94" t="str">
        <f t="shared" si="1"/>
        <v>Savannah Stanbury</v>
      </c>
      <c r="D2195" s="94" t="s">
        <v>24220</v>
      </c>
      <c r="E2195" s="94" t="s">
        <v>32</v>
      </c>
      <c r="F2195" s="94" t="s">
        <v>24221</v>
      </c>
      <c r="G2195" s="95" t="s">
        <v>33</v>
      </c>
      <c r="H2195" s="94" t="s">
        <v>12006</v>
      </c>
      <c r="BF2195" s="94" t="s">
        <v>33</v>
      </c>
      <c r="BG2195" s="94"/>
      <c r="BH2195" s="94"/>
      <c r="BI2195" s="94"/>
      <c r="BJ2195" s="94"/>
      <c r="BK2195" s="94"/>
      <c r="BL2195" s="94"/>
      <c r="BM2195" s="94">
        <v>1.0</v>
      </c>
      <c r="BN2195" s="94"/>
      <c r="BO2195" s="94"/>
      <c r="BP2195" s="94"/>
      <c r="BQ2195" s="94"/>
      <c r="BR2195" s="94"/>
      <c r="BS2195" s="94"/>
      <c r="BT2195" s="94"/>
      <c r="BU2195" s="94"/>
      <c r="BV2195" s="94"/>
      <c r="BW2195" s="94"/>
      <c r="BX2195" s="94"/>
      <c r="BY2195" s="94"/>
      <c r="BZ2195" s="94"/>
      <c r="CA2195" s="94"/>
      <c r="CB2195" s="94"/>
      <c r="CC2195" s="94"/>
      <c r="CD2195" s="94"/>
      <c r="CE2195" s="94"/>
      <c r="CF2195" s="94"/>
      <c r="CG2195" s="94"/>
      <c r="CH2195" s="94"/>
      <c r="CJ2195" s="94" t="s">
        <v>12717</v>
      </c>
      <c r="CK2195" s="94" t="s">
        <v>11177</v>
      </c>
      <c r="CL2195" s="94" t="s">
        <v>12010</v>
      </c>
      <c r="CM2195" s="94" t="s">
        <v>13218</v>
      </c>
      <c r="CN2195" s="94" t="s">
        <v>12143</v>
      </c>
      <c r="CO2195" s="94" t="s">
        <v>12122</v>
      </c>
      <c r="CP2195" s="94" t="s">
        <v>12189</v>
      </c>
      <c r="CQ2195" s="94" t="s">
        <v>12015</v>
      </c>
      <c r="CR2195" s="94" t="s">
        <v>12219</v>
      </c>
      <c r="CS2195" s="94" t="s">
        <v>12016</v>
      </c>
      <c r="CT2195" s="94" t="s">
        <v>23837</v>
      </c>
      <c r="CU2195" s="94" t="s">
        <v>24222</v>
      </c>
      <c r="CV2195" s="94" t="s">
        <v>24222</v>
      </c>
      <c r="CX2195" s="94" t="s">
        <v>24223</v>
      </c>
      <c r="CZ2195" s="94" t="s">
        <v>12007</v>
      </c>
      <c r="DA2195" s="94" t="s">
        <v>12111</v>
      </c>
      <c r="DB2195" s="94" t="s">
        <v>12111</v>
      </c>
      <c r="DC2195" s="94" t="s">
        <v>12007</v>
      </c>
      <c r="DD2195" s="94" t="s">
        <v>12007</v>
      </c>
      <c r="DE2195" s="94" t="s">
        <v>12007</v>
      </c>
      <c r="DH2195" s="94" t="s">
        <v>12021</v>
      </c>
      <c r="DJ2195" s="94" t="s">
        <v>12022</v>
      </c>
    </row>
    <row r="2196" ht="13.5" customHeight="1">
      <c r="A2196" s="94" t="s">
        <v>24224</v>
      </c>
      <c r="B2196" s="94" t="s">
        <v>24225</v>
      </c>
      <c r="C2196" s="94" t="str">
        <f t="shared" si="1"/>
        <v>Savita Mathur</v>
      </c>
      <c r="D2196" s="94" t="s">
        <v>24226</v>
      </c>
      <c r="E2196" s="94" t="s">
        <v>32</v>
      </c>
      <c r="F2196" s="94" t="s">
        <v>24227</v>
      </c>
      <c r="G2196" s="95" t="s">
        <v>38</v>
      </c>
      <c r="H2196" s="94" t="s">
        <v>12006</v>
      </c>
      <c r="I2196" s="94" t="s">
        <v>12069</v>
      </c>
      <c r="BF2196" s="94"/>
      <c r="BG2196" s="94" t="s">
        <v>38</v>
      </c>
      <c r="BH2196" s="94"/>
      <c r="BI2196" s="94"/>
      <c r="BJ2196" s="94"/>
      <c r="BK2196" s="94"/>
      <c r="BL2196" s="94"/>
      <c r="BM2196" s="94"/>
      <c r="BN2196" s="94"/>
      <c r="BO2196" s="94"/>
      <c r="BP2196" s="94"/>
      <c r="BQ2196" s="94">
        <v>1.0</v>
      </c>
      <c r="BR2196" s="94"/>
      <c r="BS2196" s="94"/>
      <c r="BT2196" s="94"/>
      <c r="BU2196" s="94"/>
      <c r="BV2196" s="94"/>
      <c r="BW2196" s="94"/>
      <c r="BX2196" s="94"/>
      <c r="BY2196" s="94"/>
      <c r="BZ2196" s="94"/>
      <c r="CA2196" s="94"/>
      <c r="CB2196" s="94"/>
      <c r="CC2196" s="94"/>
      <c r="CD2196" s="94"/>
      <c r="CE2196" s="94"/>
      <c r="CF2196" s="94"/>
      <c r="CG2196" s="94"/>
      <c r="CH2196" s="94"/>
      <c r="CK2196" s="94" t="s">
        <v>24228</v>
      </c>
      <c r="CL2196" s="94" t="s">
        <v>12010</v>
      </c>
      <c r="CM2196" s="94" t="s">
        <v>18305</v>
      </c>
      <c r="CN2196" s="94" t="s">
        <v>12535</v>
      </c>
      <c r="CO2196" s="94" t="s">
        <v>12030</v>
      </c>
      <c r="CQ2196" s="94" t="s">
        <v>12549</v>
      </c>
      <c r="CR2196" s="94" t="s">
        <v>12331</v>
      </c>
      <c r="CX2196" s="94" t="s">
        <v>1793</v>
      </c>
      <c r="CZ2196" s="94" t="s">
        <v>12016</v>
      </c>
      <c r="DC2196" s="94" t="s">
        <v>12016</v>
      </c>
      <c r="DD2196" s="94" t="s">
        <v>12016</v>
      </c>
      <c r="DH2196" s="94" t="s">
        <v>12021</v>
      </c>
      <c r="DJ2196" s="94" t="s">
        <v>12022</v>
      </c>
    </row>
    <row r="2197" ht="13.5" customHeight="1">
      <c r="A2197" s="94" t="s">
        <v>24229</v>
      </c>
      <c r="B2197" s="94" t="s">
        <v>8833</v>
      </c>
      <c r="C2197" s="94" t="str">
        <f t="shared" si="1"/>
        <v>Sayan Basu</v>
      </c>
      <c r="D2197" s="94" t="s">
        <v>24230</v>
      </c>
      <c r="E2197" s="94" t="s">
        <v>32</v>
      </c>
      <c r="F2197" s="94" t="s">
        <v>24231</v>
      </c>
      <c r="G2197" s="95" t="s">
        <v>33</v>
      </c>
      <c r="H2197" s="94" t="s">
        <v>12006</v>
      </c>
      <c r="I2197" s="94" t="s">
        <v>12069</v>
      </c>
      <c r="BF2197" s="94" t="s">
        <v>33</v>
      </c>
      <c r="BG2197" s="94"/>
      <c r="BH2197" s="94"/>
      <c r="BI2197" s="94"/>
      <c r="BJ2197" s="94"/>
      <c r="BK2197" s="94"/>
      <c r="BL2197" s="94">
        <v>1.0</v>
      </c>
      <c r="BM2197" s="94"/>
      <c r="BN2197" s="94"/>
      <c r="BO2197" s="94"/>
      <c r="BP2197" s="94"/>
      <c r="BQ2197" s="94"/>
      <c r="BR2197" s="94"/>
      <c r="BS2197" s="94"/>
      <c r="BT2197" s="94"/>
      <c r="BU2197" s="94"/>
      <c r="BV2197" s="94"/>
      <c r="BW2197" s="94"/>
      <c r="BX2197" s="94"/>
      <c r="BY2197" s="94"/>
      <c r="BZ2197" s="94"/>
      <c r="CA2197" s="94"/>
      <c r="CB2197" s="94"/>
      <c r="CC2197" s="94"/>
      <c r="CD2197" s="94">
        <v>1.0</v>
      </c>
      <c r="CE2197" s="94"/>
      <c r="CF2197" s="94"/>
      <c r="CG2197" s="94"/>
      <c r="CH2197" s="94"/>
      <c r="CJ2197" s="94" t="s">
        <v>3680</v>
      </c>
      <c r="CK2197" s="94" t="s">
        <v>24232</v>
      </c>
      <c r="CL2197" s="94" t="s">
        <v>12046</v>
      </c>
      <c r="CM2197" s="94" t="s">
        <v>17908</v>
      </c>
      <c r="CN2197" s="94" t="s">
        <v>24233</v>
      </c>
      <c r="CO2197" s="94" t="s">
        <v>12188</v>
      </c>
      <c r="CP2197" s="94" t="s">
        <v>12306</v>
      </c>
      <c r="CQ2197" s="94" t="s">
        <v>12015</v>
      </c>
      <c r="CR2197" s="94" t="s">
        <v>12195</v>
      </c>
      <c r="CS2197" s="94" t="s">
        <v>12016</v>
      </c>
      <c r="CT2197" s="94" t="s">
        <v>24234</v>
      </c>
      <c r="CX2197" s="94" t="s">
        <v>24235</v>
      </c>
      <c r="CZ2197" s="94" t="s">
        <v>12007</v>
      </c>
      <c r="DC2197" s="94" t="s">
        <v>12007</v>
      </c>
      <c r="DH2197" s="94" t="s">
        <v>12021</v>
      </c>
      <c r="DJ2197" s="94" t="s">
        <v>12022</v>
      </c>
    </row>
    <row r="2198" ht="13.5" customHeight="1">
      <c r="A2198" s="94" t="s">
        <v>3037</v>
      </c>
      <c r="B2198" s="94" t="s">
        <v>6242</v>
      </c>
      <c r="C2198" s="94" t="str">
        <f t="shared" si="1"/>
        <v>Scott Call</v>
      </c>
      <c r="D2198" s="94" t="s">
        <v>6243</v>
      </c>
      <c r="E2198" s="94" t="s">
        <v>32</v>
      </c>
      <c r="F2198" s="94" t="s">
        <v>24236</v>
      </c>
      <c r="G2198" s="95" t="s">
        <v>33</v>
      </c>
      <c r="H2198" s="94" t="s">
        <v>12006</v>
      </c>
      <c r="I2198" s="94" t="s">
        <v>12025</v>
      </c>
      <c r="BF2198" s="94" t="s">
        <v>33</v>
      </c>
      <c r="BG2198" s="94"/>
      <c r="BH2198" s="94"/>
      <c r="BI2198" s="94"/>
      <c r="BJ2198" s="94"/>
      <c r="BK2198" s="94"/>
      <c r="BL2198" s="94"/>
      <c r="BM2198" s="94">
        <v>1.0</v>
      </c>
      <c r="BN2198" s="94"/>
      <c r="BO2198" s="94"/>
      <c r="BP2198" s="94"/>
      <c r="BQ2198" s="94"/>
      <c r="BR2198" s="94"/>
      <c r="BS2198" s="94"/>
      <c r="BT2198" s="94"/>
      <c r="BU2198" s="94"/>
      <c r="BV2198" s="94"/>
      <c r="BW2198" s="94"/>
      <c r="BX2198" s="94"/>
      <c r="BY2198" s="94"/>
      <c r="BZ2198" s="94"/>
      <c r="CA2198" s="94"/>
      <c r="CB2198" s="94"/>
      <c r="CC2198" s="94"/>
      <c r="CD2198" s="94"/>
      <c r="CE2198" s="94"/>
      <c r="CF2198" s="94"/>
      <c r="CG2198" s="94"/>
      <c r="CH2198" s="94"/>
      <c r="CK2198" s="94" t="s">
        <v>6247</v>
      </c>
      <c r="CL2198" s="94" t="s">
        <v>12175</v>
      </c>
      <c r="CM2198" s="94" t="s">
        <v>15200</v>
      </c>
      <c r="CO2198" s="94" t="s">
        <v>12122</v>
      </c>
      <c r="CP2198" s="94" t="s">
        <v>24237</v>
      </c>
      <c r="CQ2198" s="94" t="s">
        <v>12062</v>
      </c>
      <c r="CS2198" s="94" t="s">
        <v>12016</v>
      </c>
      <c r="CX2198" s="94" t="s">
        <v>24238</v>
      </c>
      <c r="CZ2198" s="94" t="s">
        <v>12007</v>
      </c>
      <c r="DA2198" s="94" t="s">
        <v>12016</v>
      </c>
      <c r="DB2198" s="94" t="s">
        <v>12016</v>
      </c>
      <c r="DC2198" s="94" t="s">
        <v>12016</v>
      </c>
      <c r="DD2198" s="94" t="s">
        <v>12016</v>
      </c>
      <c r="DE2198" s="94" t="s">
        <v>12007</v>
      </c>
      <c r="DH2198" s="94" t="s">
        <v>12021</v>
      </c>
      <c r="DJ2198" s="94" t="s">
        <v>12022</v>
      </c>
    </row>
    <row r="2199" ht="13.5" customHeight="1">
      <c r="A2199" s="94" t="s">
        <v>3037</v>
      </c>
      <c r="B2199" s="94" t="s">
        <v>24239</v>
      </c>
      <c r="C2199" s="94" t="str">
        <f t="shared" si="1"/>
        <v>Scott Lucchini</v>
      </c>
      <c r="D2199" s="94" t="s">
        <v>24240</v>
      </c>
      <c r="E2199" s="94" t="s">
        <v>32</v>
      </c>
      <c r="F2199" s="94" t="s">
        <v>24241</v>
      </c>
      <c r="G2199" s="95" t="s">
        <v>33</v>
      </c>
      <c r="H2199" s="94" t="s">
        <v>12006</v>
      </c>
      <c r="BF2199" s="94"/>
      <c r="BG2199" s="94"/>
      <c r="BH2199" s="94" t="s">
        <v>33</v>
      </c>
      <c r="BI2199" s="94"/>
      <c r="BJ2199" s="94"/>
      <c r="BK2199" s="94"/>
      <c r="BL2199" s="94"/>
      <c r="BM2199" s="94"/>
      <c r="BN2199" s="94"/>
      <c r="BO2199" s="94"/>
      <c r="BP2199" s="94"/>
      <c r="BQ2199" s="94"/>
      <c r="BR2199" s="94">
        <v>1.0</v>
      </c>
      <c r="BS2199" s="94"/>
      <c r="BT2199" s="94"/>
      <c r="BU2199" s="94"/>
      <c r="BV2199" s="94"/>
      <c r="BW2199" s="94"/>
      <c r="BX2199" s="94"/>
      <c r="BY2199" s="94"/>
      <c r="BZ2199" s="94"/>
      <c r="CA2199" s="94"/>
      <c r="CB2199" s="94"/>
      <c r="CC2199" s="94"/>
      <c r="CD2199" s="94">
        <v>1.0</v>
      </c>
      <c r="CE2199" s="94"/>
      <c r="CF2199" s="94"/>
      <c r="CG2199" s="94"/>
      <c r="CH2199" s="94"/>
      <c r="CJ2199" s="94" t="s">
        <v>3680</v>
      </c>
      <c r="CK2199" s="94" t="s">
        <v>24242</v>
      </c>
      <c r="CL2199" s="94" t="s">
        <v>12046</v>
      </c>
      <c r="CM2199" s="94" t="s">
        <v>12765</v>
      </c>
      <c r="CN2199" s="94" t="s">
        <v>12640</v>
      </c>
      <c r="CO2199" s="94" t="s">
        <v>12188</v>
      </c>
      <c r="CP2199" s="94" t="s">
        <v>15235</v>
      </c>
      <c r="CQ2199" s="94" t="s">
        <v>12062</v>
      </c>
      <c r="CR2199" s="94" t="s">
        <v>12062</v>
      </c>
      <c r="CS2199" s="94" t="s">
        <v>12016</v>
      </c>
      <c r="CT2199" s="94" t="s">
        <v>12498</v>
      </c>
      <c r="CU2199" s="94" t="s">
        <v>12498</v>
      </c>
      <c r="CV2199" s="94" t="s">
        <v>12498</v>
      </c>
      <c r="CX2199" s="94" t="s">
        <v>24243</v>
      </c>
      <c r="CZ2199" s="94" t="s">
        <v>12016</v>
      </c>
      <c r="DA2199" s="94" t="s">
        <v>12016</v>
      </c>
      <c r="DB2199" s="94" t="s">
        <v>12016</v>
      </c>
      <c r="DC2199" s="94" t="s">
        <v>12016</v>
      </c>
      <c r="DD2199" s="94" t="s">
        <v>12016</v>
      </c>
      <c r="DE2199" s="94" t="s">
        <v>12016</v>
      </c>
      <c r="DH2199" s="94" t="s">
        <v>12021</v>
      </c>
      <c r="DJ2199" s="94" t="s">
        <v>12022</v>
      </c>
    </row>
    <row r="2200" ht="13.5" customHeight="1">
      <c r="A2200" s="94" t="s">
        <v>3037</v>
      </c>
      <c r="B2200" s="94" t="s">
        <v>9276</v>
      </c>
      <c r="C2200" s="94" t="str">
        <f t="shared" si="1"/>
        <v>Scott Mackey</v>
      </c>
      <c r="D2200" s="94" t="s">
        <v>9277</v>
      </c>
      <c r="E2200" s="94" t="s">
        <v>32</v>
      </c>
      <c r="F2200" s="94" t="s">
        <v>24244</v>
      </c>
      <c r="G2200" s="95" t="s">
        <v>38</v>
      </c>
      <c r="H2200" s="94" t="s">
        <v>12006</v>
      </c>
      <c r="I2200" s="94" t="s">
        <v>12025</v>
      </c>
      <c r="L2200" s="94" t="s">
        <v>12007</v>
      </c>
      <c r="BF2200" s="94"/>
      <c r="BG2200" s="94"/>
      <c r="BH2200" s="94"/>
      <c r="BI2200" s="94"/>
      <c r="BJ2200" s="94"/>
      <c r="BK2200" s="94" t="s">
        <v>38</v>
      </c>
      <c r="BL2200" s="94"/>
      <c r="BM2200" s="94"/>
      <c r="BN2200" s="94"/>
      <c r="BO2200" s="94"/>
      <c r="BP2200" s="94"/>
      <c r="BQ2200" s="94"/>
      <c r="BR2200" s="94"/>
      <c r="BS2200" s="94"/>
      <c r="BT2200" s="94"/>
      <c r="BU2200" s="94"/>
      <c r="BV2200" s="94"/>
      <c r="BW2200" s="94"/>
      <c r="BX2200" s="94"/>
      <c r="BY2200" s="94"/>
      <c r="BZ2200" s="94"/>
      <c r="CA2200" s="94">
        <v>1.0</v>
      </c>
      <c r="CB2200" s="94"/>
      <c r="CC2200" s="94"/>
      <c r="CD2200" s="94"/>
      <c r="CE2200" s="94"/>
      <c r="CF2200" s="94"/>
      <c r="CG2200" s="94"/>
      <c r="CH2200" s="94"/>
      <c r="CK2200" s="94" t="s">
        <v>9281</v>
      </c>
      <c r="CM2200" s="94" t="s">
        <v>13288</v>
      </c>
      <c r="CO2200" s="94" t="s">
        <v>12122</v>
      </c>
      <c r="CQ2200" s="94" t="s">
        <v>12032</v>
      </c>
      <c r="CX2200" s="94" t="s">
        <v>24245</v>
      </c>
      <c r="DH2200" s="94" t="s">
        <v>12021</v>
      </c>
      <c r="DJ2200" s="94" t="s">
        <v>12022</v>
      </c>
    </row>
    <row r="2201" ht="13.5" customHeight="1">
      <c r="A2201" s="94" t="s">
        <v>3037</v>
      </c>
      <c r="B2201" s="94" t="s">
        <v>9276</v>
      </c>
      <c r="C2201" s="94" t="str">
        <f t="shared" si="1"/>
        <v>Scott Mackey</v>
      </c>
      <c r="D2201" s="94" t="s">
        <v>9277</v>
      </c>
      <c r="E2201" s="94" t="s">
        <v>35</v>
      </c>
      <c r="F2201" s="94" t="s">
        <v>24246</v>
      </c>
      <c r="G2201" s="95" t="s">
        <v>33</v>
      </c>
      <c r="H2201" s="94" t="s">
        <v>12006</v>
      </c>
      <c r="I2201" s="94" t="s">
        <v>12025</v>
      </c>
      <c r="BF2201" s="94" t="s">
        <v>33</v>
      </c>
      <c r="BG2201" s="94"/>
      <c r="BH2201" s="94"/>
      <c r="BI2201" s="94"/>
      <c r="BJ2201" s="94"/>
      <c r="BK2201" s="94"/>
      <c r="BL2201" s="94"/>
      <c r="BM2201" s="94">
        <v>1.0</v>
      </c>
      <c r="BN2201" s="94"/>
      <c r="BO2201" s="94"/>
      <c r="BP2201" s="94"/>
      <c r="BQ2201" s="94"/>
      <c r="BR2201" s="94"/>
      <c r="BS2201" s="94"/>
      <c r="BT2201" s="94"/>
      <c r="BU2201" s="94"/>
      <c r="BV2201" s="94"/>
      <c r="BW2201" s="94"/>
      <c r="BX2201" s="94"/>
      <c r="BY2201" s="94"/>
      <c r="BZ2201" s="94"/>
      <c r="CA2201" s="94"/>
      <c r="CB2201" s="94"/>
      <c r="CC2201" s="94"/>
      <c r="CD2201" s="94">
        <v>1.0</v>
      </c>
      <c r="CE2201" s="94"/>
      <c r="CF2201" s="94"/>
      <c r="CG2201" s="94"/>
      <c r="CH2201" s="94"/>
      <c r="CK2201" s="94" t="s">
        <v>9281</v>
      </c>
      <c r="CM2201" s="94" t="s">
        <v>13288</v>
      </c>
      <c r="CO2201" s="94" t="s">
        <v>12122</v>
      </c>
      <c r="CP2201" s="94" t="s">
        <v>24247</v>
      </c>
      <c r="CQ2201" s="94" t="s">
        <v>12032</v>
      </c>
      <c r="CR2201" s="94" t="s">
        <v>12752</v>
      </c>
      <c r="CS2201" s="94" t="s">
        <v>12016</v>
      </c>
      <c r="CX2201" s="94" t="s">
        <v>24248</v>
      </c>
      <c r="CZ2201" s="94" t="s">
        <v>12016</v>
      </c>
      <c r="DA2201" s="94" t="s">
        <v>12016</v>
      </c>
      <c r="DB2201" s="94" t="s">
        <v>12111</v>
      </c>
      <c r="DC2201" s="94" t="s">
        <v>12007</v>
      </c>
      <c r="DD2201" s="94" t="s">
        <v>12007</v>
      </c>
      <c r="DE2201" s="94" t="s">
        <v>12007</v>
      </c>
      <c r="DH2201" s="94" t="s">
        <v>12021</v>
      </c>
      <c r="DJ2201" s="94" t="s">
        <v>12022</v>
      </c>
    </row>
    <row r="2202" ht="13.5" customHeight="1">
      <c r="A2202" s="94" t="s">
        <v>3037</v>
      </c>
      <c r="B2202" s="94" t="s">
        <v>24249</v>
      </c>
      <c r="C2202" s="94" t="str">
        <f t="shared" si="1"/>
        <v>Scott Ransom</v>
      </c>
      <c r="D2202" s="94" t="s">
        <v>24250</v>
      </c>
      <c r="E2202" s="94" t="s">
        <v>32</v>
      </c>
      <c r="F2202" s="94" t="s">
        <v>24251</v>
      </c>
      <c r="G2202" s="95" t="s">
        <v>33</v>
      </c>
      <c r="H2202" s="94" t="s">
        <v>12006</v>
      </c>
      <c r="I2202" s="94" t="s">
        <v>12069</v>
      </c>
      <c r="BF2202" s="94"/>
      <c r="BG2202" s="94"/>
      <c r="BH2202" s="94" t="s">
        <v>33</v>
      </c>
      <c r="BI2202" s="94"/>
      <c r="BJ2202" s="94"/>
      <c r="BK2202" s="94"/>
      <c r="BL2202" s="94"/>
      <c r="BM2202" s="94"/>
      <c r="BN2202" s="94"/>
      <c r="BO2202" s="94"/>
      <c r="BP2202" s="94"/>
      <c r="BQ2202" s="94"/>
      <c r="BR2202" s="94">
        <v>1.0</v>
      </c>
      <c r="BS2202" s="94"/>
      <c r="BT2202" s="94"/>
      <c r="BU2202" s="94"/>
      <c r="BV2202" s="94"/>
      <c r="BW2202" s="94"/>
      <c r="BX2202" s="94"/>
      <c r="BY2202" s="94"/>
      <c r="BZ2202" s="94"/>
      <c r="CA2202" s="94"/>
      <c r="CB2202" s="94"/>
      <c r="CC2202" s="94"/>
      <c r="CD2202" s="94"/>
      <c r="CE2202" s="94"/>
      <c r="CF2202" s="94"/>
      <c r="CG2202" s="94"/>
      <c r="CH2202" s="94"/>
      <c r="CJ2202" s="94" t="s">
        <v>12058</v>
      </c>
      <c r="CK2202" s="94" t="s">
        <v>24252</v>
      </c>
      <c r="CL2202" s="94" t="s">
        <v>12046</v>
      </c>
      <c r="CM2202" s="94" t="s">
        <v>15081</v>
      </c>
      <c r="CN2202" s="94" t="s">
        <v>12177</v>
      </c>
      <c r="CO2202" s="94" t="s">
        <v>12030</v>
      </c>
      <c r="CP2202" s="94" t="s">
        <v>24253</v>
      </c>
      <c r="CQ2202" s="94" t="s">
        <v>12062</v>
      </c>
      <c r="CR2202" s="94" t="s">
        <v>12062</v>
      </c>
      <c r="CS2202" s="94" t="s">
        <v>12016</v>
      </c>
      <c r="CX2202" s="94" t="s">
        <v>24254</v>
      </c>
      <c r="CZ2202" s="94" t="s">
        <v>12007</v>
      </c>
      <c r="DA2202" s="94" t="s">
        <v>12016</v>
      </c>
      <c r="DB2202" s="94" t="s">
        <v>12016</v>
      </c>
      <c r="DC2202" s="94" t="s">
        <v>12016</v>
      </c>
      <c r="DD2202" s="94" t="s">
        <v>12016</v>
      </c>
      <c r="DE2202" s="94" t="s">
        <v>12016</v>
      </c>
      <c r="DH2202" s="94" t="s">
        <v>12021</v>
      </c>
      <c r="DJ2202" s="94" t="s">
        <v>12022</v>
      </c>
    </row>
    <row r="2203" ht="13.5" customHeight="1">
      <c r="A2203" s="94" t="s">
        <v>24255</v>
      </c>
      <c r="B2203" s="94" t="s">
        <v>24256</v>
      </c>
      <c r="C2203" s="94" t="str">
        <f t="shared" si="1"/>
        <v>Sean Passmoor</v>
      </c>
      <c r="D2203" s="94" t="s">
        <v>24257</v>
      </c>
      <c r="E2203" s="94" t="s">
        <v>32</v>
      </c>
      <c r="F2203" s="94" t="s">
        <v>24258</v>
      </c>
      <c r="G2203" s="95" t="s">
        <v>33</v>
      </c>
      <c r="H2203" s="94" t="s">
        <v>12006</v>
      </c>
      <c r="BF2203" s="94"/>
      <c r="BG2203" s="94"/>
      <c r="BH2203" s="94"/>
      <c r="BI2203" s="94"/>
      <c r="BJ2203" s="94" t="s">
        <v>33</v>
      </c>
      <c r="BK2203" s="94"/>
      <c r="BL2203" s="94"/>
      <c r="BM2203" s="94"/>
      <c r="BN2203" s="94"/>
      <c r="BO2203" s="94"/>
      <c r="BP2203" s="94"/>
      <c r="BQ2203" s="94"/>
      <c r="BR2203" s="94"/>
      <c r="BS2203" s="94"/>
      <c r="BT2203" s="94"/>
      <c r="BU2203" s="94"/>
      <c r="BV2203" s="94"/>
      <c r="BW2203" s="94"/>
      <c r="BX2203" s="94">
        <v>1.0</v>
      </c>
      <c r="BY2203" s="94"/>
      <c r="BZ2203" s="94"/>
      <c r="CA2203" s="94"/>
      <c r="CB2203" s="94"/>
      <c r="CC2203" s="94"/>
      <c r="CD2203" s="94">
        <v>1.0</v>
      </c>
      <c r="CE2203" s="94"/>
      <c r="CF2203" s="94"/>
      <c r="CG2203" s="94"/>
      <c r="CH2203" s="94"/>
      <c r="CJ2203" s="94" t="s">
        <v>3680</v>
      </c>
      <c r="CK2203" s="94" t="s">
        <v>24259</v>
      </c>
      <c r="CL2203" s="94" t="s">
        <v>12046</v>
      </c>
      <c r="CM2203" s="94" t="s">
        <v>12304</v>
      </c>
      <c r="CN2203" s="94" t="s">
        <v>24260</v>
      </c>
      <c r="CO2203" s="94" t="s">
        <v>12116</v>
      </c>
      <c r="CP2203" s="94" t="s">
        <v>12189</v>
      </c>
      <c r="CQ2203" s="94" t="s">
        <v>12015</v>
      </c>
      <c r="CR2203" s="94" t="s">
        <v>12219</v>
      </c>
      <c r="CS2203" s="94" t="s">
        <v>12016</v>
      </c>
      <c r="CT2203" s="94" t="s">
        <v>12594</v>
      </c>
      <c r="CX2203" s="94" t="s">
        <v>24261</v>
      </c>
      <c r="CZ2203" s="94" t="s">
        <v>12007</v>
      </c>
      <c r="DA2203" s="94" t="s">
        <v>12016</v>
      </c>
      <c r="DB2203" s="94" t="s">
        <v>12016</v>
      </c>
      <c r="DC2203" s="94" t="s">
        <v>12007</v>
      </c>
      <c r="DD2203" s="94" t="s">
        <v>12016</v>
      </c>
      <c r="DE2203" s="94" t="s">
        <v>12016</v>
      </c>
      <c r="DH2203" s="94" t="s">
        <v>12021</v>
      </c>
      <c r="DJ2203" s="94" t="s">
        <v>12022</v>
      </c>
    </row>
    <row r="2204" ht="13.5" customHeight="1">
      <c r="A2204" s="94" t="s">
        <v>24262</v>
      </c>
      <c r="B2204" s="94" t="s">
        <v>24263</v>
      </c>
      <c r="C2204" s="94" t="str">
        <f t="shared" si="1"/>
        <v>Sebastian Neuweiler</v>
      </c>
      <c r="D2204" s="94" t="s">
        <v>24264</v>
      </c>
      <c r="E2204" s="94" t="s">
        <v>32</v>
      </c>
      <c r="F2204" s="94" t="s">
        <v>24265</v>
      </c>
      <c r="G2204" s="95" t="s">
        <v>33</v>
      </c>
      <c r="H2204" s="94" t="s">
        <v>12006</v>
      </c>
      <c r="BF2204" s="94"/>
      <c r="BG2204" s="94"/>
      <c r="BH2204" s="94" t="s">
        <v>33</v>
      </c>
      <c r="BI2204" s="94"/>
      <c r="BJ2204" s="94"/>
      <c r="BK2204" s="94"/>
      <c r="BL2204" s="94"/>
      <c r="BM2204" s="94"/>
      <c r="BN2204" s="94"/>
      <c r="BO2204" s="94"/>
      <c r="BP2204" s="94"/>
      <c r="BQ2204" s="94"/>
      <c r="BR2204" s="94">
        <v>1.0</v>
      </c>
      <c r="BS2204" s="94"/>
      <c r="BT2204" s="94"/>
      <c r="BU2204" s="94"/>
      <c r="BV2204" s="94"/>
      <c r="BW2204" s="94"/>
      <c r="BX2204" s="94"/>
      <c r="BY2204" s="94"/>
      <c r="BZ2204" s="94"/>
      <c r="CA2204" s="94"/>
      <c r="CB2204" s="94"/>
      <c r="CC2204" s="94"/>
      <c r="CD2204" s="94"/>
      <c r="CE2204" s="94"/>
      <c r="CF2204" s="94"/>
      <c r="CG2204" s="94"/>
      <c r="CH2204" s="94"/>
      <c r="CK2204" s="94" t="s">
        <v>24266</v>
      </c>
      <c r="CL2204" s="94" t="s">
        <v>12046</v>
      </c>
      <c r="CM2204" s="94" t="s">
        <v>13391</v>
      </c>
      <c r="CN2204" s="94" t="s">
        <v>24267</v>
      </c>
      <c r="CO2204" s="94" t="s">
        <v>12116</v>
      </c>
      <c r="CP2204" s="94" t="s">
        <v>12073</v>
      </c>
      <c r="CQ2204" s="94" t="s">
        <v>12074</v>
      </c>
      <c r="CR2204" s="94" t="s">
        <v>12385</v>
      </c>
      <c r="CS2204" s="94" t="s">
        <v>12016</v>
      </c>
      <c r="CT2204" s="94" t="s">
        <v>12498</v>
      </c>
      <c r="CU2204" s="94" t="s">
        <v>12498</v>
      </c>
      <c r="CV2204" s="94" t="s">
        <v>12498</v>
      </c>
      <c r="CX2204" s="94" t="s">
        <v>24268</v>
      </c>
      <c r="CZ2204" s="94" t="s">
        <v>12007</v>
      </c>
      <c r="DA2204" s="94" t="s">
        <v>12016</v>
      </c>
      <c r="DB2204" s="94" t="s">
        <v>12016</v>
      </c>
      <c r="DC2204" s="94" t="s">
        <v>12007</v>
      </c>
      <c r="DD2204" s="94" t="s">
        <v>12016</v>
      </c>
      <c r="DE2204" s="94" t="s">
        <v>12016</v>
      </c>
      <c r="DH2204" s="94" t="s">
        <v>12021</v>
      </c>
      <c r="DJ2204" s="94" t="s">
        <v>12022</v>
      </c>
    </row>
    <row r="2205" ht="13.5" customHeight="1">
      <c r="A2205" s="94" t="s">
        <v>3081</v>
      </c>
      <c r="B2205" s="94" t="s">
        <v>3082</v>
      </c>
      <c r="C2205" s="94" t="str">
        <f t="shared" si="1"/>
        <v>SECLOKA LAZARE GUEDEZOUNME</v>
      </c>
      <c r="D2205" s="94" t="s">
        <v>24269</v>
      </c>
      <c r="E2205" s="94" t="s">
        <v>32</v>
      </c>
      <c r="F2205" s="94" t="s">
        <v>24270</v>
      </c>
      <c r="G2205" s="95" t="s">
        <v>33</v>
      </c>
      <c r="H2205" s="94" t="s">
        <v>12006</v>
      </c>
      <c r="BF2205" s="94"/>
      <c r="BG2205" s="94"/>
      <c r="BH2205" s="94" t="s">
        <v>33</v>
      </c>
      <c r="BI2205" s="94"/>
      <c r="BJ2205" s="94"/>
      <c r="BK2205" s="94"/>
      <c r="BL2205" s="94"/>
      <c r="BM2205" s="94"/>
      <c r="BN2205" s="94"/>
      <c r="BO2205" s="94"/>
      <c r="BP2205" s="94"/>
      <c r="BQ2205" s="94"/>
      <c r="BR2205" s="94">
        <v>1.0</v>
      </c>
      <c r="BS2205" s="94"/>
      <c r="BT2205" s="94"/>
      <c r="BU2205" s="94"/>
      <c r="BV2205" s="94"/>
      <c r="BW2205" s="94"/>
      <c r="BX2205" s="94"/>
      <c r="BY2205" s="94"/>
      <c r="BZ2205" s="94"/>
      <c r="CA2205" s="94"/>
      <c r="CB2205" s="94"/>
      <c r="CC2205" s="94"/>
      <c r="CD2205" s="94">
        <v>1.0</v>
      </c>
      <c r="CE2205" s="94"/>
      <c r="CF2205" s="94"/>
      <c r="CG2205" s="94"/>
      <c r="CH2205" s="94"/>
      <c r="CJ2205" s="94" t="s">
        <v>3680</v>
      </c>
      <c r="CK2205" s="94" t="s">
        <v>3087</v>
      </c>
      <c r="CL2205" s="94" t="s">
        <v>12046</v>
      </c>
      <c r="CM2205" s="94" t="s">
        <v>24271</v>
      </c>
      <c r="CN2205" s="94" t="s">
        <v>12187</v>
      </c>
      <c r="CO2205" s="94" t="s">
        <v>12188</v>
      </c>
      <c r="CP2205" s="94" t="s">
        <v>12189</v>
      </c>
      <c r="CQ2205" s="94" t="s">
        <v>12015</v>
      </c>
      <c r="CR2205" s="94" t="s">
        <v>24272</v>
      </c>
      <c r="CS2205" s="94" t="s">
        <v>12016</v>
      </c>
      <c r="CT2205" s="94" t="s">
        <v>12016</v>
      </c>
      <c r="CX2205" s="94" t="s">
        <v>1687</v>
      </c>
      <c r="CZ2205" s="94" t="s">
        <v>12007</v>
      </c>
      <c r="DA2205" s="94" t="s">
        <v>12111</v>
      </c>
      <c r="DB2205" s="94" t="s">
        <v>12111</v>
      </c>
      <c r="DC2205" s="94" t="s">
        <v>12007</v>
      </c>
      <c r="DD2205" s="94" t="s">
        <v>12007</v>
      </c>
      <c r="DH2205" s="94" t="s">
        <v>12021</v>
      </c>
      <c r="DJ2205" s="94" t="s">
        <v>12022</v>
      </c>
    </row>
    <row r="2206" ht="13.5" customHeight="1">
      <c r="A2206" s="94" t="s">
        <v>24273</v>
      </c>
      <c r="B2206" s="94" t="s">
        <v>7509</v>
      </c>
      <c r="C2206" s="94" t="str">
        <f t="shared" si="1"/>
        <v>Sedona Price</v>
      </c>
      <c r="D2206" s="94" t="s">
        <v>24274</v>
      </c>
      <c r="E2206" s="94" t="s">
        <v>32</v>
      </c>
      <c r="F2206" s="94" t="s">
        <v>24275</v>
      </c>
      <c r="G2206" s="95" t="s">
        <v>33</v>
      </c>
      <c r="H2206" s="94" t="s">
        <v>12006</v>
      </c>
      <c r="I2206" s="94" t="s">
        <v>12069</v>
      </c>
      <c r="BF2206" s="94" t="s">
        <v>33</v>
      </c>
      <c r="BG2206" s="94"/>
      <c r="BH2206" s="94"/>
      <c r="BI2206" s="94"/>
      <c r="BJ2206" s="94"/>
      <c r="BK2206" s="94"/>
      <c r="BL2206" s="94">
        <v>1.0</v>
      </c>
      <c r="BM2206" s="94"/>
      <c r="BN2206" s="94"/>
      <c r="BO2206" s="94"/>
      <c r="BP2206" s="94"/>
      <c r="BQ2206" s="94"/>
      <c r="BR2206" s="94"/>
      <c r="BS2206" s="94"/>
      <c r="BT2206" s="94"/>
      <c r="BU2206" s="94"/>
      <c r="BV2206" s="94"/>
      <c r="BW2206" s="94"/>
      <c r="BX2206" s="94"/>
      <c r="BY2206" s="94"/>
      <c r="BZ2206" s="94"/>
      <c r="CA2206" s="94"/>
      <c r="CB2206" s="94"/>
      <c r="CC2206" s="94"/>
      <c r="CD2206" s="94"/>
      <c r="CE2206" s="94"/>
      <c r="CF2206" s="94"/>
      <c r="CG2206" s="94"/>
      <c r="CH2206" s="94"/>
      <c r="CJ2206" s="94" t="s">
        <v>3680</v>
      </c>
      <c r="CK2206" s="94" t="s">
        <v>24276</v>
      </c>
      <c r="CL2206" s="94" t="s">
        <v>12010</v>
      </c>
      <c r="CM2206" s="94" t="s">
        <v>17193</v>
      </c>
      <c r="CO2206" s="94" t="s">
        <v>12188</v>
      </c>
      <c r="CP2206" s="94" t="s">
        <v>13355</v>
      </c>
      <c r="CQ2206" s="94" t="s">
        <v>12062</v>
      </c>
      <c r="CR2206" s="94" t="s">
        <v>12062</v>
      </c>
      <c r="CS2206" s="94" t="s">
        <v>12016</v>
      </c>
      <c r="CT2206" s="94" t="s">
        <v>12271</v>
      </c>
      <c r="CX2206" s="94" t="s">
        <v>18182</v>
      </c>
      <c r="CZ2206" s="94" t="s">
        <v>12016</v>
      </c>
      <c r="DA2206" s="94" t="s">
        <v>12016</v>
      </c>
      <c r="DB2206" s="94" t="s">
        <v>12016</v>
      </c>
      <c r="DC2206" s="94" t="s">
        <v>12007</v>
      </c>
      <c r="DD2206" s="94" t="s">
        <v>12016</v>
      </c>
      <c r="DE2206" s="94" t="s">
        <v>12016</v>
      </c>
      <c r="DH2206" s="94" t="s">
        <v>12021</v>
      </c>
      <c r="DJ2206" s="94" t="s">
        <v>12022</v>
      </c>
    </row>
    <row r="2207" ht="13.5" customHeight="1">
      <c r="A2207" s="94" t="s">
        <v>24277</v>
      </c>
      <c r="B2207" s="94" t="s">
        <v>24278</v>
      </c>
      <c r="C2207" s="94" t="str">
        <f t="shared" si="1"/>
        <v>Sei Kato</v>
      </c>
      <c r="D2207" s="94" t="s">
        <v>24279</v>
      </c>
      <c r="E2207" s="94" t="s">
        <v>32</v>
      </c>
      <c r="F2207" s="94" t="s">
        <v>24280</v>
      </c>
      <c r="G2207" s="95" t="s">
        <v>38</v>
      </c>
      <c r="H2207" s="94" t="s">
        <v>12006</v>
      </c>
      <c r="I2207" s="94" t="s">
        <v>12081</v>
      </c>
      <c r="BF2207" s="94"/>
      <c r="BG2207" s="94"/>
      <c r="BH2207" s="94"/>
      <c r="BI2207" s="94" t="s">
        <v>38</v>
      </c>
      <c r="BJ2207" s="94"/>
      <c r="BK2207" s="94"/>
      <c r="BL2207" s="94"/>
      <c r="BM2207" s="94"/>
      <c r="BN2207" s="94"/>
      <c r="BO2207" s="94"/>
      <c r="BP2207" s="94"/>
      <c r="BQ2207" s="94"/>
      <c r="BR2207" s="94"/>
      <c r="BS2207" s="94"/>
      <c r="BT2207" s="94"/>
      <c r="BU2207" s="94">
        <v>1.0</v>
      </c>
      <c r="BV2207" s="94"/>
      <c r="BW2207" s="94"/>
      <c r="BX2207" s="94"/>
      <c r="BY2207" s="94"/>
      <c r="BZ2207" s="94"/>
      <c r="CA2207" s="94"/>
      <c r="CB2207" s="94"/>
      <c r="CC2207" s="94"/>
      <c r="CD2207" s="94"/>
      <c r="CE2207" s="94"/>
      <c r="CF2207" s="94"/>
      <c r="CG2207" s="94"/>
      <c r="CH2207" s="94"/>
      <c r="CJ2207" s="94" t="s">
        <v>3680</v>
      </c>
      <c r="CK2207" s="94" t="s">
        <v>24281</v>
      </c>
      <c r="CL2207" s="94" t="s">
        <v>12505</v>
      </c>
      <c r="CM2207" s="94" t="s">
        <v>24282</v>
      </c>
      <c r="CP2207" s="94" t="s">
        <v>16054</v>
      </c>
      <c r="CQ2207" s="94" t="s">
        <v>12497</v>
      </c>
      <c r="CR2207" s="94" t="s">
        <v>12497</v>
      </c>
      <c r="CX2207" s="94" t="s">
        <v>24283</v>
      </c>
      <c r="CZ2207" s="94" t="s">
        <v>12007</v>
      </c>
      <c r="DC2207" s="94" t="s">
        <v>12007</v>
      </c>
      <c r="DD2207" s="94" t="s">
        <v>12007</v>
      </c>
      <c r="DH2207" s="94" t="s">
        <v>12021</v>
      </c>
      <c r="DJ2207" s="94" t="s">
        <v>12022</v>
      </c>
    </row>
    <row r="2208" ht="13.5" customHeight="1">
      <c r="A2208" s="94" t="s">
        <v>7457</v>
      </c>
      <c r="B2208" s="94" t="s">
        <v>7458</v>
      </c>
      <c r="C2208" s="94" t="str">
        <f t="shared" si="1"/>
        <v>Selassie Karobwa</v>
      </c>
      <c r="D2208" s="94" t="s">
        <v>7459</v>
      </c>
      <c r="E2208" s="94" t="s">
        <v>32</v>
      </c>
      <c r="F2208" s="94" t="s">
        <v>24284</v>
      </c>
      <c r="G2208" s="95" t="s">
        <v>33</v>
      </c>
      <c r="H2208" s="94" t="s">
        <v>12006</v>
      </c>
      <c r="I2208" s="94" t="s">
        <v>12069</v>
      </c>
      <c r="BF2208" s="94"/>
      <c r="BG2208" s="94"/>
      <c r="BH2208" s="94"/>
      <c r="BI2208" s="94"/>
      <c r="BJ2208" s="94" t="s">
        <v>33</v>
      </c>
      <c r="BK2208" s="94"/>
      <c r="BL2208" s="94"/>
      <c r="BM2208" s="94"/>
      <c r="BN2208" s="94"/>
      <c r="BO2208" s="94"/>
      <c r="BP2208" s="94"/>
      <c r="BQ2208" s="94"/>
      <c r="BR2208" s="94"/>
      <c r="BS2208" s="94"/>
      <c r="BT2208" s="94"/>
      <c r="BU2208" s="94"/>
      <c r="BV2208" s="94"/>
      <c r="BW2208" s="94"/>
      <c r="BX2208" s="94"/>
      <c r="BY2208" s="94">
        <v>1.0</v>
      </c>
      <c r="BZ2208" s="94"/>
      <c r="CA2208" s="94"/>
      <c r="CB2208" s="94"/>
      <c r="CC2208" s="94"/>
      <c r="CD2208" s="94"/>
      <c r="CE2208" s="94"/>
      <c r="CF2208" s="94"/>
      <c r="CG2208" s="94"/>
      <c r="CH2208" s="94"/>
      <c r="CJ2208" s="94" t="s">
        <v>11475</v>
      </c>
      <c r="CK2208" s="94" t="s">
        <v>7463</v>
      </c>
      <c r="CL2208" s="94" t="s">
        <v>12046</v>
      </c>
      <c r="CM2208" s="94" t="s">
        <v>24285</v>
      </c>
      <c r="CN2208" s="94" t="s">
        <v>24286</v>
      </c>
      <c r="CO2208" s="94" t="s">
        <v>12217</v>
      </c>
      <c r="CP2208" s="94" t="s">
        <v>24287</v>
      </c>
      <c r="CQ2208" s="94" t="s">
        <v>24288</v>
      </c>
      <c r="CR2208" s="94" t="s">
        <v>24288</v>
      </c>
      <c r="CS2208" s="94" t="s">
        <v>12007</v>
      </c>
      <c r="CT2208" s="94" t="s">
        <v>12052</v>
      </c>
      <c r="CU2208" s="94" t="s">
        <v>12052</v>
      </c>
      <c r="CV2208" s="94" t="s">
        <v>12498</v>
      </c>
      <c r="CX2208" s="94" t="s">
        <v>24289</v>
      </c>
      <c r="CZ2208" s="94" t="s">
        <v>12007</v>
      </c>
      <c r="DB2208" s="94" t="s">
        <v>12111</v>
      </c>
      <c r="DC2208" s="94" t="s">
        <v>12007</v>
      </c>
      <c r="DD2208" s="94" t="s">
        <v>12007</v>
      </c>
      <c r="DE2208" s="94" t="s">
        <v>12007</v>
      </c>
      <c r="DF2208" s="94" t="s">
        <v>24290</v>
      </c>
      <c r="DH2208" s="94" t="s">
        <v>12021</v>
      </c>
      <c r="DJ2208" s="94" t="s">
        <v>12022</v>
      </c>
    </row>
    <row r="2209" ht="13.5" customHeight="1">
      <c r="A2209" s="94" t="s">
        <v>24291</v>
      </c>
      <c r="B2209" s="94" t="s">
        <v>24292</v>
      </c>
      <c r="C2209" s="94" t="str">
        <f t="shared" si="1"/>
        <v>Selomina Phekelela</v>
      </c>
      <c r="D2209" s="94" t="s">
        <v>24293</v>
      </c>
      <c r="E2209" s="94" t="s">
        <v>32</v>
      </c>
      <c r="F2209" s="94" t="s">
        <v>24294</v>
      </c>
      <c r="G2209" s="95" t="s">
        <v>33</v>
      </c>
      <c r="H2209" s="94" t="s">
        <v>12006</v>
      </c>
      <c r="O2209" s="94" t="s">
        <v>12007</v>
      </c>
      <c r="BF2209" s="94"/>
      <c r="BG2209" s="94"/>
      <c r="BH2209" s="94"/>
      <c r="BI2209" s="94"/>
      <c r="BJ2209" s="94" t="s">
        <v>33</v>
      </c>
      <c r="BK2209" s="94"/>
      <c r="BL2209" s="94"/>
      <c r="BM2209" s="94"/>
      <c r="BN2209" s="94"/>
      <c r="BO2209" s="94"/>
      <c r="BP2209" s="94"/>
      <c r="BQ2209" s="94"/>
      <c r="BR2209" s="94"/>
      <c r="BS2209" s="94"/>
      <c r="BT2209" s="94"/>
      <c r="BU2209" s="94"/>
      <c r="BV2209" s="94"/>
      <c r="BW2209" s="94"/>
      <c r="BX2209" s="94">
        <v>1.0</v>
      </c>
      <c r="BY2209" s="94"/>
      <c r="BZ2209" s="94"/>
      <c r="CA2209" s="94"/>
      <c r="CB2209" s="94"/>
      <c r="CC2209" s="94"/>
      <c r="CD2209" s="94"/>
      <c r="CE2209" s="94"/>
      <c r="CF2209" s="94"/>
      <c r="CG2209" s="94"/>
      <c r="CH2209" s="94"/>
      <c r="CJ2209" s="94" t="s">
        <v>12213</v>
      </c>
      <c r="CK2209" s="94" t="s">
        <v>24295</v>
      </c>
      <c r="CL2209" s="94" t="s">
        <v>12010</v>
      </c>
      <c r="CM2209" s="94" t="s">
        <v>23134</v>
      </c>
      <c r="CN2209" s="94" t="s">
        <v>24296</v>
      </c>
      <c r="CO2209" s="94" t="s">
        <v>12013</v>
      </c>
      <c r="CP2209" s="94" t="s">
        <v>12859</v>
      </c>
      <c r="CQ2209" s="94" t="s">
        <v>12015</v>
      </c>
      <c r="CR2209" s="94" t="s">
        <v>12219</v>
      </c>
      <c r="CS2209" s="94" t="s">
        <v>12016</v>
      </c>
      <c r="CT2209" s="94" t="s">
        <v>12498</v>
      </c>
      <c r="CX2209" s="94" t="s">
        <v>24297</v>
      </c>
      <c r="CZ2209" s="94" t="s">
        <v>12007</v>
      </c>
      <c r="DA2209" s="94" t="s">
        <v>12111</v>
      </c>
      <c r="DB2209" s="94" t="s">
        <v>12111</v>
      </c>
      <c r="DC2209" s="94" t="s">
        <v>12007</v>
      </c>
      <c r="DD2209" s="94" t="s">
        <v>12007</v>
      </c>
      <c r="DE2209" s="94" t="s">
        <v>12007</v>
      </c>
      <c r="DH2209" s="94" t="s">
        <v>12021</v>
      </c>
      <c r="DJ2209" s="94" t="s">
        <v>12022</v>
      </c>
    </row>
    <row r="2210" ht="13.5" customHeight="1">
      <c r="A2210" s="94" t="s">
        <v>9913</v>
      </c>
      <c r="B2210" s="94" t="s">
        <v>9914</v>
      </c>
      <c r="C2210" s="94" t="str">
        <f t="shared" si="1"/>
        <v>Senate Lekomola</v>
      </c>
      <c r="D2210" s="94" t="s">
        <v>9915</v>
      </c>
      <c r="E2210" s="94" t="s">
        <v>32</v>
      </c>
      <c r="F2210" s="94" t="s">
        <v>24298</v>
      </c>
      <c r="G2210" s="95" t="s">
        <v>38</v>
      </c>
      <c r="H2210" s="94" t="s">
        <v>12006</v>
      </c>
      <c r="I2210" s="94" t="s">
        <v>12069</v>
      </c>
      <c r="BF2210" s="94"/>
      <c r="BG2210" s="94" t="s">
        <v>38</v>
      </c>
      <c r="BH2210" s="94"/>
      <c r="BI2210" s="94"/>
      <c r="BJ2210" s="94"/>
      <c r="BK2210" s="94"/>
      <c r="BL2210" s="94"/>
      <c r="BM2210" s="94"/>
      <c r="BN2210" s="94"/>
      <c r="BO2210" s="94"/>
      <c r="BP2210" s="94">
        <v>1.0</v>
      </c>
      <c r="BQ2210" s="94"/>
      <c r="BR2210" s="94"/>
      <c r="BS2210" s="94"/>
      <c r="BT2210" s="94"/>
      <c r="BU2210" s="94"/>
      <c r="BV2210" s="94"/>
      <c r="BW2210" s="94"/>
      <c r="BX2210" s="94"/>
      <c r="BY2210" s="94"/>
      <c r="BZ2210" s="94"/>
      <c r="CA2210" s="94"/>
      <c r="CB2210" s="94"/>
      <c r="CC2210" s="94"/>
      <c r="CD2210" s="94"/>
      <c r="CE2210" s="94"/>
      <c r="CF2210" s="94"/>
      <c r="CG2210" s="94"/>
      <c r="CH2210" s="94"/>
      <c r="CJ2210" s="94" t="s">
        <v>12213</v>
      </c>
      <c r="CK2210" s="94" t="s">
        <v>9918</v>
      </c>
      <c r="CL2210" s="94" t="s">
        <v>12010</v>
      </c>
      <c r="CM2210" s="94" t="s">
        <v>24299</v>
      </c>
      <c r="CN2210" s="94" t="s">
        <v>12143</v>
      </c>
      <c r="CO2210" s="94" t="s">
        <v>12217</v>
      </c>
      <c r="CP2210" s="94" t="s">
        <v>24300</v>
      </c>
      <c r="CQ2210" s="94" t="s">
        <v>14189</v>
      </c>
      <c r="CR2210" s="94" t="s">
        <v>14189</v>
      </c>
      <c r="CS2210" s="94" t="s">
        <v>12016</v>
      </c>
      <c r="CX2210" s="94" t="s">
        <v>24301</v>
      </c>
      <c r="CZ2210" s="94" t="s">
        <v>12007</v>
      </c>
      <c r="DA2210" s="94" t="s">
        <v>12111</v>
      </c>
      <c r="DB2210" s="94" t="s">
        <v>12111</v>
      </c>
      <c r="DC2210" s="94" t="s">
        <v>12007</v>
      </c>
      <c r="DD2210" s="94" t="s">
        <v>12007</v>
      </c>
      <c r="DH2210" s="94" t="s">
        <v>12021</v>
      </c>
      <c r="DJ2210" s="94" t="s">
        <v>12022</v>
      </c>
    </row>
    <row r="2211" ht="13.5" customHeight="1">
      <c r="A2211" s="94" t="s">
        <v>3930</v>
      </c>
      <c r="B2211" s="94" t="s">
        <v>3931</v>
      </c>
      <c r="C2211" s="94" t="str">
        <f t="shared" si="1"/>
        <v>Senkhosi Simelane</v>
      </c>
      <c r="D2211" s="94" t="s">
        <v>3932</v>
      </c>
      <c r="E2211" s="94" t="s">
        <v>32</v>
      </c>
      <c r="F2211" s="94" t="s">
        <v>24302</v>
      </c>
      <c r="G2211" s="95" t="s">
        <v>33</v>
      </c>
      <c r="H2211" s="94" t="s">
        <v>12006</v>
      </c>
      <c r="I2211" s="94" t="s">
        <v>12069</v>
      </c>
      <c r="BF2211" s="94" t="s">
        <v>33</v>
      </c>
      <c r="BG2211" s="94"/>
      <c r="BH2211" s="94"/>
      <c r="BI2211" s="94"/>
      <c r="BJ2211" s="94"/>
      <c r="BK2211" s="94"/>
      <c r="BL2211" s="94"/>
      <c r="BM2211" s="94">
        <v>1.0</v>
      </c>
      <c r="BN2211" s="94"/>
      <c r="BO2211" s="94"/>
      <c r="BP2211" s="94"/>
      <c r="BQ2211" s="94"/>
      <c r="BR2211" s="94"/>
      <c r="BS2211" s="94"/>
      <c r="BT2211" s="94"/>
      <c r="BU2211" s="94"/>
      <c r="BV2211" s="94"/>
      <c r="BW2211" s="94"/>
      <c r="BX2211" s="94"/>
      <c r="BY2211" s="94"/>
      <c r="BZ2211" s="94"/>
      <c r="CA2211" s="94"/>
      <c r="CB2211" s="94"/>
      <c r="CC2211" s="94"/>
      <c r="CD2211" s="94">
        <v>1.0</v>
      </c>
      <c r="CE2211" s="94"/>
      <c r="CF2211" s="94"/>
      <c r="CG2211" s="94"/>
      <c r="CH2211" s="94"/>
      <c r="CJ2211" s="94" t="s">
        <v>11475</v>
      </c>
      <c r="CK2211" s="94" t="s">
        <v>3936</v>
      </c>
      <c r="CL2211" s="94" t="s">
        <v>12046</v>
      </c>
      <c r="CM2211" s="94" t="s">
        <v>13061</v>
      </c>
      <c r="CN2211" s="94" t="s">
        <v>12143</v>
      </c>
      <c r="CO2211" s="94" t="s">
        <v>12217</v>
      </c>
      <c r="CP2211" s="94" t="s">
        <v>12306</v>
      </c>
      <c r="CQ2211" s="94" t="s">
        <v>12015</v>
      </c>
      <c r="CR2211" s="94" t="s">
        <v>24303</v>
      </c>
      <c r="CS2211" s="94" t="s">
        <v>12016</v>
      </c>
      <c r="CT2211" s="94" t="s">
        <v>12052</v>
      </c>
      <c r="CX2211" s="94" t="s">
        <v>24304</v>
      </c>
      <c r="CZ2211" s="94" t="s">
        <v>12007</v>
      </c>
      <c r="DA2211" s="94" t="s">
        <v>12016</v>
      </c>
      <c r="DB2211" s="94" t="s">
        <v>12111</v>
      </c>
      <c r="DC2211" s="94" t="s">
        <v>12007</v>
      </c>
      <c r="DD2211" s="94" t="s">
        <v>12007</v>
      </c>
      <c r="DE2211" s="94" t="s">
        <v>12016</v>
      </c>
      <c r="DH2211" s="94" t="s">
        <v>12021</v>
      </c>
      <c r="DJ2211" s="94" t="s">
        <v>12022</v>
      </c>
    </row>
    <row r="2212" ht="13.5" customHeight="1">
      <c r="A2212" s="94" t="s">
        <v>7611</v>
      </c>
      <c r="B2212" s="94" t="s">
        <v>7612</v>
      </c>
      <c r="C2212" s="94" t="str">
        <f t="shared" si="1"/>
        <v>Sepideh Ghaziasgar</v>
      </c>
      <c r="D2212" s="94" t="s">
        <v>7613</v>
      </c>
      <c r="E2212" s="94" t="s">
        <v>35</v>
      </c>
      <c r="F2212" s="94" t="s">
        <v>24305</v>
      </c>
      <c r="G2212" s="95" t="s">
        <v>38</v>
      </c>
      <c r="H2212" s="94" t="s">
        <v>12006</v>
      </c>
      <c r="I2212" s="94" t="s">
        <v>12069</v>
      </c>
      <c r="BF2212" s="94"/>
      <c r="BG2212" s="94"/>
      <c r="BH2212" s="94"/>
      <c r="BI2212" s="94" t="s">
        <v>38</v>
      </c>
      <c r="BJ2212" s="94"/>
      <c r="BK2212" s="94"/>
      <c r="BL2212" s="94"/>
      <c r="BM2212" s="94"/>
      <c r="BN2212" s="94"/>
      <c r="BO2212" s="94"/>
      <c r="BP2212" s="94"/>
      <c r="BQ2212" s="94"/>
      <c r="BR2212" s="94"/>
      <c r="BS2212" s="94"/>
      <c r="BT2212" s="94"/>
      <c r="BU2212" s="94">
        <v>1.0</v>
      </c>
      <c r="BV2212" s="94"/>
      <c r="BW2212" s="94"/>
      <c r="BX2212" s="94"/>
      <c r="BY2212" s="94"/>
      <c r="BZ2212" s="94"/>
      <c r="CA2212" s="94"/>
      <c r="CB2212" s="94"/>
      <c r="CC2212" s="94"/>
      <c r="CD2212" s="94"/>
      <c r="CE2212" s="94"/>
      <c r="CF2212" s="94"/>
      <c r="CG2212" s="94"/>
      <c r="CH2212" s="94"/>
      <c r="CJ2212" s="94" t="s">
        <v>12717</v>
      </c>
      <c r="CK2212" s="94" t="s">
        <v>7617</v>
      </c>
      <c r="CL2212" s="94" t="s">
        <v>12010</v>
      </c>
      <c r="CM2212" s="94" t="s">
        <v>24306</v>
      </c>
      <c r="CN2212" s="94" t="s">
        <v>14767</v>
      </c>
      <c r="CO2212" s="94" t="s">
        <v>12013</v>
      </c>
      <c r="CP2212" s="94" t="s">
        <v>12487</v>
      </c>
      <c r="CQ2212" s="94" t="s">
        <v>12405</v>
      </c>
      <c r="CR2212" s="94" t="s">
        <v>12406</v>
      </c>
      <c r="CX2212" s="94" t="s">
        <v>1650</v>
      </c>
      <c r="CZ2212" s="94" t="s">
        <v>12007</v>
      </c>
      <c r="DC2212" s="94" t="s">
        <v>12007</v>
      </c>
      <c r="DD2212" s="94" t="s">
        <v>12007</v>
      </c>
      <c r="DH2212" s="94" t="s">
        <v>12021</v>
      </c>
      <c r="DJ2212" s="94" t="s">
        <v>12022</v>
      </c>
    </row>
    <row r="2213" ht="13.5" customHeight="1">
      <c r="A2213" s="94" t="s">
        <v>7611</v>
      </c>
      <c r="B2213" s="94" t="s">
        <v>7612</v>
      </c>
      <c r="C2213" s="94" t="str">
        <f t="shared" si="1"/>
        <v>Sepideh Ghaziasgar</v>
      </c>
      <c r="D2213" s="94" t="s">
        <v>7613</v>
      </c>
      <c r="E2213" s="94" t="s">
        <v>35</v>
      </c>
      <c r="F2213" s="94" t="s">
        <v>24307</v>
      </c>
      <c r="G2213" s="95" t="s">
        <v>33</v>
      </c>
      <c r="H2213" s="94" t="s">
        <v>12006</v>
      </c>
      <c r="I2213" s="94" t="s">
        <v>12069</v>
      </c>
      <c r="BF2213" s="94" t="s">
        <v>33</v>
      </c>
      <c r="BG2213" s="94"/>
      <c r="BH2213" s="94"/>
      <c r="BI2213" s="94"/>
      <c r="BJ2213" s="94"/>
      <c r="BK2213" s="94"/>
      <c r="BL2213" s="94">
        <v>1.0</v>
      </c>
      <c r="BM2213" s="94"/>
      <c r="BN2213" s="94"/>
      <c r="BO2213" s="94"/>
      <c r="BP2213" s="94"/>
      <c r="BQ2213" s="94"/>
      <c r="BR2213" s="94"/>
      <c r="BS2213" s="94"/>
      <c r="BT2213" s="94"/>
      <c r="BU2213" s="94"/>
      <c r="BV2213" s="94"/>
      <c r="BW2213" s="94"/>
      <c r="BX2213" s="94"/>
      <c r="BY2213" s="94"/>
      <c r="BZ2213" s="94"/>
      <c r="CA2213" s="94"/>
      <c r="CB2213" s="94"/>
      <c r="CC2213" s="94"/>
      <c r="CD2213" s="94"/>
      <c r="CE2213" s="94"/>
      <c r="CF2213" s="94"/>
      <c r="CG2213" s="94"/>
      <c r="CH2213" s="94"/>
      <c r="CJ2213" s="94" t="s">
        <v>12717</v>
      </c>
      <c r="CK2213" s="94" t="s">
        <v>7617</v>
      </c>
      <c r="CL2213" s="94" t="s">
        <v>12010</v>
      </c>
      <c r="CM2213" s="94" t="s">
        <v>20328</v>
      </c>
      <c r="CN2213" s="94" t="s">
        <v>14767</v>
      </c>
      <c r="CO2213" s="94" t="s">
        <v>12013</v>
      </c>
      <c r="CP2213" s="94" t="s">
        <v>12487</v>
      </c>
      <c r="CQ2213" s="94" t="s">
        <v>12405</v>
      </c>
      <c r="CR2213" s="94" t="s">
        <v>12406</v>
      </c>
      <c r="CS2213" s="94" t="s">
        <v>12007</v>
      </c>
      <c r="CT2213" s="94" t="s">
        <v>12016</v>
      </c>
      <c r="CX2213" s="94" t="s">
        <v>24308</v>
      </c>
      <c r="CZ2213" s="94" t="s">
        <v>12007</v>
      </c>
      <c r="DA2213" s="94" t="s">
        <v>12111</v>
      </c>
      <c r="DB2213" s="94" t="s">
        <v>12111</v>
      </c>
      <c r="DC2213" s="94" t="s">
        <v>12007</v>
      </c>
      <c r="DD2213" s="94" t="s">
        <v>12007</v>
      </c>
      <c r="DE2213" s="94" t="s">
        <v>12007</v>
      </c>
      <c r="DH2213" s="94" t="s">
        <v>12021</v>
      </c>
      <c r="DJ2213" s="94" t="s">
        <v>12022</v>
      </c>
    </row>
    <row r="2214" ht="13.5" customHeight="1">
      <c r="A2214" s="94" t="s">
        <v>24309</v>
      </c>
      <c r="B2214" s="94" t="s">
        <v>24310</v>
      </c>
      <c r="C2214" s="94" t="str">
        <f t="shared" si="1"/>
        <v>Sera Markoff</v>
      </c>
      <c r="D2214" s="94" t="s">
        <v>24311</v>
      </c>
      <c r="E2214" s="94" t="s">
        <v>32</v>
      </c>
      <c r="F2214" s="94" t="s">
        <v>24312</v>
      </c>
      <c r="G2214" s="95" t="s">
        <v>33</v>
      </c>
      <c r="H2214" s="94" t="s">
        <v>12006</v>
      </c>
      <c r="I2214" s="94" t="s">
        <v>12381</v>
      </c>
      <c r="BF2214" s="94" t="s">
        <v>33</v>
      </c>
      <c r="BG2214" s="94"/>
      <c r="BH2214" s="94"/>
      <c r="BI2214" s="94"/>
      <c r="BJ2214" s="94"/>
      <c r="BK2214" s="94"/>
      <c r="BL2214" s="94">
        <v>1.0</v>
      </c>
      <c r="BM2214" s="94"/>
      <c r="BN2214" s="94"/>
      <c r="BO2214" s="94"/>
      <c r="BP2214" s="94"/>
      <c r="BQ2214" s="94"/>
      <c r="BR2214" s="94"/>
      <c r="BS2214" s="94"/>
      <c r="BT2214" s="94"/>
      <c r="BU2214" s="94"/>
      <c r="BV2214" s="94"/>
      <c r="BW2214" s="94"/>
      <c r="BX2214" s="94"/>
      <c r="BY2214" s="94"/>
      <c r="BZ2214" s="94"/>
      <c r="CA2214" s="94"/>
      <c r="CB2214" s="94"/>
      <c r="CC2214" s="94"/>
      <c r="CD2214" s="94">
        <v>1.0</v>
      </c>
      <c r="CE2214" s="94"/>
      <c r="CF2214" s="94"/>
      <c r="CG2214" s="94"/>
      <c r="CH2214" s="94"/>
      <c r="CJ2214" s="94" t="s">
        <v>12026</v>
      </c>
      <c r="CK2214" s="94" t="s">
        <v>24313</v>
      </c>
      <c r="CL2214" s="94" t="s">
        <v>12202</v>
      </c>
      <c r="CM2214" s="94" t="s">
        <v>24314</v>
      </c>
      <c r="CN2214" s="94" t="s">
        <v>12029</v>
      </c>
      <c r="CP2214" s="94" t="s">
        <v>17066</v>
      </c>
      <c r="CQ2214" s="94" t="s">
        <v>12347</v>
      </c>
      <c r="CR2214" s="94" t="s">
        <v>12062</v>
      </c>
      <c r="CS2214" s="94" t="s">
        <v>12016</v>
      </c>
      <c r="CT2214" s="94" t="s">
        <v>24315</v>
      </c>
      <c r="CX2214" s="94" t="s">
        <v>24316</v>
      </c>
      <c r="CZ2214" s="94" t="s">
        <v>12007</v>
      </c>
      <c r="DA2214" s="94" t="s">
        <v>12019</v>
      </c>
      <c r="DB2214" s="94" t="s">
        <v>12019</v>
      </c>
      <c r="DC2214" s="94" t="s">
        <v>12007</v>
      </c>
      <c r="DD2214" s="94" t="s">
        <v>12007</v>
      </c>
      <c r="DE2214" s="94" t="s">
        <v>12007</v>
      </c>
      <c r="DF2214" s="94" t="s">
        <v>24317</v>
      </c>
      <c r="DH2214" s="94" t="s">
        <v>12021</v>
      </c>
      <c r="DJ2214" s="94" t="s">
        <v>12022</v>
      </c>
    </row>
    <row r="2215" ht="13.5" customHeight="1">
      <c r="A2215" s="94" t="s">
        <v>24318</v>
      </c>
      <c r="B2215" s="94" t="s">
        <v>24319</v>
      </c>
      <c r="C2215" s="94" t="str">
        <f t="shared" si="1"/>
        <v>Serena Criscuoli</v>
      </c>
      <c r="D2215" s="94" t="s">
        <v>24320</v>
      </c>
      <c r="E2215" s="94" t="s">
        <v>32</v>
      </c>
      <c r="F2215" s="94" t="s">
        <v>24321</v>
      </c>
      <c r="G2215" s="95" t="s">
        <v>33</v>
      </c>
      <c r="H2215" s="94" t="s">
        <v>12006</v>
      </c>
      <c r="I2215" s="94" t="s">
        <v>12025</v>
      </c>
      <c r="BF2215" s="94"/>
      <c r="BG2215" s="94"/>
      <c r="BH2215" s="94" t="s">
        <v>33</v>
      </c>
      <c r="BI2215" s="94"/>
      <c r="BJ2215" s="94"/>
      <c r="BK2215" s="94"/>
      <c r="BL2215" s="94"/>
      <c r="BM2215" s="94"/>
      <c r="BN2215" s="94"/>
      <c r="BO2215" s="94"/>
      <c r="BP2215" s="94"/>
      <c r="BQ2215" s="94"/>
      <c r="BR2215" s="94">
        <v>1.0</v>
      </c>
      <c r="BS2215" s="94"/>
      <c r="BT2215" s="94"/>
      <c r="BU2215" s="94"/>
      <c r="BV2215" s="94"/>
      <c r="BW2215" s="94"/>
      <c r="BX2215" s="94"/>
      <c r="BY2215" s="94"/>
      <c r="BZ2215" s="94"/>
      <c r="CA2215" s="94"/>
      <c r="CB2215" s="94"/>
      <c r="CC2215" s="94"/>
      <c r="CD2215" s="94"/>
      <c r="CE2215" s="94"/>
      <c r="CF2215" s="94"/>
      <c r="CG2215" s="94"/>
      <c r="CH2215" s="94"/>
      <c r="CJ2215" s="94" t="s">
        <v>3680</v>
      </c>
      <c r="CK2215" s="94" t="s">
        <v>24322</v>
      </c>
      <c r="CL2215" s="94" t="s">
        <v>12010</v>
      </c>
      <c r="CM2215" s="94" t="s">
        <v>12661</v>
      </c>
      <c r="CN2215" s="94" t="s">
        <v>12507</v>
      </c>
      <c r="CO2215" s="94" t="s">
        <v>12030</v>
      </c>
      <c r="CP2215" s="94" t="s">
        <v>15724</v>
      </c>
      <c r="CQ2215" s="94" t="s">
        <v>12062</v>
      </c>
      <c r="CR2215" s="94" t="s">
        <v>24323</v>
      </c>
      <c r="CS2215" s="94" t="s">
        <v>12016</v>
      </c>
      <c r="CX2215" s="94" t="s">
        <v>24324</v>
      </c>
      <c r="CZ2215" s="94" t="s">
        <v>12007</v>
      </c>
      <c r="DA2215" s="94" t="s">
        <v>12016</v>
      </c>
      <c r="DB2215" s="94" t="s">
        <v>12016</v>
      </c>
      <c r="DC2215" s="94" t="s">
        <v>12016</v>
      </c>
      <c r="DD2215" s="94" t="s">
        <v>12016</v>
      </c>
      <c r="DE2215" s="94" t="s">
        <v>12007</v>
      </c>
      <c r="DH2215" s="94" t="s">
        <v>12021</v>
      </c>
      <c r="DJ2215" s="94" t="s">
        <v>12022</v>
      </c>
    </row>
    <row r="2216" ht="13.5" customHeight="1">
      <c r="A2216" s="94" t="s">
        <v>11199</v>
      </c>
      <c r="B2216" s="94" t="s">
        <v>11200</v>
      </c>
      <c r="C2216" s="94" t="str">
        <f t="shared" si="1"/>
        <v>Sergei Ipatov</v>
      </c>
      <c r="D2216" s="94" t="s">
        <v>11201</v>
      </c>
      <c r="E2216" s="94" t="s">
        <v>32</v>
      </c>
      <c r="F2216" s="94" t="s">
        <v>24325</v>
      </c>
      <c r="G2216" s="95" t="s">
        <v>38</v>
      </c>
      <c r="H2216" s="94" t="s">
        <v>12006</v>
      </c>
      <c r="I2216" s="94" t="s">
        <v>12069</v>
      </c>
      <c r="BF2216" s="94"/>
      <c r="BG2216" s="94"/>
      <c r="BH2216" s="94"/>
      <c r="BI2216" s="94" t="s">
        <v>38</v>
      </c>
      <c r="BJ2216" s="94"/>
      <c r="BK2216" s="94"/>
      <c r="BL2216" s="94"/>
      <c r="BM2216" s="94"/>
      <c r="BN2216" s="94"/>
      <c r="BO2216" s="94"/>
      <c r="BP2216" s="94"/>
      <c r="BQ2216" s="94"/>
      <c r="BR2216" s="94"/>
      <c r="BS2216" s="94"/>
      <c r="BT2216" s="94"/>
      <c r="BU2216" s="94">
        <v>1.0</v>
      </c>
      <c r="BV2216" s="94"/>
      <c r="BW2216" s="94"/>
      <c r="BX2216" s="94"/>
      <c r="BY2216" s="94"/>
      <c r="BZ2216" s="94"/>
      <c r="CA2216" s="94"/>
      <c r="CB2216" s="94"/>
      <c r="CC2216" s="94"/>
      <c r="CD2216" s="94"/>
      <c r="CE2216" s="94"/>
      <c r="CF2216" s="94"/>
      <c r="CG2216" s="94"/>
      <c r="CH2216" s="94"/>
      <c r="CJ2216" s="94" t="s">
        <v>12058</v>
      </c>
      <c r="CK2216" s="94" t="s">
        <v>11204</v>
      </c>
      <c r="CM2216" s="94" t="s">
        <v>24326</v>
      </c>
      <c r="CN2216" s="94" t="s">
        <v>24327</v>
      </c>
      <c r="CO2216" s="94" t="s">
        <v>12030</v>
      </c>
      <c r="CP2216" s="94" t="s">
        <v>24328</v>
      </c>
      <c r="CQ2216" s="94" t="s">
        <v>12641</v>
      </c>
      <c r="CR2216" s="94" t="s">
        <v>24329</v>
      </c>
      <c r="CX2216" s="94" t="s">
        <v>12832</v>
      </c>
      <c r="CZ2216" s="94" t="s">
        <v>12016</v>
      </c>
      <c r="DC2216" s="94" t="s">
        <v>12016</v>
      </c>
      <c r="DD2216" s="94" t="s">
        <v>12016</v>
      </c>
      <c r="DH2216" s="94" t="s">
        <v>12021</v>
      </c>
      <c r="DJ2216" s="94" t="s">
        <v>12022</v>
      </c>
    </row>
    <row r="2217" ht="13.5" customHeight="1">
      <c r="A2217" s="94" t="s">
        <v>11199</v>
      </c>
      <c r="B2217" s="94" t="s">
        <v>24330</v>
      </c>
      <c r="C2217" s="94" t="str">
        <f t="shared" si="1"/>
        <v>Sergei Klioner</v>
      </c>
      <c r="D2217" s="94" t="s">
        <v>24331</v>
      </c>
      <c r="E2217" s="94" t="s">
        <v>32</v>
      </c>
      <c r="F2217" s="94" t="s">
        <v>24332</v>
      </c>
      <c r="G2217" s="95" t="s">
        <v>38</v>
      </c>
      <c r="H2217" s="94" t="s">
        <v>12006</v>
      </c>
      <c r="I2217" s="94" t="s">
        <v>12025</v>
      </c>
      <c r="BF2217" s="94"/>
      <c r="BG2217" s="94"/>
      <c r="BH2217" s="94"/>
      <c r="BI2217" s="94" t="s">
        <v>38</v>
      </c>
      <c r="BJ2217" s="94"/>
      <c r="BK2217" s="94"/>
      <c r="BL2217" s="94"/>
      <c r="BM2217" s="94"/>
      <c r="BN2217" s="94"/>
      <c r="BO2217" s="94"/>
      <c r="BP2217" s="94"/>
      <c r="BQ2217" s="94"/>
      <c r="BR2217" s="94"/>
      <c r="BS2217" s="94"/>
      <c r="BT2217" s="94"/>
      <c r="BU2217" s="94">
        <v>1.0</v>
      </c>
      <c r="BV2217" s="94"/>
      <c r="BW2217" s="94"/>
      <c r="BX2217" s="94"/>
      <c r="BY2217" s="94"/>
      <c r="BZ2217" s="94"/>
      <c r="CA2217" s="94"/>
      <c r="CB2217" s="94"/>
      <c r="CC2217" s="94"/>
      <c r="CD2217" s="94"/>
      <c r="CE2217" s="94"/>
      <c r="CF2217" s="94"/>
      <c r="CG2217" s="94"/>
      <c r="CH2217" s="94"/>
      <c r="CJ2217" s="94" t="s">
        <v>12026</v>
      </c>
      <c r="CK2217" s="94" t="s">
        <v>24333</v>
      </c>
      <c r="CL2217" s="94" t="s">
        <v>12505</v>
      </c>
      <c r="CM2217" s="94" t="s">
        <v>24334</v>
      </c>
      <c r="CO2217" s="94" t="s">
        <v>12030</v>
      </c>
      <c r="CP2217" s="94" t="s">
        <v>16215</v>
      </c>
      <c r="CQ2217" s="94" t="s">
        <v>12243</v>
      </c>
      <c r="CR2217" s="94" t="s">
        <v>12641</v>
      </c>
      <c r="CX2217" s="94" t="s">
        <v>24335</v>
      </c>
      <c r="CZ2217" s="94" t="s">
        <v>12007</v>
      </c>
      <c r="DC2217" s="94" t="s">
        <v>12007</v>
      </c>
      <c r="DD2217" s="94" t="s">
        <v>12016</v>
      </c>
      <c r="DH2217" s="94" t="s">
        <v>12021</v>
      </c>
      <c r="DJ2217" s="94" t="s">
        <v>12022</v>
      </c>
    </row>
    <row r="2218" ht="13.5" customHeight="1">
      <c r="A2218" s="94" t="s">
        <v>10722</v>
      </c>
      <c r="B2218" s="94" t="s">
        <v>11579</v>
      </c>
      <c r="C2218" s="94" t="str">
        <f t="shared" si="1"/>
        <v>Sergey Kalabanov</v>
      </c>
      <c r="D2218" s="94" t="s">
        <v>24336</v>
      </c>
      <c r="E2218" s="94" t="s">
        <v>35</v>
      </c>
      <c r="F2218" s="94" t="s">
        <v>24337</v>
      </c>
      <c r="G2218" s="95" t="s">
        <v>33</v>
      </c>
      <c r="H2218" s="94" t="s">
        <v>12006</v>
      </c>
      <c r="I2218" s="94" t="s">
        <v>12081</v>
      </c>
      <c r="BF2218" s="94" t="s">
        <v>33</v>
      </c>
      <c r="BG2218" s="94"/>
      <c r="BH2218" s="94"/>
      <c r="BI2218" s="94"/>
      <c r="BJ2218" s="94"/>
      <c r="BK2218" s="94"/>
      <c r="BL2218" s="94">
        <v>1.0</v>
      </c>
      <c r="BM2218" s="94"/>
      <c r="BN2218" s="94"/>
      <c r="BO2218" s="94"/>
      <c r="BP2218" s="94"/>
      <c r="BQ2218" s="94"/>
      <c r="BR2218" s="94"/>
      <c r="BS2218" s="94"/>
      <c r="BT2218" s="94"/>
      <c r="BU2218" s="94"/>
      <c r="BV2218" s="94"/>
      <c r="BW2218" s="94"/>
      <c r="BX2218" s="94"/>
      <c r="BY2218" s="94"/>
      <c r="BZ2218" s="94"/>
      <c r="CA2218" s="94"/>
      <c r="CB2218" s="94"/>
      <c r="CC2218" s="94"/>
      <c r="CD2218" s="94"/>
      <c r="CE2218" s="94"/>
      <c r="CF2218" s="94"/>
      <c r="CG2218" s="94"/>
      <c r="CH2218" s="94"/>
      <c r="CJ2218" s="94" t="s">
        <v>3680</v>
      </c>
      <c r="CK2218" s="94" t="s">
        <v>11584</v>
      </c>
      <c r="CL2218" s="94" t="s">
        <v>12505</v>
      </c>
      <c r="CM2218" s="94" t="s">
        <v>24338</v>
      </c>
      <c r="CN2218" s="94" t="s">
        <v>12115</v>
      </c>
      <c r="CO2218" s="94" t="s">
        <v>12188</v>
      </c>
      <c r="CP2218" s="94" t="s">
        <v>24339</v>
      </c>
      <c r="CQ2218" s="94" t="s">
        <v>12641</v>
      </c>
      <c r="CR2218" s="94" t="s">
        <v>13019</v>
      </c>
      <c r="CS2218" s="94" t="s">
        <v>12007</v>
      </c>
      <c r="CT2218" s="94" t="s">
        <v>24340</v>
      </c>
      <c r="CU2218" s="94" t="s">
        <v>12016</v>
      </c>
      <c r="CV2218" s="94" t="s">
        <v>12016</v>
      </c>
      <c r="CX2218" s="94" t="s">
        <v>24341</v>
      </c>
      <c r="CZ2218" s="94" t="s">
        <v>12007</v>
      </c>
      <c r="DA2218" s="94" t="s">
        <v>12111</v>
      </c>
      <c r="DB2218" s="94" t="s">
        <v>12111</v>
      </c>
      <c r="DC2218" s="94" t="s">
        <v>12007</v>
      </c>
      <c r="DD2218" s="94" t="s">
        <v>12007</v>
      </c>
      <c r="DE2218" s="94" t="s">
        <v>12007</v>
      </c>
      <c r="DH2218" s="94" t="s">
        <v>12021</v>
      </c>
      <c r="DJ2218" s="94" t="s">
        <v>12022</v>
      </c>
    </row>
    <row r="2219" ht="13.5" customHeight="1">
      <c r="A2219" s="94" t="s">
        <v>10722</v>
      </c>
      <c r="B2219" s="94" t="s">
        <v>10723</v>
      </c>
      <c r="C2219" s="94" t="str">
        <f t="shared" si="1"/>
        <v>Sergey Moiseenko</v>
      </c>
      <c r="D2219" s="94" t="s">
        <v>10724</v>
      </c>
      <c r="E2219" s="94" t="s">
        <v>32</v>
      </c>
      <c r="F2219" s="94" t="s">
        <v>24342</v>
      </c>
      <c r="G2219" s="95" t="s">
        <v>33</v>
      </c>
      <c r="H2219" s="94" t="s">
        <v>12006</v>
      </c>
      <c r="I2219" s="94" t="s">
        <v>12069</v>
      </c>
      <c r="BF2219" s="94" t="s">
        <v>33</v>
      </c>
      <c r="BG2219" s="94"/>
      <c r="BH2219" s="94"/>
      <c r="BI2219" s="94"/>
      <c r="BJ2219" s="94"/>
      <c r="BK2219" s="94"/>
      <c r="BL2219" s="94">
        <v>1.0</v>
      </c>
      <c r="BM2219" s="94"/>
      <c r="BN2219" s="94"/>
      <c r="BO2219" s="94"/>
      <c r="BP2219" s="94"/>
      <c r="BQ2219" s="94"/>
      <c r="BR2219" s="94"/>
      <c r="BS2219" s="94"/>
      <c r="BT2219" s="94"/>
      <c r="BU2219" s="94"/>
      <c r="BV2219" s="94"/>
      <c r="BW2219" s="94"/>
      <c r="BX2219" s="94"/>
      <c r="BY2219" s="94"/>
      <c r="BZ2219" s="94"/>
      <c r="CA2219" s="94"/>
      <c r="CB2219" s="94"/>
      <c r="CC2219" s="94"/>
      <c r="CD2219" s="94">
        <v>1.0</v>
      </c>
      <c r="CE2219" s="94"/>
      <c r="CF2219" s="94"/>
      <c r="CG2219" s="94"/>
      <c r="CH2219" s="94"/>
      <c r="CK2219" s="94" t="s">
        <v>10728</v>
      </c>
      <c r="CL2219" s="94" t="s">
        <v>12505</v>
      </c>
      <c r="CM2219" s="94" t="s">
        <v>12665</v>
      </c>
      <c r="CN2219" s="94" t="s">
        <v>12666</v>
      </c>
      <c r="CO2219" s="94" t="s">
        <v>12116</v>
      </c>
      <c r="CP2219" s="94" t="s">
        <v>12667</v>
      </c>
      <c r="CQ2219" s="94" t="s">
        <v>12641</v>
      </c>
      <c r="CR2219" s="94" t="s">
        <v>12656</v>
      </c>
      <c r="CS2219" s="94" t="s">
        <v>12016</v>
      </c>
      <c r="CX2219" s="94" t="s">
        <v>24343</v>
      </c>
      <c r="CZ2219" s="94" t="s">
        <v>12007</v>
      </c>
      <c r="DC2219" s="94" t="s">
        <v>12007</v>
      </c>
      <c r="DE2219" s="94" t="s">
        <v>12007</v>
      </c>
      <c r="DH2219" s="94" t="s">
        <v>12021</v>
      </c>
      <c r="DJ2219" s="94" t="s">
        <v>12022</v>
      </c>
    </row>
    <row r="2220" ht="13.5" customHeight="1">
      <c r="A2220" s="94" t="s">
        <v>2844</v>
      </c>
      <c r="B2220" s="94" t="s">
        <v>2845</v>
      </c>
      <c r="C2220" s="94" t="str">
        <f t="shared" si="1"/>
        <v>Sergio Abraham Dzib Quijano</v>
      </c>
      <c r="D2220" s="94" t="s">
        <v>2846</v>
      </c>
      <c r="E2220" s="94" t="s">
        <v>35</v>
      </c>
      <c r="F2220" s="94" t="s">
        <v>24344</v>
      </c>
      <c r="G2220" s="95" t="s">
        <v>38</v>
      </c>
      <c r="H2220" s="94" t="s">
        <v>12006</v>
      </c>
      <c r="I2220" s="94" t="s">
        <v>12025</v>
      </c>
      <c r="BF2220" s="94"/>
      <c r="BG2220" s="94"/>
      <c r="BH2220" s="94"/>
      <c r="BI2220" s="94" t="s">
        <v>38</v>
      </c>
      <c r="BJ2220" s="94"/>
      <c r="BK2220" s="94"/>
      <c r="BL2220" s="94"/>
      <c r="BM2220" s="94"/>
      <c r="BN2220" s="94"/>
      <c r="BO2220" s="94"/>
      <c r="BP2220" s="94"/>
      <c r="BQ2220" s="94"/>
      <c r="BR2220" s="94"/>
      <c r="BS2220" s="94"/>
      <c r="BT2220" s="94"/>
      <c r="BU2220" s="94">
        <v>1.0</v>
      </c>
      <c r="BV2220" s="94"/>
      <c r="BW2220" s="94"/>
      <c r="BX2220" s="94"/>
      <c r="BY2220" s="94"/>
      <c r="BZ2220" s="94"/>
      <c r="CA2220" s="94"/>
      <c r="CB2220" s="94"/>
      <c r="CC2220" s="94"/>
      <c r="CD2220" s="94"/>
      <c r="CE2220" s="94"/>
      <c r="CF2220" s="94"/>
      <c r="CG2220" s="94"/>
      <c r="CH2220" s="94"/>
      <c r="CJ2220" s="94" t="s">
        <v>3680</v>
      </c>
      <c r="CK2220" s="94" t="s">
        <v>24345</v>
      </c>
      <c r="CL2220" s="94" t="s">
        <v>12046</v>
      </c>
      <c r="CM2220" s="94" t="s">
        <v>24346</v>
      </c>
      <c r="CO2220" s="94" t="s">
        <v>12116</v>
      </c>
      <c r="CP2220" s="94" t="s">
        <v>18047</v>
      </c>
      <c r="CQ2220" s="94" t="s">
        <v>12243</v>
      </c>
      <c r="CR2220" s="94" t="s">
        <v>24347</v>
      </c>
      <c r="CX2220" s="94" t="s">
        <v>24348</v>
      </c>
      <c r="CZ2220" s="94" t="s">
        <v>12007</v>
      </c>
      <c r="DC2220" s="94" t="s">
        <v>12007</v>
      </c>
      <c r="DD2220" s="94" t="s">
        <v>12007</v>
      </c>
      <c r="DH2220" s="94" t="s">
        <v>12021</v>
      </c>
      <c r="DJ2220" s="94" t="s">
        <v>12022</v>
      </c>
    </row>
    <row r="2221" ht="13.5" customHeight="1">
      <c r="A2221" s="94" t="s">
        <v>24349</v>
      </c>
      <c r="B2221" s="94" t="s">
        <v>3869</v>
      </c>
      <c r="C2221" s="94" t="str">
        <f t="shared" si="1"/>
        <v>Seth B</v>
      </c>
      <c r="D2221" s="94" t="s">
        <v>24350</v>
      </c>
      <c r="E2221" s="94" t="s">
        <v>32</v>
      </c>
      <c r="F2221" s="94" t="s">
        <v>24351</v>
      </c>
      <c r="G2221" s="95" t="s">
        <v>33</v>
      </c>
      <c r="H2221" s="94" t="s">
        <v>12006</v>
      </c>
      <c r="BF2221" s="94"/>
      <c r="BG2221" s="94"/>
      <c r="BH2221" s="94"/>
      <c r="BI2221" s="94"/>
      <c r="BJ2221" s="94" t="s">
        <v>33</v>
      </c>
      <c r="BK2221" s="94"/>
      <c r="BL2221" s="94"/>
      <c r="BM2221" s="94"/>
      <c r="BN2221" s="94"/>
      <c r="BO2221" s="94"/>
      <c r="BP2221" s="94"/>
      <c r="BQ2221" s="94"/>
      <c r="BR2221" s="94"/>
      <c r="BS2221" s="94"/>
      <c r="BT2221" s="94"/>
      <c r="BU2221" s="94"/>
      <c r="BV2221" s="94"/>
      <c r="BW2221" s="94"/>
      <c r="BX2221" s="94">
        <v>1.0</v>
      </c>
      <c r="BY2221" s="94"/>
      <c r="BZ2221" s="94"/>
      <c r="CA2221" s="94"/>
      <c r="CB2221" s="94"/>
      <c r="CC2221" s="94"/>
      <c r="CD2221" s="94"/>
      <c r="CE2221" s="94"/>
      <c r="CF2221" s="94"/>
      <c r="CG2221" s="94"/>
      <c r="CH2221" s="94"/>
      <c r="CJ2221" s="94" t="s">
        <v>3680</v>
      </c>
      <c r="CK2221" s="94" t="s">
        <v>24352</v>
      </c>
      <c r="CL2221" s="94" t="s">
        <v>12046</v>
      </c>
      <c r="CM2221" s="94" t="s">
        <v>13168</v>
      </c>
      <c r="CN2221" s="94" t="s">
        <v>15373</v>
      </c>
      <c r="CO2221" s="94" t="s">
        <v>12188</v>
      </c>
      <c r="CP2221" s="94" t="s">
        <v>12270</v>
      </c>
      <c r="CQ2221" s="94" t="s">
        <v>12032</v>
      </c>
      <c r="CR2221" s="94" t="s">
        <v>12752</v>
      </c>
      <c r="CS2221" s="94" t="s">
        <v>12016</v>
      </c>
      <c r="CX2221" s="94" t="s">
        <v>24353</v>
      </c>
      <c r="CZ2221" s="94" t="s">
        <v>12016</v>
      </c>
      <c r="DA2221" s="94" t="s">
        <v>12016</v>
      </c>
      <c r="DB2221" s="94" t="s">
        <v>12016</v>
      </c>
      <c r="DC2221" s="94" t="s">
        <v>12016</v>
      </c>
      <c r="DD2221" s="94" t="s">
        <v>12016</v>
      </c>
      <c r="DE2221" s="94" t="s">
        <v>12007</v>
      </c>
      <c r="DH2221" s="94" t="s">
        <v>12021</v>
      </c>
      <c r="DJ2221" s="94" t="s">
        <v>12022</v>
      </c>
    </row>
    <row r="2222" ht="13.5" customHeight="1">
      <c r="A2222" s="94" t="s">
        <v>24354</v>
      </c>
      <c r="B2222" s="94" t="s">
        <v>24355</v>
      </c>
      <c r="C2222" s="94" t="str">
        <f t="shared" si="1"/>
        <v>Shadrack Mkansi</v>
      </c>
      <c r="D2222" s="94" t="s">
        <v>24356</v>
      </c>
      <c r="E2222" s="94" t="s">
        <v>35</v>
      </c>
      <c r="F2222" s="94" t="s">
        <v>24357</v>
      </c>
      <c r="G2222" s="95" t="s">
        <v>33</v>
      </c>
      <c r="H2222" s="94" t="s">
        <v>12006</v>
      </c>
      <c r="BF2222" s="94"/>
      <c r="BG2222" s="94"/>
      <c r="BH2222" s="94"/>
      <c r="BI2222" s="94"/>
      <c r="BJ2222" s="94" t="s">
        <v>33</v>
      </c>
      <c r="BK2222" s="94"/>
      <c r="BL2222" s="94"/>
      <c r="BM2222" s="94"/>
      <c r="BN2222" s="94"/>
      <c r="BO2222" s="94"/>
      <c r="BP2222" s="94"/>
      <c r="BQ2222" s="94"/>
      <c r="BR2222" s="94"/>
      <c r="BS2222" s="94"/>
      <c r="BT2222" s="94"/>
      <c r="BU2222" s="94"/>
      <c r="BV2222" s="94"/>
      <c r="BW2222" s="94"/>
      <c r="BX2222" s="94">
        <v>1.0</v>
      </c>
      <c r="BY2222" s="94"/>
      <c r="BZ2222" s="94"/>
      <c r="CA2222" s="94"/>
      <c r="CB2222" s="94"/>
      <c r="CC2222" s="94"/>
      <c r="CD2222" s="94">
        <v>1.0</v>
      </c>
      <c r="CE2222" s="94"/>
      <c r="CF2222" s="94"/>
      <c r="CG2222" s="94"/>
      <c r="CH2222" s="94"/>
      <c r="CJ2222" s="94" t="s">
        <v>11475</v>
      </c>
      <c r="CK2222" s="94" t="s">
        <v>24358</v>
      </c>
      <c r="CL2222" s="94" t="s">
        <v>12046</v>
      </c>
      <c r="CM2222" s="94" t="s">
        <v>24359</v>
      </c>
      <c r="CN2222" s="94" t="s">
        <v>13072</v>
      </c>
      <c r="CO2222" s="94" t="s">
        <v>12013</v>
      </c>
      <c r="CP2222" s="94" t="s">
        <v>12306</v>
      </c>
      <c r="CQ2222" s="94" t="s">
        <v>12015</v>
      </c>
      <c r="CR2222" s="94" t="s">
        <v>12219</v>
      </c>
      <c r="CS2222" s="94" t="s">
        <v>12016</v>
      </c>
      <c r="CT2222" s="94" t="s">
        <v>12052</v>
      </c>
      <c r="CX2222" s="94" t="s">
        <v>24360</v>
      </c>
      <c r="CZ2222" s="94" t="s">
        <v>12016</v>
      </c>
      <c r="DA2222" s="94" t="s">
        <v>12016</v>
      </c>
      <c r="DB2222" s="94" t="s">
        <v>12019</v>
      </c>
      <c r="DC2222" s="94" t="s">
        <v>12007</v>
      </c>
      <c r="DD2222" s="94" t="s">
        <v>12007</v>
      </c>
      <c r="DE2222" s="94" t="s">
        <v>12007</v>
      </c>
      <c r="DH2222" s="94" t="s">
        <v>12021</v>
      </c>
      <c r="DJ2222" s="94" t="s">
        <v>12022</v>
      </c>
    </row>
    <row r="2223" ht="13.5" customHeight="1">
      <c r="A2223" s="94" t="s">
        <v>10644</v>
      </c>
      <c r="B2223" s="94" t="s">
        <v>10645</v>
      </c>
      <c r="C2223" s="94" t="str">
        <f t="shared" si="1"/>
        <v>Shambel Sahlu</v>
      </c>
      <c r="D2223" s="94" t="s">
        <v>24361</v>
      </c>
      <c r="E2223" s="94" t="s">
        <v>32</v>
      </c>
      <c r="F2223" s="94" t="s">
        <v>24362</v>
      </c>
      <c r="G2223" s="95" t="s">
        <v>33</v>
      </c>
      <c r="H2223" s="94" t="s">
        <v>12006</v>
      </c>
      <c r="BF2223" s="94"/>
      <c r="BG2223" s="94"/>
      <c r="BH2223" s="94" t="s">
        <v>33</v>
      </c>
      <c r="BI2223" s="94"/>
      <c r="BJ2223" s="94"/>
      <c r="BK2223" s="94"/>
      <c r="BL2223" s="94"/>
      <c r="BM2223" s="94"/>
      <c r="BN2223" s="94"/>
      <c r="BO2223" s="94"/>
      <c r="BP2223" s="94"/>
      <c r="BQ2223" s="94"/>
      <c r="BR2223" s="94">
        <v>1.0</v>
      </c>
      <c r="BS2223" s="94"/>
      <c r="BT2223" s="94"/>
      <c r="BU2223" s="94"/>
      <c r="BV2223" s="94"/>
      <c r="BW2223" s="94"/>
      <c r="BX2223" s="94"/>
      <c r="BY2223" s="94"/>
      <c r="BZ2223" s="94"/>
      <c r="CA2223" s="94"/>
      <c r="CB2223" s="94"/>
      <c r="CC2223" s="94"/>
      <c r="CD2223" s="94">
        <v>1.0</v>
      </c>
      <c r="CE2223" s="94"/>
      <c r="CF2223" s="94"/>
      <c r="CG2223" s="94"/>
      <c r="CH2223" s="94"/>
      <c r="CJ2223" s="94" t="s">
        <v>3680</v>
      </c>
      <c r="CK2223" s="94" t="s">
        <v>24363</v>
      </c>
      <c r="CL2223" s="94" t="s">
        <v>12046</v>
      </c>
      <c r="CM2223" s="94" t="s">
        <v>14307</v>
      </c>
      <c r="CN2223" s="94" t="s">
        <v>12115</v>
      </c>
      <c r="CO2223" s="94" t="s">
        <v>12188</v>
      </c>
      <c r="CP2223" s="94" t="s">
        <v>12282</v>
      </c>
      <c r="CQ2223" s="94" t="s">
        <v>12015</v>
      </c>
      <c r="CR2223" s="94" t="s">
        <v>12132</v>
      </c>
      <c r="CS2223" s="94" t="s">
        <v>12007</v>
      </c>
      <c r="CT2223" s="94" t="s">
        <v>12271</v>
      </c>
      <c r="CX2223" s="94" t="s">
        <v>24364</v>
      </c>
      <c r="DB2223" s="94" t="s">
        <v>12019</v>
      </c>
      <c r="DC2223" s="94" t="s">
        <v>12007</v>
      </c>
      <c r="DD2223" s="94" t="s">
        <v>12007</v>
      </c>
      <c r="DE2223" s="94" t="s">
        <v>12007</v>
      </c>
      <c r="DH2223" s="94" t="s">
        <v>12021</v>
      </c>
      <c r="DJ2223" s="94" t="s">
        <v>12022</v>
      </c>
    </row>
    <row r="2224" ht="13.5" customHeight="1">
      <c r="A2224" s="94" t="s">
        <v>24365</v>
      </c>
      <c r="B2224" s="94" t="s">
        <v>24366</v>
      </c>
      <c r="C2224" s="94" t="str">
        <f t="shared" si="1"/>
        <v>Shamin Doman</v>
      </c>
      <c r="D2224" s="94" t="s">
        <v>24367</v>
      </c>
      <c r="E2224" s="94" t="s">
        <v>32</v>
      </c>
      <c r="F2224" s="94" t="s">
        <v>24368</v>
      </c>
      <c r="G2224" s="95" t="s">
        <v>33</v>
      </c>
      <c r="H2224" s="94" t="s">
        <v>12006</v>
      </c>
      <c r="BF2224" s="94"/>
      <c r="BG2224" s="94"/>
      <c r="BH2224" s="94" t="s">
        <v>33</v>
      </c>
      <c r="BI2224" s="94"/>
      <c r="BJ2224" s="94"/>
      <c r="BK2224" s="94"/>
      <c r="BL2224" s="94"/>
      <c r="BM2224" s="94"/>
      <c r="BN2224" s="94"/>
      <c r="BO2224" s="94"/>
      <c r="BP2224" s="94"/>
      <c r="BQ2224" s="94"/>
      <c r="BR2224" s="94">
        <v>1.0</v>
      </c>
      <c r="BS2224" s="94"/>
      <c r="BT2224" s="94"/>
      <c r="BU2224" s="94"/>
      <c r="BV2224" s="94"/>
      <c r="BW2224" s="94"/>
      <c r="BX2224" s="94"/>
      <c r="BY2224" s="94"/>
      <c r="BZ2224" s="94"/>
      <c r="CA2224" s="94"/>
      <c r="CB2224" s="94"/>
      <c r="CC2224" s="94"/>
      <c r="CD2224" s="94"/>
      <c r="CE2224" s="94"/>
      <c r="CF2224" s="94"/>
      <c r="CG2224" s="94"/>
      <c r="CH2224" s="94"/>
      <c r="CJ2224" s="94" t="s">
        <v>11475</v>
      </c>
      <c r="CK2224" s="94" t="s">
        <v>24369</v>
      </c>
      <c r="CL2224" s="94" t="s">
        <v>12046</v>
      </c>
      <c r="CM2224" s="94" t="s">
        <v>15159</v>
      </c>
      <c r="CN2224" s="94" t="s">
        <v>24370</v>
      </c>
      <c r="CO2224" s="94" t="s">
        <v>12255</v>
      </c>
      <c r="CP2224" s="94" t="s">
        <v>12189</v>
      </c>
      <c r="CQ2224" s="94" t="s">
        <v>12015</v>
      </c>
      <c r="CR2224" s="94" t="s">
        <v>12219</v>
      </c>
      <c r="CS2224" s="94" t="s">
        <v>12016</v>
      </c>
      <c r="CX2224" s="94" t="s">
        <v>24371</v>
      </c>
      <c r="CZ2224" s="94" t="s">
        <v>12007</v>
      </c>
      <c r="DA2224" s="94" t="s">
        <v>12016</v>
      </c>
      <c r="DB2224" s="94" t="s">
        <v>12016</v>
      </c>
      <c r="DC2224" s="94" t="s">
        <v>12007</v>
      </c>
      <c r="DD2224" s="94" t="s">
        <v>12007</v>
      </c>
      <c r="DE2224" s="94" t="s">
        <v>12016</v>
      </c>
      <c r="DH2224" s="94" t="s">
        <v>12021</v>
      </c>
      <c r="DJ2224" s="94" t="s">
        <v>12022</v>
      </c>
    </row>
    <row r="2225" ht="13.5" customHeight="1">
      <c r="A2225" s="94" t="s">
        <v>24372</v>
      </c>
      <c r="B2225" s="94" t="s">
        <v>4830</v>
      </c>
      <c r="C2225" s="94" t="str">
        <f t="shared" si="1"/>
        <v>Shanshan Li</v>
      </c>
      <c r="D2225" s="94" t="s">
        <v>24373</v>
      </c>
      <c r="E2225" s="94" t="s">
        <v>32</v>
      </c>
      <c r="F2225" s="94" t="s">
        <v>24374</v>
      </c>
      <c r="G2225" s="95" t="s">
        <v>33</v>
      </c>
      <c r="H2225" s="94" t="s">
        <v>12006</v>
      </c>
      <c r="BF2225" s="94"/>
      <c r="BG2225" s="94"/>
      <c r="BH2225" s="94" t="s">
        <v>33</v>
      </c>
      <c r="BI2225" s="94"/>
      <c r="BJ2225" s="94"/>
      <c r="BK2225" s="94"/>
      <c r="BL2225" s="94"/>
      <c r="BM2225" s="94"/>
      <c r="BN2225" s="94"/>
      <c r="BO2225" s="94"/>
      <c r="BP2225" s="94"/>
      <c r="BQ2225" s="94"/>
      <c r="BR2225" s="94">
        <v>1.0</v>
      </c>
      <c r="BS2225" s="94"/>
      <c r="BT2225" s="94"/>
      <c r="BU2225" s="94"/>
      <c r="BV2225" s="94"/>
      <c r="BW2225" s="94"/>
      <c r="BX2225" s="94"/>
      <c r="BY2225" s="94"/>
      <c r="BZ2225" s="94"/>
      <c r="CA2225" s="94"/>
      <c r="CB2225" s="94"/>
      <c r="CC2225" s="94"/>
      <c r="CD2225" s="94">
        <v>1.0</v>
      </c>
      <c r="CE2225" s="94"/>
      <c r="CF2225" s="94"/>
      <c r="CG2225" s="94"/>
      <c r="CH2225" s="94"/>
      <c r="CJ2225" s="94" t="s">
        <v>12717</v>
      </c>
      <c r="CK2225" s="94" t="s">
        <v>24375</v>
      </c>
      <c r="CL2225" s="94" t="s">
        <v>12010</v>
      </c>
      <c r="CM2225" s="94" t="s">
        <v>14732</v>
      </c>
      <c r="CN2225" s="94" t="s">
        <v>12156</v>
      </c>
      <c r="CO2225" s="94" t="s">
        <v>12122</v>
      </c>
      <c r="CP2225" s="94" t="s">
        <v>14136</v>
      </c>
      <c r="CQ2225" s="94" t="s">
        <v>13943</v>
      </c>
      <c r="CR2225" s="94" t="s">
        <v>14133</v>
      </c>
      <c r="CS2225" s="94" t="s">
        <v>12007</v>
      </c>
      <c r="CX2225" s="94" t="s">
        <v>24376</v>
      </c>
      <c r="CZ2225" s="94" t="s">
        <v>12007</v>
      </c>
      <c r="DA2225" s="94" t="s">
        <v>12111</v>
      </c>
      <c r="DB2225" s="94" t="s">
        <v>12016</v>
      </c>
      <c r="DC2225" s="94" t="s">
        <v>12007</v>
      </c>
      <c r="DD2225" s="94" t="s">
        <v>12007</v>
      </c>
      <c r="DE2225" s="94" t="s">
        <v>12007</v>
      </c>
      <c r="DH2225" s="94" t="s">
        <v>12021</v>
      </c>
      <c r="DJ2225" s="94" t="s">
        <v>12022</v>
      </c>
    </row>
    <row r="2226" ht="13.5" customHeight="1">
      <c r="A2226" s="94" t="s">
        <v>6651</v>
      </c>
      <c r="B2226" s="94" t="s">
        <v>6652</v>
      </c>
      <c r="C2226" s="94" t="str">
        <f t="shared" si="1"/>
        <v>Shaonwita Pal</v>
      </c>
      <c r="D2226" s="94" t="s">
        <v>6653</v>
      </c>
      <c r="E2226" s="94" t="s">
        <v>32</v>
      </c>
      <c r="F2226" s="94" t="s">
        <v>24377</v>
      </c>
      <c r="G2226" s="95" t="s">
        <v>33</v>
      </c>
      <c r="H2226" s="94" t="s">
        <v>12006</v>
      </c>
      <c r="I2226" s="94" t="s">
        <v>12069</v>
      </c>
      <c r="BF2226" s="94" t="s">
        <v>33</v>
      </c>
      <c r="BG2226" s="94"/>
      <c r="BH2226" s="94"/>
      <c r="BI2226" s="94"/>
      <c r="BJ2226" s="94"/>
      <c r="BK2226" s="94"/>
      <c r="BL2226" s="94"/>
      <c r="BM2226" s="94">
        <v>1.0</v>
      </c>
      <c r="BN2226" s="94"/>
      <c r="BO2226" s="94"/>
      <c r="BP2226" s="94"/>
      <c r="BQ2226" s="94"/>
      <c r="BR2226" s="94"/>
      <c r="BS2226" s="94"/>
      <c r="BT2226" s="94"/>
      <c r="BU2226" s="94"/>
      <c r="BV2226" s="94"/>
      <c r="BW2226" s="94"/>
      <c r="BX2226" s="94"/>
      <c r="BY2226" s="94"/>
      <c r="BZ2226" s="94"/>
      <c r="CA2226" s="94"/>
      <c r="CB2226" s="94"/>
      <c r="CC2226" s="94"/>
      <c r="CD2226" s="94"/>
      <c r="CE2226" s="94"/>
      <c r="CF2226" s="94"/>
      <c r="CG2226" s="94"/>
      <c r="CH2226" s="94"/>
      <c r="CK2226" s="94" t="s">
        <v>6657</v>
      </c>
      <c r="CL2226" s="94" t="s">
        <v>12010</v>
      </c>
      <c r="CM2226" s="94" t="s">
        <v>24378</v>
      </c>
      <c r="CO2226" s="94" t="s">
        <v>12122</v>
      </c>
      <c r="CP2226" s="94" t="s">
        <v>15610</v>
      </c>
      <c r="CQ2226" s="94" t="s">
        <v>12183</v>
      </c>
      <c r="CR2226" s="94" t="s">
        <v>12195</v>
      </c>
      <c r="CS2226" s="94" t="s">
        <v>12007</v>
      </c>
      <c r="CX2226" s="94" t="s">
        <v>24379</v>
      </c>
      <c r="CZ2226" s="94" t="s">
        <v>12007</v>
      </c>
      <c r="DA2226" s="94" t="s">
        <v>12111</v>
      </c>
      <c r="DB2226" s="94" t="s">
        <v>12111</v>
      </c>
      <c r="DC2226" s="94" t="s">
        <v>12007</v>
      </c>
      <c r="DD2226" s="94" t="s">
        <v>12007</v>
      </c>
      <c r="DE2226" s="94" t="s">
        <v>12007</v>
      </c>
      <c r="DH2226" s="94" t="s">
        <v>12021</v>
      </c>
      <c r="DJ2226" s="94" t="s">
        <v>12022</v>
      </c>
    </row>
    <row r="2227" ht="13.5" customHeight="1">
      <c r="A2227" s="94" t="s">
        <v>24380</v>
      </c>
      <c r="B2227" s="94" t="s">
        <v>24381</v>
      </c>
      <c r="C2227" s="94" t="str">
        <f t="shared" si="1"/>
        <v>Shari Breen</v>
      </c>
      <c r="D2227" s="94" t="s">
        <v>24382</v>
      </c>
      <c r="E2227" s="94" t="s">
        <v>32</v>
      </c>
      <c r="F2227" s="94" t="s">
        <v>24383</v>
      </c>
      <c r="G2227" s="95" t="s">
        <v>33</v>
      </c>
      <c r="H2227" s="94" t="s">
        <v>12006</v>
      </c>
      <c r="I2227" s="94" t="s">
        <v>12381</v>
      </c>
      <c r="BB2227" s="94" t="s">
        <v>12007</v>
      </c>
      <c r="BF2227" s="94"/>
      <c r="BG2227" s="94"/>
      <c r="BH2227" s="94" t="s">
        <v>33</v>
      </c>
      <c r="BI2227" s="94"/>
      <c r="BJ2227" s="94"/>
      <c r="BK2227" s="94"/>
      <c r="BL2227" s="94"/>
      <c r="BM2227" s="94"/>
      <c r="BN2227" s="94"/>
      <c r="BO2227" s="94"/>
      <c r="BP2227" s="94"/>
      <c r="BQ2227" s="94"/>
      <c r="BR2227" s="94">
        <v>1.0</v>
      </c>
      <c r="BS2227" s="94"/>
      <c r="BT2227" s="94"/>
      <c r="BU2227" s="94"/>
      <c r="BV2227" s="94"/>
      <c r="BW2227" s="94"/>
      <c r="BX2227" s="94"/>
      <c r="BY2227" s="94"/>
      <c r="BZ2227" s="94"/>
      <c r="CA2227" s="94"/>
      <c r="CB2227" s="94"/>
      <c r="CC2227" s="94"/>
      <c r="CD2227" s="94">
        <v>1.0</v>
      </c>
      <c r="CE2227" s="94"/>
      <c r="CF2227" s="94"/>
      <c r="CG2227" s="94"/>
      <c r="CH2227" s="94"/>
      <c r="CK2227" s="94" t="s">
        <v>24384</v>
      </c>
      <c r="CL2227" s="94" t="s">
        <v>12202</v>
      </c>
      <c r="CM2227" s="94" t="s">
        <v>13391</v>
      </c>
      <c r="CO2227" s="94" t="s">
        <v>12030</v>
      </c>
      <c r="CQ2227" s="94" t="s">
        <v>13125</v>
      </c>
      <c r="CR2227" s="94" t="s">
        <v>12385</v>
      </c>
      <c r="CS2227" s="94" t="s">
        <v>12016</v>
      </c>
      <c r="CX2227" s="94" t="s">
        <v>24385</v>
      </c>
      <c r="CZ2227" s="94" t="s">
        <v>12007</v>
      </c>
      <c r="DA2227" s="94" t="s">
        <v>12019</v>
      </c>
      <c r="DC2227" s="94" t="s">
        <v>12007</v>
      </c>
      <c r="DD2227" s="94" t="s">
        <v>12007</v>
      </c>
      <c r="DE2227" s="94" t="s">
        <v>12016</v>
      </c>
      <c r="DH2227" s="94" t="s">
        <v>12021</v>
      </c>
      <c r="DJ2227" s="94" t="s">
        <v>12022</v>
      </c>
    </row>
    <row r="2228" ht="13.5" customHeight="1">
      <c r="A2228" s="94" t="s">
        <v>24386</v>
      </c>
      <c r="B2228" s="94" t="s">
        <v>24387</v>
      </c>
      <c r="C2228" s="94" t="str">
        <f t="shared" si="1"/>
        <v>Sharmila Goedhart</v>
      </c>
      <c r="D2228" s="94" t="s">
        <v>24388</v>
      </c>
      <c r="E2228" s="94" t="s">
        <v>32</v>
      </c>
      <c r="F2228" s="94" t="s">
        <v>24389</v>
      </c>
      <c r="G2228" s="95" t="s">
        <v>33</v>
      </c>
      <c r="H2228" s="94" t="s">
        <v>12006</v>
      </c>
      <c r="I2228" s="94" t="s">
        <v>12381</v>
      </c>
      <c r="BF2228" s="94" t="s">
        <v>33</v>
      </c>
      <c r="BG2228" s="94"/>
      <c r="BH2228" s="94"/>
      <c r="BI2228" s="94"/>
      <c r="BJ2228" s="94"/>
      <c r="BK2228" s="94"/>
      <c r="BL2228" s="94">
        <v>1.0</v>
      </c>
      <c r="BM2228" s="94"/>
      <c r="BN2228" s="94"/>
      <c r="BO2228" s="94"/>
      <c r="BP2228" s="94"/>
      <c r="BQ2228" s="94"/>
      <c r="BR2228" s="94"/>
      <c r="BS2228" s="94"/>
      <c r="BT2228" s="94"/>
      <c r="BU2228" s="94"/>
      <c r="BV2228" s="94"/>
      <c r="BW2228" s="94"/>
      <c r="BX2228" s="94"/>
      <c r="BY2228" s="94"/>
      <c r="BZ2228" s="94"/>
      <c r="CA2228" s="94"/>
      <c r="CB2228" s="94"/>
      <c r="CC2228" s="94"/>
      <c r="CD2228" s="94">
        <v>1.0</v>
      </c>
      <c r="CE2228" s="94"/>
      <c r="CF2228" s="94"/>
      <c r="CG2228" s="94"/>
      <c r="CH2228" s="94"/>
      <c r="CJ2228" s="94" t="s">
        <v>3680</v>
      </c>
      <c r="CK2228" s="94" t="s">
        <v>24390</v>
      </c>
      <c r="CL2228" s="94" t="s">
        <v>12010</v>
      </c>
      <c r="CM2228" s="94" t="s">
        <v>24391</v>
      </c>
      <c r="CN2228" s="94" t="s">
        <v>24392</v>
      </c>
      <c r="CP2228" s="94" t="s">
        <v>12189</v>
      </c>
      <c r="CQ2228" s="94" t="s">
        <v>12015</v>
      </c>
      <c r="CR2228" s="94" t="s">
        <v>12219</v>
      </c>
      <c r="CS2228" s="94" t="s">
        <v>12016</v>
      </c>
      <c r="CX2228" s="94" t="s">
        <v>24393</v>
      </c>
      <c r="CZ2228" s="94" t="s">
        <v>12007</v>
      </c>
      <c r="DA2228" s="94" t="s">
        <v>12019</v>
      </c>
      <c r="DB2228" s="94" t="s">
        <v>12019</v>
      </c>
      <c r="DC2228" s="94" t="s">
        <v>12007</v>
      </c>
      <c r="DD2228" s="94" t="s">
        <v>12007</v>
      </c>
      <c r="DE2228" s="94" t="s">
        <v>12016</v>
      </c>
      <c r="DH2228" s="94" t="s">
        <v>12021</v>
      </c>
      <c r="DJ2228" s="94" t="s">
        <v>12022</v>
      </c>
    </row>
    <row r="2229" ht="13.5" customHeight="1">
      <c r="A2229" s="94" t="s">
        <v>3889</v>
      </c>
      <c r="B2229" s="94" t="s">
        <v>3890</v>
      </c>
      <c r="C2229" s="94" t="str">
        <f t="shared" si="1"/>
        <v>Shashikiran Ganesh</v>
      </c>
      <c r="D2229" s="94" t="s">
        <v>3891</v>
      </c>
      <c r="E2229" s="94" t="s">
        <v>35</v>
      </c>
      <c r="F2229" s="94" t="s">
        <v>24394</v>
      </c>
      <c r="G2229" s="95" t="s">
        <v>33</v>
      </c>
      <c r="H2229" s="94" t="s">
        <v>12006</v>
      </c>
      <c r="I2229" s="94" t="s">
        <v>12069</v>
      </c>
      <c r="BF2229" s="94" t="s">
        <v>33</v>
      </c>
      <c r="BG2229" s="94"/>
      <c r="BH2229" s="94"/>
      <c r="BI2229" s="94"/>
      <c r="BJ2229" s="94"/>
      <c r="BK2229" s="94"/>
      <c r="BL2229" s="94">
        <v>1.0</v>
      </c>
      <c r="BM2229" s="94"/>
      <c r="BN2229" s="94"/>
      <c r="BO2229" s="94"/>
      <c r="BP2229" s="94"/>
      <c r="BQ2229" s="94"/>
      <c r="BR2229" s="94"/>
      <c r="BS2229" s="94"/>
      <c r="BT2229" s="94"/>
      <c r="BU2229" s="94"/>
      <c r="BV2229" s="94"/>
      <c r="BW2229" s="94"/>
      <c r="BX2229" s="94"/>
      <c r="BY2229" s="94"/>
      <c r="BZ2229" s="94"/>
      <c r="CA2229" s="94"/>
      <c r="CB2229" s="94"/>
      <c r="CC2229" s="94"/>
      <c r="CD2229" s="94"/>
      <c r="CE2229" s="94"/>
      <c r="CF2229" s="94"/>
      <c r="CG2229" s="94"/>
      <c r="CH2229" s="94"/>
      <c r="CJ2229" s="94" t="s">
        <v>12026</v>
      </c>
      <c r="CK2229" s="94" t="s">
        <v>3895</v>
      </c>
      <c r="CL2229" s="94" t="s">
        <v>12046</v>
      </c>
      <c r="CM2229" s="94" t="s">
        <v>12471</v>
      </c>
      <c r="CN2229" s="94" t="s">
        <v>12029</v>
      </c>
      <c r="CO2229" s="94" t="s">
        <v>12030</v>
      </c>
      <c r="CP2229" s="94" t="s">
        <v>12472</v>
      </c>
      <c r="CQ2229" s="94" t="s">
        <v>12183</v>
      </c>
      <c r="CR2229" s="94" t="s">
        <v>12195</v>
      </c>
      <c r="CS2229" s="94" t="s">
        <v>12007</v>
      </c>
      <c r="CT2229" s="94" t="s">
        <v>24395</v>
      </c>
      <c r="CU2229" s="94" t="s">
        <v>24396</v>
      </c>
      <c r="CV2229" s="94" t="s">
        <v>12052</v>
      </c>
      <c r="CX2229" s="94" t="s">
        <v>24397</v>
      </c>
      <c r="CZ2229" s="94" t="s">
        <v>12007</v>
      </c>
      <c r="DA2229" s="94" t="s">
        <v>12016</v>
      </c>
      <c r="DB2229" s="94" t="s">
        <v>12016</v>
      </c>
      <c r="DC2229" s="94" t="s">
        <v>12007</v>
      </c>
      <c r="DD2229" s="94" t="s">
        <v>12007</v>
      </c>
      <c r="DE2229" s="94" t="s">
        <v>12007</v>
      </c>
      <c r="DH2229" s="94" t="s">
        <v>12021</v>
      </c>
      <c r="DJ2229" s="94" t="s">
        <v>12022</v>
      </c>
    </row>
    <row r="2230" ht="13.5" customHeight="1">
      <c r="A2230" s="94" t="s">
        <v>24398</v>
      </c>
      <c r="B2230" s="94" t="s">
        <v>1615</v>
      </c>
      <c r="C2230" s="94" t="str">
        <f t="shared" si="1"/>
        <v>Shazrene Mohamed</v>
      </c>
      <c r="D2230" s="94" t="s">
        <v>24399</v>
      </c>
      <c r="E2230" s="94" t="s">
        <v>32</v>
      </c>
      <c r="F2230" s="94" t="s">
        <v>24400</v>
      </c>
      <c r="G2230" s="95" t="s">
        <v>33</v>
      </c>
      <c r="H2230" s="94" t="s">
        <v>12006</v>
      </c>
      <c r="BF2230" s="94" t="s">
        <v>33</v>
      </c>
      <c r="BG2230" s="94"/>
      <c r="BH2230" s="94"/>
      <c r="BI2230" s="94"/>
      <c r="BJ2230" s="94"/>
      <c r="BK2230" s="94"/>
      <c r="BL2230" s="94">
        <v>1.0</v>
      </c>
      <c r="BM2230" s="94"/>
      <c r="BN2230" s="94"/>
      <c r="BO2230" s="94"/>
      <c r="BP2230" s="94"/>
      <c r="BQ2230" s="94"/>
      <c r="BR2230" s="94"/>
      <c r="BS2230" s="94"/>
      <c r="BT2230" s="94"/>
      <c r="BU2230" s="94"/>
      <c r="BV2230" s="94"/>
      <c r="BW2230" s="94"/>
      <c r="BX2230" s="94"/>
      <c r="BY2230" s="94"/>
      <c r="BZ2230" s="94"/>
      <c r="CA2230" s="94"/>
      <c r="CB2230" s="94"/>
      <c r="CC2230" s="94"/>
      <c r="CD2230" s="94">
        <v>1.0</v>
      </c>
      <c r="CE2230" s="94"/>
      <c r="CF2230" s="94"/>
      <c r="CG2230" s="94"/>
      <c r="CH2230" s="94"/>
      <c r="CJ2230" s="94" t="s">
        <v>13588</v>
      </c>
      <c r="CK2230" s="94" t="s">
        <v>24401</v>
      </c>
      <c r="CL2230" s="94" t="s">
        <v>12010</v>
      </c>
      <c r="CM2230" s="94" t="s">
        <v>24402</v>
      </c>
      <c r="CN2230" s="94" t="s">
        <v>12072</v>
      </c>
      <c r="CO2230" s="94" t="s">
        <v>12030</v>
      </c>
      <c r="CP2230" s="94" t="s">
        <v>12887</v>
      </c>
      <c r="CQ2230" s="94" t="s">
        <v>12032</v>
      </c>
      <c r="CR2230" s="94" t="s">
        <v>13690</v>
      </c>
      <c r="CS2230" s="94" t="s">
        <v>12007</v>
      </c>
      <c r="CT2230" s="94" t="s">
        <v>24403</v>
      </c>
      <c r="CU2230" s="94" t="s">
        <v>12052</v>
      </c>
      <c r="CV2230" s="94" t="s">
        <v>19796</v>
      </c>
      <c r="CX2230" s="94" t="s">
        <v>24404</v>
      </c>
      <c r="CZ2230" s="94" t="s">
        <v>12007</v>
      </c>
      <c r="DA2230" s="94" t="s">
        <v>12019</v>
      </c>
      <c r="DB2230" s="94" t="s">
        <v>12019</v>
      </c>
      <c r="DC2230" s="94" t="s">
        <v>12007</v>
      </c>
      <c r="DD2230" s="94" t="s">
        <v>12007</v>
      </c>
      <c r="DE2230" s="94" t="s">
        <v>12007</v>
      </c>
      <c r="DF2230" s="94" t="s">
        <v>24405</v>
      </c>
      <c r="DH2230" s="94" t="s">
        <v>12021</v>
      </c>
      <c r="DJ2230" s="94" t="s">
        <v>12022</v>
      </c>
    </row>
    <row r="2231" ht="13.5" customHeight="1">
      <c r="A2231" s="94" t="s">
        <v>24406</v>
      </c>
      <c r="B2231" s="94" t="s">
        <v>24407</v>
      </c>
      <c r="C2231" s="94" t="str">
        <f t="shared" si="1"/>
        <v>Sheeksha Joyseeree</v>
      </c>
      <c r="D2231" s="94" t="s">
        <v>24408</v>
      </c>
      <c r="E2231" s="94" t="s">
        <v>35</v>
      </c>
      <c r="F2231" s="94" t="s">
        <v>24409</v>
      </c>
      <c r="G2231" s="95" t="s">
        <v>33</v>
      </c>
      <c r="H2231" s="94" t="s">
        <v>12006</v>
      </c>
      <c r="I2231" s="94" t="s">
        <v>12069</v>
      </c>
      <c r="BF2231" s="94" t="s">
        <v>33</v>
      </c>
      <c r="BG2231" s="94"/>
      <c r="BH2231" s="94"/>
      <c r="BI2231" s="94"/>
      <c r="BJ2231" s="94"/>
      <c r="BK2231" s="94"/>
      <c r="BL2231" s="94"/>
      <c r="BM2231" s="94">
        <v>1.0</v>
      </c>
      <c r="BN2231" s="94"/>
      <c r="BO2231" s="94"/>
      <c r="BP2231" s="94"/>
      <c r="BQ2231" s="94"/>
      <c r="BR2231" s="94"/>
      <c r="BS2231" s="94"/>
      <c r="BT2231" s="94"/>
      <c r="BU2231" s="94"/>
      <c r="BV2231" s="94"/>
      <c r="BW2231" s="94"/>
      <c r="BX2231" s="94"/>
      <c r="BY2231" s="94"/>
      <c r="BZ2231" s="94"/>
      <c r="CA2231" s="94"/>
      <c r="CB2231" s="94"/>
      <c r="CC2231" s="94"/>
      <c r="CD2231" s="94">
        <v>1.0</v>
      </c>
      <c r="CE2231" s="94"/>
      <c r="CF2231" s="94"/>
      <c r="CG2231" s="94"/>
      <c r="CH2231" s="94"/>
      <c r="CJ2231" s="94" t="s">
        <v>12213</v>
      </c>
      <c r="CK2231" s="94" t="s">
        <v>24410</v>
      </c>
      <c r="CL2231" s="94" t="s">
        <v>12010</v>
      </c>
      <c r="CM2231" s="94" t="s">
        <v>24411</v>
      </c>
      <c r="CN2231" s="94" t="s">
        <v>12143</v>
      </c>
      <c r="CO2231" s="94" t="s">
        <v>12217</v>
      </c>
      <c r="CP2231" s="94" t="s">
        <v>24412</v>
      </c>
      <c r="CQ2231" s="94" t="s">
        <v>21810</v>
      </c>
      <c r="CR2231" s="94" t="s">
        <v>21859</v>
      </c>
      <c r="CS2231" s="94" t="s">
        <v>12016</v>
      </c>
      <c r="CT2231" s="94" t="s">
        <v>12052</v>
      </c>
      <c r="CX2231" s="94" t="s">
        <v>24413</v>
      </c>
      <c r="CZ2231" s="94" t="s">
        <v>12007</v>
      </c>
      <c r="DA2231" s="94" t="s">
        <v>12111</v>
      </c>
      <c r="DB2231" s="94" t="s">
        <v>12111</v>
      </c>
      <c r="DC2231" s="94" t="s">
        <v>12007</v>
      </c>
      <c r="DD2231" s="94" t="s">
        <v>12007</v>
      </c>
      <c r="DE2231" s="94" t="s">
        <v>12007</v>
      </c>
      <c r="DH2231" s="94" t="s">
        <v>12021</v>
      </c>
      <c r="DJ2231" s="94" t="s">
        <v>12022</v>
      </c>
    </row>
    <row r="2232" ht="13.5" customHeight="1">
      <c r="A2232" s="94" t="s">
        <v>8404</v>
      </c>
      <c r="B2232" s="94" t="s">
        <v>1688</v>
      </c>
      <c r="C2232" s="94" t="str">
        <f t="shared" si="1"/>
        <v>Shelley Cheng</v>
      </c>
      <c r="D2232" s="94" t="s">
        <v>8405</v>
      </c>
      <c r="E2232" s="94" t="s">
        <v>32</v>
      </c>
      <c r="F2232" s="94" t="s">
        <v>24414</v>
      </c>
      <c r="G2232" s="95" t="s">
        <v>33</v>
      </c>
      <c r="H2232" s="94" t="s">
        <v>12006</v>
      </c>
      <c r="I2232" s="94" t="s">
        <v>12025</v>
      </c>
      <c r="BF2232" s="94" t="s">
        <v>33</v>
      </c>
      <c r="BG2232" s="94"/>
      <c r="BH2232" s="94"/>
      <c r="BI2232" s="94"/>
      <c r="BJ2232" s="94"/>
      <c r="BK2232" s="94"/>
      <c r="BL2232" s="94"/>
      <c r="BM2232" s="94">
        <v>1.0</v>
      </c>
      <c r="BN2232" s="94"/>
      <c r="BO2232" s="94"/>
      <c r="BP2232" s="94"/>
      <c r="BQ2232" s="94"/>
      <c r="BR2232" s="94"/>
      <c r="BS2232" s="94"/>
      <c r="BT2232" s="94"/>
      <c r="BU2232" s="94"/>
      <c r="BV2232" s="94"/>
      <c r="BW2232" s="94"/>
      <c r="BX2232" s="94"/>
      <c r="BY2232" s="94"/>
      <c r="BZ2232" s="94"/>
      <c r="CA2232" s="94"/>
      <c r="CB2232" s="94"/>
      <c r="CC2232" s="94"/>
      <c r="CD2232" s="94"/>
      <c r="CE2232" s="94"/>
      <c r="CF2232" s="94"/>
      <c r="CG2232" s="94"/>
      <c r="CH2232" s="94"/>
      <c r="CK2232" s="94" t="s">
        <v>8409</v>
      </c>
      <c r="CL2232" s="94" t="s">
        <v>12010</v>
      </c>
      <c r="CM2232" s="94" t="s">
        <v>24415</v>
      </c>
      <c r="CN2232" s="94" t="s">
        <v>16959</v>
      </c>
      <c r="CO2232" s="94" t="s">
        <v>12122</v>
      </c>
      <c r="CP2232" s="94" t="s">
        <v>24416</v>
      </c>
      <c r="CQ2232" s="94" t="s">
        <v>12062</v>
      </c>
      <c r="CR2232" s="94" t="s">
        <v>12385</v>
      </c>
      <c r="CS2232" s="94" t="s">
        <v>12007</v>
      </c>
      <c r="CX2232" s="94" t="s">
        <v>14836</v>
      </c>
      <c r="CZ2232" s="94" t="s">
        <v>12007</v>
      </c>
      <c r="DA2232" s="94" t="s">
        <v>12111</v>
      </c>
      <c r="DB2232" s="94" t="s">
        <v>12111</v>
      </c>
      <c r="DC2232" s="94" t="s">
        <v>12016</v>
      </c>
      <c r="DD2232" s="94" t="s">
        <v>12016</v>
      </c>
      <c r="DE2232" s="94" t="s">
        <v>12007</v>
      </c>
      <c r="DH2232" s="94" t="s">
        <v>12021</v>
      </c>
      <c r="DJ2232" s="94" t="s">
        <v>12022</v>
      </c>
    </row>
    <row r="2233" ht="13.5" customHeight="1">
      <c r="A2233" s="94" t="s">
        <v>8404</v>
      </c>
      <c r="B2233" s="94" t="s">
        <v>24417</v>
      </c>
      <c r="C2233" s="94" t="str">
        <f t="shared" si="1"/>
        <v>Shelley Zaleski</v>
      </c>
      <c r="D2233" s="94" t="s">
        <v>24418</v>
      </c>
      <c r="E2233" s="94" t="s">
        <v>32</v>
      </c>
      <c r="F2233" s="94" t="s">
        <v>24419</v>
      </c>
      <c r="G2233" s="95" t="s">
        <v>38</v>
      </c>
      <c r="H2233" s="94" t="s">
        <v>12006</v>
      </c>
      <c r="BF2233" s="94"/>
      <c r="BG2233" s="94"/>
      <c r="BH2233" s="94"/>
      <c r="BI2233" s="94" t="s">
        <v>38</v>
      </c>
      <c r="BJ2233" s="94"/>
      <c r="BK2233" s="94"/>
      <c r="BL2233" s="94"/>
      <c r="BM2233" s="94"/>
      <c r="BN2233" s="94"/>
      <c r="BO2233" s="94"/>
      <c r="BP2233" s="94"/>
      <c r="BQ2233" s="94"/>
      <c r="BR2233" s="94"/>
      <c r="BS2233" s="94"/>
      <c r="BT2233" s="94"/>
      <c r="BU2233" s="94">
        <v>1.0</v>
      </c>
      <c r="BV2233" s="94"/>
      <c r="BW2233" s="94"/>
      <c r="BX2233" s="94"/>
      <c r="BY2233" s="94"/>
      <c r="BZ2233" s="94"/>
      <c r="CA2233" s="94"/>
      <c r="CB2233" s="94"/>
      <c r="CC2233" s="94"/>
      <c r="CD2233" s="94"/>
      <c r="CE2233" s="94"/>
      <c r="CF2233" s="94"/>
      <c r="CG2233" s="94"/>
      <c r="CH2233" s="94"/>
      <c r="CJ2233" s="94" t="s">
        <v>13588</v>
      </c>
      <c r="CK2233" s="94" t="s">
        <v>24420</v>
      </c>
      <c r="CL2233" s="94" t="s">
        <v>7188</v>
      </c>
      <c r="CM2233" s="94" t="s">
        <v>24421</v>
      </c>
      <c r="CN2233" s="94" t="s">
        <v>13612</v>
      </c>
      <c r="CO2233" s="94" t="s">
        <v>12116</v>
      </c>
      <c r="CP2233" s="94" t="s">
        <v>24422</v>
      </c>
      <c r="CQ2233" s="94" t="s">
        <v>12062</v>
      </c>
      <c r="CR2233" s="94" t="s">
        <v>12062</v>
      </c>
      <c r="CX2233" s="94" t="s">
        <v>24423</v>
      </c>
      <c r="CZ2233" s="94" t="s">
        <v>12016</v>
      </c>
      <c r="DC2233" s="94" t="s">
        <v>12016</v>
      </c>
      <c r="DD2233" s="94" t="s">
        <v>12016</v>
      </c>
      <c r="DH2233" s="94" t="s">
        <v>12021</v>
      </c>
      <c r="DJ2233" s="94" t="s">
        <v>12022</v>
      </c>
    </row>
    <row r="2234" ht="13.5" customHeight="1">
      <c r="A2234" s="94" t="s">
        <v>8048</v>
      </c>
      <c r="B2234" s="94" t="s">
        <v>8049</v>
      </c>
      <c r="C2234" s="94" t="str">
        <f t="shared" si="1"/>
        <v>Shelley-Anne Harrisberg</v>
      </c>
      <c r="D2234" s="94" t="s">
        <v>8050</v>
      </c>
      <c r="E2234" s="94" t="s">
        <v>32</v>
      </c>
      <c r="F2234" s="94" t="s">
        <v>24424</v>
      </c>
      <c r="G2234" s="95" t="s">
        <v>33</v>
      </c>
      <c r="H2234" s="94" t="s">
        <v>12006</v>
      </c>
      <c r="I2234" s="94" t="s">
        <v>12025</v>
      </c>
      <c r="BF2234" s="94" t="s">
        <v>33</v>
      </c>
      <c r="BG2234" s="94"/>
      <c r="BH2234" s="94"/>
      <c r="BI2234" s="94"/>
      <c r="BJ2234" s="94"/>
      <c r="BK2234" s="94"/>
      <c r="BL2234" s="94"/>
      <c r="BM2234" s="94">
        <v>1.0</v>
      </c>
      <c r="BN2234" s="94"/>
      <c r="BO2234" s="94"/>
      <c r="BP2234" s="94"/>
      <c r="BQ2234" s="94"/>
      <c r="BR2234" s="94"/>
      <c r="BS2234" s="94"/>
      <c r="BT2234" s="94"/>
      <c r="BU2234" s="94"/>
      <c r="BV2234" s="94"/>
      <c r="BW2234" s="94"/>
      <c r="BX2234" s="94"/>
      <c r="BY2234" s="94"/>
      <c r="BZ2234" s="94"/>
      <c r="CA2234" s="94"/>
      <c r="CB2234" s="94"/>
      <c r="CC2234" s="94"/>
      <c r="CD2234" s="94"/>
      <c r="CE2234" s="94"/>
      <c r="CF2234" s="94"/>
      <c r="CG2234" s="94"/>
      <c r="CH2234" s="94"/>
      <c r="CK2234" s="94" t="s">
        <v>8054</v>
      </c>
      <c r="CL2234" s="94" t="s">
        <v>12010</v>
      </c>
      <c r="CM2234" s="94" t="s">
        <v>24425</v>
      </c>
      <c r="CN2234" s="94" t="s">
        <v>24426</v>
      </c>
      <c r="CO2234" s="94" t="s">
        <v>12217</v>
      </c>
      <c r="CP2234" s="94" t="s">
        <v>22898</v>
      </c>
      <c r="CQ2234" s="94" t="s">
        <v>24427</v>
      </c>
      <c r="CR2234" s="94" t="s">
        <v>12861</v>
      </c>
      <c r="CS2234" s="94" t="s">
        <v>12016</v>
      </c>
      <c r="CT2234" s="94" t="s">
        <v>12498</v>
      </c>
      <c r="CX2234" s="94" t="s">
        <v>24428</v>
      </c>
      <c r="CZ2234" s="94" t="s">
        <v>12007</v>
      </c>
      <c r="DA2234" s="94" t="s">
        <v>12111</v>
      </c>
      <c r="DB2234" s="94" t="s">
        <v>12111</v>
      </c>
      <c r="DC2234" s="94" t="s">
        <v>12007</v>
      </c>
      <c r="DD2234" s="94" t="s">
        <v>12007</v>
      </c>
      <c r="DE2234" s="94" t="s">
        <v>12007</v>
      </c>
      <c r="DH2234" s="94" t="s">
        <v>12021</v>
      </c>
      <c r="DJ2234" s="94" t="s">
        <v>12022</v>
      </c>
    </row>
    <row r="2235" ht="13.5" customHeight="1">
      <c r="A2235" s="94" t="s">
        <v>24429</v>
      </c>
      <c r="B2235" s="94" t="s">
        <v>24430</v>
      </c>
      <c r="C2235" s="94" t="str">
        <f t="shared" si="1"/>
        <v>Sheona Urquhart</v>
      </c>
      <c r="D2235" s="94" t="s">
        <v>24431</v>
      </c>
      <c r="E2235" s="94" t="s">
        <v>32</v>
      </c>
      <c r="F2235" s="94" t="s">
        <v>24432</v>
      </c>
      <c r="G2235" s="95" t="s">
        <v>33</v>
      </c>
      <c r="H2235" s="94" t="s">
        <v>12006</v>
      </c>
      <c r="BF2235" s="94"/>
      <c r="BG2235" s="94"/>
      <c r="BH2235" s="94" t="s">
        <v>33</v>
      </c>
      <c r="BI2235" s="94"/>
      <c r="BJ2235" s="94"/>
      <c r="BK2235" s="94"/>
      <c r="BL2235" s="94"/>
      <c r="BM2235" s="94"/>
      <c r="BN2235" s="94"/>
      <c r="BO2235" s="94"/>
      <c r="BP2235" s="94"/>
      <c r="BQ2235" s="94"/>
      <c r="BR2235" s="94">
        <v>1.0</v>
      </c>
      <c r="BS2235" s="94"/>
      <c r="BT2235" s="94"/>
      <c r="BU2235" s="94"/>
      <c r="BV2235" s="94"/>
      <c r="BW2235" s="94"/>
      <c r="BX2235" s="94"/>
      <c r="BY2235" s="94"/>
      <c r="BZ2235" s="94"/>
      <c r="CA2235" s="94"/>
      <c r="CB2235" s="94"/>
      <c r="CC2235" s="94"/>
      <c r="CD2235" s="94"/>
      <c r="CE2235" s="94"/>
      <c r="CF2235" s="94"/>
      <c r="CG2235" s="94"/>
      <c r="CH2235" s="94"/>
      <c r="CJ2235" s="94" t="s">
        <v>3680</v>
      </c>
      <c r="CK2235" s="94" t="s">
        <v>24433</v>
      </c>
      <c r="CL2235" s="94" t="s">
        <v>12010</v>
      </c>
      <c r="CM2235" s="94" t="s">
        <v>19486</v>
      </c>
      <c r="CN2235" s="94" t="s">
        <v>24434</v>
      </c>
      <c r="CO2235" s="94" t="s">
        <v>12116</v>
      </c>
      <c r="CP2235" s="94" t="s">
        <v>12682</v>
      </c>
      <c r="CQ2235" s="94" t="s">
        <v>13125</v>
      </c>
      <c r="CR2235" s="94" t="s">
        <v>12085</v>
      </c>
      <c r="CS2235" s="94" t="s">
        <v>12016</v>
      </c>
      <c r="CT2235" s="94" t="s">
        <v>14982</v>
      </c>
      <c r="CU2235" s="94" t="s">
        <v>12498</v>
      </c>
      <c r="CV2235" s="94" t="s">
        <v>12498</v>
      </c>
      <c r="CX2235" s="94" t="s">
        <v>24435</v>
      </c>
      <c r="CZ2235" s="94" t="s">
        <v>12007</v>
      </c>
      <c r="DA2235" s="94" t="s">
        <v>12016</v>
      </c>
      <c r="DB2235" s="94" t="s">
        <v>12016</v>
      </c>
      <c r="DC2235" s="94" t="s">
        <v>12007</v>
      </c>
      <c r="DD2235" s="94" t="s">
        <v>12007</v>
      </c>
      <c r="DE2235" s="94" t="s">
        <v>12007</v>
      </c>
      <c r="DH2235" s="94" t="s">
        <v>12021</v>
      </c>
      <c r="DJ2235" s="94" t="s">
        <v>12022</v>
      </c>
    </row>
    <row r="2236" ht="13.5" customHeight="1">
      <c r="A2236" s="94" t="s">
        <v>6211</v>
      </c>
      <c r="B2236" s="94" t="s">
        <v>6212</v>
      </c>
      <c r="C2236" s="94" t="str">
        <f t="shared" si="1"/>
        <v>Sheperd Doeleman</v>
      </c>
      <c r="D2236" s="94" t="s">
        <v>6213</v>
      </c>
      <c r="E2236" s="94" t="s">
        <v>32</v>
      </c>
      <c r="F2236" s="94" t="s">
        <v>24436</v>
      </c>
      <c r="G2236" s="95" t="s">
        <v>33</v>
      </c>
      <c r="H2236" s="94" t="s">
        <v>12006</v>
      </c>
      <c r="I2236" s="94" t="s">
        <v>12069</v>
      </c>
      <c r="BF2236" s="94"/>
      <c r="BG2236" s="94"/>
      <c r="BH2236" s="94" t="s">
        <v>33</v>
      </c>
      <c r="BI2236" s="94"/>
      <c r="BJ2236" s="94"/>
      <c r="BK2236" s="94"/>
      <c r="BL2236" s="94"/>
      <c r="BM2236" s="94"/>
      <c r="BN2236" s="94"/>
      <c r="BO2236" s="94"/>
      <c r="BP2236" s="94"/>
      <c r="BQ2236" s="94"/>
      <c r="BR2236" s="94">
        <v>1.0</v>
      </c>
      <c r="BS2236" s="94"/>
      <c r="BT2236" s="94"/>
      <c r="BU2236" s="94"/>
      <c r="BV2236" s="94"/>
      <c r="BW2236" s="94"/>
      <c r="BX2236" s="94"/>
      <c r="BY2236" s="94"/>
      <c r="BZ2236" s="94"/>
      <c r="CA2236" s="94"/>
      <c r="CB2236" s="94"/>
      <c r="CC2236" s="94"/>
      <c r="CD2236" s="94"/>
      <c r="CE2236" s="94"/>
      <c r="CF2236" s="94"/>
      <c r="CG2236" s="94"/>
      <c r="CH2236" s="94"/>
      <c r="CK2236" s="94" t="s">
        <v>24437</v>
      </c>
      <c r="CM2236" s="94" t="s">
        <v>15181</v>
      </c>
      <c r="CP2236" s="94" t="s">
        <v>24438</v>
      </c>
      <c r="CQ2236" s="94" t="s">
        <v>12032</v>
      </c>
      <c r="CS2236" s="94" t="s">
        <v>12016</v>
      </c>
      <c r="CT2236" s="94" t="s">
        <v>12594</v>
      </c>
      <c r="CX2236" s="94" t="s">
        <v>24439</v>
      </c>
      <c r="CZ2236" s="94" t="s">
        <v>12007</v>
      </c>
      <c r="DA2236" s="94" t="s">
        <v>12016</v>
      </c>
      <c r="DB2236" s="94" t="s">
        <v>12016</v>
      </c>
      <c r="DC2236" s="94" t="s">
        <v>12016</v>
      </c>
      <c r="DD2236" s="94" t="s">
        <v>12007</v>
      </c>
      <c r="DE2236" s="94" t="s">
        <v>12016</v>
      </c>
      <c r="DH2236" s="94" t="s">
        <v>12021</v>
      </c>
      <c r="DJ2236" s="94" t="s">
        <v>12022</v>
      </c>
    </row>
    <row r="2237" ht="13.5" customHeight="1">
      <c r="A2237" s="94" t="s">
        <v>3586</v>
      </c>
      <c r="B2237" s="94" t="s">
        <v>3587</v>
      </c>
      <c r="C2237" s="94" t="str">
        <f t="shared" si="1"/>
        <v>Shibre Semane</v>
      </c>
      <c r="D2237" s="94" t="s">
        <v>3588</v>
      </c>
      <c r="E2237" s="94" t="s">
        <v>35</v>
      </c>
      <c r="F2237" s="94" t="s">
        <v>24440</v>
      </c>
      <c r="G2237" s="95" t="s">
        <v>33</v>
      </c>
      <c r="H2237" s="94" t="s">
        <v>12006</v>
      </c>
      <c r="I2237" s="94" t="s">
        <v>12069</v>
      </c>
      <c r="AZ2237" s="94" t="s">
        <v>12007</v>
      </c>
      <c r="BF2237" s="94"/>
      <c r="BG2237" s="94"/>
      <c r="BH2237" s="94" t="s">
        <v>33</v>
      </c>
      <c r="BI2237" s="94"/>
      <c r="BJ2237" s="94"/>
      <c r="BK2237" s="94"/>
      <c r="BL2237" s="94"/>
      <c r="BM2237" s="94"/>
      <c r="BN2237" s="94"/>
      <c r="BO2237" s="94"/>
      <c r="BP2237" s="94"/>
      <c r="BQ2237" s="94"/>
      <c r="BR2237" s="94"/>
      <c r="BS2237" s="94">
        <v>1.0</v>
      </c>
      <c r="BT2237" s="94"/>
      <c r="BU2237" s="94"/>
      <c r="BV2237" s="94"/>
      <c r="BW2237" s="94"/>
      <c r="BX2237" s="94"/>
      <c r="BY2237" s="94"/>
      <c r="BZ2237" s="94"/>
      <c r="CA2237" s="94"/>
      <c r="CB2237" s="94"/>
      <c r="CC2237" s="94"/>
      <c r="CD2237" s="94"/>
      <c r="CE2237" s="94"/>
      <c r="CF2237" s="94"/>
      <c r="CG2237" s="94"/>
      <c r="CH2237" s="94"/>
      <c r="CK2237" s="94" t="s">
        <v>3592</v>
      </c>
      <c r="CL2237" s="94" t="s">
        <v>12010</v>
      </c>
      <c r="CM2237" s="94" t="s">
        <v>13061</v>
      </c>
      <c r="CO2237" s="94" t="s">
        <v>12122</v>
      </c>
      <c r="CP2237" s="94" t="s">
        <v>12306</v>
      </c>
      <c r="CQ2237" s="94" t="s">
        <v>12015</v>
      </c>
      <c r="CR2237" s="94" t="s">
        <v>12168</v>
      </c>
      <c r="CS2237" s="94" t="s">
        <v>12016</v>
      </c>
      <c r="CX2237" s="94" t="s">
        <v>24441</v>
      </c>
      <c r="CZ2237" s="94" t="s">
        <v>12007</v>
      </c>
      <c r="DA2237" s="94" t="s">
        <v>12111</v>
      </c>
      <c r="DB2237" s="94" t="s">
        <v>12111</v>
      </c>
      <c r="DC2237" s="94" t="s">
        <v>12007</v>
      </c>
      <c r="DD2237" s="94" t="s">
        <v>12016</v>
      </c>
      <c r="DE2237" s="94" t="s">
        <v>12007</v>
      </c>
      <c r="DH2237" s="94" t="s">
        <v>12021</v>
      </c>
      <c r="DJ2237" s="94" t="s">
        <v>12022</v>
      </c>
    </row>
    <row r="2238" ht="13.5" customHeight="1">
      <c r="A2238" s="94" t="s">
        <v>9998</v>
      </c>
      <c r="B2238" s="94" t="s">
        <v>4257</v>
      </c>
      <c r="C2238" s="94" t="str">
        <f t="shared" si="1"/>
        <v>Shifan Zuo</v>
      </c>
      <c r="D2238" s="94" t="s">
        <v>9999</v>
      </c>
      <c r="E2238" s="94" t="s">
        <v>32</v>
      </c>
      <c r="F2238" s="94" t="s">
        <v>24442</v>
      </c>
      <c r="G2238" s="95" t="s">
        <v>33</v>
      </c>
      <c r="H2238" s="94" t="s">
        <v>12006</v>
      </c>
      <c r="I2238" s="94" t="s">
        <v>12069</v>
      </c>
      <c r="BF2238" s="94" t="s">
        <v>33</v>
      </c>
      <c r="BG2238" s="94"/>
      <c r="BH2238" s="94"/>
      <c r="BI2238" s="94"/>
      <c r="BJ2238" s="94"/>
      <c r="BK2238" s="94"/>
      <c r="BL2238" s="94">
        <v>1.0</v>
      </c>
      <c r="BM2238" s="94"/>
      <c r="BN2238" s="94"/>
      <c r="BO2238" s="94"/>
      <c r="BP2238" s="94"/>
      <c r="BQ2238" s="94"/>
      <c r="BR2238" s="94"/>
      <c r="BS2238" s="94"/>
      <c r="BT2238" s="94"/>
      <c r="BU2238" s="94"/>
      <c r="BV2238" s="94"/>
      <c r="BW2238" s="94"/>
      <c r="BX2238" s="94"/>
      <c r="BY2238" s="94"/>
      <c r="BZ2238" s="94"/>
      <c r="CA2238" s="94"/>
      <c r="CB2238" s="94"/>
      <c r="CC2238" s="94"/>
      <c r="CD2238" s="94"/>
      <c r="CE2238" s="94"/>
      <c r="CF2238" s="94"/>
      <c r="CG2238" s="94"/>
      <c r="CH2238" s="94"/>
      <c r="CK2238" s="94" t="s">
        <v>10002</v>
      </c>
      <c r="CL2238" s="94" t="s">
        <v>12046</v>
      </c>
      <c r="CM2238" s="94" t="s">
        <v>14135</v>
      </c>
      <c r="CO2238" s="94" t="s">
        <v>12030</v>
      </c>
      <c r="CP2238" s="94" t="s">
        <v>14136</v>
      </c>
      <c r="CQ2238" s="94" t="s">
        <v>13943</v>
      </c>
      <c r="CR2238" s="94" t="s">
        <v>13943</v>
      </c>
      <c r="CS2238" s="94" t="s">
        <v>12007</v>
      </c>
      <c r="CX2238" s="94" t="s">
        <v>24443</v>
      </c>
      <c r="CZ2238" s="94" t="s">
        <v>12007</v>
      </c>
      <c r="DA2238" s="94" t="s">
        <v>12016</v>
      </c>
      <c r="DB2238" s="94" t="s">
        <v>12111</v>
      </c>
      <c r="DC2238" s="94" t="s">
        <v>12007</v>
      </c>
      <c r="DD2238" s="94" t="s">
        <v>12016</v>
      </c>
      <c r="DE2238" s="94" t="s">
        <v>12007</v>
      </c>
      <c r="DH2238" s="94" t="s">
        <v>12021</v>
      </c>
      <c r="DJ2238" s="94" t="s">
        <v>12022</v>
      </c>
    </row>
    <row r="2239" ht="13.5" customHeight="1">
      <c r="A2239" s="94" t="s">
        <v>24444</v>
      </c>
      <c r="B2239" s="94" t="s">
        <v>24445</v>
      </c>
      <c r="C2239" s="94" t="str">
        <f t="shared" si="1"/>
        <v>Shilpa Ranchod</v>
      </c>
      <c r="D2239" s="94" t="s">
        <v>24446</v>
      </c>
      <c r="E2239" s="94" t="s">
        <v>32</v>
      </c>
      <c r="F2239" s="94" t="s">
        <v>24447</v>
      </c>
      <c r="G2239" s="95" t="s">
        <v>38</v>
      </c>
      <c r="H2239" s="94" t="s">
        <v>12006</v>
      </c>
      <c r="I2239" s="94" t="s">
        <v>12069</v>
      </c>
      <c r="BF2239" s="94"/>
      <c r="BG2239" s="94"/>
      <c r="BH2239" s="94"/>
      <c r="BI2239" s="94" t="s">
        <v>38</v>
      </c>
      <c r="BJ2239" s="94"/>
      <c r="BK2239" s="94"/>
      <c r="BL2239" s="94"/>
      <c r="BM2239" s="94"/>
      <c r="BN2239" s="94"/>
      <c r="BO2239" s="94"/>
      <c r="BP2239" s="94"/>
      <c r="BQ2239" s="94"/>
      <c r="BR2239" s="94"/>
      <c r="BS2239" s="94"/>
      <c r="BT2239" s="94"/>
      <c r="BU2239" s="94"/>
      <c r="BV2239" s="94">
        <v>1.0</v>
      </c>
      <c r="BW2239" s="94"/>
      <c r="BX2239" s="94"/>
      <c r="BY2239" s="94"/>
      <c r="BZ2239" s="94"/>
      <c r="CA2239" s="94"/>
      <c r="CB2239" s="94"/>
      <c r="CC2239" s="94"/>
      <c r="CD2239" s="94"/>
      <c r="CE2239" s="94"/>
      <c r="CF2239" s="94"/>
      <c r="CG2239" s="94"/>
      <c r="CH2239" s="94"/>
      <c r="CK2239" s="94" t="s">
        <v>24448</v>
      </c>
      <c r="CL2239" s="94" t="s">
        <v>12202</v>
      </c>
      <c r="CM2239" s="94" t="s">
        <v>16944</v>
      </c>
      <c r="CO2239" s="94" t="s">
        <v>12122</v>
      </c>
      <c r="CQ2239" s="94" t="s">
        <v>12243</v>
      </c>
      <c r="CR2239" s="94" t="s">
        <v>12219</v>
      </c>
      <c r="CX2239" s="94" t="s">
        <v>24449</v>
      </c>
      <c r="DH2239" s="94" t="s">
        <v>12021</v>
      </c>
      <c r="DJ2239" s="94" t="s">
        <v>12022</v>
      </c>
    </row>
    <row r="2240" ht="13.5" customHeight="1">
      <c r="A2240" s="94" t="s">
        <v>24444</v>
      </c>
      <c r="B2240" s="94" t="s">
        <v>5343</v>
      </c>
      <c r="C2240" s="94" t="str">
        <f t="shared" si="1"/>
        <v>Shilpa Sarkar</v>
      </c>
      <c r="D2240" s="94" t="s">
        <v>24450</v>
      </c>
      <c r="E2240" s="94" t="s">
        <v>35</v>
      </c>
      <c r="F2240" s="94" t="s">
        <v>24451</v>
      </c>
      <c r="G2240" s="95" t="s">
        <v>33</v>
      </c>
      <c r="H2240" s="94" t="s">
        <v>12006</v>
      </c>
      <c r="I2240" s="94" t="s">
        <v>12069</v>
      </c>
      <c r="BF2240" s="94" t="s">
        <v>33</v>
      </c>
      <c r="BG2240" s="94"/>
      <c r="BH2240" s="94"/>
      <c r="BI2240" s="94"/>
      <c r="BJ2240" s="94"/>
      <c r="BK2240" s="94"/>
      <c r="BL2240" s="94">
        <v>1.0</v>
      </c>
      <c r="BM2240" s="94"/>
      <c r="BN2240" s="94"/>
      <c r="BO2240" s="94"/>
      <c r="BP2240" s="94"/>
      <c r="BQ2240" s="94"/>
      <c r="BR2240" s="94"/>
      <c r="BS2240" s="94"/>
      <c r="BT2240" s="94"/>
      <c r="BU2240" s="94"/>
      <c r="BV2240" s="94"/>
      <c r="BW2240" s="94"/>
      <c r="BX2240" s="94"/>
      <c r="BY2240" s="94"/>
      <c r="BZ2240" s="94"/>
      <c r="CA2240" s="94"/>
      <c r="CB2240" s="94"/>
      <c r="CC2240" s="94"/>
      <c r="CD2240" s="94">
        <v>1.0</v>
      </c>
      <c r="CE2240" s="94"/>
      <c r="CF2240" s="94"/>
      <c r="CG2240" s="94"/>
      <c r="CH2240" s="94"/>
      <c r="CJ2240" s="94" t="s">
        <v>12058</v>
      </c>
      <c r="CK2240" s="94" t="s">
        <v>24452</v>
      </c>
      <c r="CL2240" s="94" t="s">
        <v>12010</v>
      </c>
      <c r="CM2240" s="94" t="s">
        <v>24453</v>
      </c>
      <c r="CN2240" s="94" t="s">
        <v>13307</v>
      </c>
      <c r="CO2240" s="94" t="s">
        <v>12188</v>
      </c>
      <c r="CP2240" s="94" t="s">
        <v>24454</v>
      </c>
      <c r="CQ2240" s="94" t="s">
        <v>12183</v>
      </c>
      <c r="CR2240" s="94" t="s">
        <v>12195</v>
      </c>
      <c r="CS2240" s="94" t="s">
        <v>12007</v>
      </c>
      <c r="CU2240" s="94" t="s">
        <v>24455</v>
      </c>
      <c r="CX2240" s="94" t="s">
        <v>24456</v>
      </c>
      <c r="CZ2240" s="94" t="s">
        <v>12007</v>
      </c>
      <c r="DA2240" s="94" t="s">
        <v>12111</v>
      </c>
      <c r="DB2240" s="94" t="s">
        <v>12111</v>
      </c>
      <c r="DC2240" s="94" t="s">
        <v>12007</v>
      </c>
      <c r="DD2240" s="94" t="s">
        <v>12007</v>
      </c>
      <c r="DE2240" s="94" t="s">
        <v>12007</v>
      </c>
      <c r="DH2240" s="94" t="s">
        <v>12021</v>
      </c>
      <c r="DJ2240" s="94" t="s">
        <v>12022</v>
      </c>
    </row>
    <row r="2241" ht="13.5" customHeight="1">
      <c r="A2241" s="94" t="s">
        <v>9256</v>
      </c>
      <c r="B2241" s="94" t="s">
        <v>1782</v>
      </c>
      <c r="C2241" s="94" t="str">
        <f t="shared" si="1"/>
        <v>Shinjeong Kim</v>
      </c>
      <c r="D2241" s="94" t="s">
        <v>9257</v>
      </c>
      <c r="E2241" s="94" t="s">
        <v>32</v>
      </c>
      <c r="F2241" s="94" t="s">
        <v>24457</v>
      </c>
      <c r="G2241" s="95" t="s">
        <v>33</v>
      </c>
      <c r="H2241" s="94" t="s">
        <v>12006</v>
      </c>
      <c r="I2241" s="94" t="s">
        <v>12025</v>
      </c>
      <c r="BF2241" s="94"/>
      <c r="BG2241" s="94"/>
      <c r="BH2241" s="94" t="s">
        <v>33</v>
      </c>
      <c r="BI2241" s="94"/>
      <c r="BJ2241" s="94"/>
      <c r="BK2241" s="94"/>
      <c r="BL2241" s="94"/>
      <c r="BM2241" s="94"/>
      <c r="BN2241" s="94"/>
      <c r="BO2241" s="94"/>
      <c r="BP2241" s="94"/>
      <c r="BQ2241" s="94"/>
      <c r="BR2241" s="94"/>
      <c r="BS2241" s="94">
        <v>1.0</v>
      </c>
      <c r="BT2241" s="94"/>
      <c r="BU2241" s="94"/>
      <c r="BV2241" s="94"/>
      <c r="BW2241" s="94"/>
      <c r="BX2241" s="94"/>
      <c r="BY2241" s="94"/>
      <c r="BZ2241" s="94"/>
      <c r="CA2241" s="94"/>
      <c r="CB2241" s="94"/>
      <c r="CC2241" s="94"/>
      <c r="CD2241" s="94"/>
      <c r="CE2241" s="94"/>
      <c r="CF2241" s="94"/>
      <c r="CG2241" s="94"/>
      <c r="CH2241" s="94"/>
      <c r="CK2241" s="94" t="s">
        <v>9261</v>
      </c>
      <c r="CL2241" s="94" t="s">
        <v>12010</v>
      </c>
      <c r="CM2241" s="94" t="s">
        <v>14373</v>
      </c>
      <c r="CO2241" s="94" t="s">
        <v>12122</v>
      </c>
      <c r="CP2241" s="94" t="s">
        <v>14468</v>
      </c>
      <c r="CQ2241" s="94" t="s">
        <v>12074</v>
      </c>
      <c r="CR2241" s="94" t="s">
        <v>13585</v>
      </c>
      <c r="CS2241" s="94" t="s">
        <v>12016</v>
      </c>
      <c r="CX2241" s="94" t="s">
        <v>24458</v>
      </c>
      <c r="CZ2241" s="94" t="s">
        <v>12007</v>
      </c>
      <c r="DA2241" s="94" t="s">
        <v>12111</v>
      </c>
      <c r="DC2241" s="94" t="s">
        <v>12016</v>
      </c>
      <c r="DD2241" s="94" t="s">
        <v>12016</v>
      </c>
      <c r="DE2241" s="94" t="s">
        <v>12007</v>
      </c>
      <c r="DH2241" s="94" t="s">
        <v>12021</v>
      </c>
      <c r="DJ2241" s="94" t="s">
        <v>12022</v>
      </c>
    </row>
    <row r="2242" ht="13.5" customHeight="1">
      <c r="A2242" s="94" t="s">
        <v>24459</v>
      </c>
      <c r="B2242" s="94" t="s">
        <v>24460</v>
      </c>
      <c r="C2242" s="94" t="str">
        <f t="shared" si="1"/>
        <v>Shinji Horiuchi</v>
      </c>
      <c r="D2242" s="94" t="s">
        <v>24461</v>
      </c>
      <c r="E2242" s="94" t="s">
        <v>32</v>
      </c>
      <c r="F2242" s="94" t="s">
        <v>24462</v>
      </c>
      <c r="G2242" s="95" t="s">
        <v>33</v>
      </c>
      <c r="H2242" s="94" t="s">
        <v>12006</v>
      </c>
      <c r="I2242" s="94" t="s">
        <v>12025</v>
      </c>
      <c r="BF2242" s="94"/>
      <c r="BG2242" s="94"/>
      <c r="BH2242" s="94" t="s">
        <v>33</v>
      </c>
      <c r="BI2242" s="94"/>
      <c r="BJ2242" s="94"/>
      <c r="BK2242" s="94"/>
      <c r="BL2242" s="94"/>
      <c r="BM2242" s="94"/>
      <c r="BN2242" s="94"/>
      <c r="BO2242" s="94"/>
      <c r="BP2242" s="94"/>
      <c r="BQ2242" s="94"/>
      <c r="BR2242" s="94">
        <v>1.0</v>
      </c>
      <c r="BS2242" s="94"/>
      <c r="BT2242" s="94"/>
      <c r="BU2242" s="94"/>
      <c r="BV2242" s="94"/>
      <c r="BW2242" s="94"/>
      <c r="BX2242" s="94"/>
      <c r="BY2242" s="94"/>
      <c r="BZ2242" s="94"/>
      <c r="CA2242" s="94"/>
      <c r="CB2242" s="94"/>
      <c r="CC2242" s="94"/>
      <c r="CD2242" s="94"/>
      <c r="CE2242" s="94"/>
      <c r="CF2242" s="94"/>
      <c r="CG2242" s="94"/>
      <c r="CH2242" s="94"/>
      <c r="CJ2242" s="94" t="s">
        <v>3680</v>
      </c>
      <c r="CK2242" s="94" t="s">
        <v>24459</v>
      </c>
      <c r="CL2242" s="94" t="s">
        <v>12175</v>
      </c>
      <c r="CM2242" s="94" t="s">
        <v>24463</v>
      </c>
      <c r="CN2242" s="94" t="s">
        <v>24464</v>
      </c>
      <c r="CO2242" s="94" t="s">
        <v>12030</v>
      </c>
      <c r="CP2242" s="94" t="s">
        <v>14468</v>
      </c>
      <c r="CQ2242" s="94" t="s">
        <v>12074</v>
      </c>
      <c r="CR2242" s="94" t="s">
        <v>13546</v>
      </c>
      <c r="CS2242" s="94" t="s">
        <v>12016</v>
      </c>
      <c r="CX2242" s="94" t="s">
        <v>24465</v>
      </c>
      <c r="CZ2242" s="94" t="s">
        <v>12007</v>
      </c>
      <c r="DA2242" s="94" t="s">
        <v>12016</v>
      </c>
      <c r="DB2242" s="94" t="s">
        <v>12016</v>
      </c>
      <c r="DC2242" s="94" t="s">
        <v>12007</v>
      </c>
      <c r="DD2242" s="94" t="s">
        <v>12016</v>
      </c>
      <c r="DE2242" s="94" t="s">
        <v>12007</v>
      </c>
      <c r="DH2242" s="94" t="s">
        <v>12021</v>
      </c>
      <c r="DJ2242" s="94" t="s">
        <v>12022</v>
      </c>
    </row>
    <row r="2243" ht="13.5" customHeight="1">
      <c r="A2243" s="94" t="s">
        <v>24466</v>
      </c>
      <c r="B2243" s="94" t="s">
        <v>24467</v>
      </c>
      <c r="C2243" s="94" t="str">
        <f t="shared" si="1"/>
        <v>Shinjirou Kouzuma</v>
      </c>
      <c r="D2243" s="94" t="s">
        <v>24468</v>
      </c>
      <c r="E2243" s="94" t="s">
        <v>32</v>
      </c>
      <c r="F2243" s="94" t="s">
        <v>24469</v>
      </c>
      <c r="G2243" s="95" t="s">
        <v>33</v>
      </c>
      <c r="H2243" s="94" t="s">
        <v>12006</v>
      </c>
      <c r="I2243" s="94" t="s">
        <v>12069</v>
      </c>
      <c r="BF2243" s="94" t="s">
        <v>33</v>
      </c>
      <c r="BG2243" s="94"/>
      <c r="BH2243" s="94"/>
      <c r="BI2243" s="94"/>
      <c r="BJ2243" s="94"/>
      <c r="BK2243" s="94"/>
      <c r="BL2243" s="94">
        <v>1.0</v>
      </c>
      <c r="BM2243" s="94"/>
      <c r="BN2243" s="94"/>
      <c r="BO2243" s="94"/>
      <c r="BP2243" s="94"/>
      <c r="BQ2243" s="94"/>
      <c r="BR2243" s="94"/>
      <c r="BS2243" s="94"/>
      <c r="BT2243" s="94"/>
      <c r="BU2243" s="94"/>
      <c r="BV2243" s="94"/>
      <c r="BW2243" s="94"/>
      <c r="BX2243" s="94"/>
      <c r="BY2243" s="94"/>
      <c r="BZ2243" s="94"/>
      <c r="CA2243" s="94"/>
      <c r="CB2243" s="94"/>
      <c r="CC2243" s="94"/>
      <c r="CD2243" s="94">
        <v>1.0</v>
      </c>
      <c r="CE2243" s="94"/>
      <c r="CF2243" s="94"/>
      <c r="CG2243" s="94"/>
      <c r="CH2243" s="94"/>
      <c r="CJ2243" s="94" t="s">
        <v>3680</v>
      </c>
      <c r="CK2243" s="94" t="s">
        <v>24470</v>
      </c>
      <c r="CL2243" s="94" t="s">
        <v>12046</v>
      </c>
      <c r="CM2243" s="94" t="s">
        <v>24471</v>
      </c>
      <c r="CN2243" s="94" t="s">
        <v>19667</v>
      </c>
      <c r="CO2243" s="94" t="s">
        <v>12030</v>
      </c>
      <c r="CQ2243" s="94" t="s">
        <v>12497</v>
      </c>
      <c r="CX2243" s="94" t="s">
        <v>24472</v>
      </c>
      <c r="CZ2243" s="94" t="s">
        <v>12007</v>
      </c>
      <c r="DA2243" s="94" t="s">
        <v>12016</v>
      </c>
      <c r="DB2243" s="94" t="s">
        <v>12016</v>
      </c>
      <c r="DC2243" s="94" t="s">
        <v>12007</v>
      </c>
      <c r="DE2243" s="94" t="s">
        <v>12007</v>
      </c>
      <c r="DH2243" s="94" t="s">
        <v>12021</v>
      </c>
      <c r="DJ2243" s="94" t="s">
        <v>12022</v>
      </c>
    </row>
    <row r="2244" ht="13.5" customHeight="1">
      <c r="A2244" s="94" t="s">
        <v>7556</v>
      </c>
      <c r="B2244" s="94" t="s">
        <v>7557</v>
      </c>
      <c r="C2244" s="94" t="str">
        <f t="shared" si="1"/>
        <v>Shio Kawagoe</v>
      </c>
      <c r="D2244" s="94" t="s">
        <v>7558</v>
      </c>
      <c r="E2244" s="94" t="s">
        <v>32</v>
      </c>
      <c r="F2244" s="94" t="s">
        <v>24473</v>
      </c>
      <c r="G2244" s="95" t="s">
        <v>33</v>
      </c>
      <c r="H2244" s="94" t="s">
        <v>12006</v>
      </c>
      <c r="I2244" s="94" t="s">
        <v>12069</v>
      </c>
      <c r="BF2244" s="94" t="s">
        <v>33</v>
      </c>
      <c r="BG2244" s="94"/>
      <c r="BH2244" s="94"/>
      <c r="BI2244" s="94"/>
      <c r="BJ2244" s="94"/>
      <c r="BK2244" s="94"/>
      <c r="BL2244" s="94">
        <v>1.0</v>
      </c>
      <c r="BM2244" s="94"/>
      <c r="BN2244" s="94"/>
      <c r="BO2244" s="94"/>
      <c r="BP2244" s="94"/>
      <c r="BQ2244" s="94"/>
      <c r="BR2244" s="94"/>
      <c r="BS2244" s="94"/>
      <c r="BT2244" s="94"/>
      <c r="BU2244" s="94"/>
      <c r="BV2244" s="94"/>
      <c r="BW2244" s="94"/>
      <c r="BX2244" s="94"/>
      <c r="BY2244" s="94"/>
      <c r="BZ2244" s="94"/>
      <c r="CA2244" s="94"/>
      <c r="CB2244" s="94"/>
      <c r="CC2244" s="94"/>
      <c r="CD2244" s="94">
        <v>1.0</v>
      </c>
      <c r="CE2244" s="94"/>
      <c r="CF2244" s="94"/>
      <c r="CG2244" s="94"/>
      <c r="CH2244" s="94"/>
      <c r="CJ2244" s="94" t="s">
        <v>12058</v>
      </c>
      <c r="CK2244" s="94" t="s">
        <v>7562</v>
      </c>
      <c r="CL2244" s="94" t="s">
        <v>12010</v>
      </c>
      <c r="CM2244" s="94" t="s">
        <v>19320</v>
      </c>
      <c r="CN2244" s="94" t="s">
        <v>12072</v>
      </c>
      <c r="CO2244" s="94" t="s">
        <v>12030</v>
      </c>
      <c r="CP2244" s="94" t="s">
        <v>16054</v>
      </c>
      <c r="CQ2244" s="94" t="s">
        <v>12497</v>
      </c>
      <c r="CR2244" s="94" t="s">
        <v>12497</v>
      </c>
      <c r="CS2244" s="94" t="s">
        <v>12016</v>
      </c>
      <c r="CX2244" s="94" t="s">
        <v>24474</v>
      </c>
      <c r="CZ2244" s="94" t="s">
        <v>12016</v>
      </c>
      <c r="DA2244" s="94" t="s">
        <v>12016</v>
      </c>
      <c r="DB2244" s="94" t="s">
        <v>12016</v>
      </c>
      <c r="DC2244" s="94" t="s">
        <v>12016</v>
      </c>
      <c r="DD2244" s="94" t="s">
        <v>12007</v>
      </c>
      <c r="DE2244" s="94" t="s">
        <v>12007</v>
      </c>
      <c r="DH2244" s="94" t="s">
        <v>12021</v>
      </c>
      <c r="DJ2244" s="94" t="s">
        <v>12022</v>
      </c>
    </row>
    <row r="2245" ht="13.5" customHeight="1">
      <c r="A2245" s="94" t="s">
        <v>24475</v>
      </c>
      <c r="B2245" s="94" t="s">
        <v>24476</v>
      </c>
      <c r="C2245" s="94" t="str">
        <f t="shared" si="1"/>
        <v>Shirley Aoko Odhiamho</v>
      </c>
      <c r="D2245" s="94" t="s">
        <v>24477</v>
      </c>
      <c r="E2245" s="94" t="s">
        <v>32</v>
      </c>
      <c r="F2245" s="94" t="s">
        <v>24478</v>
      </c>
      <c r="G2245" s="95" t="s">
        <v>33</v>
      </c>
      <c r="H2245" s="94" t="s">
        <v>12006</v>
      </c>
      <c r="BF2245" s="94"/>
      <c r="BG2245" s="94"/>
      <c r="BH2245" s="94" t="s">
        <v>33</v>
      </c>
      <c r="BI2245" s="94"/>
      <c r="BJ2245" s="94"/>
      <c r="BK2245" s="94"/>
      <c r="BL2245" s="94"/>
      <c r="BM2245" s="94"/>
      <c r="BN2245" s="94"/>
      <c r="BO2245" s="94"/>
      <c r="BP2245" s="94"/>
      <c r="BQ2245" s="94"/>
      <c r="BR2245" s="94"/>
      <c r="BS2245" s="94">
        <v>1.0</v>
      </c>
      <c r="BT2245" s="94"/>
      <c r="BU2245" s="94"/>
      <c r="BV2245" s="94"/>
      <c r="BW2245" s="94"/>
      <c r="BX2245" s="94"/>
      <c r="BY2245" s="94"/>
      <c r="BZ2245" s="94"/>
      <c r="CA2245" s="94"/>
      <c r="CB2245" s="94"/>
      <c r="CC2245" s="94"/>
      <c r="CD2245" s="94"/>
      <c r="CE2245" s="94"/>
      <c r="CF2245" s="94"/>
      <c r="CG2245" s="94"/>
      <c r="CH2245" s="94"/>
      <c r="CJ2245" s="94" t="s">
        <v>12402</v>
      </c>
      <c r="CK2245" s="94" t="s">
        <v>24475</v>
      </c>
      <c r="CL2245" s="94" t="s">
        <v>12010</v>
      </c>
      <c r="CM2245" s="94" t="s">
        <v>14481</v>
      </c>
      <c r="CN2245" s="94" t="s">
        <v>12143</v>
      </c>
      <c r="CO2245" s="94" t="s">
        <v>12217</v>
      </c>
      <c r="CP2245" s="94" t="s">
        <v>14289</v>
      </c>
      <c r="CQ2245" s="94" t="s">
        <v>13329</v>
      </c>
      <c r="CR2245" s="94" t="s">
        <v>14290</v>
      </c>
      <c r="CS2245" s="94" t="s">
        <v>12016</v>
      </c>
      <c r="CT2245" s="94" t="s">
        <v>12016</v>
      </c>
      <c r="CX2245" s="94" t="s">
        <v>24479</v>
      </c>
      <c r="CZ2245" s="94" t="s">
        <v>12007</v>
      </c>
      <c r="DA2245" s="94" t="s">
        <v>12111</v>
      </c>
      <c r="DB2245" s="94" t="s">
        <v>12111</v>
      </c>
      <c r="DC2245" s="94" t="s">
        <v>12007</v>
      </c>
      <c r="DD2245" s="94" t="s">
        <v>12007</v>
      </c>
      <c r="DE2245" s="94" t="s">
        <v>12007</v>
      </c>
      <c r="DH2245" s="94" t="s">
        <v>12021</v>
      </c>
      <c r="DJ2245" s="94" t="s">
        <v>12022</v>
      </c>
    </row>
    <row r="2246" ht="13.5" customHeight="1">
      <c r="A2246" s="94" t="s">
        <v>24480</v>
      </c>
      <c r="B2246" s="94" t="s">
        <v>24481</v>
      </c>
      <c r="C2246" s="94" t="str">
        <f t="shared" si="1"/>
        <v>Shogo Tachibana</v>
      </c>
      <c r="D2246" s="94" t="s">
        <v>24482</v>
      </c>
      <c r="E2246" s="94" t="s">
        <v>32</v>
      </c>
      <c r="F2246" s="94" t="s">
        <v>24483</v>
      </c>
      <c r="G2246" s="95" t="s">
        <v>33</v>
      </c>
      <c r="H2246" s="94" t="s">
        <v>12006</v>
      </c>
      <c r="I2246" s="94" t="s">
        <v>12069</v>
      </c>
      <c r="BF2246" s="94"/>
      <c r="BG2246" s="94"/>
      <c r="BH2246" s="94"/>
      <c r="BI2246" s="94"/>
      <c r="BJ2246" s="94" t="s">
        <v>33</v>
      </c>
      <c r="BK2246" s="94"/>
      <c r="BL2246" s="94"/>
      <c r="BM2246" s="94"/>
      <c r="BN2246" s="94"/>
      <c r="BO2246" s="94"/>
      <c r="BP2246" s="94"/>
      <c r="BQ2246" s="94"/>
      <c r="BR2246" s="94"/>
      <c r="BS2246" s="94"/>
      <c r="BT2246" s="94"/>
      <c r="BU2246" s="94"/>
      <c r="BV2246" s="94"/>
      <c r="BW2246" s="94"/>
      <c r="BX2246" s="94">
        <v>1.0</v>
      </c>
      <c r="BY2246" s="94"/>
      <c r="BZ2246" s="94"/>
      <c r="CA2246" s="94"/>
      <c r="CB2246" s="94"/>
      <c r="CC2246" s="94"/>
      <c r="CD2246" s="94"/>
      <c r="CE2246" s="94"/>
      <c r="CF2246" s="94"/>
      <c r="CG2246" s="94"/>
      <c r="CH2246" s="94"/>
      <c r="CK2246" s="94" t="s">
        <v>24484</v>
      </c>
      <c r="CM2246" s="94" t="s">
        <v>19402</v>
      </c>
      <c r="CQ2246" s="94" t="s">
        <v>12497</v>
      </c>
      <c r="CX2246" s="94" t="s">
        <v>2766</v>
      </c>
      <c r="CZ2246" s="94" t="s">
        <v>12016</v>
      </c>
      <c r="DA2246" s="94" t="s">
        <v>12016</v>
      </c>
      <c r="DB2246" s="94" t="s">
        <v>12016</v>
      </c>
      <c r="DC2246" s="94" t="s">
        <v>12016</v>
      </c>
      <c r="DD2246" s="94" t="s">
        <v>12016</v>
      </c>
      <c r="DE2246" s="94" t="s">
        <v>12016</v>
      </c>
      <c r="DH2246" s="94" t="s">
        <v>12021</v>
      </c>
      <c r="DJ2246" s="94" t="s">
        <v>12022</v>
      </c>
    </row>
    <row r="2247" ht="13.5" customHeight="1">
      <c r="A2247" s="94" t="s">
        <v>24485</v>
      </c>
      <c r="B2247" s="94" t="s">
        <v>10031</v>
      </c>
      <c r="C2247" s="94" t="str">
        <f t="shared" si="1"/>
        <v>Shoucun Hu</v>
      </c>
      <c r="D2247" s="94" t="s">
        <v>24486</v>
      </c>
      <c r="E2247" s="94" t="s">
        <v>5249</v>
      </c>
      <c r="F2247" s="94" t="s">
        <v>24487</v>
      </c>
      <c r="G2247" s="95" t="s">
        <v>1059</v>
      </c>
      <c r="H2247" s="94" t="s">
        <v>12006</v>
      </c>
      <c r="I2247" s="94" t="s">
        <v>12069</v>
      </c>
      <c r="BF2247" s="94"/>
      <c r="BG2247" s="94"/>
      <c r="BH2247" s="94"/>
      <c r="BI2247" s="94"/>
      <c r="BJ2247" s="94"/>
      <c r="BK2247" s="94"/>
      <c r="BL2247" s="94"/>
      <c r="BM2247" s="94"/>
      <c r="BN2247" s="94"/>
      <c r="BO2247" s="94"/>
      <c r="BP2247" s="94"/>
      <c r="BQ2247" s="94"/>
      <c r="BR2247" s="94"/>
      <c r="BS2247" s="94"/>
      <c r="BT2247" s="94"/>
      <c r="BU2247" s="94"/>
      <c r="BV2247" s="94"/>
      <c r="BW2247" s="94"/>
      <c r="BX2247" s="94"/>
      <c r="BY2247" s="94"/>
      <c r="BZ2247" s="94"/>
      <c r="CA2247" s="94"/>
      <c r="CB2247" s="94"/>
      <c r="CC2247" s="94"/>
      <c r="CD2247" s="94"/>
      <c r="CE2247" s="94"/>
      <c r="CF2247" s="94"/>
      <c r="CG2247" s="94"/>
      <c r="CH2247" s="94"/>
      <c r="CJ2247" s="94" t="s">
        <v>12026</v>
      </c>
      <c r="CK2247" s="94" t="s">
        <v>24488</v>
      </c>
      <c r="CL2247" s="94" t="s">
        <v>12046</v>
      </c>
      <c r="CM2247" s="94" t="s">
        <v>13941</v>
      </c>
      <c r="CN2247" s="94" t="s">
        <v>20362</v>
      </c>
      <c r="CO2247" s="94" t="s">
        <v>12030</v>
      </c>
      <c r="CP2247" s="94" t="s">
        <v>13942</v>
      </c>
      <c r="CQ2247" s="94" t="s">
        <v>13943</v>
      </c>
      <c r="CR2247" s="94" t="s">
        <v>13943</v>
      </c>
      <c r="CS2247" s="94" t="s">
        <v>12007</v>
      </c>
      <c r="CX2247" s="94" t="s">
        <v>2057</v>
      </c>
      <c r="CZ2247" s="94" t="s">
        <v>12007</v>
      </c>
      <c r="DA2247" s="94" t="s">
        <v>12016</v>
      </c>
      <c r="DB2247" s="94" t="s">
        <v>12016</v>
      </c>
      <c r="DC2247" s="94" t="s">
        <v>12007</v>
      </c>
      <c r="DD2247" s="94" t="s">
        <v>12016</v>
      </c>
      <c r="DE2247" s="94" t="s">
        <v>12007</v>
      </c>
      <c r="DH2247" s="94" t="s">
        <v>12021</v>
      </c>
      <c r="DJ2247" s="94" t="s">
        <v>12022</v>
      </c>
    </row>
    <row r="2248" ht="13.5" customHeight="1">
      <c r="A2248" s="94" t="s">
        <v>11207</v>
      </c>
      <c r="B2248" s="94" t="s">
        <v>11208</v>
      </c>
      <c r="C2248" s="94" t="str">
        <f t="shared" si="1"/>
        <v>Shruti Bhatporia</v>
      </c>
      <c r="D2248" s="94" t="s">
        <v>11209</v>
      </c>
      <c r="E2248" s="94" t="s">
        <v>35</v>
      </c>
      <c r="F2248" s="94" t="s">
        <v>24489</v>
      </c>
      <c r="G2248" s="95" t="s">
        <v>33</v>
      </c>
      <c r="H2248" s="94" t="s">
        <v>12006</v>
      </c>
      <c r="I2248" s="94" t="s">
        <v>12069</v>
      </c>
      <c r="BF2248" s="94" t="s">
        <v>33</v>
      </c>
      <c r="BG2248" s="94"/>
      <c r="BH2248" s="94"/>
      <c r="BI2248" s="94"/>
      <c r="BJ2248" s="94"/>
      <c r="BK2248" s="94"/>
      <c r="BL2248" s="94"/>
      <c r="BM2248" s="94">
        <v>1.0</v>
      </c>
      <c r="BN2248" s="94"/>
      <c r="BO2248" s="94"/>
      <c r="BP2248" s="94"/>
      <c r="BQ2248" s="94"/>
      <c r="BR2248" s="94"/>
      <c r="BS2248" s="94"/>
      <c r="BT2248" s="94"/>
      <c r="BU2248" s="94"/>
      <c r="BV2248" s="94"/>
      <c r="BW2248" s="94"/>
      <c r="BX2248" s="94"/>
      <c r="BY2248" s="94"/>
      <c r="BZ2248" s="94"/>
      <c r="CA2248" s="94"/>
      <c r="CB2248" s="94"/>
      <c r="CC2248" s="94"/>
      <c r="CD2248" s="94">
        <v>1.0</v>
      </c>
      <c r="CE2248" s="94"/>
      <c r="CF2248" s="94"/>
      <c r="CG2248" s="94"/>
      <c r="CH2248" s="94"/>
      <c r="CJ2248" s="94" t="s">
        <v>12717</v>
      </c>
      <c r="CK2248" s="94" t="s">
        <v>11213</v>
      </c>
      <c r="CL2248" s="94" t="s">
        <v>12010</v>
      </c>
      <c r="CM2248" s="94" t="s">
        <v>12186</v>
      </c>
      <c r="CN2248" s="94" t="s">
        <v>16959</v>
      </c>
      <c r="CO2248" s="94" t="s">
        <v>12122</v>
      </c>
      <c r="CP2248" s="94" t="s">
        <v>12189</v>
      </c>
      <c r="CQ2248" s="94" t="s">
        <v>12015</v>
      </c>
      <c r="CR2248" s="94" t="s">
        <v>12195</v>
      </c>
      <c r="CS2248" s="94" t="s">
        <v>12016</v>
      </c>
      <c r="CT2248" s="94" t="s">
        <v>12594</v>
      </c>
      <c r="CU2248" s="94" t="s">
        <v>12076</v>
      </c>
      <c r="CV2248" s="94" t="s">
        <v>12076</v>
      </c>
      <c r="CX2248" s="94" t="s">
        <v>24490</v>
      </c>
      <c r="CZ2248" s="94" t="s">
        <v>12007</v>
      </c>
      <c r="DA2248" s="94" t="s">
        <v>12111</v>
      </c>
      <c r="DB2248" s="94" t="s">
        <v>12111</v>
      </c>
      <c r="DC2248" s="94" t="s">
        <v>12007</v>
      </c>
      <c r="DD2248" s="94" t="s">
        <v>12007</v>
      </c>
      <c r="DE2248" s="94" t="s">
        <v>12007</v>
      </c>
      <c r="DF2248" s="94" t="s">
        <v>12076</v>
      </c>
      <c r="DH2248" s="94" t="s">
        <v>12021</v>
      </c>
      <c r="DJ2248" s="94" t="s">
        <v>12022</v>
      </c>
    </row>
    <row r="2249" ht="13.5" customHeight="1">
      <c r="A2249" s="94" t="s">
        <v>24491</v>
      </c>
      <c r="B2249" s="94" t="s">
        <v>24492</v>
      </c>
      <c r="C2249" s="94" t="str">
        <f t="shared" si="1"/>
        <v>Shuichi Yokoyama</v>
      </c>
      <c r="D2249" s="94" t="s">
        <v>24493</v>
      </c>
      <c r="E2249" s="94" t="s">
        <v>32</v>
      </c>
      <c r="F2249" s="94" t="s">
        <v>24494</v>
      </c>
      <c r="G2249" s="95" t="s">
        <v>33</v>
      </c>
      <c r="H2249" s="94" t="s">
        <v>12006</v>
      </c>
      <c r="I2249" s="94" t="s">
        <v>12025</v>
      </c>
      <c r="BF2249" s="94" t="s">
        <v>33</v>
      </c>
      <c r="BG2249" s="94"/>
      <c r="BH2249" s="94"/>
      <c r="BI2249" s="94"/>
      <c r="BJ2249" s="94"/>
      <c r="BK2249" s="94"/>
      <c r="BL2249" s="94">
        <v>1.0</v>
      </c>
      <c r="BM2249" s="94"/>
      <c r="BN2249" s="94"/>
      <c r="BO2249" s="94"/>
      <c r="BP2249" s="94"/>
      <c r="BQ2249" s="94"/>
      <c r="BR2249" s="94"/>
      <c r="BS2249" s="94"/>
      <c r="BT2249" s="94"/>
      <c r="BU2249" s="94"/>
      <c r="BV2249" s="94"/>
      <c r="BW2249" s="94"/>
      <c r="BX2249" s="94"/>
      <c r="BY2249" s="94"/>
      <c r="BZ2249" s="94"/>
      <c r="CA2249" s="94"/>
      <c r="CB2249" s="94"/>
      <c r="CC2249" s="94"/>
      <c r="CD2249" s="94"/>
      <c r="CE2249" s="94"/>
      <c r="CF2249" s="94"/>
      <c r="CG2249" s="94"/>
      <c r="CH2249" s="94"/>
      <c r="CJ2249" s="94" t="s">
        <v>3680</v>
      </c>
      <c r="CK2249" s="94" t="s">
        <v>24495</v>
      </c>
      <c r="CL2249" s="94" t="s">
        <v>12046</v>
      </c>
      <c r="CM2249" s="94" t="s">
        <v>24496</v>
      </c>
      <c r="CN2249" s="94" t="s">
        <v>14050</v>
      </c>
      <c r="CO2249" s="94" t="s">
        <v>12116</v>
      </c>
      <c r="CP2249" s="94" t="s">
        <v>24497</v>
      </c>
      <c r="CQ2249" s="94" t="s">
        <v>12497</v>
      </c>
      <c r="CR2249" s="94" t="s">
        <v>13546</v>
      </c>
      <c r="CS2249" s="94" t="s">
        <v>12016</v>
      </c>
      <c r="CX2249" s="94" t="s">
        <v>24498</v>
      </c>
      <c r="CZ2249" s="94" t="s">
        <v>12007</v>
      </c>
      <c r="DA2249" s="94" t="s">
        <v>12016</v>
      </c>
      <c r="DB2249" s="94" t="s">
        <v>12016</v>
      </c>
      <c r="DC2249" s="94" t="s">
        <v>12007</v>
      </c>
      <c r="DD2249" s="94" t="s">
        <v>12016</v>
      </c>
      <c r="DE2249" s="94" t="s">
        <v>12007</v>
      </c>
      <c r="DH2249" s="94" t="s">
        <v>12021</v>
      </c>
      <c r="DJ2249" s="94" t="s">
        <v>12022</v>
      </c>
    </row>
    <row r="2250" ht="13.5" customHeight="1">
      <c r="A2250" s="94" t="s">
        <v>24499</v>
      </c>
      <c r="B2250" s="94" t="s">
        <v>24500</v>
      </c>
      <c r="C2250" s="94" t="str">
        <f t="shared" si="1"/>
        <v>Shweta Kulkarni</v>
      </c>
      <c r="D2250" s="94" t="s">
        <v>24501</v>
      </c>
      <c r="E2250" s="94" t="s">
        <v>35</v>
      </c>
      <c r="F2250" s="94" t="s">
        <v>24502</v>
      </c>
      <c r="G2250" s="95" t="s">
        <v>33</v>
      </c>
      <c r="H2250" s="94" t="s">
        <v>12006</v>
      </c>
      <c r="BF2250" s="94" t="s">
        <v>33</v>
      </c>
      <c r="BG2250" s="94"/>
      <c r="BH2250" s="94"/>
      <c r="BI2250" s="94"/>
      <c r="BJ2250" s="94"/>
      <c r="BK2250" s="94"/>
      <c r="BL2250" s="94"/>
      <c r="BM2250" s="94">
        <v>1.0</v>
      </c>
      <c r="BN2250" s="94"/>
      <c r="BO2250" s="94"/>
      <c r="BP2250" s="94"/>
      <c r="BQ2250" s="94"/>
      <c r="BR2250" s="94"/>
      <c r="BS2250" s="94"/>
      <c r="BT2250" s="94"/>
      <c r="BU2250" s="94"/>
      <c r="BV2250" s="94"/>
      <c r="BW2250" s="94"/>
      <c r="BX2250" s="94"/>
      <c r="BY2250" s="94"/>
      <c r="BZ2250" s="94"/>
      <c r="CA2250" s="94"/>
      <c r="CB2250" s="94"/>
      <c r="CC2250" s="94"/>
      <c r="CD2250" s="94">
        <v>1.0</v>
      </c>
      <c r="CE2250" s="94"/>
      <c r="CF2250" s="94"/>
      <c r="CG2250" s="94"/>
      <c r="CH2250" s="94"/>
      <c r="CK2250" s="94" t="s">
        <v>24503</v>
      </c>
      <c r="CL2250" s="94" t="s">
        <v>12010</v>
      </c>
      <c r="CM2250" s="94" t="s">
        <v>24504</v>
      </c>
      <c r="CN2250" s="94" t="s">
        <v>12345</v>
      </c>
      <c r="CO2250" s="94" t="s">
        <v>12013</v>
      </c>
      <c r="CP2250" s="94" t="s">
        <v>23028</v>
      </c>
      <c r="CQ2250" s="94" t="s">
        <v>12183</v>
      </c>
      <c r="CR2250" s="94" t="s">
        <v>12183</v>
      </c>
      <c r="CS2250" s="94" t="s">
        <v>12007</v>
      </c>
      <c r="CX2250" s="94" t="s">
        <v>24505</v>
      </c>
      <c r="CZ2250" s="94" t="s">
        <v>12007</v>
      </c>
      <c r="DA2250" s="94" t="s">
        <v>12019</v>
      </c>
      <c r="DB2250" s="94" t="s">
        <v>12016</v>
      </c>
      <c r="DC2250" s="94" t="s">
        <v>12007</v>
      </c>
      <c r="DD2250" s="94" t="s">
        <v>12007</v>
      </c>
      <c r="DE2250" s="94" t="s">
        <v>12007</v>
      </c>
      <c r="DH2250" s="94" t="s">
        <v>12021</v>
      </c>
      <c r="DJ2250" s="94" t="s">
        <v>12022</v>
      </c>
    </row>
    <row r="2251" ht="13.5" customHeight="1">
      <c r="A2251" s="94" t="s">
        <v>24506</v>
      </c>
      <c r="B2251" s="94" t="s">
        <v>24507</v>
      </c>
      <c r="C2251" s="94" t="str">
        <f t="shared" si="1"/>
        <v>Sibabalo Mbengashe</v>
      </c>
      <c r="D2251" s="94" t="s">
        <v>24508</v>
      </c>
      <c r="E2251" s="94" t="s">
        <v>32</v>
      </c>
      <c r="F2251" s="94" t="s">
        <v>24509</v>
      </c>
      <c r="G2251" s="95" t="s">
        <v>33</v>
      </c>
      <c r="H2251" s="94" t="s">
        <v>12006</v>
      </c>
      <c r="BF2251" s="94"/>
      <c r="BG2251" s="94"/>
      <c r="BH2251" s="94"/>
      <c r="BI2251" s="94"/>
      <c r="BJ2251" s="94" t="s">
        <v>33</v>
      </c>
      <c r="BK2251" s="94"/>
      <c r="BL2251" s="94"/>
      <c r="BM2251" s="94"/>
      <c r="BN2251" s="94"/>
      <c r="BO2251" s="94"/>
      <c r="BP2251" s="94"/>
      <c r="BQ2251" s="94"/>
      <c r="BR2251" s="94"/>
      <c r="BS2251" s="94"/>
      <c r="BT2251" s="94"/>
      <c r="BU2251" s="94"/>
      <c r="BV2251" s="94"/>
      <c r="BW2251" s="94"/>
      <c r="BX2251" s="94">
        <v>1.0</v>
      </c>
      <c r="BY2251" s="94"/>
      <c r="BZ2251" s="94"/>
      <c r="CA2251" s="94"/>
      <c r="CB2251" s="94"/>
      <c r="CC2251" s="94"/>
      <c r="CD2251" s="94"/>
      <c r="CE2251" s="94"/>
      <c r="CF2251" s="94"/>
      <c r="CG2251" s="94"/>
      <c r="CH2251" s="94"/>
      <c r="CJ2251" s="94" t="s">
        <v>12213</v>
      </c>
      <c r="CK2251" s="94" t="s">
        <v>24510</v>
      </c>
      <c r="CL2251" s="94" t="s">
        <v>12010</v>
      </c>
      <c r="CM2251" s="94" t="s">
        <v>18200</v>
      </c>
      <c r="CN2251" s="94" t="s">
        <v>24511</v>
      </c>
      <c r="CO2251" s="94" t="s">
        <v>12013</v>
      </c>
      <c r="CP2251" s="94" t="s">
        <v>12189</v>
      </c>
      <c r="CQ2251" s="94" t="s">
        <v>12015</v>
      </c>
      <c r="CR2251" s="94" t="s">
        <v>12219</v>
      </c>
      <c r="CS2251" s="94" t="s">
        <v>12016</v>
      </c>
      <c r="CT2251" s="94" t="s">
        <v>12498</v>
      </c>
      <c r="CU2251" s="94" t="s">
        <v>12498</v>
      </c>
      <c r="CV2251" s="94" t="s">
        <v>12498</v>
      </c>
      <c r="CX2251" s="94" t="s">
        <v>15451</v>
      </c>
      <c r="CZ2251" s="94" t="s">
        <v>12007</v>
      </c>
      <c r="DA2251" s="94" t="s">
        <v>12016</v>
      </c>
      <c r="DB2251" s="94" t="s">
        <v>12016</v>
      </c>
      <c r="DC2251" s="94" t="s">
        <v>12007</v>
      </c>
      <c r="DD2251" s="94" t="s">
        <v>12016</v>
      </c>
      <c r="DE2251" s="94" t="s">
        <v>12016</v>
      </c>
      <c r="DH2251" s="94" t="s">
        <v>12021</v>
      </c>
      <c r="DJ2251" s="94" t="s">
        <v>12022</v>
      </c>
    </row>
    <row r="2252" ht="13.5" customHeight="1">
      <c r="A2252" s="94" t="s">
        <v>4945</v>
      </c>
      <c r="B2252" s="94" t="s">
        <v>4946</v>
      </c>
      <c r="C2252" s="94" t="str">
        <f t="shared" si="1"/>
        <v>Sibongumusa WS</v>
      </c>
      <c r="D2252" s="94" t="s">
        <v>4947</v>
      </c>
      <c r="E2252" s="94" t="s">
        <v>32</v>
      </c>
      <c r="F2252" s="94" t="s">
        <v>24512</v>
      </c>
      <c r="G2252" s="95" t="s">
        <v>33</v>
      </c>
      <c r="H2252" s="94" t="s">
        <v>12006</v>
      </c>
      <c r="I2252" s="94" t="s">
        <v>12069</v>
      </c>
      <c r="BF2252" s="94"/>
      <c r="BG2252" s="94"/>
      <c r="BH2252" s="94" t="s">
        <v>33</v>
      </c>
      <c r="BI2252" s="94"/>
      <c r="BJ2252" s="94"/>
      <c r="BK2252" s="94"/>
      <c r="BL2252" s="94"/>
      <c r="BM2252" s="94"/>
      <c r="BN2252" s="94"/>
      <c r="BO2252" s="94"/>
      <c r="BP2252" s="94"/>
      <c r="BQ2252" s="94"/>
      <c r="BR2252" s="94"/>
      <c r="BS2252" s="94">
        <v>1.0</v>
      </c>
      <c r="BT2252" s="94"/>
      <c r="BU2252" s="94"/>
      <c r="BV2252" s="94"/>
      <c r="BW2252" s="94"/>
      <c r="BX2252" s="94"/>
      <c r="BY2252" s="94"/>
      <c r="BZ2252" s="94"/>
      <c r="CA2252" s="94"/>
      <c r="CB2252" s="94"/>
      <c r="CC2252" s="94"/>
      <c r="CD2252" s="94"/>
      <c r="CE2252" s="94"/>
      <c r="CF2252" s="94"/>
      <c r="CG2252" s="94"/>
      <c r="CH2252" s="94"/>
      <c r="CJ2252" s="94" t="s">
        <v>11475</v>
      </c>
      <c r="CK2252" s="94" t="s">
        <v>24513</v>
      </c>
      <c r="CL2252" s="94" t="s">
        <v>12046</v>
      </c>
      <c r="CM2252" s="94" t="s">
        <v>14683</v>
      </c>
      <c r="CN2252" s="94" t="s">
        <v>12143</v>
      </c>
      <c r="CO2252" s="94" t="s">
        <v>12217</v>
      </c>
      <c r="CP2252" s="94" t="s">
        <v>19111</v>
      </c>
      <c r="CQ2252" s="94" t="s">
        <v>12015</v>
      </c>
      <c r="CR2252" s="94" t="s">
        <v>12219</v>
      </c>
      <c r="CS2252" s="94" t="s">
        <v>12016</v>
      </c>
      <c r="CX2252" s="94" t="s">
        <v>1693</v>
      </c>
      <c r="CZ2252" s="94" t="s">
        <v>12007</v>
      </c>
      <c r="DB2252" s="94" t="s">
        <v>12016</v>
      </c>
      <c r="DC2252" s="94" t="s">
        <v>12007</v>
      </c>
      <c r="DD2252" s="94" t="s">
        <v>12016</v>
      </c>
      <c r="DE2252" s="94" t="s">
        <v>12007</v>
      </c>
      <c r="DH2252" s="94" t="s">
        <v>12021</v>
      </c>
      <c r="DJ2252" s="94" t="s">
        <v>12022</v>
      </c>
    </row>
    <row r="2253" ht="13.5" customHeight="1">
      <c r="A2253" s="94" t="s">
        <v>9161</v>
      </c>
      <c r="B2253" s="94" t="s">
        <v>9162</v>
      </c>
      <c r="C2253" s="94" t="str">
        <f t="shared" si="1"/>
        <v>Siddhant Manna</v>
      </c>
      <c r="D2253" s="94" t="s">
        <v>9163</v>
      </c>
      <c r="E2253" s="94" t="s">
        <v>32</v>
      </c>
      <c r="F2253" s="94" t="s">
        <v>24514</v>
      </c>
      <c r="G2253" s="95" t="s">
        <v>38</v>
      </c>
      <c r="H2253" s="94" t="s">
        <v>12006</v>
      </c>
      <c r="I2253" s="94" t="s">
        <v>12069</v>
      </c>
      <c r="L2253" s="94" t="s">
        <v>12007</v>
      </c>
      <c r="BF2253" s="94"/>
      <c r="BG2253" s="94"/>
      <c r="BH2253" s="94"/>
      <c r="BI2253" s="94"/>
      <c r="BJ2253" s="94"/>
      <c r="BK2253" s="94" t="s">
        <v>38</v>
      </c>
      <c r="BL2253" s="94"/>
      <c r="BM2253" s="94"/>
      <c r="BN2253" s="94"/>
      <c r="BO2253" s="94"/>
      <c r="BP2253" s="94"/>
      <c r="BQ2253" s="94"/>
      <c r="BR2253" s="94"/>
      <c r="BS2253" s="94"/>
      <c r="BT2253" s="94"/>
      <c r="BU2253" s="94"/>
      <c r="BV2253" s="94"/>
      <c r="BW2253" s="94"/>
      <c r="BX2253" s="94"/>
      <c r="BY2253" s="94"/>
      <c r="BZ2253" s="94"/>
      <c r="CA2253" s="94"/>
      <c r="CB2253" s="94">
        <v>1.0</v>
      </c>
      <c r="CC2253" s="94"/>
      <c r="CD2253" s="94"/>
      <c r="CE2253" s="94"/>
      <c r="CF2253" s="94"/>
      <c r="CG2253" s="94"/>
      <c r="CH2253" s="94"/>
      <c r="CJ2253" s="94" t="s">
        <v>15991</v>
      </c>
      <c r="CK2253" s="94" t="s">
        <v>9167</v>
      </c>
      <c r="CL2253" s="94" t="s">
        <v>12046</v>
      </c>
      <c r="CM2253" s="94" t="s">
        <v>24515</v>
      </c>
      <c r="CN2253" s="94" t="s">
        <v>24516</v>
      </c>
      <c r="CO2253" s="94" t="s">
        <v>12122</v>
      </c>
      <c r="CP2253" s="94" t="s">
        <v>24517</v>
      </c>
      <c r="CQ2253" s="94" t="s">
        <v>12183</v>
      </c>
      <c r="CR2253" s="94" t="s">
        <v>12195</v>
      </c>
      <c r="CX2253" s="94" t="s">
        <v>24518</v>
      </c>
      <c r="CZ2253" s="94" t="s">
        <v>12007</v>
      </c>
      <c r="DC2253" s="94" t="s">
        <v>12007</v>
      </c>
      <c r="DD2253" s="94" t="s">
        <v>12007</v>
      </c>
      <c r="DH2253" s="94" t="s">
        <v>12021</v>
      </c>
      <c r="DJ2253" s="94" t="s">
        <v>12022</v>
      </c>
    </row>
    <row r="2254" ht="13.5" customHeight="1">
      <c r="A2254" s="94" t="s">
        <v>9161</v>
      </c>
      <c r="B2254" s="94" t="s">
        <v>9162</v>
      </c>
      <c r="C2254" s="94" t="str">
        <f t="shared" si="1"/>
        <v>Siddhant Manna</v>
      </c>
      <c r="D2254" s="94" t="s">
        <v>9163</v>
      </c>
      <c r="E2254" s="94" t="s">
        <v>35</v>
      </c>
      <c r="F2254" s="94" t="s">
        <v>24519</v>
      </c>
      <c r="G2254" s="95" t="s">
        <v>33</v>
      </c>
      <c r="H2254" s="94" t="s">
        <v>12006</v>
      </c>
      <c r="I2254" s="94" t="s">
        <v>12069</v>
      </c>
      <c r="BF2254" s="94" t="s">
        <v>33</v>
      </c>
      <c r="BG2254" s="94"/>
      <c r="BH2254" s="94"/>
      <c r="BI2254" s="94"/>
      <c r="BJ2254" s="94"/>
      <c r="BK2254" s="94"/>
      <c r="BL2254" s="94"/>
      <c r="BM2254" s="94">
        <v>1.0</v>
      </c>
      <c r="BN2254" s="94"/>
      <c r="BO2254" s="94"/>
      <c r="BP2254" s="94"/>
      <c r="BQ2254" s="94"/>
      <c r="BR2254" s="94"/>
      <c r="BS2254" s="94"/>
      <c r="BT2254" s="94"/>
      <c r="BU2254" s="94"/>
      <c r="BV2254" s="94"/>
      <c r="BW2254" s="94"/>
      <c r="BX2254" s="94"/>
      <c r="BY2254" s="94"/>
      <c r="BZ2254" s="94"/>
      <c r="CA2254" s="94"/>
      <c r="CB2254" s="94"/>
      <c r="CC2254" s="94"/>
      <c r="CD2254" s="94">
        <v>1.0</v>
      </c>
      <c r="CE2254" s="94"/>
      <c r="CF2254" s="94"/>
      <c r="CG2254" s="94"/>
      <c r="CH2254" s="94"/>
      <c r="CJ2254" s="94" t="s">
        <v>15991</v>
      </c>
      <c r="CK2254" s="94" t="s">
        <v>9167</v>
      </c>
      <c r="CL2254" s="94" t="s">
        <v>12046</v>
      </c>
      <c r="CM2254" s="94" t="s">
        <v>24520</v>
      </c>
      <c r="CN2254" s="94" t="s">
        <v>24521</v>
      </c>
      <c r="CO2254" s="94" t="s">
        <v>12122</v>
      </c>
      <c r="CP2254" s="94" t="s">
        <v>21848</v>
      </c>
      <c r="CQ2254" s="94" t="s">
        <v>12183</v>
      </c>
      <c r="CR2254" s="94" t="s">
        <v>12195</v>
      </c>
      <c r="CS2254" s="94" t="s">
        <v>12007</v>
      </c>
      <c r="CX2254" s="94" t="s">
        <v>3139</v>
      </c>
      <c r="CZ2254" s="94" t="s">
        <v>12007</v>
      </c>
      <c r="DA2254" s="94" t="s">
        <v>12111</v>
      </c>
      <c r="DB2254" s="94" t="s">
        <v>12111</v>
      </c>
      <c r="DC2254" s="94" t="s">
        <v>12007</v>
      </c>
      <c r="DD2254" s="94" t="s">
        <v>12007</v>
      </c>
      <c r="DE2254" s="94" t="s">
        <v>12007</v>
      </c>
      <c r="DH2254" s="94" t="s">
        <v>12021</v>
      </c>
      <c r="DJ2254" s="94" t="s">
        <v>12022</v>
      </c>
    </row>
    <row r="2255" ht="13.5" customHeight="1">
      <c r="A2255" s="94" t="s">
        <v>5919</v>
      </c>
      <c r="B2255" s="94" t="s">
        <v>5920</v>
      </c>
      <c r="C2255" s="94" t="str">
        <f t="shared" si="1"/>
        <v>Siegfried Eggl</v>
      </c>
      <c r="D2255" s="94" t="s">
        <v>5921</v>
      </c>
      <c r="E2255" s="94" t="s">
        <v>32</v>
      </c>
      <c r="F2255" s="94" t="s">
        <v>24522</v>
      </c>
      <c r="G2255" s="95" t="s">
        <v>33</v>
      </c>
      <c r="H2255" s="94" t="s">
        <v>12006</v>
      </c>
      <c r="I2255" s="94" t="s">
        <v>12069</v>
      </c>
      <c r="BF2255" s="94" t="s">
        <v>33</v>
      </c>
      <c r="BG2255" s="94"/>
      <c r="BH2255" s="94"/>
      <c r="BI2255" s="94"/>
      <c r="BJ2255" s="94"/>
      <c r="BK2255" s="94"/>
      <c r="BL2255" s="94">
        <v>1.0</v>
      </c>
      <c r="BM2255" s="94"/>
      <c r="BN2255" s="94"/>
      <c r="BO2255" s="94"/>
      <c r="BP2255" s="94"/>
      <c r="BQ2255" s="94"/>
      <c r="BR2255" s="94"/>
      <c r="BS2255" s="94"/>
      <c r="BT2255" s="94"/>
      <c r="BU2255" s="94"/>
      <c r="BV2255" s="94"/>
      <c r="BW2255" s="94"/>
      <c r="BX2255" s="94"/>
      <c r="BY2255" s="94"/>
      <c r="BZ2255" s="94"/>
      <c r="CA2255" s="94"/>
      <c r="CB2255" s="94"/>
      <c r="CC2255" s="94"/>
      <c r="CD2255" s="94"/>
      <c r="CE2255" s="94"/>
      <c r="CF2255" s="94"/>
      <c r="CG2255" s="94"/>
      <c r="CH2255" s="94"/>
      <c r="CJ2255" s="94" t="s">
        <v>3680</v>
      </c>
      <c r="CK2255" s="94" t="s">
        <v>5925</v>
      </c>
      <c r="CL2255" s="94" t="s">
        <v>12505</v>
      </c>
      <c r="CM2255" s="94" t="s">
        <v>24523</v>
      </c>
      <c r="CN2255" s="94" t="s">
        <v>12450</v>
      </c>
      <c r="CO2255" s="94" t="s">
        <v>12116</v>
      </c>
      <c r="CP2255" s="94" t="s">
        <v>24524</v>
      </c>
      <c r="CQ2255" s="94" t="s">
        <v>12032</v>
      </c>
      <c r="CR2255" s="94" t="s">
        <v>14114</v>
      </c>
      <c r="CS2255" s="94" t="s">
        <v>12016</v>
      </c>
      <c r="CX2255" s="94" t="s">
        <v>24525</v>
      </c>
      <c r="CZ2255" s="94" t="s">
        <v>12007</v>
      </c>
      <c r="DA2255" s="94" t="s">
        <v>12019</v>
      </c>
      <c r="DB2255" s="94" t="s">
        <v>12016</v>
      </c>
      <c r="DC2255" s="94" t="s">
        <v>12007</v>
      </c>
      <c r="DD2255" s="94" t="s">
        <v>12016</v>
      </c>
      <c r="DE2255" s="94" t="s">
        <v>12016</v>
      </c>
      <c r="DH2255" s="94" t="s">
        <v>12021</v>
      </c>
      <c r="DJ2255" s="94" t="s">
        <v>12022</v>
      </c>
    </row>
    <row r="2256" ht="13.5" customHeight="1">
      <c r="A2256" s="94" t="s">
        <v>6710</v>
      </c>
      <c r="B2256" s="94" t="s">
        <v>6711</v>
      </c>
      <c r="C2256" s="94" t="str">
        <f t="shared" si="1"/>
        <v>SIFISO MAHLALELA</v>
      </c>
      <c r="D2256" s="94" t="s">
        <v>6712</v>
      </c>
      <c r="E2256" s="94" t="s">
        <v>35</v>
      </c>
      <c r="F2256" s="94" t="s">
        <v>24526</v>
      </c>
      <c r="G2256" s="95" t="s">
        <v>33</v>
      </c>
      <c r="H2256" s="94" t="s">
        <v>12006</v>
      </c>
      <c r="I2256" s="94" t="s">
        <v>12069</v>
      </c>
      <c r="BF2256" s="94" t="s">
        <v>33</v>
      </c>
      <c r="BG2256" s="94"/>
      <c r="BH2256" s="94"/>
      <c r="BI2256" s="94"/>
      <c r="BJ2256" s="94"/>
      <c r="BK2256" s="94"/>
      <c r="BL2256" s="94"/>
      <c r="BM2256" s="94">
        <v>1.0</v>
      </c>
      <c r="BN2256" s="94"/>
      <c r="BO2256" s="94"/>
      <c r="BP2256" s="94"/>
      <c r="BQ2256" s="94"/>
      <c r="BR2256" s="94"/>
      <c r="BS2256" s="94"/>
      <c r="BT2256" s="94"/>
      <c r="BU2256" s="94"/>
      <c r="BV2256" s="94"/>
      <c r="BW2256" s="94"/>
      <c r="BX2256" s="94"/>
      <c r="BY2256" s="94"/>
      <c r="BZ2256" s="94"/>
      <c r="CA2256" s="94"/>
      <c r="CB2256" s="94"/>
      <c r="CC2256" s="94"/>
      <c r="CD2256" s="94">
        <v>1.0</v>
      </c>
      <c r="CE2256" s="94"/>
      <c r="CF2256" s="94"/>
      <c r="CG2256" s="94"/>
      <c r="CH2256" s="94"/>
      <c r="CJ2256" s="94" t="s">
        <v>11475</v>
      </c>
      <c r="CK2256" s="94" t="s">
        <v>6715</v>
      </c>
      <c r="CL2256" s="94" t="s">
        <v>12046</v>
      </c>
      <c r="CM2256" s="94" t="s">
        <v>15091</v>
      </c>
      <c r="CN2256" s="94" t="s">
        <v>12143</v>
      </c>
      <c r="CO2256" s="94" t="s">
        <v>12217</v>
      </c>
      <c r="CP2256" s="94" t="s">
        <v>12189</v>
      </c>
      <c r="CQ2256" s="94" t="s">
        <v>12015</v>
      </c>
      <c r="CR2256" s="94" t="s">
        <v>12219</v>
      </c>
      <c r="CS2256" s="94" t="s">
        <v>12016</v>
      </c>
      <c r="CT2256" s="94" t="s">
        <v>12498</v>
      </c>
      <c r="CX2256" s="94" t="s">
        <v>24527</v>
      </c>
      <c r="CZ2256" s="94" t="s">
        <v>12007</v>
      </c>
      <c r="DA2256" s="94" t="s">
        <v>12016</v>
      </c>
      <c r="DB2256" s="94" t="s">
        <v>12111</v>
      </c>
      <c r="DC2256" s="94" t="s">
        <v>12007</v>
      </c>
      <c r="DD2256" s="94" t="s">
        <v>12007</v>
      </c>
      <c r="DE2256" s="94" t="s">
        <v>12007</v>
      </c>
      <c r="DH2256" s="94" t="s">
        <v>12021</v>
      </c>
      <c r="DJ2256" s="94" t="s">
        <v>12022</v>
      </c>
    </row>
    <row r="2257" ht="13.5" customHeight="1">
      <c r="A2257" s="94" t="s">
        <v>2710</v>
      </c>
      <c r="B2257" s="94" t="s">
        <v>2711</v>
      </c>
      <c r="C2257" s="94" t="str">
        <f t="shared" si="1"/>
        <v>Sigrid Shilunga</v>
      </c>
      <c r="D2257" s="94" t="s">
        <v>2712</v>
      </c>
      <c r="E2257" s="94" t="s">
        <v>35</v>
      </c>
      <c r="F2257" s="94" t="s">
        <v>24528</v>
      </c>
      <c r="G2257" s="95" t="s">
        <v>33</v>
      </c>
      <c r="H2257" s="94" t="s">
        <v>12006</v>
      </c>
      <c r="I2257" s="94" t="s">
        <v>12069</v>
      </c>
      <c r="BF2257" s="94"/>
      <c r="BG2257" s="94"/>
      <c r="BH2257" s="94" t="s">
        <v>33</v>
      </c>
      <c r="BI2257" s="94"/>
      <c r="BJ2257" s="94"/>
      <c r="BK2257" s="94"/>
      <c r="BL2257" s="94"/>
      <c r="BM2257" s="94"/>
      <c r="BN2257" s="94"/>
      <c r="BO2257" s="94"/>
      <c r="BP2257" s="94"/>
      <c r="BQ2257" s="94"/>
      <c r="BR2257" s="94"/>
      <c r="BS2257" s="94">
        <v>1.0</v>
      </c>
      <c r="BT2257" s="94"/>
      <c r="BU2257" s="94"/>
      <c r="BV2257" s="94"/>
      <c r="BW2257" s="94"/>
      <c r="BX2257" s="94"/>
      <c r="BY2257" s="94"/>
      <c r="BZ2257" s="94"/>
      <c r="CA2257" s="94"/>
      <c r="CB2257" s="94"/>
      <c r="CC2257" s="94"/>
      <c r="CD2257" s="94">
        <v>1.0</v>
      </c>
      <c r="CE2257" s="94"/>
      <c r="CF2257" s="94"/>
      <c r="CG2257" s="94"/>
      <c r="CH2257" s="94"/>
      <c r="CJ2257" s="94" t="s">
        <v>12008</v>
      </c>
      <c r="CK2257" s="94" t="s">
        <v>2716</v>
      </c>
      <c r="CL2257" s="94" t="s">
        <v>12010</v>
      </c>
      <c r="CM2257" s="94" t="s">
        <v>24529</v>
      </c>
      <c r="CN2257" s="94" t="s">
        <v>12143</v>
      </c>
      <c r="CO2257" s="94" t="s">
        <v>12217</v>
      </c>
      <c r="CP2257" s="94" t="s">
        <v>14009</v>
      </c>
      <c r="CQ2257" s="94" t="s">
        <v>24530</v>
      </c>
      <c r="CR2257" s="94" t="s">
        <v>14011</v>
      </c>
      <c r="CS2257" s="94" t="s">
        <v>12016</v>
      </c>
      <c r="CT2257" s="94" t="s">
        <v>12052</v>
      </c>
      <c r="CX2257" s="94" t="s">
        <v>24531</v>
      </c>
      <c r="CZ2257" s="94" t="s">
        <v>12007</v>
      </c>
      <c r="DA2257" s="94" t="s">
        <v>12111</v>
      </c>
      <c r="DB2257" s="94" t="s">
        <v>12111</v>
      </c>
      <c r="DC2257" s="94" t="s">
        <v>12007</v>
      </c>
      <c r="DD2257" s="94" t="s">
        <v>12007</v>
      </c>
      <c r="DE2257" s="94" t="s">
        <v>12007</v>
      </c>
      <c r="DF2257" s="94" t="s">
        <v>24532</v>
      </c>
      <c r="DH2257" s="94" t="s">
        <v>12021</v>
      </c>
      <c r="DJ2257" s="94" t="s">
        <v>12022</v>
      </c>
    </row>
    <row r="2258" ht="13.5" customHeight="1">
      <c r="A2258" s="94" t="s">
        <v>9347</v>
      </c>
      <c r="B2258" s="94" t="s">
        <v>9348</v>
      </c>
      <c r="C2258" s="94" t="str">
        <f t="shared" si="1"/>
        <v>Siham KALLI</v>
      </c>
      <c r="D2258" s="94" t="s">
        <v>9349</v>
      </c>
      <c r="E2258" s="94" t="s">
        <v>32</v>
      </c>
      <c r="F2258" s="94" t="s">
        <v>24533</v>
      </c>
      <c r="G2258" s="95" t="s">
        <v>38</v>
      </c>
      <c r="H2258" s="94" t="s">
        <v>12006</v>
      </c>
      <c r="I2258" s="94" t="s">
        <v>12025</v>
      </c>
      <c r="BF2258" s="94"/>
      <c r="BG2258" s="94"/>
      <c r="BH2258" s="94"/>
      <c r="BI2258" s="94"/>
      <c r="BJ2258" s="94"/>
      <c r="BK2258" s="94" t="s">
        <v>38</v>
      </c>
      <c r="BL2258" s="94"/>
      <c r="BM2258" s="94"/>
      <c r="BN2258" s="94"/>
      <c r="BO2258" s="94"/>
      <c r="BP2258" s="94"/>
      <c r="BQ2258" s="94"/>
      <c r="BR2258" s="94"/>
      <c r="BS2258" s="94"/>
      <c r="BT2258" s="94"/>
      <c r="BU2258" s="94"/>
      <c r="BV2258" s="94"/>
      <c r="BW2258" s="94"/>
      <c r="BX2258" s="94"/>
      <c r="BY2258" s="94"/>
      <c r="BZ2258" s="94"/>
      <c r="CA2258" s="94">
        <v>1.0</v>
      </c>
      <c r="CB2258" s="94"/>
      <c r="CC2258" s="94"/>
      <c r="CD2258" s="94"/>
      <c r="CE2258" s="94"/>
      <c r="CF2258" s="94"/>
      <c r="CG2258" s="94"/>
      <c r="CH2258" s="94"/>
      <c r="CJ2258" s="94" t="s">
        <v>12058</v>
      </c>
      <c r="CK2258" s="94" t="s">
        <v>9353</v>
      </c>
      <c r="CL2258" s="94" t="s">
        <v>12010</v>
      </c>
      <c r="CM2258" s="94" t="s">
        <v>24534</v>
      </c>
      <c r="CN2258" s="94" t="s">
        <v>12115</v>
      </c>
      <c r="CO2258" s="94" t="s">
        <v>12116</v>
      </c>
      <c r="CP2258" s="94" t="s">
        <v>24535</v>
      </c>
      <c r="CQ2258" s="94" t="s">
        <v>12879</v>
      </c>
      <c r="CR2258" s="94" t="s">
        <v>12880</v>
      </c>
      <c r="CX2258" s="94" t="s">
        <v>24536</v>
      </c>
      <c r="CZ2258" s="94" t="s">
        <v>12007</v>
      </c>
      <c r="DC2258" s="94" t="s">
        <v>12007</v>
      </c>
      <c r="DD2258" s="94" t="s">
        <v>12016</v>
      </c>
      <c r="DH2258" s="94" t="s">
        <v>12021</v>
      </c>
      <c r="DJ2258" s="94" t="s">
        <v>12022</v>
      </c>
    </row>
    <row r="2259" ht="13.5" customHeight="1">
      <c r="A2259" s="94" t="s">
        <v>24537</v>
      </c>
      <c r="B2259" s="94" t="s">
        <v>24538</v>
      </c>
      <c r="C2259" s="94" t="str">
        <f t="shared" si="1"/>
        <v>Sihle Gcilitshana</v>
      </c>
      <c r="D2259" s="94" t="s">
        <v>24539</v>
      </c>
      <c r="E2259" s="94" t="s">
        <v>35</v>
      </c>
      <c r="F2259" s="94" t="s">
        <v>24540</v>
      </c>
      <c r="G2259" s="95" t="s">
        <v>33</v>
      </c>
      <c r="H2259" s="94" t="s">
        <v>12006</v>
      </c>
      <c r="BF2259" s="94" t="s">
        <v>33</v>
      </c>
      <c r="BG2259" s="94"/>
      <c r="BH2259" s="94"/>
      <c r="BI2259" s="94"/>
      <c r="BJ2259" s="94"/>
      <c r="BK2259" s="94"/>
      <c r="BL2259" s="94"/>
      <c r="BM2259" s="94">
        <v>1.0</v>
      </c>
      <c r="BN2259" s="94"/>
      <c r="BO2259" s="94"/>
      <c r="BP2259" s="94"/>
      <c r="BQ2259" s="94"/>
      <c r="BR2259" s="94"/>
      <c r="BS2259" s="94"/>
      <c r="BT2259" s="94"/>
      <c r="BU2259" s="94"/>
      <c r="BV2259" s="94"/>
      <c r="BW2259" s="94"/>
      <c r="BX2259" s="94"/>
      <c r="BY2259" s="94"/>
      <c r="BZ2259" s="94"/>
      <c r="CA2259" s="94"/>
      <c r="CB2259" s="94"/>
      <c r="CC2259" s="94"/>
      <c r="CD2259" s="94">
        <v>1.0</v>
      </c>
      <c r="CE2259" s="94"/>
      <c r="CF2259" s="94"/>
      <c r="CG2259" s="94"/>
      <c r="CH2259" s="94"/>
      <c r="CJ2259" s="94" t="s">
        <v>12717</v>
      </c>
      <c r="CK2259" s="94" t="s">
        <v>24541</v>
      </c>
      <c r="CL2259" s="94" t="s">
        <v>12010</v>
      </c>
      <c r="CM2259" s="94" t="s">
        <v>13218</v>
      </c>
      <c r="CN2259" s="94" t="s">
        <v>12143</v>
      </c>
      <c r="CO2259" s="94" t="s">
        <v>12122</v>
      </c>
      <c r="CP2259" s="94" t="s">
        <v>24542</v>
      </c>
      <c r="CQ2259" s="94" t="s">
        <v>12015</v>
      </c>
      <c r="CR2259" s="94" t="s">
        <v>12219</v>
      </c>
      <c r="CS2259" s="94" t="s">
        <v>12016</v>
      </c>
      <c r="CT2259" s="94" t="s">
        <v>12052</v>
      </c>
      <c r="CU2259" s="94" t="s">
        <v>12052</v>
      </c>
      <c r="CV2259" s="94" t="s">
        <v>12498</v>
      </c>
      <c r="CX2259" s="94" t="s">
        <v>24543</v>
      </c>
      <c r="CZ2259" s="94" t="s">
        <v>12007</v>
      </c>
      <c r="DA2259" s="94" t="s">
        <v>12111</v>
      </c>
      <c r="DB2259" s="94" t="s">
        <v>12111</v>
      </c>
      <c r="DC2259" s="94" t="s">
        <v>12007</v>
      </c>
      <c r="DD2259" s="94" t="s">
        <v>12007</v>
      </c>
      <c r="DE2259" s="94" t="s">
        <v>12007</v>
      </c>
      <c r="DH2259" s="94" t="s">
        <v>12021</v>
      </c>
      <c r="DJ2259" s="94" t="s">
        <v>12022</v>
      </c>
    </row>
    <row r="2260" ht="13.5" customHeight="1">
      <c r="A2260" s="94" t="s">
        <v>24544</v>
      </c>
      <c r="B2260" s="94" t="s">
        <v>24545</v>
      </c>
      <c r="C2260" s="94" t="str">
        <f t="shared" si="1"/>
        <v>Silvano Fineschi</v>
      </c>
      <c r="D2260" s="94" t="s">
        <v>24546</v>
      </c>
      <c r="E2260" s="94" t="s">
        <v>32</v>
      </c>
      <c r="F2260" s="94" t="s">
        <v>24547</v>
      </c>
      <c r="G2260" s="95" t="s">
        <v>33</v>
      </c>
      <c r="H2260" s="94" t="s">
        <v>12006</v>
      </c>
      <c r="I2260" s="94" t="s">
        <v>12069</v>
      </c>
      <c r="BF2260" s="94"/>
      <c r="BG2260" s="94"/>
      <c r="BH2260" s="94"/>
      <c r="BI2260" s="94"/>
      <c r="BJ2260" s="94" t="s">
        <v>33</v>
      </c>
      <c r="BK2260" s="94"/>
      <c r="BL2260" s="94"/>
      <c r="BM2260" s="94"/>
      <c r="BN2260" s="94"/>
      <c r="BO2260" s="94"/>
      <c r="BP2260" s="94"/>
      <c r="BQ2260" s="94"/>
      <c r="BR2260" s="94"/>
      <c r="BS2260" s="94"/>
      <c r="BT2260" s="94"/>
      <c r="BU2260" s="94"/>
      <c r="BV2260" s="94"/>
      <c r="BW2260" s="94"/>
      <c r="BX2260" s="94">
        <v>1.0</v>
      </c>
      <c r="BY2260" s="94"/>
      <c r="BZ2260" s="94"/>
      <c r="CA2260" s="94"/>
      <c r="CB2260" s="94"/>
      <c r="CC2260" s="94"/>
      <c r="CD2260" s="94"/>
      <c r="CE2260" s="94"/>
      <c r="CF2260" s="94"/>
      <c r="CG2260" s="94"/>
      <c r="CH2260" s="94"/>
      <c r="CJ2260" s="94" t="s">
        <v>3680</v>
      </c>
      <c r="CK2260" s="94" t="s">
        <v>24548</v>
      </c>
      <c r="CL2260" s="94" t="s">
        <v>12046</v>
      </c>
      <c r="CM2260" s="94" t="s">
        <v>20156</v>
      </c>
      <c r="CN2260" s="94" t="s">
        <v>16383</v>
      </c>
      <c r="CO2260" s="94" t="s">
        <v>12030</v>
      </c>
      <c r="CP2260" s="94" t="s">
        <v>20157</v>
      </c>
      <c r="CQ2260" s="94" t="s">
        <v>12605</v>
      </c>
      <c r="CR2260" s="94" t="s">
        <v>12605</v>
      </c>
      <c r="CS2260" s="94" t="s">
        <v>12016</v>
      </c>
      <c r="CX2260" s="94" t="s">
        <v>12235</v>
      </c>
      <c r="CZ2260" s="94" t="s">
        <v>12016</v>
      </c>
      <c r="DA2260" s="94" t="s">
        <v>12016</v>
      </c>
      <c r="DB2260" s="94" t="s">
        <v>12016</v>
      </c>
      <c r="DC2260" s="94" t="s">
        <v>12016</v>
      </c>
      <c r="DD2260" s="94" t="s">
        <v>12007</v>
      </c>
      <c r="DE2260" s="94" t="s">
        <v>12007</v>
      </c>
      <c r="DH2260" s="94" t="s">
        <v>12021</v>
      </c>
      <c r="DJ2260" s="94" t="s">
        <v>12022</v>
      </c>
    </row>
    <row r="2261" ht="13.5" customHeight="1">
      <c r="A2261" s="94" t="s">
        <v>7439</v>
      </c>
      <c r="B2261" s="94" t="s">
        <v>24549</v>
      </c>
      <c r="C2261" s="94" t="str">
        <f t="shared" si="1"/>
        <v>Silvia Celli</v>
      </c>
      <c r="D2261" s="94" t="s">
        <v>24550</v>
      </c>
      <c r="E2261" s="94" t="s">
        <v>32</v>
      </c>
      <c r="F2261" s="94" t="s">
        <v>24551</v>
      </c>
      <c r="G2261" s="95" t="s">
        <v>33</v>
      </c>
      <c r="H2261" s="94" t="s">
        <v>12006</v>
      </c>
      <c r="I2261" s="94" t="s">
        <v>12069</v>
      </c>
      <c r="BF2261" s="94" t="s">
        <v>33</v>
      </c>
      <c r="BG2261" s="94"/>
      <c r="BH2261" s="94"/>
      <c r="BI2261" s="94"/>
      <c r="BJ2261" s="94"/>
      <c r="BK2261" s="94"/>
      <c r="BL2261" s="94">
        <v>1.0</v>
      </c>
      <c r="BM2261" s="94"/>
      <c r="BN2261" s="94"/>
      <c r="BO2261" s="94"/>
      <c r="BP2261" s="94"/>
      <c r="BQ2261" s="94"/>
      <c r="BR2261" s="94"/>
      <c r="BS2261" s="94"/>
      <c r="BT2261" s="94"/>
      <c r="BU2261" s="94"/>
      <c r="BV2261" s="94"/>
      <c r="BW2261" s="94"/>
      <c r="BX2261" s="94"/>
      <c r="BY2261" s="94"/>
      <c r="BZ2261" s="94"/>
      <c r="CA2261" s="94"/>
      <c r="CB2261" s="94"/>
      <c r="CC2261" s="94"/>
      <c r="CD2261" s="94"/>
      <c r="CE2261" s="94"/>
      <c r="CF2261" s="94"/>
      <c r="CG2261" s="94"/>
      <c r="CH2261" s="94"/>
      <c r="CJ2261" s="94" t="s">
        <v>3680</v>
      </c>
      <c r="CK2261" s="94" t="s">
        <v>24552</v>
      </c>
      <c r="CL2261" s="94" t="s">
        <v>7188</v>
      </c>
      <c r="CM2261" s="94" t="s">
        <v>24553</v>
      </c>
      <c r="CO2261" s="94" t="s">
        <v>12116</v>
      </c>
      <c r="CP2261" s="94" t="s">
        <v>14958</v>
      </c>
      <c r="CQ2261" s="94" t="s">
        <v>12605</v>
      </c>
      <c r="CR2261" s="94" t="s">
        <v>12606</v>
      </c>
      <c r="CS2261" s="94" t="s">
        <v>12016</v>
      </c>
      <c r="CX2261" s="94" t="s">
        <v>24554</v>
      </c>
      <c r="CZ2261" s="94" t="s">
        <v>12007</v>
      </c>
      <c r="DA2261" s="94" t="s">
        <v>12016</v>
      </c>
      <c r="DB2261" s="94" t="s">
        <v>12016</v>
      </c>
      <c r="DC2261" s="94" t="s">
        <v>12007</v>
      </c>
      <c r="DD2261" s="94" t="s">
        <v>12007</v>
      </c>
      <c r="DE2261" s="94" t="s">
        <v>12007</v>
      </c>
      <c r="DH2261" s="94" t="s">
        <v>12021</v>
      </c>
      <c r="DJ2261" s="94" t="s">
        <v>12022</v>
      </c>
    </row>
    <row r="2262" ht="13.5" customHeight="1">
      <c r="A2262" s="94" t="s">
        <v>7439</v>
      </c>
      <c r="B2262" s="94" t="s">
        <v>7440</v>
      </c>
      <c r="C2262" s="94" t="str">
        <f t="shared" si="1"/>
        <v>Silvia Pellegrini</v>
      </c>
      <c r="D2262" s="94" t="s">
        <v>7441</v>
      </c>
      <c r="E2262" s="94" t="s">
        <v>32</v>
      </c>
      <c r="F2262" s="94" t="s">
        <v>24555</v>
      </c>
      <c r="G2262" s="95" t="s">
        <v>33</v>
      </c>
      <c r="H2262" s="94" t="s">
        <v>12006</v>
      </c>
      <c r="I2262" s="94" t="s">
        <v>12069</v>
      </c>
      <c r="BF2262" s="94"/>
      <c r="BG2262" s="94"/>
      <c r="BH2262" s="94" t="s">
        <v>33</v>
      </c>
      <c r="BI2262" s="94"/>
      <c r="BJ2262" s="94"/>
      <c r="BK2262" s="94"/>
      <c r="BL2262" s="94"/>
      <c r="BM2262" s="94"/>
      <c r="BN2262" s="94"/>
      <c r="BO2262" s="94"/>
      <c r="BP2262" s="94"/>
      <c r="BQ2262" s="94"/>
      <c r="BR2262" s="94">
        <v>1.0</v>
      </c>
      <c r="BS2262" s="94"/>
      <c r="BT2262" s="94"/>
      <c r="BU2262" s="94"/>
      <c r="BV2262" s="94"/>
      <c r="BW2262" s="94"/>
      <c r="BX2262" s="94"/>
      <c r="BY2262" s="94"/>
      <c r="BZ2262" s="94"/>
      <c r="CA2262" s="94"/>
      <c r="CB2262" s="94"/>
      <c r="CC2262" s="94"/>
      <c r="CD2262" s="94"/>
      <c r="CE2262" s="94"/>
      <c r="CF2262" s="94"/>
      <c r="CG2262" s="94"/>
      <c r="CH2262" s="94"/>
      <c r="CJ2262" s="94" t="s">
        <v>12026</v>
      </c>
      <c r="CK2262" s="94" t="s">
        <v>7445</v>
      </c>
      <c r="CM2262" s="94" t="s">
        <v>24556</v>
      </c>
      <c r="CO2262" s="94" t="s">
        <v>12030</v>
      </c>
      <c r="CQ2262" s="94" t="s">
        <v>12605</v>
      </c>
      <c r="CR2262" s="94" t="s">
        <v>12606</v>
      </c>
      <c r="CS2262" s="94" t="s">
        <v>12016</v>
      </c>
      <c r="CX2262" s="94" t="s">
        <v>24557</v>
      </c>
      <c r="CZ2262" s="94" t="s">
        <v>12016</v>
      </c>
      <c r="DA2262" s="94" t="s">
        <v>12016</v>
      </c>
      <c r="DB2262" s="94" t="s">
        <v>12016</v>
      </c>
      <c r="DC2262" s="94" t="s">
        <v>12007</v>
      </c>
      <c r="DD2262" s="94" t="s">
        <v>12016</v>
      </c>
      <c r="DE2262" s="94" t="s">
        <v>12016</v>
      </c>
      <c r="DH2262" s="94" t="s">
        <v>12021</v>
      </c>
      <c r="DJ2262" s="94" t="s">
        <v>12022</v>
      </c>
    </row>
    <row r="2263" ht="13.5" customHeight="1">
      <c r="A2263" s="94" t="s">
        <v>11423</v>
      </c>
      <c r="B2263" s="94" t="s">
        <v>11424</v>
      </c>
      <c r="C2263" s="94" t="str">
        <f t="shared" si="1"/>
        <v>Sim Dlamini</v>
      </c>
      <c r="D2263" s="94" t="s">
        <v>11425</v>
      </c>
      <c r="E2263" s="94" t="s">
        <v>32</v>
      </c>
      <c r="F2263" s="94" t="s">
        <v>24558</v>
      </c>
      <c r="G2263" s="95" t="s">
        <v>33</v>
      </c>
      <c r="H2263" s="94" t="s">
        <v>12006</v>
      </c>
      <c r="I2263" s="94" t="s">
        <v>12069</v>
      </c>
      <c r="BF2263" s="94" t="s">
        <v>33</v>
      </c>
      <c r="BG2263" s="94"/>
      <c r="BH2263" s="94"/>
      <c r="BI2263" s="94"/>
      <c r="BJ2263" s="94"/>
      <c r="BK2263" s="94"/>
      <c r="BL2263" s="94">
        <v>1.0</v>
      </c>
      <c r="BM2263" s="94"/>
      <c r="BN2263" s="94"/>
      <c r="BO2263" s="94"/>
      <c r="BP2263" s="94"/>
      <c r="BQ2263" s="94"/>
      <c r="BR2263" s="94"/>
      <c r="BS2263" s="94"/>
      <c r="BT2263" s="94"/>
      <c r="BU2263" s="94"/>
      <c r="BV2263" s="94"/>
      <c r="BW2263" s="94"/>
      <c r="BX2263" s="94"/>
      <c r="BY2263" s="94"/>
      <c r="BZ2263" s="94"/>
      <c r="CA2263" s="94"/>
      <c r="CB2263" s="94"/>
      <c r="CC2263" s="94"/>
      <c r="CD2263" s="94"/>
      <c r="CE2263" s="94"/>
      <c r="CF2263" s="94"/>
      <c r="CG2263" s="94"/>
      <c r="CH2263" s="94"/>
      <c r="CJ2263" s="94" t="s">
        <v>13091</v>
      </c>
      <c r="CK2263" s="94" t="s">
        <v>24559</v>
      </c>
      <c r="CL2263" s="94" t="s">
        <v>12046</v>
      </c>
      <c r="CM2263" s="94" t="s">
        <v>24560</v>
      </c>
      <c r="CO2263" s="94" t="s">
        <v>12122</v>
      </c>
      <c r="CP2263" s="94" t="s">
        <v>12859</v>
      </c>
      <c r="CQ2263" s="94" t="s">
        <v>12860</v>
      </c>
      <c r="CR2263" s="94" t="s">
        <v>24561</v>
      </c>
      <c r="CS2263" s="94" t="s">
        <v>12016</v>
      </c>
      <c r="CT2263" s="94" t="s">
        <v>24562</v>
      </c>
      <c r="CU2263" s="94" t="s">
        <v>24563</v>
      </c>
      <c r="CX2263" s="94" t="s">
        <v>1693</v>
      </c>
      <c r="CZ2263" s="94" t="s">
        <v>12007</v>
      </c>
      <c r="DA2263" s="94" t="s">
        <v>12016</v>
      </c>
      <c r="DB2263" s="94" t="s">
        <v>12019</v>
      </c>
      <c r="DC2263" s="94" t="s">
        <v>12007</v>
      </c>
      <c r="DD2263" s="94" t="s">
        <v>12007</v>
      </c>
      <c r="DE2263" s="94" t="s">
        <v>12007</v>
      </c>
      <c r="DH2263" s="94" t="s">
        <v>12021</v>
      </c>
      <c r="DJ2263" s="94" t="s">
        <v>12022</v>
      </c>
    </row>
    <row r="2264" ht="13.5" customHeight="1">
      <c r="A2264" s="94" t="s">
        <v>2275</v>
      </c>
      <c r="B2264" s="94" t="s">
        <v>24564</v>
      </c>
      <c r="C2264" s="94" t="str">
        <f t="shared" si="1"/>
        <v>Simon B. De Daniloff</v>
      </c>
      <c r="D2264" s="94" t="s">
        <v>24565</v>
      </c>
      <c r="E2264" s="94" t="s">
        <v>32</v>
      </c>
      <c r="F2264" s="94" t="s">
        <v>24566</v>
      </c>
      <c r="G2264" s="95" t="s">
        <v>38</v>
      </c>
      <c r="H2264" s="94" t="s">
        <v>12006</v>
      </c>
      <c r="BF2264" s="94"/>
      <c r="BG2264" s="94"/>
      <c r="BH2264" s="94"/>
      <c r="BI2264" s="94" t="s">
        <v>38</v>
      </c>
      <c r="BJ2264" s="94"/>
      <c r="BK2264" s="94"/>
      <c r="BL2264" s="94"/>
      <c r="BM2264" s="94"/>
      <c r="BN2264" s="94"/>
      <c r="BO2264" s="94"/>
      <c r="BP2264" s="94"/>
      <c r="BQ2264" s="94"/>
      <c r="BR2264" s="94"/>
      <c r="BS2264" s="94"/>
      <c r="BT2264" s="94"/>
      <c r="BU2264" s="94"/>
      <c r="BV2264" s="94">
        <v>1.0</v>
      </c>
      <c r="BW2264" s="94"/>
      <c r="BX2264" s="94"/>
      <c r="BY2264" s="94"/>
      <c r="BZ2264" s="94"/>
      <c r="CA2264" s="94"/>
      <c r="CB2264" s="94"/>
      <c r="CC2264" s="94"/>
      <c r="CD2264" s="94"/>
      <c r="CE2264" s="94"/>
      <c r="CF2264" s="94"/>
      <c r="CG2264" s="94"/>
      <c r="CH2264" s="94"/>
      <c r="CK2264" s="94" t="s">
        <v>24567</v>
      </c>
      <c r="CM2264" s="94" t="s">
        <v>24568</v>
      </c>
      <c r="CO2264" s="94" t="s">
        <v>12122</v>
      </c>
      <c r="CP2264" s="94" t="s">
        <v>12866</v>
      </c>
      <c r="CQ2264" s="94" t="s">
        <v>12549</v>
      </c>
      <c r="CR2264" s="94" t="s">
        <v>12331</v>
      </c>
      <c r="CX2264" s="94" t="s">
        <v>24569</v>
      </c>
      <c r="CZ2264" s="94" t="s">
        <v>12016</v>
      </c>
      <c r="DD2264" s="94" t="s">
        <v>12016</v>
      </c>
      <c r="DH2264" s="94" t="s">
        <v>12021</v>
      </c>
      <c r="DJ2264" s="94" t="s">
        <v>12022</v>
      </c>
    </row>
    <row r="2265" ht="13.5" customHeight="1">
      <c r="A2265" s="94" t="s">
        <v>2275</v>
      </c>
      <c r="B2265" s="94" t="s">
        <v>24570</v>
      </c>
      <c r="C2265" s="94" t="str">
        <f t="shared" si="1"/>
        <v>Simon de Wet</v>
      </c>
      <c r="D2265" s="94" t="s">
        <v>24571</v>
      </c>
      <c r="E2265" s="94" t="s">
        <v>32</v>
      </c>
      <c r="F2265" s="94" t="s">
        <v>24572</v>
      </c>
      <c r="G2265" s="95" t="s">
        <v>33</v>
      </c>
      <c r="H2265" s="94" t="s">
        <v>12006</v>
      </c>
      <c r="BF2265" s="94"/>
      <c r="BG2265" s="94"/>
      <c r="BH2265" s="94" t="s">
        <v>33</v>
      </c>
      <c r="BI2265" s="94"/>
      <c r="BJ2265" s="94"/>
      <c r="BK2265" s="94"/>
      <c r="BL2265" s="94"/>
      <c r="BM2265" s="94"/>
      <c r="BN2265" s="94"/>
      <c r="BO2265" s="94"/>
      <c r="BP2265" s="94"/>
      <c r="BQ2265" s="94"/>
      <c r="BR2265" s="94"/>
      <c r="BS2265" s="94">
        <v>1.0</v>
      </c>
      <c r="BT2265" s="94"/>
      <c r="BU2265" s="94"/>
      <c r="BV2265" s="94"/>
      <c r="BW2265" s="94"/>
      <c r="BX2265" s="94"/>
      <c r="BY2265" s="94"/>
      <c r="BZ2265" s="94"/>
      <c r="CA2265" s="94"/>
      <c r="CB2265" s="94"/>
      <c r="CC2265" s="94"/>
      <c r="CD2265" s="94"/>
      <c r="CE2265" s="94"/>
      <c r="CF2265" s="94"/>
      <c r="CG2265" s="94"/>
      <c r="CH2265" s="94"/>
      <c r="CJ2265" s="94" t="s">
        <v>11475</v>
      </c>
      <c r="CK2265" s="94" t="s">
        <v>24573</v>
      </c>
      <c r="CL2265" s="94" t="s">
        <v>12046</v>
      </c>
      <c r="CM2265" s="94" t="s">
        <v>12186</v>
      </c>
      <c r="CN2265" s="94" t="s">
        <v>12121</v>
      </c>
      <c r="CO2265" s="94" t="s">
        <v>12122</v>
      </c>
      <c r="CP2265" s="94" t="s">
        <v>12189</v>
      </c>
      <c r="CQ2265" s="94" t="s">
        <v>12015</v>
      </c>
      <c r="CR2265" s="94" t="s">
        <v>12015</v>
      </c>
      <c r="CS2265" s="94" t="s">
        <v>12016</v>
      </c>
      <c r="CT2265" s="94" t="s">
        <v>12052</v>
      </c>
      <c r="CU2265" s="94" t="s">
        <v>12052</v>
      </c>
      <c r="CV2265" s="94" t="s">
        <v>12052</v>
      </c>
      <c r="CX2265" s="94" t="s">
        <v>24574</v>
      </c>
      <c r="CZ2265" s="94" t="s">
        <v>12007</v>
      </c>
      <c r="DA2265" s="94" t="s">
        <v>12016</v>
      </c>
      <c r="DB2265" s="94" t="s">
        <v>12111</v>
      </c>
      <c r="DC2265" s="94" t="s">
        <v>12007</v>
      </c>
      <c r="DD2265" s="94" t="s">
        <v>12007</v>
      </c>
      <c r="DE2265" s="94" t="s">
        <v>12016</v>
      </c>
      <c r="DH2265" s="94" t="s">
        <v>12021</v>
      </c>
      <c r="DJ2265" s="94" t="s">
        <v>12022</v>
      </c>
    </row>
    <row r="2266" ht="13.5" customHeight="1">
      <c r="A2266" s="94" t="s">
        <v>2275</v>
      </c>
      <c r="B2266" s="94" t="s">
        <v>24575</v>
      </c>
      <c r="C2266" s="94" t="str">
        <f t="shared" si="1"/>
        <v>Simon Ellingsen</v>
      </c>
      <c r="D2266" s="94" t="s">
        <v>24576</v>
      </c>
      <c r="E2266" s="94" t="s">
        <v>32</v>
      </c>
      <c r="F2266" s="94" t="s">
        <v>24577</v>
      </c>
      <c r="G2266" s="95" t="s">
        <v>33</v>
      </c>
      <c r="H2266" s="94" t="s">
        <v>12006</v>
      </c>
      <c r="BF2266" s="94"/>
      <c r="BG2266" s="94"/>
      <c r="BH2266" s="94" t="s">
        <v>33</v>
      </c>
      <c r="BI2266" s="94"/>
      <c r="BJ2266" s="94"/>
      <c r="BK2266" s="94"/>
      <c r="BL2266" s="94"/>
      <c r="BM2266" s="94"/>
      <c r="BN2266" s="94"/>
      <c r="BO2266" s="94"/>
      <c r="BP2266" s="94"/>
      <c r="BQ2266" s="94"/>
      <c r="BR2266" s="94">
        <v>1.0</v>
      </c>
      <c r="BS2266" s="94"/>
      <c r="BT2266" s="94"/>
      <c r="BU2266" s="94"/>
      <c r="BV2266" s="94"/>
      <c r="BW2266" s="94"/>
      <c r="BX2266" s="94"/>
      <c r="BY2266" s="94"/>
      <c r="BZ2266" s="94"/>
      <c r="CA2266" s="94"/>
      <c r="CB2266" s="94"/>
      <c r="CC2266" s="94"/>
      <c r="CD2266" s="94"/>
      <c r="CE2266" s="94"/>
      <c r="CF2266" s="94"/>
      <c r="CG2266" s="94"/>
      <c r="CH2266" s="94"/>
      <c r="CJ2266" s="94" t="s">
        <v>12029</v>
      </c>
      <c r="CK2266" s="94" t="s">
        <v>24578</v>
      </c>
      <c r="CL2266" s="94" t="s">
        <v>12046</v>
      </c>
      <c r="CM2266" s="94" t="s">
        <v>24579</v>
      </c>
      <c r="CN2266" s="94" t="s">
        <v>13466</v>
      </c>
      <c r="CO2266" s="94" t="s">
        <v>12030</v>
      </c>
      <c r="CP2266" s="94" t="s">
        <v>12073</v>
      </c>
      <c r="CQ2266" s="94" t="s">
        <v>12074</v>
      </c>
      <c r="CR2266" s="94" t="s">
        <v>12074</v>
      </c>
      <c r="CS2266" s="94" t="s">
        <v>12016</v>
      </c>
      <c r="CT2266" s="94" t="s">
        <v>12052</v>
      </c>
      <c r="CU2266" s="94" t="s">
        <v>12052</v>
      </c>
      <c r="CV2266" s="94" t="s">
        <v>12052</v>
      </c>
      <c r="CX2266" s="94" t="s">
        <v>24580</v>
      </c>
      <c r="CZ2266" s="94" t="s">
        <v>12007</v>
      </c>
      <c r="DA2266" s="94" t="s">
        <v>12016</v>
      </c>
      <c r="DB2266" s="94" t="s">
        <v>12016</v>
      </c>
      <c r="DC2266" s="94" t="s">
        <v>12016</v>
      </c>
      <c r="DD2266" s="94" t="s">
        <v>12016</v>
      </c>
      <c r="DE2266" s="94" t="s">
        <v>12007</v>
      </c>
      <c r="DH2266" s="94" t="s">
        <v>12021</v>
      </c>
      <c r="DJ2266" s="94" t="s">
        <v>12022</v>
      </c>
    </row>
    <row r="2267" ht="13.5" customHeight="1">
      <c r="A2267" s="94" t="s">
        <v>2275</v>
      </c>
      <c r="B2267" s="94" t="s">
        <v>24581</v>
      </c>
      <c r="C2267" s="94" t="str">
        <f t="shared" si="1"/>
        <v>Simon Jeffery</v>
      </c>
      <c r="D2267" s="94" t="s">
        <v>24582</v>
      </c>
      <c r="E2267" s="94" t="s">
        <v>32</v>
      </c>
      <c r="F2267" s="94" t="s">
        <v>24583</v>
      </c>
      <c r="G2267" s="95" t="s">
        <v>38</v>
      </c>
      <c r="H2267" s="94" t="s">
        <v>12006</v>
      </c>
      <c r="BF2267" s="94"/>
      <c r="BG2267" s="94" t="s">
        <v>38</v>
      </c>
      <c r="BH2267" s="94"/>
      <c r="BI2267" s="94"/>
      <c r="BJ2267" s="94"/>
      <c r="BK2267" s="94"/>
      <c r="BL2267" s="94"/>
      <c r="BM2267" s="94"/>
      <c r="BN2267" s="94"/>
      <c r="BO2267" s="94">
        <v>1.0</v>
      </c>
      <c r="BP2267" s="94"/>
      <c r="BQ2267" s="94"/>
      <c r="BR2267" s="94"/>
      <c r="BS2267" s="94"/>
      <c r="BT2267" s="94"/>
      <c r="BU2267" s="94"/>
      <c r="BV2267" s="94"/>
      <c r="BW2267" s="94"/>
      <c r="BX2267" s="94"/>
      <c r="BY2267" s="94"/>
      <c r="BZ2267" s="94"/>
      <c r="CA2267" s="94"/>
      <c r="CB2267" s="94"/>
      <c r="CC2267" s="94"/>
      <c r="CD2267" s="94"/>
      <c r="CE2267" s="94"/>
      <c r="CF2267" s="94"/>
      <c r="CG2267" s="94"/>
      <c r="CH2267" s="94"/>
      <c r="CJ2267" s="94" t="s">
        <v>3680</v>
      </c>
      <c r="CK2267" s="94" t="s">
        <v>24584</v>
      </c>
      <c r="CM2267" s="94" t="s">
        <v>16335</v>
      </c>
      <c r="CN2267" s="94" t="s">
        <v>12177</v>
      </c>
      <c r="CO2267" s="94" t="s">
        <v>12030</v>
      </c>
      <c r="CP2267" s="94" t="s">
        <v>16336</v>
      </c>
      <c r="CQ2267" s="94" t="s">
        <v>12263</v>
      </c>
      <c r="CR2267" s="94" t="s">
        <v>12085</v>
      </c>
      <c r="CX2267" s="94" t="s">
        <v>1657</v>
      </c>
      <c r="CZ2267" s="94" t="s">
        <v>12016</v>
      </c>
      <c r="DC2267" s="94" t="s">
        <v>12016</v>
      </c>
      <c r="DD2267" s="94" t="s">
        <v>12016</v>
      </c>
      <c r="DF2267" s="94" t="s">
        <v>24585</v>
      </c>
      <c r="DH2267" s="94" t="s">
        <v>12021</v>
      </c>
      <c r="DJ2267" s="94" t="s">
        <v>12022</v>
      </c>
    </row>
    <row r="2268" ht="13.5" customHeight="1">
      <c r="A2268" s="94" t="s">
        <v>2275</v>
      </c>
      <c r="B2268" s="94" t="s">
        <v>6117</v>
      </c>
      <c r="C2268" s="94" t="str">
        <f t="shared" si="1"/>
        <v>Simon Kemp</v>
      </c>
      <c r="D2268" s="94" t="s">
        <v>6118</v>
      </c>
      <c r="E2268" s="94" t="s">
        <v>32</v>
      </c>
      <c r="F2268" s="94" t="s">
        <v>24586</v>
      </c>
      <c r="G2268" s="95" t="s">
        <v>33</v>
      </c>
      <c r="H2268" s="94" t="s">
        <v>12006</v>
      </c>
      <c r="I2268" s="94" t="s">
        <v>12069</v>
      </c>
      <c r="BF2268" s="94"/>
      <c r="BG2268" s="94"/>
      <c r="BH2268" s="94"/>
      <c r="BI2268" s="94"/>
      <c r="BJ2268" s="94" t="s">
        <v>33</v>
      </c>
      <c r="BK2268" s="94"/>
      <c r="BL2268" s="94"/>
      <c r="BM2268" s="94"/>
      <c r="BN2268" s="94"/>
      <c r="BO2268" s="94"/>
      <c r="BP2268" s="94"/>
      <c r="BQ2268" s="94"/>
      <c r="BR2268" s="94"/>
      <c r="BS2268" s="94"/>
      <c r="BT2268" s="94"/>
      <c r="BU2268" s="94"/>
      <c r="BV2268" s="94"/>
      <c r="BW2268" s="94"/>
      <c r="BX2268" s="94">
        <v>1.0</v>
      </c>
      <c r="BY2268" s="94"/>
      <c r="BZ2268" s="94"/>
      <c r="CA2268" s="94"/>
      <c r="CB2268" s="94"/>
      <c r="CC2268" s="94"/>
      <c r="CD2268" s="94"/>
      <c r="CE2268" s="94"/>
      <c r="CF2268" s="94"/>
      <c r="CG2268" s="94"/>
      <c r="CH2268" s="94"/>
      <c r="CJ2268" s="94" t="s">
        <v>3680</v>
      </c>
      <c r="CK2268" s="94" t="s">
        <v>24587</v>
      </c>
      <c r="CL2268" s="94" t="s">
        <v>12046</v>
      </c>
      <c r="CM2268" s="94" t="s">
        <v>15823</v>
      </c>
      <c r="CN2268" s="94" t="s">
        <v>24588</v>
      </c>
      <c r="CO2268" s="94" t="s">
        <v>12030</v>
      </c>
      <c r="CP2268" s="94" t="s">
        <v>14930</v>
      </c>
      <c r="CQ2268" s="94" t="s">
        <v>12311</v>
      </c>
      <c r="CR2268" s="94" t="s">
        <v>12085</v>
      </c>
      <c r="CS2268" s="94" t="s">
        <v>12016</v>
      </c>
      <c r="CX2268" s="94" t="s">
        <v>24589</v>
      </c>
      <c r="CZ2268" s="94" t="s">
        <v>12016</v>
      </c>
      <c r="DA2268" s="94" t="s">
        <v>12016</v>
      </c>
      <c r="DB2268" s="94" t="s">
        <v>12016</v>
      </c>
      <c r="DC2268" s="94" t="s">
        <v>12007</v>
      </c>
      <c r="DD2268" s="94" t="s">
        <v>12016</v>
      </c>
      <c r="DE2268" s="94" t="s">
        <v>12016</v>
      </c>
      <c r="DH2268" s="94" t="s">
        <v>12021</v>
      </c>
      <c r="DJ2268" s="94" t="s">
        <v>12022</v>
      </c>
    </row>
    <row r="2269" ht="13.5" customHeight="1">
      <c r="A2269" s="94" t="s">
        <v>2275</v>
      </c>
      <c r="B2269" s="94" t="s">
        <v>24590</v>
      </c>
      <c r="C2269" s="94" t="str">
        <f t="shared" si="1"/>
        <v>Simon Lowry</v>
      </c>
      <c r="D2269" s="94" t="s">
        <v>24591</v>
      </c>
      <c r="E2269" s="94" t="s">
        <v>35</v>
      </c>
      <c r="F2269" s="94" t="s">
        <v>24592</v>
      </c>
      <c r="G2269" s="95" t="s">
        <v>33</v>
      </c>
      <c r="H2269" s="94" t="s">
        <v>12006</v>
      </c>
      <c r="BF2269" s="94"/>
      <c r="BG2269" s="94"/>
      <c r="BH2269" s="94"/>
      <c r="BI2269" s="94"/>
      <c r="BJ2269" s="94" t="s">
        <v>33</v>
      </c>
      <c r="BK2269" s="94"/>
      <c r="BL2269" s="94"/>
      <c r="BM2269" s="94"/>
      <c r="BN2269" s="94"/>
      <c r="BO2269" s="94"/>
      <c r="BP2269" s="94"/>
      <c r="BQ2269" s="94"/>
      <c r="BR2269" s="94"/>
      <c r="BS2269" s="94"/>
      <c r="BT2269" s="94"/>
      <c r="BU2269" s="94"/>
      <c r="BV2269" s="94"/>
      <c r="BW2269" s="94"/>
      <c r="BX2269" s="94"/>
      <c r="BY2269" s="94">
        <v>1.0</v>
      </c>
      <c r="BZ2269" s="94"/>
      <c r="CA2269" s="94"/>
      <c r="CB2269" s="94"/>
      <c r="CC2269" s="94"/>
      <c r="CD2269" s="94">
        <v>1.0</v>
      </c>
      <c r="CE2269" s="94"/>
      <c r="CF2269" s="94"/>
      <c r="CG2269" s="94"/>
      <c r="CH2269" s="94"/>
      <c r="CJ2269" s="94" t="s">
        <v>11475</v>
      </c>
      <c r="CK2269" s="94" t="s">
        <v>24593</v>
      </c>
      <c r="CL2269" s="94" t="s">
        <v>12046</v>
      </c>
      <c r="CM2269" s="94" t="s">
        <v>13061</v>
      </c>
      <c r="CN2269" s="94" t="s">
        <v>12143</v>
      </c>
      <c r="CO2269" s="94" t="s">
        <v>12217</v>
      </c>
      <c r="CP2269" s="94" t="s">
        <v>12306</v>
      </c>
      <c r="CQ2269" s="94" t="s">
        <v>12015</v>
      </c>
      <c r="CR2269" s="94" t="s">
        <v>12015</v>
      </c>
      <c r="CS2269" s="94" t="s">
        <v>12016</v>
      </c>
      <c r="CT2269" s="94" t="s">
        <v>12052</v>
      </c>
      <c r="CU2269" s="94" t="s">
        <v>12052</v>
      </c>
      <c r="CV2269" s="94" t="s">
        <v>12052</v>
      </c>
      <c r="CX2269" s="94" t="s">
        <v>24594</v>
      </c>
      <c r="CZ2269" s="94" t="s">
        <v>12007</v>
      </c>
      <c r="DA2269" s="94" t="s">
        <v>12016</v>
      </c>
      <c r="DB2269" s="94" t="s">
        <v>12111</v>
      </c>
      <c r="DC2269" s="94" t="s">
        <v>12007</v>
      </c>
      <c r="DD2269" s="94" t="s">
        <v>12007</v>
      </c>
      <c r="DE2269" s="94" t="s">
        <v>12007</v>
      </c>
      <c r="DF2269" s="94" t="s">
        <v>12016</v>
      </c>
      <c r="DH2269" s="94" t="s">
        <v>12021</v>
      </c>
      <c r="DJ2269" s="94" t="s">
        <v>12022</v>
      </c>
    </row>
    <row r="2270" ht="13.5" customHeight="1">
      <c r="A2270" s="94" t="s">
        <v>2275</v>
      </c>
      <c r="B2270" s="94" t="s">
        <v>4925</v>
      </c>
      <c r="C2270" s="94" t="str">
        <f t="shared" si="1"/>
        <v>Simon Perkins</v>
      </c>
      <c r="D2270" s="94" t="s">
        <v>4926</v>
      </c>
      <c r="E2270" s="94" t="s">
        <v>32</v>
      </c>
      <c r="F2270" s="94" t="s">
        <v>24595</v>
      </c>
      <c r="G2270" s="95" t="s">
        <v>33</v>
      </c>
      <c r="H2270" s="94" t="s">
        <v>12006</v>
      </c>
      <c r="I2270" s="94" t="s">
        <v>12025</v>
      </c>
      <c r="BF2270" s="94" t="s">
        <v>33</v>
      </c>
      <c r="BG2270" s="94"/>
      <c r="BH2270" s="94"/>
      <c r="BI2270" s="94"/>
      <c r="BJ2270" s="94"/>
      <c r="BK2270" s="94"/>
      <c r="BL2270" s="94"/>
      <c r="BM2270" s="94"/>
      <c r="BN2270" s="94">
        <v>1.0</v>
      </c>
      <c r="BO2270" s="94"/>
      <c r="BP2270" s="94"/>
      <c r="BQ2270" s="94"/>
      <c r="BR2270" s="94"/>
      <c r="BS2270" s="94"/>
      <c r="BT2270" s="94"/>
      <c r="BU2270" s="94"/>
      <c r="BV2270" s="94"/>
      <c r="BW2270" s="94"/>
      <c r="BX2270" s="94"/>
      <c r="BY2270" s="94"/>
      <c r="BZ2270" s="94"/>
      <c r="CA2270" s="94"/>
      <c r="CB2270" s="94"/>
      <c r="CC2270" s="94"/>
      <c r="CD2270" s="94"/>
      <c r="CE2270" s="94"/>
      <c r="CF2270" s="94"/>
      <c r="CG2270" s="94"/>
      <c r="CH2270" s="94"/>
      <c r="CJ2270" s="94" t="s">
        <v>3680</v>
      </c>
      <c r="CK2270" s="94" t="s">
        <v>2275</v>
      </c>
      <c r="CL2270" s="94" t="s">
        <v>4925</v>
      </c>
      <c r="CM2270" s="94" t="s">
        <v>16467</v>
      </c>
      <c r="CN2270" s="94" t="s">
        <v>24596</v>
      </c>
      <c r="CO2270" s="94" t="s">
        <v>12030</v>
      </c>
      <c r="CP2270" s="94" t="s">
        <v>12189</v>
      </c>
      <c r="CQ2270" s="94" t="s">
        <v>12015</v>
      </c>
      <c r="CR2270" s="94" t="s">
        <v>12015</v>
      </c>
      <c r="CS2270" s="94" t="s">
        <v>12016</v>
      </c>
      <c r="CX2270" s="94" t="s">
        <v>19553</v>
      </c>
      <c r="CZ2270" s="94" t="s">
        <v>12016</v>
      </c>
      <c r="DA2270" s="94" t="s">
        <v>12016</v>
      </c>
      <c r="DB2270" s="94" t="s">
        <v>12016</v>
      </c>
      <c r="DC2270" s="94" t="s">
        <v>12016</v>
      </c>
      <c r="DD2270" s="94" t="s">
        <v>12016</v>
      </c>
      <c r="DE2270" s="94" t="s">
        <v>12016</v>
      </c>
      <c r="DH2270" s="94" t="s">
        <v>12021</v>
      </c>
      <c r="DJ2270" s="94" t="s">
        <v>12022</v>
      </c>
    </row>
    <row r="2271" ht="13.5" customHeight="1">
      <c r="A2271" s="94" t="s">
        <v>7535</v>
      </c>
      <c r="B2271" s="94" t="s">
        <v>7536</v>
      </c>
      <c r="C2271" s="94" t="str">
        <f t="shared" si="1"/>
        <v>Simone SACQUEGNA</v>
      </c>
      <c r="D2271" s="94" t="s">
        <v>7537</v>
      </c>
      <c r="E2271" s="94" t="s">
        <v>32</v>
      </c>
      <c r="F2271" s="94" t="s">
        <v>24597</v>
      </c>
      <c r="G2271" s="95" t="s">
        <v>33</v>
      </c>
      <c r="H2271" s="94" t="s">
        <v>12006</v>
      </c>
      <c r="I2271" s="94" t="s">
        <v>12025</v>
      </c>
      <c r="BF2271" s="94" t="s">
        <v>33</v>
      </c>
      <c r="BG2271" s="94"/>
      <c r="BH2271" s="94"/>
      <c r="BI2271" s="94"/>
      <c r="BJ2271" s="94"/>
      <c r="BK2271" s="94"/>
      <c r="BL2271" s="94"/>
      <c r="BM2271" s="94">
        <v>1.0</v>
      </c>
      <c r="BN2271" s="94"/>
      <c r="BO2271" s="94"/>
      <c r="BP2271" s="94"/>
      <c r="BQ2271" s="94"/>
      <c r="BR2271" s="94"/>
      <c r="BS2271" s="94"/>
      <c r="BT2271" s="94"/>
      <c r="BU2271" s="94"/>
      <c r="BV2271" s="94"/>
      <c r="BW2271" s="94"/>
      <c r="BX2271" s="94"/>
      <c r="BY2271" s="94"/>
      <c r="BZ2271" s="94"/>
      <c r="CA2271" s="94"/>
      <c r="CB2271" s="94"/>
      <c r="CC2271" s="94"/>
      <c r="CD2271" s="94">
        <v>1.0</v>
      </c>
      <c r="CE2271" s="94"/>
      <c r="CF2271" s="94"/>
      <c r="CG2271" s="94"/>
      <c r="CH2271" s="94"/>
      <c r="CK2271" s="94" t="s">
        <v>7541</v>
      </c>
      <c r="CL2271" s="94" t="s">
        <v>12175</v>
      </c>
      <c r="CM2271" s="94" t="s">
        <v>24598</v>
      </c>
      <c r="CO2271" s="94" t="s">
        <v>12122</v>
      </c>
      <c r="CP2271" s="94" t="s">
        <v>24599</v>
      </c>
      <c r="CQ2271" s="94" t="s">
        <v>12605</v>
      </c>
      <c r="CR2271" s="94" t="s">
        <v>12606</v>
      </c>
      <c r="CX2271" s="94" t="s">
        <v>24600</v>
      </c>
      <c r="CZ2271" s="94" t="s">
        <v>12007</v>
      </c>
      <c r="DA2271" s="94" t="s">
        <v>12016</v>
      </c>
      <c r="DB2271" s="94" t="s">
        <v>12019</v>
      </c>
      <c r="DC2271" s="94" t="s">
        <v>12016</v>
      </c>
      <c r="DD2271" s="94" t="s">
        <v>12007</v>
      </c>
      <c r="DE2271" s="94" t="s">
        <v>12007</v>
      </c>
      <c r="DH2271" s="94" t="s">
        <v>12021</v>
      </c>
      <c r="DJ2271" s="94" t="s">
        <v>12022</v>
      </c>
    </row>
    <row r="2272" ht="13.5" customHeight="1">
      <c r="A2272" s="94" t="s">
        <v>7535</v>
      </c>
      <c r="B2272" s="94" t="s">
        <v>11499</v>
      </c>
      <c r="C2272" s="94" t="str">
        <f t="shared" si="1"/>
        <v>Simone Veronese</v>
      </c>
      <c r="D2272" s="94" t="s">
        <v>11500</v>
      </c>
      <c r="E2272" s="94" t="s">
        <v>32</v>
      </c>
      <c r="F2272" s="94" t="s">
        <v>24601</v>
      </c>
      <c r="G2272" s="95" t="s">
        <v>33</v>
      </c>
      <c r="H2272" s="94" t="s">
        <v>12006</v>
      </c>
      <c r="I2272" s="94" t="s">
        <v>12069</v>
      </c>
      <c r="BF2272" s="94"/>
      <c r="BG2272" s="94"/>
      <c r="BH2272" s="94" t="s">
        <v>33</v>
      </c>
      <c r="BI2272" s="94"/>
      <c r="BJ2272" s="94"/>
      <c r="BK2272" s="94"/>
      <c r="BL2272" s="94"/>
      <c r="BM2272" s="94"/>
      <c r="BN2272" s="94"/>
      <c r="BO2272" s="94"/>
      <c r="BP2272" s="94"/>
      <c r="BQ2272" s="94"/>
      <c r="BR2272" s="94"/>
      <c r="BS2272" s="94">
        <v>1.0</v>
      </c>
      <c r="BT2272" s="94"/>
      <c r="BU2272" s="94"/>
      <c r="BV2272" s="94"/>
      <c r="BW2272" s="94"/>
      <c r="BX2272" s="94"/>
      <c r="BY2272" s="94"/>
      <c r="BZ2272" s="94"/>
      <c r="CA2272" s="94"/>
      <c r="CB2272" s="94"/>
      <c r="CC2272" s="94"/>
      <c r="CD2272" s="94">
        <v>2.0</v>
      </c>
      <c r="CE2272" s="94"/>
      <c r="CF2272" s="94">
        <v>1.0</v>
      </c>
      <c r="CG2272" s="94"/>
      <c r="CH2272" s="94"/>
      <c r="CK2272" s="94" t="s">
        <v>11503</v>
      </c>
      <c r="CM2272" s="94" t="s">
        <v>24602</v>
      </c>
      <c r="CO2272" s="94" t="s">
        <v>12122</v>
      </c>
      <c r="CQ2272" s="94" t="s">
        <v>12811</v>
      </c>
      <c r="CS2272" s="94" t="s">
        <v>12016</v>
      </c>
      <c r="CX2272" s="94" t="s">
        <v>16256</v>
      </c>
      <c r="CZ2272" s="94" t="s">
        <v>12007</v>
      </c>
      <c r="DA2272" s="94" t="s">
        <v>12016</v>
      </c>
      <c r="DB2272" s="94" t="s">
        <v>12016</v>
      </c>
      <c r="DC2272" s="94" t="s">
        <v>12007</v>
      </c>
      <c r="DD2272" s="94" t="s">
        <v>12016</v>
      </c>
      <c r="DE2272" s="94" t="s">
        <v>12007</v>
      </c>
      <c r="DH2272" s="94" t="s">
        <v>12021</v>
      </c>
      <c r="DJ2272" s="94" t="s">
        <v>12022</v>
      </c>
    </row>
    <row r="2273" ht="13.5" customHeight="1">
      <c r="A2273" s="94" t="s">
        <v>11308</v>
      </c>
      <c r="B2273" s="94" t="s">
        <v>11309</v>
      </c>
      <c r="C2273" s="94" t="str">
        <f t="shared" si="1"/>
        <v>Sinenhlanhla Sikhosana</v>
      </c>
      <c r="D2273" s="94" t="s">
        <v>11310</v>
      </c>
      <c r="E2273" s="94" t="s">
        <v>32</v>
      </c>
      <c r="F2273" s="94" t="s">
        <v>24603</v>
      </c>
      <c r="G2273" s="95" t="s">
        <v>33</v>
      </c>
      <c r="H2273" s="94" t="s">
        <v>12006</v>
      </c>
      <c r="I2273" s="94" t="s">
        <v>12069</v>
      </c>
      <c r="AP2273" s="94" t="s">
        <v>12007</v>
      </c>
      <c r="BF2273" s="94"/>
      <c r="BG2273" s="94"/>
      <c r="BH2273" s="94" t="s">
        <v>33</v>
      </c>
      <c r="BI2273" s="94"/>
      <c r="BJ2273" s="94"/>
      <c r="BK2273" s="94"/>
      <c r="BL2273" s="94"/>
      <c r="BM2273" s="94"/>
      <c r="BN2273" s="94"/>
      <c r="BO2273" s="94"/>
      <c r="BP2273" s="94"/>
      <c r="BQ2273" s="94"/>
      <c r="BR2273" s="94">
        <v>1.0</v>
      </c>
      <c r="BS2273" s="94"/>
      <c r="BT2273" s="94"/>
      <c r="BU2273" s="94"/>
      <c r="BV2273" s="94"/>
      <c r="BW2273" s="94"/>
      <c r="BX2273" s="94"/>
      <c r="BY2273" s="94"/>
      <c r="BZ2273" s="94"/>
      <c r="CA2273" s="94"/>
      <c r="CB2273" s="94"/>
      <c r="CC2273" s="94"/>
      <c r="CD2273" s="94"/>
      <c r="CE2273" s="94"/>
      <c r="CF2273" s="94"/>
      <c r="CG2273" s="94"/>
      <c r="CH2273" s="94"/>
      <c r="CJ2273" s="94" t="s">
        <v>3680</v>
      </c>
      <c r="CK2273" s="94" t="s">
        <v>24604</v>
      </c>
      <c r="CL2273" s="94" t="s">
        <v>12010</v>
      </c>
      <c r="CM2273" s="94" t="s">
        <v>12454</v>
      </c>
      <c r="CN2273" s="94" t="s">
        <v>12362</v>
      </c>
      <c r="CO2273" s="94" t="s">
        <v>12030</v>
      </c>
      <c r="CP2273" s="94" t="s">
        <v>13652</v>
      </c>
      <c r="CQ2273" s="94" t="s">
        <v>12860</v>
      </c>
      <c r="CR2273" s="94" t="s">
        <v>12219</v>
      </c>
      <c r="CS2273" s="94" t="s">
        <v>12016</v>
      </c>
      <c r="CX2273" s="94" t="s">
        <v>24605</v>
      </c>
      <c r="CZ2273" s="94" t="s">
        <v>12016</v>
      </c>
      <c r="DA2273" s="94" t="s">
        <v>12016</v>
      </c>
      <c r="DB2273" s="94" t="s">
        <v>12111</v>
      </c>
      <c r="DC2273" s="94" t="s">
        <v>12007</v>
      </c>
      <c r="DD2273" s="94" t="s">
        <v>12007</v>
      </c>
      <c r="DE2273" s="94" t="s">
        <v>12016</v>
      </c>
      <c r="DH2273" s="94" t="s">
        <v>12021</v>
      </c>
      <c r="DJ2273" s="94" t="s">
        <v>12022</v>
      </c>
    </row>
    <row r="2274" ht="13.5" customHeight="1">
      <c r="A2274" s="94" t="s">
        <v>24606</v>
      </c>
      <c r="B2274" s="94" t="s">
        <v>24607</v>
      </c>
      <c r="C2274" s="94" t="str">
        <f t="shared" si="1"/>
        <v>Sipho Claassen</v>
      </c>
      <c r="D2274" s="94" t="s">
        <v>24608</v>
      </c>
      <c r="E2274" s="94" t="s">
        <v>32</v>
      </c>
      <c r="F2274" s="94" t="s">
        <v>24609</v>
      </c>
      <c r="G2274" s="95" t="s">
        <v>33</v>
      </c>
      <c r="H2274" s="94" t="s">
        <v>12006</v>
      </c>
      <c r="BF2274" s="94"/>
      <c r="BG2274" s="94"/>
      <c r="BH2274" s="94"/>
      <c r="BI2274" s="94"/>
      <c r="BJ2274" s="94" t="s">
        <v>33</v>
      </c>
      <c r="BK2274" s="94"/>
      <c r="BL2274" s="94"/>
      <c r="BM2274" s="94"/>
      <c r="BN2274" s="94"/>
      <c r="BO2274" s="94"/>
      <c r="BP2274" s="94"/>
      <c r="BQ2274" s="94"/>
      <c r="BR2274" s="94"/>
      <c r="BS2274" s="94"/>
      <c r="BT2274" s="94"/>
      <c r="BU2274" s="94"/>
      <c r="BV2274" s="94"/>
      <c r="BW2274" s="94"/>
      <c r="BX2274" s="94">
        <v>1.0</v>
      </c>
      <c r="BY2274" s="94"/>
      <c r="BZ2274" s="94"/>
      <c r="CA2274" s="94"/>
      <c r="CB2274" s="94"/>
      <c r="CC2274" s="94"/>
      <c r="CD2274" s="94"/>
      <c r="CE2274" s="94"/>
      <c r="CF2274" s="94"/>
      <c r="CG2274" s="94"/>
      <c r="CH2274" s="94"/>
      <c r="CJ2274" s="94" t="s">
        <v>12717</v>
      </c>
      <c r="CK2274" s="94" t="s">
        <v>24610</v>
      </c>
      <c r="CL2274" s="94" t="s">
        <v>12010</v>
      </c>
      <c r="CM2274" s="94" t="s">
        <v>12654</v>
      </c>
      <c r="CN2274" s="94" t="s">
        <v>24611</v>
      </c>
      <c r="CO2274" s="94" t="s">
        <v>12030</v>
      </c>
      <c r="CP2274" s="94" t="s">
        <v>12189</v>
      </c>
      <c r="CQ2274" s="94" t="s">
        <v>12015</v>
      </c>
      <c r="CR2274" s="94" t="s">
        <v>12219</v>
      </c>
      <c r="CS2274" s="94" t="s">
        <v>12016</v>
      </c>
      <c r="CX2274" s="94" t="s">
        <v>13848</v>
      </c>
      <c r="DD2274" s="94" t="s">
        <v>12007</v>
      </c>
      <c r="DH2274" s="94" t="s">
        <v>12021</v>
      </c>
      <c r="DJ2274" s="94" t="s">
        <v>12022</v>
      </c>
    </row>
    <row r="2275" ht="13.5" customHeight="1">
      <c r="A2275" s="94" t="s">
        <v>3399</v>
      </c>
      <c r="B2275" s="94" t="s">
        <v>3400</v>
      </c>
      <c r="C2275" s="94" t="str">
        <f t="shared" si="1"/>
        <v>sivuyile manxoyi</v>
      </c>
      <c r="D2275" s="94" t="s">
        <v>3401</v>
      </c>
      <c r="E2275" s="94" t="s">
        <v>32</v>
      </c>
      <c r="F2275" s="94" t="s">
        <v>24612</v>
      </c>
      <c r="G2275" s="95" t="s">
        <v>33</v>
      </c>
      <c r="H2275" s="94" t="s">
        <v>12006</v>
      </c>
      <c r="I2275" s="94" t="s">
        <v>12025</v>
      </c>
      <c r="BF2275" s="94" t="s">
        <v>33</v>
      </c>
      <c r="BG2275" s="94"/>
      <c r="BH2275" s="94"/>
      <c r="BI2275" s="94"/>
      <c r="BJ2275" s="94"/>
      <c r="BK2275" s="94"/>
      <c r="BL2275" s="94">
        <v>1.0</v>
      </c>
      <c r="BM2275" s="94"/>
      <c r="BN2275" s="94"/>
      <c r="BO2275" s="94"/>
      <c r="BP2275" s="94"/>
      <c r="BQ2275" s="94"/>
      <c r="BR2275" s="94"/>
      <c r="BS2275" s="94"/>
      <c r="BT2275" s="94"/>
      <c r="BU2275" s="94"/>
      <c r="BV2275" s="94"/>
      <c r="BW2275" s="94"/>
      <c r="BX2275" s="94"/>
      <c r="BY2275" s="94"/>
      <c r="BZ2275" s="94"/>
      <c r="CA2275" s="94"/>
      <c r="CB2275" s="94"/>
      <c r="CC2275" s="94"/>
      <c r="CD2275" s="94"/>
      <c r="CE2275" s="94"/>
      <c r="CF2275" s="94"/>
      <c r="CG2275" s="94"/>
      <c r="CH2275" s="94"/>
      <c r="CJ2275" s="94" t="s">
        <v>11475</v>
      </c>
      <c r="CK2275" s="94" t="s">
        <v>3404</v>
      </c>
      <c r="CL2275" s="94" t="s">
        <v>12046</v>
      </c>
      <c r="CM2275" s="94" t="s">
        <v>15159</v>
      </c>
      <c r="CN2275" s="94" t="s">
        <v>24613</v>
      </c>
      <c r="CO2275" s="94" t="s">
        <v>12013</v>
      </c>
      <c r="CQ2275" s="94" t="s">
        <v>12015</v>
      </c>
      <c r="CR2275" s="94" t="s">
        <v>12219</v>
      </c>
      <c r="CS2275" s="94" t="s">
        <v>12016</v>
      </c>
      <c r="CT2275" s="94" t="s">
        <v>12271</v>
      </c>
      <c r="CX2275" s="94" t="s">
        <v>16112</v>
      </c>
      <c r="DA2275" s="94" t="s">
        <v>12016</v>
      </c>
      <c r="DB2275" s="94" t="s">
        <v>12016</v>
      </c>
      <c r="DC2275" s="94" t="s">
        <v>12007</v>
      </c>
      <c r="DD2275" s="94" t="s">
        <v>12007</v>
      </c>
      <c r="DE2275" s="94" t="s">
        <v>12016</v>
      </c>
      <c r="DH2275" s="94" t="s">
        <v>12021</v>
      </c>
      <c r="DJ2275" s="94" t="s">
        <v>12022</v>
      </c>
    </row>
    <row r="2276" ht="13.5" customHeight="1">
      <c r="A2276" s="94" t="s">
        <v>6374</v>
      </c>
      <c r="B2276" s="94" t="s">
        <v>6375</v>
      </c>
      <c r="C2276" s="94" t="str">
        <f t="shared" si="1"/>
        <v>Siyambonga Matshawule</v>
      </c>
      <c r="D2276" s="94" t="s">
        <v>6376</v>
      </c>
      <c r="E2276" s="94" t="s">
        <v>32</v>
      </c>
      <c r="F2276" s="94" t="s">
        <v>24614</v>
      </c>
      <c r="G2276" s="95" t="s">
        <v>33</v>
      </c>
      <c r="H2276" s="94" t="s">
        <v>12006</v>
      </c>
      <c r="I2276" s="94" t="s">
        <v>12069</v>
      </c>
      <c r="AP2276" s="94" t="s">
        <v>12007</v>
      </c>
      <c r="BF2276" s="94"/>
      <c r="BG2276" s="94"/>
      <c r="BH2276" s="94" t="s">
        <v>33</v>
      </c>
      <c r="BI2276" s="94"/>
      <c r="BJ2276" s="94"/>
      <c r="BK2276" s="94"/>
      <c r="BL2276" s="94"/>
      <c r="BM2276" s="94"/>
      <c r="BN2276" s="94"/>
      <c r="BO2276" s="94"/>
      <c r="BP2276" s="94"/>
      <c r="BQ2276" s="94"/>
      <c r="BR2276" s="94">
        <v>1.0</v>
      </c>
      <c r="BS2276" s="94"/>
      <c r="BT2276" s="94"/>
      <c r="BU2276" s="94"/>
      <c r="BV2276" s="94"/>
      <c r="BW2276" s="94"/>
      <c r="BX2276" s="94"/>
      <c r="BY2276" s="94"/>
      <c r="BZ2276" s="94"/>
      <c r="CA2276" s="94"/>
      <c r="CB2276" s="94"/>
      <c r="CC2276" s="94"/>
      <c r="CD2276" s="94"/>
      <c r="CE2276" s="94"/>
      <c r="CF2276" s="94"/>
      <c r="CG2276" s="94"/>
      <c r="CH2276" s="94"/>
      <c r="CJ2276" s="94" t="s">
        <v>3680</v>
      </c>
      <c r="CK2276" s="94" t="s">
        <v>6379</v>
      </c>
      <c r="CL2276" s="94" t="s">
        <v>12505</v>
      </c>
      <c r="CM2276" s="94" t="s">
        <v>15091</v>
      </c>
      <c r="CN2276" s="94" t="s">
        <v>12115</v>
      </c>
      <c r="CO2276" s="94" t="s">
        <v>12030</v>
      </c>
      <c r="CP2276" s="94" t="s">
        <v>12859</v>
      </c>
      <c r="CQ2276" s="94" t="s">
        <v>12015</v>
      </c>
      <c r="CR2276" s="94" t="s">
        <v>12219</v>
      </c>
      <c r="CS2276" s="94" t="s">
        <v>12016</v>
      </c>
      <c r="CT2276" s="94" t="s">
        <v>12052</v>
      </c>
      <c r="CX2276" s="94" t="s">
        <v>24615</v>
      </c>
      <c r="CZ2276" s="94" t="s">
        <v>12007</v>
      </c>
      <c r="DA2276" s="94" t="s">
        <v>12016</v>
      </c>
      <c r="DB2276" s="94" t="s">
        <v>12111</v>
      </c>
      <c r="DC2276" s="94" t="s">
        <v>12007</v>
      </c>
      <c r="DD2276" s="94" t="s">
        <v>12016</v>
      </c>
      <c r="DE2276" s="94" t="s">
        <v>12016</v>
      </c>
      <c r="DH2276" s="94" t="s">
        <v>12021</v>
      </c>
      <c r="DJ2276" s="94" t="s">
        <v>12022</v>
      </c>
    </row>
    <row r="2277" ht="13.5" customHeight="1">
      <c r="A2277" s="94" t="s">
        <v>24616</v>
      </c>
      <c r="B2277" s="94" t="s">
        <v>24617</v>
      </c>
      <c r="C2277" s="94" t="str">
        <f t="shared" si="1"/>
        <v>SIYAMTHANDA SOMI</v>
      </c>
      <c r="D2277" s="94" t="s">
        <v>24618</v>
      </c>
      <c r="E2277" s="94" t="s">
        <v>32</v>
      </c>
      <c r="F2277" s="94" t="s">
        <v>24619</v>
      </c>
      <c r="G2277" s="95" t="s">
        <v>33</v>
      </c>
      <c r="H2277" s="94" t="s">
        <v>12006</v>
      </c>
      <c r="O2277" s="94" t="s">
        <v>12007</v>
      </c>
      <c r="BF2277" s="94"/>
      <c r="BG2277" s="94"/>
      <c r="BH2277" s="94"/>
      <c r="BI2277" s="94"/>
      <c r="BJ2277" s="94" t="s">
        <v>33</v>
      </c>
      <c r="BK2277" s="94"/>
      <c r="BL2277" s="94"/>
      <c r="BM2277" s="94"/>
      <c r="BN2277" s="94"/>
      <c r="BO2277" s="94"/>
      <c r="BP2277" s="94"/>
      <c r="BQ2277" s="94"/>
      <c r="BR2277" s="94"/>
      <c r="BS2277" s="94"/>
      <c r="BT2277" s="94"/>
      <c r="BU2277" s="94"/>
      <c r="BV2277" s="94"/>
      <c r="BW2277" s="94"/>
      <c r="BX2277" s="94">
        <v>1.0</v>
      </c>
      <c r="BY2277" s="94"/>
      <c r="BZ2277" s="94"/>
      <c r="CA2277" s="94"/>
      <c r="CB2277" s="94"/>
      <c r="CC2277" s="94"/>
      <c r="CD2277" s="94"/>
      <c r="CE2277" s="94"/>
      <c r="CF2277" s="94"/>
      <c r="CG2277" s="94"/>
      <c r="CH2277" s="94"/>
      <c r="CJ2277" s="94" t="s">
        <v>11475</v>
      </c>
      <c r="CK2277" s="94" t="s">
        <v>24620</v>
      </c>
      <c r="CL2277" s="94" t="s">
        <v>12046</v>
      </c>
      <c r="CM2277" s="94" t="s">
        <v>24621</v>
      </c>
      <c r="CN2277" s="94" t="s">
        <v>24622</v>
      </c>
      <c r="CO2277" s="94" t="s">
        <v>12013</v>
      </c>
      <c r="CP2277" s="94" t="s">
        <v>12189</v>
      </c>
      <c r="CQ2277" s="94" t="s">
        <v>12015</v>
      </c>
      <c r="CR2277" s="94" t="s">
        <v>12219</v>
      </c>
      <c r="CS2277" s="94" t="s">
        <v>12016</v>
      </c>
      <c r="CT2277" s="94" t="s">
        <v>24623</v>
      </c>
      <c r="CX2277" s="94" t="s">
        <v>24624</v>
      </c>
      <c r="CZ2277" s="94" t="s">
        <v>12007</v>
      </c>
      <c r="DA2277" s="94" t="s">
        <v>12111</v>
      </c>
      <c r="DB2277" s="94" t="s">
        <v>12111</v>
      </c>
      <c r="DC2277" s="94" t="s">
        <v>12007</v>
      </c>
      <c r="DD2277" s="94" t="s">
        <v>12016</v>
      </c>
      <c r="DE2277" s="94" t="s">
        <v>12007</v>
      </c>
      <c r="DH2277" s="94" t="s">
        <v>12021</v>
      </c>
      <c r="DJ2277" s="94" t="s">
        <v>12022</v>
      </c>
    </row>
    <row r="2278" ht="13.5" customHeight="1">
      <c r="A2278" s="94" t="s">
        <v>24625</v>
      </c>
      <c r="B2278" s="94" t="s">
        <v>24626</v>
      </c>
      <c r="C2278" s="94" t="str">
        <f t="shared" si="1"/>
        <v>Siyi Zhao</v>
      </c>
      <c r="D2278" s="94" t="s">
        <v>24627</v>
      </c>
      <c r="E2278" s="94" t="s">
        <v>5249</v>
      </c>
      <c r="F2278" s="94" t="s">
        <v>24628</v>
      </c>
      <c r="G2278" s="95" t="s">
        <v>1059</v>
      </c>
      <c r="H2278" s="94" t="s">
        <v>12006</v>
      </c>
      <c r="I2278" s="94" t="s">
        <v>12069</v>
      </c>
      <c r="BF2278" s="94"/>
      <c r="BG2278" s="94"/>
      <c r="BH2278" s="94"/>
      <c r="BI2278" s="94"/>
      <c r="BJ2278" s="94"/>
      <c r="BK2278" s="94"/>
      <c r="BL2278" s="94"/>
      <c r="BM2278" s="94"/>
      <c r="BN2278" s="94"/>
      <c r="BO2278" s="94"/>
      <c r="BP2278" s="94"/>
      <c r="BQ2278" s="94"/>
      <c r="BR2278" s="94"/>
      <c r="BS2278" s="94"/>
      <c r="BT2278" s="94"/>
      <c r="BU2278" s="94"/>
      <c r="BV2278" s="94"/>
      <c r="BW2278" s="94"/>
      <c r="BX2278" s="94"/>
      <c r="BY2278" s="94"/>
      <c r="BZ2278" s="94"/>
      <c r="CA2278" s="94"/>
      <c r="CB2278" s="94"/>
      <c r="CC2278" s="94"/>
      <c r="CD2278" s="94"/>
      <c r="CE2278" s="94"/>
      <c r="CF2278" s="94"/>
      <c r="CG2278" s="94"/>
      <c r="CH2278" s="94"/>
      <c r="CJ2278" s="94" t="s">
        <v>15755</v>
      </c>
      <c r="CK2278" s="94" t="s">
        <v>24629</v>
      </c>
      <c r="CL2278" s="94" t="s">
        <v>12202</v>
      </c>
      <c r="CM2278" s="94" t="s">
        <v>18482</v>
      </c>
      <c r="CO2278" s="94" t="s">
        <v>12122</v>
      </c>
      <c r="CP2278" s="94" t="s">
        <v>14136</v>
      </c>
      <c r="CQ2278" s="94" t="s">
        <v>13943</v>
      </c>
      <c r="CR2278" s="94" t="s">
        <v>13943</v>
      </c>
      <c r="CS2278" s="94" t="s">
        <v>12007</v>
      </c>
      <c r="CT2278" s="94" t="s">
        <v>12052</v>
      </c>
      <c r="CX2278" s="94" t="s">
        <v>24630</v>
      </c>
      <c r="CZ2278" s="94" t="s">
        <v>12007</v>
      </c>
      <c r="DA2278" s="94" t="s">
        <v>12111</v>
      </c>
      <c r="DB2278" s="94" t="s">
        <v>12111</v>
      </c>
      <c r="DC2278" s="94" t="s">
        <v>12007</v>
      </c>
      <c r="DD2278" s="94" t="s">
        <v>12016</v>
      </c>
      <c r="DE2278" s="94" t="s">
        <v>12016</v>
      </c>
      <c r="DH2278" s="94" t="s">
        <v>12021</v>
      </c>
      <c r="DJ2278" s="94" t="s">
        <v>12022</v>
      </c>
    </row>
    <row r="2279" ht="13.5" customHeight="1">
      <c r="A2279" s="94" t="s">
        <v>24631</v>
      </c>
      <c r="B2279" s="94" t="s">
        <v>24632</v>
      </c>
      <c r="C2279" s="94" t="str">
        <f t="shared" si="1"/>
        <v>SKA Observatory</v>
      </c>
      <c r="D2279" s="94" t="s">
        <v>24633</v>
      </c>
      <c r="E2279" s="94" t="s">
        <v>32</v>
      </c>
      <c r="F2279" s="94" t="s">
        <v>24634</v>
      </c>
      <c r="G2279" s="95" t="s">
        <v>33</v>
      </c>
      <c r="H2279" s="94" t="s">
        <v>12006</v>
      </c>
      <c r="BF2279" s="94"/>
      <c r="BG2279" s="94"/>
      <c r="BH2279" s="94" t="s">
        <v>33</v>
      </c>
      <c r="BI2279" s="94"/>
      <c r="BJ2279" s="94"/>
      <c r="BK2279" s="94"/>
      <c r="BL2279" s="94"/>
      <c r="BM2279" s="94"/>
      <c r="BN2279" s="94"/>
      <c r="BO2279" s="94"/>
      <c r="BP2279" s="94"/>
      <c r="BQ2279" s="94"/>
      <c r="BR2279" s="94">
        <v>1.0</v>
      </c>
      <c r="BS2279" s="94"/>
      <c r="BT2279" s="94"/>
      <c r="BU2279" s="94"/>
      <c r="BV2279" s="94"/>
      <c r="BW2279" s="94"/>
      <c r="BX2279" s="94"/>
      <c r="BY2279" s="94"/>
      <c r="BZ2279" s="94"/>
      <c r="CA2279" s="94"/>
      <c r="CB2279" s="94"/>
      <c r="CC2279" s="94"/>
      <c r="CD2279" s="94"/>
      <c r="CE2279" s="94"/>
      <c r="CF2279" s="94"/>
      <c r="CG2279" s="94"/>
      <c r="CH2279" s="94"/>
      <c r="CJ2279" s="94" t="s">
        <v>11475</v>
      </c>
      <c r="CK2279" s="94" t="s">
        <v>13391</v>
      </c>
      <c r="CL2279" s="94" t="s">
        <v>12046</v>
      </c>
      <c r="CM2279" s="94" t="s">
        <v>13391</v>
      </c>
      <c r="CN2279" s="94" t="s">
        <v>24635</v>
      </c>
      <c r="CO2279" s="94" t="s">
        <v>12013</v>
      </c>
      <c r="CP2279" s="94" t="s">
        <v>12189</v>
      </c>
      <c r="CQ2279" s="94" t="s">
        <v>12015</v>
      </c>
      <c r="CR2279" s="94" t="s">
        <v>12219</v>
      </c>
      <c r="CS2279" s="94" t="s">
        <v>12016</v>
      </c>
      <c r="CX2279" s="94" t="s">
        <v>24636</v>
      </c>
      <c r="CZ2279" s="94" t="s">
        <v>12007</v>
      </c>
      <c r="DA2279" s="94" t="s">
        <v>12016</v>
      </c>
      <c r="DB2279" s="94" t="s">
        <v>12016</v>
      </c>
      <c r="DC2279" s="94" t="s">
        <v>12007</v>
      </c>
      <c r="DD2279" s="94" t="s">
        <v>12016</v>
      </c>
      <c r="DE2279" s="94" t="s">
        <v>12016</v>
      </c>
      <c r="DH2279" s="94" t="s">
        <v>12021</v>
      </c>
      <c r="DJ2279" s="94" t="s">
        <v>12022</v>
      </c>
    </row>
    <row r="2280" ht="13.5" customHeight="1">
      <c r="A2280" s="94" t="s">
        <v>11542</v>
      </c>
      <c r="B2280" s="94" t="s">
        <v>11543</v>
      </c>
      <c r="C2280" s="94" t="str">
        <f t="shared" si="1"/>
        <v>Slimene Sedrette</v>
      </c>
      <c r="D2280" s="94" t="s">
        <v>11544</v>
      </c>
      <c r="E2280" s="94" t="s">
        <v>32</v>
      </c>
      <c r="F2280" s="94" t="s">
        <v>24637</v>
      </c>
      <c r="G2280" s="95" t="s">
        <v>33</v>
      </c>
      <c r="H2280" s="94" t="s">
        <v>12006</v>
      </c>
      <c r="I2280" s="94" t="s">
        <v>12025</v>
      </c>
      <c r="BF2280" s="94" t="s">
        <v>33</v>
      </c>
      <c r="BG2280" s="94"/>
      <c r="BH2280" s="94"/>
      <c r="BI2280" s="94"/>
      <c r="BJ2280" s="94"/>
      <c r="BK2280" s="94"/>
      <c r="BL2280" s="94">
        <v>1.0</v>
      </c>
      <c r="BM2280" s="94"/>
      <c r="BN2280" s="94"/>
      <c r="BO2280" s="94"/>
      <c r="BP2280" s="94"/>
      <c r="BQ2280" s="94"/>
      <c r="BR2280" s="94"/>
      <c r="BS2280" s="94"/>
      <c r="BT2280" s="94"/>
      <c r="BU2280" s="94"/>
      <c r="BV2280" s="94"/>
      <c r="BW2280" s="94"/>
      <c r="BX2280" s="94"/>
      <c r="BY2280" s="94"/>
      <c r="BZ2280" s="94"/>
      <c r="CA2280" s="94"/>
      <c r="CB2280" s="94"/>
      <c r="CC2280" s="94"/>
      <c r="CD2280" s="94"/>
      <c r="CE2280" s="94"/>
      <c r="CF2280" s="94"/>
      <c r="CG2280" s="94"/>
      <c r="CH2280" s="94"/>
      <c r="CJ2280" s="94" t="s">
        <v>3680</v>
      </c>
      <c r="CK2280" s="94" t="s">
        <v>24638</v>
      </c>
      <c r="CL2280" s="94" t="s">
        <v>12046</v>
      </c>
      <c r="CM2280" s="94" t="s">
        <v>24639</v>
      </c>
      <c r="CN2280" s="94" t="s">
        <v>24640</v>
      </c>
      <c r="CO2280" s="94" t="s">
        <v>12030</v>
      </c>
      <c r="CP2280" s="94" t="s">
        <v>24641</v>
      </c>
      <c r="CQ2280" s="94" t="s">
        <v>24642</v>
      </c>
      <c r="CR2280" s="94" t="s">
        <v>24643</v>
      </c>
      <c r="CS2280" s="94" t="s">
        <v>12007</v>
      </c>
      <c r="CX2280" s="94" t="s">
        <v>24644</v>
      </c>
      <c r="CZ2280" s="94" t="s">
        <v>12007</v>
      </c>
      <c r="DA2280" s="94" t="s">
        <v>12016</v>
      </c>
      <c r="DB2280" s="94" t="s">
        <v>12111</v>
      </c>
      <c r="DC2280" s="94" t="s">
        <v>12007</v>
      </c>
      <c r="DD2280" s="94" t="s">
        <v>12007</v>
      </c>
      <c r="DE2280" s="94" t="s">
        <v>12016</v>
      </c>
      <c r="DH2280" s="94" t="s">
        <v>12021</v>
      </c>
      <c r="DJ2280" s="94" t="s">
        <v>12022</v>
      </c>
    </row>
    <row r="2281" ht="13.5" customHeight="1">
      <c r="A2281" s="94" t="s">
        <v>24645</v>
      </c>
      <c r="B2281" s="94" t="s">
        <v>24646</v>
      </c>
      <c r="C2281" s="94" t="str">
        <f t="shared" si="1"/>
        <v>Snezana Stanimirovic</v>
      </c>
      <c r="D2281" s="94" t="s">
        <v>24647</v>
      </c>
      <c r="E2281" s="94" t="s">
        <v>32</v>
      </c>
      <c r="F2281" s="94" t="s">
        <v>24648</v>
      </c>
      <c r="G2281" s="95" t="s">
        <v>33</v>
      </c>
      <c r="H2281" s="94" t="s">
        <v>12006</v>
      </c>
      <c r="I2281" s="94" t="s">
        <v>12069</v>
      </c>
      <c r="BF2281" s="94" t="s">
        <v>33</v>
      </c>
      <c r="BG2281" s="94"/>
      <c r="BH2281" s="94"/>
      <c r="BI2281" s="94"/>
      <c r="BJ2281" s="94"/>
      <c r="BK2281" s="94"/>
      <c r="BL2281" s="94">
        <v>1.0</v>
      </c>
      <c r="BM2281" s="94"/>
      <c r="BN2281" s="94"/>
      <c r="BO2281" s="94"/>
      <c r="BP2281" s="94"/>
      <c r="BQ2281" s="94"/>
      <c r="BR2281" s="94"/>
      <c r="BS2281" s="94"/>
      <c r="BT2281" s="94"/>
      <c r="BU2281" s="94"/>
      <c r="BV2281" s="94"/>
      <c r="BW2281" s="94"/>
      <c r="BX2281" s="94"/>
      <c r="BY2281" s="94"/>
      <c r="BZ2281" s="94"/>
      <c r="CA2281" s="94"/>
      <c r="CB2281" s="94"/>
      <c r="CC2281" s="94"/>
      <c r="CD2281" s="94"/>
      <c r="CE2281" s="94"/>
      <c r="CF2281" s="94"/>
      <c r="CG2281" s="94"/>
      <c r="CH2281" s="94"/>
      <c r="CJ2281" s="94" t="s">
        <v>12082</v>
      </c>
      <c r="CK2281" s="94" t="s">
        <v>24649</v>
      </c>
      <c r="CL2281" s="94" t="s">
        <v>12202</v>
      </c>
      <c r="CM2281" s="94" t="s">
        <v>24650</v>
      </c>
      <c r="CN2281" s="94" t="s">
        <v>12495</v>
      </c>
      <c r="CO2281" s="94" t="s">
        <v>12030</v>
      </c>
      <c r="CP2281" s="94" t="s">
        <v>15254</v>
      </c>
      <c r="CQ2281" s="94" t="s">
        <v>12422</v>
      </c>
      <c r="CS2281" s="94" t="s">
        <v>12016</v>
      </c>
      <c r="CX2281" s="94" t="s">
        <v>24651</v>
      </c>
      <c r="CZ2281" s="94" t="s">
        <v>12016</v>
      </c>
      <c r="DA2281" s="94" t="s">
        <v>12016</v>
      </c>
      <c r="DB2281" s="94" t="s">
        <v>12016</v>
      </c>
      <c r="DC2281" s="94" t="s">
        <v>12016</v>
      </c>
      <c r="DD2281" s="94" t="s">
        <v>12007</v>
      </c>
      <c r="DE2281" s="94" t="s">
        <v>12007</v>
      </c>
      <c r="DH2281" s="94" t="s">
        <v>12021</v>
      </c>
      <c r="DJ2281" s="94" t="s">
        <v>12022</v>
      </c>
    </row>
    <row r="2282" ht="13.5" customHeight="1">
      <c r="A2282" s="94" t="s">
        <v>24652</v>
      </c>
      <c r="B2282" s="94" t="s">
        <v>24653</v>
      </c>
      <c r="C2282" s="94" t="str">
        <f t="shared" si="1"/>
        <v>Soebur Razzaque</v>
      </c>
      <c r="D2282" s="94" t="s">
        <v>24654</v>
      </c>
      <c r="E2282" s="94" t="s">
        <v>32</v>
      </c>
      <c r="F2282" s="94" t="s">
        <v>24655</v>
      </c>
      <c r="G2282" s="95" t="s">
        <v>33</v>
      </c>
      <c r="H2282" s="94" t="s">
        <v>12006</v>
      </c>
      <c r="I2282" s="94" t="s">
        <v>12069</v>
      </c>
      <c r="BF2282" s="94" t="s">
        <v>33</v>
      </c>
      <c r="BG2282" s="94"/>
      <c r="BH2282" s="94"/>
      <c r="BI2282" s="94"/>
      <c r="BJ2282" s="94"/>
      <c r="BK2282" s="94"/>
      <c r="BL2282" s="94">
        <v>1.0</v>
      </c>
      <c r="BM2282" s="94"/>
      <c r="BN2282" s="94"/>
      <c r="BO2282" s="94"/>
      <c r="BP2282" s="94"/>
      <c r="BQ2282" s="94"/>
      <c r="BR2282" s="94"/>
      <c r="BS2282" s="94"/>
      <c r="BT2282" s="94"/>
      <c r="BU2282" s="94"/>
      <c r="BV2282" s="94"/>
      <c r="BW2282" s="94"/>
      <c r="BX2282" s="94"/>
      <c r="BY2282" s="94"/>
      <c r="BZ2282" s="94"/>
      <c r="CA2282" s="94"/>
      <c r="CB2282" s="94"/>
      <c r="CC2282" s="94"/>
      <c r="CD2282" s="94"/>
      <c r="CE2282" s="94"/>
      <c r="CF2282" s="94"/>
      <c r="CG2282" s="94"/>
      <c r="CH2282" s="94"/>
      <c r="CJ2282" s="94" t="s">
        <v>12082</v>
      </c>
      <c r="CK2282" s="94" t="s">
        <v>24656</v>
      </c>
      <c r="CL2282" s="94" t="s">
        <v>12046</v>
      </c>
      <c r="CM2282" s="94" t="s">
        <v>13315</v>
      </c>
      <c r="CN2282" s="94" t="s">
        <v>12345</v>
      </c>
      <c r="CO2282" s="94" t="s">
        <v>12030</v>
      </c>
      <c r="CP2282" s="94" t="s">
        <v>12306</v>
      </c>
      <c r="CQ2282" s="94" t="s">
        <v>12015</v>
      </c>
      <c r="CR2282" s="94" t="s">
        <v>12062</v>
      </c>
      <c r="CS2282" s="94" t="s">
        <v>12016</v>
      </c>
      <c r="CX2282" s="94" t="s">
        <v>24657</v>
      </c>
      <c r="CZ2282" s="94" t="s">
        <v>12007</v>
      </c>
      <c r="DA2282" s="94" t="s">
        <v>12016</v>
      </c>
      <c r="DB2282" s="94" t="s">
        <v>12016</v>
      </c>
      <c r="DC2282" s="94" t="s">
        <v>12007</v>
      </c>
      <c r="DD2282" s="94" t="s">
        <v>12007</v>
      </c>
      <c r="DE2282" s="94" t="s">
        <v>12007</v>
      </c>
      <c r="DH2282" s="94" t="s">
        <v>12021</v>
      </c>
      <c r="DJ2282" s="94" t="s">
        <v>12022</v>
      </c>
    </row>
    <row r="2283" ht="13.5" customHeight="1">
      <c r="A2283" s="94" t="s">
        <v>24658</v>
      </c>
      <c r="B2283" s="94" t="s">
        <v>24659</v>
      </c>
      <c r="C2283" s="94" t="str">
        <f t="shared" si="1"/>
        <v>Soetkin Janssens</v>
      </c>
      <c r="D2283" s="94" t="s">
        <v>24660</v>
      </c>
      <c r="E2283" s="94" t="s">
        <v>32</v>
      </c>
      <c r="F2283" s="94" t="s">
        <v>24661</v>
      </c>
      <c r="G2283" s="95" t="s">
        <v>33</v>
      </c>
      <c r="H2283" s="94" t="s">
        <v>12006</v>
      </c>
      <c r="BF2283" s="94"/>
      <c r="BG2283" s="94"/>
      <c r="BH2283" s="94" t="s">
        <v>33</v>
      </c>
      <c r="BI2283" s="94"/>
      <c r="BJ2283" s="94"/>
      <c r="BK2283" s="94"/>
      <c r="BL2283" s="94"/>
      <c r="BM2283" s="94"/>
      <c r="BN2283" s="94"/>
      <c r="BO2283" s="94"/>
      <c r="BP2283" s="94"/>
      <c r="BQ2283" s="94"/>
      <c r="BR2283" s="94"/>
      <c r="BS2283" s="94">
        <v>1.0</v>
      </c>
      <c r="BT2283" s="94"/>
      <c r="BU2283" s="94"/>
      <c r="BV2283" s="94"/>
      <c r="BW2283" s="94"/>
      <c r="BX2283" s="94"/>
      <c r="BY2283" s="94"/>
      <c r="BZ2283" s="94"/>
      <c r="CA2283" s="94"/>
      <c r="CB2283" s="94"/>
      <c r="CC2283" s="94"/>
      <c r="CD2283" s="94"/>
      <c r="CE2283" s="94"/>
      <c r="CF2283" s="94"/>
      <c r="CG2283" s="94"/>
      <c r="CH2283" s="94"/>
      <c r="CK2283" s="94" t="s">
        <v>24662</v>
      </c>
      <c r="CL2283" s="94" t="s">
        <v>12010</v>
      </c>
      <c r="CM2283" s="94" t="s">
        <v>13369</v>
      </c>
      <c r="CO2283" s="94" t="s">
        <v>12122</v>
      </c>
      <c r="CQ2283" s="94" t="s">
        <v>13028</v>
      </c>
      <c r="CR2283" s="94" t="s">
        <v>13028</v>
      </c>
      <c r="CT2283" s="94" t="s">
        <v>24663</v>
      </c>
      <c r="CX2283" s="94" t="s">
        <v>1743</v>
      </c>
      <c r="CZ2283" s="94" t="s">
        <v>12007</v>
      </c>
      <c r="DA2283" s="94" t="s">
        <v>12016</v>
      </c>
      <c r="DB2283" s="94" t="s">
        <v>12016</v>
      </c>
      <c r="DC2283" s="94" t="s">
        <v>12016</v>
      </c>
      <c r="DD2283" s="94" t="s">
        <v>12016</v>
      </c>
      <c r="DE2283" s="94" t="s">
        <v>12007</v>
      </c>
      <c r="DH2283" s="94" t="s">
        <v>12021</v>
      </c>
      <c r="DJ2283" s="94" t="s">
        <v>12022</v>
      </c>
    </row>
    <row r="2284" ht="13.5" customHeight="1">
      <c r="A2284" s="94" t="s">
        <v>24664</v>
      </c>
      <c r="B2284" s="94" t="s">
        <v>24665</v>
      </c>
      <c r="C2284" s="94" t="str">
        <f t="shared" si="1"/>
        <v>Sofía Rojas Ruiz</v>
      </c>
      <c r="D2284" s="94" t="s">
        <v>24666</v>
      </c>
      <c r="E2284" s="94" t="s">
        <v>32</v>
      </c>
      <c r="F2284" s="94" t="s">
        <v>24667</v>
      </c>
      <c r="G2284" s="95" t="s">
        <v>33</v>
      </c>
      <c r="H2284" s="94" t="s">
        <v>12006</v>
      </c>
      <c r="I2284" s="94" t="s">
        <v>12069</v>
      </c>
      <c r="BF2284" s="94" t="s">
        <v>33</v>
      </c>
      <c r="BG2284" s="94"/>
      <c r="BH2284" s="94"/>
      <c r="BI2284" s="94"/>
      <c r="BJ2284" s="94"/>
      <c r="BK2284" s="94"/>
      <c r="BL2284" s="94">
        <v>1.0</v>
      </c>
      <c r="BM2284" s="94"/>
      <c r="BN2284" s="94"/>
      <c r="BO2284" s="94"/>
      <c r="BP2284" s="94"/>
      <c r="BQ2284" s="94"/>
      <c r="BR2284" s="94"/>
      <c r="BS2284" s="94"/>
      <c r="BT2284" s="94"/>
      <c r="BU2284" s="94"/>
      <c r="BV2284" s="94"/>
      <c r="BW2284" s="94"/>
      <c r="BX2284" s="94"/>
      <c r="BY2284" s="94"/>
      <c r="BZ2284" s="94"/>
      <c r="CA2284" s="94"/>
      <c r="CB2284" s="94"/>
      <c r="CC2284" s="94"/>
      <c r="CD2284" s="94"/>
      <c r="CE2284" s="94"/>
      <c r="CF2284" s="94"/>
      <c r="CG2284" s="94"/>
      <c r="CH2284" s="94"/>
      <c r="CJ2284" s="94" t="s">
        <v>12058</v>
      </c>
      <c r="CK2284" s="94" t="s">
        <v>24668</v>
      </c>
      <c r="CL2284" s="94" t="s">
        <v>12010</v>
      </c>
      <c r="CM2284" s="94" t="s">
        <v>20732</v>
      </c>
      <c r="CN2284" s="94" t="s">
        <v>24669</v>
      </c>
      <c r="CO2284" s="94" t="s">
        <v>12188</v>
      </c>
      <c r="CP2284" s="94" t="s">
        <v>13444</v>
      </c>
      <c r="CQ2284" s="94" t="s">
        <v>2585</v>
      </c>
      <c r="CR2284" s="94" t="s">
        <v>14493</v>
      </c>
      <c r="CS2284" s="94" t="s">
        <v>12007</v>
      </c>
      <c r="CT2284" s="94" t="s">
        <v>24670</v>
      </c>
      <c r="CX2284" s="94" t="s">
        <v>24671</v>
      </c>
      <c r="CZ2284" s="94" t="s">
        <v>12007</v>
      </c>
      <c r="DA2284" s="94" t="s">
        <v>12111</v>
      </c>
      <c r="DC2284" s="94" t="s">
        <v>12007</v>
      </c>
      <c r="DD2284" s="94" t="s">
        <v>12007</v>
      </c>
      <c r="DE2284" s="94" t="s">
        <v>12007</v>
      </c>
      <c r="DH2284" s="94" t="s">
        <v>12021</v>
      </c>
      <c r="DJ2284" s="94" t="s">
        <v>12022</v>
      </c>
    </row>
    <row r="2285" ht="13.5" customHeight="1">
      <c r="A2285" s="94" t="s">
        <v>16384</v>
      </c>
      <c r="B2285" s="94" t="s">
        <v>24672</v>
      </c>
      <c r="C2285" s="94" t="str">
        <f t="shared" si="1"/>
        <v>Sofia Wallstrom</v>
      </c>
      <c r="D2285" s="94" t="s">
        <v>24673</v>
      </c>
      <c r="E2285" s="94" t="s">
        <v>32</v>
      </c>
      <c r="F2285" s="94" t="s">
        <v>24674</v>
      </c>
      <c r="G2285" s="95" t="s">
        <v>38</v>
      </c>
      <c r="H2285" s="94" t="s">
        <v>12006</v>
      </c>
      <c r="BF2285" s="94"/>
      <c r="BG2285" s="94"/>
      <c r="BH2285" s="94"/>
      <c r="BI2285" s="94" t="s">
        <v>38</v>
      </c>
      <c r="BJ2285" s="94"/>
      <c r="BK2285" s="94"/>
      <c r="BL2285" s="94"/>
      <c r="BM2285" s="94"/>
      <c r="BN2285" s="94"/>
      <c r="BO2285" s="94"/>
      <c r="BP2285" s="94"/>
      <c r="BQ2285" s="94"/>
      <c r="BR2285" s="94"/>
      <c r="BS2285" s="94"/>
      <c r="BT2285" s="94"/>
      <c r="BU2285" s="94">
        <v>1.0</v>
      </c>
      <c r="BV2285" s="94"/>
      <c r="BW2285" s="94"/>
      <c r="BX2285" s="94"/>
      <c r="BY2285" s="94"/>
      <c r="BZ2285" s="94"/>
      <c r="CA2285" s="94"/>
      <c r="CB2285" s="94"/>
      <c r="CC2285" s="94"/>
      <c r="CD2285" s="94"/>
      <c r="CE2285" s="94"/>
      <c r="CF2285" s="94"/>
      <c r="CG2285" s="94"/>
      <c r="CH2285" s="94"/>
      <c r="CJ2285" s="94" t="s">
        <v>3680</v>
      </c>
      <c r="CK2285" s="94" t="s">
        <v>24675</v>
      </c>
      <c r="CL2285" s="94" t="s">
        <v>12202</v>
      </c>
      <c r="CM2285" s="94" t="s">
        <v>13369</v>
      </c>
      <c r="CO2285" s="94" t="s">
        <v>12188</v>
      </c>
      <c r="CP2285" s="94" t="s">
        <v>13370</v>
      </c>
      <c r="CQ2285" s="94" t="s">
        <v>13028</v>
      </c>
      <c r="CX2285" s="94" t="s">
        <v>24676</v>
      </c>
      <c r="DH2285" s="94" t="s">
        <v>12021</v>
      </c>
      <c r="DJ2285" s="94" t="s">
        <v>12022</v>
      </c>
    </row>
    <row r="2286" ht="13.5" customHeight="1">
      <c r="A2286" s="94" t="s">
        <v>5127</v>
      </c>
      <c r="B2286" s="94" t="s">
        <v>5128</v>
      </c>
      <c r="C2286" s="94" t="str">
        <f t="shared" si="1"/>
        <v>Sofiia Mykhailova</v>
      </c>
      <c r="D2286" s="94" t="s">
        <v>5129</v>
      </c>
      <c r="E2286" s="94" t="s">
        <v>32</v>
      </c>
      <c r="F2286" s="94" t="s">
        <v>24677</v>
      </c>
      <c r="G2286" s="95" t="s">
        <v>38</v>
      </c>
      <c r="H2286" s="94" t="s">
        <v>12006</v>
      </c>
      <c r="I2286" s="94" t="s">
        <v>12025</v>
      </c>
      <c r="BF2286" s="94"/>
      <c r="BG2286" s="94" t="s">
        <v>38</v>
      </c>
      <c r="BH2286" s="94"/>
      <c r="BI2286" s="94"/>
      <c r="BJ2286" s="94"/>
      <c r="BK2286" s="94"/>
      <c r="BL2286" s="94"/>
      <c r="BM2286" s="94"/>
      <c r="BN2286" s="94"/>
      <c r="BO2286" s="94"/>
      <c r="BP2286" s="94">
        <v>1.0</v>
      </c>
      <c r="BQ2286" s="94"/>
      <c r="BR2286" s="94"/>
      <c r="BS2286" s="94"/>
      <c r="BT2286" s="94"/>
      <c r="BU2286" s="94"/>
      <c r="BV2286" s="94"/>
      <c r="BW2286" s="94"/>
      <c r="BX2286" s="94"/>
      <c r="BY2286" s="94"/>
      <c r="BZ2286" s="94"/>
      <c r="CA2286" s="94"/>
      <c r="CB2286" s="94"/>
      <c r="CC2286" s="94"/>
      <c r="CD2286" s="94">
        <v>1.0</v>
      </c>
      <c r="CE2286" s="94"/>
      <c r="CF2286" s="94"/>
      <c r="CG2286" s="94"/>
      <c r="CH2286" s="94"/>
      <c r="CK2286" s="94" t="s">
        <v>5133</v>
      </c>
      <c r="CL2286" s="94" t="s">
        <v>12010</v>
      </c>
      <c r="CM2286" s="94" t="s">
        <v>24678</v>
      </c>
      <c r="CO2286" s="94" t="s">
        <v>12122</v>
      </c>
      <c r="CQ2286" s="94" t="s">
        <v>12336</v>
      </c>
      <c r="CR2286" s="94" t="s">
        <v>12627</v>
      </c>
      <c r="CS2286" s="94" t="s">
        <v>12007</v>
      </c>
      <c r="CX2286" s="94" t="s">
        <v>24679</v>
      </c>
      <c r="CZ2286" s="94" t="s">
        <v>12007</v>
      </c>
      <c r="DA2286" s="94" t="s">
        <v>12111</v>
      </c>
      <c r="DB2286" s="94" t="s">
        <v>12111</v>
      </c>
      <c r="DC2286" s="94" t="s">
        <v>12007</v>
      </c>
      <c r="DD2286" s="94" t="s">
        <v>12016</v>
      </c>
      <c r="DE2286" s="94" t="s">
        <v>12007</v>
      </c>
      <c r="DH2286" s="94" t="s">
        <v>12021</v>
      </c>
      <c r="DJ2286" s="94" t="s">
        <v>12022</v>
      </c>
    </row>
    <row r="2287" ht="13.5" customHeight="1">
      <c r="A2287" s="94" t="s">
        <v>4459</v>
      </c>
      <c r="B2287" s="94" t="s">
        <v>4460</v>
      </c>
      <c r="C2287" s="94" t="str">
        <f t="shared" si="1"/>
        <v>Soham Dey</v>
      </c>
      <c r="D2287" s="94" t="s">
        <v>4461</v>
      </c>
      <c r="E2287" s="94" t="s">
        <v>32</v>
      </c>
      <c r="F2287" s="94" t="s">
        <v>24680</v>
      </c>
      <c r="G2287" s="95" t="s">
        <v>38</v>
      </c>
      <c r="H2287" s="94" t="s">
        <v>12006</v>
      </c>
      <c r="I2287" s="94" t="s">
        <v>12069</v>
      </c>
      <c r="BF2287" s="94"/>
      <c r="BG2287" s="94" t="s">
        <v>38</v>
      </c>
      <c r="BH2287" s="94"/>
      <c r="BI2287" s="94"/>
      <c r="BJ2287" s="94"/>
      <c r="BK2287" s="94"/>
      <c r="BL2287" s="94"/>
      <c r="BM2287" s="94"/>
      <c r="BN2287" s="94"/>
      <c r="BO2287" s="94"/>
      <c r="BP2287" s="94">
        <v>1.0</v>
      </c>
      <c r="BQ2287" s="94"/>
      <c r="BR2287" s="94"/>
      <c r="BS2287" s="94"/>
      <c r="BT2287" s="94"/>
      <c r="BU2287" s="94"/>
      <c r="BV2287" s="94"/>
      <c r="BW2287" s="94"/>
      <c r="BX2287" s="94"/>
      <c r="BY2287" s="94"/>
      <c r="BZ2287" s="94"/>
      <c r="CA2287" s="94"/>
      <c r="CB2287" s="94"/>
      <c r="CC2287" s="94"/>
      <c r="CD2287" s="94"/>
      <c r="CE2287" s="94"/>
      <c r="CF2287" s="94"/>
      <c r="CG2287" s="94"/>
      <c r="CH2287" s="94"/>
      <c r="CK2287" s="94" t="s">
        <v>4465</v>
      </c>
      <c r="CL2287" s="94" t="s">
        <v>12046</v>
      </c>
      <c r="CM2287" s="94" t="s">
        <v>24681</v>
      </c>
      <c r="CO2287" s="94" t="s">
        <v>12122</v>
      </c>
      <c r="CP2287" s="94" t="s">
        <v>13281</v>
      </c>
      <c r="CQ2287" s="94" t="s">
        <v>12183</v>
      </c>
      <c r="CR2287" s="94" t="s">
        <v>12183</v>
      </c>
      <c r="CS2287" s="94" t="s">
        <v>12007</v>
      </c>
      <c r="CX2287" s="94" t="s">
        <v>1965</v>
      </c>
      <c r="CZ2287" s="94" t="s">
        <v>12007</v>
      </c>
      <c r="DH2287" s="94" t="s">
        <v>12021</v>
      </c>
      <c r="DJ2287" s="94" t="s">
        <v>12022</v>
      </c>
    </row>
    <row r="2288" ht="13.5" customHeight="1">
      <c r="A2288" s="94" t="s">
        <v>10436</v>
      </c>
      <c r="B2288" s="94" t="s">
        <v>10437</v>
      </c>
      <c r="C2288" s="94" t="str">
        <f t="shared" si="1"/>
        <v>Sohan Ghodla</v>
      </c>
      <c r="D2288" s="94" t="s">
        <v>24682</v>
      </c>
      <c r="E2288" s="94" t="s">
        <v>32</v>
      </c>
      <c r="F2288" s="94" t="s">
        <v>24683</v>
      </c>
      <c r="G2288" s="95" t="s">
        <v>38</v>
      </c>
      <c r="H2288" s="94" t="s">
        <v>12006</v>
      </c>
      <c r="BF2288" s="94"/>
      <c r="BG2288" s="94"/>
      <c r="BH2288" s="94"/>
      <c r="BI2288" s="94" t="s">
        <v>38</v>
      </c>
      <c r="BJ2288" s="94"/>
      <c r="BK2288" s="94"/>
      <c r="BL2288" s="94"/>
      <c r="BM2288" s="94"/>
      <c r="BN2288" s="94"/>
      <c r="BO2288" s="94"/>
      <c r="BP2288" s="94"/>
      <c r="BQ2288" s="94"/>
      <c r="BR2288" s="94"/>
      <c r="BS2288" s="94"/>
      <c r="BT2288" s="94"/>
      <c r="BU2288" s="94"/>
      <c r="BV2288" s="94">
        <v>1.0</v>
      </c>
      <c r="BW2288" s="94"/>
      <c r="BX2288" s="94"/>
      <c r="BY2288" s="94"/>
      <c r="BZ2288" s="94"/>
      <c r="CA2288" s="94"/>
      <c r="CB2288" s="94"/>
      <c r="CC2288" s="94"/>
      <c r="CD2288" s="94"/>
      <c r="CE2288" s="94"/>
      <c r="CF2288" s="94"/>
      <c r="CG2288" s="94"/>
      <c r="CH2288" s="94"/>
      <c r="CK2288" s="94" t="s">
        <v>10441</v>
      </c>
      <c r="CL2288" s="94" t="s">
        <v>12505</v>
      </c>
      <c r="CM2288" s="94" t="s">
        <v>24684</v>
      </c>
      <c r="CN2288" s="94" t="s">
        <v>12455</v>
      </c>
      <c r="CO2288" s="94" t="s">
        <v>12122</v>
      </c>
      <c r="CP2288" s="94" t="s">
        <v>16830</v>
      </c>
      <c r="CQ2288" s="94" t="s">
        <v>16831</v>
      </c>
      <c r="CR2288" s="94" t="s">
        <v>12183</v>
      </c>
      <c r="CX2288" s="94" t="s">
        <v>24685</v>
      </c>
      <c r="CZ2288" s="94" t="s">
        <v>12007</v>
      </c>
      <c r="DC2288" s="94" t="s">
        <v>12007</v>
      </c>
      <c r="DD2288" s="94" t="s">
        <v>12007</v>
      </c>
      <c r="DH2288" s="94" t="s">
        <v>12021</v>
      </c>
      <c r="DJ2288" s="94" t="s">
        <v>12022</v>
      </c>
    </row>
    <row r="2289" ht="13.5" customHeight="1">
      <c r="A2289" s="94" t="s">
        <v>10436</v>
      </c>
      <c r="B2289" s="94" t="s">
        <v>24686</v>
      </c>
      <c r="C2289" s="94" t="str">
        <f t="shared" si="1"/>
        <v>Sohan Jheeta</v>
      </c>
      <c r="D2289" s="94" t="s">
        <v>24687</v>
      </c>
      <c r="E2289" s="94" t="s">
        <v>32</v>
      </c>
      <c r="F2289" s="94" t="s">
        <v>24688</v>
      </c>
      <c r="G2289" s="95" t="s">
        <v>33</v>
      </c>
      <c r="H2289" s="94" t="s">
        <v>12006</v>
      </c>
      <c r="BF2289" s="94"/>
      <c r="BG2289" s="94"/>
      <c r="BH2289" s="94" t="s">
        <v>33</v>
      </c>
      <c r="BI2289" s="94"/>
      <c r="BJ2289" s="94"/>
      <c r="BK2289" s="94"/>
      <c r="BL2289" s="94"/>
      <c r="BM2289" s="94"/>
      <c r="BN2289" s="94"/>
      <c r="BO2289" s="94"/>
      <c r="BP2289" s="94"/>
      <c r="BQ2289" s="94"/>
      <c r="BR2289" s="94">
        <v>1.0</v>
      </c>
      <c r="BS2289" s="94"/>
      <c r="BT2289" s="94"/>
      <c r="BU2289" s="94"/>
      <c r="BV2289" s="94"/>
      <c r="BW2289" s="94"/>
      <c r="BX2289" s="94"/>
      <c r="BY2289" s="94"/>
      <c r="BZ2289" s="94"/>
      <c r="CA2289" s="94"/>
      <c r="CB2289" s="94"/>
      <c r="CC2289" s="94"/>
      <c r="CD2289" s="94"/>
      <c r="CE2289" s="94"/>
      <c r="CF2289" s="94"/>
      <c r="CG2289" s="94"/>
      <c r="CH2289" s="94"/>
      <c r="CJ2289" s="94" t="s">
        <v>3680</v>
      </c>
      <c r="CK2289" s="94" t="s">
        <v>24689</v>
      </c>
      <c r="CL2289" s="94" t="s">
        <v>12046</v>
      </c>
      <c r="CM2289" s="94" t="s">
        <v>24690</v>
      </c>
      <c r="CN2289" s="94" t="s">
        <v>24691</v>
      </c>
      <c r="CO2289" s="94" t="s">
        <v>12101</v>
      </c>
      <c r="CP2289" s="94" t="s">
        <v>24692</v>
      </c>
      <c r="CQ2289" s="94" t="s">
        <v>13125</v>
      </c>
      <c r="CR2289" s="94" t="s">
        <v>12085</v>
      </c>
      <c r="CS2289" s="94" t="s">
        <v>12016</v>
      </c>
      <c r="CU2289" s="94" t="s">
        <v>12498</v>
      </c>
      <c r="CV2289" s="94" t="s">
        <v>12498</v>
      </c>
      <c r="CX2289" s="94" t="s">
        <v>24693</v>
      </c>
      <c r="CZ2289" s="94" t="s">
        <v>12016</v>
      </c>
      <c r="DA2289" s="94" t="s">
        <v>12016</v>
      </c>
      <c r="DB2289" s="94" t="s">
        <v>12016</v>
      </c>
      <c r="DC2289" s="94" t="s">
        <v>12016</v>
      </c>
      <c r="DD2289" s="94" t="s">
        <v>12007</v>
      </c>
      <c r="DE2289" s="94" t="s">
        <v>12016</v>
      </c>
      <c r="DF2289" s="94" t="s">
        <v>24694</v>
      </c>
      <c r="DH2289" s="94" t="s">
        <v>12021</v>
      </c>
      <c r="DJ2289" s="94" t="s">
        <v>12022</v>
      </c>
    </row>
    <row r="2290" ht="13.5" customHeight="1">
      <c r="A2290" s="94" t="s">
        <v>10269</v>
      </c>
      <c r="B2290" s="94" t="s">
        <v>10270</v>
      </c>
      <c r="C2290" s="94" t="str">
        <f t="shared" si="1"/>
        <v>Solohery RANDRIAMAMPANDRY</v>
      </c>
      <c r="D2290" s="94" t="s">
        <v>10271</v>
      </c>
      <c r="E2290" s="94" t="s">
        <v>32</v>
      </c>
      <c r="F2290" s="94" t="s">
        <v>24695</v>
      </c>
      <c r="G2290" s="95" t="s">
        <v>33</v>
      </c>
      <c r="H2290" s="94" t="s">
        <v>12006</v>
      </c>
      <c r="I2290" s="94" t="s">
        <v>12069</v>
      </c>
      <c r="BF2290" s="94" t="s">
        <v>33</v>
      </c>
      <c r="BG2290" s="94"/>
      <c r="BH2290" s="94"/>
      <c r="BI2290" s="94"/>
      <c r="BJ2290" s="94"/>
      <c r="BK2290" s="94"/>
      <c r="BL2290" s="94">
        <v>1.0</v>
      </c>
      <c r="BM2290" s="94"/>
      <c r="BN2290" s="94"/>
      <c r="BO2290" s="94"/>
      <c r="BP2290" s="94"/>
      <c r="BQ2290" s="94"/>
      <c r="BR2290" s="94"/>
      <c r="BS2290" s="94"/>
      <c r="BT2290" s="94"/>
      <c r="BU2290" s="94"/>
      <c r="BV2290" s="94"/>
      <c r="BW2290" s="94"/>
      <c r="BX2290" s="94"/>
      <c r="BY2290" s="94"/>
      <c r="BZ2290" s="94"/>
      <c r="CA2290" s="94"/>
      <c r="CB2290" s="94"/>
      <c r="CC2290" s="94"/>
      <c r="CD2290" s="94">
        <v>1.0</v>
      </c>
      <c r="CE2290" s="94"/>
      <c r="CF2290" s="94"/>
      <c r="CG2290" s="94"/>
      <c r="CH2290" s="94"/>
      <c r="CJ2290" s="94" t="s">
        <v>12082</v>
      </c>
      <c r="CK2290" s="94" t="s">
        <v>10274</v>
      </c>
      <c r="CL2290" s="94" t="s">
        <v>12046</v>
      </c>
      <c r="CM2290" s="94" t="s">
        <v>12431</v>
      </c>
      <c r="CN2290" s="94" t="s">
        <v>12115</v>
      </c>
      <c r="CO2290" s="94" t="s">
        <v>12030</v>
      </c>
      <c r="CP2290" s="94" t="s">
        <v>13073</v>
      </c>
      <c r="CQ2290" s="94" t="s">
        <v>12433</v>
      </c>
      <c r="CR2290" s="94" t="s">
        <v>12433</v>
      </c>
      <c r="CS2290" s="94" t="s">
        <v>12016</v>
      </c>
      <c r="CX2290" s="94" t="s">
        <v>24696</v>
      </c>
      <c r="CZ2290" s="94" t="s">
        <v>12007</v>
      </c>
      <c r="DA2290" s="94" t="s">
        <v>12016</v>
      </c>
      <c r="DB2290" s="94" t="s">
        <v>12016</v>
      </c>
      <c r="DC2290" s="94" t="s">
        <v>12007</v>
      </c>
      <c r="DD2290" s="94" t="s">
        <v>12007</v>
      </c>
      <c r="DE2290" s="94" t="s">
        <v>12016</v>
      </c>
      <c r="DH2290" s="94" t="s">
        <v>12021</v>
      </c>
      <c r="DJ2290" s="94" t="s">
        <v>12022</v>
      </c>
    </row>
    <row r="2291" ht="13.5" customHeight="1">
      <c r="A2291" s="94" t="s">
        <v>24697</v>
      </c>
      <c r="B2291" s="94" t="s">
        <v>24698</v>
      </c>
      <c r="C2291" s="94" t="str">
        <f t="shared" si="1"/>
        <v>Solomon Belay Tessema</v>
      </c>
      <c r="D2291" s="94" t="s">
        <v>24699</v>
      </c>
      <c r="E2291" s="94" t="s">
        <v>32</v>
      </c>
      <c r="F2291" s="94" t="s">
        <v>24700</v>
      </c>
      <c r="G2291" s="95" t="s">
        <v>33</v>
      </c>
      <c r="H2291" s="94" t="s">
        <v>12006</v>
      </c>
      <c r="I2291" s="94" t="s">
        <v>12069</v>
      </c>
      <c r="BF2291" s="94" t="s">
        <v>33</v>
      </c>
      <c r="BG2291" s="94"/>
      <c r="BH2291" s="94"/>
      <c r="BI2291" s="94"/>
      <c r="BJ2291" s="94"/>
      <c r="BK2291" s="94"/>
      <c r="BL2291" s="94">
        <v>1.0</v>
      </c>
      <c r="BM2291" s="94"/>
      <c r="BN2291" s="94"/>
      <c r="BO2291" s="94"/>
      <c r="BP2291" s="94"/>
      <c r="BQ2291" s="94"/>
      <c r="BR2291" s="94"/>
      <c r="BS2291" s="94"/>
      <c r="BT2291" s="94"/>
      <c r="BU2291" s="94"/>
      <c r="BV2291" s="94"/>
      <c r="BW2291" s="94"/>
      <c r="BX2291" s="94"/>
      <c r="BY2291" s="94"/>
      <c r="BZ2291" s="94"/>
      <c r="CA2291" s="94"/>
      <c r="CB2291" s="94"/>
      <c r="CC2291" s="94"/>
      <c r="CD2291" s="94">
        <v>1.0</v>
      </c>
      <c r="CE2291" s="94"/>
      <c r="CF2291" s="94"/>
      <c r="CG2291" s="94"/>
      <c r="CH2291" s="94"/>
      <c r="CJ2291" s="94" t="s">
        <v>12082</v>
      </c>
      <c r="CK2291" s="94" t="s">
        <v>24701</v>
      </c>
      <c r="CL2291" s="94" t="s">
        <v>12046</v>
      </c>
      <c r="CM2291" s="94" t="s">
        <v>24702</v>
      </c>
      <c r="CN2291" s="94" t="s">
        <v>24703</v>
      </c>
      <c r="CO2291" s="94" t="s">
        <v>12116</v>
      </c>
      <c r="CP2291" s="94" t="s">
        <v>24704</v>
      </c>
      <c r="CQ2291" s="94" t="s">
        <v>12132</v>
      </c>
      <c r="CR2291" s="94" t="s">
        <v>12133</v>
      </c>
      <c r="CS2291" s="94" t="s">
        <v>12007</v>
      </c>
      <c r="CX2291" s="94" t="s">
        <v>24705</v>
      </c>
      <c r="CZ2291" s="94" t="s">
        <v>12007</v>
      </c>
      <c r="DA2291" s="94" t="s">
        <v>12019</v>
      </c>
      <c r="DB2291" s="94" t="s">
        <v>12019</v>
      </c>
      <c r="DC2291" s="94" t="s">
        <v>12007</v>
      </c>
      <c r="DD2291" s="94" t="s">
        <v>12007</v>
      </c>
      <c r="DE2291" s="94" t="s">
        <v>12016</v>
      </c>
      <c r="DF2291" s="94" t="s">
        <v>24706</v>
      </c>
      <c r="DH2291" s="94" t="s">
        <v>12021</v>
      </c>
      <c r="DJ2291" s="94" t="s">
        <v>12022</v>
      </c>
    </row>
    <row r="2292" ht="13.5" customHeight="1">
      <c r="A2292" s="94" t="s">
        <v>24707</v>
      </c>
      <c r="B2292" s="94" t="s">
        <v>24708</v>
      </c>
      <c r="C2292" s="94" t="str">
        <f t="shared" si="1"/>
        <v>Solomon Haile Gebrewold</v>
      </c>
      <c r="D2292" s="94" t="s">
        <v>24709</v>
      </c>
      <c r="E2292" s="94" t="s">
        <v>35</v>
      </c>
      <c r="F2292" s="94" t="s">
        <v>24710</v>
      </c>
      <c r="G2292" s="95" t="s">
        <v>33</v>
      </c>
      <c r="H2292" s="94" t="s">
        <v>12006</v>
      </c>
      <c r="BF2292" s="94"/>
      <c r="BG2292" s="94"/>
      <c r="BH2292" s="94" t="s">
        <v>33</v>
      </c>
      <c r="BI2292" s="94"/>
      <c r="BJ2292" s="94"/>
      <c r="BK2292" s="94"/>
      <c r="BL2292" s="94"/>
      <c r="BM2292" s="94"/>
      <c r="BN2292" s="94"/>
      <c r="BO2292" s="94"/>
      <c r="BP2292" s="94"/>
      <c r="BQ2292" s="94"/>
      <c r="BR2292" s="94"/>
      <c r="BS2292" s="94">
        <v>1.0</v>
      </c>
      <c r="BT2292" s="94"/>
      <c r="BU2292" s="94"/>
      <c r="BV2292" s="94"/>
      <c r="BW2292" s="94"/>
      <c r="BX2292" s="94"/>
      <c r="BY2292" s="94"/>
      <c r="BZ2292" s="94"/>
      <c r="CA2292" s="94"/>
      <c r="CB2292" s="94"/>
      <c r="CC2292" s="94"/>
      <c r="CD2292" s="94"/>
      <c r="CE2292" s="94"/>
      <c r="CF2292" s="94"/>
      <c r="CG2292" s="94"/>
      <c r="CH2292" s="94"/>
      <c r="CJ2292" s="94" t="s">
        <v>15991</v>
      </c>
      <c r="CK2292" s="94" t="s">
        <v>24711</v>
      </c>
      <c r="CL2292" s="94" t="s">
        <v>12046</v>
      </c>
      <c r="CM2292" s="94" t="s">
        <v>14151</v>
      </c>
      <c r="CN2292" s="94" t="s">
        <v>18282</v>
      </c>
      <c r="CO2292" s="94" t="s">
        <v>12116</v>
      </c>
      <c r="CP2292" s="94" t="s">
        <v>12599</v>
      </c>
      <c r="CQ2292" s="94" t="s">
        <v>12132</v>
      </c>
      <c r="CR2292" s="94" t="s">
        <v>12133</v>
      </c>
      <c r="CS2292" s="94" t="s">
        <v>12007</v>
      </c>
      <c r="CX2292" s="94" t="s">
        <v>24712</v>
      </c>
      <c r="CZ2292" s="94" t="s">
        <v>12007</v>
      </c>
      <c r="DA2292" s="94" t="s">
        <v>12016</v>
      </c>
      <c r="DB2292" s="94" t="s">
        <v>12111</v>
      </c>
      <c r="DC2292" s="94" t="s">
        <v>12007</v>
      </c>
      <c r="DD2292" s="94" t="s">
        <v>12007</v>
      </c>
      <c r="DE2292" s="94" t="s">
        <v>12016</v>
      </c>
      <c r="DH2292" s="94" t="s">
        <v>12021</v>
      </c>
      <c r="DJ2292" s="94" t="s">
        <v>12022</v>
      </c>
    </row>
    <row r="2293" ht="13.5" customHeight="1">
      <c r="A2293" s="94" t="s">
        <v>2901</v>
      </c>
      <c r="B2293" s="94" t="s">
        <v>2902</v>
      </c>
      <c r="C2293" s="94" t="str">
        <f t="shared" si="1"/>
        <v>Somaya Saad</v>
      </c>
      <c r="D2293" s="94" t="s">
        <v>2903</v>
      </c>
      <c r="E2293" s="94" t="s">
        <v>32</v>
      </c>
      <c r="F2293" s="94" t="s">
        <v>24713</v>
      </c>
      <c r="G2293" s="95" t="s">
        <v>38</v>
      </c>
      <c r="H2293" s="94" t="s">
        <v>12006</v>
      </c>
      <c r="I2293" s="94" t="s">
        <v>12069</v>
      </c>
      <c r="BF2293" s="94"/>
      <c r="BG2293" s="94"/>
      <c r="BH2293" s="94"/>
      <c r="BI2293" s="94" t="s">
        <v>38</v>
      </c>
      <c r="BJ2293" s="94"/>
      <c r="BK2293" s="94"/>
      <c r="BL2293" s="94"/>
      <c r="BM2293" s="94"/>
      <c r="BN2293" s="94"/>
      <c r="BO2293" s="94"/>
      <c r="BP2293" s="94"/>
      <c r="BQ2293" s="94"/>
      <c r="BR2293" s="94"/>
      <c r="BS2293" s="94"/>
      <c r="BT2293" s="94"/>
      <c r="BU2293" s="94">
        <v>1.0</v>
      </c>
      <c r="BV2293" s="94"/>
      <c r="BW2293" s="94"/>
      <c r="BX2293" s="94"/>
      <c r="BY2293" s="94"/>
      <c r="BZ2293" s="94"/>
      <c r="CA2293" s="94"/>
      <c r="CB2293" s="94"/>
      <c r="CC2293" s="94"/>
      <c r="CD2293" s="94"/>
      <c r="CE2293" s="94"/>
      <c r="CF2293" s="94"/>
      <c r="CG2293" s="94"/>
      <c r="CH2293" s="94"/>
      <c r="CK2293" s="94" t="s">
        <v>2907</v>
      </c>
      <c r="CM2293" s="94" t="s">
        <v>21502</v>
      </c>
      <c r="CQ2293" s="94" t="s">
        <v>12103</v>
      </c>
      <c r="CX2293" s="94" t="s">
        <v>24714</v>
      </c>
      <c r="DH2293" s="94" t="s">
        <v>12021</v>
      </c>
      <c r="DJ2293" s="94" t="s">
        <v>12022</v>
      </c>
    </row>
    <row r="2294" ht="13.5" customHeight="1">
      <c r="A2294" s="94" t="s">
        <v>3648</v>
      </c>
      <c r="B2294" s="94" t="s">
        <v>24715</v>
      </c>
      <c r="C2294" s="94" t="str">
        <f t="shared" si="1"/>
        <v>Sonia Duffau</v>
      </c>
      <c r="D2294" s="94" t="s">
        <v>24716</v>
      </c>
      <c r="E2294" s="94" t="s">
        <v>32</v>
      </c>
      <c r="F2294" s="94" t="s">
        <v>24717</v>
      </c>
      <c r="G2294" s="95" t="s">
        <v>33</v>
      </c>
      <c r="H2294" s="94" t="s">
        <v>12006</v>
      </c>
      <c r="I2294" s="94" t="s">
        <v>12069</v>
      </c>
      <c r="BF2294" s="94" t="s">
        <v>33</v>
      </c>
      <c r="BG2294" s="94"/>
      <c r="BH2294" s="94"/>
      <c r="BI2294" s="94"/>
      <c r="BJ2294" s="94"/>
      <c r="BK2294" s="94"/>
      <c r="BL2294" s="94">
        <v>1.0</v>
      </c>
      <c r="BM2294" s="94"/>
      <c r="BN2294" s="94"/>
      <c r="BO2294" s="94"/>
      <c r="BP2294" s="94"/>
      <c r="BQ2294" s="94"/>
      <c r="BR2294" s="94"/>
      <c r="BS2294" s="94"/>
      <c r="BT2294" s="94"/>
      <c r="BU2294" s="94"/>
      <c r="BV2294" s="94"/>
      <c r="BW2294" s="94"/>
      <c r="BX2294" s="94"/>
      <c r="BY2294" s="94"/>
      <c r="BZ2294" s="94"/>
      <c r="CA2294" s="94"/>
      <c r="CB2294" s="94"/>
      <c r="CC2294" s="94"/>
      <c r="CD2294" s="94">
        <v>1.0</v>
      </c>
      <c r="CE2294" s="94"/>
      <c r="CF2294" s="94"/>
      <c r="CG2294" s="94"/>
      <c r="CH2294" s="94"/>
      <c r="CJ2294" s="94" t="s">
        <v>12058</v>
      </c>
      <c r="CK2294" s="94" t="s">
        <v>24718</v>
      </c>
      <c r="CL2294" s="94" t="s">
        <v>12202</v>
      </c>
      <c r="CM2294" s="94" t="s">
        <v>24719</v>
      </c>
      <c r="CN2294" s="94" t="s">
        <v>24720</v>
      </c>
      <c r="CO2294" s="94" t="s">
        <v>12013</v>
      </c>
      <c r="CP2294" s="94" t="s">
        <v>11737</v>
      </c>
      <c r="CQ2294" s="94" t="s">
        <v>12205</v>
      </c>
      <c r="CR2294" s="94" t="s">
        <v>14962</v>
      </c>
      <c r="CS2294" s="94" t="s">
        <v>12007</v>
      </c>
      <c r="CT2294" s="94" t="s">
        <v>12052</v>
      </c>
      <c r="CX2294" s="94" t="s">
        <v>24721</v>
      </c>
      <c r="CZ2294" s="94" t="s">
        <v>12016</v>
      </c>
      <c r="DA2294" s="94" t="s">
        <v>12016</v>
      </c>
      <c r="DB2294" s="94" t="s">
        <v>12016</v>
      </c>
      <c r="DC2294" s="94" t="s">
        <v>12007</v>
      </c>
      <c r="DD2294" s="94" t="s">
        <v>12007</v>
      </c>
      <c r="DE2294" s="94" t="s">
        <v>12007</v>
      </c>
      <c r="DH2294" s="94" t="s">
        <v>12021</v>
      </c>
      <c r="DJ2294" s="94" t="s">
        <v>12022</v>
      </c>
    </row>
    <row r="2295" ht="13.5" customHeight="1">
      <c r="A2295" s="94" t="s">
        <v>3648</v>
      </c>
      <c r="B2295" s="94" t="s">
        <v>24722</v>
      </c>
      <c r="C2295" s="94" t="str">
        <f t="shared" si="1"/>
        <v>Sonia fornasier</v>
      </c>
      <c r="D2295" s="94" t="s">
        <v>24723</v>
      </c>
      <c r="E2295" s="94" t="s">
        <v>32</v>
      </c>
      <c r="F2295" s="94" t="s">
        <v>24724</v>
      </c>
      <c r="G2295" s="95" t="s">
        <v>33</v>
      </c>
      <c r="H2295" s="94" t="s">
        <v>12006</v>
      </c>
      <c r="I2295" s="94" t="s">
        <v>12069</v>
      </c>
      <c r="BF2295" s="94"/>
      <c r="BG2295" s="94"/>
      <c r="BH2295" s="94" t="s">
        <v>33</v>
      </c>
      <c r="BI2295" s="94"/>
      <c r="BJ2295" s="94"/>
      <c r="BK2295" s="94"/>
      <c r="BL2295" s="94"/>
      <c r="BM2295" s="94"/>
      <c r="BN2295" s="94"/>
      <c r="BO2295" s="94"/>
      <c r="BP2295" s="94"/>
      <c r="BQ2295" s="94"/>
      <c r="BR2295" s="94">
        <v>1.0</v>
      </c>
      <c r="BS2295" s="94"/>
      <c r="BT2295" s="94"/>
      <c r="BU2295" s="94"/>
      <c r="BV2295" s="94"/>
      <c r="BW2295" s="94"/>
      <c r="BX2295" s="94"/>
      <c r="BY2295" s="94"/>
      <c r="BZ2295" s="94"/>
      <c r="CA2295" s="94"/>
      <c r="CB2295" s="94"/>
      <c r="CC2295" s="94"/>
      <c r="CD2295" s="94"/>
      <c r="CE2295" s="94"/>
      <c r="CF2295" s="94"/>
      <c r="CG2295" s="94"/>
      <c r="CH2295" s="94"/>
      <c r="CJ2295" s="94" t="s">
        <v>12026</v>
      </c>
      <c r="CK2295" s="94" t="s">
        <v>24725</v>
      </c>
      <c r="CL2295" s="94" t="s">
        <v>7188</v>
      </c>
      <c r="CM2295" s="94" t="s">
        <v>24726</v>
      </c>
      <c r="CO2295" s="94" t="s">
        <v>12116</v>
      </c>
      <c r="CP2295" s="94" t="s">
        <v>24727</v>
      </c>
      <c r="CQ2295" s="94" t="s">
        <v>15169</v>
      </c>
      <c r="CR2295" s="94" t="s">
        <v>14755</v>
      </c>
      <c r="CS2295" s="94" t="s">
        <v>12016</v>
      </c>
      <c r="CX2295" s="94" t="s">
        <v>21103</v>
      </c>
      <c r="CZ2295" s="94" t="s">
        <v>12007</v>
      </c>
      <c r="DA2295" s="94" t="s">
        <v>12111</v>
      </c>
      <c r="DC2295" s="94" t="s">
        <v>12007</v>
      </c>
      <c r="DD2295" s="94" t="s">
        <v>12016</v>
      </c>
      <c r="DE2295" s="94" t="s">
        <v>12016</v>
      </c>
      <c r="DH2295" s="94" t="s">
        <v>12021</v>
      </c>
      <c r="DJ2295" s="94" t="s">
        <v>12022</v>
      </c>
    </row>
    <row r="2296" ht="13.5" customHeight="1">
      <c r="A2296" s="94" t="s">
        <v>24728</v>
      </c>
      <c r="B2296" s="94" t="s">
        <v>1782</v>
      </c>
      <c r="C2296" s="94" t="str">
        <f t="shared" si="1"/>
        <v>Soon-Wook Kim</v>
      </c>
      <c r="D2296" s="94" t="s">
        <v>24729</v>
      </c>
      <c r="E2296" s="94" t="s">
        <v>35</v>
      </c>
      <c r="F2296" s="94" t="s">
        <v>24730</v>
      </c>
      <c r="G2296" s="95" t="s">
        <v>38</v>
      </c>
      <c r="H2296" s="94" t="s">
        <v>12006</v>
      </c>
      <c r="BF2296" s="94"/>
      <c r="BG2296" s="94" t="s">
        <v>38</v>
      </c>
      <c r="BH2296" s="94"/>
      <c r="BI2296" s="94"/>
      <c r="BJ2296" s="94"/>
      <c r="BK2296" s="94"/>
      <c r="BL2296" s="94"/>
      <c r="BM2296" s="94"/>
      <c r="BN2296" s="94"/>
      <c r="BO2296" s="94">
        <v>1.0</v>
      </c>
      <c r="BP2296" s="94"/>
      <c r="BQ2296" s="94"/>
      <c r="BR2296" s="94"/>
      <c r="BS2296" s="94"/>
      <c r="BT2296" s="94"/>
      <c r="BU2296" s="94"/>
      <c r="BV2296" s="94"/>
      <c r="BW2296" s="94"/>
      <c r="BX2296" s="94"/>
      <c r="BY2296" s="94"/>
      <c r="BZ2296" s="94"/>
      <c r="CA2296" s="94"/>
      <c r="CB2296" s="94"/>
      <c r="CC2296" s="94"/>
      <c r="CD2296" s="94"/>
      <c r="CE2296" s="94"/>
      <c r="CF2296" s="94"/>
      <c r="CG2296" s="94"/>
      <c r="CH2296" s="94"/>
      <c r="CJ2296" s="94" t="s">
        <v>12058</v>
      </c>
      <c r="CK2296" s="94" t="s">
        <v>24731</v>
      </c>
      <c r="CL2296" s="94" t="s">
        <v>12505</v>
      </c>
      <c r="CM2296" s="94" t="s">
        <v>17550</v>
      </c>
      <c r="CN2296" s="94" t="s">
        <v>24732</v>
      </c>
      <c r="CO2296" s="94" t="s">
        <v>12030</v>
      </c>
      <c r="CP2296" s="94" t="s">
        <v>13584</v>
      </c>
      <c r="CQ2296" s="94" t="s">
        <v>15547</v>
      </c>
      <c r="CR2296" s="94" t="s">
        <v>15547</v>
      </c>
      <c r="CX2296" s="94" t="s">
        <v>24733</v>
      </c>
      <c r="CZ2296" s="94" t="s">
        <v>12016</v>
      </c>
      <c r="DC2296" s="94" t="s">
        <v>12016</v>
      </c>
      <c r="DD2296" s="94" t="s">
        <v>12016</v>
      </c>
      <c r="DH2296" s="94" t="s">
        <v>12021</v>
      </c>
      <c r="DJ2296" s="94" t="s">
        <v>12022</v>
      </c>
    </row>
    <row r="2297" ht="13.5" customHeight="1">
      <c r="A2297" s="94" t="s">
        <v>4599</v>
      </c>
      <c r="B2297" s="94" t="s">
        <v>4600</v>
      </c>
      <c r="C2297" s="94" t="str">
        <f t="shared" si="1"/>
        <v>Sophia Stuber</v>
      </c>
      <c r="D2297" s="94" t="s">
        <v>4601</v>
      </c>
      <c r="E2297" s="94" t="s">
        <v>32</v>
      </c>
      <c r="F2297" s="94" t="s">
        <v>24734</v>
      </c>
      <c r="G2297" s="95" t="s">
        <v>38</v>
      </c>
      <c r="H2297" s="94" t="s">
        <v>12006</v>
      </c>
      <c r="I2297" s="94" t="s">
        <v>12069</v>
      </c>
      <c r="BF2297" s="94"/>
      <c r="BG2297" s="94"/>
      <c r="BH2297" s="94"/>
      <c r="BI2297" s="94" t="s">
        <v>38</v>
      </c>
      <c r="BJ2297" s="94"/>
      <c r="BK2297" s="94"/>
      <c r="BL2297" s="94"/>
      <c r="BM2297" s="94"/>
      <c r="BN2297" s="94"/>
      <c r="BO2297" s="94"/>
      <c r="BP2297" s="94"/>
      <c r="BQ2297" s="94"/>
      <c r="BR2297" s="94"/>
      <c r="BS2297" s="94"/>
      <c r="BT2297" s="94"/>
      <c r="BU2297" s="94"/>
      <c r="BV2297" s="94">
        <v>1.0</v>
      </c>
      <c r="BW2297" s="94"/>
      <c r="BX2297" s="94"/>
      <c r="BY2297" s="94"/>
      <c r="BZ2297" s="94"/>
      <c r="CA2297" s="94"/>
      <c r="CB2297" s="94"/>
      <c r="CC2297" s="94"/>
      <c r="CD2297" s="94"/>
      <c r="CE2297" s="94"/>
      <c r="CF2297" s="94"/>
      <c r="CG2297" s="94"/>
      <c r="CH2297" s="94"/>
      <c r="CK2297" s="94" t="s">
        <v>24735</v>
      </c>
      <c r="CM2297" s="94" t="s">
        <v>24736</v>
      </c>
      <c r="CO2297" s="94" t="s">
        <v>12122</v>
      </c>
      <c r="CP2297" s="94" t="s">
        <v>12242</v>
      </c>
      <c r="CQ2297" s="94" t="s">
        <v>12243</v>
      </c>
      <c r="CR2297" s="94" t="s">
        <v>24737</v>
      </c>
      <c r="CX2297" s="94" t="s">
        <v>24738</v>
      </c>
      <c r="CZ2297" s="94" t="s">
        <v>12016</v>
      </c>
      <c r="DC2297" s="94" t="s">
        <v>12016</v>
      </c>
      <c r="DD2297" s="94" t="s">
        <v>12007</v>
      </c>
      <c r="DH2297" s="94" t="s">
        <v>12021</v>
      </c>
      <c r="DJ2297" s="94" t="s">
        <v>12022</v>
      </c>
    </row>
    <row r="2298" ht="13.5" customHeight="1">
      <c r="A2298" s="94" t="s">
        <v>3681</v>
      </c>
      <c r="B2298" s="94" t="s">
        <v>3682</v>
      </c>
      <c r="C2298" s="94" t="str">
        <f t="shared" si="1"/>
        <v>Sophie Bartlett</v>
      </c>
      <c r="D2298" s="94" t="s">
        <v>3683</v>
      </c>
      <c r="E2298" s="94" t="s">
        <v>32</v>
      </c>
      <c r="F2298" s="94" t="s">
        <v>24739</v>
      </c>
      <c r="G2298" s="95" t="s">
        <v>33</v>
      </c>
      <c r="H2298" s="94" t="s">
        <v>12006</v>
      </c>
      <c r="I2298" s="94" t="s">
        <v>12069</v>
      </c>
      <c r="BF2298" s="94" t="s">
        <v>33</v>
      </c>
      <c r="BG2298" s="94"/>
      <c r="BH2298" s="94"/>
      <c r="BI2298" s="94"/>
      <c r="BJ2298" s="94"/>
      <c r="BK2298" s="94"/>
      <c r="BL2298" s="94">
        <v>1.0</v>
      </c>
      <c r="BM2298" s="94"/>
      <c r="BN2298" s="94"/>
      <c r="BO2298" s="94"/>
      <c r="BP2298" s="94"/>
      <c r="BQ2298" s="94"/>
      <c r="BR2298" s="94"/>
      <c r="BS2298" s="94"/>
      <c r="BT2298" s="94"/>
      <c r="BU2298" s="94"/>
      <c r="BV2298" s="94"/>
      <c r="BW2298" s="94"/>
      <c r="BX2298" s="94"/>
      <c r="BY2298" s="94"/>
      <c r="BZ2298" s="94"/>
      <c r="CA2298" s="94"/>
      <c r="CB2298" s="94"/>
      <c r="CC2298" s="94"/>
      <c r="CD2298" s="94"/>
      <c r="CE2298" s="94"/>
      <c r="CF2298" s="94"/>
      <c r="CG2298" s="94"/>
      <c r="CH2298" s="94"/>
      <c r="CJ2298" s="94" t="s">
        <v>3680</v>
      </c>
      <c r="CK2298" s="94" t="s">
        <v>3686</v>
      </c>
      <c r="CL2298" s="94" t="s">
        <v>12010</v>
      </c>
      <c r="CM2298" s="94" t="s">
        <v>24740</v>
      </c>
      <c r="CN2298" s="94" t="s">
        <v>12369</v>
      </c>
      <c r="CO2298" s="94" t="s">
        <v>12188</v>
      </c>
      <c r="CP2298" s="94" t="s">
        <v>17367</v>
      </c>
      <c r="CQ2298" s="94" t="s">
        <v>12263</v>
      </c>
      <c r="CR2298" s="94" t="s">
        <v>12085</v>
      </c>
      <c r="CS2298" s="94" t="s">
        <v>12016</v>
      </c>
      <c r="CT2298" s="94" t="s">
        <v>12498</v>
      </c>
      <c r="CU2298" s="94" t="s">
        <v>12498</v>
      </c>
      <c r="CV2298" s="94" t="s">
        <v>12498</v>
      </c>
      <c r="CX2298" s="94" t="s">
        <v>15804</v>
      </c>
      <c r="CZ2298" s="94" t="s">
        <v>12007</v>
      </c>
      <c r="DA2298" s="94" t="s">
        <v>12016</v>
      </c>
      <c r="DB2298" s="94" t="s">
        <v>12016</v>
      </c>
      <c r="DC2298" s="94" t="s">
        <v>12007</v>
      </c>
      <c r="DD2298" s="94" t="s">
        <v>12007</v>
      </c>
      <c r="DE2298" s="94" t="s">
        <v>12007</v>
      </c>
      <c r="DH2298" s="94" t="s">
        <v>12021</v>
      </c>
      <c r="DJ2298" s="94" t="s">
        <v>12022</v>
      </c>
    </row>
    <row r="2299" ht="13.5" customHeight="1">
      <c r="A2299" s="94" t="s">
        <v>8515</v>
      </c>
      <c r="B2299" s="94" t="s">
        <v>8516</v>
      </c>
      <c r="C2299" s="94" t="str">
        <f t="shared" si="1"/>
        <v>Sottie Steve</v>
      </c>
      <c r="D2299" s="94" t="s">
        <v>8517</v>
      </c>
      <c r="E2299" s="94" t="s">
        <v>32</v>
      </c>
      <c r="F2299" s="94" t="s">
        <v>24741</v>
      </c>
      <c r="G2299" s="95" t="s">
        <v>33</v>
      </c>
      <c r="H2299" s="94" t="s">
        <v>12006</v>
      </c>
      <c r="I2299" s="94" t="s">
        <v>12069</v>
      </c>
      <c r="BF2299" s="94"/>
      <c r="BG2299" s="94"/>
      <c r="BH2299" s="94" t="s">
        <v>33</v>
      </c>
      <c r="BI2299" s="94"/>
      <c r="BJ2299" s="94"/>
      <c r="BK2299" s="94"/>
      <c r="BL2299" s="94"/>
      <c r="BM2299" s="94"/>
      <c r="BN2299" s="94"/>
      <c r="BO2299" s="94"/>
      <c r="BP2299" s="94"/>
      <c r="BQ2299" s="94"/>
      <c r="BR2299" s="94"/>
      <c r="BS2299" s="94">
        <v>1.0</v>
      </c>
      <c r="BT2299" s="94"/>
      <c r="BU2299" s="94"/>
      <c r="BV2299" s="94"/>
      <c r="BW2299" s="94"/>
      <c r="BX2299" s="94"/>
      <c r="BY2299" s="94"/>
      <c r="BZ2299" s="94"/>
      <c r="CA2299" s="94"/>
      <c r="CB2299" s="94"/>
      <c r="CC2299" s="94"/>
      <c r="CD2299" s="94"/>
      <c r="CE2299" s="94"/>
      <c r="CF2299" s="94"/>
      <c r="CG2299" s="94"/>
      <c r="CH2299" s="94"/>
      <c r="CJ2299" s="94" t="s">
        <v>11475</v>
      </c>
      <c r="CK2299" s="94" t="s">
        <v>24742</v>
      </c>
      <c r="CL2299" s="94" t="s">
        <v>12046</v>
      </c>
      <c r="CM2299" s="94" t="s">
        <v>24743</v>
      </c>
      <c r="CN2299" s="94" t="s">
        <v>24744</v>
      </c>
      <c r="CO2299" s="94" t="s">
        <v>12217</v>
      </c>
      <c r="CP2299" s="94" t="s">
        <v>24745</v>
      </c>
      <c r="CQ2299" s="94" t="s">
        <v>15782</v>
      </c>
      <c r="CR2299" s="94" t="s">
        <v>15976</v>
      </c>
      <c r="CS2299" s="94" t="s">
        <v>12007</v>
      </c>
      <c r="CT2299" s="94" t="s">
        <v>12052</v>
      </c>
      <c r="CV2299" s="94" t="s">
        <v>19515</v>
      </c>
      <c r="CX2299" s="94" t="s">
        <v>24746</v>
      </c>
      <c r="CZ2299" s="94" t="s">
        <v>12007</v>
      </c>
      <c r="DA2299" s="94" t="s">
        <v>12111</v>
      </c>
      <c r="DB2299" s="94" t="s">
        <v>12111</v>
      </c>
      <c r="DC2299" s="94" t="s">
        <v>12007</v>
      </c>
      <c r="DD2299" s="94" t="s">
        <v>12007</v>
      </c>
      <c r="DE2299" s="94" t="s">
        <v>12007</v>
      </c>
      <c r="DF2299" s="94" t="s">
        <v>19515</v>
      </c>
      <c r="DH2299" s="94" t="s">
        <v>12021</v>
      </c>
      <c r="DJ2299" s="94" t="s">
        <v>12022</v>
      </c>
    </row>
    <row r="2300" ht="13.5" customHeight="1">
      <c r="A2300" s="94" t="s">
        <v>4605</v>
      </c>
      <c r="B2300" s="94" t="s">
        <v>3358</v>
      </c>
      <c r="C2300" s="94" t="str">
        <f t="shared" si="1"/>
        <v>Soumya Roy</v>
      </c>
      <c r="D2300" s="94" t="s">
        <v>4606</v>
      </c>
      <c r="E2300" s="94" t="s">
        <v>35</v>
      </c>
      <c r="F2300" s="94" t="s">
        <v>24747</v>
      </c>
      <c r="G2300" s="95" t="s">
        <v>33</v>
      </c>
      <c r="H2300" s="94" t="s">
        <v>12006</v>
      </c>
      <c r="I2300" s="94" t="s">
        <v>12069</v>
      </c>
      <c r="BF2300" s="94" t="s">
        <v>33</v>
      </c>
      <c r="BG2300" s="94"/>
      <c r="BH2300" s="94"/>
      <c r="BI2300" s="94"/>
      <c r="BJ2300" s="94"/>
      <c r="BK2300" s="94"/>
      <c r="BL2300" s="94"/>
      <c r="BM2300" s="94">
        <v>1.0</v>
      </c>
      <c r="BN2300" s="94"/>
      <c r="BO2300" s="94"/>
      <c r="BP2300" s="94"/>
      <c r="BQ2300" s="94"/>
      <c r="BR2300" s="94"/>
      <c r="BS2300" s="94"/>
      <c r="BT2300" s="94"/>
      <c r="BU2300" s="94"/>
      <c r="BV2300" s="94"/>
      <c r="BW2300" s="94"/>
      <c r="BX2300" s="94"/>
      <c r="BY2300" s="94"/>
      <c r="BZ2300" s="94"/>
      <c r="CA2300" s="94"/>
      <c r="CB2300" s="94"/>
      <c r="CC2300" s="94"/>
      <c r="CD2300" s="94"/>
      <c r="CE2300" s="94"/>
      <c r="CF2300" s="94"/>
      <c r="CG2300" s="94"/>
      <c r="CH2300" s="94"/>
      <c r="CK2300" s="94" t="s">
        <v>4610</v>
      </c>
      <c r="CL2300" s="94" t="s">
        <v>12046</v>
      </c>
      <c r="CM2300" s="94" t="s">
        <v>24748</v>
      </c>
      <c r="CN2300" s="94" t="s">
        <v>12375</v>
      </c>
      <c r="CO2300" s="94" t="s">
        <v>12122</v>
      </c>
      <c r="CP2300" s="94" t="s">
        <v>13281</v>
      </c>
      <c r="CQ2300" s="94" t="s">
        <v>12183</v>
      </c>
      <c r="CR2300" s="94" t="s">
        <v>12195</v>
      </c>
      <c r="CS2300" s="94" t="s">
        <v>12007</v>
      </c>
      <c r="CX2300" s="94" t="s">
        <v>12235</v>
      </c>
      <c r="CZ2300" s="94" t="s">
        <v>12007</v>
      </c>
      <c r="DA2300" s="94" t="s">
        <v>12016</v>
      </c>
      <c r="DB2300" s="94" t="s">
        <v>12111</v>
      </c>
      <c r="DC2300" s="94" t="s">
        <v>12016</v>
      </c>
      <c r="DD2300" s="94" t="s">
        <v>12007</v>
      </c>
      <c r="DE2300" s="94" t="s">
        <v>12007</v>
      </c>
      <c r="DH2300" s="94" t="s">
        <v>12021</v>
      </c>
      <c r="DJ2300" s="94" t="s">
        <v>12022</v>
      </c>
    </row>
    <row r="2301" ht="13.5" customHeight="1">
      <c r="A2301" s="94" t="s">
        <v>6884</v>
      </c>
      <c r="B2301" s="94" t="s">
        <v>2998</v>
      </c>
      <c r="C2301" s="94" t="str">
        <f t="shared" si="1"/>
        <v>Soumyadeep Das</v>
      </c>
      <c r="D2301" s="94" t="s">
        <v>6885</v>
      </c>
      <c r="E2301" s="94" t="s">
        <v>32</v>
      </c>
      <c r="F2301" s="94" t="s">
        <v>24749</v>
      </c>
      <c r="G2301" s="95" t="s">
        <v>33</v>
      </c>
      <c r="H2301" s="94" t="s">
        <v>12006</v>
      </c>
      <c r="I2301" s="94" t="s">
        <v>12025</v>
      </c>
      <c r="BF2301" s="94" t="s">
        <v>33</v>
      </c>
      <c r="BG2301" s="94"/>
      <c r="BH2301" s="94"/>
      <c r="BI2301" s="94"/>
      <c r="BJ2301" s="94"/>
      <c r="BK2301" s="94"/>
      <c r="BL2301" s="94"/>
      <c r="BM2301" s="94">
        <v>1.0</v>
      </c>
      <c r="BN2301" s="94"/>
      <c r="BO2301" s="94"/>
      <c r="BP2301" s="94"/>
      <c r="BQ2301" s="94"/>
      <c r="BR2301" s="94"/>
      <c r="BS2301" s="94"/>
      <c r="BT2301" s="94"/>
      <c r="BU2301" s="94"/>
      <c r="BV2301" s="94"/>
      <c r="BW2301" s="94"/>
      <c r="BX2301" s="94"/>
      <c r="BY2301" s="94"/>
      <c r="BZ2301" s="94"/>
      <c r="CA2301" s="94"/>
      <c r="CB2301" s="94"/>
      <c r="CC2301" s="94"/>
      <c r="CD2301" s="94"/>
      <c r="CE2301" s="94"/>
      <c r="CF2301" s="94"/>
      <c r="CG2301" s="94"/>
      <c r="CH2301" s="94"/>
      <c r="CJ2301" s="94" t="s">
        <v>11475</v>
      </c>
      <c r="CK2301" s="94" t="s">
        <v>6888</v>
      </c>
      <c r="CL2301" s="94" t="s">
        <v>12046</v>
      </c>
      <c r="CM2301" s="94" t="s">
        <v>14782</v>
      </c>
      <c r="CN2301" s="94" t="s">
        <v>12121</v>
      </c>
      <c r="CO2301" s="94" t="s">
        <v>12122</v>
      </c>
      <c r="CP2301" s="94" t="s">
        <v>18763</v>
      </c>
      <c r="CQ2301" s="94" t="s">
        <v>12263</v>
      </c>
      <c r="CR2301" s="94" t="s">
        <v>12195</v>
      </c>
      <c r="CS2301" s="94" t="s">
        <v>12007</v>
      </c>
      <c r="CX2301" s="94" t="s">
        <v>24750</v>
      </c>
      <c r="CZ2301" s="94" t="s">
        <v>12007</v>
      </c>
      <c r="DA2301" s="94" t="s">
        <v>12016</v>
      </c>
      <c r="DB2301" s="94" t="s">
        <v>12111</v>
      </c>
      <c r="DC2301" s="94" t="s">
        <v>12007</v>
      </c>
      <c r="DD2301" s="94" t="s">
        <v>12007</v>
      </c>
      <c r="DE2301" s="94" t="s">
        <v>12007</v>
      </c>
      <c r="DH2301" s="94" t="s">
        <v>12021</v>
      </c>
      <c r="DJ2301" s="94" t="s">
        <v>12022</v>
      </c>
    </row>
    <row r="2302" ht="13.5" customHeight="1">
      <c r="A2302" s="94" t="s">
        <v>7841</v>
      </c>
      <c r="B2302" s="94" t="s">
        <v>7348</v>
      </c>
      <c r="C2302" s="94" t="str">
        <f t="shared" si="1"/>
        <v>Sourav Chatterjee</v>
      </c>
      <c r="D2302" s="94" t="s">
        <v>7842</v>
      </c>
      <c r="E2302" s="94" t="s">
        <v>32</v>
      </c>
      <c r="F2302" s="94" t="s">
        <v>24751</v>
      </c>
      <c r="G2302" s="95" t="s">
        <v>33</v>
      </c>
      <c r="H2302" s="94" t="s">
        <v>12006</v>
      </c>
      <c r="I2302" s="94" t="s">
        <v>12069</v>
      </c>
      <c r="AP2302" s="94" t="s">
        <v>12007</v>
      </c>
      <c r="BF2302" s="94"/>
      <c r="BG2302" s="94"/>
      <c r="BH2302" s="94" t="s">
        <v>33</v>
      </c>
      <c r="BI2302" s="94"/>
      <c r="BJ2302" s="94"/>
      <c r="BK2302" s="94"/>
      <c r="BL2302" s="94"/>
      <c r="BM2302" s="94"/>
      <c r="BN2302" s="94"/>
      <c r="BO2302" s="94"/>
      <c r="BP2302" s="94"/>
      <c r="BQ2302" s="94"/>
      <c r="BR2302" s="94">
        <v>1.0</v>
      </c>
      <c r="BS2302" s="94"/>
      <c r="BT2302" s="94"/>
      <c r="BU2302" s="94"/>
      <c r="BV2302" s="94"/>
      <c r="BW2302" s="94"/>
      <c r="BX2302" s="94"/>
      <c r="BY2302" s="94"/>
      <c r="BZ2302" s="94"/>
      <c r="CA2302" s="94"/>
      <c r="CB2302" s="94"/>
      <c r="CC2302" s="94"/>
      <c r="CD2302" s="94">
        <v>1.0</v>
      </c>
      <c r="CE2302" s="94"/>
      <c r="CF2302" s="94"/>
      <c r="CG2302" s="94"/>
      <c r="CH2302" s="94"/>
      <c r="CJ2302" s="94" t="s">
        <v>12082</v>
      </c>
      <c r="CK2302" s="94" t="s">
        <v>7845</v>
      </c>
      <c r="CL2302" s="94" t="s">
        <v>12046</v>
      </c>
      <c r="CM2302" s="94" t="s">
        <v>13579</v>
      </c>
      <c r="CN2302" s="94" t="s">
        <v>12072</v>
      </c>
      <c r="CO2302" s="94" t="s">
        <v>12030</v>
      </c>
      <c r="CP2302" s="94" t="s">
        <v>13276</v>
      </c>
      <c r="CQ2302" s="94" t="s">
        <v>12183</v>
      </c>
      <c r="CR2302" s="94" t="s">
        <v>12195</v>
      </c>
      <c r="CS2302" s="94" t="s">
        <v>12007</v>
      </c>
      <c r="CX2302" s="94" t="s">
        <v>24752</v>
      </c>
      <c r="CZ2302" s="94" t="s">
        <v>12007</v>
      </c>
      <c r="DB2302" s="94" t="s">
        <v>12019</v>
      </c>
      <c r="DC2302" s="94" t="s">
        <v>12007</v>
      </c>
      <c r="DE2302" s="94" t="s">
        <v>12007</v>
      </c>
      <c r="DH2302" s="94" t="s">
        <v>12021</v>
      </c>
      <c r="DJ2302" s="94" t="s">
        <v>12022</v>
      </c>
    </row>
    <row r="2303" ht="13.5" customHeight="1">
      <c r="A2303" s="94" t="s">
        <v>24753</v>
      </c>
      <c r="B2303" s="94" t="s">
        <v>24754</v>
      </c>
      <c r="C2303" s="94" t="str">
        <f t="shared" si="1"/>
        <v>Sowkhya Shanbhog</v>
      </c>
      <c r="D2303" s="94" t="s">
        <v>24755</v>
      </c>
      <c r="E2303" s="94" t="s">
        <v>32</v>
      </c>
      <c r="F2303" s="94" t="s">
        <v>24756</v>
      </c>
      <c r="G2303" s="95" t="s">
        <v>38</v>
      </c>
      <c r="H2303" s="94" t="s">
        <v>12006</v>
      </c>
      <c r="AD2303" s="94" t="s">
        <v>12007</v>
      </c>
      <c r="BF2303" s="94"/>
      <c r="BG2303" s="94"/>
      <c r="BH2303" s="94"/>
      <c r="BI2303" s="94"/>
      <c r="BJ2303" s="94"/>
      <c r="BK2303" s="94" t="s">
        <v>38</v>
      </c>
      <c r="BL2303" s="94"/>
      <c r="BM2303" s="94"/>
      <c r="BN2303" s="94"/>
      <c r="BO2303" s="94"/>
      <c r="BP2303" s="94"/>
      <c r="BQ2303" s="94"/>
      <c r="BR2303" s="94"/>
      <c r="BS2303" s="94"/>
      <c r="BT2303" s="94"/>
      <c r="BU2303" s="94"/>
      <c r="BV2303" s="94"/>
      <c r="BW2303" s="94"/>
      <c r="BX2303" s="94"/>
      <c r="BY2303" s="94"/>
      <c r="BZ2303" s="94"/>
      <c r="CA2303" s="94"/>
      <c r="CB2303" s="94">
        <v>1.0</v>
      </c>
      <c r="CC2303" s="94"/>
      <c r="CD2303" s="94"/>
      <c r="CE2303" s="94"/>
      <c r="CF2303" s="94"/>
      <c r="CG2303" s="94"/>
      <c r="CH2303" s="94"/>
      <c r="CK2303" s="94" t="s">
        <v>24757</v>
      </c>
      <c r="CL2303" s="94" t="s">
        <v>12010</v>
      </c>
      <c r="CM2303" s="94" t="s">
        <v>24758</v>
      </c>
      <c r="CO2303" s="94" t="s">
        <v>12122</v>
      </c>
      <c r="CQ2303" s="94" t="s">
        <v>12605</v>
      </c>
      <c r="CR2303" s="94" t="s">
        <v>12195</v>
      </c>
      <c r="CX2303" s="94" t="s">
        <v>24759</v>
      </c>
      <c r="DH2303" s="94" t="s">
        <v>12021</v>
      </c>
      <c r="DJ2303" s="94" t="s">
        <v>12022</v>
      </c>
    </row>
    <row r="2304" ht="13.5" customHeight="1">
      <c r="A2304" s="94" t="s">
        <v>3693</v>
      </c>
      <c r="B2304" s="94" t="s">
        <v>3694</v>
      </c>
      <c r="C2304" s="94" t="str">
        <f t="shared" si="1"/>
        <v>Sphesihle Makhathini</v>
      </c>
      <c r="D2304" s="94" t="s">
        <v>3695</v>
      </c>
      <c r="E2304" s="94" t="s">
        <v>35</v>
      </c>
      <c r="F2304" s="94" t="s">
        <v>24760</v>
      </c>
      <c r="G2304" s="95" t="s">
        <v>33</v>
      </c>
      <c r="H2304" s="94" t="s">
        <v>12006</v>
      </c>
      <c r="I2304" s="94" t="s">
        <v>12025</v>
      </c>
      <c r="BF2304" s="94"/>
      <c r="BG2304" s="94"/>
      <c r="BH2304" s="94"/>
      <c r="BI2304" s="94"/>
      <c r="BJ2304" s="94" t="s">
        <v>33</v>
      </c>
      <c r="BK2304" s="94"/>
      <c r="BL2304" s="94"/>
      <c r="BM2304" s="94"/>
      <c r="BN2304" s="94"/>
      <c r="BO2304" s="94"/>
      <c r="BP2304" s="94"/>
      <c r="BQ2304" s="94"/>
      <c r="BR2304" s="94"/>
      <c r="BS2304" s="94"/>
      <c r="BT2304" s="94"/>
      <c r="BU2304" s="94"/>
      <c r="BV2304" s="94"/>
      <c r="BW2304" s="94"/>
      <c r="BX2304" s="94">
        <v>1.0</v>
      </c>
      <c r="BY2304" s="94"/>
      <c r="BZ2304" s="94"/>
      <c r="CA2304" s="94"/>
      <c r="CB2304" s="94"/>
      <c r="CC2304" s="94"/>
      <c r="CD2304" s="94"/>
      <c r="CE2304" s="94"/>
      <c r="CF2304" s="94"/>
      <c r="CG2304" s="94"/>
      <c r="CH2304" s="94"/>
      <c r="CJ2304" s="94" t="s">
        <v>3680</v>
      </c>
      <c r="CK2304" s="94" t="s">
        <v>3698</v>
      </c>
      <c r="CL2304" s="94" t="s">
        <v>12046</v>
      </c>
      <c r="CM2304" s="94" t="s">
        <v>13061</v>
      </c>
      <c r="CN2304" s="94" t="s">
        <v>14263</v>
      </c>
      <c r="CO2304" s="94" t="s">
        <v>12030</v>
      </c>
      <c r="CP2304" s="94" t="s">
        <v>12306</v>
      </c>
      <c r="CQ2304" s="94" t="s">
        <v>12015</v>
      </c>
      <c r="CS2304" s="94" t="s">
        <v>12016</v>
      </c>
      <c r="CX2304" s="94" t="s">
        <v>24761</v>
      </c>
      <c r="CZ2304" s="94" t="s">
        <v>12007</v>
      </c>
      <c r="DC2304" s="94" t="s">
        <v>12007</v>
      </c>
      <c r="DD2304" s="94" t="s">
        <v>12007</v>
      </c>
      <c r="DE2304" s="94" t="s">
        <v>12016</v>
      </c>
      <c r="DH2304" s="94" t="s">
        <v>12021</v>
      </c>
      <c r="DJ2304" s="94" t="s">
        <v>12022</v>
      </c>
    </row>
    <row r="2305" ht="13.5" customHeight="1">
      <c r="A2305" s="94" t="s">
        <v>24762</v>
      </c>
      <c r="B2305" s="94" t="s">
        <v>24763</v>
      </c>
      <c r="C2305" s="94" t="str">
        <f t="shared" si="1"/>
        <v>Spiros Patsourakos</v>
      </c>
      <c r="D2305" s="94" t="s">
        <v>24764</v>
      </c>
      <c r="E2305" s="94" t="s">
        <v>32</v>
      </c>
      <c r="F2305" s="94" t="s">
        <v>24765</v>
      </c>
      <c r="G2305" s="95" t="s">
        <v>38</v>
      </c>
      <c r="H2305" s="94" t="s">
        <v>12006</v>
      </c>
      <c r="I2305" s="94" t="s">
        <v>12069</v>
      </c>
      <c r="BF2305" s="94"/>
      <c r="BG2305" s="94" t="s">
        <v>38</v>
      </c>
      <c r="BH2305" s="94"/>
      <c r="BI2305" s="94"/>
      <c r="BJ2305" s="94"/>
      <c r="BK2305" s="94"/>
      <c r="BL2305" s="94"/>
      <c r="BM2305" s="94"/>
      <c r="BN2305" s="94"/>
      <c r="BO2305" s="94">
        <v>1.0</v>
      </c>
      <c r="BP2305" s="94"/>
      <c r="BQ2305" s="94"/>
      <c r="BR2305" s="94"/>
      <c r="BS2305" s="94"/>
      <c r="BT2305" s="94"/>
      <c r="BU2305" s="94"/>
      <c r="BV2305" s="94"/>
      <c r="BW2305" s="94"/>
      <c r="BX2305" s="94"/>
      <c r="BY2305" s="94"/>
      <c r="BZ2305" s="94"/>
      <c r="CA2305" s="94"/>
      <c r="CB2305" s="94"/>
      <c r="CC2305" s="94"/>
      <c r="CD2305" s="94"/>
      <c r="CE2305" s="94"/>
      <c r="CF2305" s="94"/>
      <c r="CG2305" s="94"/>
      <c r="CH2305" s="94"/>
      <c r="CJ2305" s="94" t="s">
        <v>12026</v>
      </c>
      <c r="CK2305" s="94" t="s">
        <v>24766</v>
      </c>
      <c r="CL2305" s="94" t="s">
        <v>12046</v>
      </c>
      <c r="CM2305" s="94" t="s">
        <v>24767</v>
      </c>
      <c r="CP2305" s="94" t="s">
        <v>24768</v>
      </c>
      <c r="CQ2305" s="94" t="s">
        <v>12563</v>
      </c>
      <c r="CX2305" s="94" t="s">
        <v>3222</v>
      </c>
      <c r="CZ2305" s="94" t="s">
        <v>12016</v>
      </c>
      <c r="DC2305" s="94" t="s">
        <v>12007</v>
      </c>
      <c r="DD2305" s="94" t="s">
        <v>12016</v>
      </c>
      <c r="DH2305" s="94" t="s">
        <v>12021</v>
      </c>
      <c r="DJ2305" s="94" t="s">
        <v>12022</v>
      </c>
    </row>
    <row r="2306" ht="13.5" customHeight="1">
      <c r="A2306" s="94" t="s">
        <v>5865</v>
      </c>
      <c r="B2306" s="94" t="s">
        <v>5866</v>
      </c>
      <c r="C2306" s="94" t="str">
        <f t="shared" si="1"/>
        <v>Spyros Kasapis</v>
      </c>
      <c r="D2306" s="94" t="s">
        <v>5867</v>
      </c>
      <c r="E2306" s="94" t="s">
        <v>32</v>
      </c>
      <c r="F2306" s="94" t="s">
        <v>24769</v>
      </c>
      <c r="G2306" s="95" t="s">
        <v>33</v>
      </c>
      <c r="H2306" s="94" t="s">
        <v>12006</v>
      </c>
      <c r="I2306" s="94" t="s">
        <v>12069</v>
      </c>
      <c r="BF2306" s="94" t="s">
        <v>33</v>
      </c>
      <c r="BG2306" s="94"/>
      <c r="BH2306" s="94"/>
      <c r="BI2306" s="94"/>
      <c r="BJ2306" s="94"/>
      <c r="BK2306" s="94"/>
      <c r="BL2306" s="94">
        <v>1.0</v>
      </c>
      <c r="BM2306" s="94"/>
      <c r="BN2306" s="94"/>
      <c r="BO2306" s="94"/>
      <c r="BP2306" s="94"/>
      <c r="BQ2306" s="94"/>
      <c r="BR2306" s="94"/>
      <c r="BS2306" s="94"/>
      <c r="BT2306" s="94"/>
      <c r="BU2306" s="94"/>
      <c r="BV2306" s="94"/>
      <c r="BW2306" s="94"/>
      <c r="BX2306" s="94"/>
      <c r="BY2306" s="94"/>
      <c r="BZ2306" s="94"/>
      <c r="CA2306" s="94"/>
      <c r="CB2306" s="94"/>
      <c r="CC2306" s="94"/>
      <c r="CD2306" s="94"/>
      <c r="CE2306" s="94"/>
      <c r="CF2306" s="94"/>
      <c r="CG2306" s="94"/>
      <c r="CH2306" s="94"/>
      <c r="CJ2306" s="94" t="s">
        <v>12058</v>
      </c>
      <c r="CK2306" s="94" t="s">
        <v>5871</v>
      </c>
      <c r="CL2306" s="94" t="s">
        <v>12046</v>
      </c>
      <c r="CM2306" s="94" t="s">
        <v>17884</v>
      </c>
      <c r="CN2306" s="94" t="s">
        <v>13674</v>
      </c>
      <c r="CO2306" s="94" t="s">
        <v>12188</v>
      </c>
      <c r="CP2306" s="94" t="s">
        <v>24770</v>
      </c>
      <c r="CQ2306" s="94" t="s">
        <v>12062</v>
      </c>
      <c r="CR2306" s="94" t="s">
        <v>12062</v>
      </c>
      <c r="CS2306" s="94" t="s">
        <v>12016</v>
      </c>
      <c r="CT2306" s="94" t="s">
        <v>12498</v>
      </c>
      <c r="CU2306" s="94" t="s">
        <v>12498</v>
      </c>
      <c r="CV2306" s="94" t="s">
        <v>12498</v>
      </c>
      <c r="CX2306" s="94" t="s">
        <v>24771</v>
      </c>
      <c r="CZ2306" s="94" t="s">
        <v>12007</v>
      </c>
      <c r="DA2306" s="94" t="s">
        <v>12016</v>
      </c>
      <c r="DB2306" s="94" t="s">
        <v>12016</v>
      </c>
      <c r="DC2306" s="94" t="s">
        <v>12007</v>
      </c>
      <c r="DD2306" s="94" t="s">
        <v>12007</v>
      </c>
      <c r="DE2306" s="94" t="s">
        <v>12007</v>
      </c>
      <c r="DF2306" s="94" t="s">
        <v>12498</v>
      </c>
      <c r="DH2306" s="94" t="s">
        <v>12021</v>
      </c>
      <c r="DJ2306" s="94" t="s">
        <v>12022</v>
      </c>
    </row>
    <row r="2307" ht="13.5" customHeight="1">
      <c r="A2307" s="94" t="s">
        <v>4822</v>
      </c>
      <c r="B2307" s="94" t="s">
        <v>4823</v>
      </c>
      <c r="C2307" s="94" t="str">
        <f t="shared" si="1"/>
        <v>Sreeja S Kartha Physics and Electronics</v>
      </c>
      <c r="D2307" s="94" t="s">
        <v>4824</v>
      </c>
      <c r="E2307" s="94" t="s">
        <v>35</v>
      </c>
      <c r="F2307" s="94" t="s">
        <v>24772</v>
      </c>
      <c r="G2307" s="95" t="s">
        <v>33</v>
      </c>
      <c r="H2307" s="94" t="s">
        <v>12006</v>
      </c>
      <c r="I2307" s="94" t="s">
        <v>12069</v>
      </c>
      <c r="BF2307" s="94" t="s">
        <v>33</v>
      </c>
      <c r="BG2307" s="94"/>
      <c r="BH2307" s="94"/>
      <c r="BI2307" s="94"/>
      <c r="BJ2307" s="94"/>
      <c r="BK2307" s="94"/>
      <c r="BL2307" s="94">
        <v>1.0</v>
      </c>
      <c r="BM2307" s="94"/>
      <c r="BN2307" s="94"/>
      <c r="BO2307" s="94"/>
      <c r="BP2307" s="94"/>
      <c r="BQ2307" s="94"/>
      <c r="BR2307" s="94"/>
      <c r="BS2307" s="94"/>
      <c r="BT2307" s="94"/>
      <c r="BU2307" s="94"/>
      <c r="BV2307" s="94"/>
      <c r="BW2307" s="94"/>
      <c r="BX2307" s="94"/>
      <c r="BY2307" s="94"/>
      <c r="BZ2307" s="94"/>
      <c r="CA2307" s="94"/>
      <c r="CB2307" s="94"/>
      <c r="CC2307" s="94"/>
      <c r="CD2307" s="94"/>
      <c r="CE2307" s="94"/>
      <c r="CF2307" s="94"/>
      <c r="CG2307" s="94"/>
      <c r="CH2307" s="94"/>
      <c r="CJ2307" s="94" t="s">
        <v>3680</v>
      </c>
      <c r="CK2307" s="94" t="s">
        <v>4822</v>
      </c>
      <c r="CL2307" s="94" t="s">
        <v>12010</v>
      </c>
      <c r="CM2307" s="94" t="s">
        <v>24773</v>
      </c>
      <c r="CN2307" s="94" t="s">
        <v>12450</v>
      </c>
      <c r="CO2307" s="94" t="s">
        <v>12116</v>
      </c>
      <c r="CP2307" s="94" t="s">
        <v>23038</v>
      </c>
      <c r="CQ2307" s="94" t="s">
        <v>12183</v>
      </c>
      <c r="CR2307" s="94" t="s">
        <v>12195</v>
      </c>
      <c r="CS2307" s="94" t="s">
        <v>12007</v>
      </c>
      <c r="CT2307" s="94" t="s">
        <v>14175</v>
      </c>
      <c r="CX2307" s="94" t="s">
        <v>24774</v>
      </c>
      <c r="CZ2307" s="94" t="s">
        <v>12007</v>
      </c>
      <c r="DA2307" s="94" t="s">
        <v>12111</v>
      </c>
      <c r="DB2307" s="94" t="s">
        <v>12019</v>
      </c>
      <c r="DC2307" s="94" t="s">
        <v>12007</v>
      </c>
      <c r="DD2307" s="94" t="s">
        <v>12007</v>
      </c>
      <c r="DE2307" s="94" t="s">
        <v>12007</v>
      </c>
      <c r="DH2307" s="94" t="s">
        <v>12021</v>
      </c>
      <c r="DJ2307" s="94" t="s">
        <v>12022</v>
      </c>
    </row>
    <row r="2308" ht="13.5" customHeight="1">
      <c r="A2308" s="94" t="s">
        <v>4822</v>
      </c>
      <c r="B2308" s="94" t="s">
        <v>4823</v>
      </c>
      <c r="C2308" s="94" t="str">
        <f t="shared" si="1"/>
        <v>Sreeja S Kartha Physics and Electronics</v>
      </c>
      <c r="D2308" s="94" t="s">
        <v>4824</v>
      </c>
      <c r="E2308" s="94" t="s">
        <v>35</v>
      </c>
      <c r="F2308" s="94" t="s">
        <v>24775</v>
      </c>
      <c r="G2308" s="95" t="s">
        <v>38</v>
      </c>
      <c r="H2308" s="94" t="s">
        <v>12006</v>
      </c>
      <c r="I2308" s="94" t="s">
        <v>12069</v>
      </c>
      <c r="BF2308" s="94"/>
      <c r="BG2308" s="94" t="s">
        <v>38</v>
      </c>
      <c r="BH2308" s="94"/>
      <c r="BI2308" s="94"/>
      <c r="BJ2308" s="94"/>
      <c r="BK2308" s="94"/>
      <c r="BL2308" s="94"/>
      <c r="BM2308" s="94"/>
      <c r="BN2308" s="94"/>
      <c r="BO2308" s="94"/>
      <c r="BP2308" s="94">
        <v>1.0</v>
      </c>
      <c r="BQ2308" s="94"/>
      <c r="BR2308" s="94"/>
      <c r="BS2308" s="94"/>
      <c r="BT2308" s="94"/>
      <c r="BU2308" s="94"/>
      <c r="BV2308" s="94"/>
      <c r="BW2308" s="94"/>
      <c r="BX2308" s="94"/>
      <c r="BY2308" s="94"/>
      <c r="BZ2308" s="94"/>
      <c r="CA2308" s="94"/>
      <c r="CB2308" s="94"/>
      <c r="CC2308" s="94"/>
      <c r="CD2308" s="94"/>
      <c r="CE2308" s="94"/>
      <c r="CF2308" s="94"/>
      <c r="CG2308" s="94"/>
      <c r="CH2308" s="94"/>
      <c r="CJ2308" s="94" t="s">
        <v>3680</v>
      </c>
      <c r="CK2308" s="94" t="s">
        <v>4822</v>
      </c>
      <c r="CL2308" s="94" t="s">
        <v>12010</v>
      </c>
      <c r="CM2308" s="94" t="s">
        <v>24773</v>
      </c>
      <c r="CN2308" s="94" t="s">
        <v>21260</v>
      </c>
      <c r="CO2308" s="94" t="s">
        <v>12116</v>
      </c>
      <c r="CP2308" s="94" t="s">
        <v>23038</v>
      </c>
      <c r="CQ2308" s="94" t="s">
        <v>12183</v>
      </c>
      <c r="CR2308" s="94" t="s">
        <v>12195</v>
      </c>
      <c r="CX2308" s="94" t="s">
        <v>24776</v>
      </c>
      <c r="CZ2308" s="94" t="s">
        <v>12007</v>
      </c>
      <c r="DC2308" s="94" t="s">
        <v>12007</v>
      </c>
      <c r="DD2308" s="94" t="s">
        <v>12007</v>
      </c>
      <c r="DH2308" s="94" t="s">
        <v>12021</v>
      </c>
      <c r="DJ2308" s="94" t="s">
        <v>12022</v>
      </c>
    </row>
    <row r="2309" ht="13.5" customHeight="1">
      <c r="A2309" s="94" t="s">
        <v>6309</v>
      </c>
      <c r="B2309" s="94" t="s">
        <v>6310</v>
      </c>
      <c r="C2309" s="94" t="str">
        <f t="shared" si="1"/>
        <v>Srikrishna Sekhar</v>
      </c>
      <c r="D2309" s="94" t="s">
        <v>6311</v>
      </c>
      <c r="E2309" s="94" t="s">
        <v>32</v>
      </c>
      <c r="F2309" s="94" t="s">
        <v>24777</v>
      </c>
      <c r="G2309" s="95" t="s">
        <v>33</v>
      </c>
      <c r="H2309" s="94" t="s">
        <v>12006</v>
      </c>
      <c r="I2309" s="94" t="s">
        <v>12069</v>
      </c>
      <c r="BF2309" s="94" t="s">
        <v>33</v>
      </c>
      <c r="BG2309" s="94"/>
      <c r="BH2309" s="94"/>
      <c r="BI2309" s="94"/>
      <c r="BJ2309" s="94"/>
      <c r="BK2309" s="94"/>
      <c r="BL2309" s="94">
        <v>1.0</v>
      </c>
      <c r="BM2309" s="94"/>
      <c r="BN2309" s="94"/>
      <c r="BO2309" s="94"/>
      <c r="BP2309" s="94"/>
      <c r="BQ2309" s="94"/>
      <c r="BR2309" s="94"/>
      <c r="BS2309" s="94"/>
      <c r="BT2309" s="94"/>
      <c r="BU2309" s="94"/>
      <c r="BV2309" s="94"/>
      <c r="BW2309" s="94"/>
      <c r="BX2309" s="94"/>
      <c r="BY2309" s="94"/>
      <c r="BZ2309" s="94"/>
      <c r="CA2309" s="94"/>
      <c r="CB2309" s="94"/>
      <c r="CC2309" s="94"/>
      <c r="CD2309" s="94"/>
      <c r="CE2309" s="94"/>
      <c r="CF2309" s="94"/>
      <c r="CG2309" s="94"/>
      <c r="CH2309" s="94"/>
      <c r="CJ2309" s="94" t="s">
        <v>3680</v>
      </c>
      <c r="CK2309" s="94" t="s">
        <v>6314</v>
      </c>
      <c r="CL2309" s="94" t="s">
        <v>12046</v>
      </c>
      <c r="CM2309" s="94" t="s">
        <v>13434</v>
      </c>
      <c r="CN2309" s="94" t="s">
        <v>16324</v>
      </c>
      <c r="CO2309" s="94" t="s">
        <v>12116</v>
      </c>
      <c r="CP2309" s="94" t="s">
        <v>22723</v>
      </c>
      <c r="CQ2309" s="94" t="s">
        <v>12032</v>
      </c>
      <c r="CR2309" s="94" t="s">
        <v>12195</v>
      </c>
      <c r="CS2309" s="94" t="s">
        <v>12007</v>
      </c>
      <c r="CT2309" s="94" t="s">
        <v>14439</v>
      </c>
      <c r="CU2309" s="94" t="s">
        <v>12498</v>
      </c>
      <c r="CV2309" s="94" t="s">
        <v>12498</v>
      </c>
      <c r="CX2309" s="94" t="s">
        <v>24778</v>
      </c>
      <c r="CZ2309" s="94" t="s">
        <v>12007</v>
      </c>
      <c r="DA2309" s="94" t="s">
        <v>12016</v>
      </c>
      <c r="DB2309" s="94" t="s">
        <v>12111</v>
      </c>
      <c r="DC2309" s="94" t="s">
        <v>12016</v>
      </c>
      <c r="DD2309" s="94" t="s">
        <v>12007</v>
      </c>
      <c r="DE2309" s="94" t="s">
        <v>12007</v>
      </c>
      <c r="DH2309" s="94" t="s">
        <v>12021</v>
      </c>
      <c r="DJ2309" s="94" t="s">
        <v>12022</v>
      </c>
    </row>
    <row r="2310" ht="13.5" customHeight="1">
      <c r="A2310" s="94" t="s">
        <v>7858</v>
      </c>
      <c r="B2310" s="94" t="s">
        <v>7859</v>
      </c>
      <c r="C2310" s="94" t="str">
        <f t="shared" si="1"/>
        <v>Srinjana Routh</v>
      </c>
      <c r="D2310" s="94" t="s">
        <v>7860</v>
      </c>
      <c r="E2310" s="94" t="s">
        <v>32</v>
      </c>
      <c r="F2310" s="94" t="s">
        <v>24779</v>
      </c>
      <c r="G2310" s="95" t="s">
        <v>33</v>
      </c>
      <c r="H2310" s="94" t="s">
        <v>12006</v>
      </c>
      <c r="I2310" s="94" t="s">
        <v>12025</v>
      </c>
      <c r="BF2310" s="94" t="s">
        <v>33</v>
      </c>
      <c r="BG2310" s="94"/>
      <c r="BH2310" s="94"/>
      <c r="BI2310" s="94"/>
      <c r="BJ2310" s="94"/>
      <c r="BK2310" s="94"/>
      <c r="BL2310" s="94"/>
      <c r="BM2310" s="94">
        <v>1.0</v>
      </c>
      <c r="BN2310" s="94"/>
      <c r="BO2310" s="94"/>
      <c r="BP2310" s="94"/>
      <c r="BQ2310" s="94"/>
      <c r="BR2310" s="94"/>
      <c r="BS2310" s="94"/>
      <c r="BT2310" s="94"/>
      <c r="BU2310" s="94"/>
      <c r="BV2310" s="94"/>
      <c r="BW2310" s="94"/>
      <c r="BX2310" s="94"/>
      <c r="BY2310" s="94"/>
      <c r="BZ2310" s="94"/>
      <c r="CA2310" s="94"/>
      <c r="CB2310" s="94"/>
      <c r="CC2310" s="94"/>
      <c r="CD2310" s="94"/>
      <c r="CE2310" s="94"/>
      <c r="CF2310" s="94"/>
      <c r="CG2310" s="94"/>
      <c r="CH2310" s="94"/>
      <c r="CK2310" s="94" t="s">
        <v>7864</v>
      </c>
      <c r="CL2310" s="94" t="s">
        <v>12010</v>
      </c>
      <c r="CM2310" s="94" t="s">
        <v>24780</v>
      </c>
      <c r="CN2310" s="94" t="s">
        <v>13580</v>
      </c>
      <c r="CO2310" s="94" t="s">
        <v>12122</v>
      </c>
      <c r="CQ2310" s="94" t="s">
        <v>12183</v>
      </c>
      <c r="CR2310" s="94" t="s">
        <v>12195</v>
      </c>
      <c r="CS2310" s="94" t="s">
        <v>12007</v>
      </c>
      <c r="CX2310" s="94" t="s">
        <v>15607</v>
      </c>
      <c r="CZ2310" s="94" t="s">
        <v>12007</v>
      </c>
      <c r="DA2310" s="94" t="s">
        <v>12111</v>
      </c>
      <c r="DB2310" s="94" t="s">
        <v>12111</v>
      </c>
      <c r="DC2310" s="94" t="s">
        <v>12007</v>
      </c>
      <c r="DE2310" s="94" t="s">
        <v>12007</v>
      </c>
      <c r="DH2310" s="94" t="s">
        <v>12021</v>
      </c>
      <c r="DJ2310" s="94" t="s">
        <v>12022</v>
      </c>
    </row>
    <row r="2311" ht="13.5" customHeight="1">
      <c r="A2311" s="94" t="s">
        <v>7368</v>
      </c>
      <c r="B2311" s="94" t="s">
        <v>7369</v>
      </c>
      <c r="C2311" s="94" t="str">
        <f t="shared" si="1"/>
        <v>SSEMBATYA RONALD</v>
      </c>
      <c r="D2311" s="94" t="s">
        <v>7370</v>
      </c>
      <c r="E2311" s="94" t="s">
        <v>32</v>
      </c>
      <c r="F2311" s="94" t="s">
        <v>24781</v>
      </c>
      <c r="G2311" s="95" t="s">
        <v>33</v>
      </c>
      <c r="H2311" s="94" t="s">
        <v>12006</v>
      </c>
      <c r="I2311" s="94" t="s">
        <v>12069</v>
      </c>
      <c r="BF2311" s="94" t="s">
        <v>33</v>
      </c>
      <c r="BG2311" s="94"/>
      <c r="BH2311" s="94"/>
      <c r="BI2311" s="94"/>
      <c r="BJ2311" s="94"/>
      <c r="BK2311" s="94"/>
      <c r="BL2311" s="94"/>
      <c r="BM2311" s="94">
        <v>1.0</v>
      </c>
      <c r="BN2311" s="94"/>
      <c r="BO2311" s="94"/>
      <c r="BP2311" s="94"/>
      <c r="BQ2311" s="94"/>
      <c r="BR2311" s="94"/>
      <c r="BS2311" s="94"/>
      <c r="BT2311" s="94"/>
      <c r="BU2311" s="94"/>
      <c r="BV2311" s="94"/>
      <c r="BW2311" s="94"/>
      <c r="BX2311" s="94"/>
      <c r="BY2311" s="94"/>
      <c r="BZ2311" s="94"/>
      <c r="CA2311" s="94"/>
      <c r="CB2311" s="94"/>
      <c r="CC2311" s="94"/>
      <c r="CD2311" s="94"/>
      <c r="CE2311" s="94"/>
      <c r="CF2311" s="94"/>
      <c r="CG2311" s="94"/>
      <c r="CH2311" s="94"/>
      <c r="CJ2311" s="94" t="s">
        <v>11475</v>
      </c>
      <c r="CK2311" s="94" t="s">
        <v>24782</v>
      </c>
      <c r="CL2311" s="94" t="s">
        <v>12046</v>
      </c>
      <c r="CM2311" s="94" t="s">
        <v>24783</v>
      </c>
      <c r="CN2311" s="94" t="s">
        <v>12216</v>
      </c>
      <c r="CO2311" s="94" t="s">
        <v>12217</v>
      </c>
      <c r="CP2311" s="94" t="s">
        <v>24784</v>
      </c>
      <c r="CQ2311" s="94" t="s">
        <v>24288</v>
      </c>
      <c r="CR2311" s="94" t="s">
        <v>13049</v>
      </c>
      <c r="CS2311" s="94" t="s">
        <v>12007</v>
      </c>
      <c r="CX2311" s="94" t="s">
        <v>1657</v>
      </c>
      <c r="CZ2311" s="94" t="s">
        <v>12007</v>
      </c>
      <c r="DB2311" s="94" t="s">
        <v>12111</v>
      </c>
      <c r="DC2311" s="94" t="s">
        <v>12007</v>
      </c>
      <c r="DD2311" s="94" t="s">
        <v>12007</v>
      </c>
      <c r="DE2311" s="94" t="s">
        <v>12007</v>
      </c>
      <c r="DH2311" s="94" t="s">
        <v>12021</v>
      </c>
      <c r="DJ2311" s="94" t="s">
        <v>12022</v>
      </c>
    </row>
    <row r="2312" ht="13.5" customHeight="1">
      <c r="A2312" s="94" t="s">
        <v>2597</v>
      </c>
      <c r="B2312" s="94" t="s">
        <v>8597</v>
      </c>
      <c r="C2312" s="94" t="str">
        <f t="shared" si="1"/>
        <v>Stanislav Karpikov</v>
      </c>
      <c r="D2312" s="94" t="s">
        <v>8598</v>
      </c>
      <c r="E2312" s="94" t="s">
        <v>32</v>
      </c>
      <c r="F2312" s="94" t="s">
        <v>24785</v>
      </c>
      <c r="G2312" s="95" t="s">
        <v>38</v>
      </c>
      <c r="H2312" s="94" t="s">
        <v>12006</v>
      </c>
      <c r="I2312" s="94" t="s">
        <v>12069</v>
      </c>
      <c r="BF2312" s="94"/>
      <c r="BG2312" s="94"/>
      <c r="BH2312" s="94"/>
      <c r="BI2312" s="94" t="s">
        <v>38</v>
      </c>
      <c r="BJ2312" s="94"/>
      <c r="BK2312" s="94"/>
      <c r="BL2312" s="94"/>
      <c r="BM2312" s="94"/>
      <c r="BN2312" s="94"/>
      <c r="BO2312" s="94"/>
      <c r="BP2312" s="94"/>
      <c r="BQ2312" s="94"/>
      <c r="BR2312" s="94"/>
      <c r="BS2312" s="94"/>
      <c r="BT2312" s="94"/>
      <c r="BU2312" s="94"/>
      <c r="BV2312" s="94"/>
      <c r="BW2312" s="94">
        <v>1.0</v>
      </c>
      <c r="BX2312" s="94"/>
      <c r="BY2312" s="94"/>
      <c r="BZ2312" s="94"/>
      <c r="CA2312" s="94"/>
      <c r="CB2312" s="94"/>
      <c r="CC2312" s="94"/>
      <c r="CD2312" s="94"/>
      <c r="CE2312" s="94"/>
      <c r="CF2312" s="94"/>
      <c r="CG2312" s="94"/>
      <c r="CH2312" s="94"/>
      <c r="CJ2312" s="94" t="s">
        <v>11475</v>
      </c>
      <c r="CK2312" s="94" t="s">
        <v>9304</v>
      </c>
      <c r="CL2312" s="94" t="s">
        <v>12046</v>
      </c>
      <c r="CM2312" s="94" t="s">
        <v>24786</v>
      </c>
      <c r="CN2312" s="94" t="s">
        <v>12369</v>
      </c>
      <c r="CO2312" s="94" t="s">
        <v>12188</v>
      </c>
      <c r="CP2312" s="94" t="s">
        <v>24787</v>
      </c>
      <c r="CQ2312" s="94" t="s">
        <v>12263</v>
      </c>
      <c r="CR2312" s="94" t="s">
        <v>12656</v>
      </c>
      <c r="CX2312" s="94" t="s">
        <v>13201</v>
      </c>
      <c r="CZ2312" s="94" t="s">
        <v>12016</v>
      </c>
      <c r="DC2312" s="94" t="s">
        <v>12016</v>
      </c>
      <c r="DD2312" s="94" t="s">
        <v>12016</v>
      </c>
      <c r="DH2312" s="94" t="s">
        <v>12021</v>
      </c>
      <c r="DJ2312" s="94" t="s">
        <v>12022</v>
      </c>
    </row>
    <row r="2313" ht="13.5" customHeight="1">
      <c r="A2313" s="94" t="s">
        <v>2597</v>
      </c>
      <c r="B2313" s="94" t="s">
        <v>2598</v>
      </c>
      <c r="C2313" s="94" t="str">
        <f t="shared" si="1"/>
        <v>Stanislav Milosevic</v>
      </c>
      <c r="D2313" s="94" t="s">
        <v>2599</v>
      </c>
      <c r="E2313" s="94" t="s">
        <v>35</v>
      </c>
      <c r="F2313" s="94" t="s">
        <v>24788</v>
      </c>
      <c r="G2313" s="95" t="s">
        <v>33</v>
      </c>
      <c r="H2313" s="94" t="s">
        <v>12006</v>
      </c>
      <c r="I2313" s="94" t="s">
        <v>12025</v>
      </c>
      <c r="BF2313" s="94" t="s">
        <v>33</v>
      </c>
      <c r="BG2313" s="94"/>
      <c r="BH2313" s="94"/>
      <c r="BI2313" s="94"/>
      <c r="BJ2313" s="94"/>
      <c r="BK2313" s="94"/>
      <c r="BL2313" s="94">
        <v>1.0</v>
      </c>
      <c r="BM2313" s="94"/>
      <c r="BN2313" s="94"/>
      <c r="BO2313" s="94"/>
      <c r="BP2313" s="94"/>
      <c r="BQ2313" s="94"/>
      <c r="BR2313" s="94"/>
      <c r="BS2313" s="94"/>
      <c r="BT2313" s="94"/>
      <c r="BU2313" s="94"/>
      <c r="BV2313" s="94"/>
      <c r="BW2313" s="94"/>
      <c r="BX2313" s="94"/>
      <c r="BY2313" s="94"/>
      <c r="BZ2313" s="94"/>
      <c r="CA2313" s="94"/>
      <c r="CB2313" s="94"/>
      <c r="CC2313" s="94"/>
      <c r="CD2313" s="94"/>
      <c r="CE2313" s="94"/>
      <c r="CF2313" s="94"/>
      <c r="CG2313" s="94"/>
      <c r="CH2313" s="94"/>
      <c r="CJ2313" s="94" t="s">
        <v>3680</v>
      </c>
      <c r="CK2313" s="94" t="s">
        <v>2602</v>
      </c>
      <c r="CM2313" s="94" t="s">
        <v>24789</v>
      </c>
      <c r="CN2313" s="94" t="s">
        <v>24790</v>
      </c>
      <c r="CO2313" s="94" t="s">
        <v>12116</v>
      </c>
      <c r="CP2313" s="94" t="s">
        <v>13737</v>
      </c>
      <c r="CQ2313" s="94" t="s">
        <v>13738</v>
      </c>
      <c r="CR2313" s="94" t="s">
        <v>17993</v>
      </c>
      <c r="CS2313" s="94" t="s">
        <v>12007</v>
      </c>
      <c r="CX2313" s="94" t="s">
        <v>14349</v>
      </c>
      <c r="CZ2313" s="94" t="s">
        <v>12007</v>
      </c>
      <c r="DA2313" s="94" t="s">
        <v>12016</v>
      </c>
      <c r="DB2313" s="94" t="s">
        <v>12016</v>
      </c>
      <c r="DC2313" s="94" t="s">
        <v>12016</v>
      </c>
      <c r="DD2313" s="94" t="s">
        <v>12007</v>
      </c>
      <c r="DE2313" s="94" t="s">
        <v>12007</v>
      </c>
      <c r="DH2313" s="94" t="s">
        <v>12021</v>
      </c>
      <c r="DJ2313" s="94" t="s">
        <v>12022</v>
      </c>
    </row>
    <row r="2314" ht="13.5" customHeight="1">
      <c r="A2314" s="94" t="s">
        <v>8386</v>
      </c>
      <c r="B2314" s="94" t="s">
        <v>8387</v>
      </c>
      <c r="C2314" s="94" t="str">
        <f t="shared" si="1"/>
        <v>Stas Shabala</v>
      </c>
      <c r="D2314" s="94" t="s">
        <v>8388</v>
      </c>
      <c r="E2314" s="94" t="s">
        <v>32</v>
      </c>
      <c r="F2314" s="94" t="s">
        <v>24791</v>
      </c>
      <c r="G2314" s="95" t="s">
        <v>33</v>
      </c>
      <c r="H2314" s="94" t="s">
        <v>12006</v>
      </c>
      <c r="I2314" s="94" t="s">
        <v>12069</v>
      </c>
      <c r="BF2314" s="94"/>
      <c r="BG2314" s="94"/>
      <c r="BH2314" s="94" t="s">
        <v>33</v>
      </c>
      <c r="BI2314" s="94"/>
      <c r="BJ2314" s="94"/>
      <c r="BK2314" s="94"/>
      <c r="BL2314" s="94"/>
      <c r="BM2314" s="94"/>
      <c r="BN2314" s="94"/>
      <c r="BO2314" s="94"/>
      <c r="BP2314" s="94"/>
      <c r="BQ2314" s="94"/>
      <c r="BR2314" s="94">
        <v>1.0</v>
      </c>
      <c r="BS2314" s="94"/>
      <c r="BT2314" s="94"/>
      <c r="BU2314" s="94"/>
      <c r="BV2314" s="94"/>
      <c r="BW2314" s="94"/>
      <c r="BX2314" s="94"/>
      <c r="BY2314" s="94"/>
      <c r="BZ2314" s="94"/>
      <c r="CA2314" s="94"/>
      <c r="CB2314" s="94"/>
      <c r="CC2314" s="94"/>
      <c r="CD2314" s="94">
        <v>1.0</v>
      </c>
      <c r="CE2314" s="94"/>
      <c r="CF2314" s="94"/>
      <c r="CG2314" s="94"/>
      <c r="CH2314" s="94"/>
      <c r="CJ2314" s="94" t="s">
        <v>12072</v>
      </c>
      <c r="CK2314" s="94" t="s">
        <v>8391</v>
      </c>
      <c r="CL2314" s="94" t="s">
        <v>12046</v>
      </c>
      <c r="CM2314" s="94" t="s">
        <v>24792</v>
      </c>
      <c r="CN2314" s="94" t="s">
        <v>12072</v>
      </c>
      <c r="CO2314" s="94" t="s">
        <v>12030</v>
      </c>
      <c r="CP2314" s="94" t="s">
        <v>24793</v>
      </c>
      <c r="CQ2314" s="94" t="s">
        <v>12074</v>
      </c>
      <c r="CR2314" s="94" t="s">
        <v>12385</v>
      </c>
      <c r="CS2314" s="94" t="s">
        <v>12016</v>
      </c>
      <c r="CT2314" s="94" t="s">
        <v>12498</v>
      </c>
      <c r="CU2314" s="94" t="s">
        <v>12498</v>
      </c>
      <c r="CV2314" s="94" t="s">
        <v>12498</v>
      </c>
      <c r="CX2314" s="94" t="s">
        <v>24210</v>
      </c>
      <c r="CZ2314" s="94" t="s">
        <v>12007</v>
      </c>
      <c r="DA2314" s="94" t="s">
        <v>12016</v>
      </c>
      <c r="DB2314" s="94" t="s">
        <v>12016</v>
      </c>
      <c r="DC2314" s="94" t="s">
        <v>12007</v>
      </c>
      <c r="DD2314" s="94" t="s">
        <v>12016</v>
      </c>
      <c r="DE2314" s="94" t="s">
        <v>12016</v>
      </c>
      <c r="DH2314" s="94" t="s">
        <v>12021</v>
      </c>
      <c r="DJ2314" s="94" t="s">
        <v>12022</v>
      </c>
    </row>
    <row r="2315" ht="13.5" customHeight="1">
      <c r="A2315" s="94" t="s">
        <v>7089</v>
      </c>
      <c r="B2315" s="94" t="s">
        <v>1812</v>
      </c>
      <c r="C2315" s="94" t="str">
        <f t="shared" si="1"/>
        <v>Stefan Wagner</v>
      </c>
      <c r="D2315" s="94" t="s">
        <v>7090</v>
      </c>
      <c r="E2315" s="94" t="s">
        <v>32</v>
      </c>
      <c r="F2315" s="94" t="s">
        <v>24794</v>
      </c>
      <c r="G2315" s="95" t="s">
        <v>33</v>
      </c>
      <c r="H2315" s="94" t="s">
        <v>12006</v>
      </c>
      <c r="I2315" s="94" t="s">
        <v>12069</v>
      </c>
      <c r="BF2315" s="94" t="s">
        <v>33</v>
      </c>
      <c r="BG2315" s="94"/>
      <c r="BH2315" s="94"/>
      <c r="BI2315" s="94"/>
      <c r="BJ2315" s="94"/>
      <c r="BK2315" s="94"/>
      <c r="BL2315" s="94">
        <v>1.0</v>
      </c>
      <c r="BM2315" s="94"/>
      <c r="BN2315" s="94"/>
      <c r="BO2315" s="94"/>
      <c r="BP2315" s="94"/>
      <c r="BQ2315" s="94"/>
      <c r="BR2315" s="94"/>
      <c r="BS2315" s="94"/>
      <c r="BT2315" s="94"/>
      <c r="BU2315" s="94"/>
      <c r="BV2315" s="94"/>
      <c r="BW2315" s="94"/>
      <c r="BX2315" s="94"/>
      <c r="BY2315" s="94"/>
      <c r="BZ2315" s="94"/>
      <c r="CA2315" s="94"/>
      <c r="CB2315" s="94"/>
      <c r="CC2315" s="94"/>
      <c r="CD2315" s="94">
        <v>1.0</v>
      </c>
      <c r="CE2315" s="94"/>
      <c r="CF2315" s="94"/>
      <c r="CG2315" s="94"/>
      <c r="CH2315" s="94"/>
      <c r="CJ2315" s="94" t="s">
        <v>12845</v>
      </c>
      <c r="CK2315" s="94" t="s">
        <v>7093</v>
      </c>
      <c r="CM2315" s="94" t="s">
        <v>24795</v>
      </c>
      <c r="CN2315" s="94" t="s">
        <v>12345</v>
      </c>
      <c r="CO2315" s="94" t="s">
        <v>12030</v>
      </c>
      <c r="CP2315" s="94" t="s">
        <v>12242</v>
      </c>
      <c r="CQ2315" s="94" t="s">
        <v>12243</v>
      </c>
      <c r="CR2315" s="94" t="s">
        <v>13100</v>
      </c>
      <c r="CS2315" s="94" t="s">
        <v>12016</v>
      </c>
      <c r="CX2315" s="94" t="s">
        <v>24796</v>
      </c>
      <c r="CZ2315" s="94" t="s">
        <v>12007</v>
      </c>
      <c r="DA2315" s="94" t="s">
        <v>12016</v>
      </c>
      <c r="DB2315" s="94" t="s">
        <v>12019</v>
      </c>
      <c r="DC2315" s="94" t="s">
        <v>12007</v>
      </c>
      <c r="DD2315" s="94" t="s">
        <v>12007</v>
      </c>
      <c r="DE2315" s="94" t="s">
        <v>12007</v>
      </c>
      <c r="DH2315" s="94" t="s">
        <v>12021</v>
      </c>
      <c r="DJ2315" s="94" t="s">
        <v>12022</v>
      </c>
    </row>
    <row r="2316" ht="13.5" customHeight="1">
      <c r="A2316" s="94" t="s">
        <v>24797</v>
      </c>
      <c r="B2316" s="94" t="s">
        <v>24798</v>
      </c>
      <c r="C2316" s="94" t="str">
        <f t="shared" si="1"/>
        <v>Stefanie Walch</v>
      </c>
      <c r="D2316" s="94" t="s">
        <v>24799</v>
      </c>
      <c r="E2316" s="94" t="s">
        <v>32</v>
      </c>
      <c r="F2316" s="94" t="s">
        <v>24800</v>
      </c>
      <c r="G2316" s="95" t="s">
        <v>38</v>
      </c>
      <c r="H2316" s="94" t="s">
        <v>12006</v>
      </c>
      <c r="I2316" s="94" t="s">
        <v>12069</v>
      </c>
      <c r="BF2316" s="94"/>
      <c r="BG2316" s="94" t="s">
        <v>38</v>
      </c>
      <c r="BH2316" s="94"/>
      <c r="BI2316" s="94"/>
      <c r="BJ2316" s="94"/>
      <c r="BK2316" s="94"/>
      <c r="BL2316" s="94"/>
      <c r="BM2316" s="94"/>
      <c r="BN2316" s="94"/>
      <c r="BO2316" s="94">
        <v>1.0</v>
      </c>
      <c r="BP2316" s="94"/>
      <c r="BQ2316" s="94"/>
      <c r="BR2316" s="94"/>
      <c r="BS2316" s="94"/>
      <c r="BT2316" s="94"/>
      <c r="BU2316" s="94"/>
      <c r="BV2316" s="94"/>
      <c r="BW2316" s="94"/>
      <c r="BX2316" s="94"/>
      <c r="BY2316" s="94"/>
      <c r="BZ2316" s="94"/>
      <c r="CA2316" s="94"/>
      <c r="CB2316" s="94"/>
      <c r="CC2316" s="94"/>
      <c r="CD2316" s="94"/>
      <c r="CE2316" s="94"/>
      <c r="CF2316" s="94"/>
      <c r="CG2316" s="94"/>
      <c r="CH2316" s="94"/>
      <c r="CJ2316" s="94" t="s">
        <v>12845</v>
      </c>
      <c r="CK2316" s="94" t="s">
        <v>24801</v>
      </c>
      <c r="CL2316" s="94" t="s">
        <v>12202</v>
      </c>
      <c r="CM2316" s="94" t="s">
        <v>24802</v>
      </c>
      <c r="CN2316" s="94" t="s">
        <v>12495</v>
      </c>
      <c r="CO2316" s="94" t="s">
        <v>12030</v>
      </c>
      <c r="CP2316" s="94" t="s">
        <v>24803</v>
      </c>
      <c r="CQ2316" s="94" t="s">
        <v>12243</v>
      </c>
      <c r="CR2316" s="94" t="s">
        <v>13100</v>
      </c>
      <c r="CX2316" s="94" t="s">
        <v>24804</v>
      </c>
      <c r="CZ2316" s="94" t="s">
        <v>12007</v>
      </c>
      <c r="DC2316" s="94" t="s">
        <v>12016</v>
      </c>
      <c r="DD2316" s="94" t="s">
        <v>12007</v>
      </c>
      <c r="DH2316" s="94" t="s">
        <v>12021</v>
      </c>
      <c r="DJ2316" s="94" t="s">
        <v>12022</v>
      </c>
    </row>
    <row r="2317" ht="13.5" customHeight="1">
      <c r="A2317" s="94" t="s">
        <v>6315</v>
      </c>
      <c r="B2317" s="94" t="s">
        <v>6316</v>
      </c>
      <c r="C2317" s="94" t="str">
        <f t="shared" si="1"/>
        <v>Stefano Bellotti</v>
      </c>
      <c r="D2317" s="94" t="s">
        <v>6317</v>
      </c>
      <c r="E2317" s="94" t="s">
        <v>32</v>
      </c>
      <c r="F2317" s="94" t="s">
        <v>24805</v>
      </c>
      <c r="G2317" s="95" t="s">
        <v>33</v>
      </c>
      <c r="H2317" s="94" t="s">
        <v>12006</v>
      </c>
      <c r="I2317" s="94" t="s">
        <v>12069</v>
      </c>
      <c r="AG2317" s="94" t="s">
        <v>12007</v>
      </c>
      <c r="BF2317" s="94"/>
      <c r="BG2317" s="94"/>
      <c r="BH2317" s="94"/>
      <c r="BI2317" s="94"/>
      <c r="BJ2317" s="94" t="s">
        <v>33</v>
      </c>
      <c r="BK2317" s="94"/>
      <c r="BL2317" s="94"/>
      <c r="BM2317" s="94"/>
      <c r="BN2317" s="94"/>
      <c r="BO2317" s="94"/>
      <c r="BP2317" s="94"/>
      <c r="BQ2317" s="94"/>
      <c r="BR2317" s="94"/>
      <c r="BS2317" s="94"/>
      <c r="BT2317" s="94"/>
      <c r="BU2317" s="94"/>
      <c r="BV2317" s="94"/>
      <c r="BW2317" s="94"/>
      <c r="BX2317" s="94">
        <v>1.0</v>
      </c>
      <c r="BY2317" s="94"/>
      <c r="BZ2317" s="94"/>
      <c r="CA2317" s="94"/>
      <c r="CB2317" s="94"/>
      <c r="CC2317" s="94"/>
      <c r="CD2317" s="94"/>
      <c r="CE2317" s="94"/>
      <c r="CF2317" s="94"/>
      <c r="CG2317" s="94"/>
      <c r="CH2317" s="94"/>
      <c r="CK2317" s="94" t="s">
        <v>6320</v>
      </c>
      <c r="CM2317" s="94" t="s">
        <v>16396</v>
      </c>
      <c r="CQ2317" s="94" t="s">
        <v>12347</v>
      </c>
      <c r="CX2317" s="94" t="s">
        <v>24806</v>
      </c>
      <c r="CZ2317" s="94" t="s">
        <v>12016</v>
      </c>
      <c r="DA2317" s="94" t="s">
        <v>12016</v>
      </c>
      <c r="DB2317" s="94" t="s">
        <v>12016</v>
      </c>
      <c r="DC2317" s="94" t="s">
        <v>12007</v>
      </c>
      <c r="DD2317" s="94" t="s">
        <v>12016</v>
      </c>
      <c r="DE2317" s="94" t="s">
        <v>12007</v>
      </c>
      <c r="DH2317" s="94" t="s">
        <v>12021</v>
      </c>
      <c r="DJ2317" s="94" t="s">
        <v>12022</v>
      </c>
    </row>
    <row r="2318" ht="13.5" customHeight="1">
      <c r="A2318" s="94" t="s">
        <v>4417</v>
      </c>
      <c r="B2318" s="94" t="s">
        <v>4418</v>
      </c>
      <c r="C2318" s="94" t="str">
        <f t="shared" si="1"/>
        <v>Stela Adduci Faria</v>
      </c>
      <c r="D2318" s="94" t="s">
        <v>4419</v>
      </c>
      <c r="E2318" s="94" t="s">
        <v>32</v>
      </c>
      <c r="F2318" s="94" t="s">
        <v>24807</v>
      </c>
      <c r="G2318" s="95" t="s">
        <v>33</v>
      </c>
      <c r="H2318" s="94" t="s">
        <v>12006</v>
      </c>
      <c r="I2318" s="94" t="s">
        <v>12069</v>
      </c>
      <c r="BF2318" s="94" t="s">
        <v>33</v>
      </c>
      <c r="BG2318" s="94"/>
      <c r="BH2318" s="94"/>
      <c r="BI2318" s="94"/>
      <c r="BJ2318" s="94"/>
      <c r="BK2318" s="94"/>
      <c r="BL2318" s="94"/>
      <c r="BM2318" s="94">
        <v>1.0</v>
      </c>
      <c r="BN2318" s="94"/>
      <c r="BO2318" s="94"/>
      <c r="BP2318" s="94"/>
      <c r="BQ2318" s="94"/>
      <c r="BR2318" s="94"/>
      <c r="BS2318" s="94"/>
      <c r="BT2318" s="94"/>
      <c r="BU2318" s="94"/>
      <c r="BV2318" s="94"/>
      <c r="BW2318" s="94"/>
      <c r="BX2318" s="94"/>
      <c r="BY2318" s="94"/>
      <c r="BZ2318" s="94"/>
      <c r="CA2318" s="94"/>
      <c r="CB2318" s="94"/>
      <c r="CC2318" s="94"/>
      <c r="CD2318" s="94"/>
      <c r="CE2318" s="94"/>
      <c r="CF2318" s="94"/>
      <c r="CG2318" s="94"/>
      <c r="CH2318" s="94"/>
      <c r="CK2318" s="94" t="s">
        <v>4423</v>
      </c>
      <c r="CL2318" s="94" t="s">
        <v>12010</v>
      </c>
      <c r="CM2318" s="94" t="s">
        <v>24808</v>
      </c>
      <c r="CN2318" s="94" t="s">
        <v>12143</v>
      </c>
      <c r="CO2318" s="94" t="s">
        <v>12122</v>
      </c>
      <c r="CP2318" s="94" t="s">
        <v>13054</v>
      </c>
      <c r="CQ2318" s="94" t="s">
        <v>12320</v>
      </c>
      <c r="CR2318" s="94" t="s">
        <v>12321</v>
      </c>
      <c r="CS2318" s="94" t="s">
        <v>12007</v>
      </c>
      <c r="CT2318" s="94" t="s">
        <v>22210</v>
      </c>
      <c r="CX2318" s="94" t="s">
        <v>24809</v>
      </c>
      <c r="CZ2318" s="94" t="s">
        <v>12007</v>
      </c>
      <c r="DA2318" s="94" t="s">
        <v>12111</v>
      </c>
      <c r="DB2318" s="94" t="s">
        <v>12111</v>
      </c>
      <c r="DC2318" s="94" t="s">
        <v>12007</v>
      </c>
      <c r="DD2318" s="94" t="s">
        <v>12007</v>
      </c>
      <c r="DE2318" s="94" t="s">
        <v>12007</v>
      </c>
      <c r="DH2318" s="94" t="s">
        <v>12021</v>
      </c>
      <c r="DJ2318" s="94" t="s">
        <v>12022</v>
      </c>
    </row>
    <row r="2319" ht="13.5" customHeight="1">
      <c r="A2319" s="94" t="s">
        <v>6390</v>
      </c>
      <c r="B2319" s="94" t="s">
        <v>24810</v>
      </c>
      <c r="C2319" s="94" t="str">
        <f t="shared" si="1"/>
        <v>Stephane Beland</v>
      </c>
      <c r="D2319" s="94" t="s">
        <v>24811</v>
      </c>
      <c r="E2319" s="94" t="s">
        <v>32</v>
      </c>
      <c r="F2319" s="94" t="s">
        <v>24812</v>
      </c>
      <c r="G2319" s="95" t="s">
        <v>33</v>
      </c>
      <c r="H2319" s="94" t="s">
        <v>12006</v>
      </c>
      <c r="BF2319" s="94"/>
      <c r="BG2319" s="94"/>
      <c r="BH2319" s="94" t="s">
        <v>33</v>
      </c>
      <c r="BI2319" s="94"/>
      <c r="BJ2319" s="94"/>
      <c r="BK2319" s="94"/>
      <c r="BL2319" s="94"/>
      <c r="BM2319" s="94"/>
      <c r="BN2319" s="94"/>
      <c r="BO2319" s="94"/>
      <c r="BP2319" s="94"/>
      <c r="BQ2319" s="94"/>
      <c r="BR2319" s="94">
        <v>1.0</v>
      </c>
      <c r="BS2319" s="94"/>
      <c r="BT2319" s="94"/>
      <c r="BU2319" s="94"/>
      <c r="BV2319" s="94"/>
      <c r="BW2319" s="94"/>
      <c r="BX2319" s="94"/>
      <c r="BY2319" s="94"/>
      <c r="BZ2319" s="94"/>
      <c r="CA2319" s="94"/>
      <c r="CB2319" s="94"/>
      <c r="CC2319" s="94"/>
      <c r="CD2319" s="94"/>
      <c r="CE2319" s="94"/>
      <c r="CF2319" s="94"/>
      <c r="CG2319" s="94"/>
      <c r="CH2319" s="94"/>
      <c r="CJ2319" s="94" t="s">
        <v>24813</v>
      </c>
      <c r="CK2319" s="94" t="s">
        <v>24814</v>
      </c>
      <c r="CL2319" s="94" t="s">
        <v>1944</v>
      </c>
      <c r="CM2319" s="94" t="s">
        <v>24815</v>
      </c>
      <c r="CN2319" s="94" t="s">
        <v>24816</v>
      </c>
      <c r="CO2319" s="94" t="s">
        <v>12116</v>
      </c>
      <c r="CP2319" s="94" t="s">
        <v>15724</v>
      </c>
      <c r="CQ2319" s="94" t="s">
        <v>12062</v>
      </c>
      <c r="CR2319" s="94" t="s">
        <v>12062</v>
      </c>
      <c r="CS2319" s="94" t="s">
        <v>12016</v>
      </c>
      <c r="CT2319" s="94" t="s">
        <v>12297</v>
      </c>
      <c r="CU2319" s="94" t="s">
        <v>12052</v>
      </c>
      <c r="CV2319" s="94" t="s">
        <v>12297</v>
      </c>
      <c r="CX2319" s="94" t="s">
        <v>24817</v>
      </c>
      <c r="CZ2319" s="94" t="s">
        <v>12007</v>
      </c>
      <c r="DA2319" s="94" t="s">
        <v>12016</v>
      </c>
      <c r="DB2319" s="94" t="s">
        <v>12016</v>
      </c>
      <c r="DC2319" s="94" t="s">
        <v>12016</v>
      </c>
      <c r="DD2319" s="94" t="s">
        <v>12016</v>
      </c>
      <c r="DE2319" s="94" t="s">
        <v>12016</v>
      </c>
      <c r="DH2319" s="94" t="s">
        <v>12021</v>
      </c>
      <c r="DJ2319" s="94" t="s">
        <v>12022</v>
      </c>
    </row>
    <row r="2320" ht="13.5" customHeight="1">
      <c r="A2320" s="94" t="s">
        <v>6218</v>
      </c>
      <c r="B2320" s="94" t="s">
        <v>10491</v>
      </c>
      <c r="C2320" s="94" t="str">
        <f t="shared" si="1"/>
        <v>Stephanie Brown</v>
      </c>
      <c r="D2320" s="94" t="s">
        <v>10492</v>
      </c>
      <c r="E2320" s="94" t="s">
        <v>32</v>
      </c>
      <c r="F2320" s="94" t="s">
        <v>24818</v>
      </c>
      <c r="G2320" s="95" t="s">
        <v>33</v>
      </c>
      <c r="H2320" s="94" t="s">
        <v>12006</v>
      </c>
      <c r="I2320" s="94" t="s">
        <v>12069</v>
      </c>
      <c r="BF2320" s="94"/>
      <c r="BG2320" s="94"/>
      <c r="BH2320" s="94" t="s">
        <v>33</v>
      </c>
      <c r="BI2320" s="94"/>
      <c r="BJ2320" s="94"/>
      <c r="BK2320" s="94"/>
      <c r="BL2320" s="94"/>
      <c r="BM2320" s="94"/>
      <c r="BN2320" s="94"/>
      <c r="BO2320" s="94"/>
      <c r="BP2320" s="94"/>
      <c r="BQ2320" s="94"/>
      <c r="BR2320" s="94">
        <v>1.0</v>
      </c>
      <c r="BS2320" s="94"/>
      <c r="BT2320" s="94"/>
      <c r="BU2320" s="94"/>
      <c r="BV2320" s="94"/>
      <c r="BW2320" s="94"/>
      <c r="BX2320" s="94"/>
      <c r="BY2320" s="94"/>
      <c r="BZ2320" s="94"/>
      <c r="CA2320" s="94"/>
      <c r="CB2320" s="94"/>
      <c r="CC2320" s="94"/>
      <c r="CD2320" s="94"/>
      <c r="CE2320" s="94"/>
      <c r="CF2320" s="94"/>
      <c r="CG2320" s="94"/>
      <c r="CH2320" s="94"/>
      <c r="CJ2320" s="94" t="s">
        <v>12058</v>
      </c>
      <c r="CK2320" s="94" t="s">
        <v>24819</v>
      </c>
      <c r="CL2320" s="94" t="s">
        <v>24820</v>
      </c>
      <c r="CM2320" s="94" t="s">
        <v>24821</v>
      </c>
      <c r="CN2320" s="94" t="s">
        <v>24822</v>
      </c>
      <c r="CO2320" s="94" t="s">
        <v>12188</v>
      </c>
      <c r="CP2320" s="94" t="s">
        <v>13308</v>
      </c>
      <c r="CQ2320" s="94" t="s">
        <v>13402</v>
      </c>
      <c r="CR2320" s="94" t="s">
        <v>12062</v>
      </c>
      <c r="CS2320" s="94" t="s">
        <v>12016</v>
      </c>
      <c r="CT2320" s="94" t="s">
        <v>24823</v>
      </c>
      <c r="CX2320" s="94" t="s">
        <v>24824</v>
      </c>
      <c r="CZ2320" s="94" t="s">
        <v>12007</v>
      </c>
      <c r="DA2320" s="94" t="s">
        <v>12111</v>
      </c>
      <c r="DB2320" s="94" t="s">
        <v>12016</v>
      </c>
      <c r="DC2320" s="94" t="s">
        <v>12016</v>
      </c>
      <c r="DD2320" s="94" t="s">
        <v>12007</v>
      </c>
      <c r="DE2320" s="94" t="s">
        <v>12016</v>
      </c>
      <c r="DH2320" s="94" t="s">
        <v>12021</v>
      </c>
      <c r="DJ2320" s="94" t="s">
        <v>12022</v>
      </c>
    </row>
    <row r="2321" ht="13.5" customHeight="1">
      <c r="A2321" s="94" t="s">
        <v>6218</v>
      </c>
      <c r="B2321" s="94" t="s">
        <v>24825</v>
      </c>
      <c r="C2321" s="94" t="str">
        <f t="shared" si="1"/>
        <v>Stephanie Deppe</v>
      </c>
      <c r="D2321" s="94" t="s">
        <v>24826</v>
      </c>
      <c r="E2321" s="94" t="s">
        <v>32</v>
      </c>
      <c r="F2321" s="94" t="s">
        <v>24827</v>
      </c>
      <c r="G2321" s="95" t="s">
        <v>33</v>
      </c>
      <c r="H2321" s="94" t="s">
        <v>12006</v>
      </c>
      <c r="AO2321" s="94" t="s">
        <v>12007</v>
      </c>
      <c r="BF2321" s="94"/>
      <c r="BG2321" s="94"/>
      <c r="BH2321" s="94"/>
      <c r="BI2321" s="94"/>
      <c r="BJ2321" s="94" t="s">
        <v>33</v>
      </c>
      <c r="BK2321" s="94"/>
      <c r="BL2321" s="94"/>
      <c r="BM2321" s="94"/>
      <c r="BN2321" s="94"/>
      <c r="BO2321" s="94"/>
      <c r="BP2321" s="94"/>
      <c r="BQ2321" s="94"/>
      <c r="BR2321" s="94"/>
      <c r="BS2321" s="94"/>
      <c r="BT2321" s="94"/>
      <c r="BU2321" s="94"/>
      <c r="BV2321" s="94"/>
      <c r="BW2321" s="94"/>
      <c r="BX2321" s="94">
        <v>1.0</v>
      </c>
      <c r="BY2321" s="94"/>
      <c r="BZ2321" s="94"/>
      <c r="CA2321" s="94"/>
      <c r="CB2321" s="94"/>
      <c r="CC2321" s="94"/>
      <c r="CD2321" s="94"/>
      <c r="CE2321" s="94"/>
      <c r="CF2321" s="94"/>
      <c r="CG2321" s="94"/>
      <c r="CH2321" s="94"/>
      <c r="CJ2321" s="94" t="s">
        <v>3680</v>
      </c>
      <c r="CK2321" s="94" t="s">
        <v>24828</v>
      </c>
      <c r="CM2321" s="94" t="s">
        <v>24829</v>
      </c>
      <c r="CN2321" s="94" t="s">
        <v>24830</v>
      </c>
      <c r="CO2321" s="94" t="s">
        <v>12116</v>
      </c>
      <c r="CP2321" s="94" t="s">
        <v>24831</v>
      </c>
      <c r="CQ2321" s="94" t="s">
        <v>12062</v>
      </c>
      <c r="CR2321" s="94" t="s">
        <v>12062</v>
      </c>
      <c r="CS2321" s="94" t="s">
        <v>12016</v>
      </c>
      <c r="CX2321" s="94" t="s">
        <v>24832</v>
      </c>
      <c r="CZ2321" s="94" t="s">
        <v>12007</v>
      </c>
      <c r="DA2321" s="94" t="s">
        <v>12019</v>
      </c>
      <c r="DB2321" s="94" t="s">
        <v>12016</v>
      </c>
      <c r="DC2321" s="94" t="s">
        <v>12016</v>
      </c>
      <c r="DD2321" s="94" t="s">
        <v>12016</v>
      </c>
      <c r="DE2321" s="94" t="s">
        <v>12016</v>
      </c>
      <c r="DH2321" s="94" t="s">
        <v>12021</v>
      </c>
      <c r="DJ2321" s="94" t="s">
        <v>12022</v>
      </c>
    </row>
    <row r="2322" ht="13.5" customHeight="1">
      <c r="A2322" s="94" t="s">
        <v>6218</v>
      </c>
      <c r="B2322" s="94" t="s">
        <v>6219</v>
      </c>
      <c r="C2322" s="94" t="str">
        <f t="shared" si="1"/>
        <v>Stephanie Juneau</v>
      </c>
      <c r="D2322" s="94" t="s">
        <v>6220</v>
      </c>
      <c r="E2322" s="94" t="s">
        <v>32</v>
      </c>
      <c r="F2322" s="94" t="s">
        <v>24833</v>
      </c>
      <c r="G2322" s="95" t="s">
        <v>33</v>
      </c>
      <c r="H2322" s="94" t="s">
        <v>12006</v>
      </c>
      <c r="I2322" s="94" t="s">
        <v>12069</v>
      </c>
      <c r="BF2322" s="94"/>
      <c r="BG2322" s="94"/>
      <c r="BH2322" s="94" t="s">
        <v>33</v>
      </c>
      <c r="BI2322" s="94"/>
      <c r="BJ2322" s="94"/>
      <c r="BK2322" s="94"/>
      <c r="BL2322" s="94"/>
      <c r="BM2322" s="94"/>
      <c r="BN2322" s="94"/>
      <c r="BO2322" s="94"/>
      <c r="BP2322" s="94"/>
      <c r="BQ2322" s="94"/>
      <c r="BR2322" s="94">
        <v>1.0</v>
      </c>
      <c r="BS2322" s="94"/>
      <c r="BT2322" s="94"/>
      <c r="BU2322" s="94"/>
      <c r="BV2322" s="94"/>
      <c r="BW2322" s="94"/>
      <c r="BX2322" s="94"/>
      <c r="BY2322" s="94"/>
      <c r="BZ2322" s="94"/>
      <c r="CA2322" s="94"/>
      <c r="CB2322" s="94"/>
      <c r="CC2322" s="94"/>
      <c r="CD2322" s="94"/>
      <c r="CE2322" s="94"/>
      <c r="CF2322" s="94"/>
      <c r="CG2322" s="94"/>
      <c r="CH2322" s="94"/>
      <c r="CJ2322" s="94" t="s">
        <v>12058</v>
      </c>
      <c r="CK2322" s="94" t="s">
        <v>24834</v>
      </c>
      <c r="CL2322" s="94" t="s">
        <v>15692</v>
      </c>
      <c r="CM2322" s="94" t="s">
        <v>12176</v>
      </c>
      <c r="CN2322" s="94" t="s">
        <v>24835</v>
      </c>
      <c r="CO2322" s="94" t="s">
        <v>12030</v>
      </c>
      <c r="CP2322" s="94" t="s">
        <v>24836</v>
      </c>
      <c r="CQ2322" s="94" t="s">
        <v>12062</v>
      </c>
      <c r="CR2322" s="94" t="s">
        <v>12075</v>
      </c>
      <c r="CS2322" s="94" t="s">
        <v>12016</v>
      </c>
      <c r="CX2322" s="94" t="s">
        <v>24837</v>
      </c>
      <c r="CZ2322" s="94" t="s">
        <v>12016</v>
      </c>
      <c r="DA2322" s="94" t="s">
        <v>12016</v>
      </c>
      <c r="DB2322" s="94" t="s">
        <v>12019</v>
      </c>
      <c r="DC2322" s="94" t="s">
        <v>12007</v>
      </c>
      <c r="DD2322" s="94" t="s">
        <v>12016</v>
      </c>
      <c r="DE2322" s="94" t="s">
        <v>12016</v>
      </c>
      <c r="DH2322" s="94" t="s">
        <v>12021</v>
      </c>
      <c r="DJ2322" s="94" t="s">
        <v>12022</v>
      </c>
    </row>
    <row r="2323" ht="13.5" customHeight="1">
      <c r="A2323" s="94" t="s">
        <v>6218</v>
      </c>
      <c r="B2323" s="94" t="s">
        <v>24838</v>
      </c>
      <c r="C2323" s="94" t="str">
        <f t="shared" si="1"/>
        <v>Stephanie Yardley</v>
      </c>
      <c r="D2323" s="94" t="s">
        <v>24839</v>
      </c>
      <c r="E2323" s="94" t="s">
        <v>32</v>
      </c>
      <c r="F2323" s="94" t="s">
        <v>24840</v>
      </c>
      <c r="G2323" s="95" t="s">
        <v>33</v>
      </c>
      <c r="H2323" s="94" t="s">
        <v>12006</v>
      </c>
      <c r="I2323" s="94" t="s">
        <v>12069</v>
      </c>
      <c r="BF2323" s="94"/>
      <c r="BG2323" s="94"/>
      <c r="BH2323" s="94" t="s">
        <v>33</v>
      </c>
      <c r="BI2323" s="94"/>
      <c r="BJ2323" s="94"/>
      <c r="BK2323" s="94"/>
      <c r="BL2323" s="94"/>
      <c r="BM2323" s="94"/>
      <c r="BN2323" s="94"/>
      <c r="BO2323" s="94"/>
      <c r="BP2323" s="94"/>
      <c r="BQ2323" s="94"/>
      <c r="BR2323" s="94">
        <v>1.0</v>
      </c>
      <c r="BS2323" s="94"/>
      <c r="BT2323" s="94"/>
      <c r="BU2323" s="94"/>
      <c r="BV2323" s="94"/>
      <c r="BW2323" s="94"/>
      <c r="BX2323" s="94"/>
      <c r="BY2323" s="94"/>
      <c r="BZ2323" s="94"/>
      <c r="CA2323" s="94"/>
      <c r="CB2323" s="94"/>
      <c r="CC2323" s="94"/>
      <c r="CD2323" s="94"/>
      <c r="CE2323" s="94"/>
      <c r="CF2323" s="94"/>
      <c r="CG2323" s="94"/>
      <c r="CH2323" s="94"/>
      <c r="CJ2323" s="94" t="s">
        <v>3680</v>
      </c>
      <c r="CK2323" s="94" t="s">
        <v>24841</v>
      </c>
      <c r="CL2323" s="94" t="s">
        <v>12010</v>
      </c>
      <c r="CM2323" s="94" t="s">
        <v>20121</v>
      </c>
      <c r="CN2323" s="94" t="s">
        <v>12450</v>
      </c>
      <c r="CO2323" s="94" t="s">
        <v>12030</v>
      </c>
      <c r="CP2323" s="94" t="s">
        <v>17425</v>
      </c>
      <c r="CQ2323" s="94" t="s">
        <v>13125</v>
      </c>
      <c r="CR2323" s="94" t="s">
        <v>12085</v>
      </c>
      <c r="CS2323" s="94" t="s">
        <v>12016</v>
      </c>
      <c r="CT2323" s="94" t="s">
        <v>12498</v>
      </c>
      <c r="CU2323" s="94" t="s">
        <v>12498</v>
      </c>
      <c r="CV2323" s="94" t="s">
        <v>12498</v>
      </c>
      <c r="CX2323" s="94" t="s">
        <v>22819</v>
      </c>
      <c r="CZ2323" s="94" t="s">
        <v>12007</v>
      </c>
      <c r="DA2323" s="94" t="s">
        <v>12016</v>
      </c>
      <c r="DB2323" s="94" t="s">
        <v>12016</v>
      </c>
      <c r="DC2323" s="94" t="s">
        <v>12016</v>
      </c>
      <c r="DD2323" s="94" t="s">
        <v>12007</v>
      </c>
      <c r="DE2323" s="94" t="s">
        <v>12007</v>
      </c>
      <c r="DH2323" s="94" t="s">
        <v>12021</v>
      </c>
      <c r="DJ2323" s="94" t="s">
        <v>12022</v>
      </c>
    </row>
    <row r="2324" ht="13.5" customHeight="1">
      <c r="A2324" s="94" t="s">
        <v>5479</v>
      </c>
      <c r="B2324" s="94" t="s">
        <v>5480</v>
      </c>
      <c r="C2324" s="94" t="str">
        <f t="shared" si="1"/>
        <v>STEPHEN Potter</v>
      </c>
      <c r="D2324" s="94" t="s">
        <v>5481</v>
      </c>
      <c r="E2324" s="94" t="s">
        <v>32</v>
      </c>
      <c r="F2324" s="94" t="s">
        <v>24842</v>
      </c>
      <c r="G2324" s="95" t="s">
        <v>33</v>
      </c>
      <c r="H2324" s="94" t="s">
        <v>12006</v>
      </c>
      <c r="I2324" s="94" t="s">
        <v>12069</v>
      </c>
      <c r="BF2324" s="94" t="s">
        <v>33</v>
      </c>
      <c r="BG2324" s="94"/>
      <c r="BH2324" s="94"/>
      <c r="BI2324" s="94"/>
      <c r="BJ2324" s="94"/>
      <c r="BK2324" s="94"/>
      <c r="BL2324" s="94">
        <v>1.0</v>
      </c>
      <c r="BM2324" s="94"/>
      <c r="BN2324" s="94"/>
      <c r="BO2324" s="94"/>
      <c r="BP2324" s="94"/>
      <c r="BQ2324" s="94"/>
      <c r="BR2324" s="94"/>
      <c r="BS2324" s="94"/>
      <c r="BT2324" s="94"/>
      <c r="BU2324" s="94"/>
      <c r="BV2324" s="94"/>
      <c r="BW2324" s="94"/>
      <c r="BX2324" s="94"/>
      <c r="BY2324" s="94"/>
      <c r="BZ2324" s="94"/>
      <c r="CA2324" s="94"/>
      <c r="CB2324" s="94"/>
      <c r="CC2324" s="94"/>
      <c r="CD2324" s="94"/>
      <c r="CE2324" s="94"/>
      <c r="CF2324" s="94"/>
      <c r="CG2324" s="94"/>
      <c r="CH2324" s="94"/>
      <c r="CJ2324" s="94" t="s">
        <v>12026</v>
      </c>
      <c r="CK2324" s="94" t="s">
        <v>5485</v>
      </c>
      <c r="CL2324" s="94" t="s">
        <v>12505</v>
      </c>
      <c r="CM2324" s="94" t="s">
        <v>12654</v>
      </c>
      <c r="CN2324" s="94" t="s">
        <v>24843</v>
      </c>
      <c r="CO2324" s="94" t="s">
        <v>12030</v>
      </c>
      <c r="CP2324" s="94" t="s">
        <v>12189</v>
      </c>
      <c r="CQ2324" s="94" t="s">
        <v>12015</v>
      </c>
      <c r="CR2324" s="94" t="s">
        <v>24844</v>
      </c>
      <c r="CS2324" s="94" t="s">
        <v>12016</v>
      </c>
      <c r="CX2324" s="94" t="s">
        <v>24845</v>
      </c>
      <c r="CZ2324" s="94" t="s">
        <v>12007</v>
      </c>
      <c r="DA2324" s="94" t="s">
        <v>12016</v>
      </c>
      <c r="DB2324" s="94" t="s">
        <v>12016</v>
      </c>
      <c r="DC2324" s="94" t="s">
        <v>12007</v>
      </c>
      <c r="DD2324" s="94" t="s">
        <v>12007</v>
      </c>
      <c r="DE2324" s="94" t="s">
        <v>12007</v>
      </c>
      <c r="DH2324" s="94" t="s">
        <v>12021</v>
      </c>
      <c r="DJ2324" s="94" t="s">
        <v>12022</v>
      </c>
    </row>
    <row r="2325" ht="13.5" customHeight="1">
      <c r="A2325" s="94" t="s">
        <v>8516</v>
      </c>
      <c r="B2325" s="94" t="s">
        <v>24846</v>
      </c>
      <c r="C2325" s="94" t="str">
        <f t="shared" si="1"/>
        <v>Steve Chesley</v>
      </c>
      <c r="D2325" s="94" t="s">
        <v>24847</v>
      </c>
      <c r="E2325" s="94" t="s">
        <v>32</v>
      </c>
      <c r="F2325" s="94" t="s">
        <v>24848</v>
      </c>
      <c r="G2325" s="95" t="s">
        <v>33</v>
      </c>
      <c r="H2325" s="94" t="s">
        <v>12006</v>
      </c>
      <c r="I2325" s="94" t="s">
        <v>12025</v>
      </c>
      <c r="BF2325" s="94"/>
      <c r="BG2325" s="94"/>
      <c r="BH2325" s="94" t="s">
        <v>33</v>
      </c>
      <c r="BI2325" s="94"/>
      <c r="BJ2325" s="94"/>
      <c r="BK2325" s="94"/>
      <c r="BL2325" s="94"/>
      <c r="BM2325" s="94"/>
      <c r="BN2325" s="94"/>
      <c r="BO2325" s="94"/>
      <c r="BP2325" s="94"/>
      <c r="BQ2325" s="94"/>
      <c r="BR2325" s="94">
        <v>1.0</v>
      </c>
      <c r="BS2325" s="94"/>
      <c r="BT2325" s="94"/>
      <c r="BU2325" s="94"/>
      <c r="BV2325" s="94"/>
      <c r="BW2325" s="94"/>
      <c r="BX2325" s="94"/>
      <c r="BY2325" s="94"/>
      <c r="BZ2325" s="94"/>
      <c r="CA2325" s="94"/>
      <c r="CB2325" s="94"/>
      <c r="CC2325" s="94"/>
      <c r="CD2325" s="94"/>
      <c r="CE2325" s="94"/>
      <c r="CF2325" s="94"/>
      <c r="CG2325" s="94"/>
      <c r="CH2325" s="94"/>
      <c r="CJ2325" s="94" t="s">
        <v>12058</v>
      </c>
      <c r="CK2325" s="94" t="s">
        <v>24849</v>
      </c>
      <c r="CL2325" s="94" t="s">
        <v>12046</v>
      </c>
      <c r="CM2325" s="94" t="s">
        <v>23793</v>
      </c>
      <c r="CN2325" s="94" t="s">
        <v>12420</v>
      </c>
      <c r="CO2325" s="94" t="s">
        <v>12116</v>
      </c>
      <c r="CP2325" s="94" t="s">
        <v>22333</v>
      </c>
      <c r="CQ2325" s="94" t="s">
        <v>12062</v>
      </c>
      <c r="CR2325" s="94" t="s">
        <v>12062</v>
      </c>
      <c r="CS2325" s="94" t="s">
        <v>12016</v>
      </c>
      <c r="CX2325" s="94" t="s">
        <v>21792</v>
      </c>
      <c r="CZ2325" s="94" t="s">
        <v>12007</v>
      </c>
      <c r="DC2325" s="94" t="s">
        <v>12016</v>
      </c>
      <c r="DD2325" s="94" t="s">
        <v>12016</v>
      </c>
      <c r="DE2325" s="94" t="s">
        <v>12016</v>
      </c>
      <c r="DH2325" s="94" t="s">
        <v>12021</v>
      </c>
      <c r="DJ2325" s="94" t="s">
        <v>12022</v>
      </c>
    </row>
    <row r="2326" ht="13.5" customHeight="1">
      <c r="A2326" s="94" t="s">
        <v>8516</v>
      </c>
      <c r="B2326" s="94" t="s">
        <v>24850</v>
      </c>
      <c r="C2326" s="94" t="str">
        <f t="shared" si="1"/>
        <v>Steve Durst</v>
      </c>
      <c r="D2326" s="94" t="s">
        <v>24851</v>
      </c>
      <c r="E2326" s="94" t="s">
        <v>32</v>
      </c>
      <c r="F2326" s="94" t="s">
        <v>24852</v>
      </c>
      <c r="G2326" s="95" t="s">
        <v>33</v>
      </c>
      <c r="H2326" s="94" t="s">
        <v>12006</v>
      </c>
      <c r="I2326" s="94" t="s">
        <v>12069</v>
      </c>
      <c r="BF2326" s="94" t="s">
        <v>33</v>
      </c>
      <c r="BG2326" s="94"/>
      <c r="BH2326" s="94"/>
      <c r="BI2326" s="94"/>
      <c r="BJ2326" s="94"/>
      <c r="BK2326" s="94"/>
      <c r="BL2326" s="94">
        <v>1.0</v>
      </c>
      <c r="BM2326" s="94"/>
      <c r="BN2326" s="94"/>
      <c r="BO2326" s="94"/>
      <c r="BP2326" s="94"/>
      <c r="BQ2326" s="94"/>
      <c r="BR2326" s="94"/>
      <c r="BS2326" s="94"/>
      <c r="BT2326" s="94"/>
      <c r="BU2326" s="94"/>
      <c r="BV2326" s="94"/>
      <c r="BW2326" s="94"/>
      <c r="BX2326" s="94"/>
      <c r="BY2326" s="94"/>
      <c r="BZ2326" s="94"/>
      <c r="CA2326" s="94"/>
      <c r="CB2326" s="94"/>
      <c r="CC2326" s="94"/>
      <c r="CD2326" s="94"/>
      <c r="CE2326" s="94"/>
      <c r="CF2326" s="94"/>
      <c r="CG2326" s="94"/>
      <c r="CH2326" s="94"/>
      <c r="CJ2326" s="94" t="s">
        <v>12345</v>
      </c>
      <c r="CK2326" s="94" t="s">
        <v>24853</v>
      </c>
      <c r="CL2326" s="94" t="s">
        <v>12175</v>
      </c>
      <c r="CM2326" s="94" t="s">
        <v>24854</v>
      </c>
      <c r="CN2326" s="94" t="s">
        <v>12345</v>
      </c>
      <c r="CO2326" s="94" t="s">
        <v>12013</v>
      </c>
      <c r="CP2326" s="94" t="s">
        <v>24855</v>
      </c>
      <c r="CQ2326" s="94" t="s">
        <v>12062</v>
      </c>
      <c r="CR2326" s="94" t="s">
        <v>12062</v>
      </c>
      <c r="CS2326" s="94" t="s">
        <v>12016</v>
      </c>
      <c r="CX2326" s="94" t="s">
        <v>24856</v>
      </c>
      <c r="CZ2326" s="94" t="s">
        <v>12007</v>
      </c>
      <c r="DA2326" s="94" t="s">
        <v>12111</v>
      </c>
      <c r="DC2326" s="94" t="s">
        <v>12007</v>
      </c>
      <c r="DE2326" s="94" t="s">
        <v>12007</v>
      </c>
      <c r="DH2326" s="94" t="s">
        <v>12021</v>
      </c>
      <c r="DJ2326" s="94" t="s">
        <v>12022</v>
      </c>
    </row>
    <row r="2327" ht="13.5" customHeight="1">
      <c r="A2327" s="94" t="s">
        <v>8516</v>
      </c>
      <c r="B2327" s="94" t="s">
        <v>4859</v>
      </c>
      <c r="C2327" s="94" t="str">
        <f t="shared" si="1"/>
        <v>Steve Graham</v>
      </c>
      <c r="D2327" s="94" t="s">
        <v>24857</v>
      </c>
      <c r="E2327" s="94" t="s">
        <v>32</v>
      </c>
      <c r="F2327" s="94" t="s">
        <v>12944</v>
      </c>
      <c r="G2327" s="95" t="s">
        <v>33</v>
      </c>
      <c r="H2327" s="94" t="s">
        <v>12006</v>
      </c>
      <c r="AC2327" s="94" t="s">
        <v>12007</v>
      </c>
      <c r="BF2327" s="94"/>
      <c r="BG2327" s="94"/>
      <c r="BH2327" s="94"/>
      <c r="BI2327" s="94"/>
      <c r="BJ2327" s="94" t="s">
        <v>33</v>
      </c>
      <c r="BK2327" s="94"/>
      <c r="BL2327" s="94"/>
      <c r="BM2327" s="94"/>
      <c r="BN2327" s="94"/>
      <c r="BO2327" s="94"/>
      <c r="BP2327" s="94"/>
      <c r="BQ2327" s="94"/>
      <c r="BR2327" s="94"/>
      <c r="BS2327" s="94"/>
      <c r="BT2327" s="94"/>
      <c r="BU2327" s="94"/>
      <c r="BV2327" s="94"/>
      <c r="BW2327" s="94"/>
      <c r="BX2327" s="94">
        <v>1.0</v>
      </c>
      <c r="BY2327" s="94"/>
      <c r="BZ2327" s="94"/>
      <c r="CA2327" s="94"/>
      <c r="CB2327" s="94"/>
      <c r="CC2327" s="94"/>
      <c r="CD2327" s="94"/>
      <c r="CE2327" s="94"/>
      <c r="CF2327" s="94"/>
      <c r="CG2327" s="94"/>
      <c r="CH2327" s="94"/>
      <c r="CK2327" s="94" t="s">
        <v>24858</v>
      </c>
      <c r="CL2327" s="94" t="s">
        <v>12046</v>
      </c>
      <c r="CM2327" s="94" t="s">
        <v>12946</v>
      </c>
      <c r="CQ2327" s="94" t="s">
        <v>12062</v>
      </c>
      <c r="CR2327" s="94" t="s">
        <v>12062</v>
      </c>
      <c r="CS2327" s="94" t="s">
        <v>12016</v>
      </c>
      <c r="CX2327" s="94" t="s">
        <v>1642</v>
      </c>
      <c r="CZ2327" s="94" t="s">
        <v>12016</v>
      </c>
      <c r="DA2327" s="94" t="s">
        <v>12016</v>
      </c>
      <c r="DB2327" s="94" t="s">
        <v>12016</v>
      </c>
      <c r="DC2327" s="94" t="s">
        <v>12016</v>
      </c>
      <c r="DD2327" s="94" t="s">
        <v>12016</v>
      </c>
      <c r="DE2327" s="94" t="s">
        <v>12016</v>
      </c>
      <c r="DH2327" s="94" t="s">
        <v>12021</v>
      </c>
      <c r="DJ2327" s="94" t="s">
        <v>12022</v>
      </c>
    </row>
    <row r="2328" ht="13.5" customHeight="1">
      <c r="A2328" s="94" t="s">
        <v>3094</v>
      </c>
      <c r="B2328" s="94" t="s">
        <v>24859</v>
      </c>
      <c r="C2328" s="94" t="str">
        <f t="shared" si="1"/>
        <v>Steven Bell</v>
      </c>
      <c r="D2328" s="94" t="s">
        <v>24860</v>
      </c>
      <c r="E2328" s="94" t="s">
        <v>32</v>
      </c>
      <c r="F2328" s="94" t="s">
        <v>24861</v>
      </c>
      <c r="G2328" s="95" t="s">
        <v>33</v>
      </c>
      <c r="H2328" s="94" t="s">
        <v>12006</v>
      </c>
      <c r="I2328" s="94" t="s">
        <v>12069</v>
      </c>
      <c r="BF2328" s="94"/>
      <c r="BG2328" s="94"/>
      <c r="BH2328" s="94" t="s">
        <v>33</v>
      </c>
      <c r="BI2328" s="94"/>
      <c r="BJ2328" s="94"/>
      <c r="BK2328" s="94"/>
      <c r="BL2328" s="94"/>
      <c r="BM2328" s="94"/>
      <c r="BN2328" s="94"/>
      <c r="BO2328" s="94"/>
      <c r="BP2328" s="94"/>
      <c r="BQ2328" s="94"/>
      <c r="BR2328" s="94">
        <v>1.0</v>
      </c>
      <c r="BS2328" s="94"/>
      <c r="BT2328" s="94"/>
      <c r="BU2328" s="94"/>
      <c r="BV2328" s="94"/>
      <c r="BW2328" s="94"/>
      <c r="BX2328" s="94"/>
      <c r="BY2328" s="94"/>
      <c r="BZ2328" s="94"/>
      <c r="CA2328" s="94"/>
      <c r="CB2328" s="94"/>
      <c r="CC2328" s="94"/>
      <c r="CD2328" s="94">
        <v>1.0</v>
      </c>
      <c r="CE2328" s="94"/>
      <c r="CF2328" s="94"/>
      <c r="CG2328" s="94"/>
      <c r="CH2328" s="94"/>
      <c r="CJ2328" s="94" t="s">
        <v>12058</v>
      </c>
      <c r="CK2328" s="94" t="s">
        <v>24862</v>
      </c>
      <c r="CM2328" s="94" t="s">
        <v>24863</v>
      </c>
      <c r="CQ2328" s="94" t="s">
        <v>12263</v>
      </c>
      <c r="CS2328" s="94" t="s">
        <v>12016</v>
      </c>
      <c r="CX2328" s="94" t="s">
        <v>24864</v>
      </c>
      <c r="CZ2328" s="94" t="s">
        <v>12007</v>
      </c>
      <c r="DC2328" s="94" t="s">
        <v>12007</v>
      </c>
      <c r="DD2328" s="94" t="s">
        <v>12007</v>
      </c>
      <c r="DE2328" s="94" t="s">
        <v>12007</v>
      </c>
      <c r="DH2328" s="94" t="s">
        <v>12021</v>
      </c>
      <c r="DJ2328" s="94" t="s">
        <v>12022</v>
      </c>
    </row>
    <row r="2329" ht="13.5" customHeight="1">
      <c r="A2329" s="94" t="s">
        <v>3094</v>
      </c>
      <c r="B2329" s="94" t="s">
        <v>24865</v>
      </c>
      <c r="C2329" s="94" t="str">
        <f t="shared" si="1"/>
        <v>Steven Bloemen</v>
      </c>
      <c r="D2329" s="94" t="s">
        <v>24866</v>
      </c>
      <c r="E2329" s="94" t="s">
        <v>32</v>
      </c>
      <c r="F2329" s="94" t="s">
        <v>24867</v>
      </c>
      <c r="G2329" s="95" t="s">
        <v>33</v>
      </c>
      <c r="H2329" s="94" t="s">
        <v>12006</v>
      </c>
      <c r="I2329" s="94" t="s">
        <v>12381</v>
      </c>
      <c r="BF2329" s="94" t="s">
        <v>33</v>
      </c>
      <c r="BG2329" s="94"/>
      <c r="BH2329" s="94"/>
      <c r="BI2329" s="94"/>
      <c r="BJ2329" s="94"/>
      <c r="BK2329" s="94"/>
      <c r="BL2329" s="94">
        <v>1.0</v>
      </c>
      <c r="BM2329" s="94"/>
      <c r="BN2329" s="94"/>
      <c r="BO2329" s="94"/>
      <c r="BP2329" s="94"/>
      <c r="BQ2329" s="94"/>
      <c r="BR2329" s="94"/>
      <c r="BS2329" s="94"/>
      <c r="BT2329" s="94"/>
      <c r="BU2329" s="94"/>
      <c r="BV2329" s="94"/>
      <c r="BW2329" s="94"/>
      <c r="BX2329" s="94"/>
      <c r="BY2329" s="94"/>
      <c r="BZ2329" s="94"/>
      <c r="CA2329" s="94"/>
      <c r="CB2329" s="94"/>
      <c r="CC2329" s="94"/>
      <c r="CD2329" s="94"/>
      <c r="CE2329" s="94"/>
      <c r="CF2329" s="94"/>
      <c r="CG2329" s="94"/>
      <c r="CH2329" s="94"/>
      <c r="CJ2329" s="94" t="s">
        <v>3680</v>
      </c>
      <c r="CK2329" s="94" t="s">
        <v>24868</v>
      </c>
      <c r="CL2329" s="94" t="s">
        <v>12505</v>
      </c>
      <c r="CM2329" s="94" t="s">
        <v>12808</v>
      </c>
      <c r="CO2329" s="94" t="s">
        <v>12013</v>
      </c>
      <c r="CP2329" s="94" t="s">
        <v>12810</v>
      </c>
      <c r="CQ2329" s="94" t="s">
        <v>12811</v>
      </c>
      <c r="CR2329" s="94" t="s">
        <v>13393</v>
      </c>
      <c r="CS2329" s="94" t="s">
        <v>12016</v>
      </c>
      <c r="CX2329" s="94" t="s">
        <v>24869</v>
      </c>
      <c r="CZ2329" s="94" t="s">
        <v>12007</v>
      </c>
      <c r="DA2329" s="94" t="s">
        <v>12016</v>
      </c>
      <c r="DB2329" s="94" t="s">
        <v>12016</v>
      </c>
      <c r="DC2329" s="94" t="s">
        <v>12007</v>
      </c>
      <c r="DD2329" s="94" t="s">
        <v>12007</v>
      </c>
      <c r="DE2329" s="94" t="s">
        <v>12007</v>
      </c>
      <c r="DH2329" s="94" t="s">
        <v>12021</v>
      </c>
      <c r="DJ2329" s="94" t="s">
        <v>12022</v>
      </c>
    </row>
    <row r="2330" ht="13.5" customHeight="1">
      <c r="A2330" s="94" t="s">
        <v>3094</v>
      </c>
      <c r="B2330" s="94" t="s">
        <v>9779</v>
      </c>
      <c r="C2330" s="94" t="str">
        <f t="shared" si="1"/>
        <v>Steven Federman</v>
      </c>
      <c r="D2330" s="94" t="s">
        <v>9780</v>
      </c>
      <c r="E2330" s="94" t="s">
        <v>32</v>
      </c>
      <c r="F2330" s="94" t="s">
        <v>24870</v>
      </c>
      <c r="G2330" s="95" t="s">
        <v>33</v>
      </c>
      <c r="H2330" s="94" t="s">
        <v>12006</v>
      </c>
      <c r="I2330" s="94" t="s">
        <v>12069</v>
      </c>
      <c r="BF2330" s="94" t="s">
        <v>33</v>
      </c>
      <c r="BG2330" s="94"/>
      <c r="BH2330" s="94"/>
      <c r="BI2330" s="94"/>
      <c r="BJ2330" s="94"/>
      <c r="BK2330" s="94"/>
      <c r="BL2330" s="94">
        <v>1.0</v>
      </c>
      <c r="BM2330" s="94"/>
      <c r="BN2330" s="94"/>
      <c r="BO2330" s="94"/>
      <c r="BP2330" s="94"/>
      <c r="BQ2330" s="94"/>
      <c r="BR2330" s="94"/>
      <c r="BS2330" s="94"/>
      <c r="BT2330" s="94"/>
      <c r="BU2330" s="94"/>
      <c r="BV2330" s="94"/>
      <c r="BW2330" s="94"/>
      <c r="BX2330" s="94"/>
      <c r="BY2330" s="94"/>
      <c r="BZ2330" s="94"/>
      <c r="CA2330" s="94"/>
      <c r="CB2330" s="94"/>
      <c r="CC2330" s="94"/>
      <c r="CD2330" s="94">
        <v>1.0</v>
      </c>
      <c r="CE2330" s="94"/>
      <c r="CF2330" s="94"/>
      <c r="CG2330" s="94"/>
      <c r="CH2330" s="94">
        <v>2.0</v>
      </c>
      <c r="CJ2330" s="94" t="s">
        <v>12029</v>
      </c>
      <c r="CK2330" s="94" t="s">
        <v>9784</v>
      </c>
      <c r="CL2330" s="94" t="s">
        <v>12046</v>
      </c>
      <c r="CM2330" s="94" t="s">
        <v>24871</v>
      </c>
      <c r="CN2330" s="94" t="s">
        <v>12029</v>
      </c>
      <c r="CO2330" s="94" t="s">
        <v>12101</v>
      </c>
      <c r="CP2330" s="94" t="s">
        <v>24872</v>
      </c>
      <c r="CQ2330" s="94" t="s">
        <v>12062</v>
      </c>
      <c r="CS2330" s="94" t="s">
        <v>12016</v>
      </c>
      <c r="CX2330" s="94" t="s">
        <v>24873</v>
      </c>
      <c r="CZ2330" s="94" t="s">
        <v>12007</v>
      </c>
      <c r="DA2330" s="94" t="s">
        <v>12016</v>
      </c>
      <c r="DB2330" s="94" t="s">
        <v>12016</v>
      </c>
      <c r="DC2330" s="94" t="s">
        <v>12007</v>
      </c>
      <c r="DD2330" s="94" t="s">
        <v>12016</v>
      </c>
      <c r="DE2330" s="94" t="s">
        <v>12016</v>
      </c>
      <c r="DH2330" s="94" t="s">
        <v>12021</v>
      </c>
      <c r="DJ2330" s="94" t="s">
        <v>12022</v>
      </c>
    </row>
    <row r="2331" ht="13.5" customHeight="1">
      <c r="A2331" s="94" t="s">
        <v>3094</v>
      </c>
      <c r="B2331" s="94" t="s">
        <v>24874</v>
      </c>
      <c r="C2331" s="94" t="str">
        <f t="shared" si="1"/>
        <v>Steven Gullberg</v>
      </c>
      <c r="D2331" s="94" t="s">
        <v>24875</v>
      </c>
      <c r="E2331" s="94" t="s">
        <v>32</v>
      </c>
      <c r="F2331" s="94" t="s">
        <v>24876</v>
      </c>
      <c r="G2331" s="95" t="s">
        <v>33</v>
      </c>
      <c r="H2331" s="94" t="s">
        <v>12006</v>
      </c>
      <c r="I2331" s="94" t="s">
        <v>12069</v>
      </c>
      <c r="BF2331" s="94" t="s">
        <v>33</v>
      </c>
      <c r="BG2331" s="94"/>
      <c r="BH2331" s="94"/>
      <c r="BI2331" s="94"/>
      <c r="BJ2331" s="94"/>
      <c r="BK2331" s="94"/>
      <c r="BL2331" s="94">
        <v>1.0</v>
      </c>
      <c r="BM2331" s="94"/>
      <c r="BN2331" s="94"/>
      <c r="BO2331" s="94"/>
      <c r="BP2331" s="94"/>
      <c r="BQ2331" s="94"/>
      <c r="BR2331" s="94"/>
      <c r="BS2331" s="94"/>
      <c r="BT2331" s="94"/>
      <c r="BU2331" s="94"/>
      <c r="BV2331" s="94"/>
      <c r="BW2331" s="94"/>
      <c r="BX2331" s="94"/>
      <c r="BY2331" s="94"/>
      <c r="BZ2331" s="94"/>
      <c r="CA2331" s="94"/>
      <c r="CB2331" s="94"/>
      <c r="CC2331" s="94"/>
      <c r="CD2331" s="94">
        <v>2.0</v>
      </c>
      <c r="CE2331" s="94"/>
      <c r="CF2331" s="94"/>
      <c r="CG2331" s="94"/>
      <c r="CH2331" s="94">
        <v>1.0</v>
      </c>
      <c r="CJ2331" s="94" t="s">
        <v>3680</v>
      </c>
      <c r="CK2331" s="94" t="s">
        <v>24877</v>
      </c>
      <c r="CL2331" s="94" t="s">
        <v>12046</v>
      </c>
      <c r="CM2331" s="94" t="s">
        <v>24878</v>
      </c>
      <c r="CN2331" s="94" t="s">
        <v>24879</v>
      </c>
      <c r="CO2331" s="94" t="s">
        <v>12116</v>
      </c>
      <c r="CP2331" s="94" t="s">
        <v>24880</v>
      </c>
      <c r="CQ2331" s="94" t="s">
        <v>12032</v>
      </c>
      <c r="CR2331" s="94" t="s">
        <v>12032</v>
      </c>
      <c r="CS2331" s="94" t="s">
        <v>12016</v>
      </c>
      <c r="CT2331" s="94" t="s">
        <v>12052</v>
      </c>
      <c r="CU2331" s="94" t="s">
        <v>12052</v>
      </c>
      <c r="CV2331" s="94" t="s">
        <v>12052</v>
      </c>
      <c r="CX2331" s="94" t="s">
        <v>24881</v>
      </c>
      <c r="CZ2331" s="94" t="s">
        <v>12007</v>
      </c>
      <c r="DA2331" s="94" t="s">
        <v>12016</v>
      </c>
      <c r="DB2331" s="94" t="s">
        <v>12016</v>
      </c>
      <c r="DC2331" s="94" t="s">
        <v>12007</v>
      </c>
      <c r="DD2331" s="94" t="s">
        <v>12007</v>
      </c>
      <c r="DE2331" s="94" t="s">
        <v>12007</v>
      </c>
      <c r="DH2331" s="94" t="s">
        <v>12021</v>
      </c>
      <c r="DJ2331" s="94" t="s">
        <v>12022</v>
      </c>
    </row>
    <row r="2332" ht="13.5" customHeight="1">
      <c r="A2332" s="94" t="s">
        <v>3094</v>
      </c>
      <c r="B2332" s="94" t="s">
        <v>3210</v>
      </c>
      <c r="C2332" s="94" t="str">
        <f t="shared" si="1"/>
        <v>Steven Mudenda</v>
      </c>
      <c r="D2332" s="94" t="s">
        <v>3211</v>
      </c>
      <c r="E2332" s="94" t="s">
        <v>32</v>
      </c>
      <c r="F2332" s="94" t="s">
        <v>24882</v>
      </c>
      <c r="G2332" s="95" t="s">
        <v>33</v>
      </c>
      <c r="H2332" s="94" t="s">
        <v>12006</v>
      </c>
      <c r="I2332" s="94" t="s">
        <v>12069</v>
      </c>
      <c r="BF2332" s="94" t="s">
        <v>33</v>
      </c>
      <c r="BG2332" s="94"/>
      <c r="BH2332" s="94"/>
      <c r="BI2332" s="94"/>
      <c r="BJ2332" s="94"/>
      <c r="BK2332" s="94"/>
      <c r="BL2332" s="94">
        <v>1.0</v>
      </c>
      <c r="BM2332" s="94"/>
      <c r="BN2332" s="94"/>
      <c r="BO2332" s="94"/>
      <c r="BP2332" s="94"/>
      <c r="BQ2332" s="94"/>
      <c r="BR2332" s="94"/>
      <c r="BS2332" s="94"/>
      <c r="BT2332" s="94"/>
      <c r="BU2332" s="94"/>
      <c r="BV2332" s="94"/>
      <c r="BW2332" s="94"/>
      <c r="BX2332" s="94"/>
      <c r="BY2332" s="94"/>
      <c r="BZ2332" s="94"/>
      <c r="CA2332" s="94"/>
      <c r="CB2332" s="94"/>
      <c r="CC2332" s="94"/>
      <c r="CD2332" s="94"/>
      <c r="CE2332" s="94"/>
      <c r="CF2332" s="94"/>
      <c r="CG2332" s="94"/>
      <c r="CH2332" s="94"/>
      <c r="CJ2332" s="94" t="s">
        <v>3680</v>
      </c>
      <c r="CK2332" s="94" t="s">
        <v>3214</v>
      </c>
      <c r="CL2332" s="94" t="s">
        <v>12046</v>
      </c>
      <c r="CM2332" s="94" t="s">
        <v>21648</v>
      </c>
      <c r="CN2332" s="94" t="s">
        <v>12115</v>
      </c>
      <c r="CO2332" s="94" t="s">
        <v>12116</v>
      </c>
      <c r="CP2332" s="94" t="s">
        <v>17022</v>
      </c>
      <c r="CQ2332" s="94" t="s">
        <v>13689</v>
      </c>
      <c r="CR2332" s="94" t="s">
        <v>14313</v>
      </c>
      <c r="CS2332" s="94" t="s">
        <v>12016</v>
      </c>
      <c r="CT2332" s="94" t="s">
        <v>13064</v>
      </c>
      <c r="CX2332" s="94" t="s">
        <v>24883</v>
      </c>
      <c r="CZ2332" s="94" t="s">
        <v>12007</v>
      </c>
      <c r="DC2332" s="94" t="s">
        <v>12007</v>
      </c>
      <c r="DD2332" s="94" t="s">
        <v>12007</v>
      </c>
      <c r="DE2332" s="94" t="s">
        <v>12007</v>
      </c>
      <c r="DH2332" s="94" t="s">
        <v>12021</v>
      </c>
      <c r="DJ2332" s="94" t="s">
        <v>12022</v>
      </c>
    </row>
    <row r="2333" ht="13.5" customHeight="1">
      <c r="A2333" s="94" t="s">
        <v>3094</v>
      </c>
      <c r="B2333" s="94" t="s">
        <v>8370</v>
      </c>
      <c r="C2333" s="94" t="str">
        <f t="shared" si="1"/>
        <v>Steven Penton</v>
      </c>
      <c r="D2333" s="94" t="s">
        <v>8371</v>
      </c>
      <c r="E2333" s="94" t="s">
        <v>32</v>
      </c>
      <c r="F2333" s="94" t="s">
        <v>24884</v>
      </c>
      <c r="G2333" s="95" t="s">
        <v>33</v>
      </c>
      <c r="H2333" s="94" t="s">
        <v>12006</v>
      </c>
      <c r="I2333" s="94" t="s">
        <v>12025</v>
      </c>
      <c r="BF2333" s="94" t="s">
        <v>33</v>
      </c>
      <c r="BG2333" s="94"/>
      <c r="BH2333" s="94"/>
      <c r="BI2333" s="94"/>
      <c r="BJ2333" s="94"/>
      <c r="BK2333" s="94"/>
      <c r="BL2333" s="94">
        <v>1.0</v>
      </c>
      <c r="BM2333" s="94"/>
      <c r="BN2333" s="94"/>
      <c r="BO2333" s="94"/>
      <c r="BP2333" s="94"/>
      <c r="BQ2333" s="94"/>
      <c r="BR2333" s="94"/>
      <c r="BS2333" s="94"/>
      <c r="BT2333" s="94"/>
      <c r="BU2333" s="94"/>
      <c r="BV2333" s="94"/>
      <c r="BW2333" s="94"/>
      <c r="BX2333" s="94"/>
      <c r="BY2333" s="94"/>
      <c r="BZ2333" s="94"/>
      <c r="CA2333" s="94"/>
      <c r="CB2333" s="94"/>
      <c r="CC2333" s="94"/>
      <c r="CD2333" s="94"/>
      <c r="CE2333" s="94"/>
      <c r="CF2333" s="94"/>
      <c r="CG2333" s="94"/>
      <c r="CH2333" s="94"/>
      <c r="CJ2333" s="94" t="s">
        <v>12058</v>
      </c>
      <c r="CK2333" s="94" t="s">
        <v>24885</v>
      </c>
      <c r="CL2333" s="94" t="s">
        <v>12046</v>
      </c>
      <c r="CM2333" s="94" t="s">
        <v>24886</v>
      </c>
      <c r="CN2333" s="94" t="s">
        <v>24887</v>
      </c>
      <c r="CP2333" s="94" t="s">
        <v>18383</v>
      </c>
      <c r="CQ2333" s="94" t="s">
        <v>12062</v>
      </c>
      <c r="CR2333" s="94" t="s">
        <v>12062</v>
      </c>
      <c r="CS2333" s="94" t="s">
        <v>12016</v>
      </c>
      <c r="CT2333" s="94" t="s">
        <v>24888</v>
      </c>
      <c r="CX2333" s="94" t="s">
        <v>1965</v>
      </c>
      <c r="CZ2333" s="94" t="s">
        <v>12007</v>
      </c>
      <c r="DA2333" s="94" t="s">
        <v>12016</v>
      </c>
      <c r="DB2333" s="94" t="s">
        <v>12016</v>
      </c>
      <c r="DC2333" s="94" t="s">
        <v>12016</v>
      </c>
      <c r="DD2333" s="94" t="s">
        <v>12016</v>
      </c>
      <c r="DE2333" s="94" t="s">
        <v>12007</v>
      </c>
      <c r="DH2333" s="94" t="s">
        <v>12021</v>
      </c>
      <c r="DJ2333" s="94" t="s">
        <v>12022</v>
      </c>
    </row>
    <row r="2334" ht="13.5" customHeight="1">
      <c r="A2334" s="94" t="s">
        <v>4640</v>
      </c>
      <c r="B2334" s="94" t="s">
        <v>4641</v>
      </c>
      <c r="C2334" s="94" t="str">
        <f t="shared" si="1"/>
        <v>Sthabile Kolwa</v>
      </c>
      <c r="D2334" s="94" t="s">
        <v>4642</v>
      </c>
      <c r="E2334" s="94" t="s">
        <v>35</v>
      </c>
      <c r="F2334" s="94" t="s">
        <v>24889</v>
      </c>
      <c r="G2334" s="95" t="s">
        <v>33</v>
      </c>
      <c r="H2334" s="94" t="s">
        <v>12006</v>
      </c>
      <c r="I2334" s="94" t="s">
        <v>12025</v>
      </c>
      <c r="BF2334" s="94" t="s">
        <v>33</v>
      </c>
      <c r="BG2334" s="94"/>
      <c r="BH2334" s="94"/>
      <c r="BI2334" s="94"/>
      <c r="BJ2334" s="94"/>
      <c r="BK2334" s="94"/>
      <c r="BL2334" s="94">
        <v>1.0</v>
      </c>
      <c r="BM2334" s="94"/>
      <c r="BN2334" s="94"/>
      <c r="BO2334" s="94"/>
      <c r="BP2334" s="94"/>
      <c r="BQ2334" s="94"/>
      <c r="BR2334" s="94"/>
      <c r="BS2334" s="94"/>
      <c r="BT2334" s="94"/>
      <c r="BU2334" s="94"/>
      <c r="BV2334" s="94"/>
      <c r="BW2334" s="94"/>
      <c r="BX2334" s="94"/>
      <c r="BY2334" s="94"/>
      <c r="BZ2334" s="94"/>
      <c r="CA2334" s="94"/>
      <c r="CB2334" s="94"/>
      <c r="CC2334" s="94"/>
      <c r="CD2334" s="94"/>
      <c r="CE2334" s="94"/>
      <c r="CF2334" s="94"/>
      <c r="CG2334" s="94"/>
      <c r="CH2334" s="94"/>
      <c r="CJ2334" s="94" t="s">
        <v>3680</v>
      </c>
      <c r="CK2334" s="94" t="s">
        <v>4640</v>
      </c>
      <c r="CM2334" s="94" t="s">
        <v>24890</v>
      </c>
      <c r="CN2334" s="94" t="s">
        <v>12115</v>
      </c>
      <c r="CO2334" s="94" t="s">
        <v>12030</v>
      </c>
      <c r="CQ2334" s="94" t="s">
        <v>12015</v>
      </c>
      <c r="CR2334" s="94" t="s">
        <v>12219</v>
      </c>
      <c r="CS2334" s="94" t="s">
        <v>12016</v>
      </c>
      <c r="CT2334" s="94" t="s">
        <v>24891</v>
      </c>
      <c r="CX2334" s="94" t="s">
        <v>24892</v>
      </c>
      <c r="CZ2334" s="94" t="s">
        <v>12007</v>
      </c>
      <c r="DA2334" s="94" t="s">
        <v>12019</v>
      </c>
      <c r="DB2334" s="94" t="s">
        <v>12016</v>
      </c>
      <c r="DC2334" s="94" t="s">
        <v>12007</v>
      </c>
      <c r="DD2334" s="94" t="s">
        <v>12016</v>
      </c>
      <c r="DE2334" s="94" t="s">
        <v>12016</v>
      </c>
      <c r="DH2334" s="94" t="s">
        <v>12021</v>
      </c>
      <c r="DJ2334" s="94" t="s">
        <v>12022</v>
      </c>
    </row>
    <row r="2335" ht="13.5" customHeight="1">
      <c r="A2335" s="94" t="s">
        <v>8508</v>
      </c>
      <c r="B2335" s="94" t="s">
        <v>24893</v>
      </c>
      <c r="C2335" s="94" t="str">
        <f t="shared" si="1"/>
        <v>Stuart Bale</v>
      </c>
      <c r="D2335" s="94" t="s">
        <v>24894</v>
      </c>
      <c r="E2335" s="94" t="s">
        <v>32</v>
      </c>
      <c r="F2335" s="94" t="s">
        <v>24895</v>
      </c>
      <c r="G2335" s="95" t="s">
        <v>33</v>
      </c>
      <c r="H2335" s="94" t="s">
        <v>12006</v>
      </c>
      <c r="I2335" s="94" t="s">
        <v>12069</v>
      </c>
      <c r="BF2335" s="94" t="s">
        <v>33</v>
      </c>
      <c r="BG2335" s="94"/>
      <c r="BH2335" s="94"/>
      <c r="BI2335" s="94"/>
      <c r="BJ2335" s="94"/>
      <c r="BK2335" s="94"/>
      <c r="BL2335" s="94">
        <v>1.0</v>
      </c>
      <c r="BM2335" s="94"/>
      <c r="BN2335" s="94"/>
      <c r="BO2335" s="94"/>
      <c r="BP2335" s="94"/>
      <c r="BQ2335" s="94"/>
      <c r="BR2335" s="94"/>
      <c r="BS2335" s="94"/>
      <c r="BT2335" s="94"/>
      <c r="BU2335" s="94"/>
      <c r="BV2335" s="94"/>
      <c r="BW2335" s="94"/>
      <c r="BX2335" s="94"/>
      <c r="BY2335" s="94"/>
      <c r="BZ2335" s="94"/>
      <c r="CA2335" s="94"/>
      <c r="CB2335" s="94"/>
      <c r="CC2335" s="94"/>
      <c r="CD2335" s="94"/>
      <c r="CE2335" s="94"/>
      <c r="CF2335" s="94"/>
      <c r="CG2335" s="94"/>
      <c r="CH2335" s="94"/>
      <c r="CJ2335" s="94" t="s">
        <v>12082</v>
      </c>
      <c r="CK2335" s="94" t="s">
        <v>24896</v>
      </c>
      <c r="CM2335" s="94" t="s">
        <v>24897</v>
      </c>
      <c r="CQ2335" s="94" t="s">
        <v>12062</v>
      </c>
      <c r="CS2335" s="94" t="s">
        <v>12016</v>
      </c>
      <c r="CX2335" s="94" t="s">
        <v>24898</v>
      </c>
      <c r="CZ2335" s="94" t="s">
        <v>12016</v>
      </c>
      <c r="DA2335" s="94" t="s">
        <v>12016</v>
      </c>
      <c r="DB2335" s="94" t="s">
        <v>12016</v>
      </c>
      <c r="DC2335" s="94" t="s">
        <v>12016</v>
      </c>
      <c r="DD2335" s="94" t="s">
        <v>12016</v>
      </c>
      <c r="DE2335" s="94" t="s">
        <v>12016</v>
      </c>
      <c r="DH2335" s="94" t="s">
        <v>12021</v>
      </c>
      <c r="DJ2335" s="94" t="s">
        <v>12022</v>
      </c>
    </row>
    <row r="2336" ht="13.5" customHeight="1">
      <c r="A2336" s="94" t="s">
        <v>8508</v>
      </c>
      <c r="B2336" s="94" t="s">
        <v>8509</v>
      </c>
      <c r="C2336" s="94" t="str">
        <f t="shared" si="1"/>
        <v>Stuart Ryder</v>
      </c>
      <c r="D2336" s="94" t="s">
        <v>8510</v>
      </c>
      <c r="E2336" s="94" t="s">
        <v>32</v>
      </c>
      <c r="F2336" s="94" t="s">
        <v>24899</v>
      </c>
      <c r="G2336" s="95" t="s">
        <v>33</v>
      </c>
      <c r="H2336" s="94" t="s">
        <v>12006</v>
      </c>
      <c r="I2336" s="94" t="s">
        <v>12069</v>
      </c>
      <c r="BF2336" s="94" t="s">
        <v>33</v>
      </c>
      <c r="BG2336" s="94"/>
      <c r="BH2336" s="94"/>
      <c r="BI2336" s="94"/>
      <c r="BJ2336" s="94"/>
      <c r="BK2336" s="94"/>
      <c r="BL2336" s="94">
        <v>1.0</v>
      </c>
      <c r="BM2336" s="94"/>
      <c r="BN2336" s="94"/>
      <c r="BO2336" s="94"/>
      <c r="BP2336" s="94"/>
      <c r="BQ2336" s="94"/>
      <c r="BR2336" s="94"/>
      <c r="BS2336" s="94"/>
      <c r="BT2336" s="94"/>
      <c r="BU2336" s="94"/>
      <c r="BV2336" s="94"/>
      <c r="BW2336" s="94"/>
      <c r="BX2336" s="94"/>
      <c r="BY2336" s="94"/>
      <c r="BZ2336" s="94"/>
      <c r="CA2336" s="94"/>
      <c r="CB2336" s="94"/>
      <c r="CC2336" s="94"/>
      <c r="CD2336" s="94">
        <v>1.0</v>
      </c>
      <c r="CE2336" s="94"/>
      <c r="CF2336" s="94"/>
      <c r="CG2336" s="94"/>
      <c r="CH2336" s="94"/>
      <c r="CJ2336" s="94" t="s">
        <v>3680</v>
      </c>
      <c r="CK2336" s="94" t="s">
        <v>8514</v>
      </c>
      <c r="CL2336" s="94" t="s">
        <v>12046</v>
      </c>
      <c r="CM2336" s="94" t="s">
        <v>24900</v>
      </c>
      <c r="CN2336" s="94" t="s">
        <v>24901</v>
      </c>
      <c r="CO2336" s="94" t="s">
        <v>12013</v>
      </c>
      <c r="CP2336" s="94" t="s">
        <v>12296</v>
      </c>
      <c r="CQ2336" s="94" t="s">
        <v>12074</v>
      </c>
      <c r="CR2336" s="94" t="s">
        <v>16831</v>
      </c>
      <c r="CS2336" s="94" t="s">
        <v>12016</v>
      </c>
      <c r="CX2336" s="94" t="s">
        <v>24902</v>
      </c>
      <c r="CZ2336" s="94" t="s">
        <v>12016</v>
      </c>
      <c r="DA2336" s="94" t="s">
        <v>12016</v>
      </c>
      <c r="DB2336" s="94" t="s">
        <v>12019</v>
      </c>
      <c r="DC2336" s="94" t="s">
        <v>12007</v>
      </c>
      <c r="DD2336" s="94" t="s">
        <v>12016</v>
      </c>
      <c r="DE2336" s="94" t="s">
        <v>12007</v>
      </c>
      <c r="DH2336" s="94" t="s">
        <v>12021</v>
      </c>
      <c r="DJ2336" s="94" t="s">
        <v>12022</v>
      </c>
    </row>
    <row r="2337" ht="13.5" customHeight="1">
      <c r="A2337" s="94" t="s">
        <v>24903</v>
      </c>
      <c r="B2337" s="94" t="s">
        <v>24904</v>
      </c>
      <c r="C2337" s="94" t="str">
        <f t="shared" si="1"/>
        <v>Su-Chan Bong</v>
      </c>
      <c r="D2337" s="94" t="s">
        <v>24905</v>
      </c>
      <c r="E2337" s="94" t="s">
        <v>32</v>
      </c>
      <c r="F2337" s="94" t="s">
        <v>24906</v>
      </c>
      <c r="G2337" s="95" t="s">
        <v>38</v>
      </c>
      <c r="H2337" s="94" t="s">
        <v>12006</v>
      </c>
      <c r="BF2337" s="94"/>
      <c r="BG2337" s="94"/>
      <c r="BH2337" s="94"/>
      <c r="BI2337" s="94" t="s">
        <v>38</v>
      </c>
      <c r="BJ2337" s="94"/>
      <c r="BK2337" s="94"/>
      <c r="BL2337" s="94"/>
      <c r="BM2337" s="94"/>
      <c r="BN2337" s="94"/>
      <c r="BO2337" s="94"/>
      <c r="BP2337" s="94"/>
      <c r="BQ2337" s="94"/>
      <c r="BR2337" s="94"/>
      <c r="BS2337" s="94"/>
      <c r="BT2337" s="94"/>
      <c r="BU2337" s="94">
        <v>1.0</v>
      </c>
      <c r="BV2337" s="94"/>
      <c r="BW2337" s="94"/>
      <c r="BX2337" s="94"/>
      <c r="BY2337" s="94"/>
      <c r="BZ2337" s="94"/>
      <c r="CA2337" s="94"/>
      <c r="CB2337" s="94"/>
      <c r="CC2337" s="94"/>
      <c r="CD2337" s="94"/>
      <c r="CE2337" s="94"/>
      <c r="CF2337" s="94"/>
      <c r="CG2337" s="94"/>
      <c r="CH2337" s="94"/>
      <c r="CJ2337" s="94" t="s">
        <v>3680</v>
      </c>
      <c r="CK2337" s="94" t="s">
        <v>24907</v>
      </c>
      <c r="CL2337" s="94" t="s">
        <v>12046</v>
      </c>
      <c r="CM2337" s="94" t="s">
        <v>17550</v>
      </c>
      <c r="CN2337" s="94" t="s">
        <v>21791</v>
      </c>
      <c r="CO2337" s="94" t="s">
        <v>12030</v>
      </c>
      <c r="CP2337" s="94" t="s">
        <v>13584</v>
      </c>
      <c r="CQ2337" s="94" t="s">
        <v>15547</v>
      </c>
      <c r="CR2337" s="94" t="s">
        <v>15547</v>
      </c>
      <c r="CX2337" s="94" t="s">
        <v>24908</v>
      </c>
      <c r="CZ2337" s="94" t="s">
        <v>12016</v>
      </c>
      <c r="DC2337" s="94" t="s">
        <v>12016</v>
      </c>
      <c r="DD2337" s="94" t="s">
        <v>12016</v>
      </c>
      <c r="DH2337" s="94" t="s">
        <v>12021</v>
      </c>
      <c r="DJ2337" s="94" t="s">
        <v>12022</v>
      </c>
    </row>
    <row r="2338" ht="13.5" customHeight="1">
      <c r="A2338" s="94" t="s">
        <v>5578</v>
      </c>
      <c r="B2338" s="94" t="s">
        <v>5579</v>
      </c>
      <c r="C2338" s="94" t="str">
        <f t="shared" si="1"/>
        <v>Subhabrata Majumdar</v>
      </c>
      <c r="D2338" s="94" t="s">
        <v>5580</v>
      </c>
      <c r="E2338" s="94" t="s">
        <v>32</v>
      </c>
      <c r="F2338" s="94" t="s">
        <v>24909</v>
      </c>
      <c r="G2338" s="95" t="s">
        <v>33</v>
      </c>
      <c r="H2338" s="94" t="s">
        <v>12006</v>
      </c>
      <c r="I2338" s="94" t="s">
        <v>12025</v>
      </c>
      <c r="BF2338" s="94" t="s">
        <v>33</v>
      </c>
      <c r="BG2338" s="94"/>
      <c r="BH2338" s="94"/>
      <c r="BI2338" s="94"/>
      <c r="BJ2338" s="94"/>
      <c r="BK2338" s="94"/>
      <c r="BL2338" s="94">
        <v>1.0</v>
      </c>
      <c r="BM2338" s="94"/>
      <c r="BN2338" s="94"/>
      <c r="BO2338" s="94"/>
      <c r="BP2338" s="94"/>
      <c r="BQ2338" s="94"/>
      <c r="BR2338" s="94"/>
      <c r="BS2338" s="94"/>
      <c r="BT2338" s="94"/>
      <c r="BU2338" s="94"/>
      <c r="BV2338" s="94"/>
      <c r="BW2338" s="94"/>
      <c r="BX2338" s="94"/>
      <c r="BY2338" s="94"/>
      <c r="BZ2338" s="94"/>
      <c r="CA2338" s="94"/>
      <c r="CB2338" s="94"/>
      <c r="CC2338" s="94"/>
      <c r="CD2338" s="94">
        <v>1.0</v>
      </c>
      <c r="CE2338" s="94"/>
      <c r="CF2338" s="94"/>
      <c r="CG2338" s="94"/>
      <c r="CH2338" s="94"/>
      <c r="CJ2338" s="94" t="s">
        <v>12082</v>
      </c>
      <c r="CK2338" s="94" t="s">
        <v>5584</v>
      </c>
      <c r="CL2338" s="94" t="s">
        <v>12046</v>
      </c>
      <c r="CM2338" s="94" t="s">
        <v>13579</v>
      </c>
      <c r="CN2338" s="94" t="s">
        <v>12411</v>
      </c>
      <c r="CO2338" s="94" t="s">
        <v>12030</v>
      </c>
      <c r="CP2338" s="94" t="s">
        <v>13276</v>
      </c>
      <c r="CQ2338" s="94" t="s">
        <v>12183</v>
      </c>
      <c r="CR2338" s="94" t="s">
        <v>12183</v>
      </c>
      <c r="CS2338" s="94" t="s">
        <v>12007</v>
      </c>
      <c r="CX2338" s="94" t="s">
        <v>24910</v>
      </c>
      <c r="CZ2338" s="94" t="s">
        <v>12007</v>
      </c>
      <c r="DA2338" s="94" t="s">
        <v>12016</v>
      </c>
      <c r="DB2338" s="94" t="s">
        <v>12019</v>
      </c>
      <c r="DC2338" s="94" t="s">
        <v>12007</v>
      </c>
      <c r="DD2338" s="94" t="s">
        <v>12007</v>
      </c>
      <c r="DE2338" s="94" t="s">
        <v>12007</v>
      </c>
      <c r="DH2338" s="94" t="s">
        <v>12021</v>
      </c>
      <c r="DJ2338" s="94" t="s">
        <v>12022</v>
      </c>
    </row>
    <row r="2339" ht="13.5" customHeight="1">
      <c r="A2339" s="94" t="s">
        <v>24911</v>
      </c>
      <c r="B2339" s="94" t="s">
        <v>24912</v>
      </c>
      <c r="C2339" s="94" t="str">
        <f t="shared" si="1"/>
        <v>Subhrat Praharaj</v>
      </c>
      <c r="D2339" s="94" t="s">
        <v>24913</v>
      </c>
      <c r="E2339" s="94" t="s">
        <v>5249</v>
      </c>
      <c r="F2339" s="94" t="s">
        <v>24914</v>
      </c>
      <c r="G2339" s="95" t="s">
        <v>1059</v>
      </c>
      <c r="H2339" s="94" t="s">
        <v>12006</v>
      </c>
      <c r="BF2339" s="94"/>
      <c r="BG2339" s="94"/>
      <c r="BH2339" s="94"/>
      <c r="BI2339" s="94"/>
      <c r="BJ2339" s="94"/>
      <c r="BK2339" s="94"/>
      <c r="BL2339" s="94"/>
      <c r="BM2339" s="94"/>
      <c r="BN2339" s="94"/>
      <c r="BO2339" s="94"/>
      <c r="BP2339" s="94"/>
      <c r="BQ2339" s="94"/>
      <c r="BR2339" s="94"/>
      <c r="BS2339" s="94"/>
      <c r="BT2339" s="94"/>
      <c r="BU2339" s="94"/>
      <c r="BV2339" s="94"/>
      <c r="BW2339" s="94"/>
      <c r="BX2339" s="94"/>
      <c r="BY2339" s="94"/>
      <c r="BZ2339" s="94"/>
      <c r="CA2339" s="94"/>
      <c r="CB2339" s="94"/>
      <c r="CC2339" s="94"/>
      <c r="CD2339" s="94"/>
      <c r="CE2339" s="94"/>
      <c r="CF2339" s="94"/>
      <c r="CG2339" s="94"/>
      <c r="CH2339" s="94"/>
      <c r="CJ2339" s="94" t="s">
        <v>12153</v>
      </c>
      <c r="CK2339" s="94" t="s">
        <v>24915</v>
      </c>
      <c r="CL2339" s="94" t="s">
        <v>12046</v>
      </c>
      <c r="CM2339" s="94" t="s">
        <v>24916</v>
      </c>
      <c r="CN2339" s="94" t="s">
        <v>24917</v>
      </c>
      <c r="CO2339" s="94" t="s">
        <v>12122</v>
      </c>
      <c r="CP2339" s="94" t="s">
        <v>17066</v>
      </c>
      <c r="CQ2339" s="94" t="s">
        <v>12347</v>
      </c>
      <c r="CR2339" s="94" t="s">
        <v>12195</v>
      </c>
      <c r="CS2339" s="94" t="s">
        <v>12007</v>
      </c>
      <c r="CT2339" s="94" t="s">
        <v>24918</v>
      </c>
      <c r="CU2339" s="94" t="s">
        <v>12052</v>
      </c>
      <c r="CV2339" s="94" t="s">
        <v>12052</v>
      </c>
      <c r="CX2339" s="94" t="s">
        <v>16225</v>
      </c>
      <c r="CZ2339" s="94" t="s">
        <v>12007</v>
      </c>
      <c r="DA2339" s="94" t="s">
        <v>12016</v>
      </c>
      <c r="DB2339" s="94" t="s">
        <v>12111</v>
      </c>
      <c r="DC2339" s="94" t="s">
        <v>12007</v>
      </c>
      <c r="DD2339" s="94" t="s">
        <v>12016</v>
      </c>
      <c r="DE2339" s="94" t="s">
        <v>12007</v>
      </c>
      <c r="DF2339" s="94" t="s">
        <v>12052</v>
      </c>
      <c r="DH2339" s="94" t="s">
        <v>12021</v>
      </c>
      <c r="DJ2339" s="94" t="s">
        <v>12022</v>
      </c>
    </row>
    <row r="2340" ht="13.5" customHeight="1">
      <c r="A2340" s="94" t="s">
        <v>24919</v>
      </c>
      <c r="B2340" s="94" t="s">
        <v>4460</v>
      </c>
      <c r="C2340" s="94" t="str">
        <f t="shared" si="1"/>
        <v>Subhrata Dey</v>
      </c>
      <c r="D2340" s="94" t="s">
        <v>24920</v>
      </c>
      <c r="E2340" s="94" t="s">
        <v>35</v>
      </c>
      <c r="F2340" s="94" t="s">
        <v>24921</v>
      </c>
      <c r="G2340" s="95" t="s">
        <v>33</v>
      </c>
      <c r="H2340" s="94" t="s">
        <v>12006</v>
      </c>
      <c r="I2340" s="94" t="s">
        <v>12069</v>
      </c>
      <c r="BF2340" s="94" t="s">
        <v>33</v>
      </c>
      <c r="BG2340" s="94"/>
      <c r="BH2340" s="94"/>
      <c r="BI2340" s="94"/>
      <c r="BJ2340" s="94"/>
      <c r="BK2340" s="94"/>
      <c r="BL2340" s="94"/>
      <c r="BM2340" s="94">
        <v>1.0</v>
      </c>
      <c r="BN2340" s="94"/>
      <c r="BO2340" s="94"/>
      <c r="BP2340" s="94"/>
      <c r="BQ2340" s="94"/>
      <c r="BR2340" s="94"/>
      <c r="BS2340" s="94"/>
      <c r="BT2340" s="94"/>
      <c r="BU2340" s="94"/>
      <c r="BV2340" s="94"/>
      <c r="BW2340" s="94"/>
      <c r="BX2340" s="94"/>
      <c r="BY2340" s="94"/>
      <c r="BZ2340" s="94"/>
      <c r="CA2340" s="94"/>
      <c r="CB2340" s="94"/>
      <c r="CC2340" s="94"/>
      <c r="CD2340" s="94"/>
      <c r="CE2340" s="94"/>
      <c r="CF2340" s="94"/>
      <c r="CG2340" s="94"/>
      <c r="CH2340" s="94"/>
      <c r="CK2340" s="94" t="s">
        <v>24922</v>
      </c>
      <c r="CL2340" s="94" t="s">
        <v>13656</v>
      </c>
      <c r="CM2340" s="94" t="s">
        <v>24923</v>
      </c>
      <c r="CN2340" s="94" t="s">
        <v>12121</v>
      </c>
      <c r="CO2340" s="94" t="s">
        <v>12122</v>
      </c>
      <c r="CP2340" s="94" t="s">
        <v>17200</v>
      </c>
      <c r="CQ2340" s="94" t="s">
        <v>12336</v>
      </c>
      <c r="CR2340" s="94" t="s">
        <v>12195</v>
      </c>
      <c r="CS2340" s="94" t="s">
        <v>12007</v>
      </c>
      <c r="CX2340" s="94" t="s">
        <v>24924</v>
      </c>
      <c r="CZ2340" s="94" t="s">
        <v>12007</v>
      </c>
      <c r="DA2340" s="94" t="s">
        <v>12111</v>
      </c>
      <c r="DB2340" s="94" t="s">
        <v>12111</v>
      </c>
      <c r="DC2340" s="94" t="s">
        <v>12007</v>
      </c>
      <c r="DD2340" s="94" t="s">
        <v>12007</v>
      </c>
      <c r="DE2340" s="94" t="s">
        <v>12007</v>
      </c>
      <c r="DH2340" s="94" t="s">
        <v>12021</v>
      </c>
      <c r="DJ2340" s="94" t="s">
        <v>12022</v>
      </c>
    </row>
    <row r="2341" ht="13.5" customHeight="1">
      <c r="A2341" s="94" t="s">
        <v>7632</v>
      </c>
      <c r="B2341" s="94" t="s">
        <v>5343</v>
      </c>
      <c r="C2341" s="94" t="str">
        <f t="shared" si="1"/>
        <v>Suchira Sarkar</v>
      </c>
      <c r="D2341" s="94" t="s">
        <v>7633</v>
      </c>
      <c r="E2341" s="94" t="s">
        <v>32</v>
      </c>
      <c r="F2341" s="94" t="s">
        <v>24925</v>
      </c>
      <c r="G2341" s="95" t="s">
        <v>38</v>
      </c>
      <c r="H2341" s="94" t="s">
        <v>12006</v>
      </c>
      <c r="I2341" s="94" t="s">
        <v>12069</v>
      </c>
      <c r="BF2341" s="94"/>
      <c r="BG2341" s="94" t="s">
        <v>38</v>
      </c>
      <c r="BH2341" s="94"/>
      <c r="BI2341" s="94"/>
      <c r="BJ2341" s="94"/>
      <c r="BK2341" s="94"/>
      <c r="BL2341" s="94"/>
      <c r="BM2341" s="94"/>
      <c r="BN2341" s="94"/>
      <c r="BO2341" s="94">
        <v>1.0</v>
      </c>
      <c r="BP2341" s="94"/>
      <c r="BQ2341" s="94"/>
      <c r="BR2341" s="94"/>
      <c r="BS2341" s="94"/>
      <c r="BT2341" s="94"/>
      <c r="BU2341" s="94"/>
      <c r="BV2341" s="94"/>
      <c r="BW2341" s="94"/>
      <c r="BX2341" s="94"/>
      <c r="BY2341" s="94"/>
      <c r="BZ2341" s="94"/>
      <c r="CA2341" s="94"/>
      <c r="CB2341" s="94"/>
      <c r="CC2341" s="94"/>
      <c r="CD2341" s="94"/>
      <c r="CE2341" s="94"/>
      <c r="CF2341" s="94"/>
      <c r="CG2341" s="94"/>
      <c r="CH2341" s="94"/>
      <c r="CJ2341" s="94" t="s">
        <v>12980</v>
      </c>
      <c r="CK2341" s="94" t="s">
        <v>7637</v>
      </c>
      <c r="CL2341" s="94" t="s">
        <v>12010</v>
      </c>
      <c r="CM2341" s="94" t="s">
        <v>24926</v>
      </c>
      <c r="CO2341" s="94" t="s">
        <v>12188</v>
      </c>
      <c r="CP2341" s="94" t="s">
        <v>13281</v>
      </c>
      <c r="CQ2341" s="94" t="s">
        <v>12183</v>
      </c>
      <c r="CR2341" s="94" t="s">
        <v>12195</v>
      </c>
      <c r="CS2341" s="94" t="s">
        <v>12007</v>
      </c>
      <c r="CX2341" s="94" t="s">
        <v>1831</v>
      </c>
      <c r="CZ2341" s="94" t="s">
        <v>12016</v>
      </c>
      <c r="DA2341" s="94" t="s">
        <v>12016</v>
      </c>
      <c r="DB2341" s="94" t="s">
        <v>12111</v>
      </c>
      <c r="DC2341" s="94" t="s">
        <v>12007</v>
      </c>
      <c r="DD2341" s="94" t="s">
        <v>12016</v>
      </c>
      <c r="DE2341" s="94" t="s">
        <v>12007</v>
      </c>
      <c r="DH2341" s="94" t="s">
        <v>12021</v>
      </c>
      <c r="DJ2341" s="94" t="s">
        <v>12022</v>
      </c>
    </row>
    <row r="2342" ht="13.5" customHeight="1">
      <c r="A2342" s="94" t="s">
        <v>7703</v>
      </c>
      <c r="B2342" s="94" t="s">
        <v>7704</v>
      </c>
      <c r="C2342" s="94" t="str">
        <f t="shared" si="1"/>
        <v>Suhel Ahmeti</v>
      </c>
      <c r="D2342" s="94" t="s">
        <v>7705</v>
      </c>
      <c r="E2342" s="94" t="s">
        <v>32</v>
      </c>
      <c r="F2342" s="94" t="s">
        <v>24927</v>
      </c>
      <c r="G2342" s="95" t="s">
        <v>38</v>
      </c>
      <c r="H2342" s="94" t="s">
        <v>12006</v>
      </c>
      <c r="I2342" s="94" t="s">
        <v>12069</v>
      </c>
      <c r="BF2342" s="94"/>
      <c r="BG2342" s="94" t="s">
        <v>38</v>
      </c>
      <c r="BH2342" s="94"/>
      <c r="BI2342" s="94"/>
      <c r="BJ2342" s="94"/>
      <c r="BK2342" s="94"/>
      <c r="BL2342" s="94"/>
      <c r="BM2342" s="94"/>
      <c r="BN2342" s="94"/>
      <c r="BO2342" s="94"/>
      <c r="BP2342" s="94">
        <v>1.0</v>
      </c>
      <c r="BQ2342" s="94"/>
      <c r="BR2342" s="94"/>
      <c r="BS2342" s="94"/>
      <c r="BT2342" s="94"/>
      <c r="BU2342" s="94"/>
      <c r="BV2342" s="94"/>
      <c r="BW2342" s="94"/>
      <c r="BX2342" s="94"/>
      <c r="BY2342" s="94"/>
      <c r="BZ2342" s="94"/>
      <c r="CA2342" s="94"/>
      <c r="CB2342" s="94"/>
      <c r="CC2342" s="94"/>
      <c r="CD2342" s="94"/>
      <c r="CE2342" s="94"/>
      <c r="CF2342" s="94"/>
      <c r="CG2342" s="94"/>
      <c r="CH2342" s="94"/>
      <c r="CJ2342" s="94" t="s">
        <v>12153</v>
      </c>
      <c r="CK2342" s="94" t="s">
        <v>7708</v>
      </c>
      <c r="CL2342" s="94" t="s">
        <v>12046</v>
      </c>
      <c r="CM2342" s="94" t="s">
        <v>24928</v>
      </c>
      <c r="CN2342" s="94" t="s">
        <v>24929</v>
      </c>
      <c r="CO2342" s="94" t="s">
        <v>12217</v>
      </c>
      <c r="CP2342" s="94" t="s">
        <v>24930</v>
      </c>
      <c r="CQ2342" s="94" t="s">
        <v>24931</v>
      </c>
      <c r="CR2342" s="94" t="s">
        <v>24931</v>
      </c>
      <c r="CS2342" s="94" t="s">
        <v>12007</v>
      </c>
      <c r="CT2342" s="94" t="s">
        <v>12225</v>
      </c>
      <c r="CU2342" s="94" t="s">
        <v>12225</v>
      </c>
      <c r="CV2342" s="94" t="s">
        <v>12225</v>
      </c>
      <c r="CX2342" s="94" t="s">
        <v>13848</v>
      </c>
      <c r="CZ2342" s="94" t="s">
        <v>12007</v>
      </c>
      <c r="DA2342" s="94" t="s">
        <v>12019</v>
      </c>
      <c r="DB2342" s="94" t="s">
        <v>12111</v>
      </c>
      <c r="DC2342" s="94" t="s">
        <v>12007</v>
      </c>
      <c r="DD2342" s="94" t="s">
        <v>12007</v>
      </c>
      <c r="DE2342" s="94" t="s">
        <v>12007</v>
      </c>
      <c r="DF2342" s="94" t="s">
        <v>24932</v>
      </c>
      <c r="DH2342" s="94" t="s">
        <v>12021</v>
      </c>
      <c r="DJ2342" s="94" t="s">
        <v>12022</v>
      </c>
    </row>
    <row r="2343" ht="13.5" customHeight="1">
      <c r="A2343" s="94" t="s">
        <v>8685</v>
      </c>
      <c r="B2343" s="94" t="s">
        <v>8686</v>
      </c>
      <c r="C2343" s="94" t="str">
        <f t="shared" si="1"/>
        <v>Sujay Mate</v>
      </c>
      <c r="D2343" s="94" t="s">
        <v>8687</v>
      </c>
      <c r="E2343" s="94" t="s">
        <v>32</v>
      </c>
      <c r="F2343" s="94" t="s">
        <v>24933</v>
      </c>
      <c r="G2343" s="95" t="s">
        <v>33</v>
      </c>
      <c r="H2343" s="94" t="s">
        <v>12006</v>
      </c>
      <c r="I2343" s="94" t="s">
        <v>12069</v>
      </c>
      <c r="BF2343" s="94" t="s">
        <v>33</v>
      </c>
      <c r="BG2343" s="94"/>
      <c r="BH2343" s="94"/>
      <c r="BI2343" s="94"/>
      <c r="BJ2343" s="94"/>
      <c r="BK2343" s="94"/>
      <c r="BL2343" s="94">
        <v>1.0</v>
      </c>
      <c r="BM2343" s="94"/>
      <c r="BN2343" s="94"/>
      <c r="BO2343" s="94"/>
      <c r="BP2343" s="94"/>
      <c r="BQ2343" s="94"/>
      <c r="BR2343" s="94"/>
      <c r="BS2343" s="94"/>
      <c r="BT2343" s="94"/>
      <c r="BU2343" s="94"/>
      <c r="BV2343" s="94"/>
      <c r="BW2343" s="94"/>
      <c r="BX2343" s="94"/>
      <c r="BY2343" s="94"/>
      <c r="BZ2343" s="94"/>
      <c r="CA2343" s="94"/>
      <c r="CB2343" s="94"/>
      <c r="CC2343" s="94"/>
      <c r="CD2343" s="94">
        <v>1.0</v>
      </c>
      <c r="CE2343" s="94"/>
      <c r="CF2343" s="94"/>
      <c r="CG2343" s="94"/>
      <c r="CH2343" s="94"/>
      <c r="CJ2343" s="94" t="s">
        <v>12058</v>
      </c>
      <c r="CK2343" s="94" t="s">
        <v>8691</v>
      </c>
      <c r="CL2343" s="94" t="s">
        <v>12046</v>
      </c>
      <c r="CM2343" s="94" t="s">
        <v>24934</v>
      </c>
      <c r="CO2343" s="94" t="s">
        <v>12188</v>
      </c>
      <c r="CP2343" s="94" t="s">
        <v>13276</v>
      </c>
      <c r="CQ2343" s="94" t="s">
        <v>12183</v>
      </c>
      <c r="CR2343" s="94" t="s">
        <v>12195</v>
      </c>
      <c r="CS2343" s="94" t="s">
        <v>12007</v>
      </c>
      <c r="CT2343" s="94" t="s">
        <v>12052</v>
      </c>
      <c r="CU2343" s="94" t="s">
        <v>12052</v>
      </c>
      <c r="CV2343" s="94" t="s">
        <v>12052</v>
      </c>
      <c r="CX2343" s="94" t="s">
        <v>15010</v>
      </c>
      <c r="CZ2343" s="94" t="s">
        <v>12007</v>
      </c>
      <c r="DA2343" s="94" t="s">
        <v>12016</v>
      </c>
      <c r="DB2343" s="94" t="s">
        <v>12016</v>
      </c>
      <c r="DC2343" s="94" t="s">
        <v>12016</v>
      </c>
      <c r="DD2343" s="94" t="s">
        <v>12016</v>
      </c>
      <c r="DE2343" s="94" t="s">
        <v>12007</v>
      </c>
      <c r="DH2343" s="94" t="s">
        <v>12021</v>
      </c>
      <c r="DJ2343" s="94" t="s">
        <v>12022</v>
      </c>
    </row>
    <row r="2344" ht="13.5" customHeight="1">
      <c r="A2344" s="94" t="s">
        <v>8424</v>
      </c>
      <c r="B2344" s="94" t="s">
        <v>8425</v>
      </c>
      <c r="C2344" s="94" t="str">
        <f t="shared" si="1"/>
        <v>Suleiman Iguda Ladan</v>
      </c>
      <c r="D2344" s="94" t="s">
        <v>8426</v>
      </c>
      <c r="E2344" s="94" t="s">
        <v>32</v>
      </c>
      <c r="F2344" s="94" t="s">
        <v>24935</v>
      </c>
      <c r="G2344" s="95" t="s">
        <v>38</v>
      </c>
      <c r="H2344" s="94" t="s">
        <v>12006</v>
      </c>
      <c r="I2344" s="94" t="s">
        <v>12025</v>
      </c>
      <c r="BF2344" s="94"/>
      <c r="BG2344" s="94"/>
      <c r="BH2344" s="94"/>
      <c r="BI2344" s="94"/>
      <c r="BJ2344" s="94"/>
      <c r="BK2344" s="94" t="s">
        <v>38</v>
      </c>
      <c r="BL2344" s="94"/>
      <c r="BM2344" s="94"/>
      <c r="BN2344" s="94"/>
      <c r="BO2344" s="94"/>
      <c r="BP2344" s="94"/>
      <c r="BQ2344" s="94"/>
      <c r="BR2344" s="94"/>
      <c r="BS2344" s="94"/>
      <c r="BT2344" s="94"/>
      <c r="BU2344" s="94"/>
      <c r="BV2344" s="94"/>
      <c r="BW2344" s="94"/>
      <c r="BX2344" s="94"/>
      <c r="BY2344" s="94"/>
      <c r="BZ2344" s="94"/>
      <c r="CA2344" s="94">
        <v>1.0</v>
      </c>
      <c r="CB2344" s="94"/>
      <c r="CC2344" s="94"/>
      <c r="CD2344" s="94"/>
      <c r="CE2344" s="94"/>
      <c r="CF2344" s="94"/>
      <c r="CG2344" s="94"/>
      <c r="CH2344" s="94"/>
      <c r="CJ2344" s="94" t="s">
        <v>12153</v>
      </c>
      <c r="CK2344" s="94" t="s">
        <v>8429</v>
      </c>
      <c r="CL2344" s="94" t="s">
        <v>12046</v>
      </c>
      <c r="CM2344" s="94" t="s">
        <v>24936</v>
      </c>
      <c r="CN2344" s="94" t="s">
        <v>24937</v>
      </c>
      <c r="CO2344" s="94" t="s">
        <v>12122</v>
      </c>
      <c r="CP2344" s="94" t="s">
        <v>24938</v>
      </c>
      <c r="CQ2344" s="94" t="s">
        <v>12158</v>
      </c>
      <c r="CR2344" s="94" t="s">
        <v>12158</v>
      </c>
      <c r="CX2344" s="94" t="s">
        <v>1642</v>
      </c>
      <c r="CZ2344" s="94" t="s">
        <v>12007</v>
      </c>
      <c r="DC2344" s="94" t="s">
        <v>12016</v>
      </c>
      <c r="DD2344" s="94" t="s">
        <v>12007</v>
      </c>
      <c r="DH2344" s="94" t="s">
        <v>12021</v>
      </c>
      <c r="DJ2344" s="94" t="s">
        <v>12022</v>
      </c>
    </row>
    <row r="2345" ht="13.5" customHeight="1">
      <c r="A2345" s="94" t="s">
        <v>24939</v>
      </c>
      <c r="B2345" s="94" t="s">
        <v>24940</v>
      </c>
      <c r="C2345" s="94" t="str">
        <f t="shared" si="1"/>
        <v>Sulona Kandhai</v>
      </c>
      <c r="D2345" s="94" t="s">
        <v>24941</v>
      </c>
      <c r="E2345" s="94" t="s">
        <v>32</v>
      </c>
      <c r="F2345" s="94" t="s">
        <v>24942</v>
      </c>
      <c r="G2345" s="95" t="s">
        <v>33</v>
      </c>
      <c r="H2345" s="94" t="s">
        <v>12006</v>
      </c>
      <c r="BF2345" s="94"/>
      <c r="BG2345" s="94"/>
      <c r="BH2345" s="94" t="s">
        <v>33</v>
      </c>
      <c r="BI2345" s="94"/>
      <c r="BJ2345" s="94"/>
      <c r="BK2345" s="94"/>
      <c r="BL2345" s="94"/>
      <c r="BM2345" s="94"/>
      <c r="BN2345" s="94"/>
      <c r="BO2345" s="94"/>
      <c r="BP2345" s="94"/>
      <c r="BQ2345" s="94"/>
      <c r="BR2345" s="94">
        <v>1.0</v>
      </c>
      <c r="BS2345" s="94"/>
      <c r="BT2345" s="94"/>
      <c r="BU2345" s="94"/>
      <c r="BV2345" s="94"/>
      <c r="BW2345" s="94"/>
      <c r="BX2345" s="94"/>
      <c r="BY2345" s="94"/>
      <c r="BZ2345" s="94"/>
      <c r="CA2345" s="94"/>
      <c r="CB2345" s="94"/>
      <c r="CC2345" s="94"/>
      <c r="CD2345" s="94"/>
      <c r="CE2345" s="94"/>
      <c r="CF2345" s="94"/>
      <c r="CG2345" s="94"/>
      <c r="CH2345" s="94"/>
      <c r="CJ2345" s="94" t="s">
        <v>3680</v>
      </c>
      <c r="CK2345" s="94" t="s">
        <v>24943</v>
      </c>
      <c r="CL2345" s="94" t="s">
        <v>12010</v>
      </c>
      <c r="CM2345" s="94" t="s">
        <v>17604</v>
      </c>
      <c r="CO2345" s="94" t="s">
        <v>12188</v>
      </c>
      <c r="CP2345" s="94" t="s">
        <v>12282</v>
      </c>
      <c r="CQ2345" s="94" t="s">
        <v>12015</v>
      </c>
      <c r="CR2345" s="94" t="s">
        <v>12219</v>
      </c>
      <c r="CS2345" s="94" t="s">
        <v>12016</v>
      </c>
      <c r="CX2345" s="94" t="s">
        <v>24944</v>
      </c>
      <c r="CZ2345" s="94" t="s">
        <v>12007</v>
      </c>
      <c r="DA2345" s="94" t="s">
        <v>12019</v>
      </c>
      <c r="DB2345" s="94" t="s">
        <v>12111</v>
      </c>
      <c r="DC2345" s="94" t="s">
        <v>12007</v>
      </c>
      <c r="DD2345" s="94" t="s">
        <v>12007</v>
      </c>
      <c r="DE2345" s="94" t="s">
        <v>12007</v>
      </c>
      <c r="DH2345" s="94" t="s">
        <v>12021</v>
      </c>
      <c r="DJ2345" s="94" t="s">
        <v>12022</v>
      </c>
    </row>
    <row r="2346" ht="13.5" customHeight="1">
      <c r="A2346" s="94" t="s">
        <v>7304</v>
      </c>
      <c r="B2346" s="94" t="s">
        <v>7305</v>
      </c>
      <c r="C2346" s="94" t="str">
        <f t="shared" si="1"/>
        <v>Sultana Nahar</v>
      </c>
      <c r="D2346" s="94" t="s">
        <v>7306</v>
      </c>
      <c r="E2346" s="94" t="s">
        <v>32</v>
      </c>
      <c r="F2346" s="94" t="s">
        <v>24945</v>
      </c>
      <c r="G2346" s="95" t="s">
        <v>38</v>
      </c>
      <c r="H2346" s="94" t="s">
        <v>12006</v>
      </c>
      <c r="I2346" s="94" t="s">
        <v>12069</v>
      </c>
      <c r="BF2346" s="94"/>
      <c r="BG2346" s="94"/>
      <c r="BH2346" s="94"/>
      <c r="BI2346" s="94" t="s">
        <v>38</v>
      </c>
      <c r="BJ2346" s="94"/>
      <c r="BK2346" s="94"/>
      <c r="BL2346" s="94"/>
      <c r="BM2346" s="94"/>
      <c r="BN2346" s="94"/>
      <c r="BO2346" s="94"/>
      <c r="BP2346" s="94"/>
      <c r="BQ2346" s="94"/>
      <c r="BR2346" s="94"/>
      <c r="BS2346" s="94"/>
      <c r="BT2346" s="94"/>
      <c r="BU2346" s="94">
        <v>1.0</v>
      </c>
      <c r="BV2346" s="94"/>
      <c r="BW2346" s="94"/>
      <c r="BX2346" s="94"/>
      <c r="BY2346" s="94"/>
      <c r="BZ2346" s="94"/>
      <c r="CA2346" s="94"/>
      <c r="CB2346" s="94"/>
      <c r="CC2346" s="94"/>
      <c r="CD2346" s="94"/>
      <c r="CE2346" s="94"/>
      <c r="CF2346" s="94"/>
      <c r="CG2346" s="94"/>
      <c r="CH2346" s="94"/>
      <c r="CJ2346" s="94" t="s">
        <v>12026</v>
      </c>
      <c r="CK2346" s="94" t="s">
        <v>24946</v>
      </c>
      <c r="CL2346" s="94" t="s">
        <v>12010</v>
      </c>
      <c r="CM2346" s="94" t="s">
        <v>15488</v>
      </c>
      <c r="CN2346" s="94" t="s">
        <v>13396</v>
      </c>
      <c r="CP2346" s="94" t="s">
        <v>19132</v>
      </c>
      <c r="CQ2346" s="94" t="s">
        <v>12062</v>
      </c>
      <c r="CR2346" s="94" t="s">
        <v>12062</v>
      </c>
      <c r="CX2346" s="94" t="s">
        <v>24947</v>
      </c>
      <c r="CZ2346" s="94" t="s">
        <v>12007</v>
      </c>
      <c r="DC2346" s="94" t="s">
        <v>12007</v>
      </c>
      <c r="DD2346" s="94" t="s">
        <v>12007</v>
      </c>
      <c r="DH2346" s="94" t="s">
        <v>12021</v>
      </c>
      <c r="DJ2346" s="94" t="s">
        <v>12022</v>
      </c>
    </row>
    <row r="2347" ht="13.5" customHeight="1">
      <c r="A2347" s="94" t="s">
        <v>5560</v>
      </c>
      <c r="B2347" s="94" t="s">
        <v>5561</v>
      </c>
      <c r="C2347" s="94" t="str">
        <f t="shared" si="1"/>
        <v>Suman Bala</v>
      </c>
      <c r="D2347" s="94" t="s">
        <v>5562</v>
      </c>
      <c r="E2347" s="94" t="s">
        <v>32</v>
      </c>
      <c r="F2347" s="94" t="s">
        <v>24948</v>
      </c>
      <c r="G2347" s="95" t="s">
        <v>38</v>
      </c>
      <c r="H2347" s="94" t="s">
        <v>12006</v>
      </c>
      <c r="I2347" s="94" t="s">
        <v>12069</v>
      </c>
      <c r="BF2347" s="94"/>
      <c r="BG2347" s="94" t="s">
        <v>38</v>
      </c>
      <c r="BH2347" s="94"/>
      <c r="BI2347" s="94"/>
      <c r="BJ2347" s="94"/>
      <c r="BK2347" s="94"/>
      <c r="BL2347" s="94"/>
      <c r="BM2347" s="94"/>
      <c r="BN2347" s="94"/>
      <c r="BO2347" s="94">
        <v>1.0</v>
      </c>
      <c r="BP2347" s="94"/>
      <c r="BQ2347" s="94"/>
      <c r="BR2347" s="94"/>
      <c r="BS2347" s="94"/>
      <c r="BT2347" s="94"/>
      <c r="BU2347" s="94"/>
      <c r="BV2347" s="94"/>
      <c r="BW2347" s="94"/>
      <c r="BX2347" s="94"/>
      <c r="BY2347" s="94"/>
      <c r="BZ2347" s="94"/>
      <c r="CA2347" s="94"/>
      <c r="CB2347" s="94"/>
      <c r="CC2347" s="94"/>
      <c r="CD2347" s="94"/>
      <c r="CE2347" s="94"/>
      <c r="CF2347" s="94"/>
      <c r="CG2347" s="94"/>
      <c r="CH2347" s="94"/>
      <c r="CJ2347" s="94" t="s">
        <v>3680</v>
      </c>
      <c r="CK2347" s="94" t="s">
        <v>5566</v>
      </c>
      <c r="CL2347" s="94" t="s">
        <v>12046</v>
      </c>
      <c r="CM2347" s="94" t="s">
        <v>24949</v>
      </c>
      <c r="CN2347" s="94" t="s">
        <v>13307</v>
      </c>
      <c r="CO2347" s="94" t="s">
        <v>12188</v>
      </c>
      <c r="CP2347" s="94" t="s">
        <v>19181</v>
      </c>
      <c r="CQ2347" s="94" t="s">
        <v>12062</v>
      </c>
      <c r="CR2347" s="94" t="s">
        <v>12195</v>
      </c>
      <c r="CS2347" s="94" t="s">
        <v>12007</v>
      </c>
      <c r="CT2347" s="94" t="s">
        <v>24950</v>
      </c>
      <c r="CX2347" s="94" t="s">
        <v>15010</v>
      </c>
      <c r="CZ2347" s="94" t="s">
        <v>12007</v>
      </c>
      <c r="DA2347" s="94" t="s">
        <v>12111</v>
      </c>
      <c r="DB2347" s="94" t="s">
        <v>12111</v>
      </c>
      <c r="DC2347" s="94" t="s">
        <v>12016</v>
      </c>
      <c r="DE2347" s="94" t="s">
        <v>12007</v>
      </c>
      <c r="DH2347" s="94" t="s">
        <v>12021</v>
      </c>
      <c r="DJ2347" s="94" t="s">
        <v>12022</v>
      </c>
    </row>
    <row r="2348" ht="13.5" customHeight="1">
      <c r="A2348" s="94" t="s">
        <v>5560</v>
      </c>
      <c r="B2348" s="94" t="s">
        <v>7348</v>
      </c>
      <c r="C2348" s="94" t="str">
        <f t="shared" si="1"/>
        <v>Suman Chatterjee</v>
      </c>
      <c r="D2348" s="94" t="s">
        <v>7415</v>
      </c>
      <c r="E2348" s="94" t="s">
        <v>32</v>
      </c>
      <c r="F2348" s="94" t="s">
        <v>24951</v>
      </c>
      <c r="G2348" s="95" t="s">
        <v>33</v>
      </c>
      <c r="H2348" s="94" t="s">
        <v>12006</v>
      </c>
      <c r="I2348" s="94" t="s">
        <v>12069</v>
      </c>
      <c r="BF2348" s="94"/>
      <c r="BG2348" s="94"/>
      <c r="BH2348" s="94" t="s">
        <v>33</v>
      </c>
      <c r="BI2348" s="94"/>
      <c r="BJ2348" s="94"/>
      <c r="BK2348" s="94"/>
      <c r="BL2348" s="94"/>
      <c r="BM2348" s="94"/>
      <c r="BN2348" s="94"/>
      <c r="BO2348" s="94"/>
      <c r="BP2348" s="94"/>
      <c r="BQ2348" s="94"/>
      <c r="BR2348" s="94">
        <v>1.0</v>
      </c>
      <c r="BS2348" s="94"/>
      <c r="BT2348" s="94"/>
      <c r="BU2348" s="94"/>
      <c r="BV2348" s="94"/>
      <c r="BW2348" s="94"/>
      <c r="BX2348" s="94"/>
      <c r="BY2348" s="94"/>
      <c r="BZ2348" s="94"/>
      <c r="CA2348" s="94"/>
      <c r="CB2348" s="94"/>
      <c r="CC2348" s="94"/>
      <c r="CD2348" s="94"/>
      <c r="CE2348" s="94"/>
      <c r="CF2348" s="94"/>
      <c r="CG2348" s="94"/>
      <c r="CH2348" s="94"/>
      <c r="CJ2348" s="94" t="s">
        <v>12058</v>
      </c>
      <c r="CK2348" s="94" t="s">
        <v>7418</v>
      </c>
      <c r="CL2348" s="94" t="s">
        <v>12046</v>
      </c>
      <c r="CM2348" s="94" t="s">
        <v>24952</v>
      </c>
      <c r="CN2348" s="94" t="s">
        <v>24953</v>
      </c>
      <c r="CO2348" s="94" t="s">
        <v>12188</v>
      </c>
      <c r="CP2348" s="94" t="s">
        <v>12189</v>
      </c>
      <c r="CQ2348" s="94" t="s">
        <v>12015</v>
      </c>
      <c r="CR2348" s="94" t="s">
        <v>12195</v>
      </c>
      <c r="CS2348" s="94" t="s">
        <v>12016</v>
      </c>
      <c r="CT2348" s="94" t="s">
        <v>12076</v>
      </c>
      <c r="CU2348" s="94" t="s">
        <v>12076</v>
      </c>
      <c r="CV2348" s="94" t="s">
        <v>12076</v>
      </c>
      <c r="CX2348" s="94" t="s">
        <v>21357</v>
      </c>
      <c r="DA2348" s="94" t="s">
        <v>12016</v>
      </c>
      <c r="DB2348" s="94" t="s">
        <v>12016</v>
      </c>
      <c r="DC2348" s="94" t="s">
        <v>12016</v>
      </c>
      <c r="DD2348" s="94" t="s">
        <v>12007</v>
      </c>
      <c r="DE2348" s="94" t="s">
        <v>12016</v>
      </c>
      <c r="DF2348" s="94" t="s">
        <v>12016</v>
      </c>
      <c r="DH2348" s="94" t="s">
        <v>12021</v>
      </c>
      <c r="DJ2348" s="94" t="s">
        <v>12022</v>
      </c>
    </row>
    <row r="2349" ht="13.5" customHeight="1">
      <c r="A2349" s="94" t="s">
        <v>2968</v>
      </c>
      <c r="B2349" s="94" t="s">
        <v>2969</v>
      </c>
      <c r="C2349" s="94" t="str">
        <f t="shared" si="1"/>
        <v>Sumari Barocci-Faul</v>
      </c>
      <c r="D2349" s="94" t="s">
        <v>2970</v>
      </c>
      <c r="E2349" s="94" t="s">
        <v>32</v>
      </c>
      <c r="F2349" s="94" t="s">
        <v>24954</v>
      </c>
      <c r="G2349" s="95" t="s">
        <v>33</v>
      </c>
      <c r="H2349" s="94" t="s">
        <v>12006</v>
      </c>
      <c r="I2349" s="94" t="s">
        <v>12069</v>
      </c>
      <c r="BF2349" s="94" t="s">
        <v>33</v>
      </c>
      <c r="BG2349" s="94"/>
      <c r="BH2349" s="94"/>
      <c r="BI2349" s="94"/>
      <c r="BJ2349" s="94"/>
      <c r="BK2349" s="94"/>
      <c r="BL2349" s="94"/>
      <c r="BM2349" s="94">
        <v>1.0</v>
      </c>
      <c r="BN2349" s="94"/>
      <c r="BO2349" s="94"/>
      <c r="BP2349" s="94"/>
      <c r="BQ2349" s="94"/>
      <c r="BR2349" s="94"/>
      <c r="BS2349" s="94"/>
      <c r="BT2349" s="94"/>
      <c r="BU2349" s="94"/>
      <c r="BV2349" s="94"/>
      <c r="BW2349" s="94"/>
      <c r="BX2349" s="94"/>
      <c r="BY2349" s="94"/>
      <c r="BZ2349" s="94"/>
      <c r="CA2349" s="94"/>
      <c r="CB2349" s="94"/>
      <c r="CC2349" s="94"/>
      <c r="CD2349" s="94"/>
      <c r="CE2349" s="94"/>
      <c r="CF2349" s="94"/>
      <c r="CG2349" s="94"/>
      <c r="CH2349" s="94"/>
      <c r="CJ2349" s="94" t="s">
        <v>12213</v>
      </c>
      <c r="CK2349" s="94" t="s">
        <v>2973</v>
      </c>
      <c r="CL2349" s="94" t="s">
        <v>12010</v>
      </c>
      <c r="CM2349" s="94" t="s">
        <v>24955</v>
      </c>
      <c r="CN2349" s="94" t="s">
        <v>12216</v>
      </c>
      <c r="CO2349" s="94" t="s">
        <v>12217</v>
      </c>
      <c r="CP2349" s="94" t="s">
        <v>12189</v>
      </c>
      <c r="CQ2349" s="94" t="s">
        <v>12015</v>
      </c>
      <c r="CR2349" s="94" t="s">
        <v>24956</v>
      </c>
      <c r="CS2349" s="94" t="s">
        <v>12016</v>
      </c>
      <c r="CT2349" s="94" t="s">
        <v>24957</v>
      </c>
      <c r="CX2349" s="94" t="s">
        <v>24958</v>
      </c>
      <c r="CZ2349" s="94" t="s">
        <v>12007</v>
      </c>
      <c r="DA2349" s="94" t="s">
        <v>12111</v>
      </c>
      <c r="DB2349" s="94" t="s">
        <v>12111</v>
      </c>
      <c r="DC2349" s="94" t="s">
        <v>12007</v>
      </c>
      <c r="DD2349" s="94" t="s">
        <v>12007</v>
      </c>
      <c r="DE2349" s="94" t="s">
        <v>12007</v>
      </c>
      <c r="DH2349" s="94" t="s">
        <v>12021</v>
      </c>
      <c r="DJ2349" s="94" t="s">
        <v>12022</v>
      </c>
    </row>
    <row r="2350" ht="13.5" customHeight="1">
      <c r="A2350" s="94" t="s">
        <v>24959</v>
      </c>
      <c r="B2350" s="94" t="s">
        <v>1782</v>
      </c>
      <c r="C2350" s="94" t="str">
        <f t="shared" si="1"/>
        <v>Sungeun Kim</v>
      </c>
      <c r="D2350" s="94" t="s">
        <v>24960</v>
      </c>
      <c r="E2350" s="94" t="s">
        <v>32</v>
      </c>
      <c r="F2350" s="94" t="s">
        <v>24961</v>
      </c>
      <c r="G2350" s="95" t="s">
        <v>38</v>
      </c>
      <c r="H2350" s="94" t="s">
        <v>12006</v>
      </c>
      <c r="BF2350" s="94"/>
      <c r="BG2350" s="94"/>
      <c r="BH2350" s="94"/>
      <c r="BI2350" s="94" t="s">
        <v>38</v>
      </c>
      <c r="BJ2350" s="94"/>
      <c r="BK2350" s="94"/>
      <c r="BL2350" s="94"/>
      <c r="BM2350" s="94"/>
      <c r="BN2350" s="94"/>
      <c r="BO2350" s="94"/>
      <c r="BP2350" s="94"/>
      <c r="BQ2350" s="94"/>
      <c r="BR2350" s="94"/>
      <c r="BS2350" s="94"/>
      <c r="BT2350" s="94"/>
      <c r="BU2350" s="94"/>
      <c r="BV2350" s="94"/>
      <c r="BW2350" s="94">
        <v>1.0</v>
      </c>
      <c r="BX2350" s="94"/>
      <c r="BY2350" s="94"/>
      <c r="BZ2350" s="94"/>
      <c r="CA2350" s="94"/>
      <c r="CB2350" s="94"/>
      <c r="CC2350" s="94"/>
      <c r="CD2350" s="94"/>
      <c r="CE2350" s="94"/>
      <c r="CF2350" s="94"/>
      <c r="CG2350" s="94"/>
      <c r="CH2350" s="94"/>
      <c r="CJ2350" s="94" t="s">
        <v>12026</v>
      </c>
      <c r="CK2350" s="94" t="s">
        <v>24962</v>
      </c>
      <c r="CM2350" s="94" t="s">
        <v>24963</v>
      </c>
      <c r="CN2350" s="94" t="s">
        <v>12029</v>
      </c>
      <c r="CP2350" s="94" t="s">
        <v>17558</v>
      </c>
      <c r="CQ2350" s="94" t="s">
        <v>13585</v>
      </c>
      <c r="CX2350" s="94" t="s">
        <v>1687</v>
      </c>
      <c r="DH2350" s="94" t="s">
        <v>12021</v>
      </c>
      <c r="DJ2350" s="94" t="s">
        <v>12022</v>
      </c>
    </row>
    <row r="2351" ht="13.5" customHeight="1">
      <c r="A2351" s="94" t="s">
        <v>24964</v>
      </c>
      <c r="B2351" s="94" t="s">
        <v>24965</v>
      </c>
      <c r="C2351" s="94" t="str">
        <f t="shared" si="1"/>
        <v>Supaluck Chanthawan</v>
      </c>
      <c r="D2351" s="94" t="s">
        <v>24966</v>
      </c>
      <c r="E2351" s="94" t="s">
        <v>32</v>
      </c>
      <c r="F2351" s="94" t="s">
        <v>24967</v>
      </c>
      <c r="G2351" s="95" t="s">
        <v>33</v>
      </c>
      <c r="H2351" s="94" t="s">
        <v>12006</v>
      </c>
      <c r="BF2351" s="94"/>
      <c r="BG2351" s="94"/>
      <c r="BH2351" s="94"/>
      <c r="BI2351" s="94"/>
      <c r="BJ2351" s="94" t="s">
        <v>33</v>
      </c>
      <c r="BK2351" s="94"/>
      <c r="BL2351" s="94"/>
      <c r="BM2351" s="94"/>
      <c r="BN2351" s="94"/>
      <c r="BO2351" s="94"/>
      <c r="BP2351" s="94"/>
      <c r="BQ2351" s="94"/>
      <c r="BR2351" s="94"/>
      <c r="BS2351" s="94"/>
      <c r="BT2351" s="94"/>
      <c r="BU2351" s="94"/>
      <c r="BV2351" s="94"/>
      <c r="BW2351" s="94"/>
      <c r="BX2351" s="94">
        <v>1.0</v>
      </c>
      <c r="BY2351" s="94"/>
      <c r="BZ2351" s="94"/>
      <c r="CA2351" s="94"/>
      <c r="CB2351" s="94"/>
      <c r="CC2351" s="94"/>
      <c r="CD2351" s="94"/>
      <c r="CE2351" s="94"/>
      <c r="CF2351" s="94"/>
      <c r="CG2351" s="94"/>
      <c r="CH2351" s="94"/>
      <c r="CK2351" s="94" t="s">
        <v>24968</v>
      </c>
      <c r="CL2351" s="94" t="s">
        <v>12010</v>
      </c>
      <c r="CM2351" s="94" t="s">
        <v>18997</v>
      </c>
      <c r="CO2351" s="94" t="s">
        <v>12116</v>
      </c>
      <c r="CP2351" s="94" t="s">
        <v>14254</v>
      </c>
      <c r="CQ2351" s="94" t="s">
        <v>14255</v>
      </c>
      <c r="CR2351" s="94" t="s">
        <v>14256</v>
      </c>
      <c r="CS2351" s="94" t="s">
        <v>12016</v>
      </c>
      <c r="CX2351" s="94" t="s">
        <v>12499</v>
      </c>
      <c r="CZ2351" s="94" t="s">
        <v>12007</v>
      </c>
      <c r="DA2351" s="94" t="s">
        <v>12016</v>
      </c>
      <c r="DB2351" s="94" t="s">
        <v>12016</v>
      </c>
      <c r="DC2351" s="94" t="s">
        <v>12016</v>
      </c>
      <c r="DD2351" s="94" t="s">
        <v>12007</v>
      </c>
      <c r="DE2351" s="94" t="s">
        <v>12016</v>
      </c>
      <c r="DH2351" s="94" t="s">
        <v>12021</v>
      </c>
      <c r="DJ2351" s="94" t="s">
        <v>12022</v>
      </c>
    </row>
    <row r="2352" ht="13.5" customHeight="1">
      <c r="A2352" s="94" t="s">
        <v>24969</v>
      </c>
      <c r="B2352" s="94" t="s">
        <v>24970</v>
      </c>
      <c r="C2352" s="94" t="str">
        <f t="shared" si="1"/>
        <v>Suphakorn Suphapolthaworn</v>
      </c>
      <c r="D2352" s="94" t="s">
        <v>24971</v>
      </c>
      <c r="E2352" s="94" t="s">
        <v>32</v>
      </c>
      <c r="F2352" s="94" t="s">
        <v>24972</v>
      </c>
      <c r="G2352" s="95" t="s">
        <v>38</v>
      </c>
      <c r="H2352" s="94" t="s">
        <v>12006</v>
      </c>
      <c r="BF2352" s="94"/>
      <c r="BG2352" s="94"/>
      <c r="BH2352" s="94"/>
      <c r="BI2352" s="94" t="s">
        <v>38</v>
      </c>
      <c r="BJ2352" s="94"/>
      <c r="BK2352" s="94"/>
      <c r="BL2352" s="94"/>
      <c r="BM2352" s="94"/>
      <c r="BN2352" s="94"/>
      <c r="BO2352" s="94"/>
      <c r="BP2352" s="94"/>
      <c r="BQ2352" s="94"/>
      <c r="BR2352" s="94"/>
      <c r="BS2352" s="94"/>
      <c r="BT2352" s="94"/>
      <c r="BU2352" s="94"/>
      <c r="BV2352" s="94">
        <v>1.0</v>
      </c>
      <c r="BW2352" s="94"/>
      <c r="BX2352" s="94"/>
      <c r="BY2352" s="94"/>
      <c r="BZ2352" s="94"/>
      <c r="CA2352" s="94"/>
      <c r="CB2352" s="94"/>
      <c r="CC2352" s="94"/>
      <c r="CD2352" s="94"/>
      <c r="CE2352" s="94"/>
      <c r="CF2352" s="94"/>
      <c r="CG2352" s="94"/>
      <c r="CH2352" s="94"/>
      <c r="CK2352" s="94" t="s">
        <v>24973</v>
      </c>
      <c r="CL2352" s="94" t="s">
        <v>12010</v>
      </c>
      <c r="CM2352" s="94" t="s">
        <v>24974</v>
      </c>
      <c r="CO2352" s="94" t="s">
        <v>12122</v>
      </c>
      <c r="CP2352" s="94" t="s">
        <v>24975</v>
      </c>
      <c r="CQ2352" s="94" t="s">
        <v>12497</v>
      </c>
      <c r="CR2352" s="94" t="s">
        <v>14256</v>
      </c>
      <c r="CX2352" s="94" t="s">
        <v>24976</v>
      </c>
      <c r="CZ2352" s="94" t="s">
        <v>12016</v>
      </c>
      <c r="DC2352" s="94" t="s">
        <v>12016</v>
      </c>
      <c r="DD2352" s="94" t="s">
        <v>12016</v>
      </c>
      <c r="DH2352" s="94" t="s">
        <v>12021</v>
      </c>
      <c r="DJ2352" s="94" t="s">
        <v>12022</v>
      </c>
    </row>
    <row r="2353" ht="13.5" customHeight="1">
      <c r="A2353" s="94" t="s">
        <v>8011</v>
      </c>
      <c r="B2353" s="94" t="s">
        <v>8012</v>
      </c>
      <c r="C2353" s="94" t="str">
        <f t="shared" si="1"/>
        <v>Suraj Dhiwar</v>
      </c>
      <c r="D2353" s="94" t="s">
        <v>8013</v>
      </c>
      <c r="E2353" s="94" t="s">
        <v>35</v>
      </c>
      <c r="F2353" s="94" t="s">
        <v>24977</v>
      </c>
      <c r="G2353" s="95" t="s">
        <v>33</v>
      </c>
      <c r="H2353" s="94" t="s">
        <v>12006</v>
      </c>
      <c r="I2353" s="94" t="s">
        <v>12069</v>
      </c>
      <c r="BF2353" s="94" t="s">
        <v>33</v>
      </c>
      <c r="BG2353" s="94"/>
      <c r="BH2353" s="94"/>
      <c r="BI2353" s="94"/>
      <c r="BJ2353" s="94"/>
      <c r="BK2353" s="94"/>
      <c r="BL2353" s="94"/>
      <c r="BM2353" s="94">
        <v>1.0</v>
      </c>
      <c r="BN2353" s="94"/>
      <c r="BO2353" s="94"/>
      <c r="BP2353" s="94"/>
      <c r="BQ2353" s="94"/>
      <c r="BR2353" s="94"/>
      <c r="BS2353" s="94"/>
      <c r="BT2353" s="94"/>
      <c r="BU2353" s="94"/>
      <c r="BV2353" s="94"/>
      <c r="BW2353" s="94"/>
      <c r="BX2353" s="94"/>
      <c r="BY2353" s="94"/>
      <c r="BZ2353" s="94"/>
      <c r="CA2353" s="94"/>
      <c r="CB2353" s="94"/>
      <c r="CC2353" s="94"/>
      <c r="CD2353" s="94"/>
      <c r="CE2353" s="94"/>
      <c r="CF2353" s="94"/>
      <c r="CG2353" s="94"/>
      <c r="CH2353" s="94"/>
      <c r="CK2353" s="94" t="s">
        <v>8017</v>
      </c>
      <c r="CM2353" s="94" t="s">
        <v>24978</v>
      </c>
      <c r="CQ2353" s="94" t="s">
        <v>12183</v>
      </c>
      <c r="CR2353" s="94" t="s">
        <v>12183</v>
      </c>
      <c r="CS2353" s="94" t="s">
        <v>12007</v>
      </c>
      <c r="CX2353" s="94" t="s">
        <v>18083</v>
      </c>
      <c r="CZ2353" s="94" t="s">
        <v>12007</v>
      </c>
      <c r="DB2353" s="94" t="s">
        <v>12111</v>
      </c>
      <c r="DC2353" s="94" t="s">
        <v>12007</v>
      </c>
      <c r="DD2353" s="94" t="s">
        <v>12007</v>
      </c>
      <c r="DE2353" s="94" t="s">
        <v>12007</v>
      </c>
      <c r="DH2353" s="94" t="s">
        <v>12021</v>
      </c>
      <c r="DJ2353" s="94" t="s">
        <v>12022</v>
      </c>
    </row>
    <row r="2354" ht="13.5" customHeight="1">
      <c r="A2354" s="94" t="s">
        <v>11117</v>
      </c>
      <c r="B2354" s="94" t="s">
        <v>11118</v>
      </c>
      <c r="C2354" s="94" t="str">
        <f t="shared" si="1"/>
        <v>Surajit Kalita</v>
      </c>
      <c r="D2354" s="94" t="s">
        <v>24979</v>
      </c>
      <c r="E2354" s="94" t="s">
        <v>32</v>
      </c>
      <c r="F2354" s="94" t="s">
        <v>24980</v>
      </c>
      <c r="G2354" s="95" t="s">
        <v>33</v>
      </c>
      <c r="H2354" s="94" t="s">
        <v>12006</v>
      </c>
      <c r="BF2354" s="94" t="s">
        <v>33</v>
      </c>
      <c r="BG2354" s="94"/>
      <c r="BH2354" s="94"/>
      <c r="BI2354" s="94"/>
      <c r="BJ2354" s="94"/>
      <c r="BK2354" s="94"/>
      <c r="BL2354" s="94">
        <v>1.0</v>
      </c>
      <c r="BM2354" s="94"/>
      <c r="BN2354" s="94"/>
      <c r="BO2354" s="94"/>
      <c r="BP2354" s="94"/>
      <c r="BQ2354" s="94"/>
      <c r="BR2354" s="94"/>
      <c r="BS2354" s="94"/>
      <c r="BT2354" s="94"/>
      <c r="BU2354" s="94"/>
      <c r="BV2354" s="94"/>
      <c r="BW2354" s="94"/>
      <c r="BX2354" s="94"/>
      <c r="BY2354" s="94"/>
      <c r="BZ2354" s="94"/>
      <c r="CA2354" s="94"/>
      <c r="CB2354" s="94"/>
      <c r="CC2354" s="94"/>
      <c r="CD2354" s="94">
        <v>2.0</v>
      </c>
      <c r="CE2354" s="94"/>
      <c r="CF2354" s="94"/>
      <c r="CG2354" s="94"/>
      <c r="CH2354" s="94"/>
      <c r="CJ2354" s="94" t="s">
        <v>12058</v>
      </c>
      <c r="CK2354" s="94" t="s">
        <v>11123</v>
      </c>
      <c r="CL2354" s="94" t="s">
        <v>12046</v>
      </c>
      <c r="CM2354" s="94" t="s">
        <v>24981</v>
      </c>
      <c r="CN2354" s="94" t="s">
        <v>12188</v>
      </c>
      <c r="CO2354" s="94" t="s">
        <v>12188</v>
      </c>
      <c r="CP2354" s="94" t="s">
        <v>12189</v>
      </c>
      <c r="CQ2354" s="94" t="s">
        <v>12015</v>
      </c>
      <c r="CR2354" s="94" t="s">
        <v>12195</v>
      </c>
      <c r="CS2354" s="94" t="s">
        <v>12016</v>
      </c>
      <c r="CX2354" s="94" t="s">
        <v>24982</v>
      </c>
      <c r="CZ2354" s="94" t="s">
        <v>12007</v>
      </c>
      <c r="DA2354" s="94" t="s">
        <v>12016</v>
      </c>
      <c r="DB2354" s="94" t="s">
        <v>12111</v>
      </c>
      <c r="DC2354" s="94" t="s">
        <v>12007</v>
      </c>
      <c r="DD2354" s="94" t="s">
        <v>12007</v>
      </c>
      <c r="DE2354" s="94" t="s">
        <v>12007</v>
      </c>
      <c r="DH2354" s="94" t="s">
        <v>12021</v>
      </c>
      <c r="DJ2354" s="94" t="s">
        <v>12022</v>
      </c>
    </row>
    <row r="2355" ht="13.5" customHeight="1">
      <c r="A2355" s="94" t="s">
        <v>24983</v>
      </c>
      <c r="B2355" s="94" t="s">
        <v>24984</v>
      </c>
      <c r="C2355" s="94" t="str">
        <f t="shared" si="1"/>
        <v>Surayda Moosa</v>
      </c>
      <c r="D2355" s="94" t="s">
        <v>24985</v>
      </c>
      <c r="E2355" s="94" t="s">
        <v>32</v>
      </c>
      <c r="F2355" s="94" t="s">
        <v>24986</v>
      </c>
      <c r="G2355" s="95" t="s">
        <v>33</v>
      </c>
      <c r="H2355" s="94" t="s">
        <v>12006</v>
      </c>
      <c r="BF2355" s="94"/>
      <c r="BG2355" s="94"/>
      <c r="BH2355" s="94"/>
      <c r="BI2355" s="94"/>
      <c r="BJ2355" s="94" t="s">
        <v>33</v>
      </c>
      <c r="BK2355" s="94"/>
      <c r="BL2355" s="94"/>
      <c r="BM2355" s="94"/>
      <c r="BN2355" s="94"/>
      <c r="BO2355" s="94"/>
      <c r="BP2355" s="94"/>
      <c r="BQ2355" s="94"/>
      <c r="BR2355" s="94"/>
      <c r="BS2355" s="94"/>
      <c r="BT2355" s="94"/>
      <c r="BU2355" s="94"/>
      <c r="BV2355" s="94"/>
      <c r="BW2355" s="94"/>
      <c r="BX2355" s="94">
        <v>1.0</v>
      </c>
      <c r="BY2355" s="94"/>
      <c r="BZ2355" s="94"/>
      <c r="CA2355" s="94"/>
      <c r="CB2355" s="94"/>
      <c r="CC2355" s="94"/>
      <c r="CD2355" s="94"/>
      <c r="CE2355" s="94"/>
      <c r="CF2355" s="94"/>
      <c r="CG2355" s="94"/>
      <c r="CH2355" s="94"/>
      <c r="CJ2355" s="94" t="s">
        <v>12008</v>
      </c>
      <c r="CK2355" s="94" t="s">
        <v>24987</v>
      </c>
      <c r="CM2355" s="94" t="s">
        <v>22319</v>
      </c>
      <c r="CN2355" s="94" t="s">
        <v>19912</v>
      </c>
      <c r="CO2355" s="94" t="s">
        <v>12013</v>
      </c>
      <c r="CP2355" s="94" t="s">
        <v>24988</v>
      </c>
      <c r="CQ2355" s="94" t="s">
        <v>12015</v>
      </c>
      <c r="CR2355" s="94" t="s">
        <v>12498</v>
      </c>
      <c r="CS2355" s="94" t="s">
        <v>12016</v>
      </c>
      <c r="CT2355" s="94" t="s">
        <v>15988</v>
      </c>
      <c r="CX2355" s="94" t="s">
        <v>1743</v>
      </c>
      <c r="CZ2355" s="94" t="s">
        <v>12007</v>
      </c>
      <c r="DA2355" s="94" t="s">
        <v>12016</v>
      </c>
      <c r="DB2355" s="94" t="s">
        <v>12016</v>
      </c>
      <c r="DC2355" s="94" t="s">
        <v>12007</v>
      </c>
      <c r="DD2355" s="94" t="s">
        <v>12007</v>
      </c>
      <c r="DE2355" s="94" t="s">
        <v>12016</v>
      </c>
      <c r="DH2355" s="94" t="s">
        <v>12021</v>
      </c>
      <c r="DJ2355" s="94" t="s">
        <v>12022</v>
      </c>
    </row>
    <row r="2356" ht="13.5" customHeight="1">
      <c r="A2356" s="94" t="s">
        <v>4004</v>
      </c>
      <c r="B2356" s="94" t="s">
        <v>4005</v>
      </c>
      <c r="C2356" s="94" t="str">
        <f t="shared" si="1"/>
        <v>Suresh Bhattarai</v>
      </c>
      <c r="D2356" s="94" t="s">
        <v>4006</v>
      </c>
      <c r="E2356" s="94" t="s">
        <v>35</v>
      </c>
      <c r="F2356" s="94" t="s">
        <v>24989</v>
      </c>
      <c r="G2356" s="95" t="s">
        <v>33</v>
      </c>
      <c r="H2356" s="94" t="s">
        <v>12006</v>
      </c>
      <c r="I2356" s="94" t="s">
        <v>12025</v>
      </c>
      <c r="BF2356" s="94" t="s">
        <v>33</v>
      </c>
      <c r="BG2356" s="94"/>
      <c r="BH2356" s="94"/>
      <c r="BI2356" s="94"/>
      <c r="BJ2356" s="94"/>
      <c r="BK2356" s="94"/>
      <c r="BL2356" s="94">
        <v>1.0</v>
      </c>
      <c r="BM2356" s="94"/>
      <c r="BN2356" s="94"/>
      <c r="BO2356" s="94"/>
      <c r="BP2356" s="94"/>
      <c r="BQ2356" s="94"/>
      <c r="BR2356" s="94"/>
      <c r="BS2356" s="94"/>
      <c r="BT2356" s="94"/>
      <c r="BU2356" s="94"/>
      <c r="BV2356" s="94"/>
      <c r="BW2356" s="94"/>
      <c r="BX2356" s="94"/>
      <c r="BY2356" s="94"/>
      <c r="BZ2356" s="94"/>
      <c r="CA2356" s="94"/>
      <c r="CB2356" s="94"/>
      <c r="CC2356" s="94"/>
      <c r="CD2356" s="94"/>
      <c r="CE2356" s="94"/>
      <c r="CF2356" s="94"/>
      <c r="CG2356" s="94"/>
      <c r="CH2356" s="94"/>
      <c r="CK2356" s="94" t="s">
        <v>4010</v>
      </c>
      <c r="CL2356" s="94" t="s">
        <v>12046</v>
      </c>
      <c r="CM2356" s="94" t="s">
        <v>20443</v>
      </c>
      <c r="CN2356" s="94" t="s">
        <v>24990</v>
      </c>
      <c r="CO2356" s="94" t="s">
        <v>12013</v>
      </c>
      <c r="CP2356" s="94" t="s">
        <v>20445</v>
      </c>
      <c r="CQ2356" s="94" t="s">
        <v>13519</v>
      </c>
      <c r="CR2356" s="94" t="s">
        <v>20446</v>
      </c>
      <c r="CS2356" s="94" t="s">
        <v>12007</v>
      </c>
      <c r="CX2356" s="94" t="s">
        <v>24991</v>
      </c>
      <c r="DH2356" s="94" t="s">
        <v>12021</v>
      </c>
      <c r="DJ2356" s="94" t="s">
        <v>12022</v>
      </c>
    </row>
    <row r="2357" ht="13.5" customHeight="1">
      <c r="A2357" s="94" t="s">
        <v>6680</v>
      </c>
      <c r="B2357" s="94" t="s">
        <v>6681</v>
      </c>
      <c r="C2357" s="94" t="str">
        <f t="shared" si="1"/>
        <v>Surhud More</v>
      </c>
      <c r="D2357" s="94" t="s">
        <v>6682</v>
      </c>
      <c r="E2357" s="94" t="s">
        <v>32</v>
      </c>
      <c r="F2357" s="94" t="s">
        <v>24992</v>
      </c>
      <c r="G2357" s="95" t="s">
        <v>38</v>
      </c>
      <c r="H2357" s="94" t="s">
        <v>12006</v>
      </c>
      <c r="I2357" s="94" t="s">
        <v>12069</v>
      </c>
      <c r="BF2357" s="94"/>
      <c r="BG2357" s="94" t="s">
        <v>38</v>
      </c>
      <c r="BH2357" s="94"/>
      <c r="BI2357" s="94"/>
      <c r="BJ2357" s="94"/>
      <c r="BK2357" s="94"/>
      <c r="BL2357" s="94"/>
      <c r="BM2357" s="94"/>
      <c r="BN2357" s="94"/>
      <c r="BO2357" s="94">
        <v>1.0</v>
      </c>
      <c r="BP2357" s="94"/>
      <c r="BQ2357" s="94"/>
      <c r="BR2357" s="94"/>
      <c r="BS2357" s="94"/>
      <c r="BT2357" s="94"/>
      <c r="BU2357" s="94"/>
      <c r="BV2357" s="94"/>
      <c r="BW2357" s="94"/>
      <c r="BX2357" s="94"/>
      <c r="BY2357" s="94"/>
      <c r="BZ2357" s="94"/>
      <c r="CA2357" s="94"/>
      <c r="CB2357" s="94"/>
      <c r="CC2357" s="94"/>
      <c r="CD2357" s="94"/>
      <c r="CE2357" s="94"/>
      <c r="CF2357" s="94"/>
      <c r="CG2357" s="94"/>
      <c r="CH2357" s="94"/>
      <c r="CJ2357" s="94" t="s">
        <v>12082</v>
      </c>
      <c r="CK2357" s="94" t="s">
        <v>6686</v>
      </c>
      <c r="CL2357" s="94" t="s">
        <v>12046</v>
      </c>
      <c r="CM2357" s="94" t="s">
        <v>13522</v>
      </c>
      <c r="CN2357" s="94" t="s">
        <v>12029</v>
      </c>
      <c r="CO2357" s="94" t="s">
        <v>12030</v>
      </c>
      <c r="CP2357" s="94" t="s">
        <v>13281</v>
      </c>
      <c r="CQ2357" s="94" t="s">
        <v>12183</v>
      </c>
      <c r="CR2357" s="94" t="s">
        <v>12183</v>
      </c>
      <c r="CX2357" s="94" t="s">
        <v>24993</v>
      </c>
      <c r="CZ2357" s="94" t="s">
        <v>12016</v>
      </c>
      <c r="DC2357" s="94" t="s">
        <v>12016</v>
      </c>
      <c r="DD2357" s="94" t="s">
        <v>12016</v>
      </c>
      <c r="DH2357" s="94" t="s">
        <v>12021</v>
      </c>
      <c r="DJ2357" s="94" t="s">
        <v>12022</v>
      </c>
    </row>
    <row r="2358" ht="13.5" customHeight="1">
      <c r="A2358" s="94" t="s">
        <v>2285</v>
      </c>
      <c r="B2358" s="94" t="s">
        <v>2286</v>
      </c>
      <c r="C2358" s="94" t="str">
        <f t="shared" si="1"/>
        <v>Susan Ridgway</v>
      </c>
      <c r="D2358" s="94" t="s">
        <v>2287</v>
      </c>
      <c r="E2358" s="94" t="s">
        <v>32</v>
      </c>
      <c r="F2358" s="94" t="s">
        <v>24994</v>
      </c>
      <c r="G2358" s="95" t="s">
        <v>33</v>
      </c>
      <c r="H2358" s="94" t="s">
        <v>12006</v>
      </c>
      <c r="I2358" s="94" t="s">
        <v>12069</v>
      </c>
      <c r="BF2358" s="94"/>
      <c r="BG2358" s="94"/>
      <c r="BH2358" s="94" t="s">
        <v>33</v>
      </c>
      <c r="BI2358" s="94"/>
      <c r="BJ2358" s="94"/>
      <c r="BK2358" s="94"/>
      <c r="BL2358" s="94"/>
      <c r="BM2358" s="94"/>
      <c r="BN2358" s="94"/>
      <c r="BO2358" s="94"/>
      <c r="BP2358" s="94"/>
      <c r="BQ2358" s="94"/>
      <c r="BR2358" s="94">
        <v>1.0</v>
      </c>
      <c r="BS2358" s="94"/>
      <c r="BT2358" s="94"/>
      <c r="BU2358" s="94"/>
      <c r="BV2358" s="94"/>
      <c r="BW2358" s="94"/>
      <c r="BX2358" s="94"/>
      <c r="BY2358" s="94"/>
      <c r="BZ2358" s="94"/>
      <c r="CA2358" s="94"/>
      <c r="CB2358" s="94"/>
      <c r="CC2358" s="94"/>
      <c r="CD2358" s="94">
        <v>1.0</v>
      </c>
      <c r="CE2358" s="94"/>
      <c r="CF2358" s="94"/>
      <c r="CG2358" s="94"/>
      <c r="CH2358" s="94"/>
      <c r="CJ2358" s="94" t="s">
        <v>12058</v>
      </c>
      <c r="CK2358" s="94" t="s">
        <v>2291</v>
      </c>
      <c r="CL2358" s="94" t="s">
        <v>12010</v>
      </c>
      <c r="CM2358" s="94" t="s">
        <v>12176</v>
      </c>
      <c r="CN2358" s="94" t="s">
        <v>13033</v>
      </c>
      <c r="CO2358" s="94" t="s">
        <v>12116</v>
      </c>
      <c r="CP2358" s="94" t="s">
        <v>16094</v>
      </c>
      <c r="CQ2358" s="94" t="s">
        <v>12062</v>
      </c>
      <c r="CR2358" s="94" t="s">
        <v>12062</v>
      </c>
      <c r="CS2358" s="94" t="s">
        <v>12016</v>
      </c>
      <c r="CX2358" s="94" t="s">
        <v>24995</v>
      </c>
      <c r="CZ2358" s="94" t="s">
        <v>12007</v>
      </c>
      <c r="DA2358" s="94" t="s">
        <v>12019</v>
      </c>
      <c r="DB2358" s="94" t="s">
        <v>12016</v>
      </c>
      <c r="DC2358" s="94" t="s">
        <v>12007</v>
      </c>
      <c r="DD2358" s="94" t="s">
        <v>12007</v>
      </c>
      <c r="DE2358" s="94" t="s">
        <v>12007</v>
      </c>
      <c r="DH2358" s="94" t="s">
        <v>12021</v>
      </c>
      <c r="DJ2358" s="94" t="s">
        <v>12022</v>
      </c>
    </row>
    <row r="2359" ht="13.5" customHeight="1">
      <c r="A2359" s="94" t="s">
        <v>2285</v>
      </c>
      <c r="B2359" s="94" t="s">
        <v>3106</v>
      </c>
      <c r="C2359" s="94" t="str">
        <f t="shared" si="1"/>
        <v>Susan Stewart</v>
      </c>
      <c r="D2359" s="94" t="s">
        <v>3107</v>
      </c>
      <c r="E2359" s="94" t="s">
        <v>32</v>
      </c>
      <c r="F2359" s="94" t="s">
        <v>24996</v>
      </c>
      <c r="G2359" s="95" t="s">
        <v>33</v>
      </c>
      <c r="H2359" s="94" t="s">
        <v>12006</v>
      </c>
      <c r="I2359" s="94" t="s">
        <v>12069</v>
      </c>
      <c r="BF2359" s="94"/>
      <c r="BG2359" s="94"/>
      <c r="BH2359" s="94" t="s">
        <v>33</v>
      </c>
      <c r="BI2359" s="94"/>
      <c r="BJ2359" s="94"/>
      <c r="BK2359" s="94"/>
      <c r="BL2359" s="94"/>
      <c r="BM2359" s="94"/>
      <c r="BN2359" s="94"/>
      <c r="BO2359" s="94"/>
      <c r="BP2359" s="94"/>
      <c r="BQ2359" s="94"/>
      <c r="BR2359" s="94">
        <v>1.0</v>
      </c>
      <c r="BS2359" s="94"/>
      <c r="BT2359" s="94"/>
      <c r="BU2359" s="94"/>
      <c r="BV2359" s="94"/>
      <c r="BW2359" s="94"/>
      <c r="BX2359" s="94"/>
      <c r="BY2359" s="94"/>
      <c r="BZ2359" s="94"/>
      <c r="CA2359" s="94"/>
      <c r="CB2359" s="94"/>
      <c r="CC2359" s="94"/>
      <c r="CD2359" s="94"/>
      <c r="CE2359" s="94"/>
      <c r="CF2359" s="94"/>
      <c r="CG2359" s="94"/>
      <c r="CH2359" s="94"/>
      <c r="CJ2359" s="94" t="s">
        <v>12058</v>
      </c>
      <c r="CK2359" s="94" t="s">
        <v>24997</v>
      </c>
      <c r="CL2359" s="94" t="s">
        <v>12010</v>
      </c>
      <c r="CM2359" s="94" t="s">
        <v>24998</v>
      </c>
      <c r="CN2359" s="94" t="s">
        <v>24999</v>
      </c>
      <c r="CO2359" s="94" t="s">
        <v>12116</v>
      </c>
      <c r="CP2359" s="94" t="s">
        <v>14071</v>
      </c>
      <c r="CQ2359" s="94" t="s">
        <v>12062</v>
      </c>
      <c r="CR2359" s="94" t="s">
        <v>12062</v>
      </c>
      <c r="CS2359" s="94" t="s">
        <v>12016</v>
      </c>
      <c r="CT2359" s="94" t="s">
        <v>12648</v>
      </c>
      <c r="CX2359" s="94" t="s">
        <v>1708</v>
      </c>
      <c r="CZ2359" s="94" t="s">
        <v>12007</v>
      </c>
      <c r="DA2359" s="94" t="s">
        <v>12019</v>
      </c>
      <c r="DC2359" s="94" t="s">
        <v>12007</v>
      </c>
      <c r="DD2359" s="94" t="s">
        <v>12007</v>
      </c>
      <c r="DE2359" s="94" t="s">
        <v>12007</v>
      </c>
      <c r="DH2359" s="94" t="s">
        <v>12021</v>
      </c>
      <c r="DJ2359" s="94" t="s">
        <v>12022</v>
      </c>
    </row>
    <row r="2360" ht="13.5" customHeight="1">
      <c r="A2360" s="94" t="s">
        <v>2320</v>
      </c>
      <c r="B2360" s="94" t="s">
        <v>2321</v>
      </c>
      <c r="C2360" s="94" t="str">
        <f t="shared" si="1"/>
        <v>Susana Deustua</v>
      </c>
      <c r="D2360" s="94" t="s">
        <v>2322</v>
      </c>
      <c r="E2360" s="94" t="s">
        <v>32</v>
      </c>
      <c r="F2360" s="94" t="s">
        <v>25000</v>
      </c>
      <c r="G2360" s="95" t="s">
        <v>33</v>
      </c>
      <c r="H2360" s="94" t="s">
        <v>12006</v>
      </c>
      <c r="I2360" s="94" t="s">
        <v>12069</v>
      </c>
      <c r="BF2360" s="94"/>
      <c r="BG2360" s="94"/>
      <c r="BH2360" s="94"/>
      <c r="BI2360" s="94"/>
      <c r="BJ2360" s="94" t="s">
        <v>33</v>
      </c>
      <c r="BK2360" s="94"/>
      <c r="BL2360" s="94"/>
      <c r="BM2360" s="94"/>
      <c r="BN2360" s="94"/>
      <c r="BO2360" s="94"/>
      <c r="BP2360" s="94"/>
      <c r="BQ2360" s="94"/>
      <c r="BR2360" s="94"/>
      <c r="BS2360" s="94"/>
      <c r="BT2360" s="94"/>
      <c r="BU2360" s="94"/>
      <c r="BV2360" s="94"/>
      <c r="BW2360" s="94"/>
      <c r="BX2360" s="94">
        <v>1.0</v>
      </c>
      <c r="BY2360" s="94"/>
      <c r="BZ2360" s="94"/>
      <c r="CA2360" s="94"/>
      <c r="CB2360" s="94"/>
      <c r="CC2360" s="94"/>
      <c r="CD2360" s="94"/>
      <c r="CE2360" s="94"/>
      <c r="CF2360" s="94"/>
      <c r="CG2360" s="94"/>
      <c r="CH2360" s="94"/>
      <c r="CK2360" s="94" t="s">
        <v>2325</v>
      </c>
      <c r="CM2360" s="94" t="s">
        <v>25001</v>
      </c>
      <c r="CN2360" s="94" t="s">
        <v>13162</v>
      </c>
      <c r="CO2360" s="94" t="s">
        <v>12030</v>
      </c>
      <c r="CP2360" s="94" t="s">
        <v>25002</v>
      </c>
      <c r="CQ2360" s="94" t="s">
        <v>24071</v>
      </c>
      <c r="CR2360" s="94" t="s">
        <v>12422</v>
      </c>
      <c r="CS2360" s="94" t="s">
        <v>12016</v>
      </c>
      <c r="CT2360" s="94" t="s">
        <v>12822</v>
      </c>
      <c r="CU2360" s="94" t="s">
        <v>12297</v>
      </c>
      <c r="CV2360" s="94" t="s">
        <v>17459</v>
      </c>
      <c r="CX2360" s="94" t="s">
        <v>25003</v>
      </c>
      <c r="CZ2360" s="94" t="s">
        <v>12007</v>
      </c>
      <c r="DA2360" s="94" t="s">
        <v>12019</v>
      </c>
      <c r="DB2360" s="94" t="s">
        <v>12019</v>
      </c>
      <c r="DC2360" s="94" t="s">
        <v>12007</v>
      </c>
      <c r="DD2360" s="94" t="s">
        <v>12007</v>
      </c>
      <c r="DE2360" s="94" t="s">
        <v>12007</v>
      </c>
      <c r="DH2360" s="94" t="s">
        <v>12021</v>
      </c>
      <c r="DJ2360" s="94" t="s">
        <v>12022</v>
      </c>
    </row>
    <row r="2361" ht="13.5" customHeight="1">
      <c r="A2361" s="94" t="s">
        <v>9000</v>
      </c>
      <c r="B2361" s="94" t="s">
        <v>3019</v>
      </c>
      <c r="C2361" s="94" t="str">
        <f t="shared" si="1"/>
        <v>Susanne Hoffmann</v>
      </c>
      <c r="D2361" s="94" t="s">
        <v>25004</v>
      </c>
      <c r="E2361" s="94" t="s">
        <v>32</v>
      </c>
      <c r="F2361" s="94" t="s">
        <v>25005</v>
      </c>
      <c r="G2361" s="95" t="s">
        <v>33</v>
      </c>
      <c r="H2361" s="94" t="s">
        <v>12006</v>
      </c>
      <c r="BF2361" s="94" t="s">
        <v>33</v>
      </c>
      <c r="BG2361" s="94"/>
      <c r="BH2361" s="94"/>
      <c r="BI2361" s="94"/>
      <c r="BJ2361" s="94"/>
      <c r="BK2361" s="94"/>
      <c r="BL2361" s="94">
        <v>1.0</v>
      </c>
      <c r="BM2361" s="94"/>
      <c r="BN2361" s="94"/>
      <c r="BO2361" s="94"/>
      <c r="BP2361" s="94"/>
      <c r="BQ2361" s="94"/>
      <c r="BR2361" s="94"/>
      <c r="BS2361" s="94"/>
      <c r="BT2361" s="94"/>
      <c r="BU2361" s="94"/>
      <c r="BV2361" s="94"/>
      <c r="BW2361" s="94"/>
      <c r="BX2361" s="94"/>
      <c r="BY2361" s="94"/>
      <c r="BZ2361" s="94"/>
      <c r="CA2361" s="94"/>
      <c r="CB2361" s="94"/>
      <c r="CC2361" s="94"/>
      <c r="CD2361" s="94"/>
      <c r="CE2361" s="94"/>
      <c r="CF2361" s="94"/>
      <c r="CG2361" s="94"/>
      <c r="CH2361" s="94"/>
      <c r="CJ2361" s="94" t="s">
        <v>25006</v>
      </c>
      <c r="CK2361" s="94" t="s">
        <v>25007</v>
      </c>
      <c r="CL2361" s="94" t="s">
        <v>12202</v>
      </c>
      <c r="CM2361" s="94" t="s">
        <v>25008</v>
      </c>
      <c r="CN2361" s="94" t="s">
        <v>12369</v>
      </c>
      <c r="CO2361" s="94" t="s">
        <v>12188</v>
      </c>
      <c r="CP2361" s="94" t="s">
        <v>25009</v>
      </c>
      <c r="CQ2361" s="94" t="s">
        <v>12243</v>
      </c>
      <c r="CR2361" s="94" t="s">
        <v>13100</v>
      </c>
      <c r="CS2361" s="94" t="s">
        <v>12016</v>
      </c>
      <c r="CT2361" s="94" t="s">
        <v>12594</v>
      </c>
      <c r="CX2361" s="94" t="s">
        <v>25010</v>
      </c>
      <c r="CZ2361" s="94" t="s">
        <v>12007</v>
      </c>
      <c r="DA2361" s="94" t="s">
        <v>12016</v>
      </c>
      <c r="DB2361" s="94" t="s">
        <v>12016</v>
      </c>
      <c r="DC2361" s="94" t="s">
        <v>12007</v>
      </c>
      <c r="DD2361" s="94" t="s">
        <v>12007</v>
      </c>
      <c r="DE2361" s="94" t="s">
        <v>12007</v>
      </c>
      <c r="DH2361" s="94" t="s">
        <v>12021</v>
      </c>
      <c r="DJ2361" s="94" t="s">
        <v>12022</v>
      </c>
    </row>
    <row r="2362" ht="13.5" customHeight="1">
      <c r="A2362" s="94" t="s">
        <v>9000</v>
      </c>
      <c r="B2362" s="94" t="s">
        <v>9001</v>
      </c>
      <c r="C2362" s="94" t="str">
        <f t="shared" si="1"/>
        <v>Susanne Pfalzner</v>
      </c>
      <c r="D2362" s="94" t="s">
        <v>9002</v>
      </c>
      <c r="E2362" s="94" t="s">
        <v>32</v>
      </c>
      <c r="F2362" s="94" t="s">
        <v>25011</v>
      </c>
      <c r="G2362" s="95" t="s">
        <v>33</v>
      </c>
      <c r="H2362" s="94" t="s">
        <v>12006</v>
      </c>
      <c r="I2362" s="94" t="s">
        <v>12069</v>
      </c>
      <c r="BF2362" s="94" t="s">
        <v>33</v>
      </c>
      <c r="BG2362" s="94"/>
      <c r="BH2362" s="94"/>
      <c r="BI2362" s="94"/>
      <c r="BJ2362" s="94"/>
      <c r="BK2362" s="94"/>
      <c r="BL2362" s="94">
        <v>1.0</v>
      </c>
      <c r="BM2362" s="94"/>
      <c r="BN2362" s="94"/>
      <c r="BO2362" s="94"/>
      <c r="BP2362" s="94"/>
      <c r="BQ2362" s="94"/>
      <c r="BR2362" s="94"/>
      <c r="BS2362" s="94"/>
      <c r="BT2362" s="94"/>
      <c r="BU2362" s="94"/>
      <c r="BV2362" s="94"/>
      <c r="BW2362" s="94"/>
      <c r="BX2362" s="94"/>
      <c r="BY2362" s="94"/>
      <c r="BZ2362" s="94"/>
      <c r="CA2362" s="94"/>
      <c r="CB2362" s="94"/>
      <c r="CC2362" s="94"/>
      <c r="CD2362" s="94"/>
      <c r="CE2362" s="94"/>
      <c r="CF2362" s="94"/>
      <c r="CG2362" s="94"/>
      <c r="CH2362" s="94"/>
      <c r="CJ2362" s="94" t="s">
        <v>19047</v>
      </c>
      <c r="CK2362" s="94" t="s">
        <v>9005</v>
      </c>
      <c r="CM2362" s="94" t="s">
        <v>25012</v>
      </c>
      <c r="CQ2362" s="94" t="s">
        <v>12243</v>
      </c>
      <c r="CT2362" s="94" t="s">
        <v>25013</v>
      </c>
      <c r="CX2362" s="94" t="s">
        <v>25014</v>
      </c>
      <c r="CZ2362" s="94" t="s">
        <v>12007</v>
      </c>
      <c r="DA2362" s="94" t="s">
        <v>12019</v>
      </c>
      <c r="DB2362" s="94" t="s">
        <v>12016</v>
      </c>
      <c r="DD2362" s="94" t="s">
        <v>12007</v>
      </c>
      <c r="DE2362" s="94" t="s">
        <v>12007</v>
      </c>
      <c r="DH2362" s="94" t="s">
        <v>12021</v>
      </c>
      <c r="DJ2362" s="94" t="s">
        <v>12022</v>
      </c>
    </row>
    <row r="2363" ht="13.5" customHeight="1">
      <c r="A2363" s="94" t="s">
        <v>8678</v>
      </c>
      <c r="B2363" s="94" t="s">
        <v>8679</v>
      </c>
      <c r="C2363" s="94" t="str">
        <f t="shared" si="1"/>
        <v>Sushant Dutta</v>
      </c>
      <c r="D2363" s="94" t="s">
        <v>8680</v>
      </c>
      <c r="E2363" s="94" t="s">
        <v>32</v>
      </c>
      <c r="F2363" s="94" t="s">
        <v>25015</v>
      </c>
      <c r="G2363" s="95" t="s">
        <v>33</v>
      </c>
      <c r="H2363" s="94" t="s">
        <v>12006</v>
      </c>
      <c r="I2363" s="94" t="s">
        <v>12069</v>
      </c>
      <c r="BF2363" s="94" t="s">
        <v>33</v>
      </c>
      <c r="BG2363" s="94"/>
      <c r="BH2363" s="94"/>
      <c r="BI2363" s="94"/>
      <c r="BJ2363" s="94"/>
      <c r="BK2363" s="94"/>
      <c r="BL2363" s="94">
        <v>1.0</v>
      </c>
      <c r="BM2363" s="94"/>
      <c r="BN2363" s="94"/>
      <c r="BO2363" s="94"/>
      <c r="BP2363" s="94"/>
      <c r="BQ2363" s="94"/>
      <c r="BR2363" s="94"/>
      <c r="BS2363" s="94"/>
      <c r="BT2363" s="94"/>
      <c r="BU2363" s="94"/>
      <c r="BV2363" s="94"/>
      <c r="BW2363" s="94"/>
      <c r="BX2363" s="94"/>
      <c r="BY2363" s="94"/>
      <c r="BZ2363" s="94"/>
      <c r="CA2363" s="94"/>
      <c r="CB2363" s="94"/>
      <c r="CC2363" s="94"/>
      <c r="CD2363" s="94">
        <v>1.0</v>
      </c>
      <c r="CE2363" s="94"/>
      <c r="CF2363" s="94"/>
      <c r="CG2363" s="94"/>
      <c r="CH2363" s="94"/>
      <c r="CK2363" s="94" t="s">
        <v>8684</v>
      </c>
      <c r="CL2363" s="94" t="s">
        <v>12046</v>
      </c>
      <c r="CM2363" s="94" t="s">
        <v>25016</v>
      </c>
      <c r="CN2363" s="94" t="s">
        <v>12640</v>
      </c>
      <c r="CO2363" s="94" t="s">
        <v>12188</v>
      </c>
      <c r="CP2363" s="94" t="s">
        <v>12189</v>
      </c>
      <c r="CQ2363" s="94" t="s">
        <v>12015</v>
      </c>
      <c r="CS2363" s="94" t="s">
        <v>12016</v>
      </c>
      <c r="CX2363" s="94" t="s">
        <v>25017</v>
      </c>
      <c r="CZ2363" s="94" t="s">
        <v>12007</v>
      </c>
      <c r="DB2363" s="94" t="s">
        <v>12111</v>
      </c>
      <c r="DC2363" s="94" t="s">
        <v>12007</v>
      </c>
      <c r="DD2363" s="94" t="s">
        <v>12016</v>
      </c>
      <c r="DE2363" s="94" t="s">
        <v>12016</v>
      </c>
      <c r="DH2363" s="94" t="s">
        <v>12021</v>
      </c>
      <c r="DJ2363" s="94" t="s">
        <v>12022</v>
      </c>
    </row>
    <row r="2364" ht="13.5" customHeight="1">
      <c r="A2364" s="94" t="s">
        <v>25018</v>
      </c>
      <c r="B2364" s="94" t="s">
        <v>25019</v>
      </c>
      <c r="C2364" s="94" t="str">
        <f t="shared" si="1"/>
        <v>Sushma Kurapati</v>
      </c>
      <c r="D2364" s="94" t="s">
        <v>25020</v>
      </c>
      <c r="E2364" s="94" t="s">
        <v>32</v>
      </c>
      <c r="F2364" s="94" t="s">
        <v>25021</v>
      </c>
      <c r="G2364" s="95" t="s">
        <v>33</v>
      </c>
      <c r="H2364" s="94" t="s">
        <v>12006</v>
      </c>
      <c r="I2364" s="94" t="s">
        <v>12287</v>
      </c>
      <c r="BF2364" s="94" t="s">
        <v>33</v>
      </c>
      <c r="BG2364" s="94"/>
      <c r="BH2364" s="94"/>
      <c r="BI2364" s="94"/>
      <c r="BJ2364" s="94"/>
      <c r="BK2364" s="94"/>
      <c r="BL2364" s="94">
        <v>1.0</v>
      </c>
      <c r="BM2364" s="94"/>
      <c r="BN2364" s="94"/>
      <c r="BO2364" s="94"/>
      <c r="BP2364" s="94"/>
      <c r="BQ2364" s="94"/>
      <c r="BR2364" s="94"/>
      <c r="BS2364" s="94"/>
      <c r="BT2364" s="94"/>
      <c r="BU2364" s="94"/>
      <c r="BV2364" s="94"/>
      <c r="BW2364" s="94"/>
      <c r="BX2364" s="94"/>
      <c r="BY2364" s="94"/>
      <c r="BZ2364" s="94"/>
      <c r="CA2364" s="94"/>
      <c r="CB2364" s="94"/>
      <c r="CC2364" s="94"/>
      <c r="CD2364" s="94"/>
      <c r="CE2364" s="94"/>
      <c r="CF2364" s="94"/>
      <c r="CG2364" s="94"/>
      <c r="CH2364" s="94"/>
      <c r="CJ2364" s="94" t="s">
        <v>3680</v>
      </c>
      <c r="CK2364" s="94" t="s">
        <v>25022</v>
      </c>
      <c r="CL2364" s="94" t="s">
        <v>12010</v>
      </c>
      <c r="CM2364" s="94" t="s">
        <v>12186</v>
      </c>
      <c r="CN2364" s="94" t="s">
        <v>12640</v>
      </c>
      <c r="CO2364" s="94" t="s">
        <v>12188</v>
      </c>
      <c r="CP2364" s="94" t="s">
        <v>12189</v>
      </c>
      <c r="CQ2364" s="94" t="s">
        <v>12015</v>
      </c>
      <c r="CR2364" s="94" t="s">
        <v>12183</v>
      </c>
      <c r="CS2364" s="94" t="s">
        <v>12016</v>
      </c>
      <c r="CT2364" s="94" t="s">
        <v>12052</v>
      </c>
      <c r="CX2364" s="94" t="s">
        <v>22817</v>
      </c>
      <c r="CZ2364" s="94" t="s">
        <v>12007</v>
      </c>
      <c r="DA2364" s="94" t="s">
        <v>12111</v>
      </c>
      <c r="DB2364" s="94" t="s">
        <v>12016</v>
      </c>
      <c r="DC2364" s="94" t="s">
        <v>12016</v>
      </c>
      <c r="DD2364" s="94" t="s">
        <v>12016</v>
      </c>
      <c r="DE2364" s="94" t="s">
        <v>12016</v>
      </c>
      <c r="DH2364" s="94" t="s">
        <v>12021</v>
      </c>
      <c r="DJ2364" s="94" t="s">
        <v>12022</v>
      </c>
    </row>
    <row r="2365" ht="13.5" customHeight="1">
      <c r="A2365" s="94" t="s">
        <v>8584</v>
      </c>
      <c r="B2365" s="94" t="s">
        <v>7581</v>
      </c>
      <c r="C2365" s="94" t="str">
        <f t="shared" si="1"/>
        <v>Sushmita Agarwal</v>
      </c>
      <c r="D2365" s="94" t="s">
        <v>8585</v>
      </c>
      <c r="E2365" s="94" t="s">
        <v>32</v>
      </c>
      <c r="F2365" s="94" t="s">
        <v>25023</v>
      </c>
      <c r="G2365" s="95" t="s">
        <v>38</v>
      </c>
      <c r="H2365" s="94" t="s">
        <v>12006</v>
      </c>
      <c r="I2365" s="94" t="s">
        <v>12025</v>
      </c>
      <c r="L2365" s="94" t="s">
        <v>12007</v>
      </c>
      <c r="BF2365" s="94"/>
      <c r="BG2365" s="94"/>
      <c r="BH2365" s="94"/>
      <c r="BI2365" s="94"/>
      <c r="BJ2365" s="94"/>
      <c r="BK2365" s="94" t="s">
        <v>38</v>
      </c>
      <c r="BL2365" s="94"/>
      <c r="BM2365" s="94"/>
      <c r="BN2365" s="94"/>
      <c r="BO2365" s="94"/>
      <c r="BP2365" s="94"/>
      <c r="BQ2365" s="94"/>
      <c r="BR2365" s="94"/>
      <c r="BS2365" s="94"/>
      <c r="BT2365" s="94"/>
      <c r="BU2365" s="94"/>
      <c r="BV2365" s="94"/>
      <c r="BW2365" s="94"/>
      <c r="BX2365" s="94"/>
      <c r="BY2365" s="94"/>
      <c r="BZ2365" s="94"/>
      <c r="CA2365" s="94"/>
      <c r="CB2365" s="94">
        <v>1.0</v>
      </c>
      <c r="CC2365" s="94"/>
      <c r="CD2365" s="94"/>
      <c r="CE2365" s="94"/>
      <c r="CF2365" s="94"/>
      <c r="CG2365" s="94"/>
      <c r="CH2365" s="94"/>
      <c r="CJ2365" s="94" t="s">
        <v>15755</v>
      </c>
      <c r="CK2365" s="94" t="s">
        <v>8589</v>
      </c>
      <c r="CL2365" s="94" t="s">
        <v>12010</v>
      </c>
      <c r="CM2365" s="94" t="s">
        <v>25024</v>
      </c>
      <c r="CN2365" s="94" t="s">
        <v>25025</v>
      </c>
      <c r="CO2365" s="94" t="s">
        <v>12122</v>
      </c>
      <c r="CP2365" s="94" t="s">
        <v>12183</v>
      </c>
      <c r="CQ2365" s="94" t="s">
        <v>12183</v>
      </c>
      <c r="CR2365" s="94" t="s">
        <v>12195</v>
      </c>
      <c r="CX2365" s="94" t="s">
        <v>25026</v>
      </c>
      <c r="CZ2365" s="94" t="s">
        <v>12016</v>
      </c>
      <c r="DC2365" s="94" t="s">
        <v>12016</v>
      </c>
      <c r="DD2365" s="94" t="s">
        <v>12007</v>
      </c>
      <c r="DH2365" s="94" t="s">
        <v>12021</v>
      </c>
      <c r="DJ2365" s="94" t="s">
        <v>12022</v>
      </c>
    </row>
    <row r="2366" ht="13.5" customHeight="1">
      <c r="A2366" s="94" t="s">
        <v>8584</v>
      </c>
      <c r="B2366" s="94" t="s">
        <v>7581</v>
      </c>
      <c r="C2366" s="94" t="str">
        <f t="shared" si="1"/>
        <v>Sushmita Agarwal</v>
      </c>
      <c r="D2366" s="94" t="s">
        <v>25027</v>
      </c>
      <c r="E2366" s="94" t="s">
        <v>35</v>
      </c>
      <c r="F2366" s="94" t="s">
        <v>25028</v>
      </c>
      <c r="G2366" s="95" t="s">
        <v>33</v>
      </c>
      <c r="H2366" s="94" t="s">
        <v>12006</v>
      </c>
      <c r="I2366" s="94" t="s">
        <v>12081</v>
      </c>
      <c r="BF2366" s="94" t="s">
        <v>33</v>
      </c>
      <c r="BG2366" s="94"/>
      <c r="BH2366" s="94"/>
      <c r="BI2366" s="94"/>
      <c r="BJ2366" s="94"/>
      <c r="BK2366" s="94"/>
      <c r="BL2366" s="94"/>
      <c r="BM2366" s="94">
        <v>1.0</v>
      </c>
      <c r="BN2366" s="94"/>
      <c r="BO2366" s="94"/>
      <c r="BP2366" s="94"/>
      <c r="BQ2366" s="94"/>
      <c r="BR2366" s="94"/>
      <c r="BS2366" s="94"/>
      <c r="BT2366" s="94"/>
      <c r="BU2366" s="94"/>
      <c r="BV2366" s="94"/>
      <c r="BW2366" s="94"/>
      <c r="BX2366" s="94"/>
      <c r="BY2366" s="94"/>
      <c r="BZ2366" s="94"/>
      <c r="CA2366" s="94"/>
      <c r="CB2366" s="94"/>
      <c r="CC2366" s="94"/>
      <c r="CD2366" s="94"/>
      <c r="CE2366" s="94"/>
      <c r="CF2366" s="94"/>
      <c r="CG2366" s="94"/>
      <c r="CH2366" s="94"/>
      <c r="CJ2366" s="94" t="s">
        <v>12213</v>
      </c>
      <c r="CK2366" s="94" t="s">
        <v>8589</v>
      </c>
      <c r="CL2366" s="94" t="s">
        <v>12010</v>
      </c>
      <c r="CM2366" s="94" t="s">
        <v>25024</v>
      </c>
      <c r="CN2366" s="94" t="s">
        <v>12143</v>
      </c>
      <c r="CO2366" s="94" t="s">
        <v>12122</v>
      </c>
      <c r="CP2366" s="94" t="s">
        <v>25029</v>
      </c>
      <c r="CQ2366" s="94" t="s">
        <v>12183</v>
      </c>
      <c r="CR2366" s="94" t="s">
        <v>12195</v>
      </c>
      <c r="CS2366" s="94" t="s">
        <v>12007</v>
      </c>
      <c r="CT2366" s="94" t="s">
        <v>12271</v>
      </c>
      <c r="CU2366" s="94" t="s">
        <v>12052</v>
      </c>
      <c r="CV2366" s="94" t="s">
        <v>12052</v>
      </c>
      <c r="CX2366" s="94" t="s">
        <v>25030</v>
      </c>
      <c r="CZ2366" s="94" t="s">
        <v>12007</v>
      </c>
      <c r="DA2366" s="94" t="s">
        <v>12111</v>
      </c>
      <c r="DB2366" s="94" t="s">
        <v>12111</v>
      </c>
      <c r="DC2366" s="94" t="s">
        <v>12007</v>
      </c>
      <c r="DD2366" s="94" t="s">
        <v>12007</v>
      </c>
      <c r="DE2366" s="94" t="s">
        <v>12007</v>
      </c>
      <c r="DH2366" s="94" t="s">
        <v>12021</v>
      </c>
      <c r="DJ2366" s="94" t="s">
        <v>12022</v>
      </c>
    </row>
    <row r="2367" ht="13.5" customHeight="1">
      <c r="A2367" s="94" t="s">
        <v>2997</v>
      </c>
      <c r="B2367" s="94" t="s">
        <v>2998</v>
      </c>
      <c r="C2367" s="94" t="str">
        <f t="shared" si="1"/>
        <v>Susmita Das</v>
      </c>
      <c r="D2367" s="94" t="s">
        <v>2999</v>
      </c>
      <c r="E2367" s="94" t="s">
        <v>35</v>
      </c>
      <c r="F2367" s="94" t="s">
        <v>25031</v>
      </c>
      <c r="G2367" s="95" t="s">
        <v>33</v>
      </c>
      <c r="H2367" s="94" t="s">
        <v>12006</v>
      </c>
      <c r="I2367" s="94" t="s">
        <v>12025</v>
      </c>
      <c r="BF2367" s="94" t="s">
        <v>33</v>
      </c>
      <c r="BG2367" s="94"/>
      <c r="BH2367" s="94"/>
      <c r="BI2367" s="94"/>
      <c r="BJ2367" s="94"/>
      <c r="BK2367" s="94"/>
      <c r="BL2367" s="94">
        <v>1.0</v>
      </c>
      <c r="BM2367" s="94"/>
      <c r="BN2367" s="94"/>
      <c r="BO2367" s="94"/>
      <c r="BP2367" s="94"/>
      <c r="BQ2367" s="94"/>
      <c r="BR2367" s="94"/>
      <c r="BS2367" s="94"/>
      <c r="BT2367" s="94"/>
      <c r="BU2367" s="94"/>
      <c r="BV2367" s="94"/>
      <c r="BW2367" s="94"/>
      <c r="BX2367" s="94"/>
      <c r="BY2367" s="94"/>
      <c r="BZ2367" s="94"/>
      <c r="CA2367" s="94"/>
      <c r="CB2367" s="94"/>
      <c r="CC2367" s="94"/>
      <c r="CD2367" s="94">
        <v>1.0</v>
      </c>
      <c r="CE2367" s="94"/>
      <c r="CF2367" s="94"/>
      <c r="CG2367" s="94"/>
      <c r="CH2367" s="94"/>
      <c r="CJ2367" s="94" t="s">
        <v>12058</v>
      </c>
      <c r="CK2367" s="94" t="s">
        <v>3002</v>
      </c>
      <c r="CL2367" s="94" t="s">
        <v>12010</v>
      </c>
      <c r="CM2367" s="94" t="s">
        <v>25032</v>
      </c>
      <c r="CO2367" s="94" t="s">
        <v>12188</v>
      </c>
      <c r="CP2367" s="94" t="s">
        <v>13077</v>
      </c>
      <c r="CQ2367" s="94" t="s">
        <v>13078</v>
      </c>
      <c r="CR2367" s="94" t="s">
        <v>12183</v>
      </c>
      <c r="CS2367" s="94" t="s">
        <v>12007</v>
      </c>
      <c r="CT2367" s="94" t="s">
        <v>12271</v>
      </c>
      <c r="CX2367" s="94" t="s">
        <v>25033</v>
      </c>
      <c r="CZ2367" s="94" t="s">
        <v>12007</v>
      </c>
      <c r="DA2367" s="94" t="s">
        <v>12111</v>
      </c>
      <c r="DB2367" s="94" t="s">
        <v>12111</v>
      </c>
      <c r="DC2367" s="94" t="s">
        <v>12007</v>
      </c>
      <c r="DD2367" s="94" t="s">
        <v>12007</v>
      </c>
      <c r="DE2367" s="94" t="s">
        <v>12007</v>
      </c>
      <c r="DH2367" s="94" t="s">
        <v>12021</v>
      </c>
      <c r="DJ2367" s="94" t="s">
        <v>12022</v>
      </c>
    </row>
    <row r="2368" ht="13.5" customHeight="1">
      <c r="A2368" s="94" t="s">
        <v>25034</v>
      </c>
      <c r="B2368" s="94" t="s">
        <v>25035</v>
      </c>
      <c r="C2368" s="94" t="str">
        <f t="shared" si="1"/>
        <v>Susumu Inoue</v>
      </c>
      <c r="D2368" s="94" t="s">
        <v>25036</v>
      </c>
      <c r="E2368" s="94" t="s">
        <v>32</v>
      </c>
      <c r="F2368" s="94" t="s">
        <v>25037</v>
      </c>
      <c r="G2368" s="95" t="s">
        <v>33</v>
      </c>
      <c r="H2368" s="94" t="s">
        <v>12006</v>
      </c>
      <c r="I2368" s="94" t="s">
        <v>12069</v>
      </c>
      <c r="BF2368" s="94"/>
      <c r="BG2368" s="94"/>
      <c r="BH2368" s="94" t="s">
        <v>33</v>
      </c>
      <c r="BI2368" s="94"/>
      <c r="BJ2368" s="94"/>
      <c r="BK2368" s="94"/>
      <c r="BL2368" s="94"/>
      <c r="BM2368" s="94"/>
      <c r="BN2368" s="94"/>
      <c r="BO2368" s="94"/>
      <c r="BP2368" s="94"/>
      <c r="BQ2368" s="94"/>
      <c r="BR2368" s="94">
        <v>1.0</v>
      </c>
      <c r="BS2368" s="94"/>
      <c r="BT2368" s="94"/>
      <c r="BU2368" s="94"/>
      <c r="BV2368" s="94"/>
      <c r="BW2368" s="94"/>
      <c r="BX2368" s="94"/>
      <c r="BY2368" s="94"/>
      <c r="BZ2368" s="94"/>
      <c r="CA2368" s="94"/>
      <c r="CB2368" s="94"/>
      <c r="CC2368" s="94"/>
      <c r="CD2368" s="94"/>
      <c r="CE2368" s="94"/>
      <c r="CF2368" s="94"/>
      <c r="CG2368" s="94"/>
      <c r="CH2368" s="94"/>
      <c r="CJ2368" s="94" t="s">
        <v>3680</v>
      </c>
      <c r="CK2368" s="94" t="s">
        <v>25038</v>
      </c>
      <c r="CL2368" s="94" t="s">
        <v>12505</v>
      </c>
      <c r="CM2368" s="94" t="s">
        <v>25039</v>
      </c>
      <c r="CN2368" s="94" t="s">
        <v>12369</v>
      </c>
      <c r="CO2368" s="94" t="s">
        <v>12188</v>
      </c>
      <c r="CP2368" s="94" t="s">
        <v>20862</v>
      </c>
      <c r="CQ2368" s="94" t="s">
        <v>12497</v>
      </c>
      <c r="CR2368" s="94" t="s">
        <v>12497</v>
      </c>
      <c r="CS2368" s="94" t="s">
        <v>12016</v>
      </c>
      <c r="CX2368" s="94" t="s">
        <v>25040</v>
      </c>
      <c r="CZ2368" s="94" t="s">
        <v>12016</v>
      </c>
      <c r="DA2368" s="94" t="s">
        <v>12016</v>
      </c>
      <c r="DB2368" s="94" t="s">
        <v>12016</v>
      </c>
      <c r="DC2368" s="94" t="s">
        <v>12016</v>
      </c>
      <c r="DD2368" s="94" t="s">
        <v>12016</v>
      </c>
      <c r="DE2368" s="94" t="s">
        <v>12007</v>
      </c>
      <c r="DH2368" s="94" t="s">
        <v>12021</v>
      </c>
      <c r="DJ2368" s="94" t="s">
        <v>12022</v>
      </c>
    </row>
    <row r="2369" ht="13.5" customHeight="1">
      <c r="A2369" s="94" t="s">
        <v>9367</v>
      </c>
      <c r="B2369" s="94" t="s">
        <v>9368</v>
      </c>
      <c r="C2369" s="94" t="str">
        <f t="shared" si="1"/>
        <v>Svetoslav Botev</v>
      </c>
      <c r="D2369" s="94" t="s">
        <v>9369</v>
      </c>
      <c r="E2369" s="94" t="s">
        <v>32</v>
      </c>
      <c r="F2369" s="94" t="s">
        <v>25041</v>
      </c>
      <c r="G2369" s="95" t="s">
        <v>33</v>
      </c>
      <c r="H2369" s="94" t="s">
        <v>12006</v>
      </c>
      <c r="I2369" s="94" t="s">
        <v>12069</v>
      </c>
      <c r="AW2369" s="94" t="s">
        <v>12007</v>
      </c>
      <c r="BF2369" s="94"/>
      <c r="BG2369" s="94"/>
      <c r="BH2369" s="94" t="s">
        <v>33</v>
      </c>
      <c r="BI2369" s="94"/>
      <c r="BJ2369" s="94"/>
      <c r="BK2369" s="94"/>
      <c r="BL2369" s="94"/>
      <c r="BM2369" s="94"/>
      <c r="BN2369" s="94"/>
      <c r="BO2369" s="94"/>
      <c r="BP2369" s="94"/>
      <c r="BQ2369" s="94"/>
      <c r="BR2369" s="94"/>
      <c r="BS2369" s="94">
        <v>1.0</v>
      </c>
      <c r="BT2369" s="94"/>
      <c r="BU2369" s="94"/>
      <c r="BV2369" s="94"/>
      <c r="BW2369" s="94"/>
      <c r="BX2369" s="94"/>
      <c r="BY2369" s="94"/>
      <c r="BZ2369" s="94"/>
      <c r="CA2369" s="94"/>
      <c r="CB2369" s="94"/>
      <c r="CC2369" s="94"/>
      <c r="CD2369" s="94">
        <v>1.0</v>
      </c>
      <c r="CE2369" s="94"/>
      <c r="CF2369" s="94"/>
      <c r="CG2369" s="94"/>
      <c r="CH2369" s="94"/>
      <c r="CK2369" s="94" t="s">
        <v>25042</v>
      </c>
      <c r="CL2369" s="94" t="s">
        <v>12046</v>
      </c>
      <c r="CM2369" s="94" t="s">
        <v>25043</v>
      </c>
      <c r="CO2369" s="94" t="s">
        <v>12122</v>
      </c>
      <c r="CQ2369" s="94" t="s">
        <v>16385</v>
      </c>
      <c r="CR2369" s="94" t="s">
        <v>20272</v>
      </c>
      <c r="CS2369" s="94" t="s">
        <v>12007</v>
      </c>
      <c r="CX2369" s="94" t="s">
        <v>13848</v>
      </c>
      <c r="CZ2369" s="94" t="s">
        <v>12007</v>
      </c>
      <c r="DC2369" s="94" t="s">
        <v>12007</v>
      </c>
      <c r="DH2369" s="94" t="s">
        <v>12021</v>
      </c>
      <c r="DJ2369" s="94" t="s">
        <v>12022</v>
      </c>
    </row>
    <row r="2370" ht="13.5" customHeight="1">
      <c r="A2370" s="94" t="s">
        <v>2940</v>
      </c>
      <c r="B2370" s="94" t="s">
        <v>2941</v>
      </c>
      <c r="C2370" s="94" t="str">
        <f t="shared" si="1"/>
        <v>Swetha Sankar</v>
      </c>
      <c r="D2370" s="94" t="s">
        <v>2942</v>
      </c>
      <c r="E2370" s="94" t="s">
        <v>32</v>
      </c>
      <c r="F2370" s="94" t="s">
        <v>25044</v>
      </c>
      <c r="G2370" s="95" t="s">
        <v>33</v>
      </c>
      <c r="H2370" s="94" t="s">
        <v>12006</v>
      </c>
      <c r="I2370" s="94" t="s">
        <v>12069</v>
      </c>
      <c r="BF2370" s="94"/>
      <c r="BG2370" s="94"/>
      <c r="BH2370" s="94" t="s">
        <v>33</v>
      </c>
      <c r="BI2370" s="94"/>
      <c r="BJ2370" s="94"/>
      <c r="BK2370" s="94"/>
      <c r="BL2370" s="94"/>
      <c r="BM2370" s="94"/>
      <c r="BN2370" s="94"/>
      <c r="BO2370" s="94"/>
      <c r="BP2370" s="94"/>
      <c r="BQ2370" s="94"/>
      <c r="BR2370" s="94"/>
      <c r="BS2370" s="94">
        <v>1.0</v>
      </c>
      <c r="BT2370" s="94"/>
      <c r="BU2370" s="94"/>
      <c r="BV2370" s="94"/>
      <c r="BW2370" s="94"/>
      <c r="BX2370" s="94"/>
      <c r="BY2370" s="94"/>
      <c r="BZ2370" s="94"/>
      <c r="CA2370" s="94"/>
      <c r="CB2370" s="94"/>
      <c r="CC2370" s="94"/>
      <c r="CD2370" s="94">
        <v>1.0</v>
      </c>
      <c r="CE2370" s="94"/>
      <c r="CF2370" s="94"/>
      <c r="CG2370" s="94"/>
      <c r="CH2370" s="94"/>
      <c r="CK2370" s="94" t="s">
        <v>2946</v>
      </c>
      <c r="CL2370" s="94" t="s">
        <v>12202</v>
      </c>
      <c r="CM2370" s="94" t="s">
        <v>25045</v>
      </c>
      <c r="CN2370" s="94" t="s">
        <v>12121</v>
      </c>
      <c r="CO2370" s="94" t="s">
        <v>12122</v>
      </c>
      <c r="CQ2370" s="94" t="s">
        <v>12062</v>
      </c>
      <c r="CX2370" s="94" t="s">
        <v>1751</v>
      </c>
      <c r="CZ2370" s="94" t="s">
        <v>12007</v>
      </c>
      <c r="DA2370" s="94" t="s">
        <v>12111</v>
      </c>
      <c r="DB2370" s="94" t="s">
        <v>12111</v>
      </c>
      <c r="DC2370" s="94" t="s">
        <v>12007</v>
      </c>
      <c r="DD2370" s="94" t="s">
        <v>12016</v>
      </c>
      <c r="DE2370" s="94" t="s">
        <v>12007</v>
      </c>
      <c r="DH2370" s="94" t="s">
        <v>12021</v>
      </c>
      <c r="DJ2370" s="94" t="s">
        <v>12022</v>
      </c>
    </row>
    <row r="2371" ht="13.5" customHeight="1">
      <c r="A2371" s="94" t="s">
        <v>25046</v>
      </c>
      <c r="B2371" s="94" t="s">
        <v>25047</v>
      </c>
      <c r="C2371" s="94" t="str">
        <f t="shared" si="1"/>
        <v>Swetlana Hubrig</v>
      </c>
      <c r="D2371" s="94" t="s">
        <v>25048</v>
      </c>
      <c r="E2371" s="94" t="s">
        <v>32</v>
      </c>
      <c r="F2371" s="94" t="s">
        <v>25049</v>
      </c>
      <c r="G2371" s="95" t="s">
        <v>38</v>
      </c>
      <c r="H2371" s="94" t="s">
        <v>12006</v>
      </c>
      <c r="I2371" s="94" t="s">
        <v>12069</v>
      </c>
      <c r="BF2371" s="94"/>
      <c r="BG2371" s="94" t="s">
        <v>38</v>
      </c>
      <c r="BH2371" s="94"/>
      <c r="BI2371" s="94"/>
      <c r="BJ2371" s="94"/>
      <c r="BK2371" s="94"/>
      <c r="BL2371" s="94"/>
      <c r="BM2371" s="94"/>
      <c r="BN2371" s="94"/>
      <c r="BO2371" s="94"/>
      <c r="BP2371" s="94"/>
      <c r="BQ2371" s="94">
        <v>1.0</v>
      </c>
      <c r="BR2371" s="94"/>
      <c r="BS2371" s="94"/>
      <c r="BT2371" s="94"/>
      <c r="BU2371" s="94"/>
      <c r="BV2371" s="94"/>
      <c r="BW2371" s="94"/>
      <c r="BX2371" s="94"/>
      <c r="BY2371" s="94"/>
      <c r="BZ2371" s="94"/>
      <c r="CA2371" s="94"/>
      <c r="CB2371" s="94"/>
      <c r="CC2371" s="94"/>
      <c r="CD2371" s="94"/>
      <c r="CE2371" s="94"/>
      <c r="CF2371" s="94"/>
      <c r="CG2371" s="94"/>
      <c r="CH2371" s="94"/>
      <c r="CJ2371" s="94" t="s">
        <v>3680</v>
      </c>
      <c r="CK2371" s="94" t="s">
        <v>25050</v>
      </c>
      <c r="CL2371" s="94" t="s">
        <v>12202</v>
      </c>
      <c r="CM2371" s="94" t="s">
        <v>25051</v>
      </c>
      <c r="CN2371" s="94" t="s">
        <v>12177</v>
      </c>
      <c r="CO2371" s="94" t="s">
        <v>12101</v>
      </c>
      <c r="CP2371" s="94" t="s">
        <v>12412</v>
      </c>
      <c r="CQ2371" s="94" t="s">
        <v>12243</v>
      </c>
      <c r="CR2371" s="94" t="s">
        <v>13100</v>
      </c>
      <c r="CU2371" s="94" t="s">
        <v>25052</v>
      </c>
      <c r="CX2371" s="94" t="s">
        <v>25053</v>
      </c>
      <c r="CZ2371" s="94" t="s">
        <v>12016</v>
      </c>
      <c r="DC2371" s="94" t="s">
        <v>12016</v>
      </c>
      <c r="DD2371" s="94" t="s">
        <v>12016</v>
      </c>
      <c r="DF2371" s="94" t="s">
        <v>25052</v>
      </c>
      <c r="DH2371" s="94" t="s">
        <v>12021</v>
      </c>
      <c r="DJ2371" s="94" t="s">
        <v>12022</v>
      </c>
    </row>
    <row r="2372" ht="13.5" customHeight="1">
      <c r="A2372" s="94" t="s">
        <v>25054</v>
      </c>
      <c r="B2372" s="94" t="s">
        <v>25055</v>
      </c>
      <c r="C2372" s="94" t="str">
        <f t="shared" si="1"/>
        <v>Sylvia Biscoveanu</v>
      </c>
      <c r="D2372" s="94" t="s">
        <v>25056</v>
      </c>
      <c r="E2372" s="94" t="s">
        <v>32</v>
      </c>
      <c r="F2372" s="94" t="s">
        <v>25057</v>
      </c>
      <c r="G2372" s="95" t="s">
        <v>33</v>
      </c>
      <c r="H2372" s="94" t="s">
        <v>12006</v>
      </c>
      <c r="I2372" s="94" t="s">
        <v>12025</v>
      </c>
      <c r="BF2372" s="94" t="s">
        <v>33</v>
      </c>
      <c r="BG2372" s="94"/>
      <c r="BH2372" s="94"/>
      <c r="BI2372" s="94"/>
      <c r="BJ2372" s="94"/>
      <c r="BK2372" s="94"/>
      <c r="BL2372" s="94">
        <v>1.0</v>
      </c>
      <c r="BM2372" s="94"/>
      <c r="BN2372" s="94"/>
      <c r="BO2372" s="94"/>
      <c r="BP2372" s="94"/>
      <c r="BQ2372" s="94"/>
      <c r="BR2372" s="94"/>
      <c r="BS2372" s="94"/>
      <c r="BT2372" s="94"/>
      <c r="BU2372" s="94"/>
      <c r="BV2372" s="94"/>
      <c r="BW2372" s="94"/>
      <c r="BX2372" s="94"/>
      <c r="BY2372" s="94"/>
      <c r="BZ2372" s="94"/>
      <c r="CA2372" s="94"/>
      <c r="CB2372" s="94"/>
      <c r="CC2372" s="94"/>
      <c r="CD2372" s="94"/>
      <c r="CE2372" s="94"/>
      <c r="CF2372" s="94"/>
      <c r="CG2372" s="94"/>
      <c r="CH2372" s="94"/>
      <c r="CJ2372" s="94" t="s">
        <v>12058</v>
      </c>
      <c r="CK2372" s="94" t="s">
        <v>25058</v>
      </c>
      <c r="CL2372" s="94" t="s">
        <v>12202</v>
      </c>
      <c r="CM2372" s="94" t="s">
        <v>25059</v>
      </c>
      <c r="CN2372" s="94" t="s">
        <v>25060</v>
      </c>
      <c r="CO2372" s="94" t="s">
        <v>12188</v>
      </c>
      <c r="CP2372" s="94" t="s">
        <v>13289</v>
      </c>
      <c r="CQ2372" s="94" t="s">
        <v>12062</v>
      </c>
      <c r="CR2372" s="94" t="s">
        <v>12062</v>
      </c>
      <c r="CS2372" s="94" t="s">
        <v>12016</v>
      </c>
      <c r="CX2372" s="94" t="s">
        <v>25061</v>
      </c>
      <c r="CZ2372" s="94" t="s">
        <v>12007</v>
      </c>
      <c r="DA2372" s="94" t="s">
        <v>12111</v>
      </c>
      <c r="DB2372" s="94" t="s">
        <v>12111</v>
      </c>
      <c r="DC2372" s="94" t="s">
        <v>12016</v>
      </c>
      <c r="DD2372" s="94" t="s">
        <v>12016</v>
      </c>
      <c r="DE2372" s="94" t="s">
        <v>12007</v>
      </c>
      <c r="DH2372" s="94" t="s">
        <v>12021</v>
      </c>
      <c r="DJ2372" s="94" t="s">
        <v>12022</v>
      </c>
    </row>
    <row r="2373" ht="13.5" customHeight="1">
      <c r="A2373" s="94" t="s">
        <v>25062</v>
      </c>
      <c r="B2373" s="94" t="s">
        <v>25063</v>
      </c>
      <c r="C2373" s="94" t="str">
        <f t="shared" si="1"/>
        <v>Taavi Tuvikene</v>
      </c>
      <c r="D2373" s="94" t="s">
        <v>25064</v>
      </c>
      <c r="E2373" s="94" t="s">
        <v>32</v>
      </c>
      <c r="F2373" s="94" t="s">
        <v>25065</v>
      </c>
      <c r="G2373" s="95" t="s">
        <v>38</v>
      </c>
      <c r="H2373" s="94" t="s">
        <v>12006</v>
      </c>
      <c r="I2373" s="94" t="s">
        <v>12069</v>
      </c>
      <c r="BF2373" s="94"/>
      <c r="BG2373" s="94"/>
      <c r="BH2373" s="94"/>
      <c r="BI2373" s="94" t="s">
        <v>38</v>
      </c>
      <c r="BJ2373" s="94"/>
      <c r="BK2373" s="94"/>
      <c r="BL2373" s="94"/>
      <c r="BM2373" s="94"/>
      <c r="BN2373" s="94"/>
      <c r="BO2373" s="94"/>
      <c r="BP2373" s="94"/>
      <c r="BQ2373" s="94"/>
      <c r="BR2373" s="94"/>
      <c r="BS2373" s="94"/>
      <c r="BT2373" s="94"/>
      <c r="BU2373" s="94">
        <v>1.0</v>
      </c>
      <c r="BV2373" s="94"/>
      <c r="BW2373" s="94"/>
      <c r="BX2373" s="94"/>
      <c r="BY2373" s="94"/>
      <c r="BZ2373" s="94"/>
      <c r="CA2373" s="94"/>
      <c r="CB2373" s="94"/>
      <c r="CC2373" s="94"/>
      <c r="CD2373" s="94"/>
      <c r="CE2373" s="94"/>
      <c r="CF2373" s="94"/>
      <c r="CG2373" s="94"/>
      <c r="CH2373" s="94"/>
      <c r="CJ2373" s="94" t="s">
        <v>3680</v>
      </c>
      <c r="CK2373" s="94" t="s">
        <v>25066</v>
      </c>
      <c r="CL2373" s="94" t="s">
        <v>12505</v>
      </c>
      <c r="CM2373" s="94" t="s">
        <v>25067</v>
      </c>
      <c r="CN2373" s="94" t="s">
        <v>25068</v>
      </c>
      <c r="CO2373" s="94" t="s">
        <v>12116</v>
      </c>
      <c r="CQ2373" s="94" t="s">
        <v>19805</v>
      </c>
      <c r="CR2373" s="94" t="s">
        <v>25069</v>
      </c>
      <c r="CX2373" s="94" t="s">
        <v>25070</v>
      </c>
      <c r="CZ2373" s="94" t="s">
        <v>12016</v>
      </c>
      <c r="DC2373" s="94" t="s">
        <v>12016</v>
      </c>
      <c r="DD2373" s="94" t="s">
        <v>12016</v>
      </c>
      <c r="DH2373" s="94" t="s">
        <v>12021</v>
      </c>
      <c r="DJ2373" s="94" t="s">
        <v>12022</v>
      </c>
    </row>
    <row r="2374" ht="13.5" customHeight="1">
      <c r="A2374" s="94" t="s">
        <v>25071</v>
      </c>
      <c r="B2374" s="94" t="s">
        <v>25072</v>
      </c>
      <c r="C2374" s="94" t="str">
        <f t="shared" si="1"/>
        <v>Tabitha Alango</v>
      </c>
      <c r="D2374" s="94" t="s">
        <v>25073</v>
      </c>
      <c r="E2374" s="94" t="s">
        <v>32</v>
      </c>
      <c r="F2374" s="94" t="s">
        <v>25074</v>
      </c>
      <c r="G2374" s="95" t="s">
        <v>33</v>
      </c>
      <c r="H2374" s="94" t="s">
        <v>12006</v>
      </c>
      <c r="I2374" s="94" t="s">
        <v>12069</v>
      </c>
      <c r="BF2374" s="94"/>
      <c r="BG2374" s="94"/>
      <c r="BH2374" s="94" t="s">
        <v>33</v>
      </c>
      <c r="BI2374" s="94"/>
      <c r="BJ2374" s="94"/>
      <c r="BK2374" s="94"/>
      <c r="BL2374" s="94"/>
      <c r="BM2374" s="94"/>
      <c r="BN2374" s="94"/>
      <c r="BO2374" s="94"/>
      <c r="BP2374" s="94"/>
      <c r="BQ2374" s="94"/>
      <c r="BR2374" s="94"/>
      <c r="BS2374" s="94">
        <v>1.0</v>
      </c>
      <c r="BT2374" s="94"/>
      <c r="BU2374" s="94"/>
      <c r="BV2374" s="94"/>
      <c r="BW2374" s="94"/>
      <c r="BX2374" s="94"/>
      <c r="BY2374" s="94"/>
      <c r="BZ2374" s="94"/>
      <c r="CA2374" s="94"/>
      <c r="CB2374" s="94"/>
      <c r="CC2374" s="94"/>
      <c r="CD2374" s="94"/>
      <c r="CE2374" s="94"/>
      <c r="CF2374" s="94"/>
      <c r="CG2374" s="94"/>
      <c r="CH2374" s="94"/>
      <c r="CJ2374" s="94" t="s">
        <v>12402</v>
      </c>
      <c r="CK2374" s="94" t="s">
        <v>25075</v>
      </c>
      <c r="CL2374" s="94" t="s">
        <v>12010</v>
      </c>
      <c r="CM2374" s="94" t="s">
        <v>25076</v>
      </c>
      <c r="CN2374" s="94" t="s">
        <v>13162</v>
      </c>
      <c r="CO2374" s="94" t="s">
        <v>12122</v>
      </c>
      <c r="CP2374" s="94" t="s">
        <v>16927</v>
      </c>
      <c r="CQ2374" s="94" t="s">
        <v>13329</v>
      </c>
      <c r="CR2374" s="94" t="s">
        <v>14290</v>
      </c>
      <c r="CS2374" s="94" t="s">
        <v>12016</v>
      </c>
      <c r="CT2374" s="94" t="s">
        <v>12498</v>
      </c>
      <c r="CU2374" s="94" t="s">
        <v>12498</v>
      </c>
      <c r="CV2374" s="94" t="s">
        <v>12498</v>
      </c>
      <c r="CX2374" s="94" t="s">
        <v>25077</v>
      </c>
      <c r="CZ2374" s="94" t="s">
        <v>12007</v>
      </c>
      <c r="DA2374" s="94" t="s">
        <v>12111</v>
      </c>
      <c r="DB2374" s="94" t="s">
        <v>12016</v>
      </c>
      <c r="DC2374" s="94" t="s">
        <v>12007</v>
      </c>
      <c r="DD2374" s="94" t="s">
        <v>12007</v>
      </c>
      <c r="DE2374" s="94" t="s">
        <v>12016</v>
      </c>
      <c r="DH2374" s="94" t="s">
        <v>12021</v>
      </c>
      <c r="DJ2374" s="94" t="s">
        <v>12022</v>
      </c>
    </row>
    <row r="2375" ht="13.5" customHeight="1">
      <c r="A2375" s="94" t="s">
        <v>9950</v>
      </c>
      <c r="B2375" s="94" t="s">
        <v>9951</v>
      </c>
      <c r="C2375" s="94" t="str">
        <f t="shared" si="1"/>
        <v>Tahir Tibesso</v>
      </c>
      <c r="D2375" s="94" t="s">
        <v>9952</v>
      </c>
      <c r="E2375" s="94" t="s">
        <v>32</v>
      </c>
      <c r="F2375" s="94" t="s">
        <v>25078</v>
      </c>
      <c r="G2375" s="95" t="s">
        <v>33</v>
      </c>
      <c r="H2375" s="94" t="s">
        <v>12006</v>
      </c>
      <c r="I2375" s="94" t="s">
        <v>12025</v>
      </c>
      <c r="BF2375" s="94"/>
      <c r="BG2375" s="94"/>
      <c r="BH2375" s="94" t="s">
        <v>33</v>
      </c>
      <c r="BI2375" s="94"/>
      <c r="BJ2375" s="94"/>
      <c r="BK2375" s="94"/>
      <c r="BL2375" s="94"/>
      <c r="BM2375" s="94"/>
      <c r="BN2375" s="94"/>
      <c r="BO2375" s="94"/>
      <c r="BP2375" s="94"/>
      <c r="BQ2375" s="94"/>
      <c r="BR2375" s="94"/>
      <c r="BS2375" s="94">
        <v>1.0</v>
      </c>
      <c r="BT2375" s="94"/>
      <c r="BU2375" s="94"/>
      <c r="BV2375" s="94"/>
      <c r="BW2375" s="94"/>
      <c r="BX2375" s="94"/>
      <c r="BY2375" s="94"/>
      <c r="BZ2375" s="94"/>
      <c r="CA2375" s="94"/>
      <c r="CB2375" s="94"/>
      <c r="CC2375" s="94"/>
      <c r="CD2375" s="94"/>
      <c r="CE2375" s="94"/>
      <c r="CF2375" s="94"/>
      <c r="CG2375" s="94"/>
      <c r="CH2375" s="94"/>
      <c r="CJ2375" s="94" t="s">
        <v>12121</v>
      </c>
      <c r="CK2375" s="94" t="s">
        <v>25079</v>
      </c>
      <c r="CL2375" s="94" t="s">
        <v>12046</v>
      </c>
      <c r="CM2375" s="94" t="s">
        <v>14078</v>
      </c>
      <c r="CN2375" s="94" t="s">
        <v>12115</v>
      </c>
      <c r="CO2375" s="94" t="s">
        <v>12122</v>
      </c>
      <c r="CP2375" s="94" t="s">
        <v>12132</v>
      </c>
      <c r="CQ2375" s="94" t="s">
        <v>12132</v>
      </c>
      <c r="CR2375" s="94" t="s">
        <v>12132</v>
      </c>
      <c r="CS2375" s="94" t="s">
        <v>12007</v>
      </c>
      <c r="CT2375" s="94" t="s">
        <v>14023</v>
      </c>
      <c r="CU2375" s="94" t="s">
        <v>25080</v>
      </c>
      <c r="CX2375" s="94" t="s">
        <v>1743</v>
      </c>
      <c r="CZ2375" s="94" t="s">
        <v>12007</v>
      </c>
      <c r="DA2375" s="94" t="s">
        <v>12016</v>
      </c>
      <c r="DB2375" s="94" t="s">
        <v>12016</v>
      </c>
      <c r="DC2375" s="94" t="s">
        <v>12007</v>
      </c>
      <c r="DD2375" s="94" t="s">
        <v>12007</v>
      </c>
      <c r="DE2375" s="94" t="s">
        <v>12016</v>
      </c>
      <c r="DH2375" s="94" t="s">
        <v>12021</v>
      </c>
      <c r="DJ2375" s="94" t="s">
        <v>12022</v>
      </c>
    </row>
    <row r="2376" ht="13.5" customHeight="1">
      <c r="A2376" s="94" t="s">
        <v>2536</v>
      </c>
      <c r="B2376" s="94" t="s">
        <v>2537</v>
      </c>
      <c r="C2376" s="94" t="str">
        <f t="shared" si="1"/>
        <v>Taira Oogi</v>
      </c>
      <c r="D2376" s="94" t="s">
        <v>2538</v>
      </c>
      <c r="E2376" s="94" t="s">
        <v>32</v>
      </c>
      <c r="F2376" s="94" t="s">
        <v>25081</v>
      </c>
      <c r="G2376" s="95" t="s">
        <v>33</v>
      </c>
      <c r="H2376" s="94" t="s">
        <v>12006</v>
      </c>
      <c r="I2376" s="94" t="s">
        <v>12069</v>
      </c>
      <c r="BF2376" s="94" t="s">
        <v>33</v>
      </c>
      <c r="BG2376" s="94"/>
      <c r="BH2376" s="94"/>
      <c r="BI2376" s="94"/>
      <c r="BJ2376" s="94"/>
      <c r="BK2376" s="94"/>
      <c r="BL2376" s="94">
        <v>1.0</v>
      </c>
      <c r="BM2376" s="94"/>
      <c r="BN2376" s="94"/>
      <c r="BO2376" s="94"/>
      <c r="BP2376" s="94"/>
      <c r="BQ2376" s="94"/>
      <c r="BR2376" s="94"/>
      <c r="BS2376" s="94"/>
      <c r="BT2376" s="94"/>
      <c r="BU2376" s="94"/>
      <c r="BV2376" s="94"/>
      <c r="BW2376" s="94"/>
      <c r="BX2376" s="94"/>
      <c r="BY2376" s="94"/>
      <c r="BZ2376" s="94"/>
      <c r="CA2376" s="94"/>
      <c r="CB2376" s="94"/>
      <c r="CC2376" s="94"/>
      <c r="CD2376" s="94"/>
      <c r="CE2376" s="94"/>
      <c r="CF2376" s="94"/>
      <c r="CG2376" s="94"/>
      <c r="CH2376" s="94"/>
      <c r="CJ2376" s="94" t="s">
        <v>3680</v>
      </c>
      <c r="CK2376" s="94" t="s">
        <v>2542</v>
      </c>
      <c r="CM2376" s="94" t="s">
        <v>25082</v>
      </c>
      <c r="CN2376" s="94" t="s">
        <v>12450</v>
      </c>
      <c r="CO2376" s="94" t="s">
        <v>12030</v>
      </c>
      <c r="CQ2376" s="94" t="s">
        <v>12497</v>
      </c>
      <c r="CR2376" s="94" t="s">
        <v>12497</v>
      </c>
      <c r="CS2376" s="94" t="s">
        <v>12016</v>
      </c>
      <c r="CX2376" s="94" t="s">
        <v>25083</v>
      </c>
      <c r="DH2376" s="94" t="s">
        <v>12021</v>
      </c>
      <c r="DJ2376" s="94" t="s">
        <v>12022</v>
      </c>
    </row>
    <row r="2377" ht="13.5" customHeight="1">
      <c r="A2377" s="94" t="s">
        <v>5986</v>
      </c>
      <c r="B2377" s="94" t="s">
        <v>5987</v>
      </c>
      <c r="C2377" s="94" t="str">
        <f t="shared" si="1"/>
        <v>Tajan Henrique de Amorim</v>
      </c>
      <c r="D2377" s="94" t="s">
        <v>5988</v>
      </c>
      <c r="E2377" s="94" t="s">
        <v>35</v>
      </c>
      <c r="F2377" s="94" t="s">
        <v>25084</v>
      </c>
      <c r="G2377" s="95" t="s">
        <v>33</v>
      </c>
      <c r="H2377" s="94" t="s">
        <v>12006</v>
      </c>
      <c r="I2377" s="94" t="s">
        <v>12069</v>
      </c>
      <c r="BF2377" s="94" t="s">
        <v>33</v>
      </c>
      <c r="BG2377" s="94"/>
      <c r="BH2377" s="94"/>
      <c r="BI2377" s="94"/>
      <c r="BJ2377" s="94"/>
      <c r="BK2377" s="94"/>
      <c r="BL2377" s="94"/>
      <c r="BM2377" s="94">
        <v>1.0</v>
      </c>
      <c r="BN2377" s="94"/>
      <c r="BO2377" s="94"/>
      <c r="BP2377" s="94"/>
      <c r="BQ2377" s="94"/>
      <c r="BR2377" s="94"/>
      <c r="BS2377" s="94"/>
      <c r="BT2377" s="94"/>
      <c r="BU2377" s="94"/>
      <c r="BV2377" s="94"/>
      <c r="BW2377" s="94"/>
      <c r="BX2377" s="94"/>
      <c r="BY2377" s="94"/>
      <c r="BZ2377" s="94"/>
      <c r="CA2377" s="94"/>
      <c r="CB2377" s="94"/>
      <c r="CC2377" s="94"/>
      <c r="CD2377" s="94"/>
      <c r="CE2377" s="94"/>
      <c r="CF2377" s="94"/>
      <c r="CG2377" s="94"/>
      <c r="CH2377" s="94"/>
      <c r="CK2377" s="94" t="s">
        <v>25085</v>
      </c>
      <c r="CM2377" s="94" t="s">
        <v>25086</v>
      </c>
      <c r="CO2377" s="94" t="s">
        <v>12122</v>
      </c>
      <c r="CP2377" s="94" t="s">
        <v>25087</v>
      </c>
      <c r="CQ2377" s="94" t="s">
        <v>12582</v>
      </c>
      <c r="CR2377" s="94" t="s">
        <v>12321</v>
      </c>
      <c r="CS2377" s="94" t="s">
        <v>12016</v>
      </c>
      <c r="CT2377" s="94" t="s">
        <v>12271</v>
      </c>
      <c r="CX2377" s="94" t="s">
        <v>25088</v>
      </c>
      <c r="CZ2377" s="94" t="s">
        <v>12007</v>
      </c>
      <c r="DA2377" s="94" t="s">
        <v>12016</v>
      </c>
      <c r="DB2377" s="94" t="s">
        <v>12016</v>
      </c>
      <c r="DC2377" s="94" t="s">
        <v>12007</v>
      </c>
      <c r="DD2377" s="94" t="s">
        <v>12016</v>
      </c>
      <c r="DE2377" s="94" t="s">
        <v>12007</v>
      </c>
      <c r="DH2377" s="94" t="s">
        <v>12021</v>
      </c>
      <c r="DJ2377" s="94" t="s">
        <v>12022</v>
      </c>
    </row>
    <row r="2378" ht="13.5" customHeight="1">
      <c r="A2378" s="94" t="s">
        <v>9056</v>
      </c>
      <c r="B2378" s="94" t="s">
        <v>9057</v>
      </c>
      <c r="C2378" s="94" t="str">
        <f t="shared" si="1"/>
        <v>Tajudeen Oluwafemi Amuda</v>
      </c>
      <c r="D2378" s="94" t="s">
        <v>9058</v>
      </c>
      <c r="E2378" s="94" t="s">
        <v>32</v>
      </c>
      <c r="F2378" s="94" t="s">
        <v>25089</v>
      </c>
      <c r="G2378" s="95" t="s">
        <v>33</v>
      </c>
      <c r="H2378" s="94" t="s">
        <v>12006</v>
      </c>
      <c r="I2378" s="94" t="s">
        <v>12025</v>
      </c>
      <c r="BF2378" s="94"/>
      <c r="BG2378" s="94"/>
      <c r="BH2378" s="94"/>
      <c r="BI2378" s="94"/>
      <c r="BJ2378" s="94" t="s">
        <v>33</v>
      </c>
      <c r="BK2378" s="94"/>
      <c r="BL2378" s="94"/>
      <c r="BM2378" s="94"/>
      <c r="BN2378" s="94"/>
      <c r="BO2378" s="94"/>
      <c r="BP2378" s="94"/>
      <c r="BQ2378" s="94"/>
      <c r="BR2378" s="94"/>
      <c r="BS2378" s="94"/>
      <c r="BT2378" s="94"/>
      <c r="BU2378" s="94"/>
      <c r="BV2378" s="94"/>
      <c r="BW2378" s="94"/>
      <c r="BX2378" s="94">
        <v>1.0</v>
      </c>
      <c r="BY2378" s="94"/>
      <c r="BZ2378" s="94"/>
      <c r="CA2378" s="94"/>
      <c r="CB2378" s="94"/>
      <c r="CC2378" s="94"/>
      <c r="CD2378" s="94"/>
      <c r="CE2378" s="94"/>
      <c r="CF2378" s="94"/>
      <c r="CG2378" s="94"/>
      <c r="CH2378" s="94"/>
      <c r="CJ2378" s="94" t="s">
        <v>3680</v>
      </c>
      <c r="CK2378" s="94" t="s">
        <v>25090</v>
      </c>
      <c r="CL2378" s="94" t="s">
        <v>12046</v>
      </c>
      <c r="CM2378" s="94" t="s">
        <v>25091</v>
      </c>
      <c r="CN2378" s="94" t="s">
        <v>20243</v>
      </c>
      <c r="CO2378" s="94" t="s">
        <v>12030</v>
      </c>
      <c r="CQ2378" s="94" t="s">
        <v>13881</v>
      </c>
      <c r="CR2378" s="94" t="s">
        <v>23505</v>
      </c>
      <c r="CS2378" s="94" t="s">
        <v>12007</v>
      </c>
      <c r="CX2378" s="94" t="s">
        <v>2057</v>
      </c>
      <c r="CZ2378" s="94" t="s">
        <v>12007</v>
      </c>
      <c r="DA2378" s="94" t="s">
        <v>12016</v>
      </c>
      <c r="DB2378" s="94" t="s">
        <v>12111</v>
      </c>
      <c r="DC2378" s="94" t="s">
        <v>12007</v>
      </c>
      <c r="DD2378" s="94" t="s">
        <v>12007</v>
      </c>
      <c r="DE2378" s="94" t="s">
        <v>12007</v>
      </c>
      <c r="DF2378" s="94" t="s">
        <v>25092</v>
      </c>
      <c r="DH2378" s="94" t="s">
        <v>12021</v>
      </c>
      <c r="DJ2378" s="94" t="s">
        <v>12022</v>
      </c>
    </row>
    <row r="2379" ht="13.5" customHeight="1">
      <c r="A2379" s="94" t="s">
        <v>1859</v>
      </c>
      <c r="B2379" s="94" t="s">
        <v>1860</v>
      </c>
      <c r="C2379" s="94" t="str">
        <f t="shared" si="1"/>
        <v>Takafumi Tsukui</v>
      </c>
      <c r="D2379" s="94" t="s">
        <v>1861</v>
      </c>
      <c r="E2379" s="94" t="s">
        <v>32</v>
      </c>
      <c r="F2379" s="94" t="s">
        <v>25093</v>
      </c>
      <c r="G2379" s="95" t="s">
        <v>33</v>
      </c>
      <c r="H2379" s="94" t="s">
        <v>12006</v>
      </c>
      <c r="I2379" s="94" t="s">
        <v>12069</v>
      </c>
      <c r="BF2379" s="94" t="s">
        <v>33</v>
      </c>
      <c r="BG2379" s="94"/>
      <c r="BH2379" s="94"/>
      <c r="BI2379" s="94"/>
      <c r="BJ2379" s="94"/>
      <c r="BK2379" s="94"/>
      <c r="BL2379" s="94">
        <v>1.0</v>
      </c>
      <c r="BM2379" s="94"/>
      <c r="BN2379" s="94"/>
      <c r="BO2379" s="94"/>
      <c r="BP2379" s="94"/>
      <c r="BQ2379" s="94"/>
      <c r="BR2379" s="94"/>
      <c r="BS2379" s="94"/>
      <c r="BT2379" s="94"/>
      <c r="BU2379" s="94"/>
      <c r="BV2379" s="94"/>
      <c r="BW2379" s="94"/>
      <c r="BX2379" s="94"/>
      <c r="BY2379" s="94"/>
      <c r="BZ2379" s="94"/>
      <c r="CA2379" s="94"/>
      <c r="CB2379" s="94"/>
      <c r="CC2379" s="94"/>
      <c r="CD2379" s="94"/>
      <c r="CE2379" s="94"/>
      <c r="CF2379" s="94"/>
      <c r="CG2379" s="94"/>
      <c r="CH2379" s="94"/>
      <c r="CJ2379" s="94" t="s">
        <v>3680</v>
      </c>
      <c r="CK2379" s="94" t="s">
        <v>1865</v>
      </c>
      <c r="CL2379" s="94" t="s">
        <v>12046</v>
      </c>
      <c r="CM2379" s="94" t="s">
        <v>14373</v>
      </c>
      <c r="CN2379" s="94" t="s">
        <v>12640</v>
      </c>
      <c r="CO2379" s="94" t="s">
        <v>12188</v>
      </c>
      <c r="CP2379" s="94" t="s">
        <v>14468</v>
      </c>
      <c r="CQ2379" s="94" t="s">
        <v>12074</v>
      </c>
      <c r="CR2379" s="94" t="s">
        <v>13546</v>
      </c>
      <c r="CS2379" s="94" t="s">
        <v>12016</v>
      </c>
      <c r="CX2379" s="94" t="s">
        <v>15337</v>
      </c>
      <c r="CZ2379" s="94" t="s">
        <v>12007</v>
      </c>
      <c r="DA2379" s="94" t="s">
        <v>12016</v>
      </c>
      <c r="DB2379" s="94" t="s">
        <v>12111</v>
      </c>
      <c r="DC2379" s="94" t="s">
        <v>12007</v>
      </c>
      <c r="DD2379" s="94" t="s">
        <v>12007</v>
      </c>
      <c r="DE2379" s="94" t="s">
        <v>12007</v>
      </c>
      <c r="DH2379" s="94" t="s">
        <v>12021</v>
      </c>
      <c r="DJ2379" s="94" t="s">
        <v>12022</v>
      </c>
    </row>
    <row r="2380" ht="13.5" customHeight="1">
      <c r="A2380" s="94" t="s">
        <v>25094</v>
      </c>
      <c r="B2380" s="94" t="s">
        <v>25095</v>
      </c>
      <c r="C2380" s="94" t="str">
        <f t="shared" si="1"/>
        <v>Takalani Marubini</v>
      </c>
      <c r="D2380" s="94" t="s">
        <v>25096</v>
      </c>
      <c r="E2380" s="94" t="s">
        <v>35</v>
      </c>
      <c r="F2380" s="94" t="s">
        <v>25097</v>
      </c>
      <c r="G2380" s="95" t="s">
        <v>33</v>
      </c>
      <c r="H2380" s="94" t="s">
        <v>12006</v>
      </c>
      <c r="I2380" s="94" t="s">
        <v>12025</v>
      </c>
      <c r="BF2380" s="94"/>
      <c r="BG2380" s="94"/>
      <c r="BH2380" s="94" t="s">
        <v>33</v>
      </c>
      <c r="BI2380" s="94"/>
      <c r="BJ2380" s="94"/>
      <c r="BK2380" s="94"/>
      <c r="BL2380" s="94"/>
      <c r="BM2380" s="94"/>
      <c r="BN2380" s="94"/>
      <c r="BO2380" s="94"/>
      <c r="BP2380" s="94"/>
      <c r="BQ2380" s="94"/>
      <c r="BR2380" s="94">
        <v>1.0</v>
      </c>
      <c r="BS2380" s="94"/>
      <c r="BT2380" s="94"/>
      <c r="BU2380" s="94"/>
      <c r="BV2380" s="94"/>
      <c r="BW2380" s="94"/>
      <c r="BX2380" s="94"/>
      <c r="BY2380" s="94"/>
      <c r="BZ2380" s="94"/>
      <c r="CA2380" s="94"/>
      <c r="CB2380" s="94"/>
      <c r="CC2380" s="94"/>
      <c r="CD2380" s="94">
        <v>1.0</v>
      </c>
      <c r="CE2380" s="94"/>
      <c r="CF2380" s="94"/>
      <c r="CG2380" s="94"/>
      <c r="CH2380" s="94"/>
      <c r="CJ2380" s="94" t="s">
        <v>3680</v>
      </c>
      <c r="CK2380" s="94" t="s">
        <v>25098</v>
      </c>
      <c r="CL2380" s="94" t="s">
        <v>12046</v>
      </c>
      <c r="CM2380" s="94" t="s">
        <v>15091</v>
      </c>
      <c r="CN2380" s="94" t="s">
        <v>15987</v>
      </c>
      <c r="CO2380" s="94" t="s">
        <v>12188</v>
      </c>
      <c r="CP2380" s="94" t="s">
        <v>12189</v>
      </c>
      <c r="CQ2380" s="94" t="s">
        <v>12015</v>
      </c>
      <c r="CR2380" s="94" t="s">
        <v>14646</v>
      </c>
      <c r="CS2380" s="94" t="s">
        <v>12016</v>
      </c>
      <c r="CT2380" s="94" t="s">
        <v>13064</v>
      </c>
      <c r="CV2380" s="94" t="s">
        <v>12117</v>
      </c>
      <c r="CX2380" s="94" t="s">
        <v>1708</v>
      </c>
      <c r="CZ2380" s="94" t="s">
        <v>12007</v>
      </c>
      <c r="DA2380" s="94" t="s">
        <v>12016</v>
      </c>
      <c r="DB2380" s="94" t="s">
        <v>12111</v>
      </c>
      <c r="DC2380" s="94" t="s">
        <v>12007</v>
      </c>
      <c r="DD2380" s="94" t="s">
        <v>12007</v>
      </c>
      <c r="DE2380" s="94" t="s">
        <v>12007</v>
      </c>
      <c r="DH2380" s="94" t="s">
        <v>12021</v>
      </c>
      <c r="DJ2380" s="94" t="s">
        <v>12022</v>
      </c>
    </row>
    <row r="2381" ht="13.5" customHeight="1">
      <c r="A2381" s="94" t="s">
        <v>25094</v>
      </c>
      <c r="B2381" s="94" t="s">
        <v>25099</v>
      </c>
      <c r="C2381" s="94" t="str">
        <f t="shared" si="1"/>
        <v>Takalani Nemaungani</v>
      </c>
      <c r="D2381" s="94" t="s">
        <v>25100</v>
      </c>
      <c r="E2381" s="94" t="s">
        <v>32</v>
      </c>
      <c r="F2381" s="94" t="s">
        <v>25101</v>
      </c>
      <c r="G2381" s="95" t="s">
        <v>33</v>
      </c>
      <c r="H2381" s="94" t="s">
        <v>12006</v>
      </c>
      <c r="I2381" s="94" t="s">
        <v>12069</v>
      </c>
      <c r="AK2381" s="94" t="s">
        <v>12007</v>
      </c>
      <c r="BF2381" s="94"/>
      <c r="BG2381" s="94"/>
      <c r="BH2381" s="94" t="s">
        <v>33</v>
      </c>
      <c r="BI2381" s="94"/>
      <c r="BJ2381" s="94"/>
      <c r="BK2381" s="94"/>
      <c r="BL2381" s="94"/>
      <c r="BM2381" s="94"/>
      <c r="BN2381" s="94"/>
      <c r="BO2381" s="94"/>
      <c r="BP2381" s="94"/>
      <c r="BQ2381" s="94"/>
      <c r="BR2381" s="94">
        <v>1.0</v>
      </c>
      <c r="BS2381" s="94"/>
      <c r="BT2381" s="94"/>
      <c r="BU2381" s="94"/>
      <c r="BV2381" s="94"/>
      <c r="BW2381" s="94"/>
      <c r="BX2381" s="94"/>
      <c r="BY2381" s="94"/>
      <c r="BZ2381" s="94"/>
      <c r="CA2381" s="94"/>
      <c r="CB2381" s="94"/>
      <c r="CC2381" s="94"/>
      <c r="CD2381" s="94"/>
      <c r="CE2381" s="94"/>
      <c r="CF2381" s="94"/>
      <c r="CG2381" s="94"/>
      <c r="CH2381" s="94"/>
      <c r="CJ2381" s="94" t="s">
        <v>11475</v>
      </c>
      <c r="CK2381" s="94" t="s">
        <v>25102</v>
      </c>
      <c r="CL2381" s="94" t="s">
        <v>12010</v>
      </c>
      <c r="CM2381" s="94" t="s">
        <v>12011</v>
      </c>
      <c r="CN2381" s="94" t="s">
        <v>14438</v>
      </c>
      <c r="CO2381" s="94" t="s">
        <v>12013</v>
      </c>
      <c r="CP2381" s="94" t="s">
        <v>12014</v>
      </c>
      <c r="CQ2381" s="94" t="s">
        <v>12015</v>
      </c>
      <c r="CR2381" s="94" t="s">
        <v>12015</v>
      </c>
      <c r="CS2381" s="94" t="s">
        <v>12016</v>
      </c>
      <c r="CX2381" s="94" t="s">
        <v>25103</v>
      </c>
      <c r="CZ2381" s="94" t="s">
        <v>12007</v>
      </c>
      <c r="DA2381" s="94" t="s">
        <v>12016</v>
      </c>
      <c r="DB2381" s="94" t="s">
        <v>12016</v>
      </c>
      <c r="DC2381" s="94" t="s">
        <v>12007</v>
      </c>
      <c r="DD2381" s="94" t="s">
        <v>12016</v>
      </c>
      <c r="DE2381" s="94" t="s">
        <v>12016</v>
      </c>
      <c r="DF2381" s="94" t="s">
        <v>25104</v>
      </c>
      <c r="DH2381" s="94" t="s">
        <v>12021</v>
      </c>
      <c r="DJ2381" s="94" t="s">
        <v>12022</v>
      </c>
    </row>
    <row r="2382" ht="13.5" customHeight="1">
      <c r="A2382" s="94" t="s">
        <v>25105</v>
      </c>
      <c r="B2382" s="94" t="s">
        <v>25106</v>
      </c>
      <c r="C2382" s="94" t="str">
        <f t="shared" si="1"/>
        <v>Takatoshi Ko</v>
      </c>
      <c r="D2382" s="94" t="s">
        <v>25107</v>
      </c>
      <c r="E2382" s="94" t="s">
        <v>32</v>
      </c>
      <c r="F2382" s="94" t="s">
        <v>25108</v>
      </c>
      <c r="G2382" s="95" t="s">
        <v>33</v>
      </c>
      <c r="H2382" s="94" t="s">
        <v>12006</v>
      </c>
      <c r="I2382" s="94" t="s">
        <v>12069</v>
      </c>
      <c r="BF2382" s="94" t="s">
        <v>33</v>
      </c>
      <c r="BG2382" s="94"/>
      <c r="BH2382" s="94"/>
      <c r="BI2382" s="94"/>
      <c r="BJ2382" s="94"/>
      <c r="BK2382" s="94"/>
      <c r="BL2382" s="94"/>
      <c r="BM2382" s="94">
        <v>1.0</v>
      </c>
      <c r="BN2382" s="94"/>
      <c r="BO2382" s="94"/>
      <c r="BP2382" s="94"/>
      <c r="BQ2382" s="94"/>
      <c r="BR2382" s="94"/>
      <c r="BS2382" s="94"/>
      <c r="BT2382" s="94"/>
      <c r="BU2382" s="94"/>
      <c r="BV2382" s="94"/>
      <c r="BW2382" s="94"/>
      <c r="BX2382" s="94"/>
      <c r="BY2382" s="94"/>
      <c r="BZ2382" s="94"/>
      <c r="CA2382" s="94"/>
      <c r="CB2382" s="94"/>
      <c r="CC2382" s="94"/>
      <c r="CD2382" s="94">
        <v>1.0</v>
      </c>
      <c r="CE2382" s="94"/>
      <c r="CF2382" s="94"/>
      <c r="CG2382" s="94"/>
      <c r="CH2382" s="94"/>
      <c r="CJ2382" s="94" t="s">
        <v>12153</v>
      </c>
      <c r="CK2382" s="94" t="s">
        <v>25109</v>
      </c>
      <c r="CL2382" s="94" t="s">
        <v>12505</v>
      </c>
      <c r="CM2382" s="94" t="s">
        <v>19402</v>
      </c>
      <c r="CO2382" s="94" t="s">
        <v>12122</v>
      </c>
      <c r="CP2382" s="94" t="s">
        <v>16054</v>
      </c>
      <c r="CQ2382" s="94" t="s">
        <v>12497</v>
      </c>
      <c r="CR2382" s="94" t="s">
        <v>25110</v>
      </c>
      <c r="CS2382" s="94" t="s">
        <v>12007</v>
      </c>
      <c r="CX2382" s="94" t="s">
        <v>12565</v>
      </c>
      <c r="CZ2382" s="94" t="s">
        <v>12007</v>
      </c>
      <c r="DA2382" s="94" t="s">
        <v>12016</v>
      </c>
      <c r="DB2382" s="94" t="s">
        <v>12016</v>
      </c>
      <c r="DC2382" s="94" t="s">
        <v>12007</v>
      </c>
      <c r="DD2382" s="94" t="s">
        <v>12007</v>
      </c>
      <c r="DE2382" s="94" t="s">
        <v>12007</v>
      </c>
      <c r="DH2382" s="94" t="s">
        <v>12021</v>
      </c>
      <c r="DJ2382" s="94" t="s">
        <v>12022</v>
      </c>
    </row>
    <row r="2383" ht="13.5" customHeight="1">
      <c r="A2383" s="94" t="s">
        <v>25111</v>
      </c>
      <c r="B2383" s="94" t="s">
        <v>25112</v>
      </c>
      <c r="C2383" s="94" t="str">
        <f t="shared" si="1"/>
        <v>Takuji Tsujimoto</v>
      </c>
      <c r="D2383" s="94" t="s">
        <v>25113</v>
      </c>
      <c r="E2383" s="94" t="s">
        <v>32</v>
      </c>
      <c r="F2383" s="94" t="s">
        <v>25114</v>
      </c>
      <c r="G2383" s="95" t="s">
        <v>33</v>
      </c>
      <c r="H2383" s="94" t="s">
        <v>12006</v>
      </c>
      <c r="BF2383" s="94" t="s">
        <v>33</v>
      </c>
      <c r="BG2383" s="94"/>
      <c r="BH2383" s="94"/>
      <c r="BI2383" s="94"/>
      <c r="BJ2383" s="94"/>
      <c r="BK2383" s="94"/>
      <c r="BL2383" s="94">
        <v>1.0</v>
      </c>
      <c r="BM2383" s="94"/>
      <c r="BN2383" s="94"/>
      <c r="BO2383" s="94"/>
      <c r="BP2383" s="94"/>
      <c r="BQ2383" s="94"/>
      <c r="BR2383" s="94"/>
      <c r="BS2383" s="94"/>
      <c r="BT2383" s="94"/>
      <c r="BU2383" s="94"/>
      <c r="BV2383" s="94"/>
      <c r="BW2383" s="94"/>
      <c r="BX2383" s="94"/>
      <c r="BY2383" s="94"/>
      <c r="BZ2383" s="94"/>
      <c r="CA2383" s="94"/>
      <c r="CB2383" s="94"/>
      <c r="CC2383" s="94"/>
      <c r="CD2383" s="94"/>
      <c r="CE2383" s="94"/>
      <c r="CF2383" s="94"/>
      <c r="CG2383" s="94"/>
      <c r="CH2383" s="94"/>
      <c r="CJ2383" s="94" t="s">
        <v>12058</v>
      </c>
      <c r="CK2383" s="94" t="s">
        <v>25115</v>
      </c>
      <c r="CL2383" s="94" t="s">
        <v>12046</v>
      </c>
      <c r="CM2383" s="94" t="s">
        <v>17634</v>
      </c>
      <c r="CN2383" s="94" t="s">
        <v>12450</v>
      </c>
      <c r="CO2383" s="94" t="s">
        <v>12030</v>
      </c>
      <c r="CP2383" s="94" t="s">
        <v>16054</v>
      </c>
      <c r="CQ2383" s="94" t="s">
        <v>12497</v>
      </c>
      <c r="CR2383" s="94" t="s">
        <v>12497</v>
      </c>
      <c r="CS2383" s="94" t="s">
        <v>12016</v>
      </c>
      <c r="CX2383" s="94" t="s">
        <v>25116</v>
      </c>
      <c r="CZ2383" s="94" t="s">
        <v>12007</v>
      </c>
      <c r="DA2383" s="94" t="s">
        <v>12016</v>
      </c>
      <c r="DB2383" s="94" t="s">
        <v>12016</v>
      </c>
      <c r="DC2383" s="94" t="s">
        <v>12016</v>
      </c>
      <c r="DD2383" s="94" t="s">
        <v>12016</v>
      </c>
      <c r="DE2383" s="94" t="s">
        <v>12016</v>
      </c>
      <c r="DH2383" s="94" t="s">
        <v>12021</v>
      </c>
      <c r="DJ2383" s="94" t="s">
        <v>12022</v>
      </c>
    </row>
    <row r="2384" ht="13.5" customHeight="1">
      <c r="A2384" s="94" t="s">
        <v>25117</v>
      </c>
      <c r="B2384" s="94" t="s">
        <v>25118</v>
      </c>
      <c r="C2384" s="94" t="str">
        <f t="shared" si="1"/>
        <v>Takuya Hashimoto</v>
      </c>
      <c r="D2384" s="94" t="s">
        <v>25119</v>
      </c>
      <c r="E2384" s="94" t="s">
        <v>32</v>
      </c>
      <c r="F2384" s="94" t="s">
        <v>25120</v>
      </c>
      <c r="G2384" s="95" t="s">
        <v>33</v>
      </c>
      <c r="H2384" s="94" t="s">
        <v>12006</v>
      </c>
      <c r="I2384" s="94" t="s">
        <v>12069</v>
      </c>
      <c r="BF2384" s="94" t="s">
        <v>33</v>
      </c>
      <c r="BG2384" s="94"/>
      <c r="BH2384" s="94"/>
      <c r="BI2384" s="94"/>
      <c r="BJ2384" s="94"/>
      <c r="BK2384" s="94"/>
      <c r="BL2384" s="94">
        <v>1.0</v>
      </c>
      <c r="BM2384" s="94"/>
      <c r="BN2384" s="94"/>
      <c r="BO2384" s="94"/>
      <c r="BP2384" s="94"/>
      <c r="BQ2384" s="94"/>
      <c r="BR2384" s="94"/>
      <c r="BS2384" s="94"/>
      <c r="BT2384" s="94"/>
      <c r="BU2384" s="94"/>
      <c r="BV2384" s="94"/>
      <c r="BW2384" s="94"/>
      <c r="BX2384" s="94"/>
      <c r="BY2384" s="94"/>
      <c r="BZ2384" s="94"/>
      <c r="CA2384" s="94"/>
      <c r="CB2384" s="94"/>
      <c r="CC2384" s="94"/>
      <c r="CD2384" s="94">
        <v>1.0</v>
      </c>
      <c r="CE2384" s="94"/>
      <c r="CF2384" s="94"/>
      <c r="CG2384" s="94"/>
      <c r="CH2384" s="94"/>
      <c r="CJ2384" s="94" t="s">
        <v>3680</v>
      </c>
      <c r="CK2384" s="94" t="s">
        <v>25121</v>
      </c>
      <c r="CL2384" s="94" t="s">
        <v>12046</v>
      </c>
      <c r="CM2384" s="94" t="s">
        <v>25122</v>
      </c>
      <c r="CN2384" s="94" t="s">
        <v>12450</v>
      </c>
      <c r="CO2384" s="94" t="s">
        <v>12030</v>
      </c>
      <c r="CP2384" s="94" t="s">
        <v>25123</v>
      </c>
      <c r="CQ2384" s="94" t="s">
        <v>12497</v>
      </c>
      <c r="CR2384" s="94" t="s">
        <v>13546</v>
      </c>
      <c r="CS2384" s="94" t="s">
        <v>12016</v>
      </c>
      <c r="CT2384" s="94" t="s">
        <v>2007</v>
      </c>
      <c r="CU2384" s="94" t="s">
        <v>2007</v>
      </c>
      <c r="CV2384" s="94" t="s">
        <v>2007</v>
      </c>
      <c r="CX2384" s="94" t="s">
        <v>25124</v>
      </c>
      <c r="CZ2384" s="94" t="s">
        <v>12007</v>
      </c>
      <c r="DA2384" s="94" t="s">
        <v>12016</v>
      </c>
      <c r="DB2384" s="94" t="s">
        <v>12016</v>
      </c>
      <c r="DC2384" s="94" t="s">
        <v>12007</v>
      </c>
      <c r="DD2384" s="94" t="s">
        <v>12016</v>
      </c>
      <c r="DE2384" s="94" t="s">
        <v>12007</v>
      </c>
      <c r="DH2384" s="94" t="s">
        <v>12021</v>
      </c>
      <c r="DJ2384" s="94" t="s">
        <v>12022</v>
      </c>
    </row>
    <row r="2385" ht="13.5" customHeight="1">
      <c r="A2385" s="94" t="s">
        <v>10745</v>
      </c>
      <c r="B2385" s="94" t="s">
        <v>10746</v>
      </c>
      <c r="C2385" s="94" t="str">
        <f t="shared" si="1"/>
        <v>Tamador Aldowma</v>
      </c>
      <c r="D2385" s="94" t="s">
        <v>10747</v>
      </c>
      <c r="E2385" s="94" t="s">
        <v>32</v>
      </c>
      <c r="F2385" s="94" t="s">
        <v>25125</v>
      </c>
      <c r="G2385" s="95" t="s">
        <v>33</v>
      </c>
      <c r="H2385" s="94" t="s">
        <v>12006</v>
      </c>
      <c r="I2385" s="94" t="s">
        <v>12069</v>
      </c>
      <c r="BF2385" s="94"/>
      <c r="BG2385" s="94"/>
      <c r="BH2385" s="94" t="s">
        <v>33</v>
      </c>
      <c r="BI2385" s="94"/>
      <c r="BJ2385" s="94"/>
      <c r="BK2385" s="94"/>
      <c r="BL2385" s="94"/>
      <c r="BM2385" s="94"/>
      <c r="BN2385" s="94"/>
      <c r="BO2385" s="94"/>
      <c r="BP2385" s="94"/>
      <c r="BQ2385" s="94"/>
      <c r="BR2385" s="94"/>
      <c r="BS2385" s="94">
        <v>1.0</v>
      </c>
      <c r="BT2385" s="94"/>
      <c r="BU2385" s="94"/>
      <c r="BV2385" s="94"/>
      <c r="BW2385" s="94"/>
      <c r="BX2385" s="94"/>
      <c r="BY2385" s="94"/>
      <c r="BZ2385" s="94"/>
      <c r="CA2385" s="94"/>
      <c r="CB2385" s="94"/>
      <c r="CC2385" s="94"/>
      <c r="CD2385" s="94"/>
      <c r="CE2385" s="94"/>
      <c r="CF2385" s="94"/>
      <c r="CG2385" s="94"/>
      <c r="CH2385" s="94"/>
      <c r="CJ2385" s="94" t="s">
        <v>12717</v>
      </c>
      <c r="CK2385" s="94" t="s">
        <v>25126</v>
      </c>
      <c r="CL2385" s="94" t="s">
        <v>12856</v>
      </c>
      <c r="CM2385" s="94" t="s">
        <v>13315</v>
      </c>
      <c r="CO2385" s="94" t="s">
        <v>12122</v>
      </c>
      <c r="CP2385" s="94" t="s">
        <v>12306</v>
      </c>
      <c r="CQ2385" s="94" t="s">
        <v>12015</v>
      </c>
      <c r="CR2385" s="94" t="s">
        <v>25127</v>
      </c>
      <c r="CS2385" s="94" t="s">
        <v>12007</v>
      </c>
      <c r="CT2385" s="94" t="s">
        <v>16305</v>
      </c>
      <c r="CX2385" s="94" t="s">
        <v>25128</v>
      </c>
      <c r="CZ2385" s="94" t="s">
        <v>12007</v>
      </c>
      <c r="DA2385" s="94" t="s">
        <v>12111</v>
      </c>
      <c r="DB2385" s="94" t="s">
        <v>12111</v>
      </c>
      <c r="DC2385" s="94" t="s">
        <v>12007</v>
      </c>
      <c r="DD2385" s="94" t="s">
        <v>12016</v>
      </c>
      <c r="DE2385" s="94" t="s">
        <v>12016</v>
      </c>
      <c r="DH2385" s="94" t="s">
        <v>12021</v>
      </c>
      <c r="DJ2385" s="94" t="s">
        <v>12022</v>
      </c>
    </row>
    <row r="2386" ht="13.5" customHeight="1">
      <c r="A2386" s="94" t="s">
        <v>25129</v>
      </c>
      <c r="B2386" s="94" t="s">
        <v>25130</v>
      </c>
      <c r="C2386" s="94" t="str">
        <f t="shared" si="1"/>
        <v>Tamara Blagojević</v>
      </c>
      <c r="D2386" s="94" t="s">
        <v>25131</v>
      </c>
      <c r="E2386" s="94" t="s">
        <v>35</v>
      </c>
      <c r="F2386" s="94" t="s">
        <v>25132</v>
      </c>
      <c r="G2386" s="95" t="s">
        <v>33</v>
      </c>
      <c r="H2386" s="94" t="s">
        <v>12006</v>
      </c>
      <c r="I2386" s="94" t="s">
        <v>12081</v>
      </c>
      <c r="BF2386" s="94" t="s">
        <v>33</v>
      </c>
      <c r="BG2386" s="94"/>
      <c r="BH2386" s="94"/>
      <c r="BI2386" s="94"/>
      <c r="BJ2386" s="94"/>
      <c r="BK2386" s="94"/>
      <c r="BL2386" s="94">
        <v>1.0</v>
      </c>
      <c r="BM2386" s="94"/>
      <c r="BN2386" s="94"/>
      <c r="BO2386" s="94"/>
      <c r="BP2386" s="94"/>
      <c r="BQ2386" s="94"/>
      <c r="BR2386" s="94"/>
      <c r="BS2386" s="94"/>
      <c r="BT2386" s="94"/>
      <c r="BU2386" s="94"/>
      <c r="BV2386" s="94"/>
      <c r="BW2386" s="94"/>
      <c r="BX2386" s="94"/>
      <c r="BY2386" s="94"/>
      <c r="BZ2386" s="94"/>
      <c r="CA2386" s="94"/>
      <c r="CB2386" s="94"/>
      <c r="CC2386" s="94"/>
      <c r="CD2386" s="94">
        <v>1.0</v>
      </c>
      <c r="CE2386" s="94"/>
      <c r="CF2386" s="94"/>
      <c r="CG2386" s="94"/>
      <c r="CH2386" s="94"/>
      <c r="CJ2386" s="94" t="s">
        <v>25133</v>
      </c>
      <c r="CK2386" s="94" t="s">
        <v>25134</v>
      </c>
      <c r="CL2386" s="94" t="s">
        <v>12010</v>
      </c>
      <c r="CM2386" s="94" t="s">
        <v>25135</v>
      </c>
      <c r="CN2386" s="94" t="s">
        <v>25136</v>
      </c>
      <c r="CO2386" s="94" t="s">
        <v>12013</v>
      </c>
      <c r="CP2386" s="94" t="s">
        <v>25137</v>
      </c>
      <c r="CQ2386" s="94" t="s">
        <v>13738</v>
      </c>
      <c r="CR2386" s="94" t="s">
        <v>17993</v>
      </c>
      <c r="CS2386" s="94" t="s">
        <v>12007</v>
      </c>
      <c r="CT2386" s="94" t="s">
        <v>12498</v>
      </c>
      <c r="CU2386" s="94" t="s">
        <v>12498</v>
      </c>
      <c r="CV2386" s="94" t="s">
        <v>12498</v>
      </c>
      <c r="CX2386" s="94" t="s">
        <v>25138</v>
      </c>
      <c r="CZ2386" s="94" t="s">
        <v>12007</v>
      </c>
      <c r="DA2386" s="94" t="s">
        <v>12016</v>
      </c>
      <c r="DB2386" s="94" t="s">
        <v>12111</v>
      </c>
      <c r="DC2386" s="94" t="s">
        <v>12007</v>
      </c>
      <c r="DD2386" s="94" t="s">
        <v>12007</v>
      </c>
      <c r="DE2386" s="94" t="s">
        <v>12007</v>
      </c>
      <c r="DF2386" s="94" t="s">
        <v>25139</v>
      </c>
      <c r="DH2386" s="94" t="s">
        <v>12021</v>
      </c>
      <c r="DJ2386" s="94" t="s">
        <v>12022</v>
      </c>
    </row>
    <row r="2387" ht="13.5" customHeight="1">
      <c r="A2387" s="94" t="s">
        <v>25129</v>
      </c>
      <c r="B2387" s="94" t="s">
        <v>25140</v>
      </c>
      <c r="C2387" s="94" t="str">
        <f t="shared" si="1"/>
        <v>Tamara Molyarova</v>
      </c>
      <c r="D2387" s="94" t="s">
        <v>25141</v>
      </c>
      <c r="E2387" s="94" t="s">
        <v>32</v>
      </c>
      <c r="F2387" s="94" t="s">
        <v>25142</v>
      </c>
      <c r="G2387" s="95" t="s">
        <v>33</v>
      </c>
      <c r="H2387" s="94" t="s">
        <v>12006</v>
      </c>
      <c r="I2387" s="94" t="s">
        <v>12069</v>
      </c>
      <c r="BF2387" s="94" t="s">
        <v>33</v>
      </c>
      <c r="BG2387" s="94"/>
      <c r="BH2387" s="94"/>
      <c r="BI2387" s="94"/>
      <c r="BJ2387" s="94"/>
      <c r="BK2387" s="94"/>
      <c r="BL2387" s="94">
        <v>1.0</v>
      </c>
      <c r="BM2387" s="94"/>
      <c r="BN2387" s="94"/>
      <c r="BO2387" s="94"/>
      <c r="BP2387" s="94"/>
      <c r="BQ2387" s="94"/>
      <c r="BR2387" s="94"/>
      <c r="BS2387" s="94"/>
      <c r="BT2387" s="94"/>
      <c r="BU2387" s="94"/>
      <c r="BV2387" s="94"/>
      <c r="BW2387" s="94"/>
      <c r="BX2387" s="94"/>
      <c r="BY2387" s="94"/>
      <c r="BZ2387" s="94"/>
      <c r="CA2387" s="94"/>
      <c r="CB2387" s="94"/>
      <c r="CC2387" s="94"/>
      <c r="CD2387" s="94"/>
      <c r="CE2387" s="94"/>
      <c r="CF2387" s="94"/>
      <c r="CG2387" s="94"/>
      <c r="CH2387" s="94"/>
      <c r="CJ2387" s="94" t="s">
        <v>3680</v>
      </c>
      <c r="CK2387" s="94" t="s">
        <v>25143</v>
      </c>
      <c r="CL2387" s="94" t="s">
        <v>12010</v>
      </c>
      <c r="CM2387" s="94" t="s">
        <v>25144</v>
      </c>
      <c r="CN2387" s="94" t="s">
        <v>24703</v>
      </c>
      <c r="CO2387" s="94" t="s">
        <v>12188</v>
      </c>
      <c r="CQ2387" s="94" t="s">
        <v>12999</v>
      </c>
      <c r="CR2387" s="94" t="s">
        <v>12641</v>
      </c>
      <c r="CS2387" s="94" t="s">
        <v>12016</v>
      </c>
      <c r="CT2387" s="94" t="s">
        <v>12594</v>
      </c>
      <c r="CX2387" s="94" t="s">
        <v>25145</v>
      </c>
      <c r="CZ2387" s="94" t="s">
        <v>12007</v>
      </c>
      <c r="DA2387" s="94" t="s">
        <v>12111</v>
      </c>
      <c r="DB2387" s="94" t="s">
        <v>12111</v>
      </c>
      <c r="DC2387" s="94" t="s">
        <v>12007</v>
      </c>
      <c r="DD2387" s="94" t="s">
        <v>12016</v>
      </c>
      <c r="DE2387" s="94" t="s">
        <v>12007</v>
      </c>
      <c r="DH2387" s="94" t="s">
        <v>12021</v>
      </c>
      <c r="DJ2387" s="94" t="s">
        <v>12022</v>
      </c>
    </row>
    <row r="2388" ht="13.5" customHeight="1">
      <c r="A2388" s="94" t="s">
        <v>1681</v>
      </c>
      <c r="B2388" s="94" t="s">
        <v>1682</v>
      </c>
      <c r="C2388" s="94" t="str">
        <f t="shared" si="1"/>
        <v>Tamera Kassie</v>
      </c>
      <c r="D2388" s="94" t="s">
        <v>1683</v>
      </c>
      <c r="E2388" s="94" t="s">
        <v>32</v>
      </c>
      <c r="F2388" s="94" t="s">
        <v>25146</v>
      </c>
      <c r="G2388" s="95" t="s">
        <v>33</v>
      </c>
      <c r="H2388" s="94" t="s">
        <v>12006</v>
      </c>
      <c r="I2388" s="94" t="s">
        <v>12069</v>
      </c>
      <c r="BF2388" s="94" t="s">
        <v>33</v>
      </c>
      <c r="BG2388" s="94"/>
      <c r="BH2388" s="94"/>
      <c r="BI2388" s="94"/>
      <c r="BJ2388" s="94"/>
      <c r="BK2388" s="94"/>
      <c r="BL2388" s="94"/>
      <c r="BM2388" s="94">
        <v>1.0</v>
      </c>
      <c r="BN2388" s="94"/>
      <c r="BO2388" s="94"/>
      <c r="BP2388" s="94"/>
      <c r="BQ2388" s="94"/>
      <c r="BR2388" s="94"/>
      <c r="BS2388" s="94"/>
      <c r="BT2388" s="94"/>
      <c r="BU2388" s="94"/>
      <c r="BV2388" s="94"/>
      <c r="BW2388" s="94"/>
      <c r="BX2388" s="94"/>
      <c r="BY2388" s="94"/>
      <c r="BZ2388" s="94"/>
      <c r="CA2388" s="94"/>
      <c r="CB2388" s="94"/>
      <c r="CC2388" s="94"/>
      <c r="CD2388" s="94"/>
      <c r="CE2388" s="94"/>
      <c r="CF2388" s="94"/>
      <c r="CG2388" s="94"/>
      <c r="CH2388" s="94"/>
      <c r="CJ2388" s="94" t="s">
        <v>12717</v>
      </c>
      <c r="CK2388" s="94" t="s">
        <v>1686</v>
      </c>
      <c r="CL2388" s="94" t="s">
        <v>12010</v>
      </c>
      <c r="CM2388" s="94" t="s">
        <v>23986</v>
      </c>
      <c r="CN2388" s="94" t="s">
        <v>25147</v>
      </c>
      <c r="CO2388" s="94" t="s">
        <v>12217</v>
      </c>
      <c r="CP2388" s="94" t="s">
        <v>12189</v>
      </c>
      <c r="CQ2388" s="94" t="s">
        <v>12015</v>
      </c>
      <c r="CR2388" s="94" t="s">
        <v>12219</v>
      </c>
      <c r="CS2388" s="94" t="s">
        <v>12016</v>
      </c>
      <c r="CT2388" s="94" t="s">
        <v>25148</v>
      </c>
      <c r="CX2388" s="94" t="s">
        <v>25149</v>
      </c>
      <c r="CZ2388" s="94" t="s">
        <v>12007</v>
      </c>
      <c r="DA2388" s="94" t="s">
        <v>12111</v>
      </c>
      <c r="DB2388" s="94" t="s">
        <v>12111</v>
      </c>
      <c r="DC2388" s="94" t="s">
        <v>12007</v>
      </c>
      <c r="DD2388" s="94" t="s">
        <v>12007</v>
      </c>
      <c r="DE2388" s="94" t="s">
        <v>12007</v>
      </c>
      <c r="DH2388" s="94" t="s">
        <v>12021</v>
      </c>
      <c r="DJ2388" s="94" t="s">
        <v>12022</v>
      </c>
    </row>
    <row r="2389" ht="13.5" customHeight="1">
      <c r="A2389" s="94" t="s">
        <v>9654</v>
      </c>
      <c r="B2389" s="94" t="s">
        <v>9655</v>
      </c>
      <c r="C2389" s="94" t="str">
        <f t="shared" si="1"/>
        <v>Tamsyn O'Beirne</v>
      </c>
      <c r="D2389" s="94" t="s">
        <v>9656</v>
      </c>
      <c r="E2389" s="94" t="s">
        <v>32</v>
      </c>
      <c r="F2389" s="94" t="s">
        <v>25150</v>
      </c>
      <c r="G2389" s="95" t="s">
        <v>33</v>
      </c>
      <c r="H2389" s="94" t="s">
        <v>12006</v>
      </c>
      <c r="I2389" s="94" t="s">
        <v>12069</v>
      </c>
      <c r="BF2389" s="94" t="s">
        <v>33</v>
      </c>
      <c r="BG2389" s="94"/>
      <c r="BH2389" s="94"/>
      <c r="BI2389" s="94"/>
      <c r="BJ2389" s="94"/>
      <c r="BK2389" s="94"/>
      <c r="BL2389" s="94"/>
      <c r="BM2389" s="94">
        <v>1.0</v>
      </c>
      <c r="BN2389" s="94"/>
      <c r="BO2389" s="94"/>
      <c r="BP2389" s="94"/>
      <c r="BQ2389" s="94"/>
      <c r="BR2389" s="94"/>
      <c r="BS2389" s="94"/>
      <c r="BT2389" s="94"/>
      <c r="BU2389" s="94"/>
      <c r="BV2389" s="94"/>
      <c r="BW2389" s="94"/>
      <c r="BX2389" s="94"/>
      <c r="BY2389" s="94"/>
      <c r="BZ2389" s="94"/>
      <c r="CA2389" s="94"/>
      <c r="CB2389" s="94"/>
      <c r="CC2389" s="94"/>
      <c r="CD2389" s="94"/>
      <c r="CE2389" s="94"/>
      <c r="CF2389" s="94"/>
      <c r="CG2389" s="94"/>
      <c r="CH2389" s="94"/>
      <c r="CJ2389" s="94" t="s">
        <v>12213</v>
      </c>
      <c r="CK2389" s="94" t="s">
        <v>9659</v>
      </c>
      <c r="CL2389" s="94" t="s">
        <v>25151</v>
      </c>
      <c r="CM2389" s="94" t="s">
        <v>15248</v>
      </c>
      <c r="CO2389" s="94" t="s">
        <v>12122</v>
      </c>
      <c r="CP2389" s="94" t="s">
        <v>15250</v>
      </c>
      <c r="CQ2389" s="94" t="s">
        <v>12074</v>
      </c>
      <c r="CR2389" s="94" t="s">
        <v>12385</v>
      </c>
      <c r="CS2389" s="94" t="s">
        <v>12016</v>
      </c>
      <c r="CT2389" s="94" t="s">
        <v>12052</v>
      </c>
      <c r="CU2389" s="94" t="s">
        <v>12052</v>
      </c>
      <c r="CV2389" s="94" t="s">
        <v>12052</v>
      </c>
      <c r="CX2389" s="94" t="s">
        <v>1693</v>
      </c>
      <c r="CZ2389" s="94" t="s">
        <v>12016</v>
      </c>
      <c r="DA2389" s="94" t="s">
        <v>12016</v>
      </c>
      <c r="DB2389" s="94" t="s">
        <v>12016</v>
      </c>
      <c r="DC2389" s="94" t="s">
        <v>12007</v>
      </c>
      <c r="DD2389" s="94" t="s">
        <v>12016</v>
      </c>
      <c r="DE2389" s="94" t="s">
        <v>12007</v>
      </c>
      <c r="DH2389" s="94" t="s">
        <v>12021</v>
      </c>
      <c r="DJ2389" s="94" t="s">
        <v>12022</v>
      </c>
    </row>
    <row r="2390" ht="13.5" customHeight="1">
      <c r="A2390" s="94" t="s">
        <v>6465</v>
      </c>
      <c r="B2390" s="94" t="s">
        <v>6466</v>
      </c>
      <c r="C2390" s="94" t="str">
        <f t="shared" si="1"/>
        <v>Tanita Ramburuth-Hurt</v>
      </c>
      <c r="D2390" s="94" t="s">
        <v>6467</v>
      </c>
      <c r="E2390" s="94" t="s">
        <v>32</v>
      </c>
      <c r="F2390" s="94" t="s">
        <v>25152</v>
      </c>
      <c r="G2390" s="95" t="s">
        <v>33</v>
      </c>
      <c r="H2390" s="94" t="s">
        <v>12006</v>
      </c>
      <c r="I2390" s="94" t="s">
        <v>12025</v>
      </c>
      <c r="BF2390" s="94" t="s">
        <v>33</v>
      </c>
      <c r="BG2390" s="94"/>
      <c r="BH2390" s="94"/>
      <c r="BI2390" s="94"/>
      <c r="BJ2390" s="94"/>
      <c r="BK2390" s="94"/>
      <c r="BL2390" s="94"/>
      <c r="BM2390" s="94">
        <v>1.0</v>
      </c>
      <c r="BN2390" s="94"/>
      <c r="BO2390" s="94"/>
      <c r="BP2390" s="94"/>
      <c r="BQ2390" s="94"/>
      <c r="BR2390" s="94"/>
      <c r="BS2390" s="94"/>
      <c r="BT2390" s="94"/>
      <c r="BU2390" s="94"/>
      <c r="BV2390" s="94"/>
      <c r="BW2390" s="94"/>
      <c r="BX2390" s="94"/>
      <c r="BY2390" s="94"/>
      <c r="BZ2390" s="94"/>
      <c r="CA2390" s="94"/>
      <c r="CB2390" s="94"/>
      <c r="CC2390" s="94"/>
      <c r="CD2390" s="94">
        <v>1.0</v>
      </c>
      <c r="CE2390" s="94"/>
      <c r="CF2390" s="94"/>
      <c r="CG2390" s="94"/>
      <c r="CH2390" s="94"/>
      <c r="CK2390" s="94" t="s">
        <v>6470</v>
      </c>
      <c r="CL2390" s="94" t="s">
        <v>12232</v>
      </c>
      <c r="CM2390" s="94" t="s">
        <v>14802</v>
      </c>
      <c r="CO2390" s="94" t="s">
        <v>12122</v>
      </c>
      <c r="CP2390" s="94" t="s">
        <v>13105</v>
      </c>
      <c r="CQ2390" s="94" t="s">
        <v>13106</v>
      </c>
      <c r="CR2390" s="94" t="s">
        <v>12219</v>
      </c>
      <c r="CS2390" s="94" t="s">
        <v>12016</v>
      </c>
      <c r="CX2390" s="94" t="s">
        <v>25153</v>
      </c>
      <c r="CZ2390" s="94" t="s">
        <v>12007</v>
      </c>
      <c r="DA2390" s="94" t="s">
        <v>12111</v>
      </c>
      <c r="DB2390" s="94" t="s">
        <v>12111</v>
      </c>
      <c r="DC2390" s="94" t="s">
        <v>12007</v>
      </c>
      <c r="DD2390" s="94" t="s">
        <v>12007</v>
      </c>
      <c r="DE2390" s="94" t="s">
        <v>12007</v>
      </c>
      <c r="DH2390" s="94" t="s">
        <v>12021</v>
      </c>
      <c r="DJ2390" s="94" t="s">
        <v>12022</v>
      </c>
    </row>
    <row r="2391" ht="13.5" customHeight="1">
      <c r="A2391" s="94" t="s">
        <v>25154</v>
      </c>
      <c r="B2391" s="94" t="s">
        <v>25155</v>
      </c>
      <c r="C2391" s="94" t="str">
        <f t="shared" si="1"/>
        <v>Tanya Hutton</v>
      </c>
      <c r="D2391" s="94" t="s">
        <v>25156</v>
      </c>
      <c r="E2391" s="94" t="s">
        <v>32</v>
      </c>
      <c r="F2391" s="94" t="s">
        <v>25157</v>
      </c>
      <c r="G2391" s="95" t="s">
        <v>33</v>
      </c>
      <c r="H2391" s="94" t="s">
        <v>12006</v>
      </c>
      <c r="I2391" s="94" t="s">
        <v>12381</v>
      </c>
      <c r="AJ2391" s="94" t="s">
        <v>12007</v>
      </c>
      <c r="BF2391" s="94"/>
      <c r="BG2391" s="94"/>
      <c r="BH2391" s="94"/>
      <c r="BI2391" s="94"/>
      <c r="BJ2391" s="94" t="s">
        <v>33</v>
      </c>
      <c r="BK2391" s="94"/>
      <c r="BL2391" s="94"/>
      <c r="BM2391" s="94"/>
      <c r="BN2391" s="94"/>
      <c r="BO2391" s="94"/>
      <c r="BP2391" s="94"/>
      <c r="BQ2391" s="94"/>
      <c r="BR2391" s="94"/>
      <c r="BS2391" s="94"/>
      <c r="BT2391" s="94"/>
      <c r="BU2391" s="94"/>
      <c r="BV2391" s="94"/>
      <c r="BW2391" s="94"/>
      <c r="BX2391" s="94">
        <v>1.0</v>
      </c>
      <c r="BY2391" s="94"/>
      <c r="BZ2391" s="94"/>
      <c r="CA2391" s="94"/>
      <c r="CB2391" s="94"/>
      <c r="CC2391" s="94"/>
      <c r="CD2391" s="94"/>
      <c r="CE2391" s="94"/>
      <c r="CF2391" s="94"/>
      <c r="CG2391" s="94"/>
      <c r="CH2391" s="94"/>
      <c r="CJ2391" s="94" t="s">
        <v>3680</v>
      </c>
      <c r="CK2391" s="94" t="s">
        <v>25158</v>
      </c>
      <c r="CL2391" s="94" t="s">
        <v>12010</v>
      </c>
      <c r="CM2391" s="94" t="s">
        <v>12186</v>
      </c>
      <c r="CN2391" s="94" t="s">
        <v>13451</v>
      </c>
      <c r="CO2391" s="94" t="s">
        <v>12116</v>
      </c>
      <c r="CP2391" s="94" t="s">
        <v>12189</v>
      </c>
      <c r="CQ2391" s="94" t="s">
        <v>12015</v>
      </c>
      <c r="CR2391" s="94" t="s">
        <v>13125</v>
      </c>
      <c r="CS2391" s="94" t="s">
        <v>12016</v>
      </c>
      <c r="CT2391" s="94" t="s">
        <v>12271</v>
      </c>
      <c r="CX2391" s="94" t="s">
        <v>25159</v>
      </c>
      <c r="CZ2391" s="94" t="s">
        <v>12007</v>
      </c>
      <c r="DA2391" s="94" t="s">
        <v>12016</v>
      </c>
      <c r="DB2391" s="94" t="s">
        <v>12016</v>
      </c>
      <c r="DC2391" s="94" t="s">
        <v>12007</v>
      </c>
      <c r="DD2391" s="94" t="s">
        <v>12007</v>
      </c>
      <c r="DE2391" s="94" t="s">
        <v>12016</v>
      </c>
      <c r="DH2391" s="94" t="s">
        <v>12021</v>
      </c>
      <c r="DJ2391" s="94" t="s">
        <v>12022</v>
      </c>
    </row>
    <row r="2392" ht="13.5" customHeight="1">
      <c r="A2392" s="94" t="s">
        <v>25154</v>
      </c>
      <c r="B2392" s="94" t="s">
        <v>25160</v>
      </c>
      <c r="C2392" s="94" t="str">
        <f t="shared" si="1"/>
        <v>Tanya Petersen</v>
      </c>
      <c r="D2392" s="94" t="s">
        <v>25161</v>
      </c>
      <c r="E2392" s="94" t="s">
        <v>32</v>
      </c>
      <c r="F2392" s="94" t="s">
        <v>25162</v>
      </c>
      <c r="G2392" s="95" t="s">
        <v>33</v>
      </c>
      <c r="H2392" s="94" t="s">
        <v>12006</v>
      </c>
      <c r="BF2392" s="94" t="s">
        <v>33</v>
      </c>
      <c r="BG2392" s="94"/>
      <c r="BH2392" s="94"/>
      <c r="BI2392" s="94"/>
      <c r="BJ2392" s="94"/>
      <c r="BK2392" s="94"/>
      <c r="BL2392" s="94">
        <v>1.0</v>
      </c>
      <c r="BM2392" s="94"/>
      <c r="BN2392" s="94"/>
      <c r="BO2392" s="94"/>
      <c r="BP2392" s="94"/>
      <c r="BQ2392" s="94"/>
      <c r="BR2392" s="94"/>
      <c r="BS2392" s="94"/>
      <c r="BT2392" s="94"/>
      <c r="BU2392" s="94"/>
      <c r="BV2392" s="94"/>
      <c r="BW2392" s="94"/>
      <c r="BX2392" s="94"/>
      <c r="BY2392" s="94"/>
      <c r="BZ2392" s="94"/>
      <c r="CA2392" s="94"/>
      <c r="CB2392" s="94"/>
      <c r="CC2392" s="94"/>
      <c r="CD2392" s="94"/>
      <c r="CE2392" s="94"/>
      <c r="CF2392" s="94"/>
      <c r="CG2392" s="94"/>
      <c r="CH2392" s="94"/>
      <c r="CK2392" s="94" t="s">
        <v>25163</v>
      </c>
      <c r="CL2392" s="94" t="s">
        <v>12010</v>
      </c>
      <c r="CM2392" s="94" t="s">
        <v>25164</v>
      </c>
      <c r="CN2392" s="94" t="s">
        <v>25165</v>
      </c>
      <c r="CO2392" s="94" t="s">
        <v>12116</v>
      </c>
      <c r="CP2392" s="94" t="s">
        <v>25166</v>
      </c>
      <c r="CQ2392" s="94" t="s">
        <v>13106</v>
      </c>
      <c r="CR2392" s="94" t="s">
        <v>13605</v>
      </c>
      <c r="CS2392" s="94" t="s">
        <v>12016</v>
      </c>
      <c r="CX2392" s="94" t="s">
        <v>25167</v>
      </c>
      <c r="CZ2392" s="94" t="s">
        <v>12007</v>
      </c>
      <c r="DA2392" s="94" t="s">
        <v>12016</v>
      </c>
      <c r="DB2392" s="94" t="s">
        <v>12016</v>
      </c>
      <c r="DC2392" s="94" t="s">
        <v>12016</v>
      </c>
      <c r="DE2392" s="94" t="s">
        <v>12016</v>
      </c>
      <c r="DH2392" s="94" t="s">
        <v>12021</v>
      </c>
      <c r="DJ2392" s="94" t="s">
        <v>12022</v>
      </c>
    </row>
    <row r="2393" ht="13.5" customHeight="1">
      <c r="A2393" s="94" t="s">
        <v>10315</v>
      </c>
      <c r="B2393" s="94" t="s">
        <v>10316</v>
      </c>
      <c r="C2393" s="94" t="str">
        <f t="shared" si="1"/>
        <v>Tao Hong</v>
      </c>
      <c r="D2393" s="94" t="s">
        <v>10317</v>
      </c>
      <c r="E2393" s="94" t="s">
        <v>35</v>
      </c>
      <c r="F2393" s="94" t="s">
        <v>25168</v>
      </c>
      <c r="G2393" s="95" t="s">
        <v>33</v>
      </c>
      <c r="H2393" s="94" t="s">
        <v>12006</v>
      </c>
      <c r="I2393" s="94" t="s">
        <v>12069</v>
      </c>
      <c r="BF2393" s="94" t="s">
        <v>33</v>
      </c>
      <c r="BG2393" s="94"/>
      <c r="BH2393" s="94"/>
      <c r="BI2393" s="94"/>
      <c r="BJ2393" s="94"/>
      <c r="BK2393" s="94"/>
      <c r="BL2393" s="94">
        <v>1.0</v>
      </c>
      <c r="BM2393" s="94"/>
      <c r="BN2393" s="94"/>
      <c r="BO2393" s="94"/>
      <c r="BP2393" s="94"/>
      <c r="BQ2393" s="94"/>
      <c r="BR2393" s="94"/>
      <c r="BS2393" s="94"/>
      <c r="BT2393" s="94"/>
      <c r="BU2393" s="94"/>
      <c r="BV2393" s="94"/>
      <c r="BW2393" s="94"/>
      <c r="BX2393" s="94"/>
      <c r="BY2393" s="94"/>
      <c r="BZ2393" s="94"/>
      <c r="CA2393" s="94"/>
      <c r="CB2393" s="94"/>
      <c r="CC2393" s="94"/>
      <c r="CD2393" s="94"/>
      <c r="CE2393" s="94"/>
      <c r="CF2393" s="94"/>
      <c r="CG2393" s="94"/>
      <c r="CH2393" s="94"/>
      <c r="CJ2393" s="94" t="s">
        <v>12058</v>
      </c>
      <c r="CK2393" s="94" t="s">
        <v>10321</v>
      </c>
      <c r="CM2393" s="94" t="s">
        <v>14135</v>
      </c>
      <c r="CO2393" s="94" t="s">
        <v>12030</v>
      </c>
      <c r="CQ2393" s="94" t="s">
        <v>13943</v>
      </c>
      <c r="CS2393" s="94" t="s">
        <v>12007</v>
      </c>
      <c r="CX2393" s="94" t="s">
        <v>25169</v>
      </c>
      <c r="CZ2393" s="94" t="s">
        <v>12007</v>
      </c>
      <c r="DA2393" s="94" t="s">
        <v>12016</v>
      </c>
      <c r="DB2393" s="94" t="s">
        <v>12016</v>
      </c>
      <c r="DC2393" s="94" t="s">
        <v>12007</v>
      </c>
      <c r="DD2393" s="94" t="s">
        <v>12016</v>
      </c>
      <c r="DE2393" s="94" t="s">
        <v>12007</v>
      </c>
      <c r="DH2393" s="94" t="s">
        <v>12021</v>
      </c>
      <c r="DJ2393" s="94" t="s">
        <v>12022</v>
      </c>
    </row>
    <row r="2394" ht="13.5" customHeight="1">
      <c r="A2394" s="94" t="s">
        <v>25170</v>
      </c>
      <c r="B2394" s="94" t="s">
        <v>7716</v>
      </c>
      <c r="C2394" s="94" t="str">
        <f t="shared" si="1"/>
        <v>Taslima Viljoen</v>
      </c>
      <c r="D2394" s="94" t="s">
        <v>25171</v>
      </c>
      <c r="E2394" s="94" t="s">
        <v>32</v>
      </c>
      <c r="F2394" s="94" t="s">
        <v>25172</v>
      </c>
      <c r="G2394" s="95" t="s">
        <v>33</v>
      </c>
      <c r="H2394" s="94" t="s">
        <v>12006</v>
      </c>
      <c r="AK2394" s="94" t="s">
        <v>12007</v>
      </c>
      <c r="BF2394" s="94"/>
      <c r="BG2394" s="94"/>
      <c r="BH2394" s="94" t="s">
        <v>33</v>
      </c>
      <c r="BI2394" s="94"/>
      <c r="BJ2394" s="94"/>
      <c r="BK2394" s="94"/>
      <c r="BL2394" s="94"/>
      <c r="BM2394" s="94"/>
      <c r="BN2394" s="94"/>
      <c r="BO2394" s="94"/>
      <c r="BP2394" s="94"/>
      <c r="BQ2394" s="94"/>
      <c r="BR2394" s="94">
        <v>1.0</v>
      </c>
      <c r="BS2394" s="94"/>
      <c r="BT2394" s="94"/>
      <c r="BU2394" s="94"/>
      <c r="BV2394" s="94"/>
      <c r="BW2394" s="94"/>
      <c r="BX2394" s="94"/>
      <c r="BY2394" s="94"/>
      <c r="BZ2394" s="94"/>
      <c r="CA2394" s="94"/>
      <c r="CB2394" s="94"/>
      <c r="CC2394" s="94"/>
      <c r="CD2394" s="94">
        <v>1.0</v>
      </c>
      <c r="CE2394" s="94"/>
      <c r="CF2394" s="94"/>
      <c r="CG2394" s="94"/>
      <c r="CH2394" s="94"/>
      <c r="CK2394" s="94" t="s">
        <v>25173</v>
      </c>
      <c r="CL2394" s="94" t="s">
        <v>12010</v>
      </c>
      <c r="CM2394" s="94" t="s">
        <v>14437</v>
      </c>
      <c r="CN2394" s="94" t="s">
        <v>12345</v>
      </c>
      <c r="CO2394" s="94" t="s">
        <v>12116</v>
      </c>
      <c r="CP2394" s="94" t="s">
        <v>12014</v>
      </c>
      <c r="CQ2394" s="94" t="s">
        <v>12015</v>
      </c>
      <c r="CR2394" s="94" t="s">
        <v>12219</v>
      </c>
      <c r="CS2394" s="94" t="s">
        <v>12007</v>
      </c>
      <c r="CT2394" s="94" t="s">
        <v>15988</v>
      </c>
      <c r="CX2394" s="94" t="s">
        <v>25174</v>
      </c>
      <c r="CZ2394" s="94" t="s">
        <v>12007</v>
      </c>
      <c r="DA2394" s="94" t="s">
        <v>12019</v>
      </c>
      <c r="DB2394" s="94" t="s">
        <v>12019</v>
      </c>
      <c r="DC2394" s="94" t="s">
        <v>12007</v>
      </c>
      <c r="DD2394" s="94" t="s">
        <v>12007</v>
      </c>
      <c r="DE2394" s="94" t="s">
        <v>12007</v>
      </c>
      <c r="DH2394" s="94" t="s">
        <v>12021</v>
      </c>
      <c r="DJ2394" s="94" t="s">
        <v>12022</v>
      </c>
    </row>
    <row r="2395" ht="13.5" customHeight="1">
      <c r="A2395" s="94" t="s">
        <v>3376</v>
      </c>
      <c r="B2395" s="94" t="s">
        <v>3377</v>
      </c>
      <c r="C2395" s="94" t="str">
        <f t="shared" si="1"/>
        <v>Tasmiyah Rawoot</v>
      </c>
      <c r="D2395" s="94" t="s">
        <v>25175</v>
      </c>
      <c r="E2395" s="94" t="s">
        <v>32</v>
      </c>
      <c r="F2395" s="94" t="s">
        <v>25176</v>
      </c>
      <c r="G2395" s="95" t="s">
        <v>33</v>
      </c>
      <c r="H2395" s="94" t="s">
        <v>12006</v>
      </c>
      <c r="BF2395" s="94"/>
      <c r="BG2395" s="94"/>
      <c r="BH2395" s="94"/>
      <c r="BI2395" s="94"/>
      <c r="BJ2395" s="94" t="s">
        <v>33</v>
      </c>
      <c r="BK2395" s="94"/>
      <c r="BL2395" s="94"/>
      <c r="BM2395" s="94"/>
      <c r="BN2395" s="94"/>
      <c r="BO2395" s="94"/>
      <c r="BP2395" s="94"/>
      <c r="BQ2395" s="94"/>
      <c r="BR2395" s="94"/>
      <c r="BS2395" s="94"/>
      <c r="BT2395" s="94"/>
      <c r="BU2395" s="94"/>
      <c r="BV2395" s="94"/>
      <c r="BW2395" s="94"/>
      <c r="BX2395" s="94"/>
      <c r="BY2395" s="94">
        <v>1.0</v>
      </c>
      <c r="BZ2395" s="94"/>
      <c r="CA2395" s="94"/>
      <c r="CB2395" s="94"/>
      <c r="CC2395" s="94"/>
      <c r="CD2395" s="94"/>
      <c r="CE2395" s="94"/>
      <c r="CF2395" s="94"/>
      <c r="CG2395" s="94"/>
      <c r="CH2395" s="94"/>
      <c r="CJ2395" s="94" t="s">
        <v>12717</v>
      </c>
      <c r="CK2395" s="94" t="s">
        <v>3382</v>
      </c>
      <c r="CL2395" s="94" t="s">
        <v>12010</v>
      </c>
      <c r="CM2395" s="94" t="s">
        <v>12186</v>
      </c>
      <c r="CN2395" s="94" t="s">
        <v>25177</v>
      </c>
      <c r="CO2395" s="94" t="s">
        <v>12217</v>
      </c>
      <c r="CP2395" s="94" t="s">
        <v>12859</v>
      </c>
      <c r="CQ2395" s="94" t="s">
        <v>12860</v>
      </c>
      <c r="CR2395" s="94" t="s">
        <v>12861</v>
      </c>
      <c r="CS2395" s="94" t="s">
        <v>12016</v>
      </c>
      <c r="CT2395" s="94" t="s">
        <v>15988</v>
      </c>
      <c r="CX2395" s="94" t="s">
        <v>25178</v>
      </c>
      <c r="CZ2395" s="94" t="s">
        <v>12007</v>
      </c>
      <c r="DA2395" s="94" t="s">
        <v>12111</v>
      </c>
      <c r="DB2395" s="94" t="s">
        <v>12111</v>
      </c>
      <c r="DC2395" s="94" t="s">
        <v>12007</v>
      </c>
      <c r="DD2395" s="94" t="s">
        <v>12016</v>
      </c>
      <c r="DE2395" s="94" t="s">
        <v>12007</v>
      </c>
      <c r="DH2395" s="94" t="s">
        <v>12021</v>
      </c>
      <c r="DJ2395" s="94" t="s">
        <v>12022</v>
      </c>
    </row>
    <row r="2396" ht="13.5" customHeight="1">
      <c r="A2396" s="94" t="s">
        <v>25179</v>
      </c>
      <c r="B2396" s="94" t="s">
        <v>25180</v>
      </c>
      <c r="C2396" s="94" t="str">
        <f t="shared" si="1"/>
        <v>Tasso Tzioumis</v>
      </c>
      <c r="D2396" s="94" t="s">
        <v>25181</v>
      </c>
      <c r="E2396" s="94" t="s">
        <v>32</v>
      </c>
      <c r="F2396" s="94" t="s">
        <v>25182</v>
      </c>
      <c r="G2396" s="95" t="s">
        <v>38</v>
      </c>
      <c r="H2396" s="94" t="s">
        <v>12006</v>
      </c>
      <c r="BF2396" s="94"/>
      <c r="BG2396" s="94"/>
      <c r="BH2396" s="94"/>
      <c r="BI2396" s="94" t="s">
        <v>38</v>
      </c>
      <c r="BJ2396" s="94"/>
      <c r="BK2396" s="94"/>
      <c r="BL2396" s="94"/>
      <c r="BM2396" s="94"/>
      <c r="BN2396" s="94"/>
      <c r="BO2396" s="94"/>
      <c r="BP2396" s="94"/>
      <c r="BQ2396" s="94"/>
      <c r="BR2396" s="94"/>
      <c r="BS2396" s="94"/>
      <c r="BT2396" s="94"/>
      <c r="BU2396" s="94">
        <v>1.0</v>
      </c>
      <c r="BV2396" s="94"/>
      <c r="BW2396" s="94"/>
      <c r="BX2396" s="94"/>
      <c r="BY2396" s="94"/>
      <c r="BZ2396" s="94"/>
      <c r="CA2396" s="94"/>
      <c r="CB2396" s="94"/>
      <c r="CC2396" s="94"/>
      <c r="CD2396" s="94"/>
      <c r="CE2396" s="94"/>
      <c r="CF2396" s="94"/>
      <c r="CG2396" s="94"/>
      <c r="CH2396" s="94"/>
      <c r="CJ2396" s="94" t="s">
        <v>3680</v>
      </c>
      <c r="CK2396" s="94" t="s">
        <v>25183</v>
      </c>
      <c r="CL2396" s="94" t="s">
        <v>12046</v>
      </c>
      <c r="CM2396" s="94" t="s">
        <v>15776</v>
      </c>
      <c r="CN2396" s="94" t="s">
        <v>25184</v>
      </c>
      <c r="CO2396" s="94" t="s">
        <v>12030</v>
      </c>
      <c r="CP2396" s="94" t="s">
        <v>12296</v>
      </c>
      <c r="CQ2396" s="94" t="s">
        <v>12074</v>
      </c>
      <c r="CR2396" s="94" t="s">
        <v>12385</v>
      </c>
      <c r="CU2396" s="94" t="s">
        <v>12498</v>
      </c>
      <c r="CX2396" s="94" t="s">
        <v>25185</v>
      </c>
      <c r="CZ2396" s="94" t="s">
        <v>12016</v>
      </c>
      <c r="DC2396" s="94" t="s">
        <v>12016</v>
      </c>
      <c r="DD2396" s="94" t="s">
        <v>12016</v>
      </c>
      <c r="DH2396" s="94" t="s">
        <v>12021</v>
      </c>
      <c r="DJ2396" s="94" t="s">
        <v>12022</v>
      </c>
    </row>
    <row r="2397" ht="13.5" customHeight="1">
      <c r="A2397" s="94" t="s">
        <v>8181</v>
      </c>
      <c r="B2397" s="94" t="s">
        <v>8182</v>
      </c>
      <c r="C2397" s="94" t="str">
        <f t="shared" si="1"/>
        <v>Tathagata  Ghosh</v>
      </c>
      <c r="D2397" s="94" t="s">
        <v>8183</v>
      </c>
      <c r="E2397" s="94" t="s">
        <v>32</v>
      </c>
      <c r="F2397" s="94" t="s">
        <v>25186</v>
      </c>
      <c r="G2397" s="95" t="s">
        <v>33</v>
      </c>
      <c r="H2397" s="94" t="s">
        <v>12006</v>
      </c>
      <c r="I2397" s="94" t="s">
        <v>12069</v>
      </c>
      <c r="AZ2397" s="94" t="s">
        <v>12007</v>
      </c>
      <c r="BF2397" s="94"/>
      <c r="BG2397" s="94"/>
      <c r="BH2397" s="94" t="s">
        <v>33</v>
      </c>
      <c r="BI2397" s="94"/>
      <c r="BJ2397" s="94"/>
      <c r="BK2397" s="94"/>
      <c r="BL2397" s="94"/>
      <c r="BM2397" s="94"/>
      <c r="BN2397" s="94"/>
      <c r="BO2397" s="94"/>
      <c r="BP2397" s="94"/>
      <c r="BQ2397" s="94"/>
      <c r="BR2397" s="94"/>
      <c r="BS2397" s="94">
        <v>1.0</v>
      </c>
      <c r="BT2397" s="94"/>
      <c r="BU2397" s="94"/>
      <c r="BV2397" s="94"/>
      <c r="BW2397" s="94"/>
      <c r="BX2397" s="94"/>
      <c r="BY2397" s="94"/>
      <c r="BZ2397" s="94"/>
      <c r="CA2397" s="94"/>
      <c r="CB2397" s="94"/>
      <c r="CC2397" s="94"/>
      <c r="CD2397" s="94"/>
      <c r="CE2397" s="94"/>
      <c r="CF2397" s="94"/>
      <c r="CG2397" s="94"/>
      <c r="CH2397" s="94"/>
      <c r="CK2397" s="94" t="s">
        <v>8187</v>
      </c>
      <c r="CL2397" s="94" t="s">
        <v>12046</v>
      </c>
      <c r="CM2397" s="94" t="s">
        <v>25187</v>
      </c>
      <c r="CN2397" s="94" t="s">
        <v>13580</v>
      </c>
      <c r="CO2397" s="94" t="s">
        <v>12122</v>
      </c>
      <c r="CP2397" s="94" t="s">
        <v>13281</v>
      </c>
      <c r="CQ2397" s="94" t="s">
        <v>12183</v>
      </c>
      <c r="CR2397" s="94" t="s">
        <v>12195</v>
      </c>
      <c r="CS2397" s="94" t="s">
        <v>12016</v>
      </c>
      <c r="CX2397" s="94" t="s">
        <v>1743</v>
      </c>
      <c r="CZ2397" s="94" t="s">
        <v>12007</v>
      </c>
      <c r="DA2397" s="94" t="s">
        <v>12111</v>
      </c>
      <c r="DB2397" s="94" t="s">
        <v>12111</v>
      </c>
      <c r="DC2397" s="94" t="s">
        <v>12016</v>
      </c>
      <c r="DD2397" s="94" t="s">
        <v>12016</v>
      </c>
      <c r="DE2397" s="94" t="s">
        <v>12007</v>
      </c>
      <c r="DH2397" s="94" t="s">
        <v>12021</v>
      </c>
      <c r="DJ2397" s="94" t="s">
        <v>12022</v>
      </c>
    </row>
    <row r="2398" ht="13.5" customHeight="1">
      <c r="A2398" s="94" t="s">
        <v>5207</v>
      </c>
      <c r="B2398" s="94" t="s">
        <v>5208</v>
      </c>
      <c r="C2398" s="94" t="str">
        <f t="shared" si="1"/>
        <v>Tebogo Habedi</v>
      </c>
      <c r="D2398" s="94" t="s">
        <v>5209</v>
      </c>
      <c r="E2398" s="94" t="s">
        <v>32</v>
      </c>
      <c r="F2398" s="94" t="s">
        <v>25188</v>
      </c>
      <c r="G2398" s="95" t="s">
        <v>33</v>
      </c>
      <c r="H2398" s="94" t="s">
        <v>12006</v>
      </c>
      <c r="I2398" s="94" t="s">
        <v>12069</v>
      </c>
      <c r="BF2398" s="94" t="s">
        <v>33</v>
      </c>
      <c r="BG2398" s="94"/>
      <c r="BH2398" s="94"/>
      <c r="BI2398" s="94"/>
      <c r="BJ2398" s="94"/>
      <c r="BK2398" s="94"/>
      <c r="BL2398" s="94">
        <v>1.0</v>
      </c>
      <c r="BM2398" s="94"/>
      <c r="BN2398" s="94"/>
      <c r="BO2398" s="94"/>
      <c r="BP2398" s="94"/>
      <c r="BQ2398" s="94"/>
      <c r="BR2398" s="94"/>
      <c r="BS2398" s="94"/>
      <c r="BT2398" s="94"/>
      <c r="BU2398" s="94"/>
      <c r="BV2398" s="94"/>
      <c r="BW2398" s="94"/>
      <c r="BX2398" s="94"/>
      <c r="BY2398" s="94"/>
      <c r="BZ2398" s="94"/>
      <c r="CA2398" s="94"/>
      <c r="CB2398" s="94"/>
      <c r="CC2398" s="94"/>
      <c r="CD2398" s="94"/>
      <c r="CE2398" s="94"/>
      <c r="CF2398" s="94"/>
      <c r="CG2398" s="94"/>
      <c r="CH2398" s="94"/>
      <c r="CJ2398" s="94" t="s">
        <v>12717</v>
      </c>
      <c r="CK2398" s="94" t="s">
        <v>5212</v>
      </c>
      <c r="CL2398" s="94" t="s">
        <v>12010</v>
      </c>
      <c r="CM2398" s="94" t="s">
        <v>25189</v>
      </c>
      <c r="CN2398" s="94" t="s">
        <v>13072</v>
      </c>
      <c r="CO2398" s="94" t="s">
        <v>12030</v>
      </c>
      <c r="CP2398" s="94" t="s">
        <v>25190</v>
      </c>
      <c r="CQ2398" s="94" t="s">
        <v>12015</v>
      </c>
      <c r="CR2398" s="94" t="s">
        <v>14646</v>
      </c>
      <c r="CS2398" s="94" t="s">
        <v>12016</v>
      </c>
      <c r="CT2398" s="94" t="s">
        <v>25191</v>
      </c>
      <c r="CU2398" s="94" t="s">
        <v>25192</v>
      </c>
      <c r="CX2398" s="94" t="s">
        <v>25193</v>
      </c>
      <c r="CZ2398" s="94" t="s">
        <v>12007</v>
      </c>
      <c r="DA2398" s="94" t="s">
        <v>12111</v>
      </c>
      <c r="DB2398" s="94" t="s">
        <v>12111</v>
      </c>
      <c r="DC2398" s="94" t="s">
        <v>12016</v>
      </c>
      <c r="DD2398" s="94" t="s">
        <v>12007</v>
      </c>
      <c r="DE2398" s="94" t="s">
        <v>12007</v>
      </c>
      <c r="DH2398" s="94" t="s">
        <v>12021</v>
      </c>
      <c r="DJ2398" s="94" t="s">
        <v>12022</v>
      </c>
    </row>
    <row r="2399" ht="13.5" customHeight="1">
      <c r="A2399" s="94" t="s">
        <v>25194</v>
      </c>
      <c r="B2399" s="94" t="s">
        <v>25195</v>
      </c>
      <c r="C2399" s="94" t="str">
        <f t="shared" si="1"/>
        <v>Tebogo Moremadi Betty Mashile</v>
      </c>
      <c r="D2399" s="94" t="s">
        <v>25196</v>
      </c>
      <c r="E2399" s="94" t="s">
        <v>32</v>
      </c>
      <c r="F2399" s="94" t="s">
        <v>25197</v>
      </c>
      <c r="G2399" s="95" t="s">
        <v>33</v>
      </c>
      <c r="H2399" s="94" t="s">
        <v>12006</v>
      </c>
      <c r="AK2399" s="94" t="s">
        <v>12007</v>
      </c>
      <c r="BF2399" s="94"/>
      <c r="BG2399" s="94"/>
      <c r="BH2399" s="94" t="s">
        <v>33</v>
      </c>
      <c r="BI2399" s="94"/>
      <c r="BJ2399" s="94"/>
      <c r="BK2399" s="94"/>
      <c r="BL2399" s="94"/>
      <c r="BM2399" s="94"/>
      <c r="BN2399" s="94"/>
      <c r="BO2399" s="94"/>
      <c r="BP2399" s="94"/>
      <c r="BQ2399" s="94"/>
      <c r="BR2399" s="94">
        <v>1.0</v>
      </c>
      <c r="BS2399" s="94"/>
      <c r="BT2399" s="94"/>
      <c r="BU2399" s="94"/>
      <c r="BV2399" s="94"/>
      <c r="BW2399" s="94"/>
      <c r="BX2399" s="94"/>
      <c r="BY2399" s="94"/>
      <c r="BZ2399" s="94"/>
      <c r="CA2399" s="94"/>
      <c r="CB2399" s="94"/>
      <c r="CC2399" s="94"/>
      <c r="CD2399" s="94">
        <v>1.0</v>
      </c>
      <c r="CE2399" s="94"/>
      <c r="CF2399" s="94"/>
      <c r="CG2399" s="94"/>
      <c r="CH2399" s="94"/>
      <c r="CJ2399" s="94" t="s">
        <v>12717</v>
      </c>
      <c r="CK2399" s="94" t="s">
        <v>5207</v>
      </c>
      <c r="CL2399" s="94" t="s">
        <v>12010</v>
      </c>
      <c r="CM2399" s="94" t="s">
        <v>12613</v>
      </c>
      <c r="CN2399" s="94" t="s">
        <v>12012</v>
      </c>
      <c r="CO2399" s="94" t="s">
        <v>12013</v>
      </c>
      <c r="CQ2399" s="94" t="s">
        <v>12015</v>
      </c>
      <c r="CR2399" s="94" t="s">
        <v>12219</v>
      </c>
      <c r="CS2399" s="94" t="s">
        <v>12016</v>
      </c>
      <c r="CT2399" s="94" t="s">
        <v>12052</v>
      </c>
      <c r="CX2399" s="94" t="s">
        <v>25198</v>
      </c>
      <c r="CZ2399" s="94" t="s">
        <v>12007</v>
      </c>
      <c r="DA2399" s="94" t="s">
        <v>12111</v>
      </c>
      <c r="DB2399" s="94" t="s">
        <v>12111</v>
      </c>
      <c r="DC2399" s="94" t="s">
        <v>12007</v>
      </c>
      <c r="DD2399" s="94" t="s">
        <v>12007</v>
      </c>
      <c r="DE2399" s="94" t="s">
        <v>12007</v>
      </c>
      <c r="DH2399" s="94" t="s">
        <v>12021</v>
      </c>
      <c r="DJ2399" s="94" t="s">
        <v>12022</v>
      </c>
    </row>
    <row r="2400" ht="13.5" customHeight="1">
      <c r="A2400" s="94" t="s">
        <v>25199</v>
      </c>
      <c r="B2400" s="94" t="s">
        <v>25200</v>
      </c>
      <c r="C2400" s="94" t="str">
        <f t="shared" si="1"/>
        <v>teimuraz shvelidze</v>
      </c>
      <c r="D2400" s="94" t="s">
        <v>25201</v>
      </c>
      <c r="E2400" s="94" t="s">
        <v>32</v>
      </c>
      <c r="F2400" s="94" t="s">
        <v>25202</v>
      </c>
      <c r="G2400" s="95" t="s">
        <v>33</v>
      </c>
      <c r="H2400" s="94" t="s">
        <v>12006</v>
      </c>
      <c r="BF2400" s="94"/>
      <c r="BG2400" s="94"/>
      <c r="BH2400" s="94"/>
      <c r="BI2400" s="94"/>
      <c r="BJ2400" s="94" t="s">
        <v>33</v>
      </c>
      <c r="BK2400" s="94"/>
      <c r="BL2400" s="94"/>
      <c r="BM2400" s="94"/>
      <c r="BN2400" s="94"/>
      <c r="BO2400" s="94"/>
      <c r="BP2400" s="94"/>
      <c r="BQ2400" s="94"/>
      <c r="BR2400" s="94"/>
      <c r="BS2400" s="94"/>
      <c r="BT2400" s="94"/>
      <c r="BU2400" s="94"/>
      <c r="BV2400" s="94"/>
      <c r="BW2400" s="94"/>
      <c r="BX2400" s="94">
        <v>1.0</v>
      </c>
      <c r="BY2400" s="94"/>
      <c r="BZ2400" s="94"/>
      <c r="CA2400" s="94"/>
      <c r="CB2400" s="94"/>
      <c r="CC2400" s="94"/>
      <c r="CD2400" s="94">
        <v>1.0</v>
      </c>
      <c r="CE2400" s="94"/>
      <c r="CF2400" s="94"/>
      <c r="CG2400" s="94"/>
      <c r="CH2400" s="94"/>
      <c r="CJ2400" s="94" t="s">
        <v>12082</v>
      </c>
      <c r="CK2400" s="94" t="s">
        <v>25203</v>
      </c>
      <c r="CM2400" s="94" t="s">
        <v>25204</v>
      </c>
      <c r="CN2400" s="94" t="s">
        <v>25205</v>
      </c>
      <c r="CO2400" s="94" t="s">
        <v>12116</v>
      </c>
      <c r="CQ2400" s="94" t="s">
        <v>14641</v>
      </c>
      <c r="CR2400" s="94" t="s">
        <v>17109</v>
      </c>
      <c r="CS2400" s="94" t="s">
        <v>12016</v>
      </c>
      <c r="CT2400" s="94" t="s">
        <v>25206</v>
      </c>
      <c r="CX2400" s="94" t="s">
        <v>25207</v>
      </c>
      <c r="CZ2400" s="94" t="s">
        <v>12007</v>
      </c>
      <c r="DA2400" s="94" t="s">
        <v>12016</v>
      </c>
      <c r="DB2400" s="94" t="s">
        <v>12016</v>
      </c>
      <c r="DC2400" s="94" t="s">
        <v>12007</v>
      </c>
      <c r="DD2400" s="94" t="s">
        <v>12016</v>
      </c>
      <c r="DE2400" s="94" t="s">
        <v>12016</v>
      </c>
      <c r="DH2400" s="94" t="s">
        <v>12021</v>
      </c>
      <c r="DJ2400" s="94" t="s">
        <v>12022</v>
      </c>
    </row>
    <row r="2401" ht="13.5" customHeight="1">
      <c r="A2401" s="94" t="s">
        <v>6436</v>
      </c>
      <c r="B2401" s="94" t="s">
        <v>6437</v>
      </c>
      <c r="C2401" s="94" t="str">
        <f t="shared" si="1"/>
        <v>Tej Chand</v>
      </c>
      <c r="D2401" s="94" t="s">
        <v>6438</v>
      </c>
      <c r="E2401" s="94" t="s">
        <v>32</v>
      </c>
      <c r="F2401" s="94" t="s">
        <v>25208</v>
      </c>
      <c r="G2401" s="95" t="s">
        <v>38</v>
      </c>
      <c r="H2401" s="94" t="s">
        <v>12006</v>
      </c>
      <c r="I2401" s="94" t="s">
        <v>12069</v>
      </c>
      <c r="BF2401" s="94"/>
      <c r="BG2401" s="94" t="s">
        <v>38</v>
      </c>
      <c r="BH2401" s="94"/>
      <c r="BI2401" s="94"/>
      <c r="BJ2401" s="94"/>
      <c r="BK2401" s="94"/>
      <c r="BL2401" s="94"/>
      <c r="BM2401" s="94"/>
      <c r="BN2401" s="94"/>
      <c r="BO2401" s="94"/>
      <c r="BP2401" s="94">
        <v>1.0</v>
      </c>
      <c r="BQ2401" s="94"/>
      <c r="BR2401" s="94"/>
      <c r="BS2401" s="94"/>
      <c r="BT2401" s="94"/>
      <c r="BU2401" s="94"/>
      <c r="BV2401" s="94"/>
      <c r="BW2401" s="94"/>
      <c r="BX2401" s="94"/>
      <c r="BY2401" s="94"/>
      <c r="BZ2401" s="94"/>
      <c r="CA2401" s="94"/>
      <c r="CB2401" s="94"/>
      <c r="CC2401" s="94"/>
      <c r="CD2401" s="94"/>
      <c r="CE2401" s="94"/>
      <c r="CF2401" s="94"/>
      <c r="CG2401" s="94"/>
      <c r="CH2401" s="94"/>
      <c r="CK2401" s="94" t="s">
        <v>25209</v>
      </c>
      <c r="CL2401" s="94" t="s">
        <v>12046</v>
      </c>
      <c r="CM2401" s="94" t="s">
        <v>14307</v>
      </c>
      <c r="CN2401" s="94" t="s">
        <v>12143</v>
      </c>
      <c r="CO2401" s="94" t="s">
        <v>12122</v>
      </c>
      <c r="CQ2401" s="94" t="s">
        <v>12015</v>
      </c>
      <c r="CR2401" s="94" t="s">
        <v>13519</v>
      </c>
      <c r="CS2401" s="94" t="s">
        <v>12016</v>
      </c>
      <c r="CT2401" s="94" t="s">
        <v>25210</v>
      </c>
      <c r="CX2401" s="94" t="s">
        <v>19384</v>
      </c>
      <c r="CZ2401" s="94" t="s">
        <v>12007</v>
      </c>
      <c r="DA2401" s="94" t="s">
        <v>12016</v>
      </c>
      <c r="DB2401" s="94" t="s">
        <v>12111</v>
      </c>
      <c r="DC2401" s="94" t="s">
        <v>12007</v>
      </c>
      <c r="DD2401" s="94" t="s">
        <v>12007</v>
      </c>
      <c r="DE2401" s="94" t="s">
        <v>12016</v>
      </c>
      <c r="DH2401" s="94" t="s">
        <v>12021</v>
      </c>
      <c r="DJ2401" s="94" t="s">
        <v>12022</v>
      </c>
    </row>
    <row r="2402" ht="13.5" customHeight="1">
      <c r="A2402" s="94" t="s">
        <v>25211</v>
      </c>
      <c r="B2402" s="94" t="s">
        <v>25212</v>
      </c>
      <c r="C2402" s="94" t="str">
        <f t="shared" si="1"/>
        <v>Tejuswi Vaghjee</v>
      </c>
      <c r="D2402" s="94" t="s">
        <v>25213</v>
      </c>
      <c r="E2402" s="94" t="s">
        <v>32</v>
      </c>
      <c r="F2402" s="94" t="s">
        <v>25214</v>
      </c>
      <c r="G2402" s="95" t="s">
        <v>33</v>
      </c>
      <c r="H2402" s="94" t="s">
        <v>12006</v>
      </c>
      <c r="BF2402" s="94" t="s">
        <v>33</v>
      </c>
      <c r="BG2402" s="94"/>
      <c r="BH2402" s="94"/>
      <c r="BI2402" s="94"/>
      <c r="BJ2402" s="94"/>
      <c r="BK2402" s="94"/>
      <c r="BL2402" s="94"/>
      <c r="BM2402" s="94">
        <v>1.0</v>
      </c>
      <c r="BN2402" s="94"/>
      <c r="BO2402" s="94"/>
      <c r="BP2402" s="94"/>
      <c r="BQ2402" s="94"/>
      <c r="BR2402" s="94"/>
      <c r="BS2402" s="94"/>
      <c r="BT2402" s="94"/>
      <c r="BU2402" s="94"/>
      <c r="BV2402" s="94"/>
      <c r="BW2402" s="94"/>
      <c r="BX2402" s="94"/>
      <c r="BY2402" s="94"/>
      <c r="BZ2402" s="94"/>
      <c r="CA2402" s="94"/>
      <c r="CB2402" s="94"/>
      <c r="CC2402" s="94"/>
      <c r="CD2402" s="94"/>
      <c r="CE2402" s="94"/>
      <c r="CF2402" s="94"/>
      <c r="CG2402" s="94"/>
      <c r="CH2402" s="94"/>
      <c r="CJ2402" s="94" t="s">
        <v>11475</v>
      </c>
      <c r="CK2402" s="94" t="s">
        <v>25215</v>
      </c>
      <c r="CL2402" s="94" t="s">
        <v>12046</v>
      </c>
      <c r="CM2402" s="94" t="s">
        <v>16654</v>
      </c>
      <c r="CN2402" s="94" t="s">
        <v>25216</v>
      </c>
      <c r="CP2402" s="94" t="s">
        <v>25217</v>
      </c>
      <c r="CQ2402" s="94" t="s">
        <v>21810</v>
      </c>
      <c r="CR2402" s="94" t="s">
        <v>21859</v>
      </c>
      <c r="CS2402" s="94" t="s">
        <v>12016</v>
      </c>
      <c r="CT2402" s="94" t="s">
        <v>25218</v>
      </c>
      <c r="CX2402" s="94" t="s">
        <v>25219</v>
      </c>
      <c r="CZ2402" s="94" t="s">
        <v>12007</v>
      </c>
      <c r="DA2402" s="94" t="s">
        <v>12016</v>
      </c>
      <c r="DB2402" s="94" t="s">
        <v>12016</v>
      </c>
      <c r="DC2402" s="94" t="s">
        <v>12007</v>
      </c>
      <c r="DD2402" s="94" t="s">
        <v>12007</v>
      </c>
      <c r="DE2402" s="94" t="s">
        <v>12007</v>
      </c>
      <c r="DH2402" s="94" t="s">
        <v>12021</v>
      </c>
      <c r="DJ2402" s="94" t="s">
        <v>12022</v>
      </c>
    </row>
    <row r="2403" ht="13.5" customHeight="1">
      <c r="A2403" s="94" t="s">
        <v>25220</v>
      </c>
      <c r="B2403" s="94" t="s">
        <v>25221</v>
      </c>
      <c r="C2403" s="94" t="str">
        <f t="shared" si="1"/>
        <v>Teresa Nieves-Chinchilla</v>
      </c>
      <c r="D2403" s="94" t="s">
        <v>25222</v>
      </c>
      <c r="E2403" s="94" t="s">
        <v>35</v>
      </c>
      <c r="F2403" s="94" t="s">
        <v>25223</v>
      </c>
      <c r="G2403" s="95" t="s">
        <v>38</v>
      </c>
      <c r="H2403" s="94" t="s">
        <v>12006</v>
      </c>
      <c r="I2403" s="94" t="s">
        <v>12025</v>
      </c>
      <c r="BF2403" s="94"/>
      <c r="BG2403" s="94"/>
      <c r="BH2403" s="94"/>
      <c r="BI2403" s="94"/>
      <c r="BJ2403" s="94"/>
      <c r="BK2403" s="94" t="s">
        <v>38</v>
      </c>
      <c r="BL2403" s="94"/>
      <c r="BM2403" s="94"/>
      <c r="BN2403" s="94"/>
      <c r="BO2403" s="94"/>
      <c r="BP2403" s="94"/>
      <c r="BQ2403" s="94"/>
      <c r="BR2403" s="94"/>
      <c r="BS2403" s="94"/>
      <c r="BT2403" s="94"/>
      <c r="BU2403" s="94"/>
      <c r="BV2403" s="94"/>
      <c r="BW2403" s="94"/>
      <c r="BX2403" s="94"/>
      <c r="BY2403" s="94"/>
      <c r="BZ2403" s="94"/>
      <c r="CA2403" s="94">
        <v>1.0</v>
      </c>
      <c r="CB2403" s="94"/>
      <c r="CC2403" s="94"/>
      <c r="CD2403" s="94"/>
      <c r="CE2403" s="94"/>
      <c r="CF2403" s="94"/>
      <c r="CG2403" s="94"/>
      <c r="CH2403" s="94"/>
      <c r="CJ2403" s="94" t="s">
        <v>3680</v>
      </c>
      <c r="CK2403" s="94" t="s">
        <v>25224</v>
      </c>
      <c r="CM2403" s="94" t="s">
        <v>25225</v>
      </c>
      <c r="CO2403" s="94" t="s">
        <v>12030</v>
      </c>
      <c r="CP2403" s="94" t="s">
        <v>16972</v>
      </c>
      <c r="CQ2403" s="94" t="s">
        <v>12062</v>
      </c>
      <c r="CR2403" s="94" t="s">
        <v>12062</v>
      </c>
      <c r="CX2403" s="94" t="s">
        <v>25226</v>
      </c>
      <c r="CZ2403" s="94" t="s">
        <v>12016</v>
      </c>
      <c r="DC2403" s="94" t="s">
        <v>12016</v>
      </c>
      <c r="DD2403" s="94" t="s">
        <v>12016</v>
      </c>
      <c r="DH2403" s="94" t="s">
        <v>12021</v>
      </c>
      <c r="DJ2403" s="94" t="s">
        <v>12022</v>
      </c>
    </row>
    <row r="2404" ht="13.5" customHeight="1">
      <c r="A2404" s="94" t="s">
        <v>2668</v>
      </c>
      <c r="B2404" s="94" t="s">
        <v>2669</v>
      </c>
      <c r="C2404" s="94" t="str">
        <f t="shared" si="1"/>
        <v>Terry MarkTee</v>
      </c>
      <c r="D2404" s="94" t="s">
        <v>2670</v>
      </c>
      <c r="E2404" s="94" t="s">
        <v>2367</v>
      </c>
      <c r="F2404" s="94" t="s">
        <v>25227</v>
      </c>
      <c r="G2404" s="95" t="s">
        <v>33</v>
      </c>
      <c r="H2404" s="94" t="s">
        <v>12006</v>
      </c>
      <c r="I2404" s="94" t="s">
        <v>12069</v>
      </c>
      <c r="BF2404" s="94" t="s">
        <v>33</v>
      </c>
      <c r="BG2404" s="94"/>
      <c r="BH2404" s="94"/>
      <c r="BI2404" s="94"/>
      <c r="BJ2404" s="94"/>
      <c r="BK2404" s="94"/>
      <c r="BL2404" s="94"/>
      <c r="BM2404" s="94">
        <v>1.0</v>
      </c>
      <c r="BN2404" s="94"/>
      <c r="BO2404" s="94"/>
      <c r="BP2404" s="94"/>
      <c r="BQ2404" s="94"/>
      <c r="BR2404" s="94"/>
      <c r="BS2404" s="94"/>
      <c r="BT2404" s="94"/>
      <c r="BU2404" s="94"/>
      <c r="BV2404" s="94"/>
      <c r="BW2404" s="94"/>
      <c r="BX2404" s="94"/>
      <c r="BY2404" s="94"/>
      <c r="BZ2404" s="94"/>
      <c r="CA2404" s="94"/>
      <c r="CB2404" s="94"/>
      <c r="CC2404" s="94"/>
      <c r="CD2404" s="94">
        <v>1.0</v>
      </c>
      <c r="CE2404" s="94"/>
      <c r="CF2404" s="94"/>
      <c r="CG2404" s="94"/>
      <c r="CH2404" s="94"/>
      <c r="CJ2404" s="94" t="s">
        <v>12153</v>
      </c>
      <c r="CK2404" s="94" t="s">
        <v>2673</v>
      </c>
      <c r="CL2404" s="94" t="s">
        <v>13040</v>
      </c>
      <c r="CM2404" s="94" t="s">
        <v>18999</v>
      </c>
      <c r="CO2404" s="94" t="s">
        <v>12217</v>
      </c>
      <c r="CP2404" s="94" t="s">
        <v>15619</v>
      </c>
      <c r="CQ2404" s="94" t="s">
        <v>13660</v>
      </c>
      <c r="CR2404" s="94" t="s">
        <v>13661</v>
      </c>
      <c r="CS2404" s="94" t="s">
        <v>12007</v>
      </c>
      <c r="CT2404" s="94" t="s">
        <v>13985</v>
      </c>
      <c r="CX2404" s="94" t="s">
        <v>13848</v>
      </c>
      <c r="CZ2404" s="94" t="s">
        <v>12007</v>
      </c>
      <c r="DA2404" s="94" t="s">
        <v>12016</v>
      </c>
      <c r="DB2404" s="94" t="s">
        <v>12111</v>
      </c>
      <c r="DC2404" s="94" t="s">
        <v>12007</v>
      </c>
      <c r="DD2404" s="94" t="s">
        <v>12007</v>
      </c>
      <c r="DE2404" s="94" t="s">
        <v>12007</v>
      </c>
      <c r="DH2404" s="94" t="s">
        <v>12021</v>
      </c>
      <c r="DJ2404" s="94" t="s">
        <v>12022</v>
      </c>
    </row>
    <row r="2405" ht="13.5" customHeight="1">
      <c r="A2405" s="94" t="s">
        <v>25228</v>
      </c>
      <c r="B2405" s="94" t="s">
        <v>25229</v>
      </c>
      <c r="C2405" s="94" t="str">
        <f t="shared" si="1"/>
        <v>Teruaki Enoto</v>
      </c>
      <c r="D2405" s="94" t="s">
        <v>25230</v>
      </c>
      <c r="E2405" s="94" t="s">
        <v>32</v>
      </c>
      <c r="F2405" s="94" t="s">
        <v>25231</v>
      </c>
      <c r="G2405" s="95" t="s">
        <v>38</v>
      </c>
      <c r="H2405" s="94" t="s">
        <v>12006</v>
      </c>
      <c r="BF2405" s="94"/>
      <c r="BG2405" s="94"/>
      <c r="BH2405" s="94"/>
      <c r="BI2405" s="94"/>
      <c r="BJ2405" s="94"/>
      <c r="BK2405" s="94" t="s">
        <v>38</v>
      </c>
      <c r="BL2405" s="94"/>
      <c r="BM2405" s="94"/>
      <c r="BN2405" s="94"/>
      <c r="BO2405" s="94"/>
      <c r="BP2405" s="94"/>
      <c r="BQ2405" s="94"/>
      <c r="BR2405" s="94"/>
      <c r="BS2405" s="94"/>
      <c r="BT2405" s="94"/>
      <c r="BU2405" s="94"/>
      <c r="BV2405" s="94"/>
      <c r="BW2405" s="94"/>
      <c r="BX2405" s="94"/>
      <c r="BY2405" s="94"/>
      <c r="BZ2405" s="94"/>
      <c r="CA2405" s="94">
        <v>1.0</v>
      </c>
      <c r="CB2405" s="94"/>
      <c r="CC2405" s="94"/>
      <c r="CD2405" s="94"/>
      <c r="CE2405" s="94"/>
      <c r="CF2405" s="94"/>
      <c r="CG2405" s="94"/>
      <c r="CH2405" s="94"/>
      <c r="CJ2405" s="94" t="s">
        <v>3680</v>
      </c>
      <c r="CK2405" s="94" t="s">
        <v>25232</v>
      </c>
      <c r="CM2405" s="94" t="s">
        <v>25233</v>
      </c>
      <c r="CN2405" s="94" t="s">
        <v>12072</v>
      </c>
      <c r="CO2405" s="94" t="s">
        <v>12030</v>
      </c>
      <c r="CP2405" s="94" t="s">
        <v>13545</v>
      </c>
      <c r="CQ2405" s="94" t="s">
        <v>12497</v>
      </c>
      <c r="CR2405" s="94" t="s">
        <v>12497</v>
      </c>
      <c r="CX2405" s="94" t="s">
        <v>1879</v>
      </c>
      <c r="DH2405" s="94" t="s">
        <v>12021</v>
      </c>
      <c r="DJ2405" s="94" t="s">
        <v>12022</v>
      </c>
    </row>
    <row r="2406" ht="13.5" customHeight="1">
      <c r="A2406" s="94" t="s">
        <v>4473</v>
      </c>
      <c r="B2406" s="94" t="s">
        <v>5620</v>
      </c>
      <c r="C2406" s="94" t="str">
        <f t="shared" si="1"/>
        <v>Tesfaye Muhie</v>
      </c>
      <c r="D2406" s="94" t="s">
        <v>5621</v>
      </c>
      <c r="E2406" s="94" t="s">
        <v>32</v>
      </c>
      <c r="F2406" s="94" t="s">
        <v>25234</v>
      </c>
      <c r="G2406" s="95" t="s">
        <v>38</v>
      </c>
      <c r="H2406" s="94" t="s">
        <v>12006</v>
      </c>
      <c r="I2406" s="94" t="s">
        <v>12069</v>
      </c>
      <c r="BF2406" s="94"/>
      <c r="BG2406" s="94" t="s">
        <v>38</v>
      </c>
      <c r="BH2406" s="94"/>
      <c r="BI2406" s="94"/>
      <c r="BJ2406" s="94"/>
      <c r="BK2406" s="94"/>
      <c r="BL2406" s="94"/>
      <c r="BM2406" s="94"/>
      <c r="BN2406" s="94"/>
      <c r="BO2406" s="94">
        <v>1.0</v>
      </c>
      <c r="BP2406" s="94"/>
      <c r="BQ2406" s="94"/>
      <c r="BR2406" s="94"/>
      <c r="BS2406" s="94"/>
      <c r="BT2406" s="94"/>
      <c r="BU2406" s="94"/>
      <c r="BV2406" s="94"/>
      <c r="BW2406" s="94"/>
      <c r="BX2406" s="94"/>
      <c r="BY2406" s="94"/>
      <c r="BZ2406" s="94"/>
      <c r="CA2406" s="94"/>
      <c r="CB2406" s="94"/>
      <c r="CC2406" s="94"/>
      <c r="CD2406" s="94"/>
      <c r="CE2406" s="94"/>
      <c r="CF2406" s="94"/>
      <c r="CG2406" s="94"/>
      <c r="CH2406" s="94"/>
      <c r="CJ2406" s="94" t="s">
        <v>3680</v>
      </c>
      <c r="CK2406" s="94" t="s">
        <v>25235</v>
      </c>
      <c r="CL2406" s="94" t="s">
        <v>12046</v>
      </c>
      <c r="CM2406" s="94" t="s">
        <v>25236</v>
      </c>
      <c r="CN2406" s="94" t="s">
        <v>25237</v>
      </c>
      <c r="CO2406" s="94" t="s">
        <v>12030</v>
      </c>
      <c r="CP2406" s="94" t="s">
        <v>25238</v>
      </c>
      <c r="CQ2406" s="94" t="s">
        <v>12132</v>
      </c>
      <c r="CR2406" s="94" t="s">
        <v>12133</v>
      </c>
      <c r="CS2406" s="94" t="s">
        <v>12007</v>
      </c>
      <c r="CT2406" s="94" t="s">
        <v>25239</v>
      </c>
      <c r="CU2406" s="94" t="s">
        <v>12117</v>
      </c>
      <c r="CV2406" s="94" t="s">
        <v>12117</v>
      </c>
      <c r="CX2406" s="94" t="s">
        <v>1657</v>
      </c>
      <c r="CZ2406" s="94" t="s">
        <v>12007</v>
      </c>
      <c r="DB2406" s="94" t="s">
        <v>12019</v>
      </c>
      <c r="DC2406" s="94" t="s">
        <v>12007</v>
      </c>
      <c r="DD2406" s="94" t="s">
        <v>12007</v>
      </c>
      <c r="DE2406" s="94" t="s">
        <v>12007</v>
      </c>
      <c r="DH2406" s="94" t="s">
        <v>12021</v>
      </c>
      <c r="DJ2406" s="94" t="s">
        <v>12022</v>
      </c>
    </row>
    <row r="2407" ht="13.5" customHeight="1">
      <c r="A2407" s="94" t="s">
        <v>25240</v>
      </c>
      <c r="B2407" s="94" t="s">
        <v>25241</v>
      </c>
      <c r="C2407" s="94" t="str">
        <f t="shared" si="1"/>
        <v>Teymoor Saifollahi</v>
      </c>
      <c r="D2407" s="94" t="s">
        <v>25242</v>
      </c>
      <c r="E2407" s="94" t="s">
        <v>32</v>
      </c>
      <c r="F2407" s="94" t="s">
        <v>25243</v>
      </c>
      <c r="G2407" s="95" t="s">
        <v>33</v>
      </c>
      <c r="H2407" s="94" t="s">
        <v>12006</v>
      </c>
      <c r="I2407" s="94" t="s">
        <v>12069</v>
      </c>
      <c r="BF2407" s="94" t="s">
        <v>33</v>
      </c>
      <c r="BG2407" s="94"/>
      <c r="BH2407" s="94"/>
      <c r="BI2407" s="94"/>
      <c r="BJ2407" s="94"/>
      <c r="BK2407" s="94"/>
      <c r="BL2407" s="94">
        <v>1.0</v>
      </c>
      <c r="BM2407" s="94"/>
      <c r="BN2407" s="94"/>
      <c r="BO2407" s="94"/>
      <c r="BP2407" s="94"/>
      <c r="BQ2407" s="94"/>
      <c r="BR2407" s="94"/>
      <c r="BS2407" s="94"/>
      <c r="BT2407" s="94"/>
      <c r="BU2407" s="94"/>
      <c r="BV2407" s="94"/>
      <c r="BW2407" s="94"/>
      <c r="BX2407" s="94"/>
      <c r="BY2407" s="94"/>
      <c r="BZ2407" s="94"/>
      <c r="CA2407" s="94"/>
      <c r="CB2407" s="94"/>
      <c r="CC2407" s="94"/>
      <c r="CD2407" s="94">
        <v>1.0</v>
      </c>
      <c r="CE2407" s="94"/>
      <c r="CF2407" s="94"/>
      <c r="CG2407" s="94"/>
      <c r="CH2407" s="94"/>
      <c r="CJ2407" s="94" t="s">
        <v>3680</v>
      </c>
      <c r="CK2407" s="94" t="s">
        <v>25244</v>
      </c>
      <c r="CL2407" s="94" t="s">
        <v>12046</v>
      </c>
      <c r="CM2407" s="94" t="s">
        <v>16842</v>
      </c>
      <c r="CN2407" s="94" t="s">
        <v>12640</v>
      </c>
      <c r="CO2407" s="94" t="s">
        <v>12188</v>
      </c>
      <c r="CP2407" s="94" t="s">
        <v>14827</v>
      </c>
      <c r="CQ2407" s="94" t="s">
        <v>12040</v>
      </c>
      <c r="CR2407" s="94" t="s">
        <v>25245</v>
      </c>
      <c r="CS2407" s="94" t="s">
        <v>12016</v>
      </c>
      <c r="CX2407" s="94" t="s">
        <v>25246</v>
      </c>
      <c r="CZ2407" s="94" t="s">
        <v>12007</v>
      </c>
      <c r="DA2407" s="94" t="s">
        <v>12016</v>
      </c>
      <c r="DB2407" s="94" t="s">
        <v>12111</v>
      </c>
      <c r="DC2407" s="94" t="s">
        <v>12007</v>
      </c>
      <c r="DD2407" s="94" t="s">
        <v>12007</v>
      </c>
      <c r="DE2407" s="94" t="s">
        <v>12007</v>
      </c>
      <c r="DH2407" s="94" t="s">
        <v>12021</v>
      </c>
      <c r="DJ2407" s="94" t="s">
        <v>12022</v>
      </c>
    </row>
    <row r="2408" ht="13.5" customHeight="1">
      <c r="A2408" s="94" t="s">
        <v>25247</v>
      </c>
      <c r="B2408" s="94" t="s">
        <v>25248</v>
      </c>
      <c r="C2408" s="94" t="str">
        <f t="shared" si="1"/>
        <v>Teznie Pugh</v>
      </c>
      <c r="D2408" s="94" t="s">
        <v>25249</v>
      </c>
      <c r="E2408" s="94" t="s">
        <v>32</v>
      </c>
      <c r="F2408" s="94" t="s">
        <v>25250</v>
      </c>
      <c r="G2408" s="95" t="s">
        <v>38</v>
      </c>
      <c r="H2408" s="94" t="s">
        <v>12006</v>
      </c>
      <c r="I2408" s="94" t="s">
        <v>12025</v>
      </c>
      <c r="BF2408" s="94"/>
      <c r="BG2408" s="94"/>
      <c r="BH2408" s="94"/>
      <c r="BI2408" s="94" t="s">
        <v>38</v>
      </c>
      <c r="BJ2408" s="94"/>
      <c r="BK2408" s="94"/>
      <c r="BL2408" s="94"/>
      <c r="BM2408" s="94"/>
      <c r="BN2408" s="94"/>
      <c r="BO2408" s="94"/>
      <c r="BP2408" s="94"/>
      <c r="BQ2408" s="94"/>
      <c r="BR2408" s="94"/>
      <c r="BS2408" s="94"/>
      <c r="BT2408" s="94"/>
      <c r="BU2408" s="94">
        <v>1.0</v>
      </c>
      <c r="BV2408" s="94"/>
      <c r="BW2408" s="94"/>
      <c r="BX2408" s="94"/>
      <c r="BY2408" s="94"/>
      <c r="BZ2408" s="94"/>
      <c r="CA2408" s="94"/>
      <c r="CB2408" s="94"/>
      <c r="CC2408" s="94"/>
      <c r="CD2408" s="94"/>
      <c r="CE2408" s="94"/>
      <c r="CF2408" s="94"/>
      <c r="CG2408" s="94"/>
      <c r="CH2408" s="94"/>
      <c r="CJ2408" s="94" t="s">
        <v>3680</v>
      </c>
      <c r="CK2408" s="94" t="s">
        <v>25251</v>
      </c>
      <c r="CL2408" s="94" t="s">
        <v>12010</v>
      </c>
      <c r="CM2408" s="94" t="s">
        <v>25252</v>
      </c>
      <c r="CN2408" s="94" t="s">
        <v>25253</v>
      </c>
      <c r="CO2408" s="94" t="s">
        <v>12013</v>
      </c>
      <c r="CP2408" s="94" t="s">
        <v>25254</v>
      </c>
      <c r="CQ2408" s="94" t="s">
        <v>25255</v>
      </c>
      <c r="CR2408" s="94" t="s">
        <v>13178</v>
      </c>
      <c r="CX2408" s="94" t="s">
        <v>19434</v>
      </c>
      <c r="CZ2408" s="94" t="s">
        <v>12016</v>
      </c>
      <c r="DC2408" s="94" t="s">
        <v>12016</v>
      </c>
      <c r="DD2408" s="94" t="s">
        <v>12016</v>
      </c>
      <c r="DH2408" s="94" t="s">
        <v>12021</v>
      </c>
      <c r="DJ2408" s="94" t="s">
        <v>12022</v>
      </c>
    </row>
    <row r="2409" ht="13.5" customHeight="1">
      <c r="A2409" s="94" t="s">
        <v>9748</v>
      </c>
      <c r="B2409" s="94" t="s">
        <v>9749</v>
      </c>
      <c r="C2409" s="94" t="str">
        <f t="shared" si="1"/>
        <v>THABANI MAZIBUKO</v>
      </c>
      <c r="D2409" s="94" t="s">
        <v>9750</v>
      </c>
      <c r="E2409" s="94" t="s">
        <v>32</v>
      </c>
      <c r="F2409" s="94" t="s">
        <v>25256</v>
      </c>
      <c r="G2409" s="95" t="s">
        <v>33</v>
      </c>
      <c r="H2409" s="94" t="s">
        <v>12006</v>
      </c>
      <c r="I2409" s="94" t="s">
        <v>12069</v>
      </c>
      <c r="BF2409" s="94"/>
      <c r="BG2409" s="94"/>
      <c r="BH2409" s="94"/>
      <c r="BI2409" s="94"/>
      <c r="BJ2409" s="94" t="s">
        <v>33</v>
      </c>
      <c r="BK2409" s="94"/>
      <c r="BL2409" s="94"/>
      <c r="BM2409" s="94"/>
      <c r="BN2409" s="94"/>
      <c r="BO2409" s="94"/>
      <c r="BP2409" s="94"/>
      <c r="BQ2409" s="94"/>
      <c r="BR2409" s="94"/>
      <c r="BS2409" s="94"/>
      <c r="BT2409" s="94"/>
      <c r="BU2409" s="94"/>
      <c r="BV2409" s="94"/>
      <c r="BW2409" s="94"/>
      <c r="BX2409" s="94"/>
      <c r="BY2409" s="94">
        <v>1.0</v>
      </c>
      <c r="BZ2409" s="94"/>
      <c r="CA2409" s="94"/>
      <c r="CB2409" s="94"/>
      <c r="CC2409" s="94"/>
      <c r="CD2409" s="94"/>
      <c r="CE2409" s="94"/>
      <c r="CF2409" s="94"/>
      <c r="CG2409" s="94"/>
      <c r="CH2409" s="94"/>
      <c r="CJ2409" s="94" t="s">
        <v>3680</v>
      </c>
      <c r="CK2409" s="94" t="s">
        <v>25257</v>
      </c>
      <c r="CL2409" s="94" t="s">
        <v>12046</v>
      </c>
      <c r="CM2409" s="94" t="s">
        <v>25258</v>
      </c>
      <c r="CN2409" s="94" t="s">
        <v>24691</v>
      </c>
      <c r="CO2409" s="94" t="s">
        <v>12188</v>
      </c>
      <c r="CP2409" s="94" t="s">
        <v>25259</v>
      </c>
      <c r="CQ2409" s="94" t="s">
        <v>12015</v>
      </c>
      <c r="CR2409" s="94" t="s">
        <v>12219</v>
      </c>
      <c r="CS2409" s="94" t="s">
        <v>12016</v>
      </c>
      <c r="CT2409" s="94" t="s">
        <v>12052</v>
      </c>
      <c r="CU2409" s="94" t="s">
        <v>25260</v>
      </c>
      <c r="CV2409" s="94" t="s">
        <v>12498</v>
      </c>
      <c r="CX2409" s="94" t="s">
        <v>25261</v>
      </c>
      <c r="CZ2409" s="94" t="s">
        <v>12007</v>
      </c>
      <c r="DA2409" s="94" t="s">
        <v>12016</v>
      </c>
      <c r="DB2409" s="94" t="s">
        <v>12016</v>
      </c>
      <c r="DC2409" s="94" t="s">
        <v>12007</v>
      </c>
      <c r="DD2409" s="94" t="s">
        <v>12007</v>
      </c>
      <c r="DE2409" s="94" t="s">
        <v>12007</v>
      </c>
      <c r="DF2409" s="94" t="s">
        <v>12498</v>
      </c>
      <c r="DH2409" s="94" t="s">
        <v>12021</v>
      </c>
      <c r="DJ2409" s="94" t="s">
        <v>12022</v>
      </c>
    </row>
    <row r="2410" ht="13.5" customHeight="1">
      <c r="A2410" s="94" t="s">
        <v>25262</v>
      </c>
      <c r="B2410" s="94" t="s">
        <v>25263</v>
      </c>
      <c r="C2410" s="94" t="str">
        <f t="shared" si="1"/>
        <v>Thabiso Sibiya</v>
      </c>
      <c r="D2410" s="94" t="s">
        <v>25264</v>
      </c>
      <c r="E2410" s="94" t="s">
        <v>32</v>
      </c>
      <c r="F2410" s="94" t="s">
        <v>25265</v>
      </c>
      <c r="G2410" s="95" t="s">
        <v>38</v>
      </c>
      <c r="H2410" s="94" t="s">
        <v>12006</v>
      </c>
      <c r="BF2410" s="94"/>
      <c r="BG2410" s="94"/>
      <c r="BH2410" s="94"/>
      <c r="BI2410" s="94"/>
      <c r="BJ2410" s="94"/>
      <c r="BK2410" s="94" t="s">
        <v>38</v>
      </c>
      <c r="BL2410" s="94"/>
      <c r="BM2410" s="94"/>
      <c r="BN2410" s="94"/>
      <c r="BO2410" s="94"/>
      <c r="BP2410" s="94"/>
      <c r="BQ2410" s="94"/>
      <c r="BR2410" s="94"/>
      <c r="BS2410" s="94"/>
      <c r="BT2410" s="94"/>
      <c r="BU2410" s="94"/>
      <c r="BV2410" s="94"/>
      <c r="BW2410" s="94"/>
      <c r="BX2410" s="94"/>
      <c r="BY2410" s="94"/>
      <c r="BZ2410" s="94"/>
      <c r="CA2410" s="94"/>
      <c r="CB2410" s="94">
        <v>1.0</v>
      </c>
      <c r="CC2410" s="94"/>
      <c r="CD2410" s="94"/>
      <c r="CE2410" s="94"/>
      <c r="CF2410" s="94"/>
      <c r="CG2410" s="94"/>
      <c r="CH2410" s="94"/>
      <c r="CJ2410" s="94" t="s">
        <v>11475</v>
      </c>
      <c r="CK2410" s="94" t="s">
        <v>25266</v>
      </c>
      <c r="CL2410" s="94" t="s">
        <v>13040</v>
      </c>
      <c r="CM2410" s="94" t="s">
        <v>25267</v>
      </c>
      <c r="CN2410" s="94" t="s">
        <v>25268</v>
      </c>
      <c r="CO2410" s="94" t="s">
        <v>12116</v>
      </c>
      <c r="CP2410" s="94" t="s">
        <v>12014</v>
      </c>
      <c r="CQ2410" s="94" t="s">
        <v>12015</v>
      </c>
      <c r="CR2410" s="94" t="s">
        <v>12219</v>
      </c>
      <c r="CX2410" s="94" t="s">
        <v>25269</v>
      </c>
      <c r="CZ2410" s="94" t="s">
        <v>12007</v>
      </c>
      <c r="DC2410" s="94" t="s">
        <v>12016</v>
      </c>
      <c r="DD2410" s="94" t="s">
        <v>12007</v>
      </c>
      <c r="DH2410" s="94" t="s">
        <v>12021</v>
      </c>
      <c r="DJ2410" s="94" t="s">
        <v>12022</v>
      </c>
    </row>
    <row r="2411" ht="13.5" customHeight="1">
      <c r="A2411" s="94" t="s">
        <v>25270</v>
      </c>
      <c r="B2411" s="94" t="s">
        <v>23084</v>
      </c>
      <c r="C2411" s="94" t="str">
        <f t="shared" si="1"/>
        <v>Thabo Tema</v>
      </c>
      <c r="D2411" s="94" t="s">
        <v>25271</v>
      </c>
      <c r="E2411" s="94" t="s">
        <v>32</v>
      </c>
      <c r="F2411" s="94" t="s">
        <v>25272</v>
      </c>
      <c r="G2411" s="95" t="s">
        <v>33</v>
      </c>
      <c r="H2411" s="94" t="s">
        <v>12006</v>
      </c>
      <c r="AK2411" s="94" t="s">
        <v>12007</v>
      </c>
      <c r="BF2411" s="94"/>
      <c r="BG2411" s="94"/>
      <c r="BH2411" s="94" t="s">
        <v>33</v>
      </c>
      <c r="BI2411" s="94"/>
      <c r="BJ2411" s="94"/>
      <c r="BK2411" s="94"/>
      <c r="BL2411" s="94"/>
      <c r="BM2411" s="94"/>
      <c r="BN2411" s="94"/>
      <c r="BO2411" s="94"/>
      <c r="BP2411" s="94"/>
      <c r="BQ2411" s="94"/>
      <c r="BR2411" s="94">
        <v>1.0</v>
      </c>
      <c r="BS2411" s="94"/>
      <c r="BT2411" s="94"/>
      <c r="BU2411" s="94"/>
      <c r="BV2411" s="94"/>
      <c r="BW2411" s="94"/>
      <c r="BX2411" s="94"/>
      <c r="BY2411" s="94"/>
      <c r="BZ2411" s="94"/>
      <c r="CA2411" s="94"/>
      <c r="CB2411" s="94"/>
      <c r="CC2411" s="94"/>
      <c r="CD2411" s="94"/>
      <c r="CE2411" s="94"/>
      <c r="CF2411" s="94"/>
      <c r="CG2411" s="94"/>
      <c r="CH2411" s="94"/>
      <c r="CJ2411" s="94" t="s">
        <v>11475</v>
      </c>
      <c r="CK2411" s="94" t="s">
        <v>25273</v>
      </c>
      <c r="CL2411" s="94" t="s">
        <v>12046</v>
      </c>
      <c r="CM2411" s="94" t="s">
        <v>25274</v>
      </c>
      <c r="CN2411" s="94" t="s">
        <v>25275</v>
      </c>
      <c r="CO2411" s="94" t="s">
        <v>12255</v>
      </c>
      <c r="CP2411" s="94" t="s">
        <v>25276</v>
      </c>
      <c r="CQ2411" s="94" t="s">
        <v>12015</v>
      </c>
      <c r="CR2411" s="94" t="s">
        <v>12821</v>
      </c>
      <c r="CS2411" s="94" t="s">
        <v>12016</v>
      </c>
      <c r="CT2411" s="94" t="s">
        <v>12498</v>
      </c>
      <c r="CU2411" s="94" t="s">
        <v>12498</v>
      </c>
      <c r="CV2411" s="94" t="s">
        <v>12498</v>
      </c>
      <c r="CX2411" s="94" t="s">
        <v>25277</v>
      </c>
      <c r="CZ2411" s="94" t="s">
        <v>12007</v>
      </c>
      <c r="DA2411" s="94" t="s">
        <v>12111</v>
      </c>
      <c r="DB2411" s="94" t="s">
        <v>12111</v>
      </c>
      <c r="DC2411" s="94" t="s">
        <v>12007</v>
      </c>
      <c r="DD2411" s="94" t="s">
        <v>12007</v>
      </c>
      <c r="DE2411" s="94" t="s">
        <v>12007</v>
      </c>
      <c r="DH2411" s="94" t="s">
        <v>12021</v>
      </c>
      <c r="DJ2411" s="94" t="s">
        <v>12022</v>
      </c>
    </row>
    <row r="2412" ht="13.5" customHeight="1">
      <c r="A2412" s="94" t="s">
        <v>25278</v>
      </c>
      <c r="B2412" s="94" t="s">
        <v>11424</v>
      </c>
      <c r="C2412" s="94" t="str">
        <f t="shared" si="1"/>
        <v>Thamari Dlamini</v>
      </c>
      <c r="D2412" s="94" t="s">
        <v>25279</v>
      </c>
      <c r="E2412" s="94" t="s">
        <v>35</v>
      </c>
      <c r="F2412" s="94" t="s">
        <v>25280</v>
      </c>
      <c r="G2412" s="95" t="s">
        <v>33</v>
      </c>
      <c r="H2412" s="94" t="s">
        <v>12006</v>
      </c>
      <c r="BF2412" s="94"/>
      <c r="BG2412" s="94"/>
      <c r="BH2412" s="94" t="s">
        <v>33</v>
      </c>
      <c r="BI2412" s="94"/>
      <c r="BJ2412" s="94"/>
      <c r="BK2412" s="94"/>
      <c r="BL2412" s="94"/>
      <c r="BM2412" s="94"/>
      <c r="BN2412" s="94"/>
      <c r="BO2412" s="94"/>
      <c r="BP2412" s="94"/>
      <c r="BQ2412" s="94"/>
      <c r="BR2412" s="94"/>
      <c r="BS2412" s="94">
        <v>1.0</v>
      </c>
      <c r="BT2412" s="94"/>
      <c r="BU2412" s="94"/>
      <c r="BV2412" s="94"/>
      <c r="BW2412" s="94"/>
      <c r="BX2412" s="94"/>
      <c r="BY2412" s="94"/>
      <c r="BZ2412" s="94"/>
      <c r="CA2412" s="94"/>
      <c r="CB2412" s="94"/>
      <c r="CC2412" s="94"/>
      <c r="CD2412" s="94">
        <v>1.0</v>
      </c>
      <c r="CE2412" s="94"/>
      <c r="CF2412" s="94"/>
      <c r="CG2412" s="94"/>
      <c r="CH2412" s="94"/>
      <c r="CJ2412" s="94" t="s">
        <v>12213</v>
      </c>
      <c r="CK2412" s="94" t="s">
        <v>25281</v>
      </c>
      <c r="CL2412" s="94" t="s">
        <v>12010</v>
      </c>
      <c r="CM2412" s="94" t="s">
        <v>25282</v>
      </c>
      <c r="CN2412" s="94" t="s">
        <v>25283</v>
      </c>
      <c r="CO2412" s="94" t="s">
        <v>12217</v>
      </c>
      <c r="CP2412" s="94" t="s">
        <v>12189</v>
      </c>
      <c r="CQ2412" s="94" t="s">
        <v>12015</v>
      </c>
      <c r="CR2412" s="94" t="s">
        <v>12219</v>
      </c>
      <c r="CS2412" s="94" t="s">
        <v>12016</v>
      </c>
      <c r="CT2412" s="94" t="s">
        <v>12594</v>
      </c>
      <c r="CX2412" s="94" t="s">
        <v>25284</v>
      </c>
      <c r="DA2412" s="94" t="s">
        <v>12111</v>
      </c>
      <c r="DB2412" s="94" t="s">
        <v>12111</v>
      </c>
      <c r="DC2412" s="94" t="s">
        <v>12007</v>
      </c>
      <c r="DD2412" s="94" t="s">
        <v>12007</v>
      </c>
      <c r="DE2412" s="94" t="s">
        <v>12007</v>
      </c>
      <c r="DH2412" s="94" t="s">
        <v>12021</v>
      </c>
      <c r="DJ2412" s="94" t="s">
        <v>12022</v>
      </c>
    </row>
    <row r="2413" ht="13.5" customHeight="1">
      <c r="A2413" s="94" t="s">
        <v>25285</v>
      </c>
      <c r="B2413" s="94" t="s">
        <v>25286</v>
      </c>
      <c r="C2413" s="94" t="str">
        <f t="shared" si="1"/>
        <v>Thando Mothogoane</v>
      </c>
      <c r="D2413" s="94" t="s">
        <v>25287</v>
      </c>
      <c r="E2413" s="94" t="s">
        <v>32</v>
      </c>
      <c r="F2413" s="94" t="s">
        <v>25288</v>
      </c>
      <c r="G2413" s="95" t="s">
        <v>33</v>
      </c>
      <c r="H2413" s="94" t="s">
        <v>12006</v>
      </c>
      <c r="I2413" s="94" t="s">
        <v>12069</v>
      </c>
      <c r="BF2413" s="94" t="s">
        <v>33</v>
      </c>
      <c r="BG2413" s="94"/>
      <c r="BH2413" s="94"/>
      <c r="BI2413" s="94"/>
      <c r="BJ2413" s="94"/>
      <c r="BK2413" s="94"/>
      <c r="BL2413" s="94"/>
      <c r="BM2413" s="94">
        <v>1.0</v>
      </c>
      <c r="BN2413" s="94"/>
      <c r="BO2413" s="94"/>
      <c r="BP2413" s="94"/>
      <c r="BQ2413" s="94"/>
      <c r="BR2413" s="94"/>
      <c r="BS2413" s="94"/>
      <c r="BT2413" s="94"/>
      <c r="BU2413" s="94"/>
      <c r="BV2413" s="94"/>
      <c r="BW2413" s="94"/>
      <c r="BX2413" s="94"/>
      <c r="BY2413" s="94"/>
      <c r="BZ2413" s="94"/>
      <c r="CA2413" s="94"/>
      <c r="CB2413" s="94"/>
      <c r="CC2413" s="94"/>
      <c r="CD2413" s="94"/>
      <c r="CE2413" s="94"/>
      <c r="CF2413" s="94"/>
      <c r="CG2413" s="94"/>
      <c r="CH2413" s="94"/>
      <c r="CJ2413" s="94" t="s">
        <v>12717</v>
      </c>
      <c r="CK2413" s="94" t="s">
        <v>25289</v>
      </c>
      <c r="CL2413" s="94" t="s">
        <v>12010</v>
      </c>
      <c r="CM2413" s="94" t="s">
        <v>13315</v>
      </c>
      <c r="CN2413" s="94" t="s">
        <v>12143</v>
      </c>
      <c r="CO2413" s="94" t="s">
        <v>12122</v>
      </c>
      <c r="CP2413" s="94" t="s">
        <v>12306</v>
      </c>
      <c r="CQ2413" s="94" t="s">
        <v>12015</v>
      </c>
      <c r="CR2413" s="94" t="s">
        <v>12219</v>
      </c>
      <c r="CS2413" s="94" t="s">
        <v>12016</v>
      </c>
      <c r="CT2413" s="94" t="s">
        <v>13842</v>
      </c>
      <c r="CX2413" s="94" t="s">
        <v>25290</v>
      </c>
      <c r="CZ2413" s="94" t="s">
        <v>12007</v>
      </c>
      <c r="DA2413" s="94" t="s">
        <v>12111</v>
      </c>
      <c r="DB2413" s="94" t="s">
        <v>12111</v>
      </c>
      <c r="DC2413" s="94" t="s">
        <v>12007</v>
      </c>
      <c r="DD2413" s="94" t="s">
        <v>12007</v>
      </c>
      <c r="DE2413" s="94" t="s">
        <v>12007</v>
      </c>
      <c r="DH2413" s="94" t="s">
        <v>12021</v>
      </c>
      <c r="DJ2413" s="94" t="s">
        <v>12022</v>
      </c>
    </row>
    <row r="2414" ht="13.5" customHeight="1">
      <c r="A2414" s="94" t="s">
        <v>25285</v>
      </c>
      <c r="B2414" s="94" t="s">
        <v>25291</v>
      </c>
      <c r="C2414" s="94" t="str">
        <f t="shared" si="1"/>
        <v>Thando Mtshi</v>
      </c>
      <c r="D2414" s="94" t="s">
        <v>25292</v>
      </c>
      <c r="E2414" s="94" t="s">
        <v>35</v>
      </c>
      <c r="F2414" s="94" t="s">
        <v>25293</v>
      </c>
      <c r="G2414" s="95" t="s">
        <v>38</v>
      </c>
      <c r="H2414" s="94" t="s">
        <v>12006</v>
      </c>
      <c r="BF2414" s="94"/>
      <c r="BG2414" s="94"/>
      <c r="BH2414" s="94"/>
      <c r="BI2414" s="94"/>
      <c r="BJ2414" s="94"/>
      <c r="BK2414" s="94" t="s">
        <v>38</v>
      </c>
      <c r="BL2414" s="94"/>
      <c r="BM2414" s="94"/>
      <c r="BN2414" s="94"/>
      <c r="BO2414" s="94"/>
      <c r="BP2414" s="94"/>
      <c r="BQ2414" s="94"/>
      <c r="BR2414" s="94"/>
      <c r="BS2414" s="94"/>
      <c r="BT2414" s="94"/>
      <c r="BU2414" s="94"/>
      <c r="BV2414" s="94"/>
      <c r="BW2414" s="94"/>
      <c r="BX2414" s="94"/>
      <c r="BY2414" s="94"/>
      <c r="BZ2414" s="94"/>
      <c r="CA2414" s="94"/>
      <c r="CB2414" s="94">
        <v>1.0</v>
      </c>
      <c r="CC2414" s="94"/>
      <c r="CD2414" s="94"/>
      <c r="CE2414" s="94"/>
      <c r="CF2414" s="94"/>
      <c r="CG2414" s="94"/>
      <c r="CH2414" s="94"/>
      <c r="CJ2414" s="94" t="s">
        <v>11475</v>
      </c>
      <c r="CK2414" s="94" t="s">
        <v>25294</v>
      </c>
      <c r="CL2414" s="94" t="s">
        <v>12046</v>
      </c>
      <c r="CM2414" s="94" t="s">
        <v>25295</v>
      </c>
      <c r="CN2414" s="94" t="s">
        <v>25296</v>
      </c>
      <c r="CO2414" s="94" t="s">
        <v>12217</v>
      </c>
      <c r="CP2414" s="94" t="s">
        <v>25297</v>
      </c>
      <c r="CQ2414" s="94" t="s">
        <v>12015</v>
      </c>
      <c r="CR2414" s="94" t="s">
        <v>12219</v>
      </c>
      <c r="CU2414" s="94" t="s">
        <v>12052</v>
      </c>
      <c r="CX2414" s="94" t="s">
        <v>25298</v>
      </c>
      <c r="CZ2414" s="94" t="s">
        <v>12007</v>
      </c>
      <c r="DC2414" s="94" t="s">
        <v>12007</v>
      </c>
      <c r="DD2414" s="94" t="s">
        <v>12007</v>
      </c>
      <c r="DF2414" s="94" t="s">
        <v>25299</v>
      </c>
      <c r="DH2414" s="94" t="s">
        <v>12021</v>
      </c>
      <c r="DJ2414" s="94" t="s">
        <v>12022</v>
      </c>
    </row>
    <row r="2415" ht="13.5" customHeight="1">
      <c r="A2415" s="94" t="s">
        <v>25300</v>
      </c>
      <c r="B2415" s="94" t="s">
        <v>25301</v>
      </c>
      <c r="C2415" s="94" t="str">
        <f t="shared" si="1"/>
        <v>Thanduxolo Mtshizana</v>
      </c>
      <c r="D2415" s="94" t="s">
        <v>25302</v>
      </c>
      <c r="E2415" s="94" t="s">
        <v>35</v>
      </c>
      <c r="F2415" s="94" t="s">
        <v>25303</v>
      </c>
      <c r="G2415" s="95" t="s">
        <v>33</v>
      </c>
      <c r="H2415" s="94" t="s">
        <v>12006</v>
      </c>
      <c r="BF2415" s="94"/>
      <c r="BG2415" s="94"/>
      <c r="BH2415" s="94"/>
      <c r="BI2415" s="94"/>
      <c r="BJ2415" s="94" t="s">
        <v>33</v>
      </c>
      <c r="BK2415" s="94"/>
      <c r="BL2415" s="94"/>
      <c r="BM2415" s="94"/>
      <c r="BN2415" s="94"/>
      <c r="BO2415" s="94"/>
      <c r="BP2415" s="94"/>
      <c r="BQ2415" s="94"/>
      <c r="BR2415" s="94"/>
      <c r="BS2415" s="94"/>
      <c r="BT2415" s="94"/>
      <c r="BU2415" s="94"/>
      <c r="BV2415" s="94"/>
      <c r="BW2415" s="94"/>
      <c r="BX2415" s="94"/>
      <c r="BY2415" s="94"/>
      <c r="BZ2415" s="94">
        <v>1.0</v>
      </c>
      <c r="CA2415" s="94"/>
      <c r="CB2415" s="94"/>
      <c r="CC2415" s="94"/>
      <c r="CD2415" s="94"/>
      <c r="CE2415" s="94"/>
      <c r="CF2415" s="94"/>
      <c r="CG2415" s="94"/>
      <c r="CH2415" s="94"/>
      <c r="CJ2415" s="94" t="s">
        <v>11475</v>
      </c>
      <c r="CK2415" s="94" t="s">
        <v>25294</v>
      </c>
      <c r="CL2415" s="94" t="s">
        <v>12046</v>
      </c>
      <c r="CM2415" s="94" t="s">
        <v>25295</v>
      </c>
      <c r="CN2415" s="94" t="s">
        <v>25304</v>
      </c>
      <c r="CO2415" s="94" t="s">
        <v>12217</v>
      </c>
      <c r="CP2415" s="94" t="s">
        <v>25305</v>
      </c>
      <c r="CQ2415" s="94" t="s">
        <v>12015</v>
      </c>
      <c r="CR2415" s="94" t="s">
        <v>12219</v>
      </c>
      <c r="CS2415" s="94" t="s">
        <v>12016</v>
      </c>
      <c r="CT2415" s="94" t="s">
        <v>12052</v>
      </c>
      <c r="CU2415" s="94" t="s">
        <v>12052</v>
      </c>
      <c r="CV2415" s="94" t="s">
        <v>12052</v>
      </c>
      <c r="CX2415" s="94" t="s">
        <v>25306</v>
      </c>
      <c r="CZ2415" s="94" t="s">
        <v>12007</v>
      </c>
      <c r="DA2415" s="94" t="s">
        <v>12111</v>
      </c>
      <c r="DB2415" s="94" t="s">
        <v>12111</v>
      </c>
      <c r="DC2415" s="94" t="s">
        <v>12007</v>
      </c>
      <c r="DD2415" s="94" t="s">
        <v>12007</v>
      </c>
      <c r="DE2415" s="94" t="s">
        <v>12007</v>
      </c>
      <c r="DF2415" s="94" t="s">
        <v>25307</v>
      </c>
      <c r="DH2415" s="94" t="s">
        <v>12021</v>
      </c>
      <c r="DJ2415" s="94" t="s">
        <v>12022</v>
      </c>
    </row>
    <row r="2416" ht="13.5" customHeight="1">
      <c r="A2416" s="94" t="s">
        <v>25300</v>
      </c>
      <c r="B2416" s="94" t="s">
        <v>25301</v>
      </c>
      <c r="C2416" s="94" t="str">
        <f t="shared" si="1"/>
        <v>Thanduxolo Mtshizana</v>
      </c>
      <c r="D2416" s="94" t="s">
        <v>25308</v>
      </c>
      <c r="E2416" s="94" t="s">
        <v>32</v>
      </c>
      <c r="F2416" s="94" t="s">
        <v>25309</v>
      </c>
      <c r="G2416" s="95" t="s">
        <v>33</v>
      </c>
      <c r="H2416" s="94" t="s">
        <v>12006</v>
      </c>
      <c r="BF2416" s="94"/>
      <c r="BG2416" s="94"/>
      <c r="BH2416" s="94"/>
      <c r="BI2416" s="94"/>
      <c r="BJ2416" s="94" t="s">
        <v>33</v>
      </c>
      <c r="BK2416" s="94"/>
      <c r="BL2416" s="94"/>
      <c r="BM2416" s="94"/>
      <c r="BN2416" s="94"/>
      <c r="BO2416" s="94"/>
      <c r="BP2416" s="94"/>
      <c r="BQ2416" s="94"/>
      <c r="BR2416" s="94"/>
      <c r="BS2416" s="94"/>
      <c r="BT2416" s="94"/>
      <c r="BU2416" s="94"/>
      <c r="BV2416" s="94"/>
      <c r="BW2416" s="94"/>
      <c r="BX2416" s="94">
        <v>1.0</v>
      </c>
      <c r="BY2416" s="94"/>
      <c r="BZ2416" s="94"/>
      <c r="CA2416" s="94"/>
      <c r="CB2416" s="94"/>
      <c r="CC2416" s="94"/>
      <c r="CD2416" s="94"/>
      <c r="CE2416" s="94"/>
      <c r="CF2416" s="94"/>
      <c r="CG2416" s="94"/>
      <c r="CH2416" s="94"/>
      <c r="CJ2416" s="94" t="s">
        <v>13091</v>
      </c>
      <c r="CK2416" s="94" t="s">
        <v>25294</v>
      </c>
      <c r="CL2416" s="94" t="s">
        <v>12046</v>
      </c>
      <c r="CM2416" s="94" t="s">
        <v>13413</v>
      </c>
      <c r="CN2416" s="94" t="s">
        <v>25310</v>
      </c>
      <c r="CO2416" s="94" t="s">
        <v>12217</v>
      </c>
      <c r="CP2416" s="94" t="s">
        <v>13414</v>
      </c>
      <c r="CQ2416" s="94" t="s">
        <v>12015</v>
      </c>
      <c r="CR2416" s="94" t="s">
        <v>12219</v>
      </c>
      <c r="CS2416" s="94" t="s">
        <v>12016</v>
      </c>
      <c r="CT2416" s="94" t="s">
        <v>13985</v>
      </c>
      <c r="CU2416" s="94" t="s">
        <v>13985</v>
      </c>
      <c r="CV2416" s="94" t="s">
        <v>25311</v>
      </c>
      <c r="CX2416" s="94" t="s">
        <v>25312</v>
      </c>
      <c r="CZ2416" s="94" t="s">
        <v>12007</v>
      </c>
      <c r="DA2416" s="94" t="s">
        <v>12111</v>
      </c>
      <c r="DB2416" s="94" t="s">
        <v>12111</v>
      </c>
      <c r="DC2416" s="94" t="s">
        <v>12007</v>
      </c>
      <c r="DD2416" s="94" t="s">
        <v>12007</v>
      </c>
      <c r="DE2416" s="94" t="s">
        <v>12007</v>
      </c>
      <c r="DF2416" s="94" t="s">
        <v>25313</v>
      </c>
      <c r="DH2416" s="94" t="s">
        <v>12021</v>
      </c>
      <c r="DJ2416" s="94" t="s">
        <v>12022</v>
      </c>
    </row>
    <row r="2417" ht="13.5" customHeight="1">
      <c r="A2417" s="94" t="s">
        <v>25314</v>
      </c>
      <c r="B2417" s="94" t="s">
        <v>25315</v>
      </c>
      <c r="C2417" s="94" t="str">
        <f t="shared" si="1"/>
        <v>Thara Rubi  Caba Pineda</v>
      </c>
      <c r="D2417" s="94" t="s">
        <v>25316</v>
      </c>
      <c r="E2417" s="94" t="s">
        <v>35</v>
      </c>
      <c r="F2417" s="94" t="s">
        <v>25317</v>
      </c>
      <c r="G2417" s="95" t="s">
        <v>33</v>
      </c>
      <c r="H2417" s="94" t="s">
        <v>12006</v>
      </c>
      <c r="BF2417" s="94" t="s">
        <v>33</v>
      </c>
      <c r="BG2417" s="94"/>
      <c r="BH2417" s="94"/>
      <c r="BI2417" s="94"/>
      <c r="BJ2417" s="94"/>
      <c r="BK2417" s="94"/>
      <c r="BL2417" s="94"/>
      <c r="BM2417" s="94">
        <v>1.0</v>
      </c>
      <c r="BN2417" s="94"/>
      <c r="BO2417" s="94"/>
      <c r="BP2417" s="94"/>
      <c r="BQ2417" s="94"/>
      <c r="BR2417" s="94"/>
      <c r="BS2417" s="94"/>
      <c r="BT2417" s="94"/>
      <c r="BU2417" s="94"/>
      <c r="BV2417" s="94"/>
      <c r="BW2417" s="94"/>
      <c r="BX2417" s="94"/>
      <c r="BY2417" s="94"/>
      <c r="BZ2417" s="94"/>
      <c r="CA2417" s="94"/>
      <c r="CB2417" s="94"/>
      <c r="CC2417" s="94"/>
      <c r="CD2417" s="94">
        <v>1.0</v>
      </c>
      <c r="CE2417" s="94"/>
      <c r="CF2417" s="94"/>
      <c r="CG2417" s="94"/>
      <c r="CH2417" s="94"/>
      <c r="CK2417" s="94" t="s">
        <v>25318</v>
      </c>
      <c r="CL2417" s="94" t="s">
        <v>25319</v>
      </c>
      <c r="CM2417" s="94" t="s">
        <v>25320</v>
      </c>
      <c r="CO2417" s="94" t="s">
        <v>12217</v>
      </c>
      <c r="CP2417" s="94" t="s">
        <v>25321</v>
      </c>
      <c r="CQ2417" s="94" t="s">
        <v>25322</v>
      </c>
      <c r="CR2417" s="94" t="s">
        <v>25323</v>
      </c>
      <c r="CS2417" s="94" t="s">
        <v>12007</v>
      </c>
      <c r="CX2417" s="94" t="s">
        <v>25324</v>
      </c>
      <c r="CZ2417" s="94" t="s">
        <v>12007</v>
      </c>
      <c r="DA2417" s="94" t="s">
        <v>12111</v>
      </c>
      <c r="DB2417" s="94" t="s">
        <v>12111</v>
      </c>
      <c r="DC2417" s="94" t="s">
        <v>12007</v>
      </c>
      <c r="DD2417" s="94" t="s">
        <v>12007</v>
      </c>
      <c r="DE2417" s="94" t="s">
        <v>12007</v>
      </c>
      <c r="DH2417" s="94" t="s">
        <v>12021</v>
      </c>
      <c r="DJ2417" s="94" t="s">
        <v>12022</v>
      </c>
    </row>
    <row r="2418" ht="13.5" customHeight="1">
      <c r="A2418" s="94" t="s">
        <v>25325</v>
      </c>
      <c r="B2418" s="94" t="s">
        <v>21697</v>
      </c>
      <c r="C2418" s="94" t="str">
        <f t="shared" si="1"/>
        <v>Thato Manamela</v>
      </c>
      <c r="D2418" s="94" t="s">
        <v>25326</v>
      </c>
      <c r="E2418" s="94" t="s">
        <v>32</v>
      </c>
      <c r="F2418" s="94" t="s">
        <v>25327</v>
      </c>
      <c r="G2418" s="95" t="s">
        <v>33</v>
      </c>
      <c r="H2418" s="94" t="s">
        <v>12006</v>
      </c>
      <c r="I2418" s="94" t="s">
        <v>12025</v>
      </c>
      <c r="BF2418" s="94" t="s">
        <v>33</v>
      </c>
      <c r="BG2418" s="94"/>
      <c r="BH2418" s="94"/>
      <c r="BI2418" s="94"/>
      <c r="BJ2418" s="94"/>
      <c r="BK2418" s="94"/>
      <c r="BL2418" s="94"/>
      <c r="BM2418" s="94">
        <v>1.0</v>
      </c>
      <c r="BN2418" s="94"/>
      <c r="BO2418" s="94"/>
      <c r="BP2418" s="94"/>
      <c r="BQ2418" s="94"/>
      <c r="BR2418" s="94"/>
      <c r="BS2418" s="94"/>
      <c r="BT2418" s="94"/>
      <c r="BU2418" s="94"/>
      <c r="BV2418" s="94"/>
      <c r="BW2418" s="94"/>
      <c r="BX2418" s="94"/>
      <c r="BY2418" s="94"/>
      <c r="BZ2418" s="94"/>
      <c r="CA2418" s="94"/>
      <c r="CB2418" s="94"/>
      <c r="CC2418" s="94"/>
      <c r="CD2418" s="94">
        <v>1.0</v>
      </c>
      <c r="CE2418" s="94"/>
      <c r="CF2418" s="94"/>
      <c r="CG2418" s="94"/>
      <c r="CH2418" s="94"/>
      <c r="CJ2418" s="94" t="s">
        <v>11475</v>
      </c>
      <c r="CK2418" s="94" t="s">
        <v>25328</v>
      </c>
      <c r="CL2418" s="94" t="s">
        <v>12046</v>
      </c>
      <c r="CM2418" s="94" t="s">
        <v>14683</v>
      </c>
      <c r="CN2418" s="94" t="s">
        <v>12143</v>
      </c>
      <c r="CO2418" s="94" t="s">
        <v>12122</v>
      </c>
      <c r="CP2418" s="94" t="s">
        <v>12014</v>
      </c>
      <c r="CQ2418" s="94" t="s">
        <v>12015</v>
      </c>
      <c r="CR2418" s="94" t="s">
        <v>12219</v>
      </c>
      <c r="CS2418" s="94" t="s">
        <v>12016</v>
      </c>
      <c r="CT2418" s="94" t="s">
        <v>12052</v>
      </c>
      <c r="CX2418" s="94" t="s">
        <v>20713</v>
      </c>
      <c r="CZ2418" s="94" t="s">
        <v>12007</v>
      </c>
      <c r="DA2418" s="94" t="s">
        <v>12016</v>
      </c>
      <c r="DB2418" s="94" t="s">
        <v>12016</v>
      </c>
      <c r="DC2418" s="94" t="s">
        <v>12016</v>
      </c>
      <c r="DD2418" s="94" t="s">
        <v>12016</v>
      </c>
      <c r="DE2418" s="94" t="s">
        <v>12016</v>
      </c>
      <c r="DH2418" s="94" t="s">
        <v>12021</v>
      </c>
      <c r="DJ2418" s="94" t="s">
        <v>12022</v>
      </c>
    </row>
    <row r="2419" ht="13.5" customHeight="1">
      <c r="A2419" s="94" t="s">
        <v>25329</v>
      </c>
      <c r="B2419" s="94" t="s">
        <v>25330</v>
      </c>
      <c r="C2419" s="94" t="str">
        <f t="shared" si="1"/>
        <v>Thavo Blessing Chauke</v>
      </c>
      <c r="D2419" s="94" t="s">
        <v>25331</v>
      </c>
      <c r="E2419" s="94" t="s">
        <v>32</v>
      </c>
      <c r="F2419" s="94" t="s">
        <v>25332</v>
      </c>
      <c r="G2419" s="95" t="s">
        <v>33</v>
      </c>
      <c r="H2419" s="94" t="s">
        <v>12006</v>
      </c>
      <c r="O2419" s="94" t="s">
        <v>12007</v>
      </c>
      <c r="BF2419" s="94"/>
      <c r="BG2419" s="94"/>
      <c r="BH2419" s="94"/>
      <c r="BI2419" s="94"/>
      <c r="BJ2419" s="94" t="s">
        <v>33</v>
      </c>
      <c r="BK2419" s="94"/>
      <c r="BL2419" s="94"/>
      <c r="BM2419" s="94"/>
      <c r="BN2419" s="94"/>
      <c r="BO2419" s="94"/>
      <c r="BP2419" s="94"/>
      <c r="BQ2419" s="94"/>
      <c r="BR2419" s="94"/>
      <c r="BS2419" s="94"/>
      <c r="BT2419" s="94"/>
      <c r="BU2419" s="94"/>
      <c r="BV2419" s="94"/>
      <c r="BW2419" s="94"/>
      <c r="BX2419" s="94">
        <v>1.0</v>
      </c>
      <c r="BY2419" s="94"/>
      <c r="BZ2419" s="94"/>
      <c r="CA2419" s="94"/>
      <c r="CB2419" s="94"/>
      <c r="CC2419" s="94"/>
      <c r="CD2419" s="94"/>
      <c r="CE2419" s="94"/>
      <c r="CF2419" s="94"/>
      <c r="CG2419" s="94"/>
      <c r="CH2419" s="94"/>
      <c r="CJ2419" s="94" t="s">
        <v>11475</v>
      </c>
      <c r="CK2419" s="94" t="s">
        <v>25333</v>
      </c>
      <c r="CL2419" s="94" t="s">
        <v>12046</v>
      </c>
      <c r="CM2419" s="94" t="s">
        <v>25334</v>
      </c>
      <c r="CN2419" s="94" t="s">
        <v>25335</v>
      </c>
      <c r="CO2419" s="94" t="s">
        <v>12116</v>
      </c>
      <c r="CP2419" s="94" t="s">
        <v>25336</v>
      </c>
      <c r="CQ2419" s="94" t="s">
        <v>12015</v>
      </c>
      <c r="CR2419" s="94" t="s">
        <v>12219</v>
      </c>
      <c r="CS2419" s="94" t="s">
        <v>12016</v>
      </c>
      <c r="CT2419" s="94" t="s">
        <v>13064</v>
      </c>
      <c r="CX2419" s="94" t="s">
        <v>13848</v>
      </c>
      <c r="CZ2419" s="94" t="s">
        <v>12007</v>
      </c>
      <c r="DA2419" s="94" t="s">
        <v>12016</v>
      </c>
      <c r="DB2419" s="94" t="s">
        <v>12111</v>
      </c>
      <c r="DC2419" s="94" t="s">
        <v>12007</v>
      </c>
      <c r="DD2419" s="94" t="s">
        <v>12007</v>
      </c>
      <c r="DE2419" s="94" t="s">
        <v>12007</v>
      </c>
      <c r="DH2419" s="94" t="s">
        <v>12021</v>
      </c>
      <c r="DJ2419" s="94" t="s">
        <v>12022</v>
      </c>
    </row>
    <row r="2420" ht="13.5" customHeight="1">
      <c r="A2420" s="94" t="s">
        <v>25337</v>
      </c>
      <c r="B2420" s="94" t="s">
        <v>25330</v>
      </c>
      <c r="C2420" s="94" t="str">
        <f t="shared" si="1"/>
        <v>Thavo Chauke</v>
      </c>
      <c r="D2420" s="94" t="s">
        <v>25338</v>
      </c>
      <c r="E2420" s="94" t="s">
        <v>2367</v>
      </c>
      <c r="F2420" s="94" t="s">
        <v>25339</v>
      </c>
      <c r="G2420" s="95" t="s">
        <v>33</v>
      </c>
      <c r="H2420" s="94" t="s">
        <v>12006</v>
      </c>
      <c r="O2420" s="94" t="s">
        <v>12007</v>
      </c>
      <c r="BF2420" s="94"/>
      <c r="BG2420" s="94"/>
      <c r="BH2420" s="94"/>
      <c r="BI2420" s="94"/>
      <c r="BJ2420" s="94" t="s">
        <v>33</v>
      </c>
      <c r="BK2420" s="94"/>
      <c r="BL2420" s="94"/>
      <c r="BM2420" s="94"/>
      <c r="BN2420" s="94"/>
      <c r="BO2420" s="94"/>
      <c r="BP2420" s="94"/>
      <c r="BQ2420" s="94"/>
      <c r="BR2420" s="94"/>
      <c r="BS2420" s="94"/>
      <c r="BT2420" s="94"/>
      <c r="BU2420" s="94"/>
      <c r="BV2420" s="94"/>
      <c r="BW2420" s="94"/>
      <c r="BX2420" s="94">
        <v>1.0</v>
      </c>
      <c r="BY2420" s="94"/>
      <c r="BZ2420" s="94"/>
      <c r="CA2420" s="94"/>
      <c r="CB2420" s="94"/>
      <c r="CC2420" s="94"/>
      <c r="CD2420" s="94">
        <v>1.0</v>
      </c>
      <c r="CE2420" s="94"/>
      <c r="CF2420" s="94"/>
      <c r="CG2420" s="94"/>
      <c r="CH2420" s="94"/>
      <c r="CJ2420" s="94" t="s">
        <v>11475</v>
      </c>
      <c r="CK2420" s="94" t="s">
        <v>25333</v>
      </c>
      <c r="CL2420" s="94" t="s">
        <v>12046</v>
      </c>
      <c r="CM2420" s="94" t="s">
        <v>13249</v>
      </c>
      <c r="CN2420" s="94" t="s">
        <v>25335</v>
      </c>
      <c r="CO2420" s="94" t="s">
        <v>12116</v>
      </c>
      <c r="CP2420" s="94" t="s">
        <v>25336</v>
      </c>
      <c r="CQ2420" s="94" t="s">
        <v>12015</v>
      </c>
      <c r="CR2420" s="94" t="s">
        <v>12015</v>
      </c>
      <c r="CS2420" s="94" t="s">
        <v>12016</v>
      </c>
      <c r="CT2420" s="94" t="s">
        <v>13996</v>
      </c>
      <c r="CX2420" s="94" t="s">
        <v>13848</v>
      </c>
      <c r="CZ2420" s="94" t="s">
        <v>12007</v>
      </c>
      <c r="DA2420" s="94" t="s">
        <v>12016</v>
      </c>
      <c r="DB2420" s="94" t="s">
        <v>12111</v>
      </c>
      <c r="DC2420" s="94" t="s">
        <v>12007</v>
      </c>
      <c r="DD2420" s="94" t="s">
        <v>12007</v>
      </c>
      <c r="DE2420" s="94" t="s">
        <v>12007</v>
      </c>
      <c r="DH2420" s="94" t="s">
        <v>12021</v>
      </c>
      <c r="DJ2420" s="94" t="s">
        <v>12022</v>
      </c>
    </row>
    <row r="2421" ht="13.5" customHeight="1">
      <c r="A2421" s="94" t="s">
        <v>3861</v>
      </c>
      <c r="B2421" s="94" t="s">
        <v>3862</v>
      </c>
      <c r="C2421" s="94" t="str">
        <f t="shared" si="1"/>
        <v>Thayse Pacheco</v>
      </c>
      <c r="D2421" s="94" t="s">
        <v>3863</v>
      </c>
      <c r="E2421" s="94" t="s">
        <v>35</v>
      </c>
      <c r="F2421" s="94" t="s">
        <v>25340</v>
      </c>
      <c r="G2421" s="95" t="s">
        <v>33</v>
      </c>
      <c r="H2421" s="94" t="s">
        <v>12006</v>
      </c>
      <c r="I2421" s="94" t="s">
        <v>12069</v>
      </c>
      <c r="BF2421" s="94" t="s">
        <v>33</v>
      </c>
      <c r="BG2421" s="94"/>
      <c r="BH2421" s="94"/>
      <c r="BI2421" s="94"/>
      <c r="BJ2421" s="94"/>
      <c r="BK2421" s="94"/>
      <c r="BL2421" s="94"/>
      <c r="BM2421" s="94">
        <v>1.0</v>
      </c>
      <c r="BN2421" s="94"/>
      <c r="BO2421" s="94"/>
      <c r="BP2421" s="94"/>
      <c r="BQ2421" s="94"/>
      <c r="BR2421" s="94"/>
      <c r="BS2421" s="94"/>
      <c r="BT2421" s="94"/>
      <c r="BU2421" s="94"/>
      <c r="BV2421" s="94"/>
      <c r="BW2421" s="94"/>
      <c r="BX2421" s="94"/>
      <c r="BY2421" s="94"/>
      <c r="BZ2421" s="94"/>
      <c r="CA2421" s="94"/>
      <c r="CB2421" s="94"/>
      <c r="CC2421" s="94"/>
      <c r="CD2421" s="94">
        <v>1.0</v>
      </c>
      <c r="CE2421" s="94"/>
      <c r="CF2421" s="94"/>
      <c r="CG2421" s="94"/>
      <c r="CH2421" s="94"/>
      <c r="CK2421" s="94" t="s">
        <v>25341</v>
      </c>
      <c r="CM2421" s="94" t="s">
        <v>25342</v>
      </c>
      <c r="CO2421" s="94" t="s">
        <v>12122</v>
      </c>
      <c r="CQ2421" s="94" t="s">
        <v>12320</v>
      </c>
      <c r="CS2421" s="94" t="s">
        <v>12016</v>
      </c>
      <c r="CT2421" s="94" t="s">
        <v>25343</v>
      </c>
      <c r="CX2421" s="94" t="s">
        <v>25344</v>
      </c>
      <c r="CZ2421" s="94" t="s">
        <v>12007</v>
      </c>
      <c r="DA2421" s="94" t="s">
        <v>12111</v>
      </c>
      <c r="DB2421" s="94" t="s">
        <v>12111</v>
      </c>
      <c r="DC2421" s="94" t="s">
        <v>12007</v>
      </c>
      <c r="DD2421" s="94" t="s">
        <v>12007</v>
      </c>
      <c r="DE2421" s="94" t="s">
        <v>12007</v>
      </c>
      <c r="DH2421" s="94" t="s">
        <v>12021</v>
      </c>
      <c r="DJ2421" s="94" t="s">
        <v>12022</v>
      </c>
    </row>
    <row r="2422" ht="13.5" customHeight="1">
      <c r="A2422" s="94" t="s">
        <v>25345</v>
      </c>
      <c r="B2422" s="94" t="s">
        <v>25346</v>
      </c>
      <c r="C2422" s="94" t="str">
        <f t="shared" si="1"/>
        <v>Thebe Medupe</v>
      </c>
      <c r="D2422" s="94" t="s">
        <v>25347</v>
      </c>
      <c r="E2422" s="94" t="s">
        <v>35</v>
      </c>
      <c r="F2422" s="94" t="s">
        <v>25348</v>
      </c>
      <c r="G2422" s="95" t="s">
        <v>33</v>
      </c>
      <c r="H2422" s="94" t="s">
        <v>12006</v>
      </c>
      <c r="BF2422" s="94"/>
      <c r="BG2422" s="94"/>
      <c r="BH2422" s="94"/>
      <c r="BI2422" s="94"/>
      <c r="BJ2422" s="94" t="s">
        <v>33</v>
      </c>
      <c r="BK2422" s="94"/>
      <c r="BL2422" s="94"/>
      <c r="BM2422" s="94"/>
      <c r="BN2422" s="94"/>
      <c r="BO2422" s="94"/>
      <c r="BP2422" s="94"/>
      <c r="BQ2422" s="94"/>
      <c r="BR2422" s="94"/>
      <c r="BS2422" s="94"/>
      <c r="BT2422" s="94"/>
      <c r="BU2422" s="94"/>
      <c r="BV2422" s="94"/>
      <c r="BW2422" s="94"/>
      <c r="BX2422" s="94">
        <v>1.0</v>
      </c>
      <c r="BY2422" s="94"/>
      <c r="BZ2422" s="94"/>
      <c r="CA2422" s="94"/>
      <c r="CB2422" s="94"/>
      <c r="CC2422" s="94"/>
      <c r="CD2422" s="94">
        <v>1.0</v>
      </c>
      <c r="CE2422" s="94"/>
      <c r="CF2422" s="94"/>
      <c r="CG2422" s="94"/>
      <c r="CH2422" s="94"/>
      <c r="CJ2422" s="94" t="s">
        <v>12082</v>
      </c>
      <c r="CK2422" s="94" t="s">
        <v>25349</v>
      </c>
      <c r="CL2422" s="94" t="s">
        <v>12505</v>
      </c>
      <c r="CM2422" s="94" t="s">
        <v>25350</v>
      </c>
      <c r="CN2422" s="94" t="s">
        <v>25351</v>
      </c>
      <c r="CO2422" s="94" t="s">
        <v>12030</v>
      </c>
      <c r="CP2422" s="94" t="s">
        <v>25352</v>
      </c>
      <c r="CQ2422" s="94" t="s">
        <v>12015</v>
      </c>
      <c r="CR2422" s="94" t="s">
        <v>12015</v>
      </c>
      <c r="CS2422" s="94" t="s">
        <v>12016</v>
      </c>
      <c r="CT2422" s="94" t="s">
        <v>12297</v>
      </c>
      <c r="CU2422" s="94" t="s">
        <v>25353</v>
      </c>
      <c r="CV2422" s="94" t="s">
        <v>12297</v>
      </c>
      <c r="CX2422" s="94" t="s">
        <v>25354</v>
      </c>
      <c r="CZ2422" s="94" t="s">
        <v>12007</v>
      </c>
      <c r="DC2422" s="94" t="s">
        <v>12007</v>
      </c>
      <c r="DD2422" s="94" t="s">
        <v>12016</v>
      </c>
      <c r="DE2422" s="94" t="s">
        <v>12016</v>
      </c>
      <c r="DH2422" s="94" t="s">
        <v>12021</v>
      </c>
      <c r="DJ2422" s="94" t="s">
        <v>12022</v>
      </c>
    </row>
    <row r="2423" ht="13.5" customHeight="1">
      <c r="A2423" s="94" t="s">
        <v>25355</v>
      </c>
      <c r="B2423" s="94" t="s">
        <v>25356</v>
      </c>
      <c r="C2423" s="94" t="str">
        <f t="shared" si="1"/>
        <v>Themiya Nanayakkara</v>
      </c>
      <c r="D2423" s="94" t="s">
        <v>25357</v>
      </c>
      <c r="E2423" s="94" t="s">
        <v>32</v>
      </c>
      <c r="F2423" s="94" t="s">
        <v>25358</v>
      </c>
      <c r="G2423" s="95" t="s">
        <v>33</v>
      </c>
      <c r="H2423" s="94" t="s">
        <v>12006</v>
      </c>
      <c r="I2423" s="94" t="s">
        <v>12025</v>
      </c>
      <c r="BF2423" s="94" t="s">
        <v>33</v>
      </c>
      <c r="BG2423" s="94"/>
      <c r="BH2423" s="94"/>
      <c r="BI2423" s="94"/>
      <c r="BJ2423" s="94"/>
      <c r="BK2423" s="94"/>
      <c r="BL2423" s="94">
        <v>1.0</v>
      </c>
      <c r="BM2423" s="94"/>
      <c r="BN2423" s="94"/>
      <c r="BO2423" s="94"/>
      <c r="BP2423" s="94"/>
      <c r="BQ2423" s="94"/>
      <c r="BR2423" s="94"/>
      <c r="BS2423" s="94"/>
      <c r="BT2423" s="94"/>
      <c r="BU2423" s="94"/>
      <c r="BV2423" s="94"/>
      <c r="BW2423" s="94"/>
      <c r="BX2423" s="94"/>
      <c r="BY2423" s="94"/>
      <c r="BZ2423" s="94"/>
      <c r="CA2423" s="94"/>
      <c r="CB2423" s="94"/>
      <c r="CC2423" s="94"/>
      <c r="CD2423" s="94">
        <v>1.0</v>
      </c>
      <c r="CE2423" s="94"/>
      <c r="CF2423" s="94"/>
      <c r="CG2423" s="94"/>
      <c r="CH2423" s="94"/>
      <c r="CJ2423" s="94" t="s">
        <v>3680</v>
      </c>
      <c r="CK2423" s="94" t="s">
        <v>25359</v>
      </c>
      <c r="CL2423" s="94" t="s">
        <v>12046</v>
      </c>
      <c r="CM2423" s="94" t="s">
        <v>15248</v>
      </c>
      <c r="CN2423" s="94" t="s">
        <v>12369</v>
      </c>
      <c r="CO2423" s="94" t="s">
        <v>12188</v>
      </c>
      <c r="CP2423" s="94" t="s">
        <v>15250</v>
      </c>
      <c r="CQ2423" s="94" t="s">
        <v>12074</v>
      </c>
      <c r="CR2423" s="94" t="s">
        <v>25360</v>
      </c>
      <c r="CS2423" s="94" t="s">
        <v>12007</v>
      </c>
      <c r="CX2423" s="94" t="s">
        <v>18083</v>
      </c>
      <c r="CZ2423" s="94" t="s">
        <v>12007</v>
      </c>
      <c r="DA2423" s="94" t="s">
        <v>12016</v>
      </c>
      <c r="DB2423" s="94" t="s">
        <v>12016</v>
      </c>
      <c r="DC2423" s="94" t="s">
        <v>12007</v>
      </c>
      <c r="DD2423" s="94" t="s">
        <v>12007</v>
      </c>
      <c r="DE2423" s="94" t="s">
        <v>12007</v>
      </c>
      <c r="DH2423" s="94" t="s">
        <v>12021</v>
      </c>
      <c r="DJ2423" s="94" t="s">
        <v>12022</v>
      </c>
    </row>
    <row r="2424" ht="13.5" customHeight="1">
      <c r="A2424" s="94" t="s">
        <v>3328</v>
      </c>
      <c r="B2424" s="94" t="s">
        <v>3329</v>
      </c>
      <c r="C2424" s="94" t="str">
        <f t="shared" si="1"/>
        <v>Thephilus Matsepane</v>
      </c>
      <c r="D2424" s="94" t="s">
        <v>3330</v>
      </c>
      <c r="E2424" s="94" t="s">
        <v>32</v>
      </c>
      <c r="F2424" s="94" t="s">
        <v>25361</v>
      </c>
      <c r="G2424" s="95" t="s">
        <v>33</v>
      </c>
      <c r="H2424" s="94" t="s">
        <v>12006</v>
      </c>
      <c r="I2424" s="94" t="s">
        <v>12069</v>
      </c>
      <c r="BF2424" s="94"/>
      <c r="BG2424" s="94"/>
      <c r="BH2424" s="94"/>
      <c r="BI2424" s="94"/>
      <c r="BJ2424" s="94" t="s">
        <v>33</v>
      </c>
      <c r="BK2424" s="94"/>
      <c r="BL2424" s="94"/>
      <c r="BM2424" s="94"/>
      <c r="BN2424" s="94"/>
      <c r="BO2424" s="94"/>
      <c r="BP2424" s="94"/>
      <c r="BQ2424" s="94"/>
      <c r="BR2424" s="94"/>
      <c r="BS2424" s="94"/>
      <c r="BT2424" s="94"/>
      <c r="BU2424" s="94"/>
      <c r="BV2424" s="94"/>
      <c r="BW2424" s="94"/>
      <c r="BX2424" s="94"/>
      <c r="BY2424" s="94">
        <v>1.0</v>
      </c>
      <c r="BZ2424" s="94"/>
      <c r="CA2424" s="94"/>
      <c r="CB2424" s="94"/>
      <c r="CC2424" s="94"/>
      <c r="CD2424" s="94"/>
      <c r="CE2424" s="94"/>
      <c r="CF2424" s="94"/>
      <c r="CG2424" s="94"/>
      <c r="CH2424" s="94"/>
      <c r="CJ2424" s="94" t="s">
        <v>11475</v>
      </c>
      <c r="CK2424" s="94" t="s">
        <v>3328</v>
      </c>
      <c r="CL2424" s="94" t="s">
        <v>12046</v>
      </c>
      <c r="CM2424" s="94" t="s">
        <v>14683</v>
      </c>
      <c r="CN2424" s="94" t="s">
        <v>12121</v>
      </c>
      <c r="CO2424" s="94" t="s">
        <v>12122</v>
      </c>
      <c r="CP2424" s="94" t="s">
        <v>12014</v>
      </c>
      <c r="CQ2424" s="94" t="s">
        <v>12015</v>
      </c>
      <c r="CR2424" s="94" t="s">
        <v>12219</v>
      </c>
      <c r="CS2424" s="94" t="s">
        <v>12016</v>
      </c>
      <c r="CT2424" s="94" t="s">
        <v>13842</v>
      </c>
      <c r="CX2424" s="94" t="s">
        <v>25362</v>
      </c>
      <c r="CZ2424" s="94" t="s">
        <v>12007</v>
      </c>
      <c r="DB2424" s="94" t="s">
        <v>12019</v>
      </c>
      <c r="DC2424" s="94" t="s">
        <v>12007</v>
      </c>
      <c r="DD2424" s="94" t="s">
        <v>12007</v>
      </c>
      <c r="DE2424" s="94" t="s">
        <v>12007</v>
      </c>
      <c r="DH2424" s="94" t="s">
        <v>12021</v>
      </c>
      <c r="DJ2424" s="94" t="s">
        <v>12022</v>
      </c>
    </row>
    <row r="2425" ht="13.5" customHeight="1">
      <c r="A2425" s="94" t="s">
        <v>3197</v>
      </c>
      <c r="B2425" s="94" t="s">
        <v>9224</v>
      </c>
      <c r="C2425" s="94" t="str">
        <f t="shared" si="1"/>
        <v>Thiago Ferreira dos Santos</v>
      </c>
      <c r="D2425" s="94" t="s">
        <v>9225</v>
      </c>
      <c r="E2425" s="94" t="s">
        <v>35</v>
      </c>
      <c r="F2425" s="94" t="s">
        <v>25363</v>
      </c>
      <c r="G2425" s="95" t="s">
        <v>33</v>
      </c>
      <c r="H2425" s="94" t="s">
        <v>12006</v>
      </c>
      <c r="I2425" s="94" t="s">
        <v>12069</v>
      </c>
      <c r="BF2425" s="94" t="s">
        <v>33</v>
      </c>
      <c r="BG2425" s="94"/>
      <c r="BH2425" s="94"/>
      <c r="BI2425" s="94"/>
      <c r="BJ2425" s="94"/>
      <c r="BK2425" s="94"/>
      <c r="BL2425" s="94">
        <v>1.0</v>
      </c>
      <c r="BM2425" s="94"/>
      <c r="BN2425" s="94"/>
      <c r="BO2425" s="94"/>
      <c r="BP2425" s="94"/>
      <c r="BQ2425" s="94"/>
      <c r="BR2425" s="94"/>
      <c r="BS2425" s="94"/>
      <c r="BT2425" s="94"/>
      <c r="BU2425" s="94"/>
      <c r="BV2425" s="94"/>
      <c r="BW2425" s="94"/>
      <c r="BX2425" s="94"/>
      <c r="BY2425" s="94"/>
      <c r="BZ2425" s="94"/>
      <c r="CA2425" s="94"/>
      <c r="CB2425" s="94"/>
      <c r="CC2425" s="94"/>
      <c r="CD2425" s="94">
        <v>1.0</v>
      </c>
      <c r="CE2425" s="94"/>
      <c r="CF2425" s="94"/>
      <c r="CG2425" s="94"/>
      <c r="CH2425" s="94"/>
      <c r="CK2425" s="94" t="s">
        <v>9229</v>
      </c>
      <c r="CL2425" s="94" t="s">
        <v>12046</v>
      </c>
      <c r="CM2425" s="94" t="s">
        <v>13507</v>
      </c>
      <c r="CO2425" s="94" t="s">
        <v>12122</v>
      </c>
      <c r="CP2425" s="94" t="s">
        <v>13508</v>
      </c>
      <c r="CQ2425" s="94" t="s">
        <v>12062</v>
      </c>
      <c r="CR2425" s="94" t="s">
        <v>12321</v>
      </c>
      <c r="CS2425" s="94" t="s">
        <v>12007</v>
      </c>
      <c r="CT2425" s="94" t="s">
        <v>25364</v>
      </c>
      <c r="CX2425" s="94" t="s">
        <v>25365</v>
      </c>
      <c r="CZ2425" s="94" t="s">
        <v>12007</v>
      </c>
      <c r="DA2425" s="94" t="s">
        <v>12016</v>
      </c>
      <c r="DB2425" s="94" t="s">
        <v>12111</v>
      </c>
      <c r="DC2425" s="94" t="s">
        <v>12007</v>
      </c>
      <c r="DD2425" s="94" t="s">
        <v>12007</v>
      </c>
      <c r="DE2425" s="94" t="s">
        <v>12007</v>
      </c>
      <c r="DH2425" s="94" t="s">
        <v>12021</v>
      </c>
      <c r="DJ2425" s="94" t="s">
        <v>12022</v>
      </c>
    </row>
    <row r="2426" ht="13.5" customHeight="1">
      <c r="A2426" s="94" t="s">
        <v>3197</v>
      </c>
      <c r="B2426" s="94" t="s">
        <v>3198</v>
      </c>
      <c r="C2426" s="94" t="str">
        <f t="shared" si="1"/>
        <v>Thiago Goncalves</v>
      </c>
      <c r="D2426" s="94" t="s">
        <v>3199</v>
      </c>
      <c r="E2426" s="94" t="s">
        <v>32</v>
      </c>
      <c r="F2426" s="94" t="s">
        <v>25366</v>
      </c>
      <c r="G2426" s="95" t="s">
        <v>33</v>
      </c>
      <c r="H2426" s="94" t="s">
        <v>12006</v>
      </c>
      <c r="I2426" s="94" t="s">
        <v>12069</v>
      </c>
      <c r="AP2426" s="94" t="s">
        <v>12007</v>
      </c>
      <c r="BF2426" s="94"/>
      <c r="BG2426" s="94"/>
      <c r="BH2426" s="94" t="s">
        <v>33</v>
      </c>
      <c r="BI2426" s="94"/>
      <c r="BJ2426" s="94"/>
      <c r="BK2426" s="94"/>
      <c r="BL2426" s="94"/>
      <c r="BM2426" s="94"/>
      <c r="BN2426" s="94"/>
      <c r="BO2426" s="94"/>
      <c r="BP2426" s="94"/>
      <c r="BQ2426" s="94"/>
      <c r="BR2426" s="94">
        <v>1.0</v>
      </c>
      <c r="BS2426" s="94"/>
      <c r="BT2426" s="94"/>
      <c r="BU2426" s="94"/>
      <c r="BV2426" s="94"/>
      <c r="BW2426" s="94"/>
      <c r="BX2426" s="94"/>
      <c r="BY2426" s="94"/>
      <c r="BZ2426" s="94"/>
      <c r="CA2426" s="94"/>
      <c r="CB2426" s="94"/>
      <c r="CC2426" s="94"/>
      <c r="CD2426" s="94"/>
      <c r="CE2426" s="94"/>
      <c r="CF2426" s="94"/>
      <c r="CG2426" s="94"/>
      <c r="CH2426" s="94"/>
      <c r="CJ2426" s="94" t="s">
        <v>3680</v>
      </c>
      <c r="CK2426" s="94" t="s">
        <v>25367</v>
      </c>
      <c r="CL2426" s="94" t="s">
        <v>25368</v>
      </c>
      <c r="CM2426" s="94" t="s">
        <v>25369</v>
      </c>
      <c r="CN2426" s="94" t="s">
        <v>12345</v>
      </c>
      <c r="CO2426" s="94" t="s">
        <v>12030</v>
      </c>
      <c r="CP2426" s="94" t="s">
        <v>12800</v>
      </c>
      <c r="CQ2426" s="94" t="s">
        <v>12320</v>
      </c>
      <c r="CR2426" s="94" t="s">
        <v>12321</v>
      </c>
      <c r="CS2426" s="94" t="s">
        <v>12016</v>
      </c>
      <c r="CX2426" s="94" t="s">
        <v>25370</v>
      </c>
      <c r="CZ2426" s="94" t="s">
        <v>12007</v>
      </c>
      <c r="DA2426" s="94" t="s">
        <v>12016</v>
      </c>
      <c r="DB2426" s="94" t="s">
        <v>12019</v>
      </c>
      <c r="DC2426" s="94" t="s">
        <v>12007</v>
      </c>
      <c r="DD2426" s="94" t="s">
        <v>12007</v>
      </c>
      <c r="DE2426" s="94" t="s">
        <v>12007</v>
      </c>
      <c r="DH2426" s="94" t="s">
        <v>12021</v>
      </c>
      <c r="DJ2426" s="94" t="s">
        <v>12022</v>
      </c>
    </row>
    <row r="2427" ht="13.5" customHeight="1">
      <c r="A2427" s="94" t="s">
        <v>25371</v>
      </c>
      <c r="B2427" s="94" t="s">
        <v>25372</v>
      </c>
      <c r="C2427" s="94" t="str">
        <f t="shared" si="1"/>
        <v>Thijs Geurts</v>
      </c>
      <c r="D2427" s="94" t="s">
        <v>25373</v>
      </c>
      <c r="E2427" s="94" t="s">
        <v>32</v>
      </c>
      <c r="F2427" s="94" t="s">
        <v>25374</v>
      </c>
      <c r="G2427" s="95" t="s">
        <v>33</v>
      </c>
      <c r="H2427" s="94" t="s">
        <v>12006</v>
      </c>
      <c r="BF2427" s="94"/>
      <c r="BG2427" s="94"/>
      <c r="BH2427" s="94" t="s">
        <v>33</v>
      </c>
      <c r="BI2427" s="94"/>
      <c r="BJ2427" s="94"/>
      <c r="BK2427" s="94"/>
      <c r="BL2427" s="94"/>
      <c r="BM2427" s="94"/>
      <c r="BN2427" s="94"/>
      <c r="BO2427" s="94"/>
      <c r="BP2427" s="94"/>
      <c r="BQ2427" s="94"/>
      <c r="BR2427" s="94">
        <v>1.0</v>
      </c>
      <c r="BS2427" s="94"/>
      <c r="BT2427" s="94"/>
      <c r="BU2427" s="94"/>
      <c r="BV2427" s="94"/>
      <c r="BW2427" s="94"/>
      <c r="BX2427" s="94"/>
      <c r="BY2427" s="94"/>
      <c r="BZ2427" s="94"/>
      <c r="CA2427" s="94"/>
      <c r="CB2427" s="94"/>
      <c r="CC2427" s="94"/>
      <c r="CD2427" s="94"/>
      <c r="CE2427" s="94"/>
      <c r="CF2427" s="94"/>
      <c r="CG2427" s="94"/>
      <c r="CH2427" s="94"/>
      <c r="CJ2427" s="94" t="s">
        <v>15991</v>
      </c>
      <c r="CK2427" s="94" t="s">
        <v>25375</v>
      </c>
      <c r="CL2427" s="94" t="s">
        <v>12046</v>
      </c>
      <c r="CM2427" s="94" t="s">
        <v>13487</v>
      </c>
      <c r="CN2427" s="94" t="s">
        <v>25376</v>
      </c>
      <c r="CO2427" s="94" t="s">
        <v>12013</v>
      </c>
      <c r="CP2427" s="94" t="s">
        <v>13489</v>
      </c>
      <c r="CQ2427" s="94" t="s">
        <v>12263</v>
      </c>
      <c r="CR2427" s="94" t="s">
        <v>12347</v>
      </c>
      <c r="CS2427" s="94" t="s">
        <v>12016</v>
      </c>
      <c r="CT2427" s="94" t="s">
        <v>2007</v>
      </c>
      <c r="CU2427" s="94" t="s">
        <v>2007</v>
      </c>
      <c r="CV2427" s="94" t="s">
        <v>2007</v>
      </c>
      <c r="CX2427" s="94" t="s">
        <v>25377</v>
      </c>
      <c r="CZ2427" s="94" t="s">
        <v>12007</v>
      </c>
      <c r="DA2427" s="94" t="s">
        <v>12016</v>
      </c>
      <c r="DB2427" s="94" t="s">
        <v>12016</v>
      </c>
      <c r="DC2427" s="94" t="s">
        <v>12007</v>
      </c>
      <c r="DD2427" s="94" t="s">
        <v>12016</v>
      </c>
      <c r="DE2427" s="94" t="s">
        <v>12016</v>
      </c>
      <c r="DF2427" s="94" t="s">
        <v>2007</v>
      </c>
      <c r="DH2427" s="94" t="s">
        <v>12021</v>
      </c>
      <c r="DJ2427" s="94" t="s">
        <v>12022</v>
      </c>
    </row>
    <row r="2428" ht="13.5" customHeight="1">
      <c r="A2428" s="94" t="s">
        <v>25371</v>
      </c>
      <c r="B2428" s="94" t="s">
        <v>25378</v>
      </c>
      <c r="C2428" s="94" t="str">
        <f t="shared" si="1"/>
        <v>Thijs van der Hulst</v>
      </c>
      <c r="D2428" s="94" t="s">
        <v>25379</v>
      </c>
      <c r="E2428" s="94" t="s">
        <v>32</v>
      </c>
      <c r="F2428" s="94" t="s">
        <v>25380</v>
      </c>
      <c r="G2428" s="95" t="s">
        <v>33</v>
      </c>
      <c r="H2428" s="94" t="s">
        <v>12006</v>
      </c>
      <c r="I2428" s="94" t="s">
        <v>12069</v>
      </c>
      <c r="BF2428" s="94" t="s">
        <v>33</v>
      </c>
      <c r="BG2428" s="94"/>
      <c r="BH2428" s="94"/>
      <c r="BI2428" s="94"/>
      <c r="BJ2428" s="94"/>
      <c r="BK2428" s="94"/>
      <c r="BL2428" s="94">
        <v>1.0</v>
      </c>
      <c r="BM2428" s="94"/>
      <c r="BN2428" s="94"/>
      <c r="BO2428" s="94"/>
      <c r="BP2428" s="94"/>
      <c r="BQ2428" s="94"/>
      <c r="BR2428" s="94"/>
      <c r="BS2428" s="94"/>
      <c r="BT2428" s="94"/>
      <c r="BU2428" s="94"/>
      <c r="BV2428" s="94"/>
      <c r="BW2428" s="94"/>
      <c r="BX2428" s="94"/>
      <c r="BY2428" s="94"/>
      <c r="BZ2428" s="94"/>
      <c r="CA2428" s="94"/>
      <c r="CB2428" s="94"/>
      <c r="CC2428" s="94"/>
      <c r="CD2428" s="94"/>
      <c r="CE2428" s="94"/>
      <c r="CF2428" s="94"/>
      <c r="CG2428" s="94"/>
      <c r="CH2428" s="94"/>
      <c r="CJ2428" s="94" t="s">
        <v>12845</v>
      </c>
      <c r="CK2428" s="94" t="s">
        <v>25381</v>
      </c>
      <c r="CL2428" s="94" t="s">
        <v>12046</v>
      </c>
      <c r="CM2428" s="94" t="s">
        <v>25382</v>
      </c>
      <c r="CN2428" s="94" t="s">
        <v>15600</v>
      </c>
      <c r="CO2428" s="94" t="s">
        <v>12101</v>
      </c>
      <c r="CP2428" s="94" t="s">
        <v>14649</v>
      </c>
      <c r="CQ2428" s="94" t="s">
        <v>12347</v>
      </c>
      <c r="CS2428" s="94" t="s">
        <v>12016</v>
      </c>
      <c r="CT2428" s="94" t="s">
        <v>12297</v>
      </c>
      <c r="CX2428" s="94" t="s">
        <v>25383</v>
      </c>
      <c r="CZ2428" s="94" t="s">
        <v>12007</v>
      </c>
      <c r="DB2428" s="94" t="s">
        <v>12019</v>
      </c>
      <c r="DC2428" s="94" t="s">
        <v>12007</v>
      </c>
      <c r="DD2428" s="94" t="s">
        <v>12007</v>
      </c>
      <c r="DH2428" s="94" t="s">
        <v>12021</v>
      </c>
      <c r="DJ2428" s="94" t="s">
        <v>12022</v>
      </c>
    </row>
    <row r="2429" ht="13.5" customHeight="1">
      <c r="A2429" s="94" t="s">
        <v>25384</v>
      </c>
      <c r="B2429" s="94" t="s">
        <v>25385</v>
      </c>
      <c r="C2429" s="94" t="str">
        <f t="shared" si="1"/>
        <v>Thilina Heenatigala</v>
      </c>
      <c r="D2429" s="94" t="s">
        <v>25386</v>
      </c>
      <c r="E2429" s="94" t="s">
        <v>32</v>
      </c>
      <c r="F2429" s="94" t="s">
        <v>25387</v>
      </c>
      <c r="G2429" s="95" t="s">
        <v>33</v>
      </c>
      <c r="H2429" s="94" t="s">
        <v>12006</v>
      </c>
      <c r="I2429" s="94" t="s">
        <v>12069</v>
      </c>
      <c r="BF2429" s="94" t="s">
        <v>33</v>
      </c>
      <c r="BG2429" s="94"/>
      <c r="BH2429" s="94"/>
      <c r="BI2429" s="94"/>
      <c r="BJ2429" s="94"/>
      <c r="BK2429" s="94"/>
      <c r="BL2429" s="94">
        <v>1.0</v>
      </c>
      <c r="BM2429" s="94"/>
      <c r="BN2429" s="94"/>
      <c r="BO2429" s="94"/>
      <c r="BP2429" s="94"/>
      <c r="BQ2429" s="94"/>
      <c r="BR2429" s="94"/>
      <c r="BS2429" s="94"/>
      <c r="BT2429" s="94"/>
      <c r="BU2429" s="94"/>
      <c r="BV2429" s="94"/>
      <c r="BW2429" s="94"/>
      <c r="BX2429" s="94"/>
      <c r="BY2429" s="94"/>
      <c r="BZ2429" s="94"/>
      <c r="CA2429" s="94"/>
      <c r="CB2429" s="94"/>
      <c r="CC2429" s="94"/>
      <c r="CD2429" s="94">
        <v>1.0</v>
      </c>
      <c r="CE2429" s="94"/>
      <c r="CF2429" s="94"/>
      <c r="CG2429" s="94"/>
      <c r="CH2429" s="94"/>
      <c r="CJ2429" s="94" t="s">
        <v>3680</v>
      </c>
      <c r="CK2429" s="94" t="s">
        <v>25388</v>
      </c>
      <c r="CL2429" s="94" t="s">
        <v>12046</v>
      </c>
      <c r="CM2429" s="94" t="s">
        <v>25389</v>
      </c>
      <c r="CN2429" s="94" t="s">
        <v>25390</v>
      </c>
      <c r="CO2429" s="94" t="s">
        <v>12116</v>
      </c>
      <c r="CP2429" s="94" t="s">
        <v>16054</v>
      </c>
      <c r="CQ2429" s="94" t="s">
        <v>12497</v>
      </c>
      <c r="CR2429" s="94" t="s">
        <v>25391</v>
      </c>
      <c r="CS2429" s="94" t="s">
        <v>12007</v>
      </c>
      <c r="CT2429" s="94" t="s">
        <v>12016</v>
      </c>
      <c r="CX2429" s="94" t="s">
        <v>25392</v>
      </c>
      <c r="CZ2429" s="94" t="s">
        <v>12007</v>
      </c>
      <c r="DA2429" s="94" t="s">
        <v>12019</v>
      </c>
      <c r="DB2429" s="94" t="s">
        <v>12019</v>
      </c>
      <c r="DC2429" s="94" t="s">
        <v>12007</v>
      </c>
      <c r="DD2429" s="94" t="s">
        <v>12007</v>
      </c>
      <c r="DE2429" s="94" t="s">
        <v>12007</v>
      </c>
      <c r="DH2429" s="94" t="s">
        <v>12021</v>
      </c>
      <c r="DJ2429" s="94" t="s">
        <v>12022</v>
      </c>
    </row>
    <row r="2430" ht="13.5" customHeight="1">
      <c r="A2430" s="94" t="s">
        <v>1966</v>
      </c>
      <c r="B2430" s="94" t="s">
        <v>1967</v>
      </c>
      <c r="C2430" s="94" t="str">
        <f t="shared" si="1"/>
        <v>Thobekile Ngwane</v>
      </c>
      <c r="D2430" s="94" t="s">
        <v>1968</v>
      </c>
      <c r="E2430" s="94" t="s">
        <v>32</v>
      </c>
      <c r="F2430" s="94" t="s">
        <v>25393</v>
      </c>
      <c r="G2430" s="95" t="s">
        <v>33</v>
      </c>
      <c r="H2430" s="94" t="s">
        <v>12006</v>
      </c>
      <c r="I2430" s="94" t="s">
        <v>12069</v>
      </c>
      <c r="BF2430" s="94" t="s">
        <v>33</v>
      </c>
      <c r="BG2430" s="94"/>
      <c r="BH2430" s="94"/>
      <c r="BI2430" s="94"/>
      <c r="BJ2430" s="94"/>
      <c r="BK2430" s="94"/>
      <c r="BL2430" s="94"/>
      <c r="BM2430" s="94">
        <v>1.0</v>
      </c>
      <c r="BN2430" s="94"/>
      <c r="BO2430" s="94"/>
      <c r="BP2430" s="94"/>
      <c r="BQ2430" s="94"/>
      <c r="BR2430" s="94"/>
      <c r="BS2430" s="94"/>
      <c r="BT2430" s="94"/>
      <c r="BU2430" s="94"/>
      <c r="BV2430" s="94"/>
      <c r="BW2430" s="94"/>
      <c r="BX2430" s="94"/>
      <c r="BY2430" s="94"/>
      <c r="BZ2430" s="94"/>
      <c r="CA2430" s="94"/>
      <c r="CB2430" s="94"/>
      <c r="CC2430" s="94"/>
      <c r="CD2430" s="94">
        <v>1.0</v>
      </c>
      <c r="CE2430" s="94"/>
      <c r="CF2430" s="94"/>
      <c r="CG2430" s="94"/>
      <c r="CH2430" s="94"/>
      <c r="CJ2430" s="94" t="s">
        <v>12717</v>
      </c>
      <c r="CK2430" s="94" t="s">
        <v>1971</v>
      </c>
      <c r="CL2430" s="94" t="s">
        <v>12010</v>
      </c>
      <c r="CM2430" s="94" t="s">
        <v>25394</v>
      </c>
      <c r="CO2430" s="94" t="s">
        <v>12217</v>
      </c>
      <c r="CP2430" s="94" t="s">
        <v>12189</v>
      </c>
      <c r="CQ2430" s="94" t="s">
        <v>12015</v>
      </c>
      <c r="CR2430" s="94" t="s">
        <v>14356</v>
      </c>
      <c r="CS2430" s="94" t="s">
        <v>12016</v>
      </c>
      <c r="CT2430" s="94" t="s">
        <v>12052</v>
      </c>
      <c r="CX2430" s="94" t="s">
        <v>25395</v>
      </c>
      <c r="CZ2430" s="94" t="s">
        <v>12007</v>
      </c>
      <c r="DA2430" s="94" t="s">
        <v>12111</v>
      </c>
      <c r="DB2430" s="94" t="s">
        <v>12111</v>
      </c>
      <c r="DC2430" s="94" t="s">
        <v>12007</v>
      </c>
      <c r="DD2430" s="94" t="s">
        <v>12007</v>
      </c>
      <c r="DE2430" s="94" t="s">
        <v>12016</v>
      </c>
      <c r="DH2430" s="94" t="s">
        <v>12021</v>
      </c>
      <c r="DJ2430" s="94" t="s">
        <v>12022</v>
      </c>
    </row>
    <row r="2431" ht="13.5" customHeight="1">
      <c r="A2431" s="94" t="s">
        <v>25396</v>
      </c>
      <c r="B2431" s="94" t="s">
        <v>25397</v>
      </c>
      <c r="C2431" s="94" t="str">
        <f t="shared" si="1"/>
        <v>Thobile Ngwenya</v>
      </c>
      <c r="D2431" s="94" t="s">
        <v>25398</v>
      </c>
      <c r="E2431" s="94" t="s">
        <v>32</v>
      </c>
      <c r="F2431" s="94" t="s">
        <v>25399</v>
      </c>
      <c r="G2431" s="95" t="s">
        <v>33</v>
      </c>
      <c r="H2431" s="94" t="s">
        <v>12006</v>
      </c>
      <c r="AB2431" s="94" t="s">
        <v>12007</v>
      </c>
      <c r="BF2431" s="94"/>
      <c r="BG2431" s="94"/>
      <c r="BH2431" s="94"/>
      <c r="BI2431" s="94"/>
      <c r="BJ2431" s="94" t="s">
        <v>33</v>
      </c>
      <c r="BK2431" s="94"/>
      <c r="BL2431" s="94"/>
      <c r="BM2431" s="94"/>
      <c r="BN2431" s="94"/>
      <c r="BO2431" s="94"/>
      <c r="BP2431" s="94"/>
      <c r="BQ2431" s="94"/>
      <c r="BR2431" s="94"/>
      <c r="BS2431" s="94"/>
      <c r="BT2431" s="94"/>
      <c r="BU2431" s="94"/>
      <c r="BV2431" s="94"/>
      <c r="BW2431" s="94"/>
      <c r="BX2431" s="94"/>
      <c r="BY2431" s="94">
        <v>1.0</v>
      </c>
      <c r="BZ2431" s="94"/>
      <c r="CA2431" s="94"/>
      <c r="CB2431" s="94"/>
      <c r="CC2431" s="94"/>
      <c r="CD2431" s="94"/>
      <c r="CE2431" s="94"/>
      <c r="CF2431" s="94"/>
      <c r="CG2431" s="94"/>
      <c r="CH2431" s="94"/>
      <c r="CJ2431" s="94" t="s">
        <v>12402</v>
      </c>
      <c r="CK2431" s="94" t="s">
        <v>25400</v>
      </c>
      <c r="CL2431" s="94" t="s">
        <v>12010</v>
      </c>
      <c r="CM2431" s="94" t="s">
        <v>12186</v>
      </c>
      <c r="CN2431" s="94" t="s">
        <v>12143</v>
      </c>
      <c r="CO2431" s="94" t="s">
        <v>12217</v>
      </c>
      <c r="CP2431" s="94" t="s">
        <v>12189</v>
      </c>
      <c r="CQ2431" s="94" t="s">
        <v>12015</v>
      </c>
      <c r="CR2431" s="94" t="s">
        <v>12219</v>
      </c>
      <c r="CS2431" s="94" t="s">
        <v>12016</v>
      </c>
      <c r="CT2431" s="94" t="s">
        <v>12052</v>
      </c>
      <c r="CX2431" s="94" t="s">
        <v>25401</v>
      </c>
      <c r="CZ2431" s="94" t="s">
        <v>12007</v>
      </c>
      <c r="DA2431" s="94" t="s">
        <v>12111</v>
      </c>
      <c r="DB2431" s="94" t="s">
        <v>12111</v>
      </c>
      <c r="DC2431" s="94" t="s">
        <v>12007</v>
      </c>
      <c r="DD2431" s="94" t="s">
        <v>12007</v>
      </c>
      <c r="DE2431" s="94" t="s">
        <v>12007</v>
      </c>
      <c r="DH2431" s="94" t="s">
        <v>12021</v>
      </c>
      <c r="DJ2431" s="94" t="s">
        <v>12022</v>
      </c>
    </row>
    <row r="2432" ht="13.5" customHeight="1">
      <c r="A2432" s="94" t="s">
        <v>7586</v>
      </c>
      <c r="B2432" s="94" t="s">
        <v>25402</v>
      </c>
      <c r="C2432" s="94" t="str">
        <f t="shared" si="1"/>
        <v>Thomas Dutkiewicz</v>
      </c>
      <c r="D2432" s="94" t="s">
        <v>25403</v>
      </c>
      <c r="E2432" s="94" t="s">
        <v>32</v>
      </c>
      <c r="F2432" s="94" t="s">
        <v>25404</v>
      </c>
      <c r="G2432" s="95" t="s">
        <v>33</v>
      </c>
      <c r="H2432" s="94" t="s">
        <v>12006</v>
      </c>
      <c r="I2432" s="94" t="s">
        <v>12069</v>
      </c>
      <c r="BA2432" s="94" t="s">
        <v>12007</v>
      </c>
      <c r="BF2432" s="94"/>
      <c r="BG2432" s="94"/>
      <c r="BH2432" s="94" t="s">
        <v>33</v>
      </c>
      <c r="BI2432" s="94"/>
      <c r="BJ2432" s="94"/>
      <c r="BK2432" s="94"/>
      <c r="BL2432" s="94"/>
      <c r="BM2432" s="94"/>
      <c r="BN2432" s="94"/>
      <c r="BO2432" s="94"/>
      <c r="BP2432" s="94"/>
      <c r="BQ2432" s="94"/>
      <c r="BR2432" s="94">
        <v>1.0</v>
      </c>
      <c r="BS2432" s="94"/>
      <c r="BT2432" s="94"/>
      <c r="BU2432" s="94"/>
      <c r="BV2432" s="94"/>
      <c r="BW2432" s="94"/>
      <c r="BX2432" s="94"/>
      <c r="BY2432" s="94"/>
      <c r="BZ2432" s="94"/>
      <c r="CA2432" s="94"/>
      <c r="CB2432" s="94"/>
      <c r="CC2432" s="94"/>
      <c r="CD2432" s="94"/>
      <c r="CE2432" s="94"/>
      <c r="CF2432" s="94"/>
      <c r="CG2432" s="94"/>
      <c r="CH2432" s="94"/>
      <c r="CK2432" s="94" t="s">
        <v>25405</v>
      </c>
      <c r="CL2432" s="94" t="s">
        <v>12046</v>
      </c>
      <c r="CM2432" s="94" t="s">
        <v>12579</v>
      </c>
      <c r="CN2432" s="94" t="s">
        <v>25406</v>
      </c>
      <c r="CO2432" s="94" t="s">
        <v>12217</v>
      </c>
      <c r="CP2432" s="94" t="s">
        <v>14944</v>
      </c>
      <c r="CQ2432" s="94" t="s">
        <v>12582</v>
      </c>
      <c r="CR2432" s="94" t="s">
        <v>12062</v>
      </c>
      <c r="CS2432" s="94" t="s">
        <v>12016</v>
      </c>
      <c r="CT2432" s="94" t="s">
        <v>25407</v>
      </c>
      <c r="CX2432" s="94" t="s">
        <v>29</v>
      </c>
      <c r="CZ2432" s="94" t="s">
        <v>12007</v>
      </c>
      <c r="DA2432" s="94" t="s">
        <v>12016</v>
      </c>
      <c r="DB2432" s="94" t="s">
        <v>12111</v>
      </c>
      <c r="DC2432" s="94" t="s">
        <v>12007</v>
      </c>
      <c r="DD2432" s="94" t="s">
        <v>12007</v>
      </c>
      <c r="DE2432" s="94" t="s">
        <v>12007</v>
      </c>
      <c r="DH2432" s="94" t="s">
        <v>12021</v>
      </c>
      <c r="DJ2432" s="94" t="s">
        <v>12022</v>
      </c>
    </row>
    <row r="2433" ht="13.5" customHeight="1">
      <c r="A2433" s="94" t="s">
        <v>7586</v>
      </c>
      <c r="B2433" s="94" t="s">
        <v>25408</v>
      </c>
      <c r="C2433" s="94" t="str">
        <f t="shared" si="1"/>
        <v>Thomas Fauchez</v>
      </c>
      <c r="D2433" s="94" t="s">
        <v>25409</v>
      </c>
      <c r="E2433" s="94" t="s">
        <v>32</v>
      </c>
      <c r="F2433" s="94" t="s">
        <v>25410</v>
      </c>
      <c r="G2433" s="95" t="s">
        <v>33</v>
      </c>
      <c r="H2433" s="94" t="s">
        <v>12006</v>
      </c>
      <c r="I2433" s="94" t="s">
        <v>12069</v>
      </c>
      <c r="BF2433" s="94"/>
      <c r="BG2433" s="94"/>
      <c r="BH2433" s="94" t="s">
        <v>33</v>
      </c>
      <c r="BI2433" s="94"/>
      <c r="BJ2433" s="94"/>
      <c r="BK2433" s="94"/>
      <c r="BL2433" s="94"/>
      <c r="BM2433" s="94"/>
      <c r="BN2433" s="94"/>
      <c r="BO2433" s="94"/>
      <c r="BP2433" s="94"/>
      <c r="BQ2433" s="94"/>
      <c r="BR2433" s="94">
        <v>1.0</v>
      </c>
      <c r="BS2433" s="94"/>
      <c r="BT2433" s="94"/>
      <c r="BU2433" s="94"/>
      <c r="BV2433" s="94"/>
      <c r="BW2433" s="94"/>
      <c r="BX2433" s="94"/>
      <c r="BY2433" s="94"/>
      <c r="BZ2433" s="94"/>
      <c r="CA2433" s="94"/>
      <c r="CB2433" s="94"/>
      <c r="CC2433" s="94"/>
      <c r="CD2433" s="94">
        <v>1.0</v>
      </c>
      <c r="CE2433" s="94"/>
      <c r="CF2433" s="94"/>
      <c r="CG2433" s="94"/>
      <c r="CH2433" s="94"/>
      <c r="CJ2433" s="94" t="s">
        <v>12058</v>
      </c>
      <c r="CK2433" s="94" t="s">
        <v>25411</v>
      </c>
      <c r="CM2433" s="94" t="s">
        <v>25412</v>
      </c>
      <c r="CO2433" s="94" t="s">
        <v>12116</v>
      </c>
      <c r="CP2433" s="94" t="s">
        <v>25413</v>
      </c>
      <c r="CQ2433" s="94" t="s">
        <v>12032</v>
      </c>
      <c r="CR2433" s="94" t="s">
        <v>12331</v>
      </c>
      <c r="CS2433" s="94" t="s">
        <v>12016</v>
      </c>
      <c r="CX2433" s="94" t="s">
        <v>2057</v>
      </c>
      <c r="CZ2433" s="94" t="s">
        <v>12007</v>
      </c>
      <c r="DA2433" s="94" t="s">
        <v>12016</v>
      </c>
      <c r="DB2433" s="94" t="s">
        <v>12016</v>
      </c>
      <c r="DC2433" s="94" t="s">
        <v>12007</v>
      </c>
      <c r="DD2433" s="94" t="s">
        <v>12016</v>
      </c>
      <c r="DE2433" s="94" t="s">
        <v>12016</v>
      </c>
      <c r="DH2433" s="94" t="s">
        <v>12021</v>
      </c>
      <c r="DJ2433" s="94" t="s">
        <v>12022</v>
      </c>
    </row>
    <row r="2434" ht="13.5" customHeight="1">
      <c r="A2434" s="94" t="s">
        <v>7586</v>
      </c>
      <c r="B2434" s="94" t="s">
        <v>25414</v>
      </c>
      <c r="C2434" s="94" t="str">
        <f t="shared" si="1"/>
        <v>Thomas Greene</v>
      </c>
      <c r="D2434" s="94" t="s">
        <v>25415</v>
      </c>
      <c r="E2434" s="94" t="s">
        <v>32</v>
      </c>
      <c r="F2434" s="94" t="s">
        <v>25416</v>
      </c>
      <c r="G2434" s="95" t="s">
        <v>33</v>
      </c>
      <c r="H2434" s="94" t="s">
        <v>12006</v>
      </c>
      <c r="I2434" s="94" t="s">
        <v>12069</v>
      </c>
      <c r="BF2434" s="94"/>
      <c r="BG2434" s="94"/>
      <c r="BH2434" s="94" t="s">
        <v>33</v>
      </c>
      <c r="BI2434" s="94"/>
      <c r="BJ2434" s="94"/>
      <c r="BK2434" s="94"/>
      <c r="BL2434" s="94"/>
      <c r="BM2434" s="94"/>
      <c r="BN2434" s="94"/>
      <c r="BO2434" s="94"/>
      <c r="BP2434" s="94"/>
      <c r="BQ2434" s="94"/>
      <c r="BR2434" s="94">
        <v>1.0</v>
      </c>
      <c r="BS2434" s="94"/>
      <c r="BT2434" s="94"/>
      <c r="BU2434" s="94"/>
      <c r="BV2434" s="94"/>
      <c r="BW2434" s="94"/>
      <c r="BX2434" s="94"/>
      <c r="BY2434" s="94"/>
      <c r="BZ2434" s="94"/>
      <c r="CA2434" s="94"/>
      <c r="CB2434" s="94"/>
      <c r="CC2434" s="94"/>
      <c r="CD2434" s="94"/>
      <c r="CE2434" s="94"/>
      <c r="CF2434" s="94"/>
      <c r="CG2434" s="94"/>
      <c r="CH2434" s="94"/>
      <c r="CJ2434" s="94" t="s">
        <v>19996</v>
      </c>
      <c r="CK2434" s="94" t="s">
        <v>25417</v>
      </c>
      <c r="CL2434" s="94" t="s">
        <v>12505</v>
      </c>
      <c r="CM2434" s="94" t="s">
        <v>17884</v>
      </c>
      <c r="CN2434" s="94" t="s">
        <v>13193</v>
      </c>
      <c r="CO2434" s="94" t="s">
        <v>12030</v>
      </c>
      <c r="CP2434" s="94" t="s">
        <v>13333</v>
      </c>
      <c r="CQ2434" s="94" t="s">
        <v>12062</v>
      </c>
      <c r="CS2434" s="94" t="s">
        <v>12016</v>
      </c>
      <c r="CT2434" s="94" t="s">
        <v>25418</v>
      </c>
      <c r="CX2434" s="94" t="s">
        <v>25419</v>
      </c>
      <c r="CZ2434" s="94" t="s">
        <v>12016</v>
      </c>
      <c r="DA2434" s="94" t="s">
        <v>12016</v>
      </c>
      <c r="DB2434" s="94" t="s">
        <v>12016</v>
      </c>
      <c r="DC2434" s="94" t="s">
        <v>12016</v>
      </c>
      <c r="DD2434" s="94" t="s">
        <v>12016</v>
      </c>
      <c r="DE2434" s="94" t="s">
        <v>12016</v>
      </c>
      <c r="DH2434" s="94" t="s">
        <v>12021</v>
      </c>
      <c r="DJ2434" s="94" t="s">
        <v>12022</v>
      </c>
    </row>
    <row r="2435" ht="13.5" customHeight="1">
      <c r="A2435" s="94" t="s">
        <v>7586</v>
      </c>
      <c r="B2435" s="94" t="s">
        <v>25420</v>
      </c>
      <c r="C2435" s="94" t="str">
        <f t="shared" si="1"/>
        <v>Thomas Kupfer</v>
      </c>
      <c r="D2435" s="94" t="s">
        <v>25421</v>
      </c>
      <c r="E2435" s="94" t="s">
        <v>32</v>
      </c>
      <c r="F2435" s="94" t="s">
        <v>25422</v>
      </c>
      <c r="G2435" s="95" t="s">
        <v>38</v>
      </c>
      <c r="H2435" s="94" t="s">
        <v>12006</v>
      </c>
      <c r="I2435" s="94" t="s">
        <v>12025</v>
      </c>
      <c r="BF2435" s="94"/>
      <c r="BG2435" s="94" t="s">
        <v>38</v>
      </c>
      <c r="BH2435" s="94"/>
      <c r="BI2435" s="94"/>
      <c r="BJ2435" s="94"/>
      <c r="BK2435" s="94"/>
      <c r="BL2435" s="94"/>
      <c r="BM2435" s="94"/>
      <c r="BN2435" s="94"/>
      <c r="BO2435" s="94">
        <v>1.0</v>
      </c>
      <c r="BP2435" s="94"/>
      <c r="BQ2435" s="94"/>
      <c r="BR2435" s="94"/>
      <c r="BS2435" s="94"/>
      <c r="BT2435" s="94"/>
      <c r="BU2435" s="94"/>
      <c r="BV2435" s="94"/>
      <c r="BW2435" s="94"/>
      <c r="BX2435" s="94"/>
      <c r="BY2435" s="94"/>
      <c r="BZ2435" s="94"/>
      <c r="CA2435" s="94"/>
      <c r="CB2435" s="94"/>
      <c r="CC2435" s="94"/>
      <c r="CD2435" s="94"/>
      <c r="CE2435" s="94"/>
      <c r="CF2435" s="94"/>
      <c r="CG2435" s="94"/>
      <c r="CH2435" s="94"/>
      <c r="CJ2435" s="94" t="s">
        <v>12082</v>
      </c>
      <c r="CK2435" s="94" t="s">
        <v>25423</v>
      </c>
      <c r="CL2435" s="94" t="s">
        <v>12505</v>
      </c>
      <c r="CM2435" s="94" t="s">
        <v>20811</v>
      </c>
      <c r="CN2435" s="94" t="s">
        <v>12029</v>
      </c>
      <c r="CO2435" s="94" t="s">
        <v>12030</v>
      </c>
      <c r="CP2435" s="94" t="s">
        <v>15659</v>
      </c>
      <c r="CQ2435" s="94" t="s">
        <v>12243</v>
      </c>
      <c r="CR2435" s="94" t="s">
        <v>13100</v>
      </c>
      <c r="CX2435" s="94" t="s">
        <v>25424</v>
      </c>
      <c r="CZ2435" s="94" t="s">
        <v>12016</v>
      </c>
      <c r="DC2435" s="94" t="s">
        <v>12016</v>
      </c>
      <c r="DD2435" s="94" t="s">
        <v>12007</v>
      </c>
      <c r="DH2435" s="94" t="s">
        <v>12021</v>
      </c>
      <c r="DJ2435" s="94" t="s">
        <v>12022</v>
      </c>
    </row>
    <row r="2436" ht="13.5" customHeight="1">
      <c r="A2436" s="94" t="s">
        <v>7586</v>
      </c>
      <c r="B2436" s="94" t="s">
        <v>25425</v>
      </c>
      <c r="C2436" s="94" t="str">
        <f t="shared" si="1"/>
        <v>Thomas Madura</v>
      </c>
      <c r="D2436" s="94" t="s">
        <v>25426</v>
      </c>
      <c r="E2436" s="94" t="s">
        <v>32</v>
      </c>
      <c r="F2436" s="94" t="s">
        <v>25427</v>
      </c>
      <c r="G2436" s="95" t="s">
        <v>33</v>
      </c>
      <c r="H2436" s="94" t="s">
        <v>12006</v>
      </c>
      <c r="I2436" s="94" t="s">
        <v>12069</v>
      </c>
      <c r="BF2436" s="94"/>
      <c r="BG2436" s="94"/>
      <c r="BH2436" s="94" t="s">
        <v>33</v>
      </c>
      <c r="BI2436" s="94"/>
      <c r="BJ2436" s="94"/>
      <c r="BK2436" s="94"/>
      <c r="BL2436" s="94"/>
      <c r="BM2436" s="94"/>
      <c r="BN2436" s="94"/>
      <c r="BO2436" s="94"/>
      <c r="BP2436" s="94"/>
      <c r="BQ2436" s="94"/>
      <c r="BR2436" s="94">
        <v>1.0</v>
      </c>
      <c r="BS2436" s="94"/>
      <c r="BT2436" s="94"/>
      <c r="BU2436" s="94"/>
      <c r="BV2436" s="94"/>
      <c r="BW2436" s="94"/>
      <c r="BX2436" s="94"/>
      <c r="BY2436" s="94"/>
      <c r="BZ2436" s="94"/>
      <c r="CA2436" s="94"/>
      <c r="CB2436" s="94"/>
      <c r="CC2436" s="94"/>
      <c r="CD2436" s="94"/>
      <c r="CE2436" s="94"/>
      <c r="CF2436" s="94"/>
      <c r="CG2436" s="94"/>
      <c r="CH2436" s="94"/>
      <c r="CJ2436" s="94" t="s">
        <v>12058</v>
      </c>
      <c r="CK2436" s="94" t="s">
        <v>25428</v>
      </c>
      <c r="CL2436" s="94" t="s">
        <v>12046</v>
      </c>
      <c r="CM2436" s="94" t="s">
        <v>25429</v>
      </c>
      <c r="CN2436" s="94" t="s">
        <v>12072</v>
      </c>
      <c r="CO2436" s="94" t="s">
        <v>12030</v>
      </c>
      <c r="CP2436" s="94" t="s">
        <v>25430</v>
      </c>
      <c r="CQ2436" s="94" t="s">
        <v>12032</v>
      </c>
      <c r="CR2436" s="94" t="s">
        <v>12032</v>
      </c>
      <c r="CS2436" s="94" t="s">
        <v>12016</v>
      </c>
      <c r="CX2436" s="94" t="s">
        <v>25431</v>
      </c>
      <c r="CZ2436" s="94" t="s">
        <v>12007</v>
      </c>
      <c r="DA2436" s="94" t="s">
        <v>12016</v>
      </c>
      <c r="DB2436" s="94" t="s">
        <v>12016</v>
      </c>
      <c r="DC2436" s="94" t="s">
        <v>12016</v>
      </c>
      <c r="DD2436" s="94" t="s">
        <v>12016</v>
      </c>
      <c r="DE2436" s="94" t="s">
        <v>12007</v>
      </c>
      <c r="DH2436" s="94" t="s">
        <v>12021</v>
      </c>
      <c r="DJ2436" s="94" t="s">
        <v>12022</v>
      </c>
    </row>
    <row r="2437" ht="13.5" customHeight="1">
      <c r="A2437" s="94" t="s">
        <v>7586</v>
      </c>
      <c r="B2437" s="94" t="s">
        <v>5614</v>
      </c>
      <c r="C2437" s="94" t="str">
        <f t="shared" si="1"/>
        <v>Thomas Moore</v>
      </c>
      <c r="D2437" s="94" t="s">
        <v>7587</v>
      </c>
      <c r="E2437" s="94" t="s">
        <v>32</v>
      </c>
      <c r="F2437" s="94" t="s">
        <v>25432</v>
      </c>
      <c r="G2437" s="95" t="s">
        <v>33</v>
      </c>
      <c r="H2437" s="94" t="s">
        <v>12006</v>
      </c>
      <c r="I2437" s="94" t="s">
        <v>12025</v>
      </c>
      <c r="BF2437" s="94"/>
      <c r="BG2437" s="94"/>
      <c r="BH2437" s="94"/>
      <c r="BI2437" s="94"/>
      <c r="BJ2437" s="94" t="s">
        <v>33</v>
      </c>
      <c r="BK2437" s="94"/>
      <c r="BL2437" s="94"/>
      <c r="BM2437" s="94"/>
      <c r="BN2437" s="94"/>
      <c r="BO2437" s="94"/>
      <c r="BP2437" s="94"/>
      <c r="BQ2437" s="94"/>
      <c r="BR2437" s="94"/>
      <c r="BS2437" s="94"/>
      <c r="BT2437" s="94"/>
      <c r="BU2437" s="94"/>
      <c r="BV2437" s="94"/>
      <c r="BW2437" s="94"/>
      <c r="BX2437" s="94"/>
      <c r="BY2437" s="94">
        <v>1.0</v>
      </c>
      <c r="BZ2437" s="94"/>
      <c r="CA2437" s="94"/>
      <c r="CB2437" s="94"/>
      <c r="CC2437" s="94"/>
      <c r="CD2437" s="94"/>
      <c r="CE2437" s="94"/>
      <c r="CF2437" s="94"/>
      <c r="CG2437" s="94"/>
      <c r="CH2437" s="94"/>
      <c r="CK2437" s="94" t="s">
        <v>7590</v>
      </c>
      <c r="CL2437" s="94" t="s">
        <v>12046</v>
      </c>
      <c r="CM2437" s="94" t="s">
        <v>25433</v>
      </c>
      <c r="CO2437" s="94" t="s">
        <v>12122</v>
      </c>
      <c r="CP2437" s="94" t="s">
        <v>25434</v>
      </c>
      <c r="CQ2437" s="94" t="s">
        <v>12205</v>
      </c>
      <c r="CR2437" s="94" t="s">
        <v>25435</v>
      </c>
      <c r="CS2437" s="94" t="s">
        <v>12016</v>
      </c>
      <c r="CX2437" s="94" t="s">
        <v>25436</v>
      </c>
      <c r="CZ2437" s="94" t="s">
        <v>12007</v>
      </c>
      <c r="DA2437" s="94" t="s">
        <v>12016</v>
      </c>
      <c r="DB2437" s="94" t="s">
        <v>12019</v>
      </c>
      <c r="DC2437" s="94" t="s">
        <v>12007</v>
      </c>
      <c r="DD2437" s="94" t="s">
        <v>12016</v>
      </c>
      <c r="DE2437" s="94" t="s">
        <v>12007</v>
      </c>
      <c r="DH2437" s="94" t="s">
        <v>12021</v>
      </c>
      <c r="DJ2437" s="94" t="s">
        <v>12022</v>
      </c>
    </row>
    <row r="2438" ht="13.5" customHeight="1">
      <c r="A2438" s="94" t="s">
        <v>7586</v>
      </c>
      <c r="B2438" s="94" t="s">
        <v>25437</v>
      </c>
      <c r="C2438" s="94" t="str">
        <f t="shared" si="1"/>
        <v>Thomas Nordlander</v>
      </c>
      <c r="D2438" s="94" t="s">
        <v>25438</v>
      </c>
      <c r="E2438" s="94" t="s">
        <v>32</v>
      </c>
      <c r="F2438" s="94" t="s">
        <v>25439</v>
      </c>
      <c r="G2438" s="95" t="s">
        <v>33</v>
      </c>
      <c r="H2438" s="94" t="s">
        <v>12006</v>
      </c>
      <c r="I2438" s="94" t="s">
        <v>12069</v>
      </c>
      <c r="BF2438" s="94" t="s">
        <v>33</v>
      </c>
      <c r="BG2438" s="94"/>
      <c r="BH2438" s="94"/>
      <c r="BI2438" s="94"/>
      <c r="BJ2438" s="94"/>
      <c r="BK2438" s="94"/>
      <c r="BL2438" s="94">
        <v>1.0</v>
      </c>
      <c r="BM2438" s="94"/>
      <c r="BN2438" s="94"/>
      <c r="BO2438" s="94"/>
      <c r="BP2438" s="94"/>
      <c r="BQ2438" s="94"/>
      <c r="BR2438" s="94"/>
      <c r="BS2438" s="94"/>
      <c r="BT2438" s="94"/>
      <c r="BU2438" s="94"/>
      <c r="BV2438" s="94"/>
      <c r="BW2438" s="94"/>
      <c r="BX2438" s="94"/>
      <c r="BY2438" s="94"/>
      <c r="BZ2438" s="94"/>
      <c r="CA2438" s="94"/>
      <c r="CB2438" s="94"/>
      <c r="CC2438" s="94"/>
      <c r="CD2438" s="94"/>
      <c r="CE2438" s="94"/>
      <c r="CF2438" s="94"/>
      <c r="CG2438" s="94"/>
      <c r="CH2438" s="94"/>
      <c r="CK2438" s="94" t="s">
        <v>25440</v>
      </c>
      <c r="CM2438" s="94" t="s">
        <v>25441</v>
      </c>
      <c r="CN2438" s="94" t="s">
        <v>25442</v>
      </c>
      <c r="CO2438" s="94" t="s">
        <v>12188</v>
      </c>
      <c r="CP2438" s="94" t="s">
        <v>14468</v>
      </c>
      <c r="CQ2438" s="94" t="s">
        <v>12074</v>
      </c>
      <c r="CR2438" s="94" t="s">
        <v>25443</v>
      </c>
      <c r="CS2438" s="94" t="s">
        <v>12007</v>
      </c>
      <c r="CX2438" s="94" t="s">
        <v>25444</v>
      </c>
      <c r="CZ2438" s="94" t="s">
        <v>12007</v>
      </c>
      <c r="DA2438" s="94" t="s">
        <v>12016</v>
      </c>
      <c r="DB2438" s="94" t="s">
        <v>12016</v>
      </c>
      <c r="DC2438" s="94" t="s">
        <v>12007</v>
      </c>
      <c r="DD2438" s="94" t="s">
        <v>12016</v>
      </c>
      <c r="DE2438" s="94" t="s">
        <v>12007</v>
      </c>
      <c r="DH2438" s="94" t="s">
        <v>12021</v>
      </c>
      <c r="DJ2438" s="94" t="s">
        <v>12022</v>
      </c>
    </row>
    <row r="2439" ht="13.5" customHeight="1">
      <c r="A2439" s="94" t="s">
        <v>7586</v>
      </c>
      <c r="B2439" s="94" t="s">
        <v>25445</v>
      </c>
      <c r="C2439" s="94" t="str">
        <f t="shared" si="1"/>
        <v>Thomas Stanton</v>
      </c>
      <c r="D2439" s="94" t="s">
        <v>25446</v>
      </c>
      <c r="E2439" s="94" t="s">
        <v>35</v>
      </c>
      <c r="F2439" s="94" t="s">
        <v>25447</v>
      </c>
      <c r="G2439" s="95" t="s">
        <v>33</v>
      </c>
      <c r="H2439" s="94" t="s">
        <v>12006</v>
      </c>
      <c r="BF2439" s="94" t="s">
        <v>33</v>
      </c>
      <c r="BG2439" s="94"/>
      <c r="BH2439" s="94"/>
      <c r="BI2439" s="94"/>
      <c r="BJ2439" s="94"/>
      <c r="BK2439" s="94"/>
      <c r="BL2439" s="94"/>
      <c r="BM2439" s="94">
        <v>1.0</v>
      </c>
      <c r="BN2439" s="94"/>
      <c r="BO2439" s="94"/>
      <c r="BP2439" s="94"/>
      <c r="BQ2439" s="94"/>
      <c r="BR2439" s="94"/>
      <c r="BS2439" s="94"/>
      <c r="BT2439" s="94"/>
      <c r="BU2439" s="94"/>
      <c r="BV2439" s="94"/>
      <c r="BW2439" s="94"/>
      <c r="BX2439" s="94"/>
      <c r="BY2439" s="94"/>
      <c r="BZ2439" s="94"/>
      <c r="CA2439" s="94"/>
      <c r="CB2439" s="94"/>
      <c r="CC2439" s="94"/>
      <c r="CD2439" s="94"/>
      <c r="CE2439" s="94"/>
      <c r="CF2439" s="94"/>
      <c r="CG2439" s="94"/>
      <c r="CH2439" s="94"/>
      <c r="CK2439" s="94" t="s">
        <v>25448</v>
      </c>
      <c r="CL2439" s="94" t="s">
        <v>12046</v>
      </c>
      <c r="CM2439" s="94" t="s">
        <v>15128</v>
      </c>
      <c r="CO2439" s="94" t="s">
        <v>12122</v>
      </c>
      <c r="CP2439" s="94" t="s">
        <v>14185</v>
      </c>
      <c r="CQ2439" s="94" t="s">
        <v>12263</v>
      </c>
      <c r="CR2439" s="94" t="s">
        <v>12085</v>
      </c>
      <c r="CS2439" s="94" t="s">
        <v>12016</v>
      </c>
      <c r="CX2439" s="94" t="s">
        <v>25449</v>
      </c>
      <c r="CZ2439" s="94" t="s">
        <v>12007</v>
      </c>
      <c r="DA2439" s="94" t="s">
        <v>12016</v>
      </c>
      <c r="DB2439" s="94" t="s">
        <v>12111</v>
      </c>
      <c r="DC2439" s="94" t="s">
        <v>12007</v>
      </c>
      <c r="DD2439" s="94" t="s">
        <v>12007</v>
      </c>
      <c r="DE2439" s="94" t="s">
        <v>12007</v>
      </c>
      <c r="DH2439" s="94" t="s">
        <v>12021</v>
      </c>
      <c r="DJ2439" s="94" t="s">
        <v>12022</v>
      </c>
    </row>
    <row r="2440" ht="13.5" customHeight="1">
      <c r="A2440" s="94" t="s">
        <v>25450</v>
      </c>
      <c r="B2440" s="94" t="s">
        <v>25451</v>
      </c>
      <c r="C2440" s="94" t="str">
        <f t="shared" si="1"/>
        <v>Thulani Jili</v>
      </c>
      <c r="D2440" s="94" t="s">
        <v>25452</v>
      </c>
      <c r="E2440" s="94" t="s">
        <v>35</v>
      </c>
      <c r="F2440" s="94" t="s">
        <v>25453</v>
      </c>
      <c r="G2440" s="95" t="s">
        <v>33</v>
      </c>
      <c r="H2440" s="94" t="s">
        <v>12006</v>
      </c>
      <c r="I2440" s="94" t="s">
        <v>12381</v>
      </c>
      <c r="BF2440" s="94"/>
      <c r="BG2440" s="94"/>
      <c r="BH2440" s="94" t="s">
        <v>33</v>
      </c>
      <c r="BI2440" s="94"/>
      <c r="BJ2440" s="94"/>
      <c r="BK2440" s="94"/>
      <c r="BL2440" s="94"/>
      <c r="BM2440" s="94"/>
      <c r="BN2440" s="94"/>
      <c r="BO2440" s="94"/>
      <c r="BP2440" s="94"/>
      <c r="BQ2440" s="94"/>
      <c r="BR2440" s="94">
        <v>1.0</v>
      </c>
      <c r="BS2440" s="94"/>
      <c r="BT2440" s="94"/>
      <c r="BU2440" s="94"/>
      <c r="BV2440" s="94"/>
      <c r="BW2440" s="94"/>
      <c r="BX2440" s="94"/>
      <c r="BY2440" s="94"/>
      <c r="BZ2440" s="94"/>
      <c r="CA2440" s="94"/>
      <c r="CB2440" s="94"/>
      <c r="CC2440" s="94"/>
      <c r="CD2440" s="94">
        <v>1.0</v>
      </c>
      <c r="CE2440" s="94"/>
      <c r="CF2440" s="94"/>
      <c r="CG2440" s="94"/>
      <c r="CH2440" s="94"/>
      <c r="CJ2440" s="94" t="s">
        <v>12082</v>
      </c>
      <c r="CK2440" s="94" t="s">
        <v>25450</v>
      </c>
      <c r="CL2440" s="94" t="s">
        <v>12046</v>
      </c>
      <c r="CM2440" s="94" t="s">
        <v>13611</v>
      </c>
      <c r="CN2440" s="94" t="s">
        <v>12362</v>
      </c>
      <c r="CO2440" s="94" t="s">
        <v>12116</v>
      </c>
      <c r="CP2440" s="94" t="s">
        <v>16995</v>
      </c>
      <c r="CQ2440" s="94" t="s">
        <v>12015</v>
      </c>
      <c r="CR2440" s="94" t="s">
        <v>12219</v>
      </c>
      <c r="CS2440" s="94" t="s">
        <v>12016</v>
      </c>
      <c r="CT2440" s="94" t="s">
        <v>12225</v>
      </c>
      <c r="CU2440" s="94" t="s">
        <v>12225</v>
      </c>
      <c r="CV2440" s="94" t="s">
        <v>12225</v>
      </c>
      <c r="CX2440" s="94" t="s">
        <v>25454</v>
      </c>
      <c r="CZ2440" s="94" t="s">
        <v>12007</v>
      </c>
      <c r="DA2440" s="94" t="s">
        <v>12016</v>
      </c>
      <c r="DB2440" s="94" t="s">
        <v>12016</v>
      </c>
      <c r="DE2440" s="94" t="s">
        <v>12007</v>
      </c>
      <c r="DH2440" s="94" t="s">
        <v>12021</v>
      </c>
      <c r="DJ2440" s="94" t="s">
        <v>12022</v>
      </c>
    </row>
    <row r="2441" ht="13.5" customHeight="1">
      <c r="A2441" s="94" t="s">
        <v>8285</v>
      </c>
      <c r="B2441" s="94" t="s">
        <v>8286</v>
      </c>
      <c r="C2441" s="94" t="str">
        <f t="shared" si="1"/>
        <v>Thunyapong Mahapol</v>
      </c>
      <c r="D2441" s="94" t="s">
        <v>8287</v>
      </c>
      <c r="E2441" s="94" t="s">
        <v>32</v>
      </c>
      <c r="F2441" s="94" t="s">
        <v>25455</v>
      </c>
      <c r="G2441" s="95" t="s">
        <v>33</v>
      </c>
      <c r="H2441" s="94" t="s">
        <v>12006</v>
      </c>
      <c r="I2441" s="94" t="s">
        <v>12069</v>
      </c>
      <c r="BF2441" s="94" t="s">
        <v>33</v>
      </c>
      <c r="BG2441" s="94"/>
      <c r="BH2441" s="94"/>
      <c r="BI2441" s="94"/>
      <c r="BJ2441" s="94"/>
      <c r="BK2441" s="94"/>
      <c r="BL2441" s="94"/>
      <c r="BM2441" s="94">
        <v>1.0</v>
      </c>
      <c r="BN2441" s="94"/>
      <c r="BO2441" s="94"/>
      <c r="BP2441" s="94"/>
      <c r="BQ2441" s="94"/>
      <c r="BR2441" s="94"/>
      <c r="BS2441" s="94"/>
      <c r="BT2441" s="94"/>
      <c r="BU2441" s="94"/>
      <c r="BV2441" s="94"/>
      <c r="BW2441" s="94"/>
      <c r="BX2441" s="94"/>
      <c r="BY2441" s="94"/>
      <c r="BZ2441" s="94"/>
      <c r="CA2441" s="94"/>
      <c r="CB2441" s="94"/>
      <c r="CC2441" s="94"/>
      <c r="CD2441" s="94"/>
      <c r="CE2441" s="94"/>
      <c r="CF2441" s="94"/>
      <c r="CG2441" s="94"/>
      <c r="CH2441" s="94"/>
      <c r="CK2441" s="94" t="s">
        <v>8291</v>
      </c>
      <c r="CL2441" s="94" t="s">
        <v>12046</v>
      </c>
      <c r="CM2441" s="94" t="s">
        <v>25456</v>
      </c>
      <c r="CO2441" s="94" t="s">
        <v>12122</v>
      </c>
      <c r="CP2441" s="94" t="s">
        <v>25457</v>
      </c>
      <c r="CQ2441" s="94" t="s">
        <v>14255</v>
      </c>
      <c r="CR2441" s="94" t="s">
        <v>14256</v>
      </c>
      <c r="CS2441" s="94" t="s">
        <v>12016</v>
      </c>
      <c r="CX2441" s="94" t="s">
        <v>25458</v>
      </c>
      <c r="CZ2441" s="94" t="s">
        <v>12007</v>
      </c>
      <c r="DA2441" s="94" t="s">
        <v>12016</v>
      </c>
      <c r="DB2441" s="94" t="s">
        <v>12111</v>
      </c>
      <c r="DC2441" s="94" t="s">
        <v>12007</v>
      </c>
      <c r="DD2441" s="94" t="s">
        <v>12007</v>
      </c>
      <c r="DE2441" s="94" t="s">
        <v>12007</v>
      </c>
      <c r="DH2441" s="94" t="s">
        <v>12021</v>
      </c>
      <c r="DJ2441" s="94" t="s">
        <v>12022</v>
      </c>
    </row>
    <row r="2442" ht="13.5" customHeight="1">
      <c r="A2442" s="94" t="s">
        <v>10929</v>
      </c>
      <c r="B2442" s="94" t="s">
        <v>10930</v>
      </c>
      <c r="C2442" s="94" t="str">
        <f t="shared" si="1"/>
        <v>Thuto Ndlovu</v>
      </c>
      <c r="D2442" s="94" t="s">
        <v>10931</v>
      </c>
      <c r="E2442" s="94" t="s">
        <v>32</v>
      </c>
      <c r="F2442" s="94" t="s">
        <v>25459</v>
      </c>
      <c r="G2442" s="95" t="s">
        <v>33</v>
      </c>
      <c r="H2442" s="94" t="s">
        <v>12006</v>
      </c>
      <c r="I2442" s="94" t="s">
        <v>12069</v>
      </c>
      <c r="BF2442" s="94" t="s">
        <v>33</v>
      </c>
      <c r="BG2442" s="94"/>
      <c r="BH2442" s="94"/>
      <c r="BI2442" s="94"/>
      <c r="BJ2442" s="94"/>
      <c r="BK2442" s="94"/>
      <c r="BL2442" s="94"/>
      <c r="BM2442" s="94">
        <v>1.0</v>
      </c>
      <c r="BN2442" s="94"/>
      <c r="BO2442" s="94"/>
      <c r="BP2442" s="94"/>
      <c r="BQ2442" s="94"/>
      <c r="BR2442" s="94"/>
      <c r="BS2442" s="94"/>
      <c r="BT2442" s="94"/>
      <c r="BU2442" s="94"/>
      <c r="BV2442" s="94"/>
      <c r="BW2442" s="94"/>
      <c r="BX2442" s="94"/>
      <c r="BY2442" s="94"/>
      <c r="BZ2442" s="94"/>
      <c r="CA2442" s="94"/>
      <c r="CB2442" s="94"/>
      <c r="CC2442" s="94"/>
      <c r="CD2442" s="94"/>
      <c r="CE2442" s="94"/>
      <c r="CF2442" s="94"/>
      <c r="CG2442" s="94"/>
      <c r="CH2442" s="94"/>
      <c r="CJ2442" s="94" t="s">
        <v>11475</v>
      </c>
      <c r="CK2442" s="94" t="s">
        <v>10934</v>
      </c>
      <c r="CL2442" s="94" t="s">
        <v>12046</v>
      </c>
      <c r="CM2442" s="94" t="s">
        <v>12454</v>
      </c>
      <c r="CN2442" s="94" t="s">
        <v>12143</v>
      </c>
      <c r="CO2442" s="94" t="s">
        <v>12217</v>
      </c>
      <c r="CP2442" s="94" t="s">
        <v>12014</v>
      </c>
      <c r="CQ2442" s="94" t="s">
        <v>12015</v>
      </c>
      <c r="CR2442" s="94" t="s">
        <v>12015</v>
      </c>
      <c r="CS2442" s="94" t="s">
        <v>12016</v>
      </c>
      <c r="CT2442" s="94" t="s">
        <v>12498</v>
      </c>
      <c r="CX2442" s="94" t="s">
        <v>25460</v>
      </c>
      <c r="CZ2442" s="94" t="s">
        <v>12007</v>
      </c>
      <c r="DA2442" s="94" t="s">
        <v>12016</v>
      </c>
      <c r="DB2442" s="94" t="s">
        <v>12111</v>
      </c>
      <c r="DC2442" s="94" t="s">
        <v>12007</v>
      </c>
      <c r="DD2442" s="94" t="s">
        <v>12007</v>
      </c>
      <c r="DE2442" s="94" t="s">
        <v>12007</v>
      </c>
      <c r="DH2442" s="94" t="s">
        <v>12021</v>
      </c>
      <c r="DJ2442" s="94" t="s">
        <v>12022</v>
      </c>
    </row>
    <row r="2443" ht="13.5" customHeight="1">
      <c r="A2443" s="94" t="s">
        <v>25461</v>
      </c>
      <c r="B2443" s="94" t="s">
        <v>25462</v>
      </c>
      <c r="C2443" s="94" t="str">
        <f t="shared" si="1"/>
        <v>Tiaan Bezuidenhout</v>
      </c>
      <c r="D2443" s="94" t="s">
        <v>25463</v>
      </c>
      <c r="E2443" s="94" t="s">
        <v>2367</v>
      </c>
      <c r="F2443" s="94" t="s">
        <v>25464</v>
      </c>
      <c r="G2443" s="95" t="s">
        <v>33</v>
      </c>
      <c r="H2443" s="94" t="s">
        <v>12006</v>
      </c>
      <c r="I2443" s="94" t="s">
        <v>12069</v>
      </c>
      <c r="BF2443" s="94" t="s">
        <v>33</v>
      </c>
      <c r="BG2443" s="94"/>
      <c r="BH2443" s="94"/>
      <c r="BI2443" s="94"/>
      <c r="BJ2443" s="94"/>
      <c r="BK2443" s="94"/>
      <c r="BL2443" s="94">
        <v>1.0</v>
      </c>
      <c r="BM2443" s="94"/>
      <c r="BN2443" s="94"/>
      <c r="BO2443" s="94"/>
      <c r="BP2443" s="94"/>
      <c r="BQ2443" s="94"/>
      <c r="BR2443" s="94"/>
      <c r="BS2443" s="94"/>
      <c r="BT2443" s="94"/>
      <c r="BU2443" s="94"/>
      <c r="BV2443" s="94"/>
      <c r="BW2443" s="94"/>
      <c r="BX2443" s="94"/>
      <c r="BY2443" s="94"/>
      <c r="BZ2443" s="94"/>
      <c r="CA2443" s="94"/>
      <c r="CB2443" s="94"/>
      <c r="CC2443" s="94"/>
      <c r="CD2443" s="94">
        <v>1.0</v>
      </c>
      <c r="CE2443" s="94"/>
      <c r="CF2443" s="94"/>
      <c r="CG2443" s="94"/>
      <c r="CH2443" s="94"/>
      <c r="CJ2443" s="94" t="s">
        <v>3680</v>
      </c>
      <c r="CK2443" s="94" t="s">
        <v>25465</v>
      </c>
      <c r="CL2443" s="94" t="s">
        <v>12046</v>
      </c>
      <c r="CM2443" s="94" t="s">
        <v>13377</v>
      </c>
      <c r="CN2443" s="94" t="s">
        <v>12188</v>
      </c>
      <c r="CO2443" s="94" t="s">
        <v>12188</v>
      </c>
      <c r="CP2443" s="94" t="s">
        <v>12282</v>
      </c>
      <c r="CQ2443" s="94" t="s">
        <v>12015</v>
      </c>
      <c r="CR2443" s="94" t="s">
        <v>12219</v>
      </c>
      <c r="CS2443" s="94" t="s">
        <v>12016</v>
      </c>
      <c r="CX2443" s="94" t="s">
        <v>25466</v>
      </c>
      <c r="CZ2443" s="94" t="s">
        <v>12007</v>
      </c>
      <c r="DA2443" s="94" t="s">
        <v>12016</v>
      </c>
      <c r="DB2443" s="94" t="s">
        <v>12016</v>
      </c>
      <c r="DC2443" s="94" t="s">
        <v>12007</v>
      </c>
      <c r="DD2443" s="94" t="s">
        <v>12007</v>
      </c>
      <c r="DE2443" s="94" t="s">
        <v>12016</v>
      </c>
      <c r="DH2443" s="94" t="s">
        <v>12021</v>
      </c>
      <c r="DJ2443" s="94" t="s">
        <v>12022</v>
      </c>
    </row>
    <row r="2444" ht="13.5" customHeight="1">
      <c r="A2444" s="94" t="s">
        <v>6945</v>
      </c>
      <c r="B2444" s="94" t="s">
        <v>6946</v>
      </c>
      <c r="C2444" s="94" t="str">
        <f t="shared" si="1"/>
        <v>Tiago Pinheiro</v>
      </c>
      <c r="D2444" s="94" t="s">
        <v>6947</v>
      </c>
      <c r="E2444" s="94" t="s">
        <v>32</v>
      </c>
      <c r="F2444" s="94" t="s">
        <v>25467</v>
      </c>
      <c r="G2444" s="95" t="s">
        <v>38</v>
      </c>
      <c r="H2444" s="94" t="s">
        <v>12006</v>
      </c>
      <c r="I2444" s="94" t="s">
        <v>12069</v>
      </c>
      <c r="L2444" s="94" t="s">
        <v>12007</v>
      </c>
      <c r="BF2444" s="94"/>
      <c r="BG2444" s="94"/>
      <c r="BH2444" s="94"/>
      <c r="BI2444" s="94"/>
      <c r="BJ2444" s="94"/>
      <c r="BK2444" s="94" t="s">
        <v>38</v>
      </c>
      <c r="BL2444" s="94"/>
      <c r="BM2444" s="94"/>
      <c r="BN2444" s="94"/>
      <c r="BO2444" s="94"/>
      <c r="BP2444" s="94"/>
      <c r="BQ2444" s="94"/>
      <c r="BR2444" s="94"/>
      <c r="BS2444" s="94"/>
      <c r="BT2444" s="94"/>
      <c r="BU2444" s="94"/>
      <c r="BV2444" s="94"/>
      <c r="BW2444" s="94"/>
      <c r="BX2444" s="94"/>
      <c r="BY2444" s="94"/>
      <c r="BZ2444" s="94"/>
      <c r="CA2444" s="94"/>
      <c r="CB2444" s="94">
        <v>1.0</v>
      </c>
      <c r="CC2444" s="94"/>
      <c r="CD2444" s="94"/>
      <c r="CE2444" s="94"/>
      <c r="CF2444" s="94"/>
      <c r="CG2444" s="94"/>
      <c r="CH2444" s="94"/>
      <c r="CJ2444" s="94" t="s">
        <v>16363</v>
      </c>
      <c r="CK2444" s="94" t="s">
        <v>25468</v>
      </c>
      <c r="CL2444" s="94" t="s">
        <v>12046</v>
      </c>
      <c r="CM2444" s="94" t="s">
        <v>25469</v>
      </c>
      <c r="CN2444" s="94" t="s">
        <v>12369</v>
      </c>
      <c r="CO2444" s="94" t="s">
        <v>12122</v>
      </c>
      <c r="CP2444" s="94" t="s">
        <v>25470</v>
      </c>
      <c r="CQ2444" s="94" t="s">
        <v>12320</v>
      </c>
      <c r="CR2444" s="94" t="s">
        <v>12321</v>
      </c>
      <c r="CX2444" s="94" t="s">
        <v>25471</v>
      </c>
      <c r="CZ2444" s="94" t="s">
        <v>12007</v>
      </c>
      <c r="DC2444" s="94" t="s">
        <v>12007</v>
      </c>
      <c r="DD2444" s="94" t="s">
        <v>12016</v>
      </c>
      <c r="DH2444" s="94" t="s">
        <v>12021</v>
      </c>
      <c r="DJ2444" s="94" t="s">
        <v>12022</v>
      </c>
    </row>
    <row r="2445" ht="13.5" customHeight="1">
      <c r="A2445" s="94" t="s">
        <v>25472</v>
      </c>
      <c r="B2445" s="94" t="s">
        <v>1695</v>
      </c>
      <c r="C2445" s="94" t="str">
        <f t="shared" si="1"/>
        <v>Tianchi Zhang</v>
      </c>
      <c r="D2445" s="94" t="s">
        <v>25473</v>
      </c>
      <c r="E2445" s="94" t="s">
        <v>32</v>
      </c>
      <c r="F2445" s="94" t="s">
        <v>25474</v>
      </c>
      <c r="G2445" s="95" t="s">
        <v>33</v>
      </c>
      <c r="H2445" s="94" t="s">
        <v>12006</v>
      </c>
      <c r="BF2445" s="94"/>
      <c r="BG2445" s="94"/>
      <c r="BH2445" s="94" t="s">
        <v>33</v>
      </c>
      <c r="BI2445" s="94"/>
      <c r="BJ2445" s="94"/>
      <c r="BK2445" s="94"/>
      <c r="BL2445" s="94"/>
      <c r="BM2445" s="94"/>
      <c r="BN2445" s="94"/>
      <c r="BO2445" s="94"/>
      <c r="BP2445" s="94"/>
      <c r="BQ2445" s="94"/>
      <c r="BR2445" s="94">
        <v>1.0</v>
      </c>
      <c r="BS2445" s="94"/>
      <c r="BT2445" s="94"/>
      <c r="BU2445" s="94"/>
      <c r="BV2445" s="94"/>
      <c r="BW2445" s="94"/>
      <c r="BX2445" s="94"/>
      <c r="BY2445" s="94"/>
      <c r="BZ2445" s="94"/>
      <c r="CA2445" s="94"/>
      <c r="CB2445" s="94"/>
      <c r="CC2445" s="94"/>
      <c r="CD2445" s="94"/>
      <c r="CE2445" s="94"/>
      <c r="CF2445" s="94"/>
      <c r="CG2445" s="94"/>
      <c r="CH2445" s="94"/>
      <c r="CJ2445" s="94" t="s">
        <v>3680</v>
      </c>
      <c r="CK2445" s="94" t="s">
        <v>25475</v>
      </c>
      <c r="CL2445" s="94" t="s">
        <v>12505</v>
      </c>
      <c r="CM2445" s="94" t="s">
        <v>18540</v>
      </c>
      <c r="CN2445" s="94" t="s">
        <v>22461</v>
      </c>
      <c r="CO2445" s="94" t="s">
        <v>12116</v>
      </c>
      <c r="CP2445" s="94" t="s">
        <v>14136</v>
      </c>
      <c r="CQ2445" s="94" t="s">
        <v>13943</v>
      </c>
      <c r="CR2445" s="94" t="s">
        <v>13943</v>
      </c>
      <c r="CS2445" s="94" t="s">
        <v>12007</v>
      </c>
      <c r="CX2445" s="94" t="s">
        <v>13282</v>
      </c>
      <c r="CZ2445" s="94" t="s">
        <v>12007</v>
      </c>
      <c r="DA2445" s="94" t="s">
        <v>12016</v>
      </c>
      <c r="DB2445" s="94" t="s">
        <v>12111</v>
      </c>
      <c r="DC2445" s="94" t="s">
        <v>12007</v>
      </c>
      <c r="DD2445" s="94" t="s">
        <v>12016</v>
      </c>
      <c r="DE2445" s="94" t="s">
        <v>12007</v>
      </c>
      <c r="DF2445" s="94" t="s">
        <v>25476</v>
      </c>
      <c r="DH2445" s="94" t="s">
        <v>12021</v>
      </c>
      <c r="DJ2445" s="94" t="s">
        <v>12022</v>
      </c>
    </row>
    <row r="2446" ht="13.5" customHeight="1">
      <c r="A2446" s="94" t="s">
        <v>2792</v>
      </c>
      <c r="B2446" s="94" t="s">
        <v>2793</v>
      </c>
      <c r="C2446" s="94" t="str">
        <f t="shared" si="1"/>
        <v>Tiffany Stone Wolbrecht</v>
      </c>
      <c r="D2446" s="94" t="s">
        <v>25477</v>
      </c>
      <c r="E2446" s="94" t="s">
        <v>32</v>
      </c>
      <c r="F2446" s="94" t="s">
        <v>25478</v>
      </c>
      <c r="G2446" s="95" t="s">
        <v>33</v>
      </c>
      <c r="H2446" s="94" t="s">
        <v>12006</v>
      </c>
      <c r="I2446" s="94" t="s">
        <v>12381</v>
      </c>
      <c r="BF2446" s="94" t="s">
        <v>33</v>
      </c>
      <c r="BG2446" s="94"/>
      <c r="BH2446" s="94"/>
      <c r="BI2446" s="94"/>
      <c r="BJ2446" s="94"/>
      <c r="BK2446" s="94"/>
      <c r="BL2446" s="94">
        <v>1.0</v>
      </c>
      <c r="BM2446" s="94"/>
      <c r="BN2446" s="94"/>
      <c r="BO2446" s="94"/>
      <c r="BP2446" s="94"/>
      <c r="BQ2446" s="94"/>
      <c r="BR2446" s="94"/>
      <c r="BS2446" s="94"/>
      <c r="BT2446" s="94"/>
      <c r="BU2446" s="94"/>
      <c r="BV2446" s="94"/>
      <c r="BW2446" s="94"/>
      <c r="BX2446" s="94"/>
      <c r="BY2446" s="94"/>
      <c r="BZ2446" s="94"/>
      <c r="CA2446" s="94"/>
      <c r="CB2446" s="94"/>
      <c r="CC2446" s="94"/>
      <c r="CD2446" s="94"/>
      <c r="CE2446" s="94"/>
      <c r="CF2446" s="94"/>
      <c r="CG2446" s="94"/>
      <c r="CH2446" s="94"/>
      <c r="CK2446" s="94" t="s">
        <v>2798</v>
      </c>
      <c r="CL2446" s="94" t="s">
        <v>12010</v>
      </c>
      <c r="CM2446" s="94" t="s">
        <v>13253</v>
      </c>
      <c r="CN2446" s="94" t="s">
        <v>25479</v>
      </c>
      <c r="CO2446" s="94" t="s">
        <v>12013</v>
      </c>
      <c r="CP2446" s="94" t="s">
        <v>25480</v>
      </c>
      <c r="CQ2446" s="94" t="s">
        <v>12032</v>
      </c>
      <c r="CR2446" s="94" t="s">
        <v>12752</v>
      </c>
      <c r="CS2446" s="94" t="s">
        <v>12016</v>
      </c>
      <c r="CT2446" s="94" t="s">
        <v>16003</v>
      </c>
      <c r="CU2446" s="94" t="s">
        <v>12297</v>
      </c>
      <c r="CV2446" s="94" t="s">
        <v>12297</v>
      </c>
      <c r="CX2446" s="94" t="s">
        <v>25481</v>
      </c>
      <c r="CZ2446" s="94" t="s">
        <v>12007</v>
      </c>
      <c r="DA2446" s="94" t="s">
        <v>12016</v>
      </c>
      <c r="DB2446" s="94" t="s">
        <v>12016</v>
      </c>
      <c r="DC2446" s="94" t="s">
        <v>12016</v>
      </c>
      <c r="DD2446" s="94" t="s">
        <v>12007</v>
      </c>
      <c r="DE2446" s="94" t="s">
        <v>12016</v>
      </c>
      <c r="DH2446" s="94" t="s">
        <v>12021</v>
      </c>
      <c r="DJ2446" s="94" t="s">
        <v>12022</v>
      </c>
    </row>
    <row r="2447" ht="13.5" customHeight="1">
      <c r="A2447" s="94" t="s">
        <v>6796</v>
      </c>
      <c r="B2447" s="94" t="s">
        <v>6797</v>
      </c>
      <c r="C2447" s="94" t="str">
        <f t="shared" si="1"/>
        <v>Tigist Simachew</v>
      </c>
      <c r="D2447" s="94" t="s">
        <v>6798</v>
      </c>
      <c r="E2447" s="94" t="s">
        <v>32</v>
      </c>
      <c r="F2447" s="94" t="s">
        <v>25482</v>
      </c>
      <c r="G2447" s="95" t="s">
        <v>33</v>
      </c>
      <c r="H2447" s="94" t="s">
        <v>12006</v>
      </c>
      <c r="I2447" s="94" t="s">
        <v>12069</v>
      </c>
      <c r="BF2447" s="94"/>
      <c r="BG2447" s="94"/>
      <c r="BH2447" s="94" t="s">
        <v>33</v>
      </c>
      <c r="BI2447" s="94"/>
      <c r="BJ2447" s="94"/>
      <c r="BK2447" s="94"/>
      <c r="BL2447" s="94"/>
      <c r="BM2447" s="94"/>
      <c r="BN2447" s="94"/>
      <c r="BO2447" s="94"/>
      <c r="BP2447" s="94"/>
      <c r="BQ2447" s="94"/>
      <c r="BR2447" s="94"/>
      <c r="BS2447" s="94">
        <v>1.0</v>
      </c>
      <c r="BT2447" s="94"/>
      <c r="BU2447" s="94"/>
      <c r="BV2447" s="94"/>
      <c r="BW2447" s="94"/>
      <c r="BX2447" s="94"/>
      <c r="BY2447" s="94"/>
      <c r="BZ2447" s="94"/>
      <c r="CA2447" s="94"/>
      <c r="CB2447" s="94"/>
      <c r="CC2447" s="94"/>
      <c r="CD2447" s="94"/>
      <c r="CE2447" s="94"/>
      <c r="CF2447" s="94"/>
      <c r="CG2447" s="94"/>
      <c r="CH2447" s="94"/>
      <c r="CJ2447" s="94" t="s">
        <v>12402</v>
      </c>
      <c r="CK2447" s="94" t="s">
        <v>25483</v>
      </c>
      <c r="CL2447" s="94" t="s">
        <v>12010</v>
      </c>
      <c r="CM2447" s="94" t="s">
        <v>25484</v>
      </c>
      <c r="CN2447" s="94" t="s">
        <v>17178</v>
      </c>
      <c r="CO2447" s="94" t="s">
        <v>12217</v>
      </c>
      <c r="CP2447" s="94" t="s">
        <v>12599</v>
      </c>
      <c r="CQ2447" s="94" t="s">
        <v>12132</v>
      </c>
      <c r="CR2447" s="94" t="s">
        <v>12133</v>
      </c>
      <c r="CS2447" s="94" t="s">
        <v>12007</v>
      </c>
      <c r="CT2447" s="94" t="s">
        <v>12052</v>
      </c>
      <c r="CU2447" s="94" t="s">
        <v>25485</v>
      </c>
      <c r="CV2447" s="94" t="s">
        <v>25486</v>
      </c>
      <c r="CX2447" s="94" t="s">
        <v>23871</v>
      </c>
      <c r="CZ2447" s="94" t="s">
        <v>12007</v>
      </c>
      <c r="DA2447" s="94" t="s">
        <v>12111</v>
      </c>
      <c r="DB2447" s="94" t="s">
        <v>12019</v>
      </c>
      <c r="DC2447" s="94" t="s">
        <v>12007</v>
      </c>
      <c r="DD2447" s="94" t="s">
        <v>12007</v>
      </c>
      <c r="DE2447" s="94" t="s">
        <v>12016</v>
      </c>
      <c r="DH2447" s="94" t="s">
        <v>12021</v>
      </c>
      <c r="DJ2447" s="94" t="s">
        <v>12022</v>
      </c>
    </row>
    <row r="2448" ht="13.5" customHeight="1">
      <c r="A2448" s="94" t="s">
        <v>5026</v>
      </c>
      <c r="B2448" s="94" t="s">
        <v>5027</v>
      </c>
      <c r="C2448" s="94" t="str">
        <f t="shared" si="1"/>
        <v>Tilman Oelgeschläger</v>
      </c>
      <c r="D2448" s="94" t="s">
        <v>5028</v>
      </c>
      <c r="E2448" s="94" t="s">
        <v>32</v>
      </c>
      <c r="F2448" s="94" t="s">
        <v>25487</v>
      </c>
      <c r="G2448" s="95" t="s">
        <v>33</v>
      </c>
      <c r="H2448" s="94" t="s">
        <v>12006</v>
      </c>
      <c r="I2448" s="94" t="s">
        <v>12069</v>
      </c>
      <c r="BF2448" s="94" t="s">
        <v>33</v>
      </c>
      <c r="BG2448" s="94"/>
      <c r="BH2448" s="94"/>
      <c r="BI2448" s="94"/>
      <c r="BJ2448" s="94"/>
      <c r="BK2448" s="94"/>
      <c r="BL2448" s="94"/>
      <c r="BM2448" s="94">
        <v>1.0</v>
      </c>
      <c r="BN2448" s="94"/>
      <c r="BO2448" s="94"/>
      <c r="BP2448" s="94"/>
      <c r="BQ2448" s="94"/>
      <c r="BR2448" s="94"/>
      <c r="BS2448" s="94"/>
      <c r="BT2448" s="94"/>
      <c r="BU2448" s="94"/>
      <c r="BV2448" s="94"/>
      <c r="BW2448" s="94"/>
      <c r="BX2448" s="94"/>
      <c r="BY2448" s="94"/>
      <c r="BZ2448" s="94"/>
      <c r="CA2448" s="94"/>
      <c r="CB2448" s="94"/>
      <c r="CC2448" s="94"/>
      <c r="CD2448" s="94"/>
      <c r="CE2448" s="94"/>
      <c r="CF2448" s="94"/>
      <c r="CG2448" s="94"/>
      <c r="CH2448" s="94"/>
      <c r="CJ2448" s="94" t="s">
        <v>11475</v>
      </c>
      <c r="CK2448" s="94" t="s">
        <v>5032</v>
      </c>
      <c r="CL2448" s="94" t="s">
        <v>12046</v>
      </c>
      <c r="CM2448" s="94" t="s">
        <v>12186</v>
      </c>
      <c r="CO2448" s="94" t="s">
        <v>12217</v>
      </c>
      <c r="CP2448" s="94" t="s">
        <v>12189</v>
      </c>
      <c r="CQ2448" s="94" t="s">
        <v>12015</v>
      </c>
      <c r="CR2448" s="94" t="s">
        <v>13100</v>
      </c>
      <c r="CS2448" s="94" t="s">
        <v>12016</v>
      </c>
      <c r="CT2448" s="94" t="s">
        <v>12297</v>
      </c>
      <c r="CU2448" s="94" t="s">
        <v>12297</v>
      </c>
      <c r="CV2448" s="94" t="s">
        <v>12297</v>
      </c>
      <c r="CX2448" s="94" t="s">
        <v>25488</v>
      </c>
      <c r="CZ2448" s="94" t="s">
        <v>12007</v>
      </c>
      <c r="DA2448" s="94" t="s">
        <v>12016</v>
      </c>
      <c r="DB2448" s="94" t="s">
        <v>12016</v>
      </c>
      <c r="DC2448" s="94" t="s">
        <v>12016</v>
      </c>
      <c r="DD2448" s="94" t="s">
        <v>12016</v>
      </c>
      <c r="DE2448" s="94" t="s">
        <v>12016</v>
      </c>
      <c r="DH2448" s="94" t="s">
        <v>12021</v>
      </c>
      <c r="DJ2448" s="94" t="s">
        <v>12022</v>
      </c>
    </row>
    <row r="2449" ht="13.5" customHeight="1">
      <c r="A2449" s="94" t="s">
        <v>5085</v>
      </c>
      <c r="B2449" s="94" t="s">
        <v>25489</v>
      </c>
      <c r="C2449" s="94" t="str">
        <f t="shared" si="1"/>
        <v>Tim Spuck</v>
      </c>
      <c r="D2449" s="94" t="s">
        <v>25490</v>
      </c>
      <c r="E2449" s="94" t="s">
        <v>32</v>
      </c>
      <c r="F2449" s="94" t="s">
        <v>25491</v>
      </c>
      <c r="G2449" s="95" t="s">
        <v>33</v>
      </c>
      <c r="H2449" s="94" t="s">
        <v>12006</v>
      </c>
      <c r="I2449" s="94" t="s">
        <v>12381</v>
      </c>
      <c r="BF2449" s="94"/>
      <c r="BG2449" s="94"/>
      <c r="BH2449" s="94" t="s">
        <v>33</v>
      </c>
      <c r="BI2449" s="94"/>
      <c r="BJ2449" s="94"/>
      <c r="BK2449" s="94"/>
      <c r="BL2449" s="94"/>
      <c r="BM2449" s="94"/>
      <c r="BN2449" s="94"/>
      <c r="BO2449" s="94"/>
      <c r="BP2449" s="94"/>
      <c r="BQ2449" s="94"/>
      <c r="BR2449" s="94">
        <v>1.0</v>
      </c>
      <c r="BS2449" s="94"/>
      <c r="BT2449" s="94"/>
      <c r="BU2449" s="94"/>
      <c r="BV2449" s="94"/>
      <c r="BW2449" s="94"/>
      <c r="BX2449" s="94"/>
      <c r="BY2449" s="94"/>
      <c r="BZ2449" s="94"/>
      <c r="CA2449" s="94"/>
      <c r="CB2449" s="94"/>
      <c r="CC2449" s="94"/>
      <c r="CD2449" s="94"/>
      <c r="CE2449" s="94"/>
      <c r="CF2449" s="94"/>
      <c r="CG2449" s="94"/>
      <c r="CH2449" s="94"/>
      <c r="CJ2449" s="94" t="s">
        <v>12058</v>
      </c>
      <c r="CK2449" s="94" t="s">
        <v>25492</v>
      </c>
      <c r="CM2449" s="94" t="s">
        <v>18893</v>
      </c>
      <c r="CN2449" s="94" t="s">
        <v>25493</v>
      </c>
      <c r="CQ2449" s="94" t="s">
        <v>12582</v>
      </c>
      <c r="CR2449" s="94" t="s">
        <v>12582</v>
      </c>
      <c r="CS2449" s="94" t="s">
        <v>12016</v>
      </c>
      <c r="CT2449" s="94" t="s">
        <v>12225</v>
      </c>
      <c r="CU2449" s="94" t="s">
        <v>12225</v>
      </c>
      <c r="CV2449" s="94" t="s">
        <v>12225</v>
      </c>
      <c r="CX2449" s="94" t="s">
        <v>25494</v>
      </c>
      <c r="CZ2449" s="94" t="s">
        <v>12007</v>
      </c>
      <c r="DA2449" s="94" t="s">
        <v>12016</v>
      </c>
      <c r="DB2449" s="94" t="s">
        <v>12016</v>
      </c>
      <c r="DC2449" s="94" t="s">
        <v>12016</v>
      </c>
      <c r="DD2449" s="94" t="s">
        <v>12007</v>
      </c>
      <c r="DE2449" s="94" t="s">
        <v>12016</v>
      </c>
      <c r="DH2449" s="94" t="s">
        <v>12021</v>
      </c>
      <c r="DJ2449" s="94" t="s">
        <v>12022</v>
      </c>
    </row>
    <row r="2450" ht="13.5" customHeight="1">
      <c r="A2450" s="94" t="s">
        <v>5085</v>
      </c>
      <c r="B2450" s="94" t="s">
        <v>25495</v>
      </c>
      <c r="C2450" s="94" t="str">
        <f t="shared" si="1"/>
        <v>Tim Stevenson</v>
      </c>
      <c r="D2450" s="94" t="s">
        <v>25496</v>
      </c>
      <c r="E2450" s="94" t="s">
        <v>32</v>
      </c>
      <c r="F2450" s="94" t="s">
        <v>25497</v>
      </c>
      <c r="G2450" s="95" t="s">
        <v>38</v>
      </c>
      <c r="H2450" s="94" t="s">
        <v>12006</v>
      </c>
      <c r="I2450" s="94" t="s">
        <v>12069</v>
      </c>
      <c r="BF2450" s="94"/>
      <c r="BG2450" s="94"/>
      <c r="BH2450" s="94"/>
      <c r="BI2450" s="94" t="s">
        <v>38</v>
      </c>
      <c r="BJ2450" s="94"/>
      <c r="BK2450" s="94"/>
      <c r="BL2450" s="94"/>
      <c r="BM2450" s="94"/>
      <c r="BN2450" s="94"/>
      <c r="BO2450" s="94"/>
      <c r="BP2450" s="94"/>
      <c r="BQ2450" s="94"/>
      <c r="BR2450" s="94"/>
      <c r="BS2450" s="94"/>
      <c r="BT2450" s="94"/>
      <c r="BU2450" s="94"/>
      <c r="BV2450" s="94"/>
      <c r="BW2450" s="94">
        <v>1.0</v>
      </c>
      <c r="BX2450" s="94"/>
      <c r="BY2450" s="94"/>
      <c r="BZ2450" s="94"/>
      <c r="CA2450" s="94"/>
      <c r="CB2450" s="94"/>
      <c r="CC2450" s="94"/>
      <c r="CD2450" s="94"/>
      <c r="CE2450" s="94"/>
      <c r="CF2450" s="94"/>
      <c r="CG2450" s="94"/>
      <c r="CH2450" s="94"/>
      <c r="CK2450" s="94" t="s">
        <v>25498</v>
      </c>
      <c r="CM2450" s="94" t="s">
        <v>13391</v>
      </c>
      <c r="CN2450" s="94" t="s">
        <v>25499</v>
      </c>
      <c r="CQ2450" s="94" t="s">
        <v>13125</v>
      </c>
      <c r="CX2450" s="94" t="s">
        <v>13201</v>
      </c>
      <c r="CZ2450" s="94" t="s">
        <v>12016</v>
      </c>
      <c r="DC2450" s="94" t="s">
        <v>12016</v>
      </c>
      <c r="DD2450" s="94" t="s">
        <v>12016</v>
      </c>
      <c r="DH2450" s="94" t="s">
        <v>12021</v>
      </c>
      <c r="DJ2450" s="94" t="s">
        <v>12022</v>
      </c>
    </row>
    <row r="2451" ht="13.5" customHeight="1">
      <c r="A2451" s="94" t="s">
        <v>25500</v>
      </c>
      <c r="B2451" s="94" t="s">
        <v>25501</v>
      </c>
      <c r="C2451" s="94" t="str">
        <f t="shared" si="1"/>
        <v>timi ekubo</v>
      </c>
      <c r="D2451" s="94" t="s">
        <v>25502</v>
      </c>
      <c r="E2451" s="94" t="s">
        <v>32</v>
      </c>
      <c r="F2451" s="94" t="s">
        <v>25503</v>
      </c>
      <c r="G2451" s="95" t="s">
        <v>33</v>
      </c>
      <c r="H2451" s="94" t="s">
        <v>12006</v>
      </c>
      <c r="I2451" s="94" t="s">
        <v>12287</v>
      </c>
      <c r="BF2451" s="94" t="s">
        <v>33</v>
      </c>
      <c r="BG2451" s="94"/>
      <c r="BH2451" s="94"/>
      <c r="BI2451" s="94"/>
      <c r="BJ2451" s="94"/>
      <c r="BK2451" s="94"/>
      <c r="BL2451" s="94">
        <v>1.0</v>
      </c>
      <c r="BM2451" s="94"/>
      <c r="BN2451" s="94"/>
      <c r="BO2451" s="94"/>
      <c r="BP2451" s="94"/>
      <c r="BQ2451" s="94"/>
      <c r="BR2451" s="94"/>
      <c r="BS2451" s="94"/>
      <c r="BT2451" s="94"/>
      <c r="BU2451" s="94"/>
      <c r="BV2451" s="94"/>
      <c r="BW2451" s="94"/>
      <c r="BX2451" s="94"/>
      <c r="BY2451" s="94"/>
      <c r="BZ2451" s="94"/>
      <c r="CA2451" s="94"/>
      <c r="CB2451" s="94"/>
      <c r="CC2451" s="94"/>
      <c r="CD2451" s="94"/>
      <c r="CE2451" s="94"/>
      <c r="CF2451" s="94"/>
      <c r="CG2451" s="94"/>
      <c r="CH2451" s="94"/>
      <c r="CJ2451" s="94" t="s">
        <v>22530</v>
      </c>
      <c r="CK2451" s="94" t="s">
        <v>25504</v>
      </c>
      <c r="CL2451" s="94" t="s">
        <v>12505</v>
      </c>
      <c r="CM2451" s="94" t="s">
        <v>25505</v>
      </c>
      <c r="CN2451" s="94" t="s">
        <v>25506</v>
      </c>
      <c r="CO2451" s="94" t="s">
        <v>12116</v>
      </c>
      <c r="CP2451" s="94" t="s">
        <v>25507</v>
      </c>
      <c r="CQ2451" s="94" t="s">
        <v>12158</v>
      </c>
      <c r="CR2451" s="94" t="s">
        <v>25508</v>
      </c>
      <c r="CS2451" s="94" t="s">
        <v>12007</v>
      </c>
      <c r="CT2451" s="94" t="s">
        <v>12117</v>
      </c>
      <c r="CU2451" s="94" t="s">
        <v>12117</v>
      </c>
      <c r="CV2451" s="94" t="s">
        <v>12297</v>
      </c>
      <c r="CX2451" s="94" t="s">
        <v>25509</v>
      </c>
      <c r="CZ2451" s="94" t="s">
        <v>12007</v>
      </c>
      <c r="DA2451" s="94" t="s">
        <v>12016</v>
      </c>
      <c r="DB2451" s="94" t="s">
        <v>12019</v>
      </c>
      <c r="DC2451" s="94" t="s">
        <v>12007</v>
      </c>
      <c r="DD2451" s="94" t="s">
        <v>12007</v>
      </c>
      <c r="DE2451" s="94" t="s">
        <v>12007</v>
      </c>
      <c r="DF2451" s="94" t="s">
        <v>25510</v>
      </c>
      <c r="DH2451" s="94" t="s">
        <v>12021</v>
      </c>
      <c r="DJ2451" s="94" t="s">
        <v>12022</v>
      </c>
    </row>
    <row r="2452" ht="13.5" customHeight="1">
      <c r="A2452" s="94" t="s">
        <v>2974</v>
      </c>
      <c r="B2452" s="94" t="s">
        <v>11127</v>
      </c>
      <c r="C2452" s="94" t="str">
        <f t="shared" si="1"/>
        <v>Timothy Heckman</v>
      </c>
      <c r="D2452" s="94" t="s">
        <v>11128</v>
      </c>
      <c r="E2452" s="94" t="s">
        <v>32</v>
      </c>
      <c r="F2452" s="94" t="s">
        <v>25511</v>
      </c>
      <c r="G2452" s="95" t="s">
        <v>33</v>
      </c>
      <c r="H2452" s="94" t="s">
        <v>12006</v>
      </c>
      <c r="I2452" s="94" t="s">
        <v>12069</v>
      </c>
      <c r="BF2452" s="94" t="s">
        <v>33</v>
      </c>
      <c r="BG2452" s="94"/>
      <c r="BH2452" s="94"/>
      <c r="BI2452" s="94"/>
      <c r="BJ2452" s="94"/>
      <c r="BK2452" s="94"/>
      <c r="BL2452" s="94">
        <v>1.0</v>
      </c>
      <c r="BM2452" s="94"/>
      <c r="BN2452" s="94"/>
      <c r="BO2452" s="94"/>
      <c r="BP2452" s="94"/>
      <c r="BQ2452" s="94"/>
      <c r="BR2452" s="94"/>
      <c r="BS2452" s="94"/>
      <c r="BT2452" s="94"/>
      <c r="BU2452" s="94"/>
      <c r="BV2452" s="94"/>
      <c r="BW2452" s="94"/>
      <c r="BX2452" s="94"/>
      <c r="BY2452" s="94"/>
      <c r="BZ2452" s="94"/>
      <c r="CA2452" s="94"/>
      <c r="CB2452" s="94"/>
      <c r="CC2452" s="94"/>
      <c r="CD2452" s="94"/>
      <c r="CE2452" s="94"/>
      <c r="CF2452" s="94"/>
      <c r="CG2452" s="94"/>
      <c r="CH2452" s="94"/>
      <c r="CJ2452" s="94" t="s">
        <v>12082</v>
      </c>
      <c r="CK2452" s="94" t="s">
        <v>11132</v>
      </c>
      <c r="CL2452" s="94" t="s">
        <v>12505</v>
      </c>
      <c r="CM2452" s="94" t="s">
        <v>21222</v>
      </c>
      <c r="CN2452" s="94" t="s">
        <v>12029</v>
      </c>
      <c r="CO2452" s="94" t="s">
        <v>12030</v>
      </c>
      <c r="CP2452" s="94" t="s">
        <v>12581</v>
      </c>
      <c r="CQ2452" s="94" t="s">
        <v>12062</v>
      </c>
      <c r="CR2452" s="94" t="s">
        <v>12062</v>
      </c>
      <c r="CS2452" s="94" t="s">
        <v>12016</v>
      </c>
      <c r="CX2452" s="94" t="s">
        <v>2154</v>
      </c>
      <c r="CZ2452" s="94" t="s">
        <v>12007</v>
      </c>
      <c r="DA2452" s="94" t="s">
        <v>12016</v>
      </c>
      <c r="DB2452" s="94" t="s">
        <v>12016</v>
      </c>
      <c r="DC2452" s="94" t="s">
        <v>12016</v>
      </c>
      <c r="DD2452" s="94" t="s">
        <v>12016</v>
      </c>
      <c r="DE2452" s="94" t="s">
        <v>12016</v>
      </c>
      <c r="DH2452" s="94" t="s">
        <v>12021</v>
      </c>
      <c r="DJ2452" s="94" t="s">
        <v>12022</v>
      </c>
    </row>
    <row r="2453" ht="13.5" customHeight="1">
      <c r="A2453" s="94" t="s">
        <v>1643</v>
      </c>
      <c r="B2453" s="94" t="s">
        <v>1644</v>
      </c>
      <c r="C2453" s="94" t="str">
        <f t="shared" si="1"/>
        <v>Tina Harriott</v>
      </c>
      <c r="D2453" s="94" t="s">
        <v>1645</v>
      </c>
      <c r="E2453" s="94" t="s">
        <v>32</v>
      </c>
      <c r="F2453" s="94" t="s">
        <v>25512</v>
      </c>
      <c r="G2453" s="95" t="s">
        <v>38</v>
      </c>
      <c r="H2453" s="94" t="s">
        <v>12006</v>
      </c>
      <c r="I2453" s="94" t="s">
        <v>12069</v>
      </c>
      <c r="BF2453" s="94"/>
      <c r="BG2453" s="94"/>
      <c r="BH2453" s="94"/>
      <c r="BI2453" s="94"/>
      <c r="BJ2453" s="94"/>
      <c r="BK2453" s="94" t="s">
        <v>38</v>
      </c>
      <c r="BL2453" s="94"/>
      <c r="BM2453" s="94"/>
      <c r="BN2453" s="94"/>
      <c r="BO2453" s="94"/>
      <c r="BP2453" s="94"/>
      <c r="BQ2453" s="94"/>
      <c r="BR2453" s="94"/>
      <c r="BS2453" s="94"/>
      <c r="BT2453" s="94"/>
      <c r="BU2453" s="94"/>
      <c r="BV2453" s="94"/>
      <c r="BW2453" s="94"/>
      <c r="BX2453" s="94"/>
      <c r="BY2453" s="94"/>
      <c r="BZ2453" s="94"/>
      <c r="CA2453" s="94">
        <v>1.0</v>
      </c>
      <c r="CB2453" s="94"/>
      <c r="CC2453" s="94"/>
      <c r="CD2453" s="94"/>
      <c r="CE2453" s="94"/>
      <c r="CF2453" s="94"/>
      <c r="CG2453" s="94"/>
      <c r="CH2453" s="94"/>
      <c r="CJ2453" s="94" t="s">
        <v>12058</v>
      </c>
      <c r="CK2453" s="94" t="s">
        <v>25513</v>
      </c>
      <c r="CL2453" s="94" t="s">
        <v>12010</v>
      </c>
      <c r="CM2453" s="94" t="s">
        <v>25514</v>
      </c>
      <c r="CN2453" s="94" t="s">
        <v>12072</v>
      </c>
      <c r="CO2453" s="94" t="s">
        <v>12030</v>
      </c>
      <c r="CP2453" s="94" t="s">
        <v>25515</v>
      </c>
      <c r="CQ2453" s="94" t="s">
        <v>12075</v>
      </c>
      <c r="CR2453" s="94" t="s">
        <v>12465</v>
      </c>
      <c r="CU2453" s="94" t="s">
        <v>12498</v>
      </c>
      <c r="CX2453" s="94" t="s">
        <v>1650</v>
      </c>
      <c r="CZ2453" s="94" t="s">
        <v>12016</v>
      </c>
      <c r="DC2453" s="94" t="s">
        <v>12016</v>
      </c>
      <c r="DD2453" s="94" t="s">
        <v>12016</v>
      </c>
      <c r="DH2453" s="94" t="s">
        <v>12021</v>
      </c>
      <c r="DJ2453" s="94" t="s">
        <v>12022</v>
      </c>
    </row>
    <row r="2454" ht="13.5" customHeight="1">
      <c r="A2454" s="94" t="s">
        <v>25516</v>
      </c>
      <c r="B2454" s="94" t="s">
        <v>4830</v>
      </c>
      <c r="C2454" s="94" t="str">
        <f t="shared" si="1"/>
        <v>Ting Li</v>
      </c>
      <c r="D2454" s="94" t="s">
        <v>25517</v>
      </c>
      <c r="E2454" s="94" t="s">
        <v>5249</v>
      </c>
      <c r="F2454" s="94" t="s">
        <v>25518</v>
      </c>
      <c r="G2454" s="95" t="s">
        <v>1059</v>
      </c>
      <c r="H2454" s="94" t="s">
        <v>12006</v>
      </c>
      <c r="I2454" s="94" t="s">
        <v>12069</v>
      </c>
      <c r="BF2454" s="94"/>
      <c r="BG2454" s="94"/>
      <c r="BH2454" s="94"/>
      <c r="BI2454" s="94"/>
      <c r="BJ2454" s="94"/>
      <c r="BK2454" s="94"/>
      <c r="BL2454" s="94"/>
      <c r="BM2454" s="94"/>
      <c r="BN2454" s="94"/>
      <c r="BO2454" s="94"/>
      <c r="BP2454" s="94"/>
      <c r="BQ2454" s="94"/>
      <c r="BR2454" s="94"/>
      <c r="BS2454" s="94"/>
      <c r="BT2454" s="94"/>
      <c r="BU2454" s="94"/>
      <c r="BV2454" s="94"/>
      <c r="BW2454" s="94"/>
      <c r="BX2454" s="94"/>
      <c r="BY2454" s="94"/>
      <c r="BZ2454" s="94"/>
      <c r="CA2454" s="94"/>
      <c r="CB2454" s="94"/>
      <c r="CC2454" s="94"/>
      <c r="CD2454" s="94"/>
      <c r="CE2454" s="94"/>
      <c r="CF2454" s="94"/>
      <c r="CG2454" s="94"/>
      <c r="CH2454" s="94"/>
      <c r="CK2454" s="94" t="s">
        <v>25519</v>
      </c>
      <c r="CM2454" s="94" t="s">
        <v>14135</v>
      </c>
      <c r="CQ2454" s="94" t="s">
        <v>13943</v>
      </c>
      <c r="CX2454" s="94" t="s">
        <v>12235</v>
      </c>
      <c r="DH2454" s="94" t="s">
        <v>12021</v>
      </c>
      <c r="DJ2454" s="94" t="s">
        <v>12022</v>
      </c>
    </row>
    <row r="2455" ht="13.5" customHeight="1">
      <c r="A2455" s="94" t="s">
        <v>25520</v>
      </c>
      <c r="B2455" s="94" t="s">
        <v>1688</v>
      </c>
      <c r="C2455" s="94" t="str">
        <f t="shared" si="1"/>
        <v>Ting-Yun Cheng</v>
      </c>
      <c r="D2455" s="94" t="s">
        <v>25521</v>
      </c>
      <c r="E2455" s="94" t="s">
        <v>32</v>
      </c>
      <c r="F2455" s="94" t="s">
        <v>25522</v>
      </c>
      <c r="G2455" s="95" t="s">
        <v>33</v>
      </c>
      <c r="H2455" s="94" t="s">
        <v>12006</v>
      </c>
      <c r="BF2455" s="94"/>
      <c r="BG2455" s="94"/>
      <c r="BH2455" s="94" t="s">
        <v>33</v>
      </c>
      <c r="BI2455" s="94"/>
      <c r="BJ2455" s="94"/>
      <c r="BK2455" s="94"/>
      <c r="BL2455" s="94"/>
      <c r="BM2455" s="94"/>
      <c r="BN2455" s="94"/>
      <c r="BO2455" s="94"/>
      <c r="BP2455" s="94"/>
      <c r="BQ2455" s="94"/>
      <c r="BR2455" s="94">
        <v>1.0</v>
      </c>
      <c r="BS2455" s="94"/>
      <c r="BT2455" s="94"/>
      <c r="BU2455" s="94"/>
      <c r="BV2455" s="94"/>
      <c r="BW2455" s="94"/>
      <c r="BX2455" s="94"/>
      <c r="BY2455" s="94"/>
      <c r="BZ2455" s="94"/>
      <c r="CA2455" s="94"/>
      <c r="CB2455" s="94"/>
      <c r="CC2455" s="94"/>
      <c r="CD2455" s="94"/>
      <c r="CE2455" s="94"/>
      <c r="CF2455" s="94"/>
      <c r="CG2455" s="94"/>
      <c r="CH2455" s="94"/>
      <c r="CJ2455" s="94" t="s">
        <v>3680</v>
      </c>
      <c r="CK2455" s="94" t="s">
        <v>25523</v>
      </c>
      <c r="CL2455" s="94" t="s">
        <v>12010</v>
      </c>
      <c r="CM2455" s="94" t="s">
        <v>25524</v>
      </c>
      <c r="CN2455" s="94" t="s">
        <v>15481</v>
      </c>
      <c r="CO2455" s="94" t="s">
        <v>12188</v>
      </c>
      <c r="CP2455" s="94" t="s">
        <v>13833</v>
      </c>
      <c r="CQ2455" s="94" t="s">
        <v>12263</v>
      </c>
      <c r="CR2455" s="94" t="s">
        <v>25525</v>
      </c>
      <c r="CS2455" s="94" t="s">
        <v>12007</v>
      </c>
      <c r="CX2455" s="94" t="s">
        <v>25526</v>
      </c>
      <c r="CZ2455" s="94" t="s">
        <v>12016</v>
      </c>
      <c r="DA2455" s="94" t="s">
        <v>12016</v>
      </c>
      <c r="DB2455" s="94" t="s">
        <v>12111</v>
      </c>
      <c r="DC2455" s="94" t="s">
        <v>12007</v>
      </c>
      <c r="DD2455" s="94" t="s">
        <v>12016</v>
      </c>
      <c r="DE2455" s="94" t="s">
        <v>12007</v>
      </c>
      <c r="DH2455" s="94" t="s">
        <v>12021</v>
      </c>
      <c r="DJ2455" s="94" t="s">
        <v>12022</v>
      </c>
    </row>
    <row r="2456" ht="13.5" customHeight="1">
      <c r="A2456" s="94" t="s">
        <v>25527</v>
      </c>
      <c r="B2456" s="94" t="s">
        <v>7278</v>
      </c>
      <c r="C2456" s="94" t="str">
        <f t="shared" si="1"/>
        <v>Tirthankar Roy Choudhury</v>
      </c>
      <c r="D2456" s="94" t="s">
        <v>25528</v>
      </c>
      <c r="E2456" s="94" t="s">
        <v>32</v>
      </c>
      <c r="F2456" s="94" t="s">
        <v>25529</v>
      </c>
      <c r="G2456" s="95" t="s">
        <v>33</v>
      </c>
      <c r="H2456" s="94" t="s">
        <v>12006</v>
      </c>
      <c r="I2456" s="94" t="s">
        <v>12025</v>
      </c>
      <c r="BF2456" s="94" t="s">
        <v>33</v>
      </c>
      <c r="BG2456" s="94"/>
      <c r="BH2456" s="94"/>
      <c r="BI2456" s="94"/>
      <c r="BJ2456" s="94"/>
      <c r="BK2456" s="94"/>
      <c r="BL2456" s="94">
        <v>1.0</v>
      </c>
      <c r="BM2456" s="94"/>
      <c r="BN2456" s="94"/>
      <c r="BO2456" s="94"/>
      <c r="BP2456" s="94"/>
      <c r="BQ2456" s="94"/>
      <c r="BR2456" s="94"/>
      <c r="BS2456" s="94"/>
      <c r="BT2456" s="94"/>
      <c r="BU2456" s="94"/>
      <c r="BV2456" s="94"/>
      <c r="BW2456" s="94"/>
      <c r="BX2456" s="94"/>
      <c r="BY2456" s="94"/>
      <c r="BZ2456" s="94"/>
      <c r="CA2456" s="94"/>
      <c r="CB2456" s="94"/>
      <c r="CC2456" s="94"/>
      <c r="CD2456" s="94"/>
      <c r="CE2456" s="94"/>
      <c r="CF2456" s="94"/>
      <c r="CG2456" s="94"/>
      <c r="CH2456" s="94"/>
      <c r="CJ2456" s="94" t="s">
        <v>12082</v>
      </c>
      <c r="CK2456" s="94" t="s">
        <v>25530</v>
      </c>
      <c r="CL2456" s="94" t="s">
        <v>12046</v>
      </c>
      <c r="CM2456" s="94" t="s">
        <v>24681</v>
      </c>
      <c r="CN2456" s="94" t="s">
        <v>12029</v>
      </c>
      <c r="CO2456" s="94" t="s">
        <v>12030</v>
      </c>
      <c r="CP2456" s="94" t="s">
        <v>13281</v>
      </c>
      <c r="CQ2456" s="94" t="s">
        <v>12183</v>
      </c>
      <c r="CR2456" s="94" t="s">
        <v>12183</v>
      </c>
      <c r="CS2456" s="94" t="s">
        <v>12007</v>
      </c>
      <c r="CT2456" s="94" t="s">
        <v>12052</v>
      </c>
      <c r="CX2456" s="94" t="s">
        <v>23157</v>
      </c>
      <c r="CZ2456" s="94" t="s">
        <v>12007</v>
      </c>
      <c r="DA2456" s="94" t="s">
        <v>12016</v>
      </c>
      <c r="DB2456" s="94" t="s">
        <v>12016</v>
      </c>
      <c r="DC2456" s="94" t="s">
        <v>12016</v>
      </c>
      <c r="DD2456" s="94" t="s">
        <v>12007</v>
      </c>
      <c r="DE2456" s="94" t="s">
        <v>12016</v>
      </c>
      <c r="DH2456" s="94" t="s">
        <v>12021</v>
      </c>
      <c r="DJ2456" s="94" t="s">
        <v>12022</v>
      </c>
    </row>
    <row r="2457" ht="13.5" customHeight="1">
      <c r="A2457" s="94" t="s">
        <v>25531</v>
      </c>
      <c r="B2457" s="94" t="s">
        <v>25532</v>
      </c>
      <c r="C2457" s="94" t="str">
        <f t="shared" si="1"/>
        <v>Tiziana Venturi</v>
      </c>
      <c r="D2457" s="94" t="s">
        <v>25533</v>
      </c>
      <c r="E2457" s="94" t="s">
        <v>32</v>
      </c>
      <c r="F2457" s="94" t="s">
        <v>25534</v>
      </c>
      <c r="G2457" s="95" t="s">
        <v>38</v>
      </c>
      <c r="H2457" s="94" t="s">
        <v>12006</v>
      </c>
      <c r="I2457" s="94" t="s">
        <v>12069</v>
      </c>
      <c r="BF2457" s="94"/>
      <c r="BG2457" s="94"/>
      <c r="BH2457" s="94"/>
      <c r="BI2457" s="94"/>
      <c r="BJ2457" s="94"/>
      <c r="BK2457" s="94" t="s">
        <v>38</v>
      </c>
      <c r="BL2457" s="94"/>
      <c r="BM2457" s="94"/>
      <c r="BN2457" s="94"/>
      <c r="BO2457" s="94"/>
      <c r="BP2457" s="94"/>
      <c r="BQ2457" s="94"/>
      <c r="BR2457" s="94"/>
      <c r="BS2457" s="94"/>
      <c r="BT2457" s="94"/>
      <c r="BU2457" s="94"/>
      <c r="BV2457" s="94"/>
      <c r="BW2457" s="94"/>
      <c r="BX2457" s="94"/>
      <c r="BY2457" s="94"/>
      <c r="BZ2457" s="94"/>
      <c r="CA2457" s="94">
        <v>1.0</v>
      </c>
      <c r="CB2457" s="94"/>
      <c r="CC2457" s="94"/>
      <c r="CD2457" s="94"/>
      <c r="CE2457" s="94"/>
      <c r="CF2457" s="94"/>
      <c r="CG2457" s="94"/>
      <c r="CH2457" s="94"/>
      <c r="CJ2457" s="94" t="s">
        <v>12058</v>
      </c>
      <c r="CK2457" s="94" t="s">
        <v>25535</v>
      </c>
      <c r="CL2457" s="94" t="s">
        <v>12010</v>
      </c>
      <c r="CM2457" s="94" t="s">
        <v>25536</v>
      </c>
      <c r="CN2457" s="94" t="s">
        <v>12177</v>
      </c>
      <c r="CP2457" s="94" t="s">
        <v>14170</v>
      </c>
      <c r="CQ2457" s="94" t="s">
        <v>12605</v>
      </c>
      <c r="CR2457" s="94" t="s">
        <v>12606</v>
      </c>
      <c r="CX2457" s="94" t="s">
        <v>25537</v>
      </c>
      <c r="CZ2457" s="94" t="s">
        <v>12007</v>
      </c>
      <c r="DC2457" s="94" t="s">
        <v>12016</v>
      </c>
      <c r="DD2457" s="94" t="s">
        <v>12016</v>
      </c>
      <c r="DH2457" s="94" t="s">
        <v>12021</v>
      </c>
      <c r="DJ2457" s="94" t="s">
        <v>12022</v>
      </c>
    </row>
    <row r="2458" ht="13.5" customHeight="1">
      <c r="A2458" s="94" t="s">
        <v>3018</v>
      </c>
      <c r="B2458" s="94" t="s">
        <v>8567</v>
      </c>
      <c r="C2458" s="94" t="str">
        <f t="shared" si="1"/>
        <v>Tobias Géron</v>
      </c>
      <c r="D2458" s="94" t="s">
        <v>8568</v>
      </c>
      <c r="E2458" s="94" t="s">
        <v>35</v>
      </c>
      <c r="F2458" s="94" t="s">
        <v>25538</v>
      </c>
      <c r="G2458" s="95" t="s">
        <v>33</v>
      </c>
      <c r="H2458" s="94" t="s">
        <v>12006</v>
      </c>
      <c r="I2458" s="94" t="s">
        <v>12069</v>
      </c>
      <c r="BF2458" s="94" t="s">
        <v>33</v>
      </c>
      <c r="BG2458" s="94"/>
      <c r="BH2458" s="94"/>
      <c r="BI2458" s="94"/>
      <c r="BJ2458" s="94"/>
      <c r="BK2458" s="94"/>
      <c r="BL2458" s="94">
        <v>1.0</v>
      </c>
      <c r="BM2458" s="94"/>
      <c r="BN2458" s="94"/>
      <c r="BO2458" s="94"/>
      <c r="BP2458" s="94"/>
      <c r="BQ2458" s="94"/>
      <c r="BR2458" s="94"/>
      <c r="BS2458" s="94"/>
      <c r="BT2458" s="94"/>
      <c r="BU2458" s="94"/>
      <c r="BV2458" s="94"/>
      <c r="BW2458" s="94"/>
      <c r="BX2458" s="94"/>
      <c r="BY2458" s="94"/>
      <c r="BZ2458" s="94"/>
      <c r="CA2458" s="94"/>
      <c r="CB2458" s="94"/>
      <c r="CC2458" s="94"/>
      <c r="CD2458" s="94">
        <v>1.0</v>
      </c>
      <c r="CE2458" s="94"/>
      <c r="CF2458" s="94"/>
      <c r="CG2458" s="94"/>
      <c r="CH2458" s="94"/>
      <c r="CJ2458" s="94" t="s">
        <v>3680</v>
      </c>
      <c r="CK2458" s="94" t="s">
        <v>8571</v>
      </c>
      <c r="CL2458" s="94" t="s">
        <v>12046</v>
      </c>
      <c r="CM2458" s="94" t="s">
        <v>16280</v>
      </c>
      <c r="CN2458" s="94" t="s">
        <v>12640</v>
      </c>
      <c r="CO2458" s="94" t="s">
        <v>12188</v>
      </c>
      <c r="CP2458" s="94" t="s">
        <v>18080</v>
      </c>
      <c r="CQ2458" s="94" t="s">
        <v>12075</v>
      </c>
      <c r="CR2458" s="94" t="s">
        <v>13028</v>
      </c>
      <c r="CS2458" s="94" t="s">
        <v>12016</v>
      </c>
      <c r="CX2458" s="94" t="s">
        <v>25539</v>
      </c>
      <c r="CZ2458" s="94" t="s">
        <v>12007</v>
      </c>
      <c r="DA2458" s="94" t="s">
        <v>12016</v>
      </c>
      <c r="DB2458" s="94" t="s">
        <v>12016</v>
      </c>
      <c r="DC2458" s="94" t="s">
        <v>12007</v>
      </c>
      <c r="DD2458" s="94" t="s">
        <v>12007</v>
      </c>
      <c r="DE2458" s="94" t="s">
        <v>12007</v>
      </c>
      <c r="DH2458" s="94" t="s">
        <v>12021</v>
      </c>
      <c r="DJ2458" s="94" t="s">
        <v>12022</v>
      </c>
    </row>
    <row r="2459" ht="13.5" customHeight="1">
      <c r="A2459" s="94" t="s">
        <v>3018</v>
      </c>
      <c r="B2459" s="94" t="s">
        <v>3019</v>
      </c>
      <c r="C2459" s="94" t="str">
        <f t="shared" si="1"/>
        <v>Tobias Hoffmann</v>
      </c>
      <c r="D2459" s="94" t="s">
        <v>3020</v>
      </c>
      <c r="E2459" s="94" t="s">
        <v>32</v>
      </c>
      <c r="F2459" s="94" t="s">
        <v>25540</v>
      </c>
      <c r="G2459" s="95" t="s">
        <v>33</v>
      </c>
      <c r="H2459" s="94" t="s">
        <v>12006</v>
      </c>
      <c r="I2459" s="94" t="s">
        <v>12069</v>
      </c>
      <c r="BF2459" s="94" t="s">
        <v>33</v>
      </c>
      <c r="BG2459" s="94"/>
      <c r="BH2459" s="94"/>
      <c r="BI2459" s="94"/>
      <c r="BJ2459" s="94"/>
      <c r="BK2459" s="94"/>
      <c r="BL2459" s="94"/>
      <c r="BM2459" s="94">
        <v>1.0</v>
      </c>
      <c r="BN2459" s="94"/>
      <c r="BO2459" s="94"/>
      <c r="BP2459" s="94"/>
      <c r="BQ2459" s="94"/>
      <c r="BR2459" s="94"/>
      <c r="BS2459" s="94"/>
      <c r="BT2459" s="94"/>
      <c r="BU2459" s="94"/>
      <c r="BV2459" s="94"/>
      <c r="BW2459" s="94"/>
      <c r="BX2459" s="94"/>
      <c r="BY2459" s="94"/>
      <c r="BZ2459" s="94"/>
      <c r="CA2459" s="94"/>
      <c r="CB2459" s="94"/>
      <c r="CC2459" s="94"/>
      <c r="CD2459" s="94">
        <v>1.0</v>
      </c>
      <c r="CE2459" s="94"/>
      <c r="CF2459" s="94"/>
      <c r="CG2459" s="94"/>
      <c r="CH2459" s="94"/>
      <c r="CK2459" s="94" t="s">
        <v>3024</v>
      </c>
      <c r="CL2459" s="94" t="s">
        <v>12046</v>
      </c>
      <c r="CM2459" s="94" t="s">
        <v>25541</v>
      </c>
      <c r="CN2459" s="94" t="s">
        <v>25542</v>
      </c>
      <c r="CO2459" s="94" t="s">
        <v>12217</v>
      </c>
      <c r="CP2459" s="94" t="s">
        <v>25543</v>
      </c>
      <c r="CQ2459" s="94" t="s">
        <v>12243</v>
      </c>
      <c r="CR2459" s="94" t="s">
        <v>13100</v>
      </c>
      <c r="CS2459" s="94" t="s">
        <v>12007</v>
      </c>
      <c r="CX2459" s="94" t="s">
        <v>25544</v>
      </c>
      <c r="CZ2459" s="94" t="s">
        <v>12016</v>
      </c>
      <c r="DA2459" s="94" t="s">
        <v>12016</v>
      </c>
      <c r="DB2459" s="94" t="s">
        <v>12111</v>
      </c>
      <c r="DC2459" s="94" t="s">
        <v>12016</v>
      </c>
      <c r="DD2459" s="94" t="s">
        <v>12007</v>
      </c>
      <c r="DE2459" s="94" t="s">
        <v>12007</v>
      </c>
      <c r="DH2459" s="94" t="s">
        <v>12021</v>
      </c>
      <c r="DJ2459" s="94" t="s">
        <v>12022</v>
      </c>
    </row>
    <row r="2460" ht="13.5" customHeight="1">
      <c r="A2460" s="94" t="s">
        <v>3018</v>
      </c>
      <c r="B2460" s="94" t="s">
        <v>25545</v>
      </c>
      <c r="C2460" s="94" t="str">
        <f t="shared" si="1"/>
        <v>Tobias Westmeier</v>
      </c>
      <c r="D2460" s="94" t="s">
        <v>25546</v>
      </c>
      <c r="E2460" s="94" t="s">
        <v>32</v>
      </c>
      <c r="F2460" s="94" t="s">
        <v>25547</v>
      </c>
      <c r="G2460" s="95" t="s">
        <v>33</v>
      </c>
      <c r="H2460" s="94" t="s">
        <v>12006</v>
      </c>
      <c r="I2460" s="94" t="s">
        <v>12069</v>
      </c>
      <c r="BF2460" s="94"/>
      <c r="BG2460" s="94"/>
      <c r="BH2460" s="94" t="s">
        <v>33</v>
      </c>
      <c r="BI2460" s="94"/>
      <c r="BJ2460" s="94"/>
      <c r="BK2460" s="94"/>
      <c r="BL2460" s="94"/>
      <c r="BM2460" s="94"/>
      <c r="BN2460" s="94"/>
      <c r="BO2460" s="94"/>
      <c r="BP2460" s="94"/>
      <c r="BQ2460" s="94"/>
      <c r="BR2460" s="94">
        <v>1.0</v>
      </c>
      <c r="BS2460" s="94"/>
      <c r="BT2460" s="94"/>
      <c r="BU2460" s="94"/>
      <c r="BV2460" s="94"/>
      <c r="BW2460" s="94"/>
      <c r="BX2460" s="94"/>
      <c r="BY2460" s="94"/>
      <c r="BZ2460" s="94"/>
      <c r="CA2460" s="94"/>
      <c r="CB2460" s="94"/>
      <c r="CC2460" s="94"/>
      <c r="CD2460" s="94"/>
      <c r="CE2460" s="94"/>
      <c r="CF2460" s="94"/>
      <c r="CG2460" s="94"/>
      <c r="CH2460" s="94"/>
      <c r="CK2460" s="94" t="s">
        <v>25548</v>
      </c>
      <c r="CM2460" s="94" t="s">
        <v>25549</v>
      </c>
      <c r="CQ2460" s="94" t="s">
        <v>12074</v>
      </c>
      <c r="CS2460" s="94" t="s">
        <v>12016</v>
      </c>
      <c r="CX2460" s="94" t="s">
        <v>25550</v>
      </c>
      <c r="CZ2460" s="94" t="s">
        <v>12007</v>
      </c>
      <c r="DA2460" s="94" t="s">
        <v>12016</v>
      </c>
      <c r="DB2460" s="94" t="s">
        <v>12016</v>
      </c>
      <c r="DC2460" s="94" t="s">
        <v>12007</v>
      </c>
      <c r="DD2460" s="94" t="s">
        <v>12016</v>
      </c>
      <c r="DE2460" s="94" t="s">
        <v>12016</v>
      </c>
      <c r="DH2460" s="94" t="s">
        <v>12021</v>
      </c>
      <c r="DJ2460" s="94" t="s">
        <v>12022</v>
      </c>
    </row>
    <row r="2461" ht="13.5" customHeight="1">
      <c r="A2461" s="94" t="s">
        <v>3061</v>
      </c>
      <c r="B2461" s="94" t="s">
        <v>3062</v>
      </c>
      <c r="C2461" s="94" t="str">
        <f t="shared" si="1"/>
        <v>Toivo Samuel Mabote</v>
      </c>
      <c r="D2461" s="94" t="s">
        <v>3063</v>
      </c>
      <c r="E2461" s="94" t="s">
        <v>32</v>
      </c>
      <c r="F2461" s="94" t="s">
        <v>25551</v>
      </c>
      <c r="G2461" s="95" t="s">
        <v>33</v>
      </c>
      <c r="H2461" s="94" t="s">
        <v>12006</v>
      </c>
      <c r="I2461" s="94" t="s">
        <v>12069</v>
      </c>
      <c r="BF2461" s="94"/>
      <c r="BG2461" s="94"/>
      <c r="BH2461" s="94" t="s">
        <v>33</v>
      </c>
      <c r="BI2461" s="94"/>
      <c r="BJ2461" s="94"/>
      <c r="BK2461" s="94"/>
      <c r="BL2461" s="94"/>
      <c r="BM2461" s="94"/>
      <c r="BN2461" s="94"/>
      <c r="BO2461" s="94"/>
      <c r="BP2461" s="94"/>
      <c r="BQ2461" s="94"/>
      <c r="BR2461" s="94"/>
      <c r="BS2461" s="94">
        <v>1.0</v>
      </c>
      <c r="BT2461" s="94"/>
      <c r="BU2461" s="94"/>
      <c r="BV2461" s="94"/>
      <c r="BW2461" s="94"/>
      <c r="BX2461" s="94"/>
      <c r="BY2461" s="94"/>
      <c r="BZ2461" s="94"/>
      <c r="CA2461" s="94"/>
      <c r="CB2461" s="94"/>
      <c r="CC2461" s="94"/>
      <c r="CD2461" s="94"/>
      <c r="CE2461" s="94"/>
      <c r="CF2461" s="94"/>
      <c r="CG2461" s="94"/>
      <c r="CH2461" s="94"/>
      <c r="CJ2461" s="94" t="s">
        <v>11475</v>
      </c>
      <c r="CK2461" s="94" t="s">
        <v>3066</v>
      </c>
      <c r="CL2461" s="94" t="s">
        <v>12046</v>
      </c>
      <c r="CM2461" s="94" t="s">
        <v>14683</v>
      </c>
      <c r="CN2461" s="94" t="s">
        <v>12143</v>
      </c>
      <c r="CO2461" s="94" t="s">
        <v>12217</v>
      </c>
      <c r="CP2461" s="94" t="s">
        <v>25552</v>
      </c>
      <c r="CQ2461" s="94" t="s">
        <v>25553</v>
      </c>
      <c r="CR2461" s="94" t="s">
        <v>15648</v>
      </c>
      <c r="CS2461" s="94" t="s">
        <v>12016</v>
      </c>
      <c r="CT2461" s="94" t="s">
        <v>12076</v>
      </c>
      <c r="CU2461" s="94" t="s">
        <v>12076</v>
      </c>
      <c r="CV2461" s="94" t="s">
        <v>12076</v>
      </c>
      <c r="CX2461" s="94" t="s">
        <v>25554</v>
      </c>
      <c r="CZ2461" s="94" t="s">
        <v>12007</v>
      </c>
      <c r="DB2461" s="94" t="s">
        <v>12111</v>
      </c>
      <c r="DC2461" s="94" t="s">
        <v>12007</v>
      </c>
      <c r="DD2461" s="94" t="s">
        <v>12007</v>
      </c>
      <c r="DE2461" s="94" t="s">
        <v>12007</v>
      </c>
      <c r="DF2461" s="94" t="s">
        <v>12076</v>
      </c>
      <c r="DH2461" s="94" t="s">
        <v>12021</v>
      </c>
      <c r="DJ2461" s="94" t="s">
        <v>12022</v>
      </c>
    </row>
    <row r="2462" ht="13.5" customHeight="1">
      <c r="A2462" s="94" t="s">
        <v>8351</v>
      </c>
      <c r="B2462" s="94" t="s">
        <v>8352</v>
      </c>
      <c r="C2462" s="94" t="str">
        <f t="shared" si="1"/>
        <v>Toky Herimandimby Randriamampandry</v>
      </c>
      <c r="D2462" s="94" t="s">
        <v>8353</v>
      </c>
      <c r="E2462" s="94" t="s">
        <v>32</v>
      </c>
      <c r="F2462" s="94" t="s">
        <v>25555</v>
      </c>
      <c r="G2462" s="95" t="s">
        <v>33</v>
      </c>
      <c r="H2462" s="94" t="s">
        <v>12006</v>
      </c>
      <c r="I2462" s="94" t="s">
        <v>12069</v>
      </c>
      <c r="BF2462" s="94" t="s">
        <v>33</v>
      </c>
      <c r="BG2462" s="94"/>
      <c r="BH2462" s="94"/>
      <c r="BI2462" s="94"/>
      <c r="BJ2462" s="94"/>
      <c r="BK2462" s="94"/>
      <c r="BL2462" s="94">
        <v>1.0</v>
      </c>
      <c r="BM2462" s="94"/>
      <c r="BN2462" s="94"/>
      <c r="BO2462" s="94"/>
      <c r="BP2462" s="94"/>
      <c r="BQ2462" s="94"/>
      <c r="BR2462" s="94"/>
      <c r="BS2462" s="94"/>
      <c r="BT2462" s="94"/>
      <c r="BU2462" s="94"/>
      <c r="BV2462" s="94"/>
      <c r="BW2462" s="94"/>
      <c r="BX2462" s="94"/>
      <c r="BY2462" s="94"/>
      <c r="BZ2462" s="94"/>
      <c r="CA2462" s="94"/>
      <c r="CB2462" s="94"/>
      <c r="CC2462" s="94"/>
      <c r="CD2462" s="94"/>
      <c r="CE2462" s="94"/>
      <c r="CF2462" s="94"/>
      <c r="CG2462" s="94"/>
      <c r="CH2462" s="94"/>
      <c r="CJ2462" s="94" t="s">
        <v>3680</v>
      </c>
      <c r="CK2462" s="94" t="s">
        <v>25556</v>
      </c>
      <c r="CL2462" s="94" t="s">
        <v>12046</v>
      </c>
      <c r="CM2462" s="94" t="s">
        <v>15091</v>
      </c>
      <c r="CN2462" s="94" t="s">
        <v>12188</v>
      </c>
      <c r="CO2462" s="94" t="s">
        <v>12188</v>
      </c>
      <c r="CP2462" s="94" t="s">
        <v>12189</v>
      </c>
      <c r="CQ2462" s="94" t="s">
        <v>12015</v>
      </c>
      <c r="CR2462" s="94" t="s">
        <v>12433</v>
      </c>
      <c r="CS2462" s="94" t="s">
        <v>12016</v>
      </c>
      <c r="CT2462" s="94" t="s">
        <v>12052</v>
      </c>
      <c r="CX2462" s="94" t="s">
        <v>25557</v>
      </c>
      <c r="CZ2462" s="94" t="s">
        <v>12007</v>
      </c>
      <c r="DA2462" s="94" t="s">
        <v>12016</v>
      </c>
      <c r="DB2462" s="94" t="s">
        <v>12019</v>
      </c>
      <c r="DC2462" s="94" t="s">
        <v>12007</v>
      </c>
      <c r="DD2462" s="94" t="s">
        <v>12007</v>
      </c>
      <c r="DE2462" s="94" t="s">
        <v>12016</v>
      </c>
      <c r="DH2462" s="94" t="s">
        <v>12021</v>
      </c>
      <c r="DJ2462" s="94" t="s">
        <v>12022</v>
      </c>
    </row>
    <row r="2463" ht="13.5" customHeight="1">
      <c r="A2463" s="94" t="s">
        <v>25558</v>
      </c>
      <c r="B2463" s="94" t="s">
        <v>25559</v>
      </c>
      <c r="C2463" s="94" t="str">
        <f t="shared" si="1"/>
        <v>Tom Oosterloo</v>
      </c>
      <c r="D2463" s="94" t="s">
        <v>25560</v>
      </c>
      <c r="E2463" s="94" t="s">
        <v>32</v>
      </c>
      <c r="F2463" s="94" t="s">
        <v>25561</v>
      </c>
      <c r="G2463" s="95" t="s">
        <v>33</v>
      </c>
      <c r="H2463" s="94" t="s">
        <v>12006</v>
      </c>
      <c r="I2463" s="94" t="s">
        <v>12069</v>
      </c>
      <c r="BF2463" s="94" t="s">
        <v>33</v>
      </c>
      <c r="BG2463" s="94"/>
      <c r="BH2463" s="94"/>
      <c r="BI2463" s="94"/>
      <c r="BJ2463" s="94"/>
      <c r="BK2463" s="94"/>
      <c r="BL2463" s="94">
        <v>1.0</v>
      </c>
      <c r="BM2463" s="94"/>
      <c r="BN2463" s="94"/>
      <c r="BO2463" s="94"/>
      <c r="BP2463" s="94"/>
      <c r="BQ2463" s="94"/>
      <c r="BR2463" s="94"/>
      <c r="BS2463" s="94"/>
      <c r="BT2463" s="94"/>
      <c r="BU2463" s="94"/>
      <c r="BV2463" s="94"/>
      <c r="BW2463" s="94"/>
      <c r="BX2463" s="94"/>
      <c r="BY2463" s="94"/>
      <c r="BZ2463" s="94"/>
      <c r="CA2463" s="94"/>
      <c r="CB2463" s="94"/>
      <c r="CC2463" s="94"/>
      <c r="CD2463" s="94">
        <v>1.0</v>
      </c>
      <c r="CE2463" s="94"/>
      <c r="CF2463" s="94"/>
      <c r="CG2463" s="94"/>
      <c r="CH2463" s="94"/>
      <c r="CJ2463" s="94" t="s">
        <v>12082</v>
      </c>
      <c r="CK2463" s="94" t="s">
        <v>25562</v>
      </c>
      <c r="CM2463" s="94" t="s">
        <v>25563</v>
      </c>
      <c r="CO2463" s="94" t="s">
        <v>12030</v>
      </c>
      <c r="CQ2463" s="94" t="s">
        <v>22861</v>
      </c>
      <c r="CR2463" s="94" t="s">
        <v>22861</v>
      </c>
      <c r="CS2463" s="94" t="s">
        <v>12016</v>
      </c>
      <c r="CX2463" s="94" t="s">
        <v>25564</v>
      </c>
      <c r="CZ2463" s="94" t="s">
        <v>12007</v>
      </c>
      <c r="DA2463" s="94" t="s">
        <v>12016</v>
      </c>
      <c r="DB2463" s="94" t="s">
        <v>12016</v>
      </c>
      <c r="DC2463" s="94" t="s">
        <v>12007</v>
      </c>
      <c r="DD2463" s="94" t="s">
        <v>12016</v>
      </c>
      <c r="DE2463" s="94" t="s">
        <v>12016</v>
      </c>
      <c r="DH2463" s="94" t="s">
        <v>12021</v>
      </c>
      <c r="DJ2463" s="94" t="s">
        <v>12022</v>
      </c>
    </row>
    <row r="2464" ht="13.5" customHeight="1">
      <c r="A2464" s="94" t="s">
        <v>25558</v>
      </c>
      <c r="B2464" s="94" t="s">
        <v>2052</v>
      </c>
      <c r="C2464" s="94" t="str">
        <f t="shared" si="1"/>
        <v>Tom Rice</v>
      </c>
      <c r="D2464" s="94" t="s">
        <v>25565</v>
      </c>
      <c r="E2464" s="94" t="s">
        <v>32</v>
      </c>
      <c r="F2464" s="94" t="s">
        <v>25566</v>
      </c>
      <c r="G2464" s="95" t="s">
        <v>33</v>
      </c>
      <c r="H2464" s="94" t="s">
        <v>12006</v>
      </c>
      <c r="BF2464" s="94" t="s">
        <v>33</v>
      </c>
      <c r="BG2464" s="94"/>
      <c r="BH2464" s="94"/>
      <c r="BI2464" s="94"/>
      <c r="BJ2464" s="94"/>
      <c r="BK2464" s="94"/>
      <c r="BL2464" s="94">
        <v>1.0</v>
      </c>
      <c r="BM2464" s="94"/>
      <c r="BN2464" s="94"/>
      <c r="BO2464" s="94"/>
      <c r="BP2464" s="94"/>
      <c r="BQ2464" s="94"/>
      <c r="BR2464" s="94"/>
      <c r="BS2464" s="94"/>
      <c r="BT2464" s="94"/>
      <c r="BU2464" s="94"/>
      <c r="BV2464" s="94"/>
      <c r="BW2464" s="94"/>
      <c r="BX2464" s="94"/>
      <c r="BY2464" s="94"/>
      <c r="BZ2464" s="94"/>
      <c r="CA2464" s="94"/>
      <c r="CB2464" s="94"/>
      <c r="CC2464" s="94"/>
      <c r="CD2464" s="94"/>
      <c r="CE2464" s="94"/>
      <c r="CF2464" s="94"/>
      <c r="CG2464" s="94"/>
      <c r="CH2464" s="94"/>
      <c r="CJ2464" s="94" t="s">
        <v>3680</v>
      </c>
      <c r="CK2464" s="94" t="s">
        <v>25567</v>
      </c>
      <c r="CL2464" s="94" t="s">
        <v>12046</v>
      </c>
      <c r="CM2464" s="94" t="s">
        <v>12698</v>
      </c>
      <c r="CN2464" s="94" t="s">
        <v>25568</v>
      </c>
      <c r="CO2464" s="94" t="s">
        <v>12116</v>
      </c>
      <c r="CP2464" s="94" t="s">
        <v>14071</v>
      </c>
      <c r="CQ2464" s="94" t="s">
        <v>12062</v>
      </c>
      <c r="CR2464" s="94" t="s">
        <v>12752</v>
      </c>
      <c r="CS2464" s="94" t="s">
        <v>12016</v>
      </c>
      <c r="CT2464" s="94" t="s">
        <v>12052</v>
      </c>
      <c r="CX2464" s="94" t="s">
        <v>12499</v>
      </c>
      <c r="CZ2464" s="94" t="s">
        <v>12007</v>
      </c>
      <c r="DA2464" s="94" t="s">
        <v>12019</v>
      </c>
      <c r="DB2464" s="94" t="s">
        <v>12019</v>
      </c>
      <c r="DC2464" s="94" t="s">
        <v>12016</v>
      </c>
      <c r="DD2464" s="94" t="s">
        <v>12007</v>
      </c>
      <c r="DE2464" s="94" t="s">
        <v>12007</v>
      </c>
      <c r="DH2464" s="94" t="s">
        <v>12021</v>
      </c>
      <c r="DJ2464" s="94" t="s">
        <v>12022</v>
      </c>
    </row>
    <row r="2465" ht="13.5" customHeight="1">
      <c r="A2465" s="94" t="s">
        <v>25558</v>
      </c>
      <c r="B2465" s="94" t="s">
        <v>25569</v>
      </c>
      <c r="C2465" s="94" t="str">
        <f t="shared" si="1"/>
        <v>Tom Schad</v>
      </c>
      <c r="D2465" s="94" t="s">
        <v>25570</v>
      </c>
      <c r="E2465" s="94" t="s">
        <v>32</v>
      </c>
      <c r="F2465" s="94" t="s">
        <v>25571</v>
      </c>
      <c r="G2465" s="95" t="s">
        <v>38</v>
      </c>
      <c r="H2465" s="94" t="s">
        <v>12006</v>
      </c>
      <c r="I2465" s="94" t="s">
        <v>12069</v>
      </c>
      <c r="BF2465" s="94"/>
      <c r="BG2465" s="94" t="s">
        <v>38</v>
      </c>
      <c r="BH2465" s="94"/>
      <c r="BI2465" s="94"/>
      <c r="BJ2465" s="94"/>
      <c r="BK2465" s="94"/>
      <c r="BL2465" s="94"/>
      <c r="BM2465" s="94"/>
      <c r="BN2465" s="94"/>
      <c r="BO2465" s="94">
        <v>1.0</v>
      </c>
      <c r="BP2465" s="94"/>
      <c r="BQ2465" s="94"/>
      <c r="BR2465" s="94"/>
      <c r="BS2465" s="94"/>
      <c r="BT2465" s="94"/>
      <c r="BU2465" s="94"/>
      <c r="BV2465" s="94"/>
      <c r="BW2465" s="94"/>
      <c r="BX2465" s="94"/>
      <c r="BY2465" s="94"/>
      <c r="BZ2465" s="94"/>
      <c r="CA2465" s="94"/>
      <c r="CB2465" s="94"/>
      <c r="CC2465" s="94"/>
      <c r="CD2465" s="94"/>
      <c r="CE2465" s="94"/>
      <c r="CF2465" s="94"/>
      <c r="CG2465" s="94"/>
      <c r="CH2465" s="94"/>
      <c r="CJ2465" s="94" t="s">
        <v>3680</v>
      </c>
      <c r="CK2465" s="94" t="s">
        <v>25572</v>
      </c>
      <c r="CL2465" s="94" t="s">
        <v>12046</v>
      </c>
      <c r="CM2465" s="94" t="s">
        <v>25573</v>
      </c>
      <c r="CN2465" s="94" t="s">
        <v>24835</v>
      </c>
      <c r="CO2465" s="94" t="s">
        <v>12030</v>
      </c>
      <c r="CP2465" s="94" t="s">
        <v>25574</v>
      </c>
      <c r="CQ2465" s="94" t="s">
        <v>12032</v>
      </c>
      <c r="CR2465" s="94" t="s">
        <v>12062</v>
      </c>
      <c r="CX2465" s="94" t="s">
        <v>25575</v>
      </c>
      <c r="CZ2465" s="94" t="s">
        <v>12007</v>
      </c>
      <c r="DC2465" s="94" t="s">
        <v>12007</v>
      </c>
      <c r="DD2465" s="94" t="s">
        <v>12016</v>
      </c>
      <c r="DH2465" s="94" t="s">
        <v>12021</v>
      </c>
      <c r="DJ2465" s="94" t="s">
        <v>12022</v>
      </c>
    </row>
    <row r="2466" ht="13.5" customHeight="1">
      <c r="A2466" s="94" t="s">
        <v>25558</v>
      </c>
      <c r="B2466" s="94" t="s">
        <v>25576</v>
      </c>
      <c r="C2466" s="94" t="str">
        <f t="shared" si="1"/>
        <v>Tom Steiman-Cameron</v>
      </c>
      <c r="D2466" s="94" t="s">
        <v>25577</v>
      </c>
      <c r="E2466" s="94" t="s">
        <v>32</v>
      </c>
      <c r="F2466" s="94" t="s">
        <v>25578</v>
      </c>
      <c r="G2466" s="95" t="s">
        <v>33</v>
      </c>
      <c r="H2466" s="94" t="s">
        <v>12006</v>
      </c>
      <c r="BF2466" s="94"/>
      <c r="BG2466" s="94"/>
      <c r="BH2466" s="94" t="s">
        <v>33</v>
      </c>
      <c r="BI2466" s="94"/>
      <c r="BJ2466" s="94"/>
      <c r="BK2466" s="94"/>
      <c r="BL2466" s="94"/>
      <c r="BM2466" s="94"/>
      <c r="BN2466" s="94"/>
      <c r="BO2466" s="94"/>
      <c r="BP2466" s="94"/>
      <c r="BQ2466" s="94"/>
      <c r="BR2466" s="94">
        <v>1.0</v>
      </c>
      <c r="BS2466" s="94"/>
      <c r="BT2466" s="94"/>
      <c r="BU2466" s="94"/>
      <c r="BV2466" s="94"/>
      <c r="BW2466" s="94"/>
      <c r="BX2466" s="94"/>
      <c r="BY2466" s="94"/>
      <c r="BZ2466" s="94"/>
      <c r="CA2466" s="94"/>
      <c r="CB2466" s="94"/>
      <c r="CC2466" s="94"/>
      <c r="CD2466" s="94"/>
      <c r="CE2466" s="94"/>
      <c r="CF2466" s="94"/>
      <c r="CG2466" s="94"/>
      <c r="CH2466" s="94"/>
      <c r="CJ2466" s="94" t="s">
        <v>3680</v>
      </c>
      <c r="CK2466" s="94" t="s">
        <v>25579</v>
      </c>
      <c r="CL2466" s="94" t="s">
        <v>12175</v>
      </c>
      <c r="CM2466" s="94" t="s">
        <v>25580</v>
      </c>
      <c r="CN2466" s="94" t="s">
        <v>12815</v>
      </c>
      <c r="CO2466" s="94" t="s">
        <v>12013</v>
      </c>
      <c r="CP2466" s="94" t="s">
        <v>25581</v>
      </c>
      <c r="CQ2466" s="94" t="s">
        <v>12062</v>
      </c>
      <c r="CR2466" s="94" t="s">
        <v>12062</v>
      </c>
      <c r="CS2466" s="94" t="s">
        <v>12016</v>
      </c>
      <c r="CX2466" s="94" t="s">
        <v>25582</v>
      </c>
      <c r="CZ2466" s="94" t="s">
        <v>12007</v>
      </c>
      <c r="DA2466" s="94" t="s">
        <v>12016</v>
      </c>
      <c r="DB2466" s="94" t="s">
        <v>12016</v>
      </c>
      <c r="DC2466" s="94" t="s">
        <v>12016</v>
      </c>
      <c r="DD2466" s="94" t="s">
        <v>12016</v>
      </c>
      <c r="DE2466" s="94" t="s">
        <v>12016</v>
      </c>
      <c r="DH2466" s="94" t="s">
        <v>12021</v>
      </c>
      <c r="DJ2466" s="94" t="s">
        <v>12022</v>
      </c>
    </row>
    <row r="2467" ht="13.5" customHeight="1">
      <c r="A2467" s="94" t="s">
        <v>4746</v>
      </c>
      <c r="B2467" s="94" t="s">
        <v>4721</v>
      </c>
      <c r="C2467" s="94" t="str">
        <f t="shared" si="1"/>
        <v>Tomasz Bulik</v>
      </c>
      <c r="D2467" s="94" t="s">
        <v>4747</v>
      </c>
      <c r="E2467" s="94" t="s">
        <v>32</v>
      </c>
      <c r="F2467" s="94" t="s">
        <v>25583</v>
      </c>
      <c r="G2467" s="95" t="s">
        <v>33</v>
      </c>
      <c r="H2467" s="94" t="s">
        <v>12006</v>
      </c>
      <c r="I2467" s="94" t="s">
        <v>12069</v>
      </c>
      <c r="BF2467" s="94"/>
      <c r="BG2467" s="94"/>
      <c r="BH2467" s="94" t="s">
        <v>33</v>
      </c>
      <c r="BI2467" s="94"/>
      <c r="BJ2467" s="94"/>
      <c r="BK2467" s="94"/>
      <c r="BL2467" s="94"/>
      <c r="BM2467" s="94"/>
      <c r="BN2467" s="94"/>
      <c r="BO2467" s="94"/>
      <c r="BP2467" s="94"/>
      <c r="BQ2467" s="94"/>
      <c r="BR2467" s="94">
        <v>1.0</v>
      </c>
      <c r="BS2467" s="94"/>
      <c r="BT2467" s="94"/>
      <c r="BU2467" s="94"/>
      <c r="BV2467" s="94"/>
      <c r="BW2467" s="94"/>
      <c r="BX2467" s="94"/>
      <c r="BY2467" s="94"/>
      <c r="BZ2467" s="94"/>
      <c r="CA2467" s="94"/>
      <c r="CB2467" s="94"/>
      <c r="CC2467" s="94"/>
      <c r="CD2467" s="94"/>
      <c r="CE2467" s="94"/>
      <c r="CF2467" s="94"/>
      <c r="CG2467" s="94"/>
      <c r="CH2467" s="94"/>
      <c r="CJ2467" s="94" t="s">
        <v>12082</v>
      </c>
      <c r="CK2467" s="94" t="s">
        <v>4750</v>
      </c>
      <c r="CL2467" s="94" t="s">
        <v>12505</v>
      </c>
      <c r="CM2467" s="94" t="s">
        <v>25584</v>
      </c>
      <c r="CO2467" s="94" t="s">
        <v>12030</v>
      </c>
      <c r="CP2467" s="94" t="s">
        <v>25585</v>
      </c>
      <c r="CQ2467" s="94" t="s">
        <v>12336</v>
      </c>
      <c r="CR2467" s="94" t="s">
        <v>12337</v>
      </c>
      <c r="CS2467" s="94" t="s">
        <v>12016</v>
      </c>
      <c r="CX2467" s="94" t="s">
        <v>25586</v>
      </c>
      <c r="CZ2467" s="94" t="s">
        <v>12007</v>
      </c>
      <c r="DA2467" s="94" t="s">
        <v>12016</v>
      </c>
      <c r="DC2467" s="94" t="s">
        <v>12016</v>
      </c>
      <c r="DD2467" s="94" t="s">
        <v>12007</v>
      </c>
      <c r="DE2467" s="94" t="s">
        <v>12016</v>
      </c>
      <c r="DH2467" s="94" t="s">
        <v>12021</v>
      </c>
      <c r="DJ2467" s="94" t="s">
        <v>12022</v>
      </c>
    </row>
    <row r="2468" ht="13.5" customHeight="1">
      <c r="A2468" s="94" t="s">
        <v>4746</v>
      </c>
      <c r="B2468" s="94" t="s">
        <v>8149</v>
      </c>
      <c r="C2468" s="94" t="str">
        <f t="shared" si="1"/>
        <v>Tomasz Mrozek</v>
      </c>
      <c r="D2468" s="94" t="s">
        <v>8150</v>
      </c>
      <c r="E2468" s="94" t="s">
        <v>32</v>
      </c>
      <c r="F2468" s="94" t="s">
        <v>25587</v>
      </c>
      <c r="G2468" s="95" t="s">
        <v>33</v>
      </c>
      <c r="H2468" s="94" t="s">
        <v>12006</v>
      </c>
      <c r="I2468" s="94" t="s">
        <v>12069</v>
      </c>
      <c r="BF2468" s="94"/>
      <c r="BG2468" s="94"/>
      <c r="BH2468" s="94" t="s">
        <v>33</v>
      </c>
      <c r="BI2468" s="94"/>
      <c r="BJ2468" s="94"/>
      <c r="BK2468" s="94"/>
      <c r="BL2468" s="94"/>
      <c r="BM2468" s="94"/>
      <c r="BN2468" s="94"/>
      <c r="BO2468" s="94"/>
      <c r="BP2468" s="94"/>
      <c r="BQ2468" s="94"/>
      <c r="BR2468" s="94">
        <v>1.0</v>
      </c>
      <c r="BS2468" s="94"/>
      <c r="BT2468" s="94"/>
      <c r="BU2468" s="94"/>
      <c r="BV2468" s="94"/>
      <c r="BW2468" s="94"/>
      <c r="BX2468" s="94"/>
      <c r="BY2468" s="94"/>
      <c r="BZ2468" s="94"/>
      <c r="CA2468" s="94"/>
      <c r="CB2468" s="94"/>
      <c r="CC2468" s="94"/>
      <c r="CD2468" s="94"/>
      <c r="CE2468" s="94"/>
      <c r="CF2468" s="94"/>
      <c r="CG2468" s="94"/>
      <c r="CH2468" s="94"/>
      <c r="CJ2468" s="94" t="s">
        <v>3680</v>
      </c>
      <c r="CK2468" s="94" t="s">
        <v>8154</v>
      </c>
      <c r="CL2468" s="94" t="s">
        <v>12046</v>
      </c>
      <c r="CM2468" s="94" t="s">
        <v>25588</v>
      </c>
      <c r="CN2468" s="94" t="s">
        <v>21882</v>
      </c>
      <c r="CO2468" s="94" t="s">
        <v>12030</v>
      </c>
      <c r="CP2468" s="94" t="s">
        <v>20538</v>
      </c>
      <c r="CQ2468" s="94" t="s">
        <v>12336</v>
      </c>
      <c r="CR2468" s="94" t="s">
        <v>12336</v>
      </c>
      <c r="CS2468" s="94" t="s">
        <v>12016</v>
      </c>
      <c r="CX2468" s="94" t="s">
        <v>25589</v>
      </c>
      <c r="CZ2468" s="94" t="s">
        <v>12007</v>
      </c>
      <c r="DD2468" s="94" t="s">
        <v>12007</v>
      </c>
      <c r="DE2468" s="94" t="s">
        <v>12016</v>
      </c>
      <c r="DH2468" s="94" t="s">
        <v>12021</v>
      </c>
      <c r="DJ2468" s="94" t="s">
        <v>12022</v>
      </c>
    </row>
    <row r="2469" ht="13.5" customHeight="1">
      <c r="A2469" s="94" t="s">
        <v>7515</v>
      </c>
      <c r="B2469" s="94" t="s">
        <v>7516</v>
      </c>
      <c r="C2469" s="94" t="str">
        <f t="shared" si="1"/>
        <v>tombo fitahiana</v>
      </c>
      <c r="D2469" s="94" t="s">
        <v>7517</v>
      </c>
      <c r="E2469" s="94" t="s">
        <v>32</v>
      </c>
      <c r="F2469" s="94" t="s">
        <v>25590</v>
      </c>
      <c r="G2469" s="95" t="s">
        <v>33</v>
      </c>
      <c r="H2469" s="94" t="s">
        <v>12006</v>
      </c>
      <c r="I2469" s="94" t="s">
        <v>12025</v>
      </c>
      <c r="BF2469" s="94" t="s">
        <v>33</v>
      </c>
      <c r="BG2469" s="94"/>
      <c r="BH2469" s="94"/>
      <c r="BI2469" s="94"/>
      <c r="BJ2469" s="94"/>
      <c r="BK2469" s="94"/>
      <c r="BL2469" s="94"/>
      <c r="BM2469" s="94">
        <v>1.0</v>
      </c>
      <c r="BN2469" s="94"/>
      <c r="BO2469" s="94"/>
      <c r="BP2469" s="94"/>
      <c r="BQ2469" s="94"/>
      <c r="BR2469" s="94"/>
      <c r="BS2469" s="94"/>
      <c r="BT2469" s="94"/>
      <c r="BU2469" s="94"/>
      <c r="BV2469" s="94"/>
      <c r="BW2469" s="94"/>
      <c r="BX2469" s="94"/>
      <c r="BY2469" s="94"/>
      <c r="BZ2469" s="94"/>
      <c r="CA2469" s="94"/>
      <c r="CB2469" s="94"/>
      <c r="CC2469" s="94"/>
      <c r="CD2469" s="94"/>
      <c r="CE2469" s="94"/>
      <c r="CF2469" s="94"/>
      <c r="CG2469" s="94"/>
      <c r="CH2469" s="94"/>
      <c r="CK2469" s="94" t="s">
        <v>7521</v>
      </c>
      <c r="CL2469" s="94" t="s">
        <v>12010</v>
      </c>
      <c r="CM2469" s="94" t="s">
        <v>25591</v>
      </c>
      <c r="CO2469" s="94" t="s">
        <v>12217</v>
      </c>
      <c r="CP2469" s="94" t="s">
        <v>12189</v>
      </c>
      <c r="CQ2469" s="94" t="s">
        <v>12015</v>
      </c>
      <c r="CR2469" s="94" t="s">
        <v>12434</v>
      </c>
      <c r="CS2469" s="94" t="s">
        <v>12016</v>
      </c>
      <c r="CX2469" s="94" t="s">
        <v>25592</v>
      </c>
      <c r="CZ2469" s="94" t="s">
        <v>12007</v>
      </c>
      <c r="DA2469" s="94" t="s">
        <v>12111</v>
      </c>
      <c r="DB2469" s="94" t="s">
        <v>12111</v>
      </c>
      <c r="DC2469" s="94" t="s">
        <v>12007</v>
      </c>
      <c r="DD2469" s="94" t="s">
        <v>12016</v>
      </c>
      <c r="DE2469" s="94" t="s">
        <v>12007</v>
      </c>
      <c r="DH2469" s="94" t="s">
        <v>12021</v>
      </c>
      <c r="DJ2469" s="94" t="s">
        <v>12022</v>
      </c>
    </row>
    <row r="2470" ht="13.5" customHeight="1">
      <c r="A2470" s="94" t="s">
        <v>25593</v>
      </c>
      <c r="B2470" s="94" t="s">
        <v>25594</v>
      </c>
      <c r="C2470" s="94" t="str">
        <f t="shared" si="1"/>
        <v>Tomer Shenar</v>
      </c>
      <c r="D2470" s="94" t="s">
        <v>25595</v>
      </c>
      <c r="E2470" s="94" t="s">
        <v>32</v>
      </c>
      <c r="F2470" s="94" t="s">
        <v>25596</v>
      </c>
      <c r="G2470" s="95" t="s">
        <v>33</v>
      </c>
      <c r="H2470" s="94" t="s">
        <v>12006</v>
      </c>
      <c r="I2470" s="94" t="s">
        <v>12025</v>
      </c>
      <c r="BF2470" s="94"/>
      <c r="BG2470" s="94"/>
      <c r="BH2470" s="94" t="s">
        <v>33</v>
      </c>
      <c r="BI2470" s="94"/>
      <c r="BJ2470" s="94"/>
      <c r="BK2470" s="94"/>
      <c r="BL2470" s="94"/>
      <c r="BM2470" s="94"/>
      <c r="BN2470" s="94"/>
      <c r="BO2470" s="94"/>
      <c r="BP2470" s="94"/>
      <c r="BQ2470" s="94"/>
      <c r="BR2470" s="94">
        <v>1.0</v>
      </c>
      <c r="BS2470" s="94"/>
      <c r="BT2470" s="94"/>
      <c r="BU2470" s="94"/>
      <c r="BV2470" s="94"/>
      <c r="BW2470" s="94"/>
      <c r="BX2470" s="94"/>
      <c r="BY2470" s="94"/>
      <c r="BZ2470" s="94"/>
      <c r="CA2470" s="94"/>
      <c r="CB2470" s="94"/>
      <c r="CC2470" s="94"/>
      <c r="CD2470" s="94">
        <v>1.0</v>
      </c>
      <c r="CE2470" s="94"/>
      <c r="CF2470" s="94"/>
      <c r="CG2470" s="94"/>
      <c r="CH2470" s="94"/>
      <c r="CJ2470" s="94" t="s">
        <v>12058</v>
      </c>
      <c r="CK2470" s="94" t="s">
        <v>25597</v>
      </c>
      <c r="CL2470" s="94" t="s">
        <v>12046</v>
      </c>
      <c r="CM2470" s="94" t="s">
        <v>25598</v>
      </c>
      <c r="CN2470" s="94" t="s">
        <v>12450</v>
      </c>
      <c r="CO2470" s="94" t="s">
        <v>12116</v>
      </c>
      <c r="CQ2470" s="94" t="s">
        <v>12574</v>
      </c>
      <c r="CR2470" s="94" t="s">
        <v>25599</v>
      </c>
      <c r="CS2470" s="94" t="s">
        <v>12007</v>
      </c>
      <c r="CT2470" s="94" t="s">
        <v>12271</v>
      </c>
      <c r="CX2470" s="94" t="s">
        <v>25600</v>
      </c>
      <c r="CZ2470" s="94" t="s">
        <v>12016</v>
      </c>
      <c r="DA2470" s="94" t="s">
        <v>12016</v>
      </c>
      <c r="DB2470" s="94" t="s">
        <v>12016</v>
      </c>
      <c r="DC2470" s="94" t="s">
        <v>12016</v>
      </c>
      <c r="DD2470" s="94" t="s">
        <v>12016</v>
      </c>
      <c r="DE2470" s="94" t="s">
        <v>12007</v>
      </c>
      <c r="DH2470" s="94" t="s">
        <v>12021</v>
      </c>
      <c r="DJ2470" s="94" t="s">
        <v>12022</v>
      </c>
    </row>
    <row r="2471" ht="13.5" customHeight="1">
      <c r="A2471" s="94" t="s">
        <v>25601</v>
      </c>
      <c r="B2471" s="94" t="s">
        <v>25602</v>
      </c>
      <c r="C2471" s="94" t="str">
        <f t="shared" si="1"/>
        <v>Tommaso Zana</v>
      </c>
      <c r="D2471" s="94" t="s">
        <v>25603</v>
      </c>
      <c r="E2471" s="94" t="s">
        <v>32</v>
      </c>
      <c r="F2471" s="94" t="s">
        <v>25604</v>
      </c>
      <c r="G2471" s="95" t="s">
        <v>33</v>
      </c>
      <c r="H2471" s="94" t="s">
        <v>12006</v>
      </c>
      <c r="I2471" s="94" t="s">
        <v>12069</v>
      </c>
      <c r="BF2471" s="94" t="s">
        <v>33</v>
      </c>
      <c r="BG2471" s="94"/>
      <c r="BH2471" s="94"/>
      <c r="BI2471" s="94"/>
      <c r="BJ2471" s="94"/>
      <c r="BK2471" s="94"/>
      <c r="BL2471" s="94">
        <v>1.0</v>
      </c>
      <c r="BM2471" s="94"/>
      <c r="BN2471" s="94"/>
      <c r="BO2471" s="94"/>
      <c r="BP2471" s="94"/>
      <c r="BQ2471" s="94"/>
      <c r="BR2471" s="94"/>
      <c r="BS2471" s="94"/>
      <c r="BT2471" s="94"/>
      <c r="BU2471" s="94"/>
      <c r="BV2471" s="94"/>
      <c r="BW2471" s="94"/>
      <c r="BX2471" s="94"/>
      <c r="BY2471" s="94"/>
      <c r="BZ2471" s="94"/>
      <c r="CA2471" s="94"/>
      <c r="CB2471" s="94"/>
      <c r="CC2471" s="94"/>
      <c r="CD2471" s="94"/>
      <c r="CE2471" s="94"/>
      <c r="CF2471" s="94"/>
      <c r="CG2471" s="94"/>
      <c r="CH2471" s="94"/>
      <c r="CJ2471" s="94" t="s">
        <v>12058</v>
      </c>
      <c r="CK2471" s="94" t="s">
        <v>25605</v>
      </c>
      <c r="CL2471" s="94" t="s">
        <v>12046</v>
      </c>
      <c r="CM2471" s="94" t="s">
        <v>25606</v>
      </c>
      <c r="CN2471" s="94" t="s">
        <v>14050</v>
      </c>
      <c r="CO2471" s="94" t="s">
        <v>12188</v>
      </c>
      <c r="CP2471" s="94" t="s">
        <v>14958</v>
      </c>
      <c r="CQ2471" s="94" t="s">
        <v>12605</v>
      </c>
      <c r="CR2471" s="94" t="s">
        <v>12606</v>
      </c>
      <c r="CS2471" s="94" t="s">
        <v>12016</v>
      </c>
      <c r="CX2471" s="94" t="s">
        <v>15337</v>
      </c>
      <c r="CZ2471" s="94" t="s">
        <v>12007</v>
      </c>
      <c r="DA2471" s="94" t="s">
        <v>12016</v>
      </c>
      <c r="DB2471" s="94" t="s">
        <v>12016</v>
      </c>
      <c r="DC2471" s="94" t="s">
        <v>12007</v>
      </c>
      <c r="DD2471" s="94" t="s">
        <v>12016</v>
      </c>
      <c r="DE2471" s="94" t="s">
        <v>12016</v>
      </c>
      <c r="DH2471" s="94" t="s">
        <v>12021</v>
      </c>
      <c r="DJ2471" s="94" t="s">
        <v>12022</v>
      </c>
    </row>
    <row r="2472" ht="13.5" customHeight="1">
      <c r="A2472" s="94" t="s">
        <v>7765</v>
      </c>
      <c r="B2472" s="94" t="s">
        <v>7766</v>
      </c>
      <c r="C2472" s="94" t="str">
        <f t="shared" si="1"/>
        <v>tomoaki oyama</v>
      </c>
      <c r="D2472" s="94" t="s">
        <v>7767</v>
      </c>
      <c r="E2472" s="94" t="s">
        <v>32</v>
      </c>
      <c r="F2472" s="94" t="s">
        <v>25607</v>
      </c>
      <c r="G2472" s="95" t="s">
        <v>38</v>
      </c>
      <c r="H2472" s="94" t="s">
        <v>12006</v>
      </c>
      <c r="I2472" s="94" t="s">
        <v>12069</v>
      </c>
      <c r="BF2472" s="94"/>
      <c r="BG2472" s="94"/>
      <c r="BH2472" s="94"/>
      <c r="BI2472" s="94" t="s">
        <v>38</v>
      </c>
      <c r="BJ2472" s="94"/>
      <c r="BK2472" s="94"/>
      <c r="BL2472" s="94"/>
      <c r="BM2472" s="94"/>
      <c r="BN2472" s="94"/>
      <c r="BO2472" s="94"/>
      <c r="BP2472" s="94"/>
      <c r="BQ2472" s="94"/>
      <c r="BR2472" s="94"/>
      <c r="BS2472" s="94"/>
      <c r="BT2472" s="94"/>
      <c r="BU2472" s="94">
        <v>1.0</v>
      </c>
      <c r="BV2472" s="94"/>
      <c r="BW2472" s="94"/>
      <c r="BX2472" s="94"/>
      <c r="BY2472" s="94"/>
      <c r="BZ2472" s="94"/>
      <c r="CA2472" s="94"/>
      <c r="CB2472" s="94"/>
      <c r="CC2472" s="94"/>
      <c r="CD2472" s="94"/>
      <c r="CE2472" s="94"/>
      <c r="CF2472" s="94"/>
      <c r="CG2472" s="94"/>
      <c r="CH2472" s="94"/>
      <c r="CJ2472" s="94" t="s">
        <v>3680</v>
      </c>
      <c r="CK2472" s="94" t="s">
        <v>7771</v>
      </c>
      <c r="CL2472" s="94" t="s">
        <v>12505</v>
      </c>
      <c r="CM2472" s="94" t="s">
        <v>17634</v>
      </c>
      <c r="CN2472" s="94" t="s">
        <v>25608</v>
      </c>
      <c r="CP2472" s="94" t="s">
        <v>25609</v>
      </c>
      <c r="CQ2472" s="94" t="s">
        <v>25610</v>
      </c>
      <c r="CR2472" s="94" t="s">
        <v>25610</v>
      </c>
      <c r="CX2472" s="94" t="s">
        <v>13702</v>
      </c>
      <c r="CZ2472" s="94" t="s">
        <v>12007</v>
      </c>
      <c r="DC2472" s="94" t="s">
        <v>12016</v>
      </c>
      <c r="DD2472" s="94" t="s">
        <v>12016</v>
      </c>
      <c r="DH2472" s="94" t="s">
        <v>12021</v>
      </c>
      <c r="DJ2472" s="94" t="s">
        <v>12022</v>
      </c>
    </row>
    <row r="2473" ht="13.5" customHeight="1">
      <c r="A2473" s="94" t="s">
        <v>2202</v>
      </c>
      <c r="B2473" s="94" t="s">
        <v>2203</v>
      </c>
      <c r="C2473" s="94" t="str">
        <f t="shared" si="1"/>
        <v>Tong Su</v>
      </c>
      <c r="D2473" s="94" t="s">
        <v>2204</v>
      </c>
      <c r="E2473" s="94" t="s">
        <v>32</v>
      </c>
      <c r="F2473" s="94" t="s">
        <v>25611</v>
      </c>
      <c r="G2473" s="95" t="s">
        <v>33</v>
      </c>
      <c r="H2473" s="94" t="s">
        <v>12006</v>
      </c>
      <c r="I2473" s="94" t="s">
        <v>12025</v>
      </c>
      <c r="BF2473" s="94"/>
      <c r="BG2473" s="94"/>
      <c r="BH2473" s="94" t="s">
        <v>33</v>
      </c>
      <c r="BI2473" s="94"/>
      <c r="BJ2473" s="94"/>
      <c r="BK2473" s="94"/>
      <c r="BL2473" s="94"/>
      <c r="BM2473" s="94"/>
      <c r="BN2473" s="94"/>
      <c r="BO2473" s="94"/>
      <c r="BP2473" s="94"/>
      <c r="BQ2473" s="94"/>
      <c r="BR2473" s="94"/>
      <c r="BS2473" s="94">
        <v>1.0</v>
      </c>
      <c r="BT2473" s="94"/>
      <c r="BU2473" s="94"/>
      <c r="BV2473" s="94"/>
      <c r="BW2473" s="94"/>
      <c r="BX2473" s="94"/>
      <c r="BY2473" s="94"/>
      <c r="BZ2473" s="94"/>
      <c r="CA2473" s="94"/>
      <c r="CB2473" s="94"/>
      <c r="CC2473" s="94"/>
      <c r="CD2473" s="94">
        <v>1.0</v>
      </c>
      <c r="CE2473" s="94"/>
      <c r="CF2473" s="94"/>
      <c r="CG2473" s="94"/>
      <c r="CH2473" s="94"/>
      <c r="CJ2473" s="94" t="s">
        <v>12717</v>
      </c>
      <c r="CK2473" s="94" t="s">
        <v>2207</v>
      </c>
      <c r="CM2473" s="94" t="s">
        <v>14135</v>
      </c>
      <c r="CO2473" s="94" t="s">
        <v>12217</v>
      </c>
      <c r="CQ2473" s="94" t="s">
        <v>13943</v>
      </c>
      <c r="CS2473" s="94" t="s">
        <v>12007</v>
      </c>
      <c r="CX2473" s="94" t="s">
        <v>25612</v>
      </c>
      <c r="CZ2473" s="94" t="s">
        <v>12007</v>
      </c>
      <c r="DA2473" s="94" t="s">
        <v>12111</v>
      </c>
      <c r="DB2473" s="94" t="s">
        <v>12111</v>
      </c>
      <c r="DC2473" s="94" t="s">
        <v>12007</v>
      </c>
      <c r="DD2473" s="94" t="s">
        <v>12016</v>
      </c>
      <c r="DE2473" s="94" t="s">
        <v>12007</v>
      </c>
      <c r="DH2473" s="94" t="s">
        <v>12021</v>
      </c>
      <c r="DJ2473" s="94" t="s">
        <v>12022</v>
      </c>
    </row>
    <row r="2474" ht="13.5" customHeight="1">
      <c r="A2474" s="94" t="s">
        <v>25613</v>
      </c>
      <c r="B2474" s="94" t="s">
        <v>25614</v>
      </c>
      <c r="C2474" s="94" t="str">
        <f t="shared" si="1"/>
        <v>Topollo Naketsana</v>
      </c>
      <c r="D2474" s="94" t="s">
        <v>25615</v>
      </c>
      <c r="E2474" s="94" t="s">
        <v>35</v>
      </c>
      <c r="F2474" s="94" t="s">
        <v>25616</v>
      </c>
      <c r="G2474" s="95" t="s">
        <v>33</v>
      </c>
      <c r="H2474" s="94" t="s">
        <v>12006</v>
      </c>
      <c r="BF2474" s="94"/>
      <c r="BG2474" s="94"/>
      <c r="BH2474" s="94"/>
      <c r="BI2474" s="94"/>
      <c r="BJ2474" s="94" t="s">
        <v>33</v>
      </c>
      <c r="BK2474" s="94"/>
      <c r="BL2474" s="94"/>
      <c r="BM2474" s="94"/>
      <c r="BN2474" s="94"/>
      <c r="BO2474" s="94"/>
      <c r="BP2474" s="94"/>
      <c r="BQ2474" s="94"/>
      <c r="BR2474" s="94"/>
      <c r="BS2474" s="94"/>
      <c r="BT2474" s="94"/>
      <c r="BU2474" s="94"/>
      <c r="BV2474" s="94"/>
      <c r="BW2474" s="94"/>
      <c r="BX2474" s="94"/>
      <c r="BY2474" s="94">
        <v>1.0</v>
      </c>
      <c r="BZ2474" s="94"/>
      <c r="CA2474" s="94"/>
      <c r="CB2474" s="94"/>
      <c r="CC2474" s="94"/>
      <c r="CD2474" s="94">
        <v>1.0</v>
      </c>
      <c r="CE2474" s="94"/>
      <c r="CF2474" s="94"/>
      <c r="CG2474" s="94"/>
      <c r="CH2474" s="94"/>
      <c r="CJ2474" s="94" t="s">
        <v>11475</v>
      </c>
      <c r="CK2474" s="94" t="s">
        <v>25617</v>
      </c>
      <c r="CL2474" s="94" t="s">
        <v>12505</v>
      </c>
      <c r="CM2474" s="94" t="s">
        <v>21118</v>
      </c>
      <c r="CQ2474" s="94" t="s">
        <v>12015</v>
      </c>
      <c r="CS2474" s="94" t="s">
        <v>12016</v>
      </c>
      <c r="CX2474" s="94" t="s">
        <v>13848</v>
      </c>
      <c r="CZ2474" s="94" t="s">
        <v>12007</v>
      </c>
      <c r="DA2474" s="94" t="s">
        <v>12019</v>
      </c>
      <c r="DB2474" s="94" t="s">
        <v>12019</v>
      </c>
      <c r="DC2474" s="94" t="s">
        <v>12007</v>
      </c>
      <c r="DD2474" s="94" t="s">
        <v>12007</v>
      </c>
      <c r="DE2474" s="94" t="s">
        <v>12007</v>
      </c>
      <c r="DH2474" s="94" t="s">
        <v>12021</v>
      </c>
      <c r="DJ2474" s="94" t="s">
        <v>12022</v>
      </c>
    </row>
    <row r="2475" ht="13.5" customHeight="1">
      <c r="A2475" s="94" t="s">
        <v>25613</v>
      </c>
      <c r="B2475" s="94" t="s">
        <v>25614</v>
      </c>
      <c r="C2475" s="94" t="str">
        <f t="shared" si="1"/>
        <v>Topollo Naketsana</v>
      </c>
      <c r="D2475" s="94" t="s">
        <v>25615</v>
      </c>
      <c r="E2475" s="94" t="s">
        <v>35</v>
      </c>
      <c r="F2475" s="94" t="s">
        <v>25618</v>
      </c>
      <c r="G2475" s="95" t="s">
        <v>33</v>
      </c>
      <c r="H2475" s="94" t="s">
        <v>12006</v>
      </c>
      <c r="BF2475" s="94"/>
      <c r="BG2475" s="94"/>
      <c r="BH2475" s="94" t="s">
        <v>33</v>
      </c>
      <c r="BI2475" s="94"/>
      <c r="BJ2475" s="94"/>
      <c r="BK2475" s="94"/>
      <c r="BL2475" s="94"/>
      <c r="BM2475" s="94"/>
      <c r="BN2475" s="94"/>
      <c r="BO2475" s="94"/>
      <c r="BP2475" s="94"/>
      <c r="BQ2475" s="94"/>
      <c r="BR2475" s="94"/>
      <c r="BS2475" s="94">
        <v>1.0</v>
      </c>
      <c r="BT2475" s="94"/>
      <c r="BU2475" s="94"/>
      <c r="BV2475" s="94"/>
      <c r="BW2475" s="94"/>
      <c r="BX2475" s="94"/>
      <c r="BY2475" s="94"/>
      <c r="BZ2475" s="94"/>
      <c r="CA2475" s="94"/>
      <c r="CB2475" s="94"/>
      <c r="CC2475" s="94"/>
      <c r="CD2475" s="94"/>
      <c r="CE2475" s="94"/>
      <c r="CF2475" s="94"/>
      <c r="CG2475" s="94"/>
      <c r="CH2475" s="94"/>
      <c r="CJ2475" s="94" t="s">
        <v>11475</v>
      </c>
      <c r="CK2475" s="94" t="s">
        <v>25613</v>
      </c>
      <c r="CL2475" s="94" t="s">
        <v>12046</v>
      </c>
      <c r="CM2475" s="94" t="s">
        <v>22323</v>
      </c>
      <c r="CN2475" s="94" t="s">
        <v>12216</v>
      </c>
      <c r="CO2475" s="94" t="s">
        <v>12255</v>
      </c>
      <c r="CP2475" s="94" t="s">
        <v>15705</v>
      </c>
      <c r="CQ2475" s="94" t="s">
        <v>12860</v>
      </c>
      <c r="CR2475" s="94" t="s">
        <v>25619</v>
      </c>
      <c r="CS2475" s="94" t="s">
        <v>12007</v>
      </c>
      <c r="CT2475" s="94" t="s">
        <v>12271</v>
      </c>
      <c r="CU2475" s="94" t="s">
        <v>25620</v>
      </c>
      <c r="CX2475" s="94" t="s">
        <v>13848</v>
      </c>
      <c r="CZ2475" s="94" t="s">
        <v>12007</v>
      </c>
      <c r="DA2475" s="94" t="s">
        <v>12111</v>
      </c>
      <c r="DB2475" s="94" t="s">
        <v>12019</v>
      </c>
      <c r="DC2475" s="94" t="s">
        <v>12007</v>
      </c>
      <c r="DD2475" s="94" t="s">
        <v>12007</v>
      </c>
      <c r="DE2475" s="94" t="s">
        <v>12007</v>
      </c>
      <c r="DH2475" s="94" t="s">
        <v>12021</v>
      </c>
      <c r="DJ2475" s="94" t="s">
        <v>12022</v>
      </c>
    </row>
    <row r="2476" ht="13.5" customHeight="1">
      <c r="A2476" s="94" t="s">
        <v>9082</v>
      </c>
      <c r="B2476" s="94" t="s">
        <v>9083</v>
      </c>
      <c r="C2476" s="94" t="str">
        <f t="shared" si="1"/>
        <v>Toshifumi Shimizu</v>
      </c>
      <c r="D2476" s="94" t="s">
        <v>25621</v>
      </c>
      <c r="E2476" s="94" t="s">
        <v>32</v>
      </c>
      <c r="F2476" s="94" t="s">
        <v>25622</v>
      </c>
      <c r="G2476" s="95" t="s">
        <v>33</v>
      </c>
      <c r="H2476" s="94" t="s">
        <v>12006</v>
      </c>
      <c r="BF2476" s="94"/>
      <c r="BG2476" s="94"/>
      <c r="BH2476" s="94" t="s">
        <v>33</v>
      </c>
      <c r="BI2476" s="94"/>
      <c r="BJ2476" s="94"/>
      <c r="BK2476" s="94"/>
      <c r="BL2476" s="94"/>
      <c r="BM2476" s="94"/>
      <c r="BN2476" s="94"/>
      <c r="BO2476" s="94"/>
      <c r="BP2476" s="94"/>
      <c r="BQ2476" s="94"/>
      <c r="BR2476" s="94">
        <v>1.0</v>
      </c>
      <c r="BS2476" s="94"/>
      <c r="BT2476" s="94"/>
      <c r="BU2476" s="94"/>
      <c r="BV2476" s="94"/>
      <c r="BW2476" s="94"/>
      <c r="BX2476" s="94"/>
      <c r="BY2476" s="94"/>
      <c r="BZ2476" s="94"/>
      <c r="CA2476" s="94"/>
      <c r="CB2476" s="94"/>
      <c r="CC2476" s="94"/>
      <c r="CD2476" s="94"/>
      <c r="CE2476" s="94"/>
      <c r="CF2476" s="94"/>
      <c r="CG2476" s="94"/>
      <c r="CH2476" s="94"/>
      <c r="CJ2476" s="94" t="s">
        <v>12082</v>
      </c>
      <c r="CK2476" s="94" t="s">
        <v>9087</v>
      </c>
      <c r="CL2476" s="94" t="s">
        <v>12046</v>
      </c>
      <c r="CM2476" s="94" t="s">
        <v>25623</v>
      </c>
      <c r="CQ2476" s="94" t="s">
        <v>12497</v>
      </c>
      <c r="CS2476" s="94" t="s">
        <v>12016</v>
      </c>
      <c r="CX2476" s="94" t="s">
        <v>3222</v>
      </c>
      <c r="CZ2476" s="94" t="s">
        <v>12016</v>
      </c>
      <c r="DA2476" s="94" t="s">
        <v>12016</v>
      </c>
      <c r="DB2476" s="94" t="s">
        <v>12016</v>
      </c>
      <c r="DC2476" s="94" t="s">
        <v>12016</v>
      </c>
      <c r="DD2476" s="94" t="s">
        <v>12016</v>
      </c>
      <c r="DE2476" s="94" t="s">
        <v>12016</v>
      </c>
      <c r="DH2476" s="94" t="s">
        <v>12021</v>
      </c>
      <c r="DJ2476" s="94" t="s">
        <v>12022</v>
      </c>
    </row>
    <row r="2477" ht="13.5" customHeight="1">
      <c r="A2477" s="94" t="s">
        <v>4611</v>
      </c>
      <c r="B2477" s="94" t="s">
        <v>4612</v>
      </c>
      <c r="C2477" s="94" t="str">
        <f t="shared" si="1"/>
        <v>Toshihiro Handa</v>
      </c>
      <c r="D2477" s="94" t="s">
        <v>4613</v>
      </c>
      <c r="E2477" s="94" t="s">
        <v>32</v>
      </c>
      <c r="F2477" s="94" t="s">
        <v>25624</v>
      </c>
      <c r="G2477" s="95" t="s">
        <v>33</v>
      </c>
      <c r="H2477" s="94" t="s">
        <v>12006</v>
      </c>
      <c r="I2477" s="94" t="s">
        <v>12025</v>
      </c>
      <c r="BF2477" s="94" t="s">
        <v>33</v>
      </c>
      <c r="BG2477" s="94"/>
      <c r="BH2477" s="94"/>
      <c r="BI2477" s="94"/>
      <c r="BJ2477" s="94"/>
      <c r="BK2477" s="94"/>
      <c r="BL2477" s="94">
        <v>1.0</v>
      </c>
      <c r="BM2477" s="94"/>
      <c r="BN2477" s="94"/>
      <c r="BO2477" s="94"/>
      <c r="BP2477" s="94"/>
      <c r="BQ2477" s="94"/>
      <c r="BR2477" s="94"/>
      <c r="BS2477" s="94"/>
      <c r="BT2477" s="94"/>
      <c r="BU2477" s="94"/>
      <c r="BV2477" s="94"/>
      <c r="BW2477" s="94"/>
      <c r="BX2477" s="94"/>
      <c r="BY2477" s="94"/>
      <c r="BZ2477" s="94"/>
      <c r="CA2477" s="94"/>
      <c r="CB2477" s="94"/>
      <c r="CC2477" s="94"/>
      <c r="CD2477" s="94">
        <v>2.0</v>
      </c>
      <c r="CE2477" s="94"/>
      <c r="CF2477" s="94"/>
      <c r="CG2477" s="94"/>
      <c r="CH2477" s="94">
        <v>1.0</v>
      </c>
      <c r="CJ2477" s="94" t="s">
        <v>12058</v>
      </c>
      <c r="CK2477" s="94" t="s">
        <v>4617</v>
      </c>
      <c r="CL2477" s="94" t="s">
        <v>12505</v>
      </c>
      <c r="CM2477" s="94" t="s">
        <v>17643</v>
      </c>
      <c r="CN2477" s="94" t="s">
        <v>25625</v>
      </c>
      <c r="CO2477" s="94" t="s">
        <v>12101</v>
      </c>
      <c r="CP2477" s="94" t="s">
        <v>25626</v>
      </c>
      <c r="CQ2477" s="94" t="s">
        <v>12497</v>
      </c>
      <c r="CR2477" s="94" t="s">
        <v>13546</v>
      </c>
      <c r="CS2477" s="94" t="s">
        <v>12016</v>
      </c>
      <c r="CX2477" s="94" t="s">
        <v>12313</v>
      </c>
      <c r="CZ2477" s="94" t="s">
        <v>12007</v>
      </c>
      <c r="DA2477" s="94" t="s">
        <v>12016</v>
      </c>
      <c r="DB2477" s="94" t="s">
        <v>12016</v>
      </c>
      <c r="DC2477" s="94" t="s">
        <v>12007</v>
      </c>
      <c r="DD2477" s="94" t="s">
        <v>12007</v>
      </c>
      <c r="DE2477" s="94" t="s">
        <v>12007</v>
      </c>
      <c r="DH2477" s="94" t="s">
        <v>12021</v>
      </c>
      <c r="DJ2477" s="94" t="s">
        <v>12022</v>
      </c>
    </row>
    <row r="2478" ht="13.5" customHeight="1">
      <c r="A2478" s="94" t="s">
        <v>10348</v>
      </c>
      <c r="B2478" s="94" t="s">
        <v>10349</v>
      </c>
      <c r="C2478" s="94" t="str">
        <f t="shared" si="1"/>
        <v>Travelling Telescope</v>
      </c>
      <c r="D2478" s="94" t="s">
        <v>10350</v>
      </c>
      <c r="E2478" s="94" t="s">
        <v>32</v>
      </c>
      <c r="F2478" s="94" t="s">
        <v>25627</v>
      </c>
      <c r="G2478" s="95" t="s">
        <v>38</v>
      </c>
      <c r="H2478" s="94" t="s">
        <v>12006</v>
      </c>
      <c r="I2478" s="94" t="s">
        <v>12025</v>
      </c>
      <c r="BF2478" s="94"/>
      <c r="BG2478" s="94"/>
      <c r="BH2478" s="94"/>
      <c r="BI2478" s="94"/>
      <c r="BJ2478" s="94"/>
      <c r="BK2478" s="94" t="s">
        <v>38</v>
      </c>
      <c r="BL2478" s="94"/>
      <c r="BM2478" s="94"/>
      <c r="BN2478" s="94"/>
      <c r="BO2478" s="94"/>
      <c r="BP2478" s="94"/>
      <c r="BQ2478" s="94"/>
      <c r="BR2478" s="94"/>
      <c r="BS2478" s="94"/>
      <c r="BT2478" s="94"/>
      <c r="BU2478" s="94"/>
      <c r="BV2478" s="94"/>
      <c r="BW2478" s="94"/>
      <c r="BX2478" s="94"/>
      <c r="BY2478" s="94"/>
      <c r="BZ2478" s="94"/>
      <c r="CA2478" s="94">
        <v>1.0</v>
      </c>
      <c r="CB2478" s="94"/>
      <c r="CC2478" s="94"/>
      <c r="CD2478" s="94"/>
      <c r="CE2478" s="94"/>
      <c r="CF2478" s="94"/>
      <c r="CG2478" s="94"/>
      <c r="CH2478" s="94"/>
      <c r="CJ2478" s="94" t="s">
        <v>11475</v>
      </c>
      <c r="CK2478" s="94" t="s">
        <v>10354</v>
      </c>
      <c r="CL2478" s="94" t="s">
        <v>12046</v>
      </c>
      <c r="CM2478" s="94" t="s">
        <v>25628</v>
      </c>
      <c r="CN2478" s="94" t="s">
        <v>25629</v>
      </c>
      <c r="CO2478" s="94" t="s">
        <v>12013</v>
      </c>
      <c r="CP2478" s="94" t="s">
        <v>14289</v>
      </c>
      <c r="CQ2478" s="94" t="s">
        <v>13329</v>
      </c>
      <c r="CR2478" s="94" t="s">
        <v>12085</v>
      </c>
      <c r="CX2478" s="94" t="s">
        <v>25630</v>
      </c>
      <c r="CZ2478" s="94" t="s">
        <v>12016</v>
      </c>
      <c r="DC2478" s="94" t="s">
        <v>12016</v>
      </c>
      <c r="DD2478" s="94" t="s">
        <v>12007</v>
      </c>
      <c r="DH2478" s="94" t="s">
        <v>12021</v>
      </c>
      <c r="DJ2478" s="94" t="s">
        <v>12022</v>
      </c>
    </row>
    <row r="2479" ht="13.5" customHeight="1">
      <c r="A2479" s="94" t="s">
        <v>25631</v>
      </c>
      <c r="B2479" s="94" t="s">
        <v>25632</v>
      </c>
      <c r="C2479" s="94" t="str">
        <f t="shared" si="1"/>
        <v>Travis Metcalfe</v>
      </c>
      <c r="D2479" s="94" t="s">
        <v>25633</v>
      </c>
      <c r="E2479" s="94" t="s">
        <v>32</v>
      </c>
      <c r="F2479" s="94" t="s">
        <v>25634</v>
      </c>
      <c r="G2479" s="95" t="s">
        <v>33</v>
      </c>
      <c r="H2479" s="94" t="s">
        <v>12006</v>
      </c>
      <c r="I2479" s="94" t="s">
        <v>12069</v>
      </c>
      <c r="BF2479" s="94"/>
      <c r="BG2479" s="94"/>
      <c r="BH2479" s="94" t="s">
        <v>33</v>
      </c>
      <c r="BI2479" s="94"/>
      <c r="BJ2479" s="94"/>
      <c r="BK2479" s="94"/>
      <c r="BL2479" s="94"/>
      <c r="BM2479" s="94"/>
      <c r="BN2479" s="94"/>
      <c r="BO2479" s="94"/>
      <c r="BP2479" s="94"/>
      <c r="BQ2479" s="94"/>
      <c r="BR2479" s="94">
        <v>1.0</v>
      </c>
      <c r="BS2479" s="94"/>
      <c r="BT2479" s="94"/>
      <c r="BU2479" s="94"/>
      <c r="BV2479" s="94"/>
      <c r="BW2479" s="94"/>
      <c r="BX2479" s="94"/>
      <c r="BY2479" s="94"/>
      <c r="BZ2479" s="94"/>
      <c r="CA2479" s="94"/>
      <c r="CB2479" s="94"/>
      <c r="CC2479" s="94"/>
      <c r="CD2479" s="94"/>
      <c r="CE2479" s="94"/>
      <c r="CF2479" s="94"/>
      <c r="CG2479" s="94"/>
      <c r="CH2479" s="94"/>
      <c r="CJ2479" s="94" t="s">
        <v>3680</v>
      </c>
      <c r="CK2479" s="94" t="s">
        <v>25635</v>
      </c>
      <c r="CL2479" s="94" t="s">
        <v>12046</v>
      </c>
      <c r="CM2479" s="94" t="s">
        <v>25636</v>
      </c>
      <c r="CN2479" s="94" t="s">
        <v>12420</v>
      </c>
      <c r="CO2479" s="94" t="s">
        <v>12013</v>
      </c>
      <c r="CP2479" s="94" t="s">
        <v>25637</v>
      </c>
      <c r="CQ2479" s="94" t="s">
        <v>12032</v>
      </c>
      <c r="CR2479" s="94" t="s">
        <v>12032</v>
      </c>
      <c r="CS2479" s="94" t="s">
        <v>12016</v>
      </c>
      <c r="CT2479" s="94" t="s">
        <v>12594</v>
      </c>
      <c r="CX2479" s="94" t="s">
        <v>14246</v>
      </c>
      <c r="CZ2479" s="94" t="s">
        <v>12016</v>
      </c>
      <c r="DA2479" s="94" t="s">
        <v>12016</v>
      </c>
      <c r="DB2479" s="94" t="s">
        <v>12016</v>
      </c>
      <c r="DC2479" s="94" t="s">
        <v>12007</v>
      </c>
      <c r="DD2479" s="94" t="s">
        <v>12016</v>
      </c>
      <c r="DE2479" s="94" t="s">
        <v>12016</v>
      </c>
      <c r="DH2479" s="94" t="s">
        <v>12021</v>
      </c>
      <c r="DJ2479" s="94" t="s">
        <v>12022</v>
      </c>
    </row>
    <row r="2480" ht="13.5" customHeight="1">
      <c r="A2480" s="94" t="s">
        <v>1825</v>
      </c>
      <c r="B2480" s="94" t="s">
        <v>25638</v>
      </c>
      <c r="C2480" s="94" t="str">
        <f t="shared" si="1"/>
        <v>Tristan Munz</v>
      </c>
      <c r="D2480" s="94" t="s">
        <v>25639</v>
      </c>
      <c r="E2480" s="94" t="s">
        <v>32</v>
      </c>
      <c r="F2480" s="94" t="s">
        <v>25640</v>
      </c>
      <c r="G2480" s="95" t="s">
        <v>33</v>
      </c>
      <c r="H2480" s="94" t="s">
        <v>12006</v>
      </c>
      <c r="P2480" s="94" t="s">
        <v>12007</v>
      </c>
      <c r="BF2480" s="94"/>
      <c r="BG2480" s="94"/>
      <c r="BH2480" s="94"/>
      <c r="BI2480" s="94"/>
      <c r="BJ2480" s="94" t="s">
        <v>33</v>
      </c>
      <c r="BK2480" s="94"/>
      <c r="BL2480" s="94"/>
      <c r="BM2480" s="94"/>
      <c r="BN2480" s="94"/>
      <c r="BO2480" s="94"/>
      <c r="BP2480" s="94"/>
      <c r="BQ2480" s="94"/>
      <c r="BR2480" s="94"/>
      <c r="BS2480" s="94"/>
      <c r="BT2480" s="94"/>
      <c r="BU2480" s="94"/>
      <c r="BV2480" s="94"/>
      <c r="BW2480" s="94"/>
      <c r="BX2480" s="94">
        <v>1.0</v>
      </c>
      <c r="BY2480" s="94"/>
      <c r="BZ2480" s="94"/>
      <c r="CA2480" s="94"/>
      <c r="CB2480" s="94"/>
      <c r="CC2480" s="94"/>
      <c r="CD2480" s="94"/>
      <c r="CE2480" s="94"/>
      <c r="CF2480" s="94"/>
      <c r="CG2480" s="94"/>
      <c r="CH2480" s="94"/>
      <c r="CJ2480" s="94" t="s">
        <v>11475</v>
      </c>
      <c r="CK2480" s="94" t="s">
        <v>25641</v>
      </c>
      <c r="CL2480" s="94" t="s">
        <v>12046</v>
      </c>
      <c r="CM2480" s="94" t="s">
        <v>22191</v>
      </c>
      <c r="CN2480" s="94" t="s">
        <v>25642</v>
      </c>
      <c r="CO2480" s="94" t="s">
        <v>12013</v>
      </c>
      <c r="CP2480" s="94" t="s">
        <v>12189</v>
      </c>
      <c r="CQ2480" s="94" t="s">
        <v>12015</v>
      </c>
      <c r="CR2480" s="94" t="s">
        <v>12219</v>
      </c>
      <c r="CS2480" s="94" t="s">
        <v>12016</v>
      </c>
      <c r="CT2480" s="94" t="s">
        <v>12498</v>
      </c>
      <c r="CU2480" s="94" t="s">
        <v>12498</v>
      </c>
      <c r="CV2480" s="94" t="s">
        <v>12498</v>
      </c>
      <c r="CX2480" s="94" t="s">
        <v>25643</v>
      </c>
      <c r="CZ2480" s="94" t="s">
        <v>12007</v>
      </c>
      <c r="DA2480" s="94" t="s">
        <v>12111</v>
      </c>
      <c r="DB2480" s="94" t="s">
        <v>12111</v>
      </c>
      <c r="DC2480" s="94" t="s">
        <v>12007</v>
      </c>
      <c r="DD2480" s="94" t="s">
        <v>12007</v>
      </c>
      <c r="DE2480" s="94" t="s">
        <v>12016</v>
      </c>
      <c r="DF2480" s="94" t="s">
        <v>12498</v>
      </c>
      <c r="DH2480" s="94" t="s">
        <v>12021</v>
      </c>
      <c r="DJ2480" s="94" t="s">
        <v>12022</v>
      </c>
    </row>
    <row r="2481" ht="13.5" customHeight="1">
      <c r="A2481" s="94" t="s">
        <v>1825</v>
      </c>
      <c r="B2481" s="94" t="s">
        <v>1826</v>
      </c>
      <c r="C2481" s="94" t="str">
        <f t="shared" si="1"/>
        <v>Tristan Wilkinson</v>
      </c>
      <c r="D2481" s="94" t="s">
        <v>1827</v>
      </c>
      <c r="E2481" s="94" t="s">
        <v>32</v>
      </c>
      <c r="F2481" s="94" t="s">
        <v>25644</v>
      </c>
      <c r="G2481" s="95" t="s">
        <v>33</v>
      </c>
      <c r="H2481" s="94" t="s">
        <v>12006</v>
      </c>
      <c r="I2481" s="94" t="s">
        <v>12025</v>
      </c>
      <c r="BF2481" s="94" t="s">
        <v>33</v>
      </c>
      <c r="BG2481" s="94"/>
      <c r="BH2481" s="94"/>
      <c r="BI2481" s="94"/>
      <c r="BJ2481" s="94"/>
      <c r="BK2481" s="94"/>
      <c r="BL2481" s="94"/>
      <c r="BM2481" s="94">
        <v>1.0</v>
      </c>
      <c r="BN2481" s="94"/>
      <c r="BO2481" s="94"/>
      <c r="BP2481" s="94"/>
      <c r="BQ2481" s="94"/>
      <c r="BR2481" s="94"/>
      <c r="BS2481" s="94"/>
      <c r="BT2481" s="94"/>
      <c r="BU2481" s="94"/>
      <c r="BV2481" s="94"/>
      <c r="BW2481" s="94"/>
      <c r="BX2481" s="94"/>
      <c r="BY2481" s="94"/>
      <c r="BZ2481" s="94"/>
      <c r="CA2481" s="94"/>
      <c r="CB2481" s="94"/>
      <c r="CC2481" s="94"/>
      <c r="CD2481" s="94"/>
      <c r="CE2481" s="94"/>
      <c r="CF2481" s="94"/>
      <c r="CG2481" s="94"/>
      <c r="CH2481" s="94"/>
      <c r="CK2481" s="94" t="s">
        <v>1830</v>
      </c>
      <c r="CL2481" s="94" t="s">
        <v>12046</v>
      </c>
      <c r="CM2481" s="94" t="s">
        <v>13061</v>
      </c>
      <c r="CN2481" s="94" t="s">
        <v>12143</v>
      </c>
      <c r="CO2481" s="94" t="s">
        <v>12217</v>
      </c>
      <c r="CP2481" s="94" t="s">
        <v>12306</v>
      </c>
      <c r="CQ2481" s="94" t="s">
        <v>12015</v>
      </c>
      <c r="CR2481" s="94" t="s">
        <v>12219</v>
      </c>
      <c r="CS2481" s="94" t="s">
        <v>12016</v>
      </c>
      <c r="CT2481" s="94" t="s">
        <v>12498</v>
      </c>
      <c r="CX2481" s="94" t="s">
        <v>25645</v>
      </c>
      <c r="CZ2481" s="94" t="s">
        <v>12007</v>
      </c>
      <c r="DA2481" s="94" t="s">
        <v>12016</v>
      </c>
      <c r="DB2481" s="94" t="s">
        <v>12111</v>
      </c>
      <c r="DC2481" s="94" t="s">
        <v>12007</v>
      </c>
      <c r="DD2481" s="94" t="s">
        <v>12007</v>
      </c>
      <c r="DE2481" s="94" t="s">
        <v>12007</v>
      </c>
      <c r="DH2481" s="94" t="s">
        <v>12021</v>
      </c>
      <c r="DJ2481" s="94" t="s">
        <v>12022</v>
      </c>
    </row>
    <row r="2482" ht="13.5" customHeight="1">
      <c r="A2482" s="94" t="s">
        <v>10678</v>
      </c>
      <c r="B2482" s="94" t="s">
        <v>10679</v>
      </c>
      <c r="C2482" s="94" t="str">
        <f t="shared" si="1"/>
        <v>Trystan Lambert</v>
      </c>
      <c r="D2482" s="94" t="s">
        <v>10680</v>
      </c>
      <c r="E2482" s="94" t="s">
        <v>32</v>
      </c>
      <c r="F2482" s="94" t="s">
        <v>25646</v>
      </c>
      <c r="G2482" s="95" t="s">
        <v>33</v>
      </c>
      <c r="H2482" s="94" t="s">
        <v>12006</v>
      </c>
      <c r="I2482" s="94" t="s">
        <v>12069</v>
      </c>
      <c r="BF2482" s="94"/>
      <c r="BG2482" s="94"/>
      <c r="BH2482" s="94"/>
      <c r="BI2482" s="94"/>
      <c r="BJ2482" s="94" t="s">
        <v>33</v>
      </c>
      <c r="BK2482" s="94"/>
      <c r="BL2482" s="94"/>
      <c r="BM2482" s="94"/>
      <c r="BN2482" s="94"/>
      <c r="BO2482" s="94"/>
      <c r="BP2482" s="94"/>
      <c r="BQ2482" s="94"/>
      <c r="BR2482" s="94"/>
      <c r="BS2482" s="94"/>
      <c r="BT2482" s="94"/>
      <c r="BU2482" s="94"/>
      <c r="BV2482" s="94"/>
      <c r="BW2482" s="94"/>
      <c r="BX2482" s="94">
        <v>1.0</v>
      </c>
      <c r="BY2482" s="94"/>
      <c r="BZ2482" s="94"/>
      <c r="CA2482" s="94"/>
      <c r="CB2482" s="94"/>
      <c r="CC2482" s="94"/>
      <c r="CD2482" s="94">
        <v>1.0</v>
      </c>
      <c r="CE2482" s="94"/>
      <c r="CF2482" s="94"/>
      <c r="CG2482" s="94"/>
      <c r="CH2482" s="94"/>
      <c r="CJ2482" s="94" t="s">
        <v>3680</v>
      </c>
      <c r="CK2482" s="94" t="s">
        <v>10683</v>
      </c>
      <c r="CL2482" s="94" t="s">
        <v>12046</v>
      </c>
      <c r="CM2482" s="94" t="s">
        <v>25647</v>
      </c>
      <c r="CN2482" s="94" t="s">
        <v>12329</v>
      </c>
      <c r="CO2482" s="94" t="s">
        <v>12188</v>
      </c>
      <c r="CP2482" s="94" t="s">
        <v>25648</v>
      </c>
      <c r="CQ2482" s="94" t="s">
        <v>12015</v>
      </c>
      <c r="CR2482" s="94" t="s">
        <v>12015</v>
      </c>
      <c r="CS2482" s="94" t="s">
        <v>12016</v>
      </c>
      <c r="CT2482" s="94" t="s">
        <v>14982</v>
      </c>
      <c r="CX2482" s="94" t="s">
        <v>25649</v>
      </c>
      <c r="CZ2482" s="94" t="s">
        <v>12007</v>
      </c>
      <c r="DA2482" s="94" t="s">
        <v>12016</v>
      </c>
      <c r="DB2482" s="94" t="s">
        <v>12019</v>
      </c>
      <c r="DC2482" s="94" t="s">
        <v>12007</v>
      </c>
      <c r="DD2482" s="94" t="s">
        <v>12007</v>
      </c>
      <c r="DE2482" s="94" t="s">
        <v>12016</v>
      </c>
      <c r="DH2482" s="94" t="s">
        <v>12021</v>
      </c>
      <c r="DJ2482" s="94" t="s">
        <v>12022</v>
      </c>
    </row>
    <row r="2483" ht="13.5" customHeight="1">
      <c r="A2483" s="94" t="s">
        <v>5013</v>
      </c>
      <c r="B2483" s="94" t="s">
        <v>5014</v>
      </c>
      <c r="C2483" s="94" t="str">
        <f t="shared" si="1"/>
        <v>Tshepiso Maroga</v>
      </c>
      <c r="D2483" s="94" t="s">
        <v>5015</v>
      </c>
      <c r="E2483" s="94" t="s">
        <v>32</v>
      </c>
      <c r="F2483" s="94" t="s">
        <v>25650</v>
      </c>
      <c r="G2483" s="95" t="s">
        <v>33</v>
      </c>
      <c r="H2483" s="94" t="s">
        <v>12006</v>
      </c>
      <c r="I2483" s="94" t="s">
        <v>12069</v>
      </c>
      <c r="BF2483" s="94" t="s">
        <v>33</v>
      </c>
      <c r="BG2483" s="94"/>
      <c r="BH2483" s="94"/>
      <c r="BI2483" s="94"/>
      <c r="BJ2483" s="94"/>
      <c r="BK2483" s="94"/>
      <c r="BL2483" s="94">
        <v>1.0</v>
      </c>
      <c r="BM2483" s="94"/>
      <c r="BN2483" s="94"/>
      <c r="BO2483" s="94"/>
      <c r="BP2483" s="94"/>
      <c r="BQ2483" s="94"/>
      <c r="BR2483" s="94"/>
      <c r="BS2483" s="94"/>
      <c r="BT2483" s="94"/>
      <c r="BU2483" s="94"/>
      <c r="BV2483" s="94"/>
      <c r="BW2483" s="94"/>
      <c r="BX2483" s="94"/>
      <c r="BY2483" s="94"/>
      <c r="BZ2483" s="94"/>
      <c r="CA2483" s="94"/>
      <c r="CB2483" s="94"/>
      <c r="CC2483" s="94"/>
      <c r="CD2483" s="94"/>
      <c r="CE2483" s="94"/>
      <c r="CF2483" s="94"/>
      <c r="CG2483" s="94"/>
      <c r="CH2483" s="94"/>
      <c r="CJ2483" s="94" t="s">
        <v>12213</v>
      </c>
      <c r="CK2483" s="94" t="s">
        <v>5018</v>
      </c>
      <c r="CL2483" s="94" t="s">
        <v>12856</v>
      </c>
      <c r="CM2483" s="94" t="s">
        <v>25651</v>
      </c>
      <c r="CN2483" s="94" t="s">
        <v>25268</v>
      </c>
      <c r="CO2483" s="94" t="s">
        <v>12030</v>
      </c>
      <c r="CP2483" s="94" t="s">
        <v>22510</v>
      </c>
      <c r="CQ2483" s="94" t="s">
        <v>12860</v>
      </c>
      <c r="CR2483" s="94" t="s">
        <v>12861</v>
      </c>
      <c r="CS2483" s="94" t="s">
        <v>12016</v>
      </c>
      <c r="CT2483" s="94" t="s">
        <v>12052</v>
      </c>
      <c r="CX2483" s="94" t="s">
        <v>1642</v>
      </c>
      <c r="CZ2483" s="94" t="s">
        <v>12007</v>
      </c>
      <c r="DA2483" s="94" t="s">
        <v>12111</v>
      </c>
      <c r="DC2483" s="94" t="s">
        <v>12007</v>
      </c>
      <c r="DD2483" s="94" t="s">
        <v>12007</v>
      </c>
      <c r="DE2483" s="94" t="s">
        <v>12007</v>
      </c>
      <c r="DH2483" s="94" t="s">
        <v>12021</v>
      </c>
      <c r="DJ2483" s="94" t="s">
        <v>12022</v>
      </c>
    </row>
    <row r="2484" ht="13.5" customHeight="1">
      <c r="A2484" s="94" t="s">
        <v>25652</v>
      </c>
      <c r="B2484" s="94" t="s">
        <v>25653</v>
      </c>
      <c r="C2484" s="94" t="str">
        <f t="shared" si="1"/>
        <v>Tshepo Mathibela</v>
      </c>
      <c r="D2484" s="94" t="s">
        <v>25654</v>
      </c>
      <c r="E2484" s="94" t="s">
        <v>32</v>
      </c>
      <c r="F2484" s="94" t="s">
        <v>25655</v>
      </c>
      <c r="G2484" s="95" t="s">
        <v>33</v>
      </c>
      <c r="H2484" s="94" t="s">
        <v>12006</v>
      </c>
      <c r="BF2484" s="94"/>
      <c r="BG2484" s="94"/>
      <c r="BH2484" s="94" t="s">
        <v>33</v>
      </c>
      <c r="BI2484" s="94"/>
      <c r="BJ2484" s="94"/>
      <c r="BK2484" s="94"/>
      <c r="BL2484" s="94"/>
      <c r="BM2484" s="94"/>
      <c r="BN2484" s="94"/>
      <c r="BO2484" s="94"/>
      <c r="BP2484" s="94"/>
      <c r="BQ2484" s="94"/>
      <c r="BR2484" s="94"/>
      <c r="BS2484" s="94">
        <v>1.0</v>
      </c>
      <c r="BT2484" s="94"/>
      <c r="BU2484" s="94"/>
      <c r="BV2484" s="94"/>
      <c r="BW2484" s="94"/>
      <c r="BX2484" s="94"/>
      <c r="BY2484" s="94"/>
      <c r="BZ2484" s="94"/>
      <c r="CA2484" s="94"/>
      <c r="CB2484" s="94"/>
      <c r="CC2484" s="94"/>
      <c r="CD2484" s="94"/>
      <c r="CE2484" s="94"/>
      <c r="CF2484" s="94"/>
      <c r="CG2484" s="94"/>
      <c r="CH2484" s="94"/>
      <c r="CJ2484" s="94" t="s">
        <v>11475</v>
      </c>
      <c r="CK2484" s="94" t="s">
        <v>25656</v>
      </c>
      <c r="CL2484" s="94" t="s">
        <v>12046</v>
      </c>
      <c r="CM2484" s="94" t="s">
        <v>21077</v>
      </c>
      <c r="CN2484" s="94" t="s">
        <v>12216</v>
      </c>
      <c r="CO2484" s="94" t="s">
        <v>12217</v>
      </c>
      <c r="CP2484" s="94" t="s">
        <v>12859</v>
      </c>
      <c r="CQ2484" s="94" t="s">
        <v>12860</v>
      </c>
      <c r="CR2484" s="94" t="s">
        <v>12861</v>
      </c>
      <c r="CS2484" s="94" t="s">
        <v>12016</v>
      </c>
      <c r="CT2484" s="94" t="s">
        <v>12498</v>
      </c>
      <c r="CX2484" s="94" t="s">
        <v>25657</v>
      </c>
      <c r="CZ2484" s="94" t="s">
        <v>12007</v>
      </c>
      <c r="DA2484" s="94" t="s">
        <v>12016</v>
      </c>
      <c r="DB2484" s="94" t="s">
        <v>12111</v>
      </c>
      <c r="DC2484" s="94" t="s">
        <v>12007</v>
      </c>
      <c r="DD2484" s="94" t="s">
        <v>12007</v>
      </c>
      <c r="DE2484" s="94" t="s">
        <v>12007</v>
      </c>
      <c r="DH2484" s="94" t="s">
        <v>12021</v>
      </c>
      <c r="DJ2484" s="94" t="s">
        <v>12022</v>
      </c>
    </row>
    <row r="2485" ht="13.5" customHeight="1">
      <c r="A2485" s="94" t="s">
        <v>3821</v>
      </c>
      <c r="B2485" s="94" t="s">
        <v>3822</v>
      </c>
      <c r="C2485" s="94" t="str">
        <f t="shared" si="1"/>
        <v>Tshiamiso Makwela</v>
      </c>
      <c r="D2485" s="94" t="s">
        <v>3823</v>
      </c>
      <c r="E2485" s="94" t="s">
        <v>32</v>
      </c>
      <c r="F2485" s="94" t="s">
        <v>16107</v>
      </c>
      <c r="G2485" s="95" t="s">
        <v>33</v>
      </c>
      <c r="H2485" s="94" t="s">
        <v>12006</v>
      </c>
      <c r="I2485" s="94" t="s">
        <v>12069</v>
      </c>
      <c r="BF2485" s="94"/>
      <c r="BG2485" s="94"/>
      <c r="BH2485" s="94" t="s">
        <v>33</v>
      </c>
      <c r="BI2485" s="94"/>
      <c r="BJ2485" s="94"/>
      <c r="BK2485" s="94"/>
      <c r="BL2485" s="94"/>
      <c r="BM2485" s="94"/>
      <c r="BN2485" s="94"/>
      <c r="BO2485" s="94"/>
      <c r="BP2485" s="94"/>
      <c r="BQ2485" s="94"/>
      <c r="BR2485" s="94">
        <v>1.0</v>
      </c>
      <c r="BS2485" s="94"/>
      <c r="BT2485" s="94"/>
      <c r="BU2485" s="94"/>
      <c r="BV2485" s="94"/>
      <c r="BW2485" s="94"/>
      <c r="BX2485" s="94"/>
      <c r="BY2485" s="94"/>
      <c r="BZ2485" s="94"/>
      <c r="CA2485" s="94"/>
      <c r="CB2485" s="94"/>
      <c r="CC2485" s="94"/>
      <c r="CD2485" s="94">
        <v>1.0</v>
      </c>
      <c r="CE2485" s="94"/>
      <c r="CF2485" s="94"/>
      <c r="CG2485" s="94"/>
      <c r="CH2485" s="94"/>
      <c r="CJ2485" s="94" t="s">
        <v>3680</v>
      </c>
      <c r="CK2485" s="94" t="s">
        <v>3827</v>
      </c>
      <c r="CL2485" s="94" t="s">
        <v>12010</v>
      </c>
      <c r="CM2485" s="94" t="s">
        <v>25658</v>
      </c>
      <c r="CN2485" s="94" t="s">
        <v>25659</v>
      </c>
      <c r="CO2485" s="94" t="s">
        <v>12188</v>
      </c>
      <c r="CP2485" s="94" t="s">
        <v>12189</v>
      </c>
      <c r="CQ2485" s="94" t="s">
        <v>12015</v>
      </c>
      <c r="CR2485" s="94" t="s">
        <v>12219</v>
      </c>
      <c r="CS2485" s="94" t="s">
        <v>12016</v>
      </c>
      <c r="CT2485" s="94" t="s">
        <v>25660</v>
      </c>
      <c r="CX2485" s="94" t="s">
        <v>25661</v>
      </c>
      <c r="CZ2485" s="94" t="s">
        <v>12007</v>
      </c>
      <c r="DA2485" s="94" t="s">
        <v>12019</v>
      </c>
      <c r="DB2485" s="94" t="s">
        <v>12019</v>
      </c>
      <c r="DC2485" s="94" t="s">
        <v>12007</v>
      </c>
      <c r="DD2485" s="94" t="s">
        <v>12007</v>
      </c>
      <c r="DE2485" s="94" t="s">
        <v>12016</v>
      </c>
      <c r="DH2485" s="94" t="s">
        <v>12021</v>
      </c>
      <c r="DJ2485" s="94" t="s">
        <v>12022</v>
      </c>
    </row>
    <row r="2486" ht="13.5" customHeight="1">
      <c r="A2486" s="94" t="s">
        <v>25662</v>
      </c>
      <c r="B2486" s="94" t="s">
        <v>25663</v>
      </c>
      <c r="C2486" s="94" t="str">
        <f t="shared" si="1"/>
        <v>Tshidiso Mokgele</v>
      </c>
      <c r="D2486" s="94" t="s">
        <v>25664</v>
      </c>
      <c r="E2486" s="94" t="s">
        <v>32</v>
      </c>
      <c r="F2486" s="94" t="s">
        <v>25665</v>
      </c>
      <c r="G2486" s="95" t="s">
        <v>33</v>
      </c>
      <c r="H2486" s="94" t="s">
        <v>12006</v>
      </c>
      <c r="BF2486" s="94"/>
      <c r="BG2486" s="94"/>
      <c r="BH2486" s="94"/>
      <c r="BI2486" s="94"/>
      <c r="BJ2486" s="94" t="s">
        <v>33</v>
      </c>
      <c r="BK2486" s="94"/>
      <c r="BL2486" s="94"/>
      <c r="BM2486" s="94"/>
      <c r="BN2486" s="94"/>
      <c r="BO2486" s="94"/>
      <c r="BP2486" s="94"/>
      <c r="BQ2486" s="94"/>
      <c r="BR2486" s="94"/>
      <c r="BS2486" s="94"/>
      <c r="BT2486" s="94"/>
      <c r="BU2486" s="94"/>
      <c r="BV2486" s="94"/>
      <c r="BW2486" s="94"/>
      <c r="BX2486" s="94"/>
      <c r="BY2486" s="94">
        <v>1.0</v>
      </c>
      <c r="BZ2486" s="94"/>
      <c r="CA2486" s="94"/>
      <c r="CB2486" s="94"/>
      <c r="CC2486" s="94"/>
      <c r="CD2486" s="94"/>
      <c r="CE2486" s="94"/>
      <c r="CF2486" s="94"/>
      <c r="CG2486" s="94"/>
      <c r="CH2486" s="94"/>
      <c r="CJ2486" s="94" t="s">
        <v>11475</v>
      </c>
      <c r="CK2486" s="94" t="s">
        <v>25666</v>
      </c>
      <c r="CL2486" s="94" t="s">
        <v>12046</v>
      </c>
      <c r="CM2486" s="94" t="s">
        <v>21077</v>
      </c>
      <c r="CP2486" s="94" t="s">
        <v>12189</v>
      </c>
      <c r="CQ2486" s="94" t="s">
        <v>12860</v>
      </c>
      <c r="CR2486" s="94" t="s">
        <v>12861</v>
      </c>
      <c r="CX2486" s="94" t="s">
        <v>25667</v>
      </c>
      <c r="CZ2486" s="94" t="s">
        <v>12007</v>
      </c>
      <c r="DB2486" s="94" t="s">
        <v>12111</v>
      </c>
      <c r="DC2486" s="94" t="s">
        <v>12007</v>
      </c>
      <c r="DD2486" s="94" t="s">
        <v>12007</v>
      </c>
      <c r="DH2486" s="94" t="s">
        <v>12021</v>
      </c>
      <c r="DJ2486" s="94" t="s">
        <v>12022</v>
      </c>
    </row>
    <row r="2487" ht="13.5" customHeight="1">
      <c r="A2487" s="94" t="s">
        <v>25668</v>
      </c>
      <c r="B2487" s="94" t="s">
        <v>25669</v>
      </c>
      <c r="C2487" s="94" t="str">
        <f t="shared" si="1"/>
        <v>tshilengo vhuthu</v>
      </c>
      <c r="D2487" s="94" t="s">
        <v>25670</v>
      </c>
      <c r="E2487" s="94" t="s">
        <v>32</v>
      </c>
      <c r="F2487" s="94" t="s">
        <v>25671</v>
      </c>
      <c r="G2487" s="95" t="s">
        <v>38</v>
      </c>
      <c r="H2487" s="94" t="s">
        <v>12006</v>
      </c>
      <c r="I2487" s="94" t="s">
        <v>12025</v>
      </c>
      <c r="BF2487" s="94"/>
      <c r="BG2487" s="94"/>
      <c r="BH2487" s="94"/>
      <c r="BI2487" s="94" t="s">
        <v>38</v>
      </c>
      <c r="BJ2487" s="94"/>
      <c r="BK2487" s="94"/>
      <c r="BL2487" s="94"/>
      <c r="BM2487" s="94"/>
      <c r="BN2487" s="94"/>
      <c r="BO2487" s="94"/>
      <c r="BP2487" s="94"/>
      <c r="BQ2487" s="94"/>
      <c r="BR2487" s="94"/>
      <c r="BS2487" s="94"/>
      <c r="BT2487" s="94"/>
      <c r="BU2487" s="94"/>
      <c r="BV2487" s="94">
        <v>1.0</v>
      </c>
      <c r="BW2487" s="94"/>
      <c r="BX2487" s="94"/>
      <c r="BY2487" s="94"/>
      <c r="BZ2487" s="94"/>
      <c r="CA2487" s="94"/>
      <c r="CB2487" s="94"/>
      <c r="CC2487" s="94"/>
      <c r="CD2487" s="94"/>
      <c r="CE2487" s="94"/>
      <c r="CF2487" s="94"/>
      <c r="CG2487" s="94"/>
      <c r="CH2487" s="94"/>
      <c r="CJ2487" s="94" t="s">
        <v>12213</v>
      </c>
      <c r="CK2487" s="94" t="s">
        <v>25672</v>
      </c>
      <c r="CL2487" s="94" t="s">
        <v>12010</v>
      </c>
      <c r="CM2487" s="94" t="s">
        <v>25673</v>
      </c>
      <c r="CN2487" s="94" t="s">
        <v>12143</v>
      </c>
      <c r="CO2487" s="94" t="s">
        <v>12217</v>
      </c>
      <c r="CP2487" s="94" t="s">
        <v>25674</v>
      </c>
      <c r="CQ2487" s="94" t="s">
        <v>12015</v>
      </c>
      <c r="CR2487" s="94" t="s">
        <v>12219</v>
      </c>
      <c r="CX2487" s="94" t="s">
        <v>25675</v>
      </c>
      <c r="CZ2487" s="94" t="s">
        <v>12007</v>
      </c>
      <c r="DC2487" s="94" t="s">
        <v>12007</v>
      </c>
      <c r="DD2487" s="94" t="s">
        <v>12007</v>
      </c>
      <c r="DH2487" s="94" t="s">
        <v>12021</v>
      </c>
      <c r="DJ2487" s="94" t="s">
        <v>12022</v>
      </c>
    </row>
    <row r="2488" ht="13.5" customHeight="1">
      <c r="A2488" s="94" t="s">
        <v>25676</v>
      </c>
      <c r="B2488" s="94" t="s">
        <v>25677</v>
      </c>
      <c r="C2488" s="94" t="str">
        <f t="shared" si="1"/>
        <v>Tshimangadzo Merline Matamba</v>
      </c>
      <c r="D2488" s="94" t="s">
        <v>25678</v>
      </c>
      <c r="E2488" s="94" t="s">
        <v>32</v>
      </c>
      <c r="F2488" s="94" t="s">
        <v>25679</v>
      </c>
      <c r="G2488" s="95" t="s">
        <v>33</v>
      </c>
      <c r="H2488" s="94" t="s">
        <v>12006</v>
      </c>
      <c r="BF2488" s="94" t="s">
        <v>33</v>
      </c>
      <c r="BG2488" s="94"/>
      <c r="BH2488" s="94"/>
      <c r="BI2488" s="94"/>
      <c r="BJ2488" s="94"/>
      <c r="BK2488" s="94"/>
      <c r="BL2488" s="94">
        <v>1.0</v>
      </c>
      <c r="BM2488" s="94"/>
      <c r="BN2488" s="94"/>
      <c r="BO2488" s="94"/>
      <c r="BP2488" s="94"/>
      <c r="BQ2488" s="94"/>
      <c r="BR2488" s="94"/>
      <c r="BS2488" s="94"/>
      <c r="BT2488" s="94"/>
      <c r="BU2488" s="94"/>
      <c r="BV2488" s="94"/>
      <c r="BW2488" s="94"/>
      <c r="BX2488" s="94"/>
      <c r="BY2488" s="94"/>
      <c r="BZ2488" s="94"/>
      <c r="CA2488" s="94"/>
      <c r="CB2488" s="94"/>
      <c r="CC2488" s="94"/>
      <c r="CD2488" s="94"/>
      <c r="CE2488" s="94"/>
      <c r="CF2488" s="94"/>
      <c r="CG2488" s="94"/>
      <c r="CH2488" s="94"/>
      <c r="CJ2488" s="94" t="s">
        <v>3680</v>
      </c>
      <c r="CK2488" s="94" t="s">
        <v>25680</v>
      </c>
      <c r="CL2488" s="94" t="s">
        <v>12010</v>
      </c>
      <c r="CM2488" s="94" t="s">
        <v>25681</v>
      </c>
      <c r="CO2488" s="94" t="s">
        <v>12030</v>
      </c>
      <c r="CP2488" s="94" t="s">
        <v>12218</v>
      </c>
      <c r="CQ2488" s="94" t="s">
        <v>12015</v>
      </c>
      <c r="CR2488" s="94" t="s">
        <v>12219</v>
      </c>
      <c r="CS2488" s="94" t="s">
        <v>12016</v>
      </c>
      <c r="CX2488" s="94" t="s">
        <v>1965</v>
      </c>
      <c r="CZ2488" s="94" t="s">
        <v>12007</v>
      </c>
      <c r="DA2488" s="94" t="s">
        <v>12016</v>
      </c>
      <c r="DB2488" s="94" t="s">
        <v>12016</v>
      </c>
      <c r="DC2488" s="94" t="s">
        <v>12016</v>
      </c>
      <c r="DD2488" s="94" t="s">
        <v>12007</v>
      </c>
      <c r="DE2488" s="94" t="s">
        <v>12016</v>
      </c>
      <c r="DH2488" s="94" t="s">
        <v>12021</v>
      </c>
      <c r="DJ2488" s="94" t="s">
        <v>12022</v>
      </c>
    </row>
    <row r="2489" ht="13.5" customHeight="1">
      <c r="A2489" s="94" t="s">
        <v>10190</v>
      </c>
      <c r="B2489" s="94" t="s">
        <v>10191</v>
      </c>
      <c r="C2489" s="94" t="str">
        <f t="shared" si="1"/>
        <v>Tsholofelo Kadiaka</v>
      </c>
      <c r="D2489" s="94" t="s">
        <v>10192</v>
      </c>
      <c r="E2489" s="94" t="s">
        <v>32</v>
      </c>
      <c r="F2489" s="94" t="s">
        <v>25682</v>
      </c>
      <c r="G2489" s="95" t="s">
        <v>33</v>
      </c>
      <c r="H2489" s="94" t="s">
        <v>12006</v>
      </c>
      <c r="I2489" s="94" t="s">
        <v>12025</v>
      </c>
      <c r="BF2489" s="94" t="s">
        <v>33</v>
      </c>
      <c r="BG2489" s="94"/>
      <c r="BH2489" s="94"/>
      <c r="BI2489" s="94"/>
      <c r="BJ2489" s="94"/>
      <c r="BK2489" s="94"/>
      <c r="BL2489" s="94"/>
      <c r="BM2489" s="94">
        <v>1.0</v>
      </c>
      <c r="BN2489" s="94"/>
      <c r="BO2489" s="94"/>
      <c r="BP2489" s="94"/>
      <c r="BQ2489" s="94"/>
      <c r="BR2489" s="94"/>
      <c r="BS2489" s="94"/>
      <c r="BT2489" s="94"/>
      <c r="BU2489" s="94"/>
      <c r="BV2489" s="94"/>
      <c r="BW2489" s="94"/>
      <c r="BX2489" s="94"/>
      <c r="BY2489" s="94"/>
      <c r="BZ2489" s="94"/>
      <c r="CA2489" s="94"/>
      <c r="CB2489" s="94"/>
      <c r="CC2489" s="94"/>
      <c r="CD2489" s="94"/>
      <c r="CE2489" s="94"/>
      <c r="CF2489" s="94"/>
      <c r="CG2489" s="94"/>
      <c r="CH2489" s="94"/>
      <c r="CJ2489" s="94" t="s">
        <v>12213</v>
      </c>
      <c r="CK2489" s="94" t="s">
        <v>10195</v>
      </c>
      <c r="CL2489" s="94" t="s">
        <v>12010</v>
      </c>
      <c r="CM2489" s="94" t="s">
        <v>13315</v>
      </c>
      <c r="CN2489" s="94" t="s">
        <v>12719</v>
      </c>
      <c r="CO2489" s="94" t="s">
        <v>12217</v>
      </c>
      <c r="CP2489" s="94" t="s">
        <v>12306</v>
      </c>
      <c r="CQ2489" s="94" t="s">
        <v>12015</v>
      </c>
      <c r="CR2489" s="94" t="s">
        <v>12219</v>
      </c>
      <c r="CS2489" s="94" t="s">
        <v>12016</v>
      </c>
      <c r="CT2489" s="94" t="s">
        <v>25683</v>
      </c>
      <c r="CV2489" s="94" t="s">
        <v>12052</v>
      </c>
      <c r="CX2489" s="94" t="s">
        <v>25684</v>
      </c>
      <c r="CZ2489" s="94" t="s">
        <v>12007</v>
      </c>
      <c r="DA2489" s="94" t="s">
        <v>12111</v>
      </c>
      <c r="DB2489" s="94" t="s">
        <v>12111</v>
      </c>
      <c r="DC2489" s="94" t="s">
        <v>12016</v>
      </c>
      <c r="DD2489" s="94" t="s">
        <v>12007</v>
      </c>
      <c r="DE2489" s="94" t="s">
        <v>12007</v>
      </c>
      <c r="DF2489" s="94" t="s">
        <v>12297</v>
      </c>
      <c r="DH2489" s="94" t="s">
        <v>12021</v>
      </c>
      <c r="DJ2489" s="94" t="s">
        <v>12022</v>
      </c>
    </row>
    <row r="2490" ht="13.5" customHeight="1">
      <c r="A2490" s="94" t="s">
        <v>25685</v>
      </c>
      <c r="B2490" s="94" t="s">
        <v>25686</v>
      </c>
      <c r="C2490" s="94" t="str">
        <f t="shared" si="1"/>
        <v>Tsion Bizuayehu</v>
      </c>
      <c r="D2490" s="94" t="s">
        <v>25687</v>
      </c>
      <c r="E2490" s="94" t="s">
        <v>32</v>
      </c>
      <c r="F2490" s="94" t="s">
        <v>25688</v>
      </c>
      <c r="G2490" s="95" t="s">
        <v>38</v>
      </c>
      <c r="H2490" s="94" t="s">
        <v>12006</v>
      </c>
      <c r="BF2490" s="94"/>
      <c r="BG2490" s="94"/>
      <c r="BH2490" s="94"/>
      <c r="BI2490" s="94" t="s">
        <v>38</v>
      </c>
      <c r="BJ2490" s="94"/>
      <c r="BK2490" s="94"/>
      <c r="BL2490" s="94"/>
      <c r="BM2490" s="94"/>
      <c r="BN2490" s="94"/>
      <c r="BO2490" s="94"/>
      <c r="BP2490" s="94"/>
      <c r="BQ2490" s="94"/>
      <c r="BR2490" s="94"/>
      <c r="BS2490" s="94"/>
      <c r="BT2490" s="94"/>
      <c r="BU2490" s="94"/>
      <c r="BV2490" s="94">
        <v>1.0</v>
      </c>
      <c r="BW2490" s="94"/>
      <c r="BX2490" s="94"/>
      <c r="BY2490" s="94"/>
      <c r="BZ2490" s="94"/>
      <c r="CA2490" s="94"/>
      <c r="CB2490" s="94"/>
      <c r="CC2490" s="94"/>
      <c r="CD2490" s="94"/>
      <c r="CE2490" s="94"/>
      <c r="CF2490" s="94"/>
      <c r="CG2490" s="94"/>
      <c r="CH2490" s="94"/>
      <c r="CJ2490" s="94" t="s">
        <v>12216</v>
      </c>
      <c r="CK2490" s="94" t="s">
        <v>25689</v>
      </c>
      <c r="CL2490" s="94" t="s">
        <v>12856</v>
      </c>
      <c r="CM2490" s="94" t="s">
        <v>25690</v>
      </c>
      <c r="CN2490" s="94" t="s">
        <v>25691</v>
      </c>
      <c r="CO2490" s="94" t="s">
        <v>12255</v>
      </c>
      <c r="CP2490" s="94" t="s">
        <v>25692</v>
      </c>
      <c r="CQ2490" s="94" t="s">
        <v>12167</v>
      </c>
      <c r="CR2490" s="94" t="s">
        <v>12167</v>
      </c>
      <c r="CX2490" s="94" t="s">
        <v>25693</v>
      </c>
      <c r="CZ2490" s="94" t="s">
        <v>12007</v>
      </c>
      <c r="DC2490" s="94" t="s">
        <v>12007</v>
      </c>
      <c r="DD2490" s="94" t="s">
        <v>12016</v>
      </c>
      <c r="DH2490" s="94" t="s">
        <v>12021</v>
      </c>
      <c r="DJ2490" s="94" t="s">
        <v>12022</v>
      </c>
    </row>
    <row r="2491" ht="13.5" customHeight="1">
      <c r="A2491" s="94" t="s">
        <v>7549</v>
      </c>
      <c r="B2491" s="94" t="s">
        <v>7550</v>
      </c>
      <c r="C2491" s="94" t="str">
        <f t="shared" si="1"/>
        <v>Tuğba EROL</v>
      </c>
      <c r="D2491" s="94" t="s">
        <v>7551</v>
      </c>
      <c r="E2491" s="94" t="s">
        <v>32</v>
      </c>
      <c r="F2491" s="94" t="s">
        <v>25694</v>
      </c>
      <c r="G2491" s="95" t="s">
        <v>38</v>
      </c>
      <c r="H2491" s="94" t="s">
        <v>12006</v>
      </c>
      <c r="I2491" s="94" t="s">
        <v>12069</v>
      </c>
      <c r="L2491" s="94" t="s">
        <v>12007</v>
      </c>
      <c r="BF2491" s="94"/>
      <c r="BG2491" s="94"/>
      <c r="BH2491" s="94"/>
      <c r="BI2491" s="94"/>
      <c r="BJ2491" s="94"/>
      <c r="BK2491" s="94" t="s">
        <v>38</v>
      </c>
      <c r="BL2491" s="94"/>
      <c r="BM2491" s="94"/>
      <c r="BN2491" s="94"/>
      <c r="BO2491" s="94"/>
      <c r="BP2491" s="94"/>
      <c r="BQ2491" s="94"/>
      <c r="BR2491" s="94"/>
      <c r="BS2491" s="94"/>
      <c r="BT2491" s="94"/>
      <c r="BU2491" s="94"/>
      <c r="BV2491" s="94"/>
      <c r="BW2491" s="94"/>
      <c r="BX2491" s="94"/>
      <c r="BY2491" s="94"/>
      <c r="BZ2491" s="94"/>
      <c r="CA2491" s="94"/>
      <c r="CB2491" s="94">
        <v>1.0</v>
      </c>
      <c r="CC2491" s="94"/>
      <c r="CD2491" s="94"/>
      <c r="CE2491" s="94"/>
      <c r="CF2491" s="94"/>
      <c r="CG2491" s="94"/>
      <c r="CH2491" s="94"/>
      <c r="CK2491" s="94" t="s">
        <v>25695</v>
      </c>
      <c r="CL2491" s="94" t="s">
        <v>12010</v>
      </c>
      <c r="CM2491" s="94" t="s">
        <v>25696</v>
      </c>
      <c r="CO2491" s="94" t="s">
        <v>12217</v>
      </c>
      <c r="CP2491" s="94" t="s">
        <v>25697</v>
      </c>
      <c r="CQ2491" s="94" t="s">
        <v>25698</v>
      </c>
      <c r="CR2491" s="94" t="s">
        <v>13828</v>
      </c>
      <c r="CX2491" s="94" t="s">
        <v>25699</v>
      </c>
      <c r="CZ2491" s="94" t="s">
        <v>12007</v>
      </c>
      <c r="DC2491" s="94" t="s">
        <v>12007</v>
      </c>
      <c r="DD2491" s="94" t="s">
        <v>12007</v>
      </c>
      <c r="DH2491" s="94" t="s">
        <v>12021</v>
      </c>
      <c r="DJ2491" s="94" t="s">
        <v>12022</v>
      </c>
    </row>
    <row r="2492" ht="13.5" customHeight="1">
      <c r="A2492" s="94" t="s">
        <v>4206</v>
      </c>
      <c r="B2492" s="94" t="s">
        <v>4207</v>
      </c>
      <c r="C2492" s="94" t="str">
        <f t="shared" si="1"/>
        <v>Tumelo Mangena</v>
      </c>
      <c r="D2492" s="94" t="s">
        <v>4208</v>
      </c>
      <c r="E2492" s="94" t="s">
        <v>32</v>
      </c>
      <c r="F2492" s="94" t="s">
        <v>25700</v>
      </c>
      <c r="G2492" s="95" t="s">
        <v>33</v>
      </c>
      <c r="H2492" s="94" t="s">
        <v>12006</v>
      </c>
      <c r="I2492" s="94" t="s">
        <v>12069</v>
      </c>
      <c r="BF2492" s="94"/>
      <c r="BG2492" s="94"/>
      <c r="BH2492" s="94"/>
      <c r="BI2492" s="94"/>
      <c r="BJ2492" s="94" t="s">
        <v>33</v>
      </c>
      <c r="BK2492" s="94"/>
      <c r="BL2492" s="94"/>
      <c r="BM2492" s="94"/>
      <c r="BN2492" s="94"/>
      <c r="BO2492" s="94"/>
      <c r="BP2492" s="94"/>
      <c r="BQ2492" s="94"/>
      <c r="BR2492" s="94"/>
      <c r="BS2492" s="94"/>
      <c r="BT2492" s="94"/>
      <c r="BU2492" s="94"/>
      <c r="BV2492" s="94"/>
      <c r="BW2492" s="94"/>
      <c r="BX2492" s="94"/>
      <c r="BY2492" s="94">
        <v>1.0</v>
      </c>
      <c r="BZ2492" s="94"/>
      <c r="CA2492" s="94"/>
      <c r="CB2492" s="94"/>
      <c r="CC2492" s="94"/>
      <c r="CD2492" s="94"/>
      <c r="CE2492" s="94"/>
      <c r="CF2492" s="94"/>
      <c r="CG2492" s="94"/>
      <c r="CH2492" s="94"/>
      <c r="CJ2492" s="94" t="s">
        <v>11475</v>
      </c>
      <c r="CK2492" s="94" t="s">
        <v>25701</v>
      </c>
      <c r="CL2492" s="94" t="s">
        <v>12046</v>
      </c>
      <c r="CM2492" s="94" t="s">
        <v>12186</v>
      </c>
      <c r="CN2492" s="94" t="s">
        <v>12719</v>
      </c>
      <c r="CO2492" s="94" t="s">
        <v>12122</v>
      </c>
      <c r="CP2492" s="94" t="s">
        <v>12189</v>
      </c>
      <c r="CQ2492" s="94" t="s">
        <v>12015</v>
      </c>
      <c r="CR2492" s="94" t="s">
        <v>12219</v>
      </c>
      <c r="CS2492" s="94" t="s">
        <v>12007</v>
      </c>
      <c r="CT2492" s="94" t="s">
        <v>12594</v>
      </c>
      <c r="CX2492" s="94" t="s">
        <v>16256</v>
      </c>
      <c r="CZ2492" s="94" t="s">
        <v>12007</v>
      </c>
      <c r="DA2492" s="94" t="s">
        <v>12016</v>
      </c>
      <c r="DB2492" s="94" t="s">
        <v>12111</v>
      </c>
      <c r="DC2492" s="94" t="s">
        <v>12007</v>
      </c>
      <c r="DD2492" s="94" t="s">
        <v>12007</v>
      </c>
      <c r="DE2492" s="94" t="s">
        <v>12016</v>
      </c>
      <c r="DH2492" s="94" t="s">
        <v>12021</v>
      </c>
      <c r="DJ2492" s="94" t="s">
        <v>12022</v>
      </c>
    </row>
    <row r="2493" ht="13.5" customHeight="1">
      <c r="A2493" s="94" t="s">
        <v>25702</v>
      </c>
      <c r="B2493" s="94" t="s">
        <v>25703</v>
      </c>
      <c r="C2493" s="94" t="str">
        <f t="shared" si="1"/>
        <v>TUMO KEDUMELE</v>
      </c>
      <c r="D2493" s="94" t="s">
        <v>25704</v>
      </c>
      <c r="E2493" s="94" t="s">
        <v>32</v>
      </c>
      <c r="F2493" s="94" t="s">
        <v>25705</v>
      </c>
      <c r="G2493" s="95" t="s">
        <v>33</v>
      </c>
      <c r="H2493" s="94" t="s">
        <v>12006</v>
      </c>
      <c r="I2493" s="94" t="s">
        <v>12069</v>
      </c>
      <c r="BF2493" s="94"/>
      <c r="BG2493" s="94"/>
      <c r="BH2493" s="94" t="s">
        <v>33</v>
      </c>
      <c r="BI2493" s="94"/>
      <c r="BJ2493" s="94"/>
      <c r="BK2493" s="94"/>
      <c r="BL2493" s="94"/>
      <c r="BM2493" s="94"/>
      <c r="BN2493" s="94"/>
      <c r="BO2493" s="94"/>
      <c r="BP2493" s="94"/>
      <c r="BQ2493" s="94"/>
      <c r="BR2493" s="94"/>
      <c r="BS2493" s="94">
        <v>1.0</v>
      </c>
      <c r="BT2493" s="94"/>
      <c r="BU2493" s="94"/>
      <c r="BV2493" s="94"/>
      <c r="BW2493" s="94"/>
      <c r="BX2493" s="94"/>
      <c r="BY2493" s="94"/>
      <c r="BZ2493" s="94"/>
      <c r="CA2493" s="94"/>
      <c r="CB2493" s="94"/>
      <c r="CC2493" s="94"/>
      <c r="CD2493" s="94"/>
      <c r="CE2493" s="94"/>
      <c r="CF2493" s="94"/>
      <c r="CG2493" s="94"/>
      <c r="CH2493" s="94"/>
      <c r="CJ2493" s="94" t="s">
        <v>12717</v>
      </c>
      <c r="CK2493" s="94" t="s">
        <v>25706</v>
      </c>
      <c r="CL2493" s="94" t="s">
        <v>12010</v>
      </c>
      <c r="CM2493" s="94" t="s">
        <v>12275</v>
      </c>
      <c r="CN2493" s="94" t="s">
        <v>12216</v>
      </c>
      <c r="CO2493" s="94" t="s">
        <v>12217</v>
      </c>
      <c r="CP2493" s="94" t="s">
        <v>25707</v>
      </c>
      <c r="CQ2493" s="94" t="s">
        <v>12277</v>
      </c>
      <c r="CR2493" s="94" t="s">
        <v>25708</v>
      </c>
      <c r="CS2493" s="94" t="s">
        <v>12016</v>
      </c>
      <c r="CT2493" s="94" t="s">
        <v>12052</v>
      </c>
      <c r="CU2493" s="94" t="s">
        <v>12052</v>
      </c>
      <c r="CV2493" s="94" t="s">
        <v>12052</v>
      </c>
      <c r="CX2493" s="94" t="s">
        <v>25709</v>
      </c>
      <c r="CZ2493" s="94" t="s">
        <v>12007</v>
      </c>
      <c r="DA2493" s="94" t="s">
        <v>12111</v>
      </c>
      <c r="DB2493" s="94" t="s">
        <v>12111</v>
      </c>
      <c r="DC2493" s="94" t="s">
        <v>12007</v>
      </c>
      <c r="DD2493" s="94" t="s">
        <v>12007</v>
      </c>
      <c r="DE2493" s="94" t="s">
        <v>12007</v>
      </c>
      <c r="DF2493" s="94" t="s">
        <v>12052</v>
      </c>
      <c r="DH2493" s="94" t="s">
        <v>12021</v>
      </c>
      <c r="DJ2493" s="94" t="s">
        <v>12022</v>
      </c>
    </row>
    <row r="2494" ht="13.5" customHeight="1">
      <c r="A2494" s="94" t="s">
        <v>5059</v>
      </c>
      <c r="B2494" s="94" t="s">
        <v>5060</v>
      </c>
      <c r="C2494" s="94" t="str">
        <f t="shared" si="1"/>
        <v>Tuomas Kangas</v>
      </c>
      <c r="D2494" s="94" t="s">
        <v>5061</v>
      </c>
      <c r="E2494" s="94" t="s">
        <v>32</v>
      </c>
      <c r="F2494" s="94" t="s">
        <v>25710</v>
      </c>
      <c r="G2494" s="95" t="s">
        <v>33</v>
      </c>
      <c r="H2494" s="94" t="s">
        <v>12006</v>
      </c>
      <c r="I2494" s="94" t="s">
        <v>12025</v>
      </c>
      <c r="BF2494" s="94" t="s">
        <v>33</v>
      </c>
      <c r="BG2494" s="94"/>
      <c r="BH2494" s="94"/>
      <c r="BI2494" s="94"/>
      <c r="BJ2494" s="94"/>
      <c r="BK2494" s="94"/>
      <c r="BL2494" s="94">
        <v>1.0</v>
      </c>
      <c r="BM2494" s="94"/>
      <c r="BN2494" s="94"/>
      <c r="BO2494" s="94"/>
      <c r="BP2494" s="94"/>
      <c r="BQ2494" s="94"/>
      <c r="BR2494" s="94"/>
      <c r="BS2494" s="94"/>
      <c r="BT2494" s="94"/>
      <c r="BU2494" s="94"/>
      <c r="BV2494" s="94"/>
      <c r="BW2494" s="94"/>
      <c r="BX2494" s="94"/>
      <c r="BY2494" s="94"/>
      <c r="BZ2494" s="94"/>
      <c r="CA2494" s="94"/>
      <c r="CB2494" s="94"/>
      <c r="CC2494" s="94"/>
      <c r="CD2494" s="94"/>
      <c r="CE2494" s="94"/>
      <c r="CF2494" s="94"/>
      <c r="CG2494" s="94"/>
      <c r="CH2494" s="94"/>
      <c r="CJ2494" s="94" t="s">
        <v>3680</v>
      </c>
      <c r="CK2494" s="94" t="s">
        <v>5064</v>
      </c>
      <c r="CL2494" s="94" t="s">
        <v>12505</v>
      </c>
      <c r="CM2494" s="94" t="s">
        <v>14841</v>
      </c>
      <c r="CN2494" s="94" t="s">
        <v>25711</v>
      </c>
      <c r="CO2494" s="94" t="s">
        <v>12188</v>
      </c>
      <c r="CP2494" s="94" t="s">
        <v>14842</v>
      </c>
      <c r="CQ2494" s="94" t="s">
        <v>14843</v>
      </c>
      <c r="CR2494" s="94" t="s">
        <v>14844</v>
      </c>
      <c r="CS2494" s="94" t="s">
        <v>12016</v>
      </c>
      <c r="CX2494" s="94" t="s">
        <v>25712</v>
      </c>
      <c r="CZ2494" s="94" t="s">
        <v>12016</v>
      </c>
      <c r="DA2494" s="94" t="s">
        <v>12016</v>
      </c>
      <c r="DB2494" s="94" t="s">
        <v>12016</v>
      </c>
      <c r="DC2494" s="94" t="s">
        <v>12007</v>
      </c>
      <c r="DD2494" s="94" t="s">
        <v>12016</v>
      </c>
      <c r="DE2494" s="94" t="s">
        <v>12007</v>
      </c>
      <c r="DH2494" s="94" t="s">
        <v>12021</v>
      </c>
      <c r="DJ2494" s="94" t="s">
        <v>12022</v>
      </c>
    </row>
    <row r="2495" ht="13.5" customHeight="1">
      <c r="A2495" s="94" t="s">
        <v>25713</v>
      </c>
      <c r="B2495" s="94" t="s">
        <v>25714</v>
      </c>
      <c r="C2495" s="94" t="str">
        <f t="shared" si="1"/>
        <v>Tushar Prabhu</v>
      </c>
      <c r="D2495" s="94" t="s">
        <v>25715</v>
      </c>
      <c r="E2495" s="94" t="s">
        <v>32</v>
      </c>
      <c r="F2495" s="94" t="s">
        <v>25716</v>
      </c>
      <c r="G2495" s="95" t="s">
        <v>38</v>
      </c>
      <c r="H2495" s="94" t="s">
        <v>12006</v>
      </c>
      <c r="BF2495" s="94"/>
      <c r="BG2495" s="94" t="s">
        <v>38</v>
      </c>
      <c r="BH2495" s="94"/>
      <c r="BI2495" s="94"/>
      <c r="BJ2495" s="94"/>
      <c r="BK2495" s="94"/>
      <c r="BL2495" s="94"/>
      <c r="BM2495" s="94"/>
      <c r="BN2495" s="94"/>
      <c r="BO2495" s="94">
        <v>1.0</v>
      </c>
      <c r="BP2495" s="94"/>
      <c r="BQ2495" s="94"/>
      <c r="BR2495" s="94"/>
      <c r="BS2495" s="94"/>
      <c r="BT2495" s="94"/>
      <c r="BU2495" s="94"/>
      <c r="BV2495" s="94"/>
      <c r="BW2495" s="94"/>
      <c r="BX2495" s="94"/>
      <c r="BY2495" s="94"/>
      <c r="BZ2495" s="94"/>
      <c r="CA2495" s="94"/>
      <c r="CB2495" s="94"/>
      <c r="CC2495" s="94"/>
      <c r="CD2495" s="94"/>
      <c r="CE2495" s="94"/>
      <c r="CF2495" s="94"/>
      <c r="CG2495" s="94"/>
      <c r="CH2495" s="94"/>
      <c r="CJ2495" s="94" t="s">
        <v>12082</v>
      </c>
      <c r="CK2495" s="94" t="s">
        <v>25717</v>
      </c>
      <c r="CL2495" s="94" t="s">
        <v>12505</v>
      </c>
      <c r="CM2495" s="94" t="s">
        <v>22257</v>
      </c>
      <c r="CN2495" s="94" t="s">
        <v>23247</v>
      </c>
      <c r="CO2495" s="94" t="s">
        <v>12101</v>
      </c>
      <c r="CP2495" s="94" t="s">
        <v>23038</v>
      </c>
      <c r="CQ2495" s="94" t="s">
        <v>12183</v>
      </c>
      <c r="CR2495" s="94" t="s">
        <v>12195</v>
      </c>
      <c r="CX2495" s="94" t="s">
        <v>25718</v>
      </c>
      <c r="CZ2495" s="94" t="s">
        <v>12007</v>
      </c>
      <c r="DC2495" s="94" t="s">
        <v>12007</v>
      </c>
      <c r="DD2495" s="94" t="s">
        <v>12016</v>
      </c>
      <c r="DH2495" s="94" t="s">
        <v>12021</v>
      </c>
      <c r="DJ2495" s="94" t="s">
        <v>12022</v>
      </c>
    </row>
    <row r="2496" ht="13.5" customHeight="1">
      <c r="A2496" s="94" t="s">
        <v>25719</v>
      </c>
      <c r="B2496" s="94" t="s">
        <v>25720</v>
      </c>
      <c r="C2496" s="94" t="str">
        <f t="shared" si="1"/>
        <v>Tyler Linder</v>
      </c>
      <c r="D2496" s="94" t="s">
        <v>25721</v>
      </c>
      <c r="E2496" s="94" t="s">
        <v>32</v>
      </c>
      <c r="F2496" s="94" t="s">
        <v>25722</v>
      </c>
      <c r="G2496" s="95" t="s">
        <v>38</v>
      </c>
      <c r="H2496" s="94" t="s">
        <v>12006</v>
      </c>
      <c r="BF2496" s="94"/>
      <c r="BG2496" s="94"/>
      <c r="BH2496" s="94"/>
      <c r="BI2496" s="94" t="s">
        <v>38</v>
      </c>
      <c r="BJ2496" s="94"/>
      <c r="BK2496" s="94"/>
      <c r="BL2496" s="94"/>
      <c r="BM2496" s="94"/>
      <c r="BN2496" s="94"/>
      <c r="BO2496" s="94"/>
      <c r="BP2496" s="94"/>
      <c r="BQ2496" s="94"/>
      <c r="BR2496" s="94"/>
      <c r="BS2496" s="94"/>
      <c r="BT2496" s="94"/>
      <c r="BU2496" s="94">
        <v>1.0</v>
      </c>
      <c r="BV2496" s="94"/>
      <c r="BW2496" s="94"/>
      <c r="BX2496" s="94"/>
      <c r="BY2496" s="94"/>
      <c r="BZ2496" s="94"/>
      <c r="CA2496" s="94"/>
      <c r="CB2496" s="94"/>
      <c r="CC2496" s="94"/>
      <c r="CD2496" s="94"/>
      <c r="CE2496" s="94"/>
      <c r="CF2496" s="94"/>
      <c r="CG2496" s="94"/>
      <c r="CH2496" s="94"/>
      <c r="CJ2496" s="94" t="s">
        <v>12058</v>
      </c>
      <c r="CK2496" s="94" t="s">
        <v>25723</v>
      </c>
      <c r="CM2496" s="94" t="s">
        <v>12814</v>
      </c>
      <c r="CN2496" s="94" t="s">
        <v>13674</v>
      </c>
      <c r="CO2496" s="94" t="s">
        <v>12116</v>
      </c>
      <c r="CQ2496" s="94" t="s">
        <v>12032</v>
      </c>
      <c r="CR2496" s="94" t="s">
        <v>12752</v>
      </c>
      <c r="CX2496" s="94" t="s">
        <v>25724</v>
      </c>
      <c r="CZ2496" s="94" t="s">
        <v>12016</v>
      </c>
      <c r="DC2496" s="94" t="s">
        <v>12016</v>
      </c>
      <c r="DD2496" s="94" t="s">
        <v>12016</v>
      </c>
      <c r="DH2496" s="94" t="s">
        <v>12021</v>
      </c>
      <c r="DJ2496" s="94" t="s">
        <v>12022</v>
      </c>
    </row>
    <row r="2497" ht="13.5" customHeight="1">
      <c r="A2497" s="94" t="s">
        <v>25725</v>
      </c>
      <c r="B2497" s="94" t="s">
        <v>25726</v>
      </c>
      <c r="C2497" s="94" t="str">
        <f t="shared" si="1"/>
        <v>Uhone Mashamba</v>
      </c>
      <c r="D2497" s="94" t="s">
        <v>25727</v>
      </c>
      <c r="E2497" s="94" t="s">
        <v>32</v>
      </c>
      <c r="F2497" s="94" t="s">
        <v>25728</v>
      </c>
      <c r="G2497" s="95" t="s">
        <v>33</v>
      </c>
      <c r="H2497" s="94" t="s">
        <v>12006</v>
      </c>
      <c r="BF2497" s="94"/>
      <c r="BG2497" s="94"/>
      <c r="BH2497" s="94"/>
      <c r="BI2497" s="94"/>
      <c r="BJ2497" s="94" t="s">
        <v>33</v>
      </c>
      <c r="BK2497" s="94"/>
      <c r="BL2497" s="94"/>
      <c r="BM2497" s="94"/>
      <c r="BN2497" s="94"/>
      <c r="BO2497" s="94"/>
      <c r="BP2497" s="94"/>
      <c r="BQ2497" s="94"/>
      <c r="BR2497" s="94"/>
      <c r="BS2497" s="94"/>
      <c r="BT2497" s="94"/>
      <c r="BU2497" s="94"/>
      <c r="BV2497" s="94"/>
      <c r="BW2497" s="94"/>
      <c r="BX2497" s="94"/>
      <c r="BY2497" s="94">
        <v>1.0</v>
      </c>
      <c r="BZ2497" s="94"/>
      <c r="CA2497" s="94"/>
      <c r="CB2497" s="94"/>
      <c r="CC2497" s="94"/>
      <c r="CD2497" s="94"/>
      <c r="CE2497" s="94"/>
      <c r="CF2497" s="94"/>
      <c r="CG2497" s="94"/>
      <c r="CH2497" s="94"/>
      <c r="CJ2497" s="94" t="s">
        <v>11475</v>
      </c>
      <c r="CK2497" s="94" t="s">
        <v>25725</v>
      </c>
      <c r="CL2497" s="94" t="s">
        <v>12046</v>
      </c>
      <c r="CM2497" s="94" t="s">
        <v>25729</v>
      </c>
      <c r="CN2497" s="94" t="s">
        <v>12143</v>
      </c>
      <c r="CO2497" s="94" t="s">
        <v>12217</v>
      </c>
      <c r="CP2497" s="94" t="s">
        <v>12189</v>
      </c>
      <c r="CQ2497" s="94" t="s">
        <v>12015</v>
      </c>
      <c r="CR2497" s="94" t="s">
        <v>12015</v>
      </c>
      <c r="CS2497" s="94" t="s">
        <v>12016</v>
      </c>
      <c r="CT2497" s="94" t="s">
        <v>12862</v>
      </c>
      <c r="CU2497" s="94" t="s">
        <v>12052</v>
      </c>
      <c r="CV2497" s="94" t="s">
        <v>12052</v>
      </c>
      <c r="CX2497" s="94" t="s">
        <v>25730</v>
      </c>
      <c r="CZ2497" s="94" t="s">
        <v>12007</v>
      </c>
      <c r="DA2497" s="94" t="s">
        <v>12111</v>
      </c>
      <c r="DB2497" s="94" t="s">
        <v>12111</v>
      </c>
      <c r="DC2497" s="94" t="s">
        <v>12007</v>
      </c>
      <c r="DD2497" s="94" t="s">
        <v>12007</v>
      </c>
      <c r="DE2497" s="94" t="s">
        <v>12007</v>
      </c>
      <c r="DH2497" s="94" t="s">
        <v>12021</v>
      </c>
      <c r="DJ2497" s="94" t="s">
        <v>12022</v>
      </c>
    </row>
    <row r="2498" ht="13.5" customHeight="1">
      <c r="A2498" s="94" t="s">
        <v>25731</v>
      </c>
      <c r="B2498" s="94" t="s">
        <v>25732</v>
      </c>
      <c r="C2498" s="94" t="str">
        <f t="shared" si="1"/>
        <v>Ulisses Barres de Almeida</v>
      </c>
      <c r="D2498" s="94" t="s">
        <v>25733</v>
      </c>
      <c r="E2498" s="94" t="s">
        <v>32</v>
      </c>
      <c r="F2498" s="94" t="s">
        <v>25734</v>
      </c>
      <c r="G2498" s="95" t="s">
        <v>33</v>
      </c>
      <c r="H2498" s="94" t="s">
        <v>12006</v>
      </c>
      <c r="I2498" s="94" t="s">
        <v>12069</v>
      </c>
      <c r="BF2498" s="94" t="s">
        <v>33</v>
      </c>
      <c r="BG2498" s="94"/>
      <c r="BH2498" s="94"/>
      <c r="BI2498" s="94"/>
      <c r="BJ2498" s="94"/>
      <c r="BK2498" s="94"/>
      <c r="BL2498" s="94">
        <v>1.0</v>
      </c>
      <c r="BM2498" s="94"/>
      <c r="BN2498" s="94"/>
      <c r="BO2498" s="94"/>
      <c r="BP2498" s="94"/>
      <c r="BQ2498" s="94"/>
      <c r="BR2498" s="94"/>
      <c r="BS2498" s="94"/>
      <c r="BT2498" s="94"/>
      <c r="BU2498" s="94"/>
      <c r="BV2498" s="94"/>
      <c r="BW2498" s="94"/>
      <c r="BX2498" s="94"/>
      <c r="BY2498" s="94"/>
      <c r="BZ2498" s="94"/>
      <c r="CA2498" s="94"/>
      <c r="CB2498" s="94"/>
      <c r="CC2498" s="94"/>
      <c r="CD2498" s="94"/>
      <c r="CE2498" s="94"/>
      <c r="CF2498" s="94"/>
      <c r="CG2498" s="94"/>
      <c r="CH2498" s="94"/>
      <c r="CJ2498" s="94" t="s">
        <v>3680</v>
      </c>
      <c r="CK2498" s="94" t="s">
        <v>25735</v>
      </c>
      <c r="CL2498" s="94" t="s">
        <v>12046</v>
      </c>
      <c r="CM2498" s="94" t="s">
        <v>25736</v>
      </c>
      <c r="CN2498" s="94" t="s">
        <v>14148</v>
      </c>
      <c r="CO2498" s="94" t="s">
        <v>12030</v>
      </c>
      <c r="CP2498" s="94" t="s">
        <v>12800</v>
      </c>
      <c r="CQ2498" s="94" t="s">
        <v>12320</v>
      </c>
      <c r="CR2498" s="94" t="s">
        <v>12320</v>
      </c>
      <c r="CS2498" s="94" t="s">
        <v>12016</v>
      </c>
      <c r="CT2498" s="94" t="s">
        <v>12498</v>
      </c>
      <c r="CU2498" s="94" t="s">
        <v>12498</v>
      </c>
      <c r="CV2498" s="94" t="s">
        <v>12498</v>
      </c>
      <c r="CX2498" s="94" t="s">
        <v>25737</v>
      </c>
      <c r="CZ2498" s="94" t="s">
        <v>12007</v>
      </c>
      <c r="DA2498" s="94" t="s">
        <v>12016</v>
      </c>
      <c r="DB2498" s="94" t="s">
        <v>12019</v>
      </c>
      <c r="DC2498" s="94" t="s">
        <v>12007</v>
      </c>
      <c r="DD2498" s="94" t="s">
        <v>12007</v>
      </c>
      <c r="DE2498" s="94" t="s">
        <v>12007</v>
      </c>
      <c r="DF2498" s="94" t="s">
        <v>12498</v>
      </c>
      <c r="DH2498" s="94" t="s">
        <v>12021</v>
      </c>
      <c r="DJ2498" s="94" t="s">
        <v>12022</v>
      </c>
    </row>
    <row r="2499" ht="13.5" customHeight="1">
      <c r="A2499" s="94" t="s">
        <v>25738</v>
      </c>
      <c r="B2499" s="94" t="s">
        <v>25739</v>
      </c>
      <c r="C2499" s="94" t="str">
        <f t="shared" si="1"/>
        <v>Ulrich Kolb</v>
      </c>
      <c r="D2499" s="94" t="s">
        <v>25740</v>
      </c>
      <c r="E2499" s="94" t="s">
        <v>32</v>
      </c>
      <c r="F2499" s="94" t="s">
        <v>25741</v>
      </c>
      <c r="G2499" s="95" t="s">
        <v>38</v>
      </c>
      <c r="H2499" s="94" t="s">
        <v>12006</v>
      </c>
      <c r="I2499" s="94" t="s">
        <v>12069</v>
      </c>
      <c r="BF2499" s="94"/>
      <c r="BG2499" s="94"/>
      <c r="BH2499" s="94"/>
      <c r="BI2499" s="94" t="s">
        <v>38</v>
      </c>
      <c r="BJ2499" s="94"/>
      <c r="BK2499" s="94"/>
      <c r="BL2499" s="94"/>
      <c r="BM2499" s="94"/>
      <c r="BN2499" s="94"/>
      <c r="BO2499" s="94"/>
      <c r="BP2499" s="94"/>
      <c r="BQ2499" s="94"/>
      <c r="BR2499" s="94"/>
      <c r="BS2499" s="94"/>
      <c r="BT2499" s="94"/>
      <c r="BU2499" s="94">
        <v>1.0</v>
      </c>
      <c r="BV2499" s="94"/>
      <c r="BW2499" s="94"/>
      <c r="BX2499" s="94"/>
      <c r="BY2499" s="94"/>
      <c r="BZ2499" s="94"/>
      <c r="CA2499" s="94"/>
      <c r="CB2499" s="94"/>
      <c r="CC2499" s="94"/>
      <c r="CD2499" s="94"/>
      <c r="CE2499" s="94"/>
      <c r="CF2499" s="94"/>
      <c r="CG2499" s="94"/>
      <c r="CH2499" s="94"/>
      <c r="CJ2499" s="94" t="s">
        <v>12082</v>
      </c>
      <c r="CK2499" s="94" t="s">
        <v>25742</v>
      </c>
      <c r="CL2499" s="94" t="s">
        <v>12046</v>
      </c>
      <c r="CM2499" s="94" t="s">
        <v>25743</v>
      </c>
      <c r="CN2499" s="94" t="s">
        <v>12029</v>
      </c>
      <c r="CO2499" s="94" t="s">
        <v>12030</v>
      </c>
      <c r="CP2499" s="94" t="s">
        <v>13934</v>
      </c>
      <c r="CQ2499" s="94" t="s">
        <v>12263</v>
      </c>
      <c r="CR2499" s="94" t="s">
        <v>13100</v>
      </c>
      <c r="CU2499" s="94" t="s">
        <v>12225</v>
      </c>
      <c r="CX2499" s="94" t="s">
        <v>25744</v>
      </c>
      <c r="CZ2499" s="94" t="s">
        <v>12007</v>
      </c>
      <c r="DC2499" s="94" t="s">
        <v>12007</v>
      </c>
      <c r="DD2499" s="94" t="s">
        <v>12007</v>
      </c>
      <c r="DF2499" s="94" t="s">
        <v>25745</v>
      </c>
      <c r="DH2499" s="94" t="s">
        <v>12021</v>
      </c>
      <c r="DJ2499" s="94" t="s">
        <v>12022</v>
      </c>
    </row>
    <row r="2500" ht="13.5" customHeight="1">
      <c r="A2500" s="94" t="s">
        <v>9143</v>
      </c>
      <c r="B2500" s="94" t="s">
        <v>9144</v>
      </c>
      <c r="C2500" s="94" t="str">
        <f t="shared" si="1"/>
        <v>Umer Rehman</v>
      </c>
      <c r="D2500" s="94" t="s">
        <v>9145</v>
      </c>
      <c r="E2500" s="94" t="s">
        <v>35</v>
      </c>
      <c r="F2500" s="94" t="s">
        <v>25746</v>
      </c>
      <c r="G2500" s="95" t="s">
        <v>33</v>
      </c>
      <c r="H2500" s="94" t="s">
        <v>12006</v>
      </c>
      <c r="I2500" s="94" t="s">
        <v>12025</v>
      </c>
      <c r="BF2500" s="94" t="s">
        <v>33</v>
      </c>
      <c r="BG2500" s="94"/>
      <c r="BH2500" s="94"/>
      <c r="BI2500" s="94"/>
      <c r="BJ2500" s="94"/>
      <c r="BK2500" s="94"/>
      <c r="BL2500" s="94"/>
      <c r="BM2500" s="94">
        <v>1.0</v>
      </c>
      <c r="BN2500" s="94"/>
      <c r="BO2500" s="94"/>
      <c r="BP2500" s="94"/>
      <c r="BQ2500" s="94"/>
      <c r="BR2500" s="94"/>
      <c r="BS2500" s="94"/>
      <c r="BT2500" s="94"/>
      <c r="BU2500" s="94"/>
      <c r="BV2500" s="94"/>
      <c r="BW2500" s="94"/>
      <c r="BX2500" s="94"/>
      <c r="BY2500" s="94"/>
      <c r="BZ2500" s="94"/>
      <c r="CA2500" s="94"/>
      <c r="CB2500" s="94"/>
      <c r="CC2500" s="94"/>
      <c r="CD2500" s="94"/>
      <c r="CE2500" s="94"/>
      <c r="CF2500" s="94"/>
      <c r="CG2500" s="94"/>
      <c r="CH2500" s="94"/>
      <c r="CJ2500" s="94" t="s">
        <v>3680</v>
      </c>
      <c r="CK2500" s="94" t="s">
        <v>9148</v>
      </c>
      <c r="CL2500" s="94" t="s">
        <v>12046</v>
      </c>
      <c r="CM2500" s="94" t="s">
        <v>25747</v>
      </c>
      <c r="CN2500" s="94" t="s">
        <v>23894</v>
      </c>
      <c r="CO2500" s="94" t="s">
        <v>12188</v>
      </c>
      <c r="CP2500" s="94" t="s">
        <v>13942</v>
      </c>
      <c r="CQ2500" s="94" t="s">
        <v>13943</v>
      </c>
      <c r="CR2500" s="94" t="s">
        <v>17627</v>
      </c>
      <c r="CS2500" s="94" t="s">
        <v>12007</v>
      </c>
      <c r="CT2500" s="94" t="s">
        <v>25748</v>
      </c>
      <c r="CX2500" s="94" t="s">
        <v>1672</v>
      </c>
      <c r="CZ2500" s="94" t="s">
        <v>12007</v>
      </c>
      <c r="DA2500" s="94" t="s">
        <v>12016</v>
      </c>
      <c r="DB2500" s="94" t="s">
        <v>12111</v>
      </c>
      <c r="DC2500" s="94" t="s">
        <v>12007</v>
      </c>
      <c r="DD2500" s="94" t="s">
        <v>12007</v>
      </c>
      <c r="DE2500" s="94" t="s">
        <v>12007</v>
      </c>
      <c r="DH2500" s="94" t="s">
        <v>12021</v>
      </c>
      <c r="DJ2500" s="94" t="s">
        <v>12022</v>
      </c>
    </row>
    <row r="2501" ht="13.5" customHeight="1">
      <c r="A2501" s="94" t="s">
        <v>3292</v>
      </c>
      <c r="B2501" s="94" t="s">
        <v>3293</v>
      </c>
      <c r="C2501" s="94" t="str">
        <f t="shared" si="1"/>
        <v>Unnati Kashyap</v>
      </c>
      <c r="D2501" s="94" t="s">
        <v>3294</v>
      </c>
      <c r="E2501" s="94" t="s">
        <v>35</v>
      </c>
      <c r="F2501" s="94" t="s">
        <v>25749</v>
      </c>
      <c r="G2501" s="95" t="s">
        <v>33</v>
      </c>
      <c r="H2501" s="94" t="s">
        <v>12006</v>
      </c>
      <c r="I2501" s="94" t="s">
        <v>12025</v>
      </c>
      <c r="BF2501" s="94" t="s">
        <v>33</v>
      </c>
      <c r="BG2501" s="94"/>
      <c r="BH2501" s="94"/>
      <c r="BI2501" s="94"/>
      <c r="BJ2501" s="94"/>
      <c r="BK2501" s="94"/>
      <c r="BL2501" s="94"/>
      <c r="BM2501" s="94"/>
      <c r="BN2501" s="94">
        <v>1.0</v>
      </c>
      <c r="BO2501" s="94"/>
      <c r="BP2501" s="94"/>
      <c r="BQ2501" s="94"/>
      <c r="BR2501" s="94"/>
      <c r="BS2501" s="94"/>
      <c r="BT2501" s="94"/>
      <c r="BU2501" s="94"/>
      <c r="BV2501" s="94"/>
      <c r="BW2501" s="94"/>
      <c r="BX2501" s="94"/>
      <c r="BY2501" s="94"/>
      <c r="BZ2501" s="94"/>
      <c r="CA2501" s="94"/>
      <c r="CB2501" s="94"/>
      <c r="CC2501" s="94"/>
      <c r="CD2501" s="94">
        <v>1.0</v>
      </c>
      <c r="CE2501" s="94"/>
      <c r="CF2501" s="94"/>
      <c r="CG2501" s="94"/>
      <c r="CH2501" s="94"/>
      <c r="CJ2501" s="94" t="s">
        <v>12058</v>
      </c>
      <c r="CK2501" s="94" t="s">
        <v>3297</v>
      </c>
      <c r="CL2501" s="94" t="s">
        <v>12010</v>
      </c>
      <c r="CM2501" s="94" t="s">
        <v>25750</v>
      </c>
      <c r="CN2501" s="94" t="s">
        <v>12329</v>
      </c>
      <c r="CO2501" s="94" t="s">
        <v>12188</v>
      </c>
      <c r="CP2501" s="94" t="s">
        <v>25751</v>
      </c>
      <c r="CQ2501" s="94" t="s">
        <v>12032</v>
      </c>
      <c r="CR2501" s="94" t="s">
        <v>12195</v>
      </c>
      <c r="CS2501" s="94" t="s">
        <v>12007</v>
      </c>
      <c r="CX2501" s="94" t="s">
        <v>25752</v>
      </c>
      <c r="CZ2501" s="94" t="s">
        <v>12007</v>
      </c>
      <c r="DA2501" s="94" t="s">
        <v>12019</v>
      </c>
      <c r="DB2501" s="94" t="s">
        <v>12111</v>
      </c>
      <c r="DC2501" s="94" t="s">
        <v>12007</v>
      </c>
      <c r="DD2501" s="94" t="s">
        <v>12007</v>
      </c>
      <c r="DE2501" s="94" t="s">
        <v>12007</v>
      </c>
      <c r="DH2501" s="94" t="s">
        <v>12021</v>
      </c>
      <c r="DJ2501" s="94" t="s">
        <v>12022</v>
      </c>
    </row>
    <row r="2502" ht="13.5" customHeight="1">
      <c r="A2502" s="94" t="s">
        <v>10334</v>
      </c>
      <c r="B2502" s="94" t="s">
        <v>10335</v>
      </c>
      <c r="C2502" s="94" t="str">
        <f t="shared" si="1"/>
        <v>Unnikrishnan Sureshkumar</v>
      </c>
      <c r="D2502" s="94" t="s">
        <v>10336</v>
      </c>
      <c r="E2502" s="94" t="s">
        <v>32</v>
      </c>
      <c r="F2502" s="94" t="s">
        <v>25753</v>
      </c>
      <c r="G2502" s="95" t="s">
        <v>33</v>
      </c>
      <c r="H2502" s="94" t="s">
        <v>12006</v>
      </c>
      <c r="I2502" s="94" t="s">
        <v>12069</v>
      </c>
      <c r="BF2502" s="94" t="s">
        <v>33</v>
      </c>
      <c r="BG2502" s="94"/>
      <c r="BH2502" s="94"/>
      <c r="BI2502" s="94"/>
      <c r="BJ2502" s="94"/>
      <c r="BK2502" s="94"/>
      <c r="BL2502" s="94">
        <v>1.0</v>
      </c>
      <c r="BM2502" s="94"/>
      <c r="BN2502" s="94"/>
      <c r="BO2502" s="94"/>
      <c r="BP2502" s="94"/>
      <c r="BQ2502" s="94"/>
      <c r="BR2502" s="94"/>
      <c r="BS2502" s="94"/>
      <c r="BT2502" s="94"/>
      <c r="BU2502" s="94"/>
      <c r="BV2502" s="94"/>
      <c r="BW2502" s="94"/>
      <c r="BX2502" s="94"/>
      <c r="BY2502" s="94"/>
      <c r="BZ2502" s="94"/>
      <c r="CA2502" s="94"/>
      <c r="CB2502" s="94"/>
      <c r="CC2502" s="94"/>
      <c r="CD2502" s="94"/>
      <c r="CE2502" s="94"/>
      <c r="CF2502" s="94"/>
      <c r="CG2502" s="94"/>
      <c r="CH2502" s="94"/>
      <c r="CJ2502" s="94" t="s">
        <v>12058</v>
      </c>
      <c r="CK2502" s="94" t="s">
        <v>10340</v>
      </c>
      <c r="CL2502" s="94" t="s">
        <v>12046</v>
      </c>
      <c r="CM2502" s="94" t="s">
        <v>25754</v>
      </c>
      <c r="CN2502" s="94" t="s">
        <v>15987</v>
      </c>
      <c r="CO2502" s="94" t="s">
        <v>12188</v>
      </c>
      <c r="CP2502" s="94" t="s">
        <v>12306</v>
      </c>
      <c r="CQ2502" s="94" t="s">
        <v>12015</v>
      </c>
      <c r="CR2502" s="94" t="s">
        <v>12183</v>
      </c>
      <c r="CS2502" s="94" t="s">
        <v>12016</v>
      </c>
      <c r="CX2502" s="94" t="s">
        <v>25755</v>
      </c>
      <c r="CZ2502" s="94" t="s">
        <v>12007</v>
      </c>
      <c r="DA2502" s="94" t="s">
        <v>12016</v>
      </c>
      <c r="DB2502" s="94" t="s">
        <v>12111</v>
      </c>
      <c r="DC2502" s="94" t="s">
        <v>12007</v>
      </c>
      <c r="DD2502" s="94" t="s">
        <v>12007</v>
      </c>
      <c r="DE2502" s="94" t="s">
        <v>12016</v>
      </c>
      <c r="DH2502" s="94" t="s">
        <v>12021</v>
      </c>
      <c r="DJ2502" s="94" t="s">
        <v>12022</v>
      </c>
    </row>
    <row r="2503" ht="13.5" customHeight="1">
      <c r="A2503" s="94" t="s">
        <v>7010</v>
      </c>
      <c r="B2503" s="94" t="s">
        <v>7011</v>
      </c>
      <c r="C2503" s="94" t="str">
        <f t="shared" si="1"/>
        <v>Urban Eriksson</v>
      </c>
      <c r="D2503" s="94" t="s">
        <v>25756</v>
      </c>
      <c r="E2503" s="94" t="s">
        <v>32</v>
      </c>
      <c r="F2503" s="94" t="s">
        <v>25757</v>
      </c>
      <c r="G2503" s="95" t="s">
        <v>38</v>
      </c>
      <c r="H2503" s="94" t="s">
        <v>12006</v>
      </c>
      <c r="I2503" s="94" t="s">
        <v>12069</v>
      </c>
      <c r="BF2503" s="94"/>
      <c r="BG2503" s="94"/>
      <c r="BH2503" s="94"/>
      <c r="BI2503" s="94" t="s">
        <v>38</v>
      </c>
      <c r="BJ2503" s="94"/>
      <c r="BK2503" s="94"/>
      <c r="BL2503" s="94"/>
      <c r="BM2503" s="94"/>
      <c r="BN2503" s="94"/>
      <c r="BO2503" s="94"/>
      <c r="BP2503" s="94"/>
      <c r="BQ2503" s="94"/>
      <c r="BR2503" s="94"/>
      <c r="BS2503" s="94"/>
      <c r="BT2503" s="94"/>
      <c r="BU2503" s="94"/>
      <c r="BV2503" s="94"/>
      <c r="BW2503" s="94">
        <v>1.0</v>
      </c>
      <c r="BX2503" s="94"/>
      <c r="BY2503" s="94"/>
      <c r="BZ2503" s="94"/>
      <c r="CA2503" s="94"/>
      <c r="CB2503" s="94"/>
      <c r="CC2503" s="94"/>
      <c r="CD2503" s="94"/>
      <c r="CE2503" s="94"/>
      <c r="CF2503" s="94"/>
      <c r="CG2503" s="94"/>
      <c r="CH2503" s="94"/>
      <c r="CJ2503" s="94" t="s">
        <v>12845</v>
      </c>
      <c r="CK2503" s="94" t="s">
        <v>7016</v>
      </c>
      <c r="CL2503" s="94" t="s">
        <v>12046</v>
      </c>
      <c r="CM2503" s="94" t="s">
        <v>25758</v>
      </c>
      <c r="CN2503" s="94" t="s">
        <v>25759</v>
      </c>
      <c r="CP2503" s="94" t="s">
        <v>25760</v>
      </c>
      <c r="CQ2503" s="94" t="s">
        <v>13402</v>
      </c>
      <c r="CR2503" s="94" t="s">
        <v>23537</v>
      </c>
      <c r="CX2503" s="94" t="s">
        <v>1642</v>
      </c>
      <c r="DH2503" s="94" t="s">
        <v>12021</v>
      </c>
      <c r="DJ2503" s="94" t="s">
        <v>12022</v>
      </c>
    </row>
    <row r="2504" ht="13.5" customHeight="1">
      <c r="A2504" s="94" t="s">
        <v>7625</v>
      </c>
      <c r="B2504" s="94" t="s">
        <v>7626</v>
      </c>
      <c r="C2504" s="94" t="str">
        <f t="shared" si="1"/>
        <v>Usman Isa</v>
      </c>
      <c r="D2504" s="94" t="s">
        <v>7627</v>
      </c>
      <c r="E2504" s="94" t="s">
        <v>32</v>
      </c>
      <c r="F2504" s="94" t="s">
        <v>25761</v>
      </c>
      <c r="G2504" s="95" t="s">
        <v>33</v>
      </c>
      <c r="H2504" s="94" t="s">
        <v>12006</v>
      </c>
      <c r="I2504" s="94" t="s">
        <v>12069</v>
      </c>
      <c r="BF2504" s="94" t="s">
        <v>33</v>
      </c>
      <c r="BG2504" s="94"/>
      <c r="BH2504" s="94"/>
      <c r="BI2504" s="94"/>
      <c r="BJ2504" s="94"/>
      <c r="BK2504" s="94"/>
      <c r="BL2504" s="94">
        <v>1.0</v>
      </c>
      <c r="BM2504" s="94"/>
      <c r="BN2504" s="94"/>
      <c r="BO2504" s="94"/>
      <c r="BP2504" s="94"/>
      <c r="BQ2504" s="94"/>
      <c r="BR2504" s="94"/>
      <c r="BS2504" s="94"/>
      <c r="BT2504" s="94"/>
      <c r="BU2504" s="94"/>
      <c r="BV2504" s="94"/>
      <c r="BW2504" s="94"/>
      <c r="BX2504" s="94"/>
      <c r="BY2504" s="94"/>
      <c r="BZ2504" s="94"/>
      <c r="CA2504" s="94"/>
      <c r="CB2504" s="94"/>
      <c r="CC2504" s="94"/>
      <c r="CD2504" s="94"/>
      <c r="CE2504" s="94"/>
      <c r="CF2504" s="94"/>
      <c r="CG2504" s="94"/>
      <c r="CH2504" s="94"/>
      <c r="CJ2504" s="94" t="s">
        <v>11475</v>
      </c>
      <c r="CK2504" s="94" t="s">
        <v>7631</v>
      </c>
      <c r="CL2504" s="94" t="s">
        <v>12046</v>
      </c>
      <c r="CM2504" s="94" t="s">
        <v>12155</v>
      </c>
      <c r="CN2504" s="94" t="s">
        <v>12369</v>
      </c>
      <c r="CO2504" s="94" t="s">
        <v>12013</v>
      </c>
      <c r="CP2504" s="94" t="s">
        <v>25762</v>
      </c>
      <c r="CQ2504" s="94" t="s">
        <v>12158</v>
      </c>
      <c r="CR2504" s="94" t="s">
        <v>12158</v>
      </c>
      <c r="CS2504" s="94" t="s">
        <v>12007</v>
      </c>
      <c r="CT2504" s="94" t="s">
        <v>12123</v>
      </c>
      <c r="CX2504" s="94" t="s">
        <v>25763</v>
      </c>
      <c r="CZ2504" s="94" t="s">
        <v>12007</v>
      </c>
      <c r="DA2504" s="94" t="s">
        <v>12016</v>
      </c>
      <c r="DB2504" s="94" t="s">
        <v>12016</v>
      </c>
      <c r="DC2504" s="94" t="s">
        <v>12007</v>
      </c>
      <c r="DD2504" s="94" t="s">
        <v>12007</v>
      </c>
      <c r="DE2504" s="94" t="s">
        <v>12007</v>
      </c>
      <c r="DH2504" s="94" t="s">
        <v>12021</v>
      </c>
      <c r="DJ2504" s="94" t="s">
        <v>12022</v>
      </c>
    </row>
    <row r="2505" ht="13.5" customHeight="1">
      <c r="A2505" s="94" t="s">
        <v>25764</v>
      </c>
      <c r="B2505" s="94" t="s">
        <v>5329</v>
      </c>
      <c r="C2505" s="94" t="str">
        <f t="shared" si="1"/>
        <v>Utkarsh Pathak</v>
      </c>
      <c r="D2505" s="94" t="s">
        <v>25765</v>
      </c>
      <c r="E2505" s="94" t="s">
        <v>32</v>
      </c>
      <c r="F2505" s="94" t="s">
        <v>25766</v>
      </c>
      <c r="G2505" s="95" t="s">
        <v>33</v>
      </c>
      <c r="H2505" s="94" t="s">
        <v>12006</v>
      </c>
      <c r="I2505" s="94" t="s">
        <v>12069</v>
      </c>
      <c r="BF2505" s="94" t="s">
        <v>33</v>
      </c>
      <c r="BG2505" s="94"/>
      <c r="BH2505" s="94"/>
      <c r="BI2505" s="94"/>
      <c r="BJ2505" s="94"/>
      <c r="BK2505" s="94"/>
      <c r="BL2505" s="94"/>
      <c r="BM2505" s="94">
        <v>1.0</v>
      </c>
      <c r="BN2505" s="94"/>
      <c r="BO2505" s="94"/>
      <c r="BP2505" s="94"/>
      <c r="BQ2505" s="94"/>
      <c r="BR2505" s="94"/>
      <c r="BS2505" s="94"/>
      <c r="BT2505" s="94"/>
      <c r="BU2505" s="94"/>
      <c r="BV2505" s="94"/>
      <c r="BW2505" s="94"/>
      <c r="BX2505" s="94"/>
      <c r="BY2505" s="94"/>
      <c r="BZ2505" s="94"/>
      <c r="CA2505" s="94"/>
      <c r="CB2505" s="94"/>
      <c r="CC2505" s="94"/>
      <c r="CD2505" s="94">
        <v>1.0</v>
      </c>
      <c r="CE2505" s="94"/>
      <c r="CF2505" s="94"/>
      <c r="CG2505" s="94"/>
      <c r="CH2505" s="94"/>
      <c r="CJ2505" s="94" t="s">
        <v>12153</v>
      </c>
      <c r="CK2505" s="94" t="s">
        <v>25767</v>
      </c>
      <c r="CL2505" s="94" t="s">
        <v>12046</v>
      </c>
      <c r="CM2505" s="94" t="s">
        <v>25768</v>
      </c>
      <c r="CN2505" s="94" t="s">
        <v>25769</v>
      </c>
      <c r="CO2505" s="94" t="s">
        <v>12122</v>
      </c>
      <c r="CP2505" s="94" t="s">
        <v>25770</v>
      </c>
      <c r="CQ2505" s="94" t="s">
        <v>12183</v>
      </c>
      <c r="CR2505" s="94" t="s">
        <v>12195</v>
      </c>
      <c r="CS2505" s="94" t="s">
        <v>12007</v>
      </c>
      <c r="CT2505" s="94" t="s">
        <v>12594</v>
      </c>
      <c r="CX2505" s="94" t="s">
        <v>25771</v>
      </c>
      <c r="CZ2505" s="94" t="s">
        <v>12007</v>
      </c>
      <c r="DA2505" s="94" t="s">
        <v>12016</v>
      </c>
      <c r="DB2505" s="94" t="s">
        <v>12019</v>
      </c>
      <c r="DC2505" s="94" t="s">
        <v>12007</v>
      </c>
      <c r="DD2505" s="94" t="s">
        <v>12007</v>
      </c>
      <c r="DE2505" s="94" t="s">
        <v>12007</v>
      </c>
      <c r="DH2505" s="94" t="s">
        <v>12021</v>
      </c>
      <c r="DJ2505" s="94" t="s">
        <v>12022</v>
      </c>
    </row>
    <row r="2506" ht="13.5" customHeight="1">
      <c r="A2506" s="94" t="s">
        <v>25772</v>
      </c>
      <c r="B2506" s="94" t="s">
        <v>25773</v>
      </c>
      <c r="C2506" s="94" t="str">
        <f t="shared" si="1"/>
        <v>Vadim Nozdrin</v>
      </c>
      <c r="D2506" s="94" t="s">
        <v>25774</v>
      </c>
      <c r="E2506" s="94" t="s">
        <v>32</v>
      </c>
      <c r="F2506" s="94" t="s">
        <v>25775</v>
      </c>
      <c r="G2506" s="95" t="s">
        <v>33</v>
      </c>
      <c r="H2506" s="94" t="s">
        <v>12006</v>
      </c>
      <c r="I2506" s="94" t="s">
        <v>12069</v>
      </c>
      <c r="BF2506" s="94"/>
      <c r="BG2506" s="94"/>
      <c r="BH2506" s="94" t="s">
        <v>33</v>
      </c>
      <c r="BI2506" s="94"/>
      <c r="BJ2506" s="94"/>
      <c r="BK2506" s="94"/>
      <c r="BL2506" s="94"/>
      <c r="BM2506" s="94"/>
      <c r="BN2506" s="94"/>
      <c r="BO2506" s="94"/>
      <c r="BP2506" s="94"/>
      <c r="BQ2506" s="94"/>
      <c r="BR2506" s="94">
        <v>1.0</v>
      </c>
      <c r="BS2506" s="94"/>
      <c r="BT2506" s="94"/>
      <c r="BU2506" s="94"/>
      <c r="BV2506" s="94"/>
      <c r="BW2506" s="94"/>
      <c r="BX2506" s="94"/>
      <c r="BY2506" s="94"/>
      <c r="BZ2506" s="94"/>
      <c r="CA2506" s="94"/>
      <c r="CB2506" s="94"/>
      <c r="CC2506" s="94"/>
      <c r="CD2506" s="94"/>
      <c r="CE2506" s="94"/>
      <c r="CF2506" s="94"/>
      <c r="CG2506" s="94"/>
      <c r="CH2506" s="94"/>
      <c r="CJ2506" s="94" t="s">
        <v>3680</v>
      </c>
      <c r="CK2506" s="94" t="s">
        <v>25776</v>
      </c>
      <c r="CL2506" s="94" t="s">
        <v>12505</v>
      </c>
      <c r="CM2506" s="94" t="s">
        <v>25777</v>
      </c>
      <c r="CN2506" s="94" t="s">
        <v>25778</v>
      </c>
      <c r="CP2506" s="94" t="s">
        <v>13105</v>
      </c>
      <c r="CQ2506" s="94" t="s">
        <v>13106</v>
      </c>
      <c r="CR2506" s="94" t="s">
        <v>12656</v>
      </c>
      <c r="CS2506" s="94" t="s">
        <v>12016</v>
      </c>
      <c r="CX2506" s="94" t="s">
        <v>25779</v>
      </c>
      <c r="CZ2506" s="94" t="s">
        <v>12007</v>
      </c>
      <c r="DA2506" s="94" t="s">
        <v>12016</v>
      </c>
      <c r="DB2506" s="94" t="s">
        <v>12016</v>
      </c>
      <c r="DC2506" s="94" t="s">
        <v>12016</v>
      </c>
      <c r="DD2506" s="94" t="s">
        <v>12016</v>
      </c>
      <c r="DE2506" s="94" t="s">
        <v>12016</v>
      </c>
      <c r="DH2506" s="94" t="s">
        <v>12021</v>
      </c>
      <c r="DJ2506" s="94" t="s">
        <v>12022</v>
      </c>
    </row>
    <row r="2507" ht="13.5" customHeight="1">
      <c r="A2507" s="94" t="s">
        <v>22847</v>
      </c>
      <c r="B2507" s="94" t="s">
        <v>25780</v>
      </c>
      <c r="C2507" s="94" t="str">
        <f t="shared" si="1"/>
        <v>Valencia Cloete</v>
      </c>
      <c r="D2507" s="94" t="s">
        <v>25781</v>
      </c>
      <c r="E2507" s="94" t="s">
        <v>32</v>
      </c>
      <c r="F2507" s="94" t="s">
        <v>25782</v>
      </c>
      <c r="G2507" s="95" t="s">
        <v>33</v>
      </c>
      <c r="H2507" s="94" t="s">
        <v>12006</v>
      </c>
      <c r="BF2507" s="94"/>
      <c r="BG2507" s="94"/>
      <c r="BH2507" s="94"/>
      <c r="BI2507" s="94"/>
      <c r="BJ2507" s="94" t="s">
        <v>33</v>
      </c>
      <c r="BK2507" s="94"/>
      <c r="BL2507" s="94"/>
      <c r="BM2507" s="94"/>
      <c r="BN2507" s="94"/>
      <c r="BO2507" s="94"/>
      <c r="BP2507" s="94"/>
      <c r="BQ2507" s="94"/>
      <c r="BR2507" s="94"/>
      <c r="BS2507" s="94"/>
      <c r="BT2507" s="94"/>
      <c r="BU2507" s="94"/>
      <c r="BV2507" s="94"/>
      <c r="BW2507" s="94"/>
      <c r="BX2507" s="94">
        <v>1.0</v>
      </c>
      <c r="BY2507" s="94"/>
      <c r="BZ2507" s="94"/>
      <c r="CA2507" s="94"/>
      <c r="CB2507" s="94"/>
      <c r="CC2507" s="94"/>
      <c r="CD2507" s="94"/>
      <c r="CE2507" s="94"/>
      <c r="CF2507" s="94"/>
      <c r="CG2507" s="94"/>
      <c r="CH2507" s="94"/>
      <c r="CJ2507" s="94" t="s">
        <v>12717</v>
      </c>
      <c r="CK2507" s="94" t="s">
        <v>25783</v>
      </c>
      <c r="CL2507" s="94" t="s">
        <v>12010</v>
      </c>
      <c r="CM2507" s="94" t="s">
        <v>15159</v>
      </c>
      <c r="CO2507" s="94" t="s">
        <v>12013</v>
      </c>
      <c r="CQ2507" s="94" t="s">
        <v>12015</v>
      </c>
      <c r="CX2507" s="94" t="s">
        <v>1743</v>
      </c>
      <c r="CZ2507" s="94" t="s">
        <v>12016</v>
      </c>
      <c r="DH2507" s="94" t="s">
        <v>12021</v>
      </c>
      <c r="DJ2507" s="94" t="s">
        <v>12022</v>
      </c>
    </row>
    <row r="2508" ht="13.5" customHeight="1">
      <c r="A2508" s="94" t="s">
        <v>25784</v>
      </c>
      <c r="B2508" s="94" t="s">
        <v>10978</v>
      </c>
      <c r="C2508" s="94" t="str">
        <f t="shared" si="1"/>
        <v>Valente Cuambe</v>
      </c>
      <c r="D2508" s="94" t="s">
        <v>25785</v>
      </c>
      <c r="E2508" s="94" t="s">
        <v>35</v>
      </c>
      <c r="F2508" s="94" t="s">
        <v>25786</v>
      </c>
      <c r="G2508" s="95" t="s">
        <v>33</v>
      </c>
      <c r="H2508" s="94" t="s">
        <v>12006</v>
      </c>
      <c r="I2508" s="94" t="s">
        <v>12081</v>
      </c>
      <c r="BF2508" s="94"/>
      <c r="BG2508" s="94"/>
      <c r="BH2508" s="94" t="s">
        <v>33</v>
      </c>
      <c r="BI2508" s="94"/>
      <c r="BJ2508" s="94"/>
      <c r="BK2508" s="94"/>
      <c r="BL2508" s="94"/>
      <c r="BM2508" s="94"/>
      <c r="BN2508" s="94"/>
      <c r="BO2508" s="94"/>
      <c r="BP2508" s="94"/>
      <c r="BQ2508" s="94"/>
      <c r="BR2508" s="94">
        <v>1.0</v>
      </c>
      <c r="BS2508" s="94"/>
      <c r="BT2508" s="94"/>
      <c r="BU2508" s="94"/>
      <c r="BV2508" s="94"/>
      <c r="BW2508" s="94"/>
      <c r="BX2508" s="94"/>
      <c r="BY2508" s="94"/>
      <c r="BZ2508" s="94"/>
      <c r="CA2508" s="94"/>
      <c r="CB2508" s="94"/>
      <c r="CC2508" s="94"/>
      <c r="CD2508" s="94">
        <v>1.0</v>
      </c>
      <c r="CE2508" s="94"/>
      <c r="CF2508" s="94"/>
      <c r="CG2508" s="94"/>
      <c r="CH2508" s="94"/>
      <c r="CJ2508" s="94" t="s">
        <v>3680</v>
      </c>
      <c r="CK2508" s="94" t="s">
        <v>25787</v>
      </c>
      <c r="CL2508" s="94" t="s">
        <v>12046</v>
      </c>
      <c r="CM2508" s="94" t="s">
        <v>25788</v>
      </c>
      <c r="CN2508" s="94" t="s">
        <v>12369</v>
      </c>
      <c r="CO2508" s="94" t="s">
        <v>12013</v>
      </c>
      <c r="CP2508" s="94" t="s">
        <v>12988</v>
      </c>
      <c r="CQ2508" s="94" t="s">
        <v>18595</v>
      </c>
      <c r="CS2508" s="94" t="s">
        <v>12016</v>
      </c>
      <c r="CX2508" s="94" t="s">
        <v>25789</v>
      </c>
      <c r="CZ2508" s="94" t="s">
        <v>12007</v>
      </c>
      <c r="DA2508" s="94" t="s">
        <v>12016</v>
      </c>
      <c r="DC2508" s="94" t="s">
        <v>12007</v>
      </c>
      <c r="DD2508" s="94" t="s">
        <v>12007</v>
      </c>
      <c r="DE2508" s="94" t="s">
        <v>12016</v>
      </c>
      <c r="DH2508" s="94" t="s">
        <v>12021</v>
      </c>
      <c r="DJ2508" s="94" t="s">
        <v>12022</v>
      </c>
    </row>
    <row r="2509" ht="13.5" customHeight="1">
      <c r="A2509" s="94" t="s">
        <v>2782</v>
      </c>
      <c r="B2509" s="94" t="s">
        <v>2783</v>
      </c>
      <c r="C2509" s="94" t="str">
        <f t="shared" si="1"/>
        <v>Valentino Gonzalez</v>
      </c>
      <c r="D2509" s="94" t="s">
        <v>25790</v>
      </c>
      <c r="E2509" s="94" t="s">
        <v>32</v>
      </c>
      <c r="F2509" s="94" t="s">
        <v>25791</v>
      </c>
      <c r="G2509" s="95" t="s">
        <v>33</v>
      </c>
      <c r="H2509" s="94" t="s">
        <v>12006</v>
      </c>
      <c r="BF2509" s="94"/>
      <c r="BG2509" s="94"/>
      <c r="BH2509" s="94" t="s">
        <v>33</v>
      </c>
      <c r="BI2509" s="94"/>
      <c r="BJ2509" s="94"/>
      <c r="BK2509" s="94"/>
      <c r="BL2509" s="94"/>
      <c r="BM2509" s="94"/>
      <c r="BN2509" s="94"/>
      <c r="BO2509" s="94"/>
      <c r="BP2509" s="94"/>
      <c r="BQ2509" s="94"/>
      <c r="BR2509" s="94">
        <v>1.0</v>
      </c>
      <c r="BS2509" s="94"/>
      <c r="BT2509" s="94"/>
      <c r="BU2509" s="94"/>
      <c r="BV2509" s="94"/>
      <c r="BW2509" s="94"/>
      <c r="BX2509" s="94"/>
      <c r="BY2509" s="94"/>
      <c r="BZ2509" s="94"/>
      <c r="CA2509" s="94"/>
      <c r="CB2509" s="94"/>
      <c r="CC2509" s="94"/>
      <c r="CD2509" s="94"/>
      <c r="CE2509" s="94"/>
      <c r="CF2509" s="94"/>
      <c r="CG2509" s="94"/>
      <c r="CH2509" s="94"/>
      <c r="CJ2509" s="94" t="s">
        <v>12026</v>
      </c>
      <c r="CK2509" s="94" t="s">
        <v>2788</v>
      </c>
      <c r="CL2509" s="94" t="s">
        <v>12046</v>
      </c>
      <c r="CM2509" s="94" t="s">
        <v>21598</v>
      </c>
      <c r="CO2509" s="94" t="s">
        <v>12116</v>
      </c>
      <c r="CP2509" s="94" t="s">
        <v>11737</v>
      </c>
      <c r="CQ2509" s="94" t="s">
        <v>12205</v>
      </c>
      <c r="CR2509" s="94" t="s">
        <v>12205</v>
      </c>
      <c r="CS2509" s="94" t="s">
        <v>12016</v>
      </c>
      <c r="CX2509" s="94" t="s">
        <v>15337</v>
      </c>
      <c r="CZ2509" s="94" t="s">
        <v>12016</v>
      </c>
      <c r="DA2509" s="94" t="s">
        <v>12016</v>
      </c>
      <c r="DB2509" s="94" t="s">
        <v>12016</v>
      </c>
      <c r="DC2509" s="94" t="s">
        <v>12016</v>
      </c>
      <c r="DD2509" s="94" t="s">
        <v>12007</v>
      </c>
      <c r="DE2509" s="94" t="s">
        <v>12016</v>
      </c>
      <c r="DH2509" s="94" t="s">
        <v>12021</v>
      </c>
      <c r="DJ2509" s="94" t="s">
        <v>12022</v>
      </c>
    </row>
    <row r="2510" ht="13.5" customHeight="1">
      <c r="A2510" s="94" t="s">
        <v>25792</v>
      </c>
      <c r="B2510" s="94" t="s">
        <v>25793</v>
      </c>
      <c r="C2510" s="94" t="str">
        <f t="shared" si="1"/>
        <v>Valeria U. Hurtado</v>
      </c>
      <c r="D2510" s="94" t="s">
        <v>25794</v>
      </c>
      <c r="E2510" s="94" t="s">
        <v>32</v>
      </c>
      <c r="F2510" s="94" t="s">
        <v>25795</v>
      </c>
      <c r="G2510" s="95" t="s">
        <v>33</v>
      </c>
      <c r="H2510" s="94" t="s">
        <v>12006</v>
      </c>
      <c r="BF2510" s="94"/>
      <c r="BG2510" s="94"/>
      <c r="BH2510" s="94"/>
      <c r="BI2510" s="94"/>
      <c r="BJ2510" s="94" t="s">
        <v>33</v>
      </c>
      <c r="BK2510" s="94"/>
      <c r="BL2510" s="94"/>
      <c r="BM2510" s="94"/>
      <c r="BN2510" s="94"/>
      <c r="BO2510" s="94"/>
      <c r="BP2510" s="94"/>
      <c r="BQ2510" s="94"/>
      <c r="BR2510" s="94"/>
      <c r="BS2510" s="94"/>
      <c r="BT2510" s="94"/>
      <c r="BU2510" s="94"/>
      <c r="BV2510" s="94"/>
      <c r="BW2510" s="94"/>
      <c r="BX2510" s="94"/>
      <c r="BY2510" s="94">
        <v>1.0</v>
      </c>
      <c r="BZ2510" s="94"/>
      <c r="CA2510" s="94"/>
      <c r="CB2510" s="94"/>
      <c r="CC2510" s="94"/>
      <c r="CD2510" s="94">
        <v>1.0</v>
      </c>
      <c r="CE2510" s="94"/>
      <c r="CF2510" s="94"/>
      <c r="CG2510" s="94"/>
      <c r="CH2510" s="94"/>
      <c r="CK2510" s="94" t="s">
        <v>25796</v>
      </c>
      <c r="CL2510" s="94" t="s">
        <v>25797</v>
      </c>
      <c r="CM2510" s="94" t="s">
        <v>25798</v>
      </c>
      <c r="CN2510" s="94" t="s">
        <v>25799</v>
      </c>
      <c r="CO2510" s="94" t="s">
        <v>12122</v>
      </c>
      <c r="CP2510" s="94" t="s">
        <v>18584</v>
      </c>
      <c r="CQ2510" s="94" t="s">
        <v>12062</v>
      </c>
      <c r="CR2510" s="94" t="s">
        <v>25800</v>
      </c>
      <c r="CS2510" s="94" t="s">
        <v>12016</v>
      </c>
      <c r="CX2510" s="94" t="s">
        <v>25801</v>
      </c>
      <c r="CZ2510" s="94" t="s">
        <v>12007</v>
      </c>
      <c r="DA2510" s="94" t="s">
        <v>12016</v>
      </c>
      <c r="DB2510" s="94" t="s">
        <v>12016</v>
      </c>
      <c r="DC2510" s="94" t="s">
        <v>12016</v>
      </c>
      <c r="DD2510" s="94" t="s">
        <v>12007</v>
      </c>
      <c r="DE2510" s="94" t="s">
        <v>12007</v>
      </c>
      <c r="DH2510" s="94" t="s">
        <v>12021</v>
      </c>
      <c r="DJ2510" s="94" t="s">
        <v>12022</v>
      </c>
    </row>
    <row r="2511" ht="13.5" customHeight="1">
      <c r="A2511" s="94" t="s">
        <v>5546</v>
      </c>
      <c r="B2511" s="94" t="s">
        <v>5547</v>
      </c>
      <c r="C2511" s="94" t="str">
        <f t="shared" si="1"/>
        <v>Valeriya Frolova</v>
      </c>
      <c r="D2511" s="94" t="s">
        <v>5548</v>
      </c>
      <c r="E2511" s="94" t="s">
        <v>32</v>
      </c>
      <c r="F2511" s="94" t="s">
        <v>25802</v>
      </c>
      <c r="G2511" s="95" t="s">
        <v>33</v>
      </c>
      <c r="H2511" s="94" t="s">
        <v>12006</v>
      </c>
      <c r="I2511" s="94" t="s">
        <v>12069</v>
      </c>
      <c r="BF2511" s="94" t="s">
        <v>33</v>
      </c>
      <c r="BG2511" s="94"/>
      <c r="BH2511" s="94"/>
      <c r="BI2511" s="94"/>
      <c r="BJ2511" s="94"/>
      <c r="BK2511" s="94"/>
      <c r="BL2511" s="94"/>
      <c r="BM2511" s="94">
        <v>1.0</v>
      </c>
      <c r="BN2511" s="94"/>
      <c r="BO2511" s="94"/>
      <c r="BP2511" s="94"/>
      <c r="BQ2511" s="94"/>
      <c r="BR2511" s="94"/>
      <c r="BS2511" s="94"/>
      <c r="BT2511" s="94"/>
      <c r="BU2511" s="94"/>
      <c r="BV2511" s="94"/>
      <c r="BW2511" s="94"/>
      <c r="BX2511" s="94"/>
      <c r="BY2511" s="94"/>
      <c r="BZ2511" s="94"/>
      <c r="CA2511" s="94"/>
      <c r="CB2511" s="94"/>
      <c r="CC2511" s="94"/>
      <c r="CD2511" s="94"/>
      <c r="CE2511" s="94"/>
      <c r="CF2511" s="94"/>
      <c r="CG2511" s="94"/>
      <c r="CH2511" s="94"/>
      <c r="CK2511" s="94" t="s">
        <v>5552</v>
      </c>
      <c r="CL2511" s="94" t="s">
        <v>13359</v>
      </c>
      <c r="CM2511" s="94" t="s">
        <v>17981</v>
      </c>
      <c r="CN2511" s="94" t="s">
        <v>16350</v>
      </c>
      <c r="CO2511" s="94" t="s">
        <v>12122</v>
      </c>
      <c r="CP2511" s="94" t="s">
        <v>12667</v>
      </c>
      <c r="CQ2511" s="94" t="s">
        <v>12641</v>
      </c>
      <c r="CR2511" s="94" t="s">
        <v>12656</v>
      </c>
      <c r="CS2511" s="94" t="s">
        <v>12016</v>
      </c>
      <c r="CT2511" s="94" t="s">
        <v>25803</v>
      </c>
      <c r="CX2511" s="94" t="s">
        <v>25804</v>
      </c>
      <c r="CZ2511" s="94" t="s">
        <v>12007</v>
      </c>
      <c r="DA2511" s="94" t="s">
        <v>12016</v>
      </c>
      <c r="DB2511" s="94" t="s">
        <v>12016</v>
      </c>
      <c r="DC2511" s="94" t="s">
        <v>12007</v>
      </c>
      <c r="DD2511" s="94" t="s">
        <v>12016</v>
      </c>
      <c r="DE2511" s="94" t="s">
        <v>12007</v>
      </c>
      <c r="DH2511" s="94" t="s">
        <v>12021</v>
      </c>
      <c r="DJ2511" s="94" t="s">
        <v>12022</v>
      </c>
    </row>
    <row r="2512" ht="13.5" customHeight="1">
      <c r="A2512" s="94" t="s">
        <v>25805</v>
      </c>
      <c r="B2512" s="94" t="s">
        <v>25806</v>
      </c>
      <c r="C2512" s="94" t="str">
        <f t="shared" si="1"/>
        <v>Valeska Molina Molina</v>
      </c>
      <c r="D2512" s="94" t="s">
        <v>25807</v>
      </c>
      <c r="E2512" s="94" t="s">
        <v>32</v>
      </c>
      <c r="F2512" s="94" t="s">
        <v>25808</v>
      </c>
      <c r="G2512" s="95" t="s">
        <v>33</v>
      </c>
      <c r="H2512" s="94" t="s">
        <v>12006</v>
      </c>
      <c r="I2512" s="94" t="s">
        <v>12025</v>
      </c>
      <c r="BF2512" s="94" t="s">
        <v>33</v>
      </c>
      <c r="BG2512" s="94"/>
      <c r="BH2512" s="94"/>
      <c r="BI2512" s="94"/>
      <c r="BJ2512" s="94"/>
      <c r="BK2512" s="94"/>
      <c r="BL2512" s="94"/>
      <c r="BM2512" s="94">
        <v>1.0</v>
      </c>
      <c r="BN2512" s="94"/>
      <c r="BO2512" s="94"/>
      <c r="BP2512" s="94"/>
      <c r="BQ2512" s="94"/>
      <c r="BR2512" s="94"/>
      <c r="BS2512" s="94"/>
      <c r="BT2512" s="94"/>
      <c r="BU2512" s="94"/>
      <c r="BV2512" s="94"/>
      <c r="BW2512" s="94"/>
      <c r="BX2512" s="94"/>
      <c r="BY2512" s="94"/>
      <c r="BZ2512" s="94"/>
      <c r="CA2512" s="94"/>
      <c r="CB2512" s="94"/>
      <c r="CC2512" s="94"/>
      <c r="CD2512" s="94"/>
      <c r="CE2512" s="94"/>
      <c r="CF2512" s="94"/>
      <c r="CG2512" s="94"/>
      <c r="CH2512" s="94"/>
      <c r="CJ2512" s="94" t="s">
        <v>12213</v>
      </c>
      <c r="CK2512" s="94" t="s">
        <v>25809</v>
      </c>
      <c r="CL2512" s="94" t="s">
        <v>25810</v>
      </c>
      <c r="CM2512" s="94" t="s">
        <v>25811</v>
      </c>
      <c r="CO2512" s="94" t="s">
        <v>12122</v>
      </c>
      <c r="CQ2512" s="94" t="s">
        <v>12205</v>
      </c>
      <c r="CR2512" s="94" t="s">
        <v>14962</v>
      </c>
      <c r="CS2512" s="94" t="s">
        <v>12007</v>
      </c>
      <c r="CX2512" s="94" t="s">
        <v>25812</v>
      </c>
      <c r="CZ2512" s="94" t="s">
        <v>12007</v>
      </c>
      <c r="DA2512" s="94" t="s">
        <v>12111</v>
      </c>
      <c r="DB2512" s="94" t="s">
        <v>12111</v>
      </c>
      <c r="DC2512" s="94" t="s">
        <v>12007</v>
      </c>
      <c r="DD2512" s="94" t="s">
        <v>12007</v>
      </c>
      <c r="DE2512" s="94" t="s">
        <v>12007</v>
      </c>
      <c r="DH2512" s="94" t="s">
        <v>12021</v>
      </c>
      <c r="DJ2512" s="94" t="s">
        <v>12022</v>
      </c>
    </row>
    <row r="2513" ht="13.5" customHeight="1">
      <c r="A2513" s="94" t="s">
        <v>5585</v>
      </c>
      <c r="B2513" s="94" t="s">
        <v>25813</v>
      </c>
      <c r="C2513" s="94" t="str">
        <f t="shared" si="1"/>
        <v>Vanessa McBride</v>
      </c>
      <c r="D2513" s="94" t="s">
        <v>25814</v>
      </c>
      <c r="E2513" s="94" t="s">
        <v>35</v>
      </c>
      <c r="F2513" s="94" t="s">
        <v>25815</v>
      </c>
      <c r="G2513" s="95" t="s">
        <v>33</v>
      </c>
      <c r="H2513" s="94" t="s">
        <v>12006</v>
      </c>
      <c r="I2513" s="94" t="s">
        <v>12069</v>
      </c>
      <c r="BF2513" s="94"/>
      <c r="BG2513" s="94"/>
      <c r="BH2513" s="94" t="s">
        <v>33</v>
      </c>
      <c r="BI2513" s="94"/>
      <c r="BJ2513" s="94"/>
      <c r="BK2513" s="94"/>
      <c r="BL2513" s="94"/>
      <c r="BM2513" s="94"/>
      <c r="BN2513" s="94"/>
      <c r="BO2513" s="94"/>
      <c r="BP2513" s="94"/>
      <c r="BQ2513" s="94"/>
      <c r="BR2513" s="94">
        <v>1.0</v>
      </c>
      <c r="BS2513" s="94"/>
      <c r="BT2513" s="94"/>
      <c r="BU2513" s="94"/>
      <c r="BV2513" s="94"/>
      <c r="BW2513" s="94"/>
      <c r="BX2513" s="94"/>
      <c r="BY2513" s="94"/>
      <c r="BZ2513" s="94"/>
      <c r="CA2513" s="94"/>
      <c r="CB2513" s="94"/>
      <c r="CC2513" s="94"/>
      <c r="CD2513" s="94"/>
      <c r="CE2513" s="94"/>
      <c r="CF2513" s="94"/>
      <c r="CG2513" s="94"/>
      <c r="CH2513" s="94"/>
      <c r="CJ2513" s="94" t="s">
        <v>3680</v>
      </c>
      <c r="CK2513" s="94" t="s">
        <v>25816</v>
      </c>
      <c r="CL2513" s="94" t="s">
        <v>7188</v>
      </c>
      <c r="CM2513" s="94" t="s">
        <v>25817</v>
      </c>
      <c r="CN2513" s="94" t="s">
        <v>20106</v>
      </c>
      <c r="CQ2513" s="94" t="s">
        <v>12040</v>
      </c>
      <c r="CR2513" s="94" t="s">
        <v>12015</v>
      </c>
      <c r="CX2513" s="94" t="s">
        <v>25818</v>
      </c>
      <c r="CZ2513" s="94" t="s">
        <v>12007</v>
      </c>
      <c r="DA2513" s="94" t="s">
        <v>12019</v>
      </c>
      <c r="DD2513" s="94" t="s">
        <v>12007</v>
      </c>
      <c r="DE2513" s="94" t="s">
        <v>12016</v>
      </c>
      <c r="DH2513" s="94" t="s">
        <v>12021</v>
      </c>
      <c r="DJ2513" s="94" t="s">
        <v>12022</v>
      </c>
    </row>
    <row r="2514" ht="13.5" customHeight="1">
      <c r="A2514" s="94" t="s">
        <v>5585</v>
      </c>
      <c r="B2514" s="94" t="s">
        <v>5586</v>
      </c>
      <c r="C2514" s="94" t="str">
        <f t="shared" si="1"/>
        <v>Vanessa Moss</v>
      </c>
      <c r="D2514" s="94" t="s">
        <v>5587</v>
      </c>
      <c r="E2514" s="94" t="s">
        <v>32</v>
      </c>
      <c r="F2514" s="94" t="s">
        <v>25819</v>
      </c>
      <c r="G2514" s="95" t="s">
        <v>33</v>
      </c>
      <c r="H2514" s="94" t="s">
        <v>12006</v>
      </c>
      <c r="I2514" s="94" t="s">
        <v>12069</v>
      </c>
      <c r="BF2514" s="94"/>
      <c r="BG2514" s="94"/>
      <c r="BH2514" s="94" t="s">
        <v>33</v>
      </c>
      <c r="BI2514" s="94"/>
      <c r="BJ2514" s="94"/>
      <c r="BK2514" s="94"/>
      <c r="BL2514" s="94"/>
      <c r="BM2514" s="94"/>
      <c r="BN2514" s="94"/>
      <c r="BO2514" s="94"/>
      <c r="BP2514" s="94"/>
      <c r="BQ2514" s="94"/>
      <c r="BR2514" s="94">
        <v>1.0</v>
      </c>
      <c r="BS2514" s="94"/>
      <c r="BT2514" s="94"/>
      <c r="BU2514" s="94"/>
      <c r="BV2514" s="94"/>
      <c r="BW2514" s="94"/>
      <c r="BX2514" s="94"/>
      <c r="BY2514" s="94"/>
      <c r="BZ2514" s="94"/>
      <c r="CA2514" s="94"/>
      <c r="CB2514" s="94"/>
      <c r="CC2514" s="94"/>
      <c r="CD2514" s="94">
        <v>1.0</v>
      </c>
      <c r="CE2514" s="94"/>
      <c r="CF2514" s="94"/>
      <c r="CG2514" s="94"/>
      <c r="CH2514" s="94"/>
      <c r="CJ2514" s="94" t="s">
        <v>3680</v>
      </c>
      <c r="CK2514" s="94" t="s">
        <v>5591</v>
      </c>
      <c r="CL2514" s="94" t="s">
        <v>12010</v>
      </c>
      <c r="CM2514" s="94" t="s">
        <v>15776</v>
      </c>
      <c r="CN2514" s="94" t="s">
        <v>25820</v>
      </c>
      <c r="CO2514" s="94" t="s">
        <v>12030</v>
      </c>
      <c r="CP2514" s="94" t="s">
        <v>12296</v>
      </c>
      <c r="CQ2514" s="94" t="s">
        <v>12074</v>
      </c>
      <c r="CR2514" s="94" t="s">
        <v>12385</v>
      </c>
      <c r="CS2514" s="94" t="s">
        <v>12016</v>
      </c>
      <c r="CX2514" s="94" t="s">
        <v>25821</v>
      </c>
      <c r="CZ2514" s="94" t="s">
        <v>12007</v>
      </c>
      <c r="DA2514" s="94" t="s">
        <v>12019</v>
      </c>
      <c r="DB2514" s="94" t="s">
        <v>12019</v>
      </c>
      <c r="DC2514" s="94" t="s">
        <v>12007</v>
      </c>
      <c r="DD2514" s="94" t="s">
        <v>12007</v>
      </c>
      <c r="DE2514" s="94" t="s">
        <v>12007</v>
      </c>
      <c r="DF2514" s="94" t="s">
        <v>25822</v>
      </c>
      <c r="DH2514" s="94" t="s">
        <v>12021</v>
      </c>
      <c r="DJ2514" s="94" t="s">
        <v>12022</v>
      </c>
    </row>
    <row r="2515" ht="13.5" customHeight="1">
      <c r="A2515" s="94" t="s">
        <v>9205</v>
      </c>
      <c r="B2515" s="94" t="s">
        <v>9206</v>
      </c>
      <c r="C2515" s="94" t="str">
        <f t="shared" si="1"/>
        <v>Vanshika Kansal</v>
      </c>
      <c r="D2515" s="94" t="s">
        <v>9207</v>
      </c>
      <c r="E2515" s="94" t="s">
        <v>32</v>
      </c>
      <c r="F2515" s="94" t="s">
        <v>25823</v>
      </c>
      <c r="G2515" s="95" t="s">
        <v>33</v>
      </c>
      <c r="H2515" s="94" t="s">
        <v>12006</v>
      </c>
      <c r="I2515" s="94" t="s">
        <v>12069</v>
      </c>
      <c r="BF2515" s="94"/>
      <c r="BG2515" s="94"/>
      <c r="BH2515" s="94" t="s">
        <v>33</v>
      </c>
      <c r="BI2515" s="94"/>
      <c r="BJ2515" s="94"/>
      <c r="BK2515" s="94"/>
      <c r="BL2515" s="94"/>
      <c r="BM2515" s="94"/>
      <c r="BN2515" s="94"/>
      <c r="BO2515" s="94"/>
      <c r="BP2515" s="94"/>
      <c r="BQ2515" s="94"/>
      <c r="BR2515" s="94"/>
      <c r="BS2515" s="94">
        <v>1.0</v>
      </c>
      <c r="BT2515" s="94"/>
      <c r="BU2515" s="94"/>
      <c r="BV2515" s="94"/>
      <c r="BW2515" s="94"/>
      <c r="BX2515" s="94"/>
      <c r="BY2515" s="94"/>
      <c r="BZ2515" s="94"/>
      <c r="CA2515" s="94"/>
      <c r="CB2515" s="94"/>
      <c r="CC2515" s="94"/>
      <c r="CD2515" s="94">
        <v>1.0</v>
      </c>
      <c r="CE2515" s="94"/>
      <c r="CF2515" s="94"/>
      <c r="CG2515" s="94"/>
      <c r="CH2515" s="94"/>
      <c r="CK2515" s="94" t="s">
        <v>9211</v>
      </c>
      <c r="CL2515" s="94" t="s">
        <v>12010</v>
      </c>
      <c r="CM2515" s="94" t="s">
        <v>25824</v>
      </c>
      <c r="CO2515" s="94" t="s">
        <v>12122</v>
      </c>
      <c r="CP2515" s="94" t="s">
        <v>25825</v>
      </c>
      <c r="CQ2515" s="94" t="s">
        <v>12074</v>
      </c>
      <c r="CR2515" s="94" t="s">
        <v>12195</v>
      </c>
      <c r="CS2515" s="94" t="s">
        <v>12007</v>
      </c>
      <c r="CT2515" s="94" t="s">
        <v>14982</v>
      </c>
      <c r="CX2515" s="94" t="s">
        <v>25826</v>
      </c>
      <c r="CZ2515" s="94" t="s">
        <v>12007</v>
      </c>
      <c r="DA2515" s="94" t="s">
        <v>12111</v>
      </c>
      <c r="DB2515" s="94" t="s">
        <v>12111</v>
      </c>
      <c r="DC2515" s="94" t="s">
        <v>12007</v>
      </c>
      <c r="DD2515" s="94" t="s">
        <v>12016</v>
      </c>
      <c r="DE2515" s="94" t="s">
        <v>12007</v>
      </c>
      <c r="DH2515" s="94" t="s">
        <v>12021</v>
      </c>
      <c r="DJ2515" s="94" t="s">
        <v>12022</v>
      </c>
    </row>
    <row r="2516" ht="13.5" customHeight="1">
      <c r="A2516" s="94" t="s">
        <v>10999</v>
      </c>
      <c r="B2516" s="94" t="s">
        <v>11000</v>
      </c>
      <c r="C2516" s="94" t="str">
        <f t="shared" si="1"/>
        <v>Vardan Elbakyan</v>
      </c>
      <c r="D2516" s="94" t="s">
        <v>11001</v>
      </c>
      <c r="E2516" s="94" t="s">
        <v>32</v>
      </c>
      <c r="F2516" s="94" t="s">
        <v>25827</v>
      </c>
      <c r="G2516" s="95" t="s">
        <v>38</v>
      </c>
      <c r="H2516" s="94" t="s">
        <v>12006</v>
      </c>
      <c r="I2516" s="94" t="s">
        <v>12069</v>
      </c>
      <c r="AV2516" s="94" t="s">
        <v>12007</v>
      </c>
      <c r="BF2516" s="94"/>
      <c r="BG2516" s="94"/>
      <c r="BH2516" s="94"/>
      <c r="BI2516" s="94" t="s">
        <v>38</v>
      </c>
      <c r="BJ2516" s="94"/>
      <c r="BK2516" s="94"/>
      <c r="BL2516" s="94"/>
      <c r="BM2516" s="94"/>
      <c r="BN2516" s="94"/>
      <c r="BO2516" s="94"/>
      <c r="BP2516" s="94"/>
      <c r="BQ2516" s="94"/>
      <c r="BR2516" s="94"/>
      <c r="BS2516" s="94"/>
      <c r="BT2516" s="94"/>
      <c r="BU2516" s="94">
        <v>1.0</v>
      </c>
      <c r="BV2516" s="94"/>
      <c r="BW2516" s="94"/>
      <c r="BX2516" s="94"/>
      <c r="BY2516" s="94"/>
      <c r="BZ2516" s="94"/>
      <c r="CA2516" s="94"/>
      <c r="CB2516" s="94"/>
      <c r="CC2516" s="94"/>
      <c r="CD2516" s="94"/>
      <c r="CE2516" s="94"/>
      <c r="CF2516" s="94"/>
      <c r="CG2516" s="94"/>
      <c r="CH2516" s="94"/>
      <c r="CJ2516" s="94" t="s">
        <v>12058</v>
      </c>
      <c r="CK2516" s="94" t="s">
        <v>11005</v>
      </c>
      <c r="CL2516" s="94" t="s">
        <v>12046</v>
      </c>
      <c r="CM2516" s="94" t="s">
        <v>25828</v>
      </c>
      <c r="CN2516" s="94" t="s">
        <v>25829</v>
      </c>
      <c r="CO2516" s="94" t="s">
        <v>12188</v>
      </c>
      <c r="CP2516" s="94" t="s">
        <v>25830</v>
      </c>
      <c r="CQ2516" s="94" t="s">
        <v>12243</v>
      </c>
      <c r="CR2516" s="94" t="s">
        <v>12999</v>
      </c>
      <c r="CX2516" s="94" t="s">
        <v>25831</v>
      </c>
      <c r="CZ2516" s="94" t="s">
        <v>12016</v>
      </c>
      <c r="DC2516" s="94" t="s">
        <v>12016</v>
      </c>
      <c r="DD2516" s="94" t="s">
        <v>12007</v>
      </c>
      <c r="DH2516" s="94" t="s">
        <v>12021</v>
      </c>
      <c r="DJ2516" s="94" t="s">
        <v>12022</v>
      </c>
    </row>
    <row r="2517" ht="13.5" customHeight="1">
      <c r="A2517" s="94" t="s">
        <v>25832</v>
      </c>
      <c r="B2517" s="94" t="s">
        <v>25833</v>
      </c>
      <c r="C2517" s="94" t="str">
        <f t="shared" si="1"/>
        <v>Varun Bhalerao</v>
      </c>
      <c r="D2517" s="94" t="s">
        <v>25834</v>
      </c>
      <c r="E2517" s="94" t="s">
        <v>32</v>
      </c>
      <c r="F2517" s="94" t="s">
        <v>25835</v>
      </c>
      <c r="G2517" s="95" t="s">
        <v>33</v>
      </c>
      <c r="H2517" s="94" t="s">
        <v>12006</v>
      </c>
      <c r="I2517" s="94" t="s">
        <v>12381</v>
      </c>
      <c r="BF2517" s="94" t="s">
        <v>33</v>
      </c>
      <c r="BG2517" s="94"/>
      <c r="BH2517" s="94"/>
      <c r="BI2517" s="94"/>
      <c r="BJ2517" s="94"/>
      <c r="BK2517" s="94"/>
      <c r="BL2517" s="94">
        <v>1.0</v>
      </c>
      <c r="BM2517" s="94"/>
      <c r="BN2517" s="94"/>
      <c r="BO2517" s="94"/>
      <c r="BP2517" s="94"/>
      <c r="BQ2517" s="94"/>
      <c r="BR2517" s="94"/>
      <c r="BS2517" s="94"/>
      <c r="BT2517" s="94"/>
      <c r="BU2517" s="94"/>
      <c r="BV2517" s="94"/>
      <c r="BW2517" s="94"/>
      <c r="BX2517" s="94"/>
      <c r="BY2517" s="94"/>
      <c r="BZ2517" s="94"/>
      <c r="CA2517" s="94"/>
      <c r="CB2517" s="94"/>
      <c r="CC2517" s="94"/>
      <c r="CD2517" s="94">
        <v>1.0</v>
      </c>
      <c r="CE2517" s="94"/>
      <c r="CF2517" s="94"/>
      <c r="CG2517" s="94"/>
      <c r="CH2517" s="94"/>
      <c r="CJ2517" s="94" t="s">
        <v>12026</v>
      </c>
      <c r="CK2517" s="94" t="s">
        <v>25836</v>
      </c>
      <c r="CL2517" s="94" t="s">
        <v>12046</v>
      </c>
      <c r="CM2517" s="94" t="s">
        <v>25837</v>
      </c>
      <c r="CN2517" s="94" t="s">
        <v>12072</v>
      </c>
      <c r="CO2517" s="94" t="s">
        <v>12030</v>
      </c>
      <c r="CP2517" s="94" t="s">
        <v>13276</v>
      </c>
      <c r="CQ2517" s="94" t="s">
        <v>12183</v>
      </c>
      <c r="CR2517" s="94" t="s">
        <v>12195</v>
      </c>
      <c r="CS2517" s="94" t="s">
        <v>12007</v>
      </c>
      <c r="CT2517" s="94" t="s">
        <v>12271</v>
      </c>
      <c r="CX2517" s="94" t="s">
        <v>25838</v>
      </c>
      <c r="CZ2517" s="94" t="s">
        <v>12007</v>
      </c>
      <c r="DA2517" s="94" t="s">
        <v>12016</v>
      </c>
      <c r="DB2517" s="94" t="s">
        <v>12019</v>
      </c>
      <c r="DC2517" s="94" t="s">
        <v>12007</v>
      </c>
      <c r="DD2517" s="94" t="s">
        <v>12007</v>
      </c>
      <c r="DE2517" s="94" t="s">
        <v>12007</v>
      </c>
      <c r="DH2517" s="94" t="s">
        <v>12021</v>
      </c>
      <c r="DJ2517" s="94" t="s">
        <v>12022</v>
      </c>
    </row>
    <row r="2518" ht="13.5" customHeight="1">
      <c r="A2518" s="94" t="s">
        <v>11549</v>
      </c>
      <c r="B2518" s="94" t="s">
        <v>11550</v>
      </c>
      <c r="C2518" s="94" t="str">
        <f t="shared" si="1"/>
        <v>Vasco Cossa</v>
      </c>
      <c r="D2518" s="94" t="s">
        <v>11551</v>
      </c>
      <c r="E2518" s="94" t="s">
        <v>32</v>
      </c>
      <c r="F2518" s="94" t="s">
        <v>25839</v>
      </c>
      <c r="G2518" s="95" t="s">
        <v>33</v>
      </c>
      <c r="H2518" s="94" t="s">
        <v>12006</v>
      </c>
      <c r="I2518" s="94" t="s">
        <v>12069</v>
      </c>
      <c r="BF2518" s="94" t="s">
        <v>33</v>
      </c>
      <c r="BG2518" s="94"/>
      <c r="BH2518" s="94"/>
      <c r="BI2518" s="94"/>
      <c r="BJ2518" s="94"/>
      <c r="BK2518" s="94"/>
      <c r="BL2518" s="94"/>
      <c r="BM2518" s="94">
        <v>1.0</v>
      </c>
      <c r="BN2518" s="94"/>
      <c r="BO2518" s="94"/>
      <c r="BP2518" s="94"/>
      <c r="BQ2518" s="94"/>
      <c r="BR2518" s="94"/>
      <c r="BS2518" s="94"/>
      <c r="BT2518" s="94"/>
      <c r="BU2518" s="94"/>
      <c r="BV2518" s="94"/>
      <c r="BW2518" s="94"/>
      <c r="BX2518" s="94"/>
      <c r="BY2518" s="94"/>
      <c r="BZ2518" s="94"/>
      <c r="CA2518" s="94"/>
      <c r="CB2518" s="94"/>
      <c r="CC2518" s="94"/>
      <c r="CD2518" s="94"/>
      <c r="CE2518" s="94"/>
      <c r="CF2518" s="94"/>
      <c r="CG2518" s="94"/>
      <c r="CH2518" s="94"/>
      <c r="CJ2518" s="94" t="s">
        <v>11475</v>
      </c>
      <c r="CK2518" s="94" t="s">
        <v>25840</v>
      </c>
      <c r="CL2518" s="94" t="s">
        <v>12046</v>
      </c>
      <c r="CM2518" s="94" t="s">
        <v>25841</v>
      </c>
      <c r="CN2518" s="94" t="s">
        <v>12143</v>
      </c>
      <c r="CO2518" s="94" t="s">
        <v>12217</v>
      </c>
      <c r="CP2518" s="94" t="s">
        <v>25842</v>
      </c>
      <c r="CQ2518" s="94" t="s">
        <v>12015</v>
      </c>
      <c r="CR2518" s="94" t="s">
        <v>12895</v>
      </c>
      <c r="CS2518" s="94" t="s">
        <v>12016</v>
      </c>
      <c r="CX2518" s="94" t="s">
        <v>25843</v>
      </c>
      <c r="CZ2518" s="94" t="s">
        <v>12007</v>
      </c>
      <c r="DA2518" s="94" t="s">
        <v>12111</v>
      </c>
      <c r="DB2518" s="94" t="s">
        <v>12111</v>
      </c>
      <c r="DC2518" s="94" t="s">
        <v>12007</v>
      </c>
      <c r="DD2518" s="94" t="s">
        <v>12007</v>
      </c>
      <c r="DE2518" s="94" t="s">
        <v>12007</v>
      </c>
      <c r="DH2518" s="94" t="s">
        <v>12021</v>
      </c>
      <c r="DJ2518" s="94" t="s">
        <v>12022</v>
      </c>
    </row>
    <row r="2519" ht="13.5" customHeight="1">
      <c r="A2519" s="94" t="s">
        <v>8239</v>
      </c>
      <c r="B2519" s="94" t="s">
        <v>8240</v>
      </c>
      <c r="C2519" s="94" t="str">
        <f t="shared" si="1"/>
        <v>Vasuda Trehan</v>
      </c>
      <c r="D2519" s="94" t="s">
        <v>8241</v>
      </c>
      <c r="E2519" s="94" t="s">
        <v>32</v>
      </c>
      <c r="F2519" s="94" t="s">
        <v>25844</v>
      </c>
      <c r="G2519" s="95" t="s">
        <v>38</v>
      </c>
      <c r="H2519" s="94" t="s">
        <v>12006</v>
      </c>
      <c r="I2519" s="94" t="s">
        <v>12025</v>
      </c>
      <c r="L2519" s="94" t="s">
        <v>12007</v>
      </c>
      <c r="BF2519" s="94"/>
      <c r="BG2519" s="94"/>
      <c r="BH2519" s="94"/>
      <c r="BI2519" s="94"/>
      <c r="BJ2519" s="94"/>
      <c r="BK2519" s="94" t="s">
        <v>38</v>
      </c>
      <c r="BL2519" s="94"/>
      <c r="BM2519" s="94"/>
      <c r="BN2519" s="94"/>
      <c r="BO2519" s="94"/>
      <c r="BP2519" s="94"/>
      <c r="BQ2519" s="94"/>
      <c r="BR2519" s="94"/>
      <c r="BS2519" s="94"/>
      <c r="BT2519" s="94"/>
      <c r="BU2519" s="94"/>
      <c r="BV2519" s="94"/>
      <c r="BW2519" s="94"/>
      <c r="BX2519" s="94"/>
      <c r="BY2519" s="94"/>
      <c r="BZ2519" s="94"/>
      <c r="CA2519" s="94"/>
      <c r="CB2519" s="94">
        <v>1.0</v>
      </c>
      <c r="CC2519" s="94"/>
      <c r="CD2519" s="94"/>
      <c r="CE2519" s="94"/>
      <c r="CF2519" s="94"/>
      <c r="CG2519" s="94"/>
      <c r="CH2519" s="94"/>
      <c r="CK2519" s="94" t="s">
        <v>8244</v>
      </c>
      <c r="CL2519" s="94" t="s">
        <v>12856</v>
      </c>
      <c r="CM2519" s="94" t="s">
        <v>25845</v>
      </c>
      <c r="CO2519" s="94" t="s">
        <v>12122</v>
      </c>
      <c r="CP2519" s="94" t="s">
        <v>25846</v>
      </c>
      <c r="CQ2519" s="94" t="s">
        <v>12062</v>
      </c>
      <c r="CR2519" s="94" t="s">
        <v>15468</v>
      </c>
      <c r="CX2519" s="94" t="s">
        <v>13848</v>
      </c>
      <c r="CZ2519" s="94" t="s">
        <v>12007</v>
      </c>
      <c r="DC2519" s="94" t="s">
        <v>12007</v>
      </c>
      <c r="DD2519" s="94" t="s">
        <v>12007</v>
      </c>
      <c r="DH2519" s="94" t="s">
        <v>12021</v>
      </c>
      <c r="DJ2519" s="94" t="s">
        <v>12022</v>
      </c>
    </row>
    <row r="2520" ht="13.5" customHeight="1">
      <c r="A2520" s="94" t="s">
        <v>25847</v>
      </c>
      <c r="B2520" s="94" t="s">
        <v>5262</v>
      </c>
      <c r="C2520" s="94" t="str">
        <f t="shared" si="1"/>
        <v>Veeresh Singh</v>
      </c>
      <c r="D2520" s="94" t="s">
        <v>25848</v>
      </c>
      <c r="E2520" s="94" t="s">
        <v>32</v>
      </c>
      <c r="F2520" s="94" t="s">
        <v>25849</v>
      </c>
      <c r="G2520" s="95" t="s">
        <v>38</v>
      </c>
      <c r="H2520" s="94" t="s">
        <v>12006</v>
      </c>
      <c r="I2520" s="94" t="s">
        <v>12069</v>
      </c>
      <c r="L2520" s="94" t="s">
        <v>12007</v>
      </c>
      <c r="BF2520" s="94"/>
      <c r="BG2520" s="94"/>
      <c r="BH2520" s="94"/>
      <c r="BI2520" s="94"/>
      <c r="BJ2520" s="94"/>
      <c r="BK2520" s="94" t="s">
        <v>38</v>
      </c>
      <c r="BL2520" s="94"/>
      <c r="BM2520" s="94"/>
      <c r="BN2520" s="94"/>
      <c r="BO2520" s="94"/>
      <c r="BP2520" s="94"/>
      <c r="BQ2520" s="94"/>
      <c r="BR2520" s="94"/>
      <c r="BS2520" s="94"/>
      <c r="BT2520" s="94"/>
      <c r="BU2520" s="94"/>
      <c r="BV2520" s="94"/>
      <c r="BW2520" s="94"/>
      <c r="BX2520" s="94"/>
      <c r="BY2520" s="94"/>
      <c r="BZ2520" s="94"/>
      <c r="CA2520" s="94">
        <v>1.0</v>
      </c>
      <c r="CB2520" s="94"/>
      <c r="CC2520" s="94"/>
      <c r="CD2520" s="94"/>
      <c r="CE2520" s="94"/>
      <c r="CF2520" s="94"/>
      <c r="CG2520" s="94"/>
      <c r="CH2520" s="94"/>
      <c r="CJ2520" s="94" t="s">
        <v>12058</v>
      </c>
      <c r="CK2520" s="94" t="s">
        <v>25850</v>
      </c>
      <c r="CL2520" s="94" t="s">
        <v>12505</v>
      </c>
      <c r="CM2520" s="94" t="s">
        <v>13642</v>
      </c>
      <c r="CN2520" s="94" t="s">
        <v>12072</v>
      </c>
      <c r="CO2520" s="94" t="s">
        <v>12030</v>
      </c>
      <c r="CP2520" s="94" t="s">
        <v>12472</v>
      </c>
      <c r="CQ2520" s="94" t="s">
        <v>12183</v>
      </c>
      <c r="CR2520" s="94" t="s">
        <v>12195</v>
      </c>
      <c r="CX2520" s="94" t="s">
        <v>25851</v>
      </c>
      <c r="CZ2520" s="94" t="s">
        <v>12007</v>
      </c>
      <c r="DC2520" s="94" t="s">
        <v>12007</v>
      </c>
      <c r="DD2520" s="94" t="s">
        <v>12016</v>
      </c>
      <c r="DH2520" s="94" t="s">
        <v>12021</v>
      </c>
      <c r="DJ2520" s="94" t="s">
        <v>12022</v>
      </c>
    </row>
    <row r="2521" ht="13.5" customHeight="1">
      <c r="A2521" s="94" t="s">
        <v>25847</v>
      </c>
      <c r="B2521" s="94" t="s">
        <v>5262</v>
      </c>
      <c r="C2521" s="94" t="str">
        <f t="shared" si="1"/>
        <v>Veeresh Singh</v>
      </c>
      <c r="D2521" s="94" t="s">
        <v>25848</v>
      </c>
      <c r="E2521" s="94" t="s">
        <v>35</v>
      </c>
      <c r="F2521" s="94" t="s">
        <v>25852</v>
      </c>
      <c r="G2521" s="95" t="s">
        <v>33</v>
      </c>
      <c r="H2521" s="94" t="s">
        <v>12006</v>
      </c>
      <c r="I2521" s="94" t="s">
        <v>12069</v>
      </c>
      <c r="BF2521" s="94" t="s">
        <v>33</v>
      </c>
      <c r="BG2521" s="94"/>
      <c r="BH2521" s="94"/>
      <c r="BI2521" s="94"/>
      <c r="BJ2521" s="94"/>
      <c r="BK2521" s="94"/>
      <c r="BL2521" s="94">
        <v>1.0</v>
      </c>
      <c r="BM2521" s="94"/>
      <c r="BN2521" s="94"/>
      <c r="BO2521" s="94"/>
      <c r="BP2521" s="94"/>
      <c r="BQ2521" s="94"/>
      <c r="BR2521" s="94"/>
      <c r="BS2521" s="94"/>
      <c r="BT2521" s="94"/>
      <c r="BU2521" s="94"/>
      <c r="BV2521" s="94"/>
      <c r="BW2521" s="94"/>
      <c r="BX2521" s="94"/>
      <c r="BY2521" s="94"/>
      <c r="BZ2521" s="94"/>
      <c r="CA2521" s="94"/>
      <c r="CB2521" s="94"/>
      <c r="CC2521" s="94"/>
      <c r="CD2521" s="94"/>
      <c r="CE2521" s="94"/>
      <c r="CF2521" s="94"/>
      <c r="CG2521" s="94"/>
      <c r="CH2521" s="94"/>
      <c r="CJ2521" s="94" t="s">
        <v>3680</v>
      </c>
      <c r="CK2521" s="94" t="s">
        <v>25850</v>
      </c>
      <c r="CL2521" s="94" t="s">
        <v>12046</v>
      </c>
      <c r="CM2521" s="94" t="s">
        <v>12471</v>
      </c>
      <c r="CN2521" s="94" t="s">
        <v>12369</v>
      </c>
      <c r="CO2521" s="94" t="s">
        <v>12030</v>
      </c>
      <c r="CP2521" s="94" t="s">
        <v>12472</v>
      </c>
      <c r="CQ2521" s="94" t="s">
        <v>12183</v>
      </c>
      <c r="CR2521" s="94" t="s">
        <v>12195</v>
      </c>
      <c r="CS2521" s="94" t="s">
        <v>12007</v>
      </c>
      <c r="CT2521" s="94" t="s">
        <v>12594</v>
      </c>
      <c r="CX2521" s="94" t="s">
        <v>25853</v>
      </c>
      <c r="CZ2521" s="94" t="s">
        <v>12007</v>
      </c>
      <c r="DD2521" s="94" t="s">
        <v>12007</v>
      </c>
      <c r="DE2521" s="94" t="s">
        <v>12007</v>
      </c>
      <c r="DH2521" s="94" t="s">
        <v>12021</v>
      </c>
      <c r="DJ2521" s="94" t="s">
        <v>12022</v>
      </c>
    </row>
    <row r="2522" ht="13.5" customHeight="1">
      <c r="A2522" s="94" t="s">
        <v>25854</v>
      </c>
      <c r="B2522" s="94" t="s">
        <v>14814</v>
      </c>
      <c r="C2522" s="94" t="str">
        <f t="shared" si="1"/>
        <v>Veerle Sterken</v>
      </c>
      <c r="D2522" s="94" t="s">
        <v>25855</v>
      </c>
      <c r="E2522" s="94" t="s">
        <v>32</v>
      </c>
      <c r="F2522" s="94" t="s">
        <v>25856</v>
      </c>
      <c r="G2522" s="95" t="s">
        <v>38</v>
      </c>
      <c r="H2522" s="94" t="s">
        <v>12006</v>
      </c>
      <c r="I2522" s="94" t="s">
        <v>12069</v>
      </c>
      <c r="BF2522" s="94"/>
      <c r="BG2522" s="94" t="s">
        <v>38</v>
      </c>
      <c r="BH2522" s="94"/>
      <c r="BI2522" s="94"/>
      <c r="BJ2522" s="94"/>
      <c r="BK2522" s="94"/>
      <c r="BL2522" s="94"/>
      <c r="BM2522" s="94"/>
      <c r="BN2522" s="94"/>
      <c r="BO2522" s="94">
        <v>1.0</v>
      </c>
      <c r="BP2522" s="94"/>
      <c r="BQ2522" s="94"/>
      <c r="BR2522" s="94"/>
      <c r="BS2522" s="94"/>
      <c r="BT2522" s="94"/>
      <c r="BU2522" s="94"/>
      <c r="BV2522" s="94"/>
      <c r="BW2522" s="94"/>
      <c r="BX2522" s="94"/>
      <c r="BY2522" s="94"/>
      <c r="BZ2522" s="94"/>
      <c r="CA2522" s="94"/>
      <c r="CB2522" s="94"/>
      <c r="CC2522" s="94"/>
      <c r="CD2522" s="94"/>
      <c r="CE2522" s="94"/>
      <c r="CF2522" s="94"/>
      <c r="CG2522" s="94"/>
      <c r="CH2522" s="94"/>
      <c r="CJ2522" s="94" t="s">
        <v>12058</v>
      </c>
      <c r="CK2522" s="94" t="s">
        <v>25857</v>
      </c>
      <c r="CL2522" s="94" t="s">
        <v>7188</v>
      </c>
      <c r="CM2522" s="94" t="s">
        <v>25858</v>
      </c>
      <c r="CN2522" s="94" t="s">
        <v>25859</v>
      </c>
      <c r="CO2522" s="94" t="s">
        <v>12116</v>
      </c>
      <c r="CP2522" s="94" t="s">
        <v>25860</v>
      </c>
      <c r="CQ2522" s="94" t="s">
        <v>13106</v>
      </c>
      <c r="CR2522" s="94" t="s">
        <v>13028</v>
      </c>
      <c r="CS2522" s="94" t="s">
        <v>12016</v>
      </c>
      <c r="CT2522" s="94" t="s">
        <v>12594</v>
      </c>
      <c r="CX2522" s="94" t="s">
        <v>25861</v>
      </c>
      <c r="CZ2522" s="94" t="s">
        <v>12007</v>
      </c>
      <c r="DA2522" s="94" t="s">
        <v>12019</v>
      </c>
      <c r="DB2522" s="94" t="s">
        <v>12016</v>
      </c>
      <c r="DC2522" s="94" t="s">
        <v>12007</v>
      </c>
      <c r="DD2522" s="94" t="s">
        <v>12007</v>
      </c>
      <c r="DE2522" s="94" t="s">
        <v>12007</v>
      </c>
      <c r="DH2522" s="94" t="s">
        <v>12021</v>
      </c>
      <c r="DJ2522" s="94" t="s">
        <v>12022</v>
      </c>
    </row>
    <row r="2523" ht="13.5" customHeight="1">
      <c r="A2523" s="94" t="s">
        <v>25862</v>
      </c>
      <c r="B2523" s="94" t="s">
        <v>25863</v>
      </c>
      <c r="C2523" s="94" t="str">
        <f t="shared" si="1"/>
        <v>velile douglas</v>
      </c>
      <c r="D2523" s="94" t="s">
        <v>25864</v>
      </c>
      <c r="E2523" s="94" t="s">
        <v>2367</v>
      </c>
      <c r="F2523" s="94" t="s">
        <v>25865</v>
      </c>
      <c r="G2523" s="95" t="s">
        <v>33</v>
      </c>
      <c r="H2523" s="94" t="s">
        <v>12006</v>
      </c>
      <c r="I2523" s="94" t="s">
        <v>12069</v>
      </c>
      <c r="BF2523" s="94" t="s">
        <v>33</v>
      </c>
      <c r="BG2523" s="94"/>
      <c r="BH2523" s="94"/>
      <c r="BI2523" s="94"/>
      <c r="BJ2523" s="94"/>
      <c r="BK2523" s="94"/>
      <c r="BL2523" s="94"/>
      <c r="BM2523" s="94">
        <v>1.0</v>
      </c>
      <c r="BN2523" s="94"/>
      <c r="BO2523" s="94"/>
      <c r="BP2523" s="94"/>
      <c r="BQ2523" s="94"/>
      <c r="BR2523" s="94"/>
      <c r="BS2523" s="94"/>
      <c r="BT2523" s="94"/>
      <c r="BU2523" s="94"/>
      <c r="BV2523" s="94"/>
      <c r="BW2523" s="94"/>
      <c r="BX2523" s="94"/>
      <c r="BY2523" s="94"/>
      <c r="BZ2523" s="94"/>
      <c r="CA2523" s="94"/>
      <c r="CB2523" s="94"/>
      <c r="CC2523" s="94"/>
      <c r="CD2523" s="94">
        <v>1.0</v>
      </c>
      <c r="CE2523" s="94"/>
      <c r="CF2523" s="94"/>
      <c r="CG2523" s="94"/>
      <c r="CH2523" s="94"/>
      <c r="CJ2523" s="94" t="s">
        <v>11475</v>
      </c>
      <c r="CK2523" s="94" t="s">
        <v>25866</v>
      </c>
      <c r="CL2523" s="94" t="s">
        <v>12046</v>
      </c>
      <c r="CM2523" s="94" t="s">
        <v>25867</v>
      </c>
      <c r="CN2523" s="94" t="s">
        <v>25868</v>
      </c>
      <c r="CO2523" s="94" t="s">
        <v>12122</v>
      </c>
      <c r="CP2523" s="94" t="s">
        <v>12282</v>
      </c>
      <c r="CQ2523" s="94" t="s">
        <v>12015</v>
      </c>
      <c r="CR2523" s="94" t="s">
        <v>25869</v>
      </c>
      <c r="CS2523" s="94" t="s">
        <v>12016</v>
      </c>
      <c r="CT2523" s="94" t="s">
        <v>12076</v>
      </c>
      <c r="CV2523" s="94" t="s">
        <v>25870</v>
      </c>
      <c r="CX2523" s="94" t="s">
        <v>25871</v>
      </c>
      <c r="CZ2523" s="94" t="s">
        <v>12007</v>
      </c>
      <c r="DA2523" s="94" t="s">
        <v>12016</v>
      </c>
      <c r="DB2523" s="94" t="s">
        <v>12111</v>
      </c>
      <c r="DC2523" s="94" t="s">
        <v>12007</v>
      </c>
      <c r="DD2523" s="94" t="s">
        <v>12007</v>
      </c>
      <c r="DE2523" s="94" t="s">
        <v>12016</v>
      </c>
      <c r="DH2523" s="94" t="s">
        <v>12021</v>
      </c>
      <c r="DJ2523" s="94" t="s">
        <v>12022</v>
      </c>
    </row>
    <row r="2524" ht="13.5" customHeight="1">
      <c r="A2524" s="94" t="s">
        <v>25872</v>
      </c>
      <c r="B2524" s="94" t="s">
        <v>25873</v>
      </c>
      <c r="C2524" s="94" t="str">
        <f t="shared" si="1"/>
        <v>Venkatessh Ramakrishnan</v>
      </c>
      <c r="D2524" s="94" t="s">
        <v>25874</v>
      </c>
      <c r="E2524" s="94" t="s">
        <v>32</v>
      </c>
      <c r="F2524" s="94" t="s">
        <v>25875</v>
      </c>
      <c r="G2524" s="95" t="s">
        <v>33</v>
      </c>
      <c r="H2524" s="94" t="s">
        <v>12006</v>
      </c>
      <c r="I2524" s="94" t="s">
        <v>12025</v>
      </c>
      <c r="BF2524" s="94" t="s">
        <v>33</v>
      </c>
      <c r="BG2524" s="94"/>
      <c r="BH2524" s="94"/>
      <c r="BI2524" s="94"/>
      <c r="BJ2524" s="94"/>
      <c r="BK2524" s="94"/>
      <c r="BL2524" s="94">
        <v>1.0</v>
      </c>
      <c r="BM2524" s="94"/>
      <c r="BN2524" s="94"/>
      <c r="BO2524" s="94"/>
      <c r="BP2524" s="94"/>
      <c r="BQ2524" s="94"/>
      <c r="BR2524" s="94"/>
      <c r="BS2524" s="94"/>
      <c r="BT2524" s="94"/>
      <c r="BU2524" s="94"/>
      <c r="BV2524" s="94"/>
      <c r="BW2524" s="94"/>
      <c r="BX2524" s="94"/>
      <c r="BY2524" s="94"/>
      <c r="BZ2524" s="94"/>
      <c r="CA2524" s="94"/>
      <c r="CB2524" s="94"/>
      <c r="CC2524" s="94"/>
      <c r="CD2524" s="94">
        <v>1.0</v>
      </c>
      <c r="CE2524" s="94"/>
      <c r="CF2524" s="94"/>
      <c r="CG2524" s="94"/>
      <c r="CH2524" s="94"/>
      <c r="CK2524" s="94" t="s">
        <v>25876</v>
      </c>
      <c r="CL2524" s="94" t="s">
        <v>12046</v>
      </c>
      <c r="CM2524" s="94" t="s">
        <v>25877</v>
      </c>
      <c r="CO2524" s="94" t="s">
        <v>12188</v>
      </c>
      <c r="CQ2524" s="94" t="s">
        <v>14843</v>
      </c>
      <c r="CR2524" s="94" t="s">
        <v>12183</v>
      </c>
      <c r="CS2524" s="94" t="s">
        <v>12007</v>
      </c>
      <c r="CT2524" s="94" t="s">
        <v>12271</v>
      </c>
      <c r="CX2524" s="94" t="s">
        <v>25878</v>
      </c>
      <c r="DH2524" s="94" t="s">
        <v>12021</v>
      </c>
      <c r="DJ2524" s="94" t="s">
        <v>12022</v>
      </c>
    </row>
    <row r="2525" ht="13.5" customHeight="1">
      <c r="A2525" s="94" t="s">
        <v>3336</v>
      </c>
      <c r="B2525" s="94" t="s">
        <v>3337</v>
      </c>
      <c r="C2525" s="94" t="str">
        <f t="shared" si="1"/>
        <v>Venu Prayag</v>
      </c>
      <c r="D2525" s="94" t="s">
        <v>3338</v>
      </c>
      <c r="E2525" s="94" t="s">
        <v>32</v>
      </c>
      <c r="F2525" s="94" t="s">
        <v>25879</v>
      </c>
      <c r="G2525" s="95" t="s">
        <v>33</v>
      </c>
      <c r="H2525" s="94" t="s">
        <v>12006</v>
      </c>
      <c r="I2525" s="94" t="s">
        <v>12069</v>
      </c>
      <c r="BF2525" s="94" t="s">
        <v>33</v>
      </c>
      <c r="BG2525" s="94"/>
      <c r="BH2525" s="94"/>
      <c r="BI2525" s="94"/>
      <c r="BJ2525" s="94"/>
      <c r="BK2525" s="94"/>
      <c r="BL2525" s="94"/>
      <c r="BM2525" s="94">
        <v>1.0</v>
      </c>
      <c r="BN2525" s="94"/>
      <c r="BO2525" s="94"/>
      <c r="BP2525" s="94"/>
      <c r="BQ2525" s="94"/>
      <c r="BR2525" s="94"/>
      <c r="BS2525" s="94"/>
      <c r="BT2525" s="94"/>
      <c r="BU2525" s="94"/>
      <c r="BV2525" s="94"/>
      <c r="BW2525" s="94"/>
      <c r="BX2525" s="94"/>
      <c r="BY2525" s="94"/>
      <c r="BZ2525" s="94"/>
      <c r="CA2525" s="94"/>
      <c r="CB2525" s="94"/>
      <c r="CC2525" s="94"/>
      <c r="CD2525" s="94"/>
      <c r="CE2525" s="94"/>
      <c r="CF2525" s="94"/>
      <c r="CG2525" s="94"/>
      <c r="CH2525" s="94"/>
      <c r="CJ2525" s="94" t="s">
        <v>11475</v>
      </c>
      <c r="CK2525" s="94" t="s">
        <v>3341</v>
      </c>
      <c r="CL2525" s="94" t="s">
        <v>12046</v>
      </c>
      <c r="CM2525" s="94" t="s">
        <v>25880</v>
      </c>
      <c r="CN2525" s="94" t="s">
        <v>12455</v>
      </c>
      <c r="CO2525" s="94" t="s">
        <v>12122</v>
      </c>
      <c r="CP2525" s="94" t="s">
        <v>12189</v>
      </c>
      <c r="CQ2525" s="94" t="s">
        <v>21810</v>
      </c>
      <c r="CR2525" s="94" t="s">
        <v>21859</v>
      </c>
      <c r="CS2525" s="94" t="s">
        <v>12016</v>
      </c>
      <c r="CT2525" s="94" t="s">
        <v>12052</v>
      </c>
      <c r="CU2525" s="94" t="s">
        <v>12498</v>
      </c>
      <c r="CV2525" s="94" t="s">
        <v>12498</v>
      </c>
      <c r="CX2525" s="94" t="s">
        <v>25881</v>
      </c>
      <c r="CZ2525" s="94" t="s">
        <v>12007</v>
      </c>
      <c r="DA2525" s="94" t="s">
        <v>12111</v>
      </c>
      <c r="DB2525" s="94" t="s">
        <v>12111</v>
      </c>
      <c r="DC2525" s="94" t="s">
        <v>12007</v>
      </c>
      <c r="DD2525" s="94" t="s">
        <v>12007</v>
      </c>
      <c r="DE2525" s="94" t="s">
        <v>12007</v>
      </c>
      <c r="DF2525" s="94" t="s">
        <v>25882</v>
      </c>
      <c r="DH2525" s="94" t="s">
        <v>12021</v>
      </c>
      <c r="DJ2525" s="94" t="s">
        <v>12022</v>
      </c>
    </row>
    <row r="2526" ht="13.5" customHeight="1">
      <c r="A2526" s="94" t="s">
        <v>2799</v>
      </c>
      <c r="B2526" s="94" t="s">
        <v>2800</v>
      </c>
      <c r="C2526" s="94" t="str">
        <f t="shared" si="1"/>
        <v>Veome Kapil</v>
      </c>
      <c r="D2526" s="94" t="s">
        <v>2801</v>
      </c>
      <c r="E2526" s="94" t="s">
        <v>32</v>
      </c>
      <c r="F2526" s="94" t="s">
        <v>25883</v>
      </c>
      <c r="G2526" s="95" t="s">
        <v>38</v>
      </c>
      <c r="H2526" s="94" t="s">
        <v>12006</v>
      </c>
      <c r="I2526" s="94" t="s">
        <v>12069</v>
      </c>
      <c r="L2526" s="94" t="s">
        <v>12007</v>
      </c>
      <c r="BF2526" s="94"/>
      <c r="BG2526" s="94"/>
      <c r="BH2526" s="94"/>
      <c r="BI2526" s="94"/>
      <c r="BJ2526" s="94"/>
      <c r="BK2526" s="94" t="s">
        <v>38</v>
      </c>
      <c r="BL2526" s="94"/>
      <c r="BM2526" s="94"/>
      <c r="BN2526" s="94"/>
      <c r="BO2526" s="94"/>
      <c r="BP2526" s="94"/>
      <c r="BQ2526" s="94"/>
      <c r="BR2526" s="94"/>
      <c r="BS2526" s="94"/>
      <c r="BT2526" s="94"/>
      <c r="BU2526" s="94"/>
      <c r="BV2526" s="94"/>
      <c r="BW2526" s="94"/>
      <c r="BX2526" s="94"/>
      <c r="BY2526" s="94"/>
      <c r="BZ2526" s="94"/>
      <c r="CA2526" s="94"/>
      <c r="CB2526" s="94">
        <v>1.0</v>
      </c>
      <c r="CC2526" s="94"/>
      <c r="CD2526" s="94"/>
      <c r="CE2526" s="94"/>
      <c r="CF2526" s="94"/>
      <c r="CG2526" s="94"/>
      <c r="CH2526" s="94"/>
      <c r="CK2526" s="94" t="s">
        <v>2805</v>
      </c>
      <c r="CL2526" s="94" t="s">
        <v>12046</v>
      </c>
      <c r="CM2526" s="94" t="s">
        <v>21222</v>
      </c>
      <c r="CN2526" s="94" t="s">
        <v>12375</v>
      </c>
      <c r="CO2526" s="94" t="s">
        <v>12122</v>
      </c>
      <c r="CP2526" s="94" t="s">
        <v>14944</v>
      </c>
      <c r="CQ2526" s="94" t="s">
        <v>12062</v>
      </c>
      <c r="CR2526" s="94" t="s">
        <v>12062</v>
      </c>
      <c r="CX2526" s="94" t="s">
        <v>25424</v>
      </c>
      <c r="DH2526" s="94" t="s">
        <v>12021</v>
      </c>
      <c r="DJ2526" s="94" t="s">
        <v>12022</v>
      </c>
    </row>
    <row r="2527" ht="13.5" customHeight="1">
      <c r="A2527" s="94" t="s">
        <v>25884</v>
      </c>
      <c r="B2527" s="94" t="s">
        <v>25885</v>
      </c>
      <c r="C2527" s="94" t="str">
        <f t="shared" si="1"/>
        <v>Vera Platais</v>
      </c>
      <c r="D2527" s="94" t="s">
        <v>25886</v>
      </c>
      <c r="E2527" s="94" t="s">
        <v>32</v>
      </c>
      <c r="F2527" s="94" t="s">
        <v>25887</v>
      </c>
      <c r="G2527" s="95" t="s">
        <v>33</v>
      </c>
      <c r="H2527" s="94" t="s">
        <v>12006</v>
      </c>
      <c r="BF2527" s="94" t="s">
        <v>33</v>
      </c>
      <c r="BG2527" s="94"/>
      <c r="BH2527" s="94"/>
      <c r="BI2527" s="94"/>
      <c r="BJ2527" s="94"/>
      <c r="BK2527" s="94"/>
      <c r="BL2527" s="94">
        <v>1.0</v>
      </c>
      <c r="BM2527" s="94"/>
      <c r="BN2527" s="94"/>
      <c r="BO2527" s="94"/>
      <c r="BP2527" s="94"/>
      <c r="BQ2527" s="94"/>
      <c r="BR2527" s="94"/>
      <c r="BS2527" s="94"/>
      <c r="BT2527" s="94"/>
      <c r="BU2527" s="94"/>
      <c r="BV2527" s="94"/>
      <c r="BW2527" s="94"/>
      <c r="BX2527" s="94"/>
      <c r="BY2527" s="94"/>
      <c r="BZ2527" s="94"/>
      <c r="CA2527" s="94"/>
      <c r="CB2527" s="94"/>
      <c r="CC2527" s="94"/>
      <c r="CD2527" s="94">
        <v>1.0</v>
      </c>
      <c r="CE2527" s="94"/>
      <c r="CF2527" s="94"/>
      <c r="CG2527" s="94"/>
      <c r="CH2527" s="94"/>
      <c r="CK2527" s="94" t="s">
        <v>25888</v>
      </c>
      <c r="CM2527" s="94" t="s">
        <v>25889</v>
      </c>
      <c r="CO2527" s="94" t="s">
        <v>12101</v>
      </c>
      <c r="CP2527" s="94" t="s">
        <v>17835</v>
      </c>
      <c r="CQ2527" s="94" t="s">
        <v>18193</v>
      </c>
      <c r="CR2527" s="94" t="s">
        <v>12656</v>
      </c>
      <c r="CS2527" s="94" t="s">
        <v>12016</v>
      </c>
      <c r="CT2527" s="94" t="s">
        <v>12225</v>
      </c>
      <c r="CU2527" s="94" t="s">
        <v>12225</v>
      </c>
      <c r="CX2527" s="94" t="s">
        <v>25890</v>
      </c>
      <c r="CZ2527" s="94" t="s">
        <v>12007</v>
      </c>
      <c r="DA2527" s="94" t="s">
        <v>12016</v>
      </c>
      <c r="DB2527" s="94" t="s">
        <v>12016</v>
      </c>
      <c r="DC2527" s="94" t="s">
        <v>12007</v>
      </c>
      <c r="DH2527" s="94" t="s">
        <v>12021</v>
      </c>
      <c r="DJ2527" s="94" t="s">
        <v>12022</v>
      </c>
    </row>
    <row r="2528" ht="13.5" customHeight="1">
      <c r="A2528" s="94" t="s">
        <v>8658</v>
      </c>
      <c r="B2528" s="94" t="s">
        <v>8659</v>
      </c>
      <c r="C2528" s="94" t="str">
        <f t="shared" si="1"/>
        <v>Verlon Etsebeth</v>
      </c>
      <c r="D2528" s="94" t="s">
        <v>8660</v>
      </c>
      <c r="E2528" s="94" t="s">
        <v>35</v>
      </c>
      <c r="F2528" s="94" t="s">
        <v>25891</v>
      </c>
      <c r="G2528" s="95" t="s">
        <v>33</v>
      </c>
      <c r="H2528" s="94" t="s">
        <v>12006</v>
      </c>
      <c r="I2528" s="94" t="s">
        <v>12069</v>
      </c>
      <c r="BF2528" s="94" t="s">
        <v>33</v>
      </c>
      <c r="BG2528" s="94"/>
      <c r="BH2528" s="94"/>
      <c r="BI2528" s="94"/>
      <c r="BJ2528" s="94"/>
      <c r="BK2528" s="94"/>
      <c r="BL2528" s="94"/>
      <c r="BM2528" s="94">
        <v>1.0</v>
      </c>
      <c r="BN2528" s="94"/>
      <c r="BO2528" s="94"/>
      <c r="BP2528" s="94"/>
      <c r="BQ2528" s="94"/>
      <c r="BR2528" s="94"/>
      <c r="BS2528" s="94"/>
      <c r="BT2528" s="94"/>
      <c r="BU2528" s="94"/>
      <c r="BV2528" s="94"/>
      <c r="BW2528" s="94"/>
      <c r="BX2528" s="94"/>
      <c r="BY2528" s="94"/>
      <c r="BZ2528" s="94"/>
      <c r="CA2528" s="94"/>
      <c r="CB2528" s="94"/>
      <c r="CC2528" s="94"/>
      <c r="CD2528" s="94">
        <v>1.0</v>
      </c>
      <c r="CE2528" s="94"/>
      <c r="CF2528" s="94"/>
      <c r="CG2528" s="94"/>
      <c r="CH2528" s="94"/>
      <c r="CJ2528" s="94" t="s">
        <v>11475</v>
      </c>
      <c r="CK2528" s="94" t="s">
        <v>8664</v>
      </c>
      <c r="CL2528" s="94" t="s">
        <v>12046</v>
      </c>
      <c r="CM2528" s="94" t="s">
        <v>15091</v>
      </c>
      <c r="CN2528" s="94" t="s">
        <v>12143</v>
      </c>
      <c r="CO2528" s="94" t="s">
        <v>12122</v>
      </c>
      <c r="CP2528" s="94" t="s">
        <v>25892</v>
      </c>
      <c r="CQ2528" s="94" t="s">
        <v>12015</v>
      </c>
      <c r="CR2528" s="94" t="s">
        <v>12219</v>
      </c>
      <c r="CS2528" s="94" t="s">
        <v>12016</v>
      </c>
      <c r="CT2528" s="94" t="s">
        <v>25893</v>
      </c>
      <c r="CX2528" s="94" t="s">
        <v>25894</v>
      </c>
      <c r="CZ2528" s="94" t="s">
        <v>12007</v>
      </c>
      <c r="DA2528" s="94" t="s">
        <v>12016</v>
      </c>
      <c r="DB2528" s="94" t="s">
        <v>12111</v>
      </c>
      <c r="DC2528" s="94" t="s">
        <v>12007</v>
      </c>
      <c r="DD2528" s="94" t="s">
        <v>12007</v>
      </c>
      <c r="DE2528" s="94" t="s">
        <v>12007</v>
      </c>
      <c r="DH2528" s="94" t="s">
        <v>12021</v>
      </c>
      <c r="DJ2528" s="94" t="s">
        <v>12022</v>
      </c>
    </row>
    <row r="2529" ht="13.5" customHeight="1">
      <c r="A2529" s="94" t="s">
        <v>4446</v>
      </c>
      <c r="B2529" s="94" t="s">
        <v>4447</v>
      </c>
      <c r="C2529" s="94" t="str">
        <f t="shared" si="1"/>
        <v>Veronica Allen</v>
      </c>
      <c r="D2529" s="94" t="s">
        <v>4448</v>
      </c>
      <c r="E2529" s="94" t="s">
        <v>32</v>
      </c>
      <c r="F2529" s="94" t="s">
        <v>25895</v>
      </c>
      <c r="G2529" s="95" t="s">
        <v>33</v>
      </c>
      <c r="H2529" s="94" t="s">
        <v>12006</v>
      </c>
      <c r="I2529" s="94" t="s">
        <v>12069</v>
      </c>
      <c r="BF2529" s="94" t="s">
        <v>33</v>
      </c>
      <c r="BG2529" s="94"/>
      <c r="BH2529" s="94"/>
      <c r="BI2529" s="94"/>
      <c r="BJ2529" s="94"/>
      <c r="BK2529" s="94"/>
      <c r="BL2529" s="94">
        <v>1.0</v>
      </c>
      <c r="BM2529" s="94"/>
      <c r="BN2529" s="94"/>
      <c r="BO2529" s="94"/>
      <c r="BP2529" s="94"/>
      <c r="BQ2529" s="94"/>
      <c r="BR2529" s="94"/>
      <c r="BS2529" s="94"/>
      <c r="BT2529" s="94"/>
      <c r="BU2529" s="94"/>
      <c r="BV2529" s="94"/>
      <c r="BW2529" s="94"/>
      <c r="BX2529" s="94"/>
      <c r="BY2529" s="94"/>
      <c r="BZ2529" s="94"/>
      <c r="CA2529" s="94"/>
      <c r="CB2529" s="94"/>
      <c r="CC2529" s="94"/>
      <c r="CD2529" s="94">
        <v>1.0</v>
      </c>
      <c r="CE2529" s="94">
        <v>2.0</v>
      </c>
      <c r="CF2529" s="94"/>
      <c r="CG2529" s="94"/>
      <c r="CH2529" s="94"/>
      <c r="CJ2529" s="94" t="s">
        <v>3680</v>
      </c>
      <c r="CK2529" s="94" t="s">
        <v>4451</v>
      </c>
      <c r="CL2529" s="94" t="s">
        <v>25896</v>
      </c>
      <c r="CM2529" s="94" t="s">
        <v>19884</v>
      </c>
      <c r="CO2529" s="94" t="s">
        <v>12188</v>
      </c>
      <c r="CP2529" s="94" t="s">
        <v>14649</v>
      </c>
      <c r="CQ2529" s="94" t="s">
        <v>12347</v>
      </c>
      <c r="CR2529" s="94" t="s">
        <v>12062</v>
      </c>
      <c r="CS2529" s="94" t="s">
        <v>12016</v>
      </c>
      <c r="CT2529" s="94" t="s">
        <v>25897</v>
      </c>
      <c r="CV2529" s="94" t="s">
        <v>25898</v>
      </c>
      <c r="CX2529" s="94" t="s">
        <v>25899</v>
      </c>
      <c r="CZ2529" s="94" t="s">
        <v>12007</v>
      </c>
      <c r="DA2529" s="94" t="s">
        <v>12111</v>
      </c>
      <c r="DB2529" s="94" t="s">
        <v>12019</v>
      </c>
      <c r="DC2529" s="94" t="s">
        <v>12007</v>
      </c>
      <c r="DD2529" s="94" t="s">
        <v>12007</v>
      </c>
      <c r="DE2529" s="94" t="s">
        <v>12007</v>
      </c>
      <c r="DF2529" s="94" t="s">
        <v>25900</v>
      </c>
      <c r="DH2529" s="94" t="s">
        <v>12021</v>
      </c>
      <c r="DJ2529" s="94" t="s">
        <v>12022</v>
      </c>
    </row>
    <row r="2530" ht="13.5" customHeight="1">
      <c r="A2530" s="94" t="s">
        <v>4446</v>
      </c>
      <c r="B2530" s="94" t="s">
        <v>25901</v>
      </c>
      <c r="C2530" s="94" t="str">
        <f t="shared" si="1"/>
        <v>Veronica Mohapeloa</v>
      </c>
      <c r="D2530" s="94" t="s">
        <v>25902</v>
      </c>
      <c r="E2530" s="94" t="s">
        <v>32</v>
      </c>
      <c r="F2530" s="94" t="s">
        <v>25903</v>
      </c>
      <c r="G2530" s="95" t="s">
        <v>33</v>
      </c>
      <c r="H2530" s="94" t="s">
        <v>12006</v>
      </c>
      <c r="O2530" s="94" t="s">
        <v>12007</v>
      </c>
      <c r="BF2530" s="94"/>
      <c r="BG2530" s="94"/>
      <c r="BH2530" s="94"/>
      <c r="BI2530" s="94"/>
      <c r="BJ2530" s="94" t="s">
        <v>33</v>
      </c>
      <c r="BK2530" s="94"/>
      <c r="BL2530" s="94"/>
      <c r="BM2530" s="94"/>
      <c r="BN2530" s="94"/>
      <c r="BO2530" s="94"/>
      <c r="BP2530" s="94"/>
      <c r="BQ2530" s="94"/>
      <c r="BR2530" s="94"/>
      <c r="BS2530" s="94"/>
      <c r="BT2530" s="94"/>
      <c r="BU2530" s="94"/>
      <c r="BV2530" s="94"/>
      <c r="BW2530" s="94"/>
      <c r="BX2530" s="94"/>
      <c r="BY2530" s="94"/>
      <c r="BZ2530" s="94">
        <v>1.0</v>
      </c>
      <c r="CA2530" s="94"/>
      <c r="CB2530" s="94"/>
      <c r="CC2530" s="94"/>
      <c r="CD2530" s="94"/>
      <c r="CE2530" s="94"/>
      <c r="CF2530" s="94"/>
      <c r="CG2530" s="94"/>
      <c r="CH2530" s="94"/>
      <c r="CJ2530" s="94" t="s">
        <v>12717</v>
      </c>
      <c r="CK2530" s="94" t="s">
        <v>25904</v>
      </c>
      <c r="CL2530" s="94" t="s">
        <v>12717</v>
      </c>
      <c r="CM2530" s="94" t="s">
        <v>25905</v>
      </c>
      <c r="CN2530" s="94" t="s">
        <v>25906</v>
      </c>
      <c r="CO2530" s="94" t="s">
        <v>12013</v>
      </c>
      <c r="CP2530" s="94" t="s">
        <v>22510</v>
      </c>
      <c r="CQ2530" s="94" t="s">
        <v>12860</v>
      </c>
      <c r="CR2530" s="94" t="s">
        <v>25907</v>
      </c>
      <c r="CS2530" s="94" t="s">
        <v>12016</v>
      </c>
      <c r="CT2530" s="94" t="s">
        <v>12052</v>
      </c>
      <c r="CX2530" s="94" t="s">
        <v>25908</v>
      </c>
      <c r="CZ2530" s="94" t="s">
        <v>12007</v>
      </c>
      <c r="DA2530" s="94" t="s">
        <v>12016</v>
      </c>
      <c r="DB2530" s="94" t="s">
        <v>12016</v>
      </c>
      <c r="DC2530" s="94" t="s">
        <v>12007</v>
      </c>
      <c r="DD2530" s="94" t="s">
        <v>12007</v>
      </c>
      <c r="DE2530" s="94" t="s">
        <v>12007</v>
      </c>
      <c r="DH2530" s="94" t="s">
        <v>12021</v>
      </c>
      <c r="DJ2530" s="94" t="s">
        <v>12022</v>
      </c>
    </row>
    <row r="2531" ht="13.5" customHeight="1">
      <c r="A2531" s="94" t="s">
        <v>5959</v>
      </c>
      <c r="B2531" s="94" t="s">
        <v>25909</v>
      </c>
      <c r="C2531" s="94" t="str">
        <f t="shared" si="1"/>
        <v>Victor Moloi</v>
      </c>
      <c r="D2531" s="94" t="s">
        <v>25910</v>
      </c>
      <c r="E2531" s="94" t="s">
        <v>35</v>
      </c>
      <c r="F2531" s="94" t="s">
        <v>25911</v>
      </c>
      <c r="G2531" s="95" t="s">
        <v>33</v>
      </c>
      <c r="H2531" s="94" t="s">
        <v>12006</v>
      </c>
      <c r="BF2531" s="94"/>
      <c r="BG2531" s="94"/>
      <c r="BH2531" s="94"/>
      <c r="BI2531" s="94"/>
      <c r="BJ2531" s="94" t="s">
        <v>33</v>
      </c>
      <c r="BK2531" s="94"/>
      <c r="BL2531" s="94"/>
      <c r="BM2531" s="94"/>
      <c r="BN2531" s="94"/>
      <c r="BO2531" s="94"/>
      <c r="BP2531" s="94"/>
      <c r="BQ2531" s="94"/>
      <c r="BR2531" s="94"/>
      <c r="BS2531" s="94"/>
      <c r="BT2531" s="94"/>
      <c r="BU2531" s="94"/>
      <c r="BV2531" s="94"/>
      <c r="BW2531" s="94"/>
      <c r="BX2531" s="94"/>
      <c r="BY2531" s="94">
        <v>1.0</v>
      </c>
      <c r="BZ2531" s="94"/>
      <c r="CA2531" s="94"/>
      <c r="CB2531" s="94"/>
      <c r="CC2531" s="94"/>
      <c r="CD2531" s="94"/>
      <c r="CE2531" s="94"/>
      <c r="CF2531" s="94"/>
      <c r="CG2531" s="94"/>
      <c r="CH2531" s="94"/>
      <c r="CJ2531" s="94" t="s">
        <v>11475</v>
      </c>
      <c r="CK2531" s="94" t="s">
        <v>25912</v>
      </c>
      <c r="CL2531" s="94" t="s">
        <v>12046</v>
      </c>
      <c r="CM2531" s="94" t="s">
        <v>12186</v>
      </c>
      <c r="CN2531" s="94" t="s">
        <v>12143</v>
      </c>
      <c r="CO2531" s="94" t="s">
        <v>12217</v>
      </c>
      <c r="CP2531" s="94" t="s">
        <v>12189</v>
      </c>
      <c r="CQ2531" s="94" t="s">
        <v>12015</v>
      </c>
      <c r="CR2531" s="94" t="s">
        <v>12219</v>
      </c>
      <c r="CS2531" s="94" t="s">
        <v>12016</v>
      </c>
      <c r="CT2531" s="94" t="s">
        <v>12498</v>
      </c>
      <c r="CX2531" s="94" t="s">
        <v>25913</v>
      </c>
      <c r="CZ2531" s="94" t="s">
        <v>12007</v>
      </c>
      <c r="DA2531" s="94" t="s">
        <v>12111</v>
      </c>
      <c r="DB2531" s="94" t="s">
        <v>12111</v>
      </c>
      <c r="DC2531" s="94" t="s">
        <v>12007</v>
      </c>
      <c r="DD2531" s="94" t="s">
        <v>12007</v>
      </c>
      <c r="DE2531" s="94" t="s">
        <v>12007</v>
      </c>
      <c r="DH2531" s="94" t="s">
        <v>12021</v>
      </c>
      <c r="DJ2531" s="94" t="s">
        <v>12022</v>
      </c>
    </row>
    <row r="2532" ht="13.5" customHeight="1">
      <c r="A2532" s="94" t="s">
        <v>5959</v>
      </c>
      <c r="B2532" s="94" t="s">
        <v>5960</v>
      </c>
      <c r="C2532" s="94" t="str">
        <f t="shared" si="1"/>
        <v>Victor Robles</v>
      </c>
      <c r="D2532" s="94" t="s">
        <v>5961</v>
      </c>
      <c r="E2532" s="94" t="s">
        <v>32</v>
      </c>
      <c r="F2532" s="94" t="s">
        <v>25914</v>
      </c>
      <c r="G2532" s="95" t="s">
        <v>33</v>
      </c>
      <c r="H2532" s="94" t="s">
        <v>12006</v>
      </c>
      <c r="I2532" s="94" t="s">
        <v>12025</v>
      </c>
      <c r="BF2532" s="94" t="s">
        <v>33</v>
      </c>
      <c r="BG2532" s="94"/>
      <c r="BH2532" s="94"/>
      <c r="BI2532" s="94"/>
      <c r="BJ2532" s="94"/>
      <c r="BK2532" s="94"/>
      <c r="BL2532" s="94">
        <v>1.0</v>
      </c>
      <c r="BM2532" s="94"/>
      <c r="BN2532" s="94"/>
      <c r="BO2532" s="94"/>
      <c r="BP2532" s="94"/>
      <c r="BQ2532" s="94"/>
      <c r="BR2532" s="94"/>
      <c r="BS2532" s="94"/>
      <c r="BT2532" s="94"/>
      <c r="BU2532" s="94"/>
      <c r="BV2532" s="94"/>
      <c r="BW2532" s="94"/>
      <c r="BX2532" s="94"/>
      <c r="BY2532" s="94"/>
      <c r="BZ2532" s="94"/>
      <c r="CA2532" s="94"/>
      <c r="CB2532" s="94"/>
      <c r="CC2532" s="94"/>
      <c r="CD2532" s="94">
        <v>1.0</v>
      </c>
      <c r="CE2532" s="94"/>
      <c r="CF2532" s="94"/>
      <c r="CG2532" s="94"/>
      <c r="CH2532" s="94"/>
      <c r="CJ2532" s="94" t="s">
        <v>12058</v>
      </c>
      <c r="CK2532" s="94" t="s">
        <v>25915</v>
      </c>
      <c r="CL2532" s="94" t="s">
        <v>12046</v>
      </c>
      <c r="CM2532" s="94" t="s">
        <v>25916</v>
      </c>
      <c r="CN2532" s="94" t="s">
        <v>12450</v>
      </c>
      <c r="CO2532" s="94" t="s">
        <v>12116</v>
      </c>
      <c r="CP2532" s="94" t="s">
        <v>25917</v>
      </c>
      <c r="CQ2532" s="94" t="s">
        <v>12311</v>
      </c>
      <c r="CR2532" s="94" t="s">
        <v>12311</v>
      </c>
      <c r="CS2532" s="94" t="s">
        <v>12007</v>
      </c>
      <c r="CT2532" s="94" t="s">
        <v>12052</v>
      </c>
      <c r="CU2532" s="94" t="s">
        <v>25918</v>
      </c>
      <c r="CX2532" s="94" t="s">
        <v>23540</v>
      </c>
      <c r="CZ2532" s="94" t="s">
        <v>12007</v>
      </c>
      <c r="DA2532" s="94" t="s">
        <v>12016</v>
      </c>
      <c r="DB2532" s="94" t="s">
        <v>12111</v>
      </c>
      <c r="DC2532" s="94" t="s">
        <v>12007</v>
      </c>
      <c r="DD2532" s="94" t="s">
        <v>12016</v>
      </c>
      <c r="DE2532" s="94" t="s">
        <v>12007</v>
      </c>
      <c r="DH2532" s="94" t="s">
        <v>12021</v>
      </c>
      <c r="DJ2532" s="94" t="s">
        <v>12022</v>
      </c>
    </row>
    <row r="2533" ht="13.5" customHeight="1">
      <c r="A2533" s="94" t="s">
        <v>5397</v>
      </c>
      <c r="B2533" s="94" t="s">
        <v>8890</v>
      </c>
      <c r="C2533" s="94" t="str">
        <f t="shared" si="1"/>
        <v>Victoria Chioma</v>
      </c>
      <c r="D2533" s="94" t="s">
        <v>25919</v>
      </c>
      <c r="E2533" s="94" t="s">
        <v>32</v>
      </c>
      <c r="F2533" s="94" t="s">
        <v>25920</v>
      </c>
      <c r="G2533" s="95" t="s">
        <v>33</v>
      </c>
      <c r="H2533" s="94" t="s">
        <v>12006</v>
      </c>
      <c r="I2533" s="94" t="s">
        <v>12069</v>
      </c>
      <c r="BF2533" s="94"/>
      <c r="BG2533" s="94"/>
      <c r="BH2533" s="94" t="s">
        <v>33</v>
      </c>
      <c r="BI2533" s="94"/>
      <c r="BJ2533" s="94"/>
      <c r="BK2533" s="94"/>
      <c r="BL2533" s="94"/>
      <c r="BM2533" s="94"/>
      <c r="BN2533" s="94"/>
      <c r="BO2533" s="94"/>
      <c r="BP2533" s="94"/>
      <c r="BQ2533" s="94"/>
      <c r="BR2533" s="94"/>
      <c r="BS2533" s="94">
        <v>1.0</v>
      </c>
      <c r="BT2533" s="94"/>
      <c r="BU2533" s="94"/>
      <c r="BV2533" s="94"/>
      <c r="BW2533" s="94"/>
      <c r="BX2533" s="94"/>
      <c r="BY2533" s="94"/>
      <c r="BZ2533" s="94"/>
      <c r="CA2533" s="94"/>
      <c r="CB2533" s="94"/>
      <c r="CC2533" s="94"/>
      <c r="CD2533" s="94"/>
      <c r="CE2533" s="94"/>
      <c r="CF2533" s="94"/>
      <c r="CG2533" s="94"/>
      <c r="CH2533" s="94"/>
      <c r="CJ2533" s="94" t="s">
        <v>13966</v>
      </c>
      <c r="CK2533" s="94" t="s">
        <v>25921</v>
      </c>
      <c r="CL2533" s="94" t="s">
        <v>12010</v>
      </c>
      <c r="CM2533" s="94" t="s">
        <v>25922</v>
      </c>
      <c r="CN2533" s="94" t="s">
        <v>25923</v>
      </c>
      <c r="CO2533" s="94" t="s">
        <v>12217</v>
      </c>
      <c r="CP2533" s="94" t="s">
        <v>25924</v>
      </c>
      <c r="CQ2533" s="94" t="s">
        <v>12158</v>
      </c>
      <c r="CR2533" s="94" t="s">
        <v>12158</v>
      </c>
      <c r="CS2533" s="94" t="s">
        <v>12007</v>
      </c>
      <c r="CX2533" s="94" t="s">
        <v>25925</v>
      </c>
      <c r="CZ2533" s="94" t="s">
        <v>12007</v>
      </c>
      <c r="DA2533" s="94" t="s">
        <v>12111</v>
      </c>
      <c r="DB2533" s="94" t="s">
        <v>12111</v>
      </c>
      <c r="DC2533" s="94" t="s">
        <v>12007</v>
      </c>
      <c r="DD2533" s="94" t="s">
        <v>12007</v>
      </c>
      <c r="DE2533" s="94" t="s">
        <v>12007</v>
      </c>
      <c r="DH2533" s="94" t="s">
        <v>12021</v>
      </c>
      <c r="DJ2533" s="94" t="s">
        <v>12022</v>
      </c>
    </row>
    <row r="2534" ht="13.5" customHeight="1">
      <c r="A2534" s="94" t="s">
        <v>5397</v>
      </c>
      <c r="B2534" s="94" t="s">
        <v>25926</v>
      </c>
      <c r="C2534" s="94" t="str">
        <f t="shared" si="1"/>
        <v>Victoria Grinberg</v>
      </c>
      <c r="D2534" s="94" t="s">
        <v>25927</v>
      </c>
      <c r="E2534" s="94" t="s">
        <v>32</v>
      </c>
      <c r="F2534" s="94" t="s">
        <v>25928</v>
      </c>
      <c r="G2534" s="95" t="s">
        <v>33</v>
      </c>
      <c r="H2534" s="94" t="s">
        <v>12006</v>
      </c>
      <c r="N2534" s="94" t="s">
        <v>12007</v>
      </c>
      <c r="BF2534" s="94"/>
      <c r="BG2534" s="94"/>
      <c r="BH2534" s="94"/>
      <c r="BI2534" s="94"/>
      <c r="BJ2534" s="94" t="s">
        <v>33</v>
      </c>
      <c r="BK2534" s="94"/>
      <c r="BL2534" s="94"/>
      <c r="BM2534" s="94"/>
      <c r="BN2534" s="94"/>
      <c r="BO2534" s="94"/>
      <c r="BP2534" s="94"/>
      <c r="BQ2534" s="94"/>
      <c r="BR2534" s="94"/>
      <c r="BS2534" s="94"/>
      <c r="BT2534" s="94"/>
      <c r="BU2534" s="94"/>
      <c r="BV2534" s="94"/>
      <c r="BW2534" s="94"/>
      <c r="BX2534" s="94">
        <v>1.0</v>
      </c>
      <c r="BY2534" s="94"/>
      <c r="BZ2534" s="94"/>
      <c r="CA2534" s="94"/>
      <c r="CB2534" s="94"/>
      <c r="CC2534" s="94"/>
      <c r="CD2534" s="94"/>
      <c r="CE2534" s="94"/>
      <c r="CF2534" s="94"/>
      <c r="CG2534" s="94"/>
      <c r="CH2534" s="94"/>
      <c r="CJ2534" s="94" t="s">
        <v>12058</v>
      </c>
      <c r="CK2534" s="94" t="s">
        <v>25929</v>
      </c>
      <c r="CL2534" s="94" t="s">
        <v>12202</v>
      </c>
      <c r="CM2534" s="94" t="s">
        <v>25930</v>
      </c>
      <c r="CN2534" s="94" t="s">
        <v>25931</v>
      </c>
      <c r="CO2534" s="94" t="s">
        <v>12030</v>
      </c>
      <c r="CP2534" s="94" t="s">
        <v>15306</v>
      </c>
      <c r="CQ2534" s="94" t="s">
        <v>12811</v>
      </c>
      <c r="CR2534" s="94" t="s">
        <v>13100</v>
      </c>
      <c r="CS2534" s="94" t="s">
        <v>12016</v>
      </c>
      <c r="CX2534" s="94" t="s">
        <v>25932</v>
      </c>
      <c r="CZ2534" s="94" t="s">
        <v>12007</v>
      </c>
      <c r="DA2534" s="94" t="s">
        <v>12019</v>
      </c>
      <c r="DB2534" s="94" t="s">
        <v>12019</v>
      </c>
      <c r="DC2534" s="94" t="s">
        <v>12007</v>
      </c>
      <c r="DD2534" s="94" t="s">
        <v>12007</v>
      </c>
      <c r="DE2534" s="94" t="s">
        <v>12016</v>
      </c>
      <c r="DH2534" s="94" t="s">
        <v>12021</v>
      </c>
      <c r="DJ2534" s="94" t="s">
        <v>12022</v>
      </c>
    </row>
    <row r="2535" ht="13.5" customHeight="1">
      <c r="A2535" s="94" t="s">
        <v>5397</v>
      </c>
      <c r="B2535" s="94" t="s">
        <v>5398</v>
      </c>
      <c r="C2535" s="94" t="str">
        <f t="shared" si="1"/>
        <v>Victoria Nakafingo</v>
      </c>
      <c r="D2535" s="94" t="s">
        <v>5399</v>
      </c>
      <c r="E2535" s="94" t="s">
        <v>32</v>
      </c>
      <c r="F2535" s="94" t="s">
        <v>25933</v>
      </c>
      <c r="G2535" s="95" t="s">
        <v>33</v>
      </c>
      <c r="H2535" s="94" t="s">
        <v>12006</v>
      </c>
      <c r="I2535" s="94" t="s">
        <v>12287</v>
      </c>
      <c r="BF2535" s="94" t="s">
        <v>33</v>
      </c>
      <c r="BG2535" s="94"/>
      <c r="BH2535" s="94"/>
      <c r="BI2535" s="94"/>
      <c r="BJ2535" s="94"/>
      <c r="BK2535" s="94"/>
      <c r="BL2535" s="94"/>
      <c r="BM2535" s="94">
        <v>1.0</v>
      </c>
      <c r="BN2535" s="94"/>
      <c r="BO2535" s="94"/>
      <c r="BP2535" s="94"/>
      <c r="BQ2535" s="94"/>
      <c r="BR2535" s="94"/>
      <c r="BS2535" s="94"/>
      <c r="BT2535" s="94"/>
      <c r="BU2535" s="94"/>
      <c r="BV2535" s="94"/>
      <c r="BW2535" s="94"/>
      <c r="BX2535" s="94"/>
      <c r="BY2535" s="94"/>
      <c r="BZ2535" s="94"/>
      <c r="CA2535" s="94"/>
      <c r="CB2535" s="94"/>
      <c r="CC2535" s="94"/>
      <c r="CD2535" s="94"/>
      <c r="CE2535" s="94"/>
      <c r="CF2535" s="94"/>
      <c r="CG2535" s="94"/>
      <c r="CH2535" s="94"/>
      <c r="CJ2535" s="94" t="s">
        <v>12717</v>
      </c>
      <c r="CK2535" s="94" t="s">
        <v>25934</v>
      </c>
      <c r="CL2535" s="94" t="s">
        <v>12010</v>
      </c>
      <c r="CM2535" s="94" t="s">
        <v>25935</v>
      </c>
      <c r="CN2535" s="94" t="s">
        <v>12719</v>
      </c>
      <c r="CO2535" s="94" t="s">
        <v>12217</v>
      </c>
      <c r="CP2535" s="94" t="s">
        <v>13414</v>
      </c>
      <c r="CQ2535" s="94" t="s">
        <v>12015</v>
      </c>
      <c r="CR2535" s="94" t="s">
        <v>14011</v>
      </c>
      <c r="CS2535" s="94" t="s">
        <v>12016</v>
      </c>
      <c r="CX2535" s="94" t="s">
        <v>25936</v>
      </c>
      <c r="CZ2535" s="94" t="s">
        <v>12007</v>
      </c>
      <c r="DA2535" s="94" t="s">
        <v>12111</v>
      </c>
      <c r="DB2535" s="94" t="s">
        <v>12111</v>
      </c>
      <c r="DC2535" s="94" t="s">
        <v>12007</v>
      </c>
      <c r="DD2535" s="94" t="s">
        <v>12007</v>
      </c>
      <c r="DE2535" s="94" t="s">
        <v>12007</v>
      </c>
      <c r="DH2535" s="94" t="s">
        <v>12021</v>
      </c>
      <c r="DJ2535" s="94" t="s">
        <v>12022</v>
      </c>
    </row>
    <row r="2536" ht="13.5" customHeight="1">
      <c r="A2536" s="94" t="s">
        <v>5397</v>
      </c>
      <c r="B2536" s="94" t="s">
        <v>6135</v>
      </c>
      <c r="C2536" s="94" t="str">
        <f t="shared" si="1"/>
        <v>Victoria Samboco</v>
      </c>
      <c r="D2536" s="94" t="s">
        <v>6136</v>
      </c>
      <c r="E2536" s="94" t="s">
        <v>35</v>
      </c>
      <c r="F2536" s="94" t="s">
        <v>25937</v>
      </c>
      <c r="G2536" s="95" t="s">
        <v>33</v>
      </c>
      <c r="H2536" s="94" t="s">
        <v>12006</v>
      </c>
      <c r="I2536" s="94" t="s">
        <v>12069</v>
      </c>
      <c r="BF2536" s="94" t="s">
        <v>33</v>
      </c>
      <c r="BG2536" s="94"/>
      <c r="BH2536" s="94"/>
      <c r="BI2536" s="94"/>
      <c r="BJ2536" s="94"/>
      <c r="BK2536" s="94"/>
      <c r="BL2536" s="94"/>
      <c r="BM2536" s="94">
        <v>1.0</v>
      </c>
      <c r="BN2536" s="94"/>
      <c r="BO2536" s="94"/>
      <c r="BP2536" s="94"/>
      <c r="BQ2536" s="94"/>
      <c r="BR2536" s="94"/>
      <c r="BS2536" s="94"/>
      <c r="BT2536" s="94"/>
      <c r="BU2536" s="94"/>
      <c r="BV2536" s="94"/>
      <c r="BW2536" s="94"/>
      <c r="BX2536" s="94"/>
      <c r="BY2536" s="94"/>
      <c r="BZ2536" s="94"/>
      <c r="CA2536" s="94"/>
      <c r="CB2536" s="94"/>
      <c r="CC2536" s="94"/>
      <c r="CD2536" s="94">
        <v>1.0</v>
      </c>
      <c r="CE2536" s="94"/>
      <c r="CF2536" s="94"/>
      <c r="CG2536" s="94"/>
      <c r="CH2536" s="94"/>
      <c r="CJ2536" s="94" t="s">
        <v>12213</v>
      </c>
      <c r="CK2536" s="94" t="s">
        <v>25938</v>
      </c>
      <c r="CL2536" s="94" t="s">
        <v>12010</v>
      </c>
      <c r="CM2536" s="94" t="s">
        <v>13218</v>
      </c>
      <c r="CN2536" s="94" t="s">
        <v>12143</v>
      </c>
      <c r="CO2536" s="94" t="s">
        <v>12122</v>
      </c>
      <c r="CP2536" s="94" t="s">
        <v>21366</v>
      </c>
      <c r="CQ2536" s="94" t="s">
        <v>12015</v>
      </c>
      <c r="CR2536" s="94" t="s">
        <v>16698</v>
      </c>
      <c r="CS2536" s="94" t="s">
        <v>12016</v>
      </c>
      <c r="CT2536" s="94" t="s">
        <v>12498</v>
      </c>
      <c r="CV2536" s="94" t="s">
        <v>12498</v>
      </c>
      <c r="CX2536" s="94" t="s">
        <v>25939</v>
      </c>
      <c r="CZ2536" s="94" t="s">
        <v>12007</v>
      </c>
      <c r="DA2536" s="94" t="s">
        <v>12019</v>
      </c>
      <c r="DB2536" s="94" t="s">
        <v>12019</v>
      </c>
      <c r="DC2536" s="94" t="s">
        <v>12007</v>
      </c>
      <c r="DD2536" s="94" t="s">
        <v>12007</v>
      </c>
      <c r="DE2536" s="94" t="s">
        <v>12007</v>
      </c>
      <c r="DH2536" s="94" t="s">
        <v>12021</v>
      </c>
      <c r="DJ2536" s="94" t="s">
        <v>12022</v>
      </c>
    </row>
    <row r="2537" ht="13.5" customHeight="1">
      <c r="A2537" s="94" t="s">
        <v>25940</v>
      </c>
      <c r="B2537" s="94" t="s">
        <v>25941</v>
      </c>
      <c r="C2537" s="94" t="str">
        <f t="shared" si="1"/>
        <v>Vida Saeedzadeh</v>
      </c>
      <c r="D2537" s="94" t="s">
        <v>25942</v>
      </c>
      <c r="E2537" s="94" t="s">
        <v>32</v>
      </c>
      <c r="F2537" s="94" t="s">
        <v>25943</v>
      </c>
      <c r="G2537" s="95" t="s">
        <v>38</v>
      </c>
      <c r="H2537" s="94" t="s">
        <v>12006</v>
      </c>
      <c r="I2537" s="94" t="s">
        <v>12069</v>
      </c>
      <c r="BF2537" s="94"/>
      <c r="BG2537" s="94" t="s">
        <v>38</v>
      </c>
      <c r="BH2537" s="94"/>
      <c r="BI2537" s="94"/>
      <c r="BJ2537" s="94"/>
      <c r="BK2537" s="94"/>
      <c r="BL2537" s="94"/>
      <c r="BM2537" s="94"/>
      <c r="BN2537" s="94"/>
      <c r="BO2537" s="94"/>
      <c r="BP2537" s="94">
        <v>1.0</v>
      </c>
      <c r="BQ2537" s="94"/>
      <c r="BR2537" s="94"/>
      <c r="BS2537" s="94"/>
      <c r="BT2537" s="94"/>
      <c r="BU2537" s="94"/>
      <c r="BV2537" s="94"/>
      <c r="BW2537" s="94"/>
      <c r="BX2537" s="94"/>
      <c r="BY2537" s="94"/>
      <c r="BZ2537" s="94"/>
      <c r="CA2537" s="94"/>
      <c r="CB2537" s="94"/>
      <c r="CC2537" s="94"/>
      <c r="CD2537" s="94"/>
      <c r="CE2537" s="94"/>
      <c r="CF2537" s="94"/>
      <c r="CG2537" s="94"/>
      <c r="CH2537" s="94"/>
      <c r="CK2537" s="94" t="s">
        <v>25944</v>
      </c>
      <c r="CL2537" s="94" t="s">
        <v>12856</v>
      </c>
      <c r="CM2537" s="94" t="s">
        <v>25945</v>
      </c>
      <c r="CN2537" s="94" t="s">
        <v>12121</v>
      </c>
      <c r="CO2537" s="94" t="s">
        <v>12122</v>
      </c>
      <c r="CP2537" s="94" t="s">
        <v>12762</v>
      </c>
      <c r="CQ2537" s="94" t="s">
        <v>12075</v>
      </c>
      <c r="CR2537" s="94" t="s">
        <v>12406</v>
      </c>
      <c r="CS2537" s="94" t="s">
        <v>12007</v>
      </c>
      <c r="CX2537" s="94" t="s">
        <v>25946</v>
      </c>
      <c r="CZ2537" s="94" t="s">
        <v>12007</v>
      </c>
      <c r="DA2537" s="94" t="s">
        <v>12111</v>
      </c>
      <c r="DB2537" s="94" t="s">
        <v>12111</v>
      </c>
      <c r="DC2537" s="94" t="s">
        <v>12007</v>
      </c>
      <c r="DD2537" s="94" t="s">
        <v>12007</v>
      </c>
      <c r="DE2537" s="94" t="s">
        <v>12007</v>
      </c>
      <c r="DH2537" s="94" t="s">
        <v>12021</v>
      </c>
      <c r="DJ2537" s="94" t="s">
        <v>12022</v>
      </c>
    </row>
    <row r="2538" ht="13.5" customHeight="1">
      <c r="A2538" s="94" t="s">
        <v>25947</v>
      </c>
      <c r="B2538" s="94" t="s">
        <v>25948</v>
      </c>
      <c r="C2538" s="94" t="str">
        <f t="shared" si="1"/>
        <v>Viggo Hansteen</v>
      </c>
      <c r="D2538" s="94" t="s">
        <v>25949</v>
      </c>
      <c r="E2538" s="94" t="s">
        <v>32</v>
      </c>
      <c r="F2538" s="94" t="s">
        <v>25950</v>
      </c>
      <c r="G2538" s="95" t="s">
        <v>33</v>
      </c>
      <c r="H2538" s="94" t="s">
        <v>12006</v>
      </c>
      <c r="I2538" s="94" t="s">
        <v>12069</v>
      </c>
      <c r="BF2538" s="94" t="s">
        <v>33</v>
      </c>
      <c r="BG2538" s="94"/>
      <c r="BH2538" s="94"/>
      <c r="BI2538" s="94"/>
      <c r="BJ2538" s="94"/>
      <c r="BK2538" s="94"/>
      <c r="BL2538" s="94">
        <v>1.0</v>
      </c>
      <c r="BM2538" s="94"/>
      <c r="BN2538" s="94"/>
      <c r="BO2538" s="94"/>
      <c r="BP2538" s="94"/>
      <c r="BQ2538" s="94"/>
      <c r="BR2538" s="94"/>
      <c r="BS2538" s="94"/>
      <c r="BT2538" s="94"/>
      <c r="BU2538" s="94"/>
      <c r="BV2538" s="94"/>
      <c r="BW2538" s="94"/>
      <c r="BX2538" s="94"/>
      <c r="BY2538" s="94"/>
      <c r="BZ2538" s="94"/>
      <c r="CA2538" s="94"/>
      <c r="CB2538" s="94"/>
      <c r="CC2538" s="94"/>
      <c r="CD2538" s="94"/>
      <c r="CE2538" s="94"/>
      <c r="CF2538" s="94"/>
      <c r="CG2538" s="94"/>
      <c r="CH2538" s="94"/>
      <c r="CJ2538" s="94" t="s">
        <v>12082</v>
      </c>
      <c r="CK2538" s="94" t="s">
        <v>25951</v>
      </c>
      <c r="CL2538" s="94" t="s">
        <v>12046</v>
      </c>
      <c r="CM2538" s="94" t="s">
        <v>25952</v>
      </c>
      <c r="CN2538" s="94" t="s">
        <v>14994</v>
      </c>
      <c r="CO2538" s="94" t="s">
        <v>12030</v>
      </c>
      <c r="CP2538" s="94" t="s">
        <v>25953</v>
      </c>
      <c r="CQ2538" s="94" t="s">
        <v>12062</v>
      </c>
      <c r="CR2538" s="94" t="s">
        <v>22589</v>
      </c>
      <c r="CS2538" s="94" t="s">
        <v>12016</v>
      </c>
      <c r="CT2538" s="94" t="s">
        <v>12498</v>
      </c>
      <c r="CX2538" s="94" t="s">
        <v>25954</v>
      </c>
      <c r="CZ2538" s="94" t="s">
        <v>12007</v>
      </c>
      <c r="DA2538" s="94" t="s">
        <v>12016</v>
      </c>
      <c r="DB2538" s="94" t="s">
        <v>12016</v>
      </c>
      <c r="DC2538" s="94" t="s">
        <v>12016</v>
      </c>
      <c r="DD2538" s="94" t="s">
        <v>12007</v>
      </c>
      <c r="DE2538" s="94" t="s">
        <v>12007</v>
      </c>
      <c r="DH2538" s="94" t="s">
        <v>12021</v>
      </c>
      <c r="DJ2538" s="94" t="s">
        <v>12022</v>
      </c>
    </row>
    <row r="2539" ht="13.5" customHeight="1">
      <c r="A2539" s="94" t="s">
        <v>25955</v>
      </c>
      <c r="B2539" s="94" t="s">
        <v>25956</v>
      </c>
      <c r="C2539" s="94" t="str">
        <f t="shared" si="1"/>
        <v>Vince Higgs</v>
      </c>
      <c r="D2539" s="94" t="s">
        <v>25957</v>
      </c>
      <c r="E2539" s="94" t="s">
        <v>5249</v>
      </c>
      <c r="F2539" s="94" t="s">
        <v>25958</v>
      </c>
      <c r="G2539" s="95" t="s">
        <v>1059</v>
      </c>
      <c r="H2539" s="94" t="s">
        <v>12006</v>
      </c>
      <c r="BF2539" s="94"/>
      <c r="BG2539" s="94"/>
      <c r="BH2539" s="94"/>
      <c r="BI2539" s="94"/>
      <c r="BJ2539" s="94"/>
      <c r="BK2539" s="94"/>
      <c r="BL2539" s="94"/>
      <c r="BM2539" s="94"/>
      <c r="BN2539" s="94"/>
      <c r="BO2539" s="94"/>
      <c r="BP2539" s="94"/>
      <c r="BQ2539" s="94"/>
      <c r="BR2539" s="94"/>
      <c r="BS2539" s="94"/>
      <c r="BT2539" s="94"/>
      <c r="BU2539" s="94"/>
      <c r="BV2539" s="94"/>
      <c r="BW2539" s="94"/>
      <c r="BX2539" s="94"/>
      <c r="BY2539" s="94"/>
      <c r="BZ2539" s="94"/>
      <c r="CA2539" s="94"/>
      <c r="CB2539" s="94"/>
      <c r="CC2539" s="94"/>
      <c r="CD2539" s="94"/>
      <c r="CE2539" s="94"/>
      <c r="CF2539" s="94"/>
      <c r="CG2539" s="94"/>
      <c r="CH2539" s="94"/>
      <c r="CK2539" s="94" t="s">
        <v>25959</v>
      </c>
      <c r="CL2539" s="94" t="s">
        <v>12175</v>
      </c>
      <c r="CM2539" s="94" t="s">
        <v>13696</v>
      </c>
      <c r="CN2539" s="94" t="s">
        <v>23363</v>
      </c>
      <c r="CO2539" s="94" t="s">
        <v>12013</v>
      </c>
      <c r="CP2539" s="94" t="s">
        <v>13194</v>
      </c>
      <c r="CQ2539" s="94" t="s">
        <v>12263</v>
      </c>
      <c r="CR2539" s="94" t="s">
        <v>25960</v>
      </c>
      <c r="CS2539" s="94" t="s">
        <v>12016</v>
      </c>
      <c r="CX2539" s="94" t="s">
        <v>1894</v>
      </c>
      <c r="CZ2539" s="94" t="s">
        <v>12007</v>
      </c>
      <c r="DA2539" s="94" t="s">
        <v>12016</v>
      </c>
      <c r="DB2539" s="94" t="s">
        <v>12016</v>
      </c>
      <c r="DC2539" s="94" t="s">
        <v>12016</v>
      </c>
      <c r="DD2539" s="94" t="s">
        <v>12016</v>
      </c>
      <c r="DE2539" s="94" t="s">
        <v>12016</v>
      </c>
      <c r="DH2539" s="94" t="s">
        <v>12021</v>
      </c>
      <c r="DJ2539" s="94" t="s">
        <v>12022</v>
      </c>
    </row>
    <row r="2540" ht="13.5" customHeight="1">
      <c r="A2540" s="94" t="s">
        <v>25961</v>
      </c>
      <c r="B2540" s="94" t="s">
        <v>25962</v>
      </c>
      <c r="C2540" s="94" t="str">
        <f t="shared" si="1"/>
        <v>Vincent Kofman</v>
      </c>
      <c r="D2540" s="94" t="s">
        <v>25963</v>
      </c>
      <c r="E2540" s="94" t="s">
        <v>32</v>
      </c>
      <c r="F2540" s="94" t="s">
        <v>25964</v>
      </c>
      <c r="G2540" s="95" t="s">
        <v>33</v>
      </c>
      <c r="H2540" s="94" t="s">
        <v>12006</v>
      </c>
      <c r="I2540" s="94" t="s">
        <v>12025</v>
      </c>
      <c r="BF2540" s="94" t="s">
        <v>33</v>
      </c>
      <c r="BG2540" s="94"/>
      <c r="BH2540" s="94"/>
      <c r="BI2540" s="94"/>
      <c r="BJ2540" s="94"/>
      <c r="BK2540" s="94"/>
      <c r="BL2540" s="94">
        <v>1.0</v>
      </c>
      <c r="BM2540" s="94"/>
      <c r="BN2540" s="94"/>
      <c r="BO2540" s="94"/>
      <c r="BP2540" s="94"/>
      <c r="BQ2540" s="94"/>
      <c r="BR2540" s="94"/>
      <c r="BS2540" s="94"/>
      <c r="BT2540" s="94"/>
      <c r="BU2540" s="94"/>
      <c r="BV2540" s="94"/>
      <c r="BW2540" s="94"/>
      <c r="BX2540" s="94"/>
      <c r="BY2540" s="94"/>
      <c r="BZ2540" s="94"/>
      <c r="CA2540" s="94"/>
      <c r="CB2540" s="94"/>
      <c r="CC2540" s="94"/>
      <c r="CD2540" s="94">
        <v>1.0</v>
      </c>
      <c r="CE2540" s="94"/>
      <c r="CF2540" s="94"/>
      <c r="CG2540" s="94"/>
      <c r="CH2540" s="94"/>
      <c r="CJ2540" s="94" t="s">
        <v>12058</v>
      </c>
      <c r="CK2540" s="94" t="s">
        <v>25965</v>
      </c>
      <c r="CL2540" s="94" t="s">
        <v>12046</v>
      </c>
      <c r="CM2540" s="94" t="s">
        <v>12233</v>
      </c>
      <c r="CO2540" s="94" t="s">
        <v>12188</v>
      </c>
      <c r="CP2540" s="94" t="s">
        <v>25966</v>
      </c>
      <c r="CQ2540" s="94" t="s">
        <v>12032</v>
      </c>
      <c r="CR2540" s="94" t="s">
        <v>12517</v>
      </c>
      <c r="CS2540" s="94" t="s">
        <v>12016</v>
      </c>
      <c r="CX2540" s="94" t="s">
        <v>2057</v>
      </c>
      <c r="CZ2540" s="94" t="s">
        <v>12007</v>
      </c>
      <c r="DA2540" s="94" t="s">
        <v>12016</v>
      </c>
      <c r="DB2540" s="94" t="s">
        <v>12016</v>
      </c>
      <c r="DC2540" s="94" t="s">
        <v>12007</v>
      </c>
      <c r="DD2540" s="94" t="s">
        <v>12007</v>
      </c>
      <c r="DE2540" s="94" t="s">
        <v>12007</v>
      </c>
      <c r="DH2540" s="94" t="s">
        <v>12021</v>
      </c>
      <c r="DJ2540" s="94" t="s">
        <v>12022</v>
      </c>
    </row>
    <row r="2541" ht="13.5" customHeight="1">
      <c r="A2541" s="94" t="s">
        <v>25961</v>
      </c>
      <c r="B2541" s="94" t="s">
        <v>25967</v>
      </c>
      <c r="C2541" s="94" t="str">
        <f t="shared" si="1"/>
        <v>Vincent Ledvina</v>
      </c>
      <c r="D2541" s="94" t="s">
        <v>25968</v>
      </c>
      <c r="E2541" s="94" t="s">
        <v>32</v>
      </c>
      <c r="F2541" s="94" t="s">
        <v>25969</v>
      </c>
      <c r="G2541" s="95" t="s">
        <v>33</v>
      </c>
      <c r="H2541" s="94" t="s">
        <v>12006</v>
      </c>
      <c r="I2541" s="94" t="s">
        <v>12025</v>
      </c>
      <c r="BF2541" s="94" t="s">
        <v>33</v>
      </c>
      <c r="BG2541" s="94"/>
      <c r="BH2541" s="94"/>
      <c r="BI2541" s="94"/>
      <c r="BJ2541" s="94"/>
      <c r="BK2541" s="94"/>
      <c r="BL2541" s="94"/>
      <c r="BM2541" s="94">
        <v>1.0</v>
      </c>
      <c r="BN2541" s="94"/>
      <c r="BO2541" s="94"/>
      <c r="BP2541" s="94"/>
      <c r="BQ2541" s="94"/>
      <c r="BR2541" s="94"/>
      <c r="BS2541" s="94"/>
      <c r="BT2541" s="94"/>
      <c r="BU2541" s="94"/>
      <c r="BV2541" s="94"/>
      <c r="BW2541" s="94"/>
      <c r="BX2541" s="94"/>
      <c r="BY2541" s="94"/>
      <c r="BZ2541" s="94"/>
      <c r="CA2541" s="94"/>
      <c r="CB2541" s="94"/>
      <c r="CC2541" s="94"/>
      <c r="CD2541" s="94">
        <v>1.0</v>
      </c>
      <c r="CE2541" s="94"/>
      <c r="CF2541" s="94"/>
      <c r="CG2541" s="94"/>
      <c r="CH2541" s="94"/>
      <c r="CK2541" s="94" t="s">
        <v>25970</v>
      </c>
      <c r="CL2541" s="94" t="s">
        <v>12046</v>
      </c>
      <c r="CM2541" s="94" t="s">
        <v>25971</v>
      </c>
      <c r="CO2541" s="94" t="s">
        <v>12217</v>
      </c>
      <c r="CP2541" s="94" t="s">
        <v>25972</v>
      </c>
      <c r="CQ2541" s="94" t="s">
        <v>12032</v>
      </c>
      <c r="CR2541" s="94" t="s">
        <v>12032</v>
      </c>
      <c r="CS2541" s="94" t="s">
        <v>12016</v>
      </c>
      <c r="CX2541" s="94" t="s">
        <v>1965</v>
      </c>
      <c r="CZ2541" s="94" t="s">
        <v>12007</v>
      </c>
      <c r="DA2541" s="94" t="s">
        <v>12016</v>
      </c>
      <c r="DB2541" s="94" t="s">
        <v>12111</v>
      </c>
      <c r="DC2541" s="94" t="s">
        <v>12016</v>
      </c>
      <c r="DD2541" s="94" t="s">
        <v>12007</v>
      </c>
      <c r="DE2541" s="94" t="s">
        <v>12007</v>
      </c>
      <c r="DH2541" s="94" t="s">
        <v>12021</v>
      </c>
      <c r="DJ2541" s="94" t="s">
        <v>12022</v>
      </c>
    </row>
    <row r="2542" ht="13.5" customHeight="1">
      <c r="A2542" s="94" t="s">
        <v>25973</v>
      </c>
      <c r="B2542" s="94" t="s">
        <v>25974</v>
      </c>
      <c r="C2542" s="94" t="str">
        <f t="shared" si="1"/>
        <v>Vincenza Tornatore</v>
      </c>
      <c r="D2542" s="94" t="s">
        <v>25975</v>
      </c>
      <c r="E2542" s="94" t="s">
        <v>32</v>
      </c>
      <c r="F2542" s="94" t="s">
        <v>25976</v>
      </c>
      <c r="G2542" s="95" t="s">
        <v>38</v>
      </c>
      <c r="H2542" s="94" t="s">
        <v>12006</v>
      </c>
      <c r="I2542" s="94" t="s">
        <v>12069</v>
      </c>
      <c r="BF2542" s="94"/>
      <c r="BG2542" s="94" t="s">
        <v>38</v>
      </c>
      <c r="BH2542" s="94"/>
      <c r="BI2542" s="94"/>
      <c r="BJ2542" s="94"/>
      <c r="BK2542" s="94"/>
      <c r="BL2542" s="94"/>
      <c r="BM2542" s="94"/>
      <c r="BN2542" s="94"/>
      <c r="BO2542" s="94">
        <v>1.0</v>
      </c>
      <c r="BP2542" s="94"/>
      <c r="BQ2542" s="94"/>
      <c r="BR2542" s="94"/>
      <c r="BS2542" s="94"/>
      <c r="BT2542" s="94"/>
      <c r="BU2542" s="94"/>
      <c r="BV2542" s="94"/>
      <c r="BW2542" s="94"/>
      <c r="BX2542" s="94"/>
      <c r="BY2542" s="94"/>
      <c r="BZ2542" s="94"/>
      <c r="CA2542" s="94"/>
      <c r="CB2542" s="94"/>
      <c r="CC2542" s="94"/>
      <c r="CD2542" s="94"/>
      <c r="CE2542" s="94"/>
      <c r="CF2542" s="94"/>
      <c r="CG2542" s="94"/>
      <c r="CH2542" s="94"/>
      <c r="CJ2542" s="94" t="s">
        <v>25977</v>
      </c>
      <c r="CK2542" s="94" t="s">
        <v>25978</v>
      </c>
      <c r="CL2542" s="94" t="s">
        <v>12010</v>
      </c>
      <c r="CM2542" s="94" t="s">
        <v>25979</v>
      </c>
      <c r="CN2542" s="94" t="s">
        <v>14008</v>
      </c>
      <c r="CO2542" s="94" t="s">
        <v>12116</v>
      </c>
      <c r="CP2542" s="94" t="s">
        <v>23603</v>
      </c>
      <c r="CQ2542" s="94" t="s">
        <v>12605</v>
      </c>
      <c r="CR2542" s="94" t="s">
        <v>12605</v>
      </c>
      <c r="CX2542" s="94" t="s">
        <v>25980</v>
      </c>
      <c r="CZ2542" s="94" t="s">
        <v>12016</v>
      </c>
      <c r="DC2542" s="94" t="s">
        <v>12016</v>
      </c>
      <c r="DD2542" s="94" t="s">
        <v>12016</v>
      </c>
      <c r="DH2542" s="94" t="s">
        <v>12021</v>
      </c>
      <c r="DJ2542" s="94" t="s">
        <v>12022</v>
      </c>
    </row>
    <row r="2543" ht="13.5" customHeight="1">
      <c r="A2543" s="94" t="s">
        <v>8222</v>
      </c>
      <c r="B2543" s="94" t="s">
        <v>8223</v>
      </c>
      <c r="C2543" s="94" t="str">
        <f t="shared" si="1"/>
        <v>VINDYA VASHISHTH</v>
      </c>
      <c r="D2543" s="94" t="s">
        <v>8224</v>
      </c>
      <c r="E2543" s="94" t="s">
        <v>32</v>
      </c>
      <c r="F2543" s="94" t="s">
        <v>25981</v>
      </c>
      <c r="G2543" s="95" t="s">
        <v>33</v>
      </c>
      <c r="H2543" s="94" t="s">
        <v>12006</v>
      </c>
      <c r="I2543" s="94" t="s">
        <v>12069</v>
      </c>
      <c r="BF2543" s="94" t="s">
        <v>33</v>
      </c>
      <c r="BG2543" s="94"/>
      <c r="BH2543" s="94"/>
      <c r="BI2543" s="94"/>
      <c r="BJ2543" s="94"/>
      <c r="BK2543" s="94"/>
      <c r="BL2543" s="94"/>
      <c r="BM2543" s="94">
        <v>1.0</v>
      </c>
      <c r="BN2543" s="94"/>
      <c r="BO2543" s="94"/>
      <c r="BP2543" s="94"/>
      <c r="BQ2543" s="94"/>
      <c r="BR2543" s="94"/>
      <c r="BS2543" s="94"/>
      <c r="BT2543" s="94"/>
      <c r="BU2543" s="94"/>
      <c r="BV2543" s="94"/>
      <c r="BW2543" s="94"/>
      <c r="BX2543" s="94"/>
      <c r="BY2543" s="94"/>
      <c r="BZ2543" s="94"/>
      <c r="CA2543" s="94"/>
      <c r="CB2543" s="94"/>
      <c r="CC2543" s="94"/>
      <c r="CD2543" s="94"/>
      <c r="CE2543" s="94"/>
      <c r="CF2543" s="94"/>
      <c r="CG2543" s="94"/>
      <c r="CH2543" s="94"/>
      <c r="CJ2543" s="94" t="s">
        <v>12402</v>
      </c>
      <c r="CK2543" s="94" t="s">
        <v>8228</v>
      </c>
      <c r="CL2543" s="94" t="s">
        <v>12010</v>
      </c>
      <c r="CM2543" s="94" t="s">
        <v>13511</v>
      </c>
      <c r="CN2543" s="94" t="s">
        <v>13643</v>
      </c>
      <c r="CO2543" s="94" t="s">
        <v>12122</v>
      </c>
      <c r="CP2543" s="94" t="s">
        <v>15790</v>
      </c>
      <c r="CQ2543" s="94" t="s">
        <v>12183</v>
      </c>
      <c r="CR2543" s="94" t="s">
        <v>12195</v>
      </c>
      <c r="CS2543" s="94" t="s">
        <v>12007</v>
      </c>
      <c r="CT2543" s="94" t="s">
        <v>25982</v>
      </c>
      <c r="CX2543" s="94" t="s">
        <v>25983</v>
      </c>
      <c r="CZ2543" s="94" t="s">
        <v>12007</v>
      </c>
      <c r="DA2543" s="94" t="s">
        <v>12111</v>
      </c>
      <c r="DB2543" s="94" t="s">
        <v>12111</v>
      </c>
      <c r="DC2543" s="94" t="s">
        <v>12007</v>
      </c>
      <c r="DE2543" s="94" t="s">
        <v>12007</v>
      </c>
      <c r="DH2543" s="94" t="s">
        <v>12021</v>
      </c>
      <c r="DJ2543" s="94" t="s">
        <v>12022</v>
      </c>
    </row>
    <row r="2544" ht="13.5" customHeight="1">
      <c r="A2544" s="94" t="s">
        <v>5645</v>
      </c>
      <c r="B2544" s="94" t="s">
        <v>5646</v>
      </c>
      <c r="C2544" s="94" t="str">
        <f t="shared" si="1"/>
        <v>Vineeth Valsan</v>
      </c>
      <c r="D2544" s="94" t="s">
        <v>5647</v>
      </c>
      <c r="E2544" s="94" t="s">
        <v>35</v>
      </c>
      <c r="F2544" s="94" t="s">
        <v>25984</v>
      </c>
      <c r="G2544" s="95" t="s">
        <v>33</v>
      </c>
      <c r="H2544" s="94" t="s">
        <v>12006</v>
      </c>
      <c r="I2544" s="94" t="s">
        <v>12069</v>
      </c>
      <c r="BF2544" s="94" t="s">
        <v>33</v>
      </c>
      <c r="BG2544" s="94"/>
      <c r="BH2544" s="94"/>
      <c r="BI2544" s="94"/>
      <c r="BJ2544" s="94"/>
      <c r="BK2544" s="94"/>
      <c r="BL2544" s="94">
        <v>1.0</v>
      </c>
      <c r="BM2544" s="94"/>
      <c r="BN2544" s="94"/>
      <c r="BO2544" s="94"/>
      <c r="BP2544" s="94"/>
      <c r="BQ2544" s="94"/>
      <c r="BR2544" s="94"/>
      <c r="BS2544" s="94"/>
      <c r="BT2544" s="94"/>
      <c r="BU2544" s="94"/>
      <c r="BV2544" s="94"/>
      <c r="BW2544" s="94"/>
      <c r="BX2544" s="94"/>
      <c r="BY2544" s="94"/>
      <c r="BZ2544" s="94"/>
      <c r="CA2544" s="94"/>
      <c r="CB2544" s="94"/>
      <c r="CC2544" s="94"/>
      <c r="CD2544" s="94">
        <v>1.0</v>
      </c>
      <c r="CE2544" s="94"/>
      <c r="CF2544" s="94"/>
      <c r="CG2544" s="94"/>
      <c r="CH2544" s="94"/>
      <c r="CJ2544" s="94" t="s">
        <v>3680</v>
      </c>
      <c r="CK2544" s="94" t="s">
        <v>5651</v>
      </c>
      <c r="CL2544" s="94" t="s">
        <v>12046</v>
      </c>
      <c r="CM2544" s="94" t="s">
        <v>14174</v>
      </c>
      <c r="CN2544" s="94" t="s">
        <v>12115</v>
      </c>
      <c r="CO2544" s="94" t="s">
        <v>12030</v>
      </c>
      <c r="CP2544" s="94" t="s">
        <v>23038</v>
      </c>
      <c r="CQ2544" s="94" t="s">
        <v>12183</v>
      </c>
      <c r="CR2544" s="94" t="s">
        <v>12195</v>
      </c>
      <c r="CS2544" s="94" t="s">
        <v>12007</v>
      </c>
      <c r="CT2544" s="94" t="s">
        <v>12052</v>
      </c>
      <c r="CU2544" s="94" t="s">
        <v>12758</v>
      </c>
      <c r="CV2544" s="94" t="s">
        <v>12758</v>
      </c>
      <c r="CX2544" s="94" t="s">
        <v>25985</v>
      </c>
      <c r="CZ2544" s="94" t="s">
        <v>12007</v>
      </c>
      <c r="DA2544" s="94" t="s">
        <v>12016</v>
      </c>
      <c r="DB2544" s="94" t="s">
        <v>12016</v>
      </c>
      <c r="DC2544" s="94" t="s">
        <v>12007</v>
      </c>
      <c r="DD2544" s="94" t="s">
        <v>12007</v>
      </c>
      <c r="DE2544" s="94" t="s">
        <v>12016</v>
      </c>
      <c r="DF2544" s="94" t="s">
        <v>12758</v>
      </c>
      <c r="DH2544" s="94" t="s">
        <v>12021</v>
      </c>
      <c r="DJ2544" s="94" t="s">
        <v>12022</v>
      </c>
    </row>
    <row r="2545" ht="13.5" customHeight="1">
      <c r="A2545" s="94" t="s">
        <v>25986</v>
      </c>
      <c r="B2545" s="94" t="s">
        <v>15034</v>
      </c>
      <c r="C2545" s="94" t="str">
        <f t="shared" si="1"/>
        <v>Vineshree Pillay</v>
      </c>
      <c r="D2545" s="94" t="s">
        <v>25987</v>
      </c>
      <c r="E2545" s="94" t="s">
        <v>35</v>
      </c>
      <c r="F2545" s="94" t="s">
        <v>25988</v>
      </c>
      <c r="G2545" s="95" t="s">
        <v>33</v>
      </c>
      <c r="H2545" s="94" t="s">
        <v>12006</v>
      </c>
      <c r="BF2545" s="94" t="s">
        <v>33</v>
      </c>
      <c r="BG2545" s="94"/>
      <c r="BH2545" s="94"/>
      <c r="BI2545" s="94"/>
      <c r="BJ2545" s="94"/>
      <c r="BK2545" s="94"/>
      <c r="BL2545" s="94"/>
      <c r="BM2545" s="94">
        <v>1.0</v>
      </c>
      <c r="BN2545" s="94"/>
      <c r="BO2545" s="94"/>
      <c r="BP2545" s="94"/>
      <c r="BQ2545" s="94"/>
      <c r="BR2545" s="94"/>
      <c r="BS2545" s="94"/>
      <c r="BT2545" s="94"/>
      <c r="BU2545" s="94"/>
      <c r="BV2545" s="94"/>
      <c r="BW2545" s="94"/>
      <c r="BX2545" s="94"/>
      <c r="BY2545" s="94"/>
      <c r="BZ2545" s="94"/>
      <c r="CA2545" s="94"/>
      <c r="CB2545" s="94"/>
      <c r="CC2545" s="94"/>
      <c r="CD2545" s="94"/>
      <c r="CE2545" s="94"/>
      <c r="CF2545" s="94"/>
      <c r="CG2545" s="94"/>
      <c r="CH2545" s="94"/>
      <c r="CJ2545" s="94" t="s">
        <v>12717</v>
      </c>
      <c r="CK2545" s="94" t="s">
        <v>25989</v>
      </c>
      <c r="CL2545" s="94" t="s">
        <v>12010</v>
      </c>
      <c r="CM2545" s="94" t="s">
        <v>12186</v>
      </c>
      <c r="CN2545" s="94" t="s">
        <v>12143</v>
      </c>
      <c r="CO2545" s="94" t="s">
        <v>12122</v>
      </c>
      <c r="CP2545" s="94" t="s">
        <v>12189</v>
      </c>
      <c r="CQ2545" s="94" t="s">
        <v>12015</v>
      </c>
      <c r="CR2545" s="94" t="s">
        <v>12219</v>
      </c>
      <c r="CS2545" s="94" t="s">
        <v>12016</v>
      </c>
      <c r="CT2545" s="94" t="s">
        <v>25990</v>
      </c>
      <c r="CU2545" s="94" t="s">
        <v>12076</v>
      </c>
      <c r="CV2545" s="94" t="s">
        <v>12076</v>
      </c>
      <c r="CX2545" s="94" t="s">
        <v>25991</v>
      </c>
      <c r="CZ2545" s="94" t="s">
        <v>12007</v>
      </c>
      <c r="DA2545" s="94" t="s">
        <v>12111</v>
      </c>
      <c r="DB2545" s="94" t="s">
        <v>12111</v>
      </c>
      <c r="DC2545" s="94" t="s">
        <v>12007</v>
      </c>
      <c r="DD2545" s="94" t="s">
        <v>12007</v>
      </c>
      <c r="DE2545" s="94" t="s">
        <v>12016</v>
      </c>
      <c r="DH2545" s="94" t="s">
        <v>12021</v>
      </c>
      <c r="DJ2545" s="94" t="s">
        <v>12022</v>
      </c>
    </row>
    <row r="2546" ht="13.5" customHeight="1">
      <c r="A2546" s="94" t="s">
        <v>3979</v>
      </c>
      <c r="B2546" s="94" t="s">
        <v>3980</v>
      </c>
      <c r="C2546" s="94" t="str">
        <f t="shared" si="1"/>
        <v>Vinicius Branco Silva</v>
      </c>
      <c r="D2546" s="94" t="s">
        <v>3981</v>
      </c>
      <c r="E2546" s="94" t="s">
        <v>32</v>
      </c>
      <c r="F2546" s="94" t="s">
        <v>25992</v>
      </c>
      <c r="G2546" s="95" t="s">
        <v>38</v>
      </c>
      <c r="H2546" s="94" t="s">
        <v>12006</v>
      </c>
      <c r="I2546" s="94" t="s">
        <v>12025</v>
      </c>
      <c r="BF2546" s="94"/>
      <c r="BG2546" s="94" t="s">
        <v>38</v>
      </c>
      <c r="BH2546" s="94"/>
      <c r="BI2546" s="94"/>
      <c r="BJ2546" s="94"/>
      <c r="BK2546" s="94"/>
      <c r="BL2546" s="94"/>
      <c r="BM2546" s="94"/>
      <c r="BN2546" s="94"/>
      <c r="BO2546" s="94"/>
      <c r="BP2546" s="94">
        <v>1.0</v>
      </c>
      <c r="BQ2546" s="94"/>
      <c r="BR2546" s="94"/>
      <c r="BS2546" s="94"/>
      <c r="BT2546" s="94"/>
      <c r="BU2546" s="94"/>
      <c r="BV2546" s="94"/>
      <c r="BW2546" s="94"/>
      <c r="BX2546" s="94"/>
      <c r="BY2546" s="94"/>
      <c r="BZ2546" s="94"/>
      <c r="CA2546" s="94"/>
      <c r="CB2546" s="94"/>
      <c r="CC2546" s="94"/>
      <c r="CD2546" s="94"/>
      <c r="CE2546" s="94"/>
      <c r="CF2546" s="94"/>
      <c r="CG2546" s="94"/>
      <c r="CH2546" s="94"/>
      <c r="CK2546" s="94" t="s">
        <v>25993</v>
      </c>
      <c r="CL2546" s="94" t="s">
        <v>12046</v>
      </c>
      <c r="CM2546" s="94" t="s">
        <v>19933</v>
      </c>
      <c r="CN2546" s="94" t="s">
        <v>12455</v>
      </c>
      <c r="CO2546" s="94" t="s">
        <v>12122</v>
      </c>
      <c r="CP2546" s="94" t="s">
        <v>12319</v>
      </c>
      <c r="CQ2546" s="94" t="s">
        <v>12320</v>
      </c>
      <c r="CR2546" s="94" t="s">
        <v>12321</v>
      </c>
      <c r="CS2546" s="94" t="s">
        <v>12007</v>
      </c>
      <c r="CX2546" s="94" t="s">
        <v>25994</v>
      </c>
      <c r="CZ2546" s="94" t="s">
        <v>12007</v>
      </c>
      <c r="DA2546" s="94" t="s">
        <v>12016</v>
      </c>
      <c r="DB2546" s="94" t="s">
        <v>12111</v>
      </c>
      <c r="DC2546" s="94" t="s">
        <v>12007</v>
      </c>
      <c r="DD2546" s="94" t="s">
        <v>12016</v>
      </c>
      <c r="DE2546" s="94" t="s">
        <v>12007</v>
      </c>
      <c r="DH2546" s="94" t="s">
        <v>12021</v>
      </c>
      <c r="DJ2546" s="94" t="s">
        <v>12022</v>
      </c>
    </row>
    <row r="2547" ht="13.5" customHeight="1">
      <c r="A2547" s="94" t="s">
        <v>25995</v>
      </c>
      <c r="B2547" s="94" t="s">
        <v>25996</v>
      </c>
      <c r="C2547" s="94" t="str">
        <f t="shared" si="1"/>
        <v>Virginia Kilborn</v>
      </c>
      <c r="D2547" s="94" t="s">
        <v>25997</v>
      </c>
      <c r="E2547" s="94" t="s">
        <v>35</v>
      </c>
      <c r="F2547" s="94" t="s">
        <v>25998</v>
      </c>
      <c r="G2547" s="95" t="s">
        <v>33</v>
      </c>
      <c r="H2547" s="94" t="s">
        <v>12006</v>
      </c>
      <c r="BF2547" s="94" t="s">
        <v>33</v>
      </c>
      <c r="BG2547" s="94"/>
      <c r="BH2547" s="94"/>
      <c r="BI2547" s="94"/>
      <c r="BJ2547" s="94"/>
      <c r="BK2547" s="94"/>
      <c r="BL2547" s="94">
        <v>1.0</v>
      </c>
      <c r="BM2547" s="94"/>
      <c r="BN2547" s="94"/>
      <c r="BO2547" s="94"/>
      <c r="BP2547" s="94"/>
      <c r="BQ2547" s="94"/>
      <c r="BR2547" s="94"/>
      <c r="BS2547" s="94"/>
      <c r="BT2547" s="94"/>
      <c r="BU2547" s="94"/>
      <c r="BV2547" s="94"/>
      <c r="BW2547" s="94"/>
      <c r="BX2547" s="94"/>
      <c r="BY2547" s="94"/>
      <c r="BZ2547" s="94"/>
      <c r="CA2547" s="94"/>
      <c r="CB2547" s="94"/>
      <c r="CC2547" s="94"/>
      <c r="CD2547" s="94">
        <v>1.0</v>
      </c>
      <c r="CE2547" s="94"/>
      <c r="CF2547" s="94"/>
      <c r="CG2547" s="94"/>
      <c r="CH2547" s="94"/>
      <c r="CJ2547" s="94" t="s">
        <v>12082</v>
      </c>
      <c r="CK2547" s="94" t="s">
        <v>25999</v>
      </c>
      <c r="CL2547" s="94" t="s">
        <v>12010</v>
      </c>
      <c r="CM2547" s="94" t="s">
        <v>15248</v>
      </c>
      <c r="CN2547" s="94" t="s">
        <v>26000</v>
      </c>
      <c r="CO2547" s="94" t="s">
        <v>12030</v>
      </c>
      <c r="CP2547" s="94" t="s">
        <v>15250</v>
      </c>
      <c r="CQ2547" s="94" t="s">
        <v>26001</v>
      </c>
      <c r="CR2547" s="94" t="s">
        <v>12385</v>
      </c>
      <c r="CS2547" s="94" t="s">
        <v>12007</v>
      </c>
      <c r="CT2547" s="94" t="s">
        <v>14023</v>
      </c>
      <c r="CX2547" s="94" t="s">
        <v>26002</v>
      </c>
      <c r="CZ2547" s="94" t="s">
        <v>12007</v>
      </c>
      <c r="DA2547" s="94" t="s">
        <v>12019</v>
      </c>
      <c r="DB2547" s="94" t="s">
        <v>12019</v>
      </c>
      <c r="DC2547" s="94" t="s">
        <v>12007</v>
      </c>
      <c r="DD2547" s="94" t="s">
        <v>12007</v>
      </c>
      <c r="DE2547" s="94" t="s">
        <v>12007</v>
      </c>
      <c r="DH2547" s="94" t="s">
        <v>12021</v>
      </c>
      <c r="DJ2547" s="94" t="s">
        <v>12022</v>
      </c>
    </row>
    <row r="2548" ht="13.5" customHeight="1">
      <c r="A2548" s="94" t="s">
        <v>25995</v>
      </c>
      <c r="B2548" s="94" t="s">
        <v>26003</v>
      </c>
      <c r="C2548" s="94" t="str">
        <f t="shared" si="1"/>
        <v>Virginia Trimble</v>
      </c>
      <c r="D2548" s="94" t="s">
        <v>26004</v>
      </c>
      <c r="E2548" s="94" t="s">
        <v>32</v>
      </c>
      <c r="F2548" s="94" t="s">
        <v>26005</v>
      </c>
      <c r="G2548" s="95" t="s">
        <v>33</v>
      </c>
      <c r="H2548" s="94" t="s">
        <v>12006</v>
      </c>
      <c r="I2548" s="94" t="s">
        <v>12069</v>
      </c>
      <c r="BF2548" s="94" t="s">
        <v>33</v>
      </c>
      <c r="BG2548" s="94"/>
      <c r="BH2548" s="94"/>
      <c r="BI2548" s="94"/>
      <c r="BJ2548" s="94"/>
      <c r="BK2548" s="94"/>
      <c r="BL2548" s="94">
        <v>1.0</v>
      </c>
      <c r="BM2548" s="94"/>
      <c r="BN2548" s="94"/>
      <c r="BO2548" s="94"/>
      <c r="BP2548" s="94"/>
      <c r="BQ2548" s="94"/>
      <c r="BR2548" s="94"/>
      <c r="BS2548" s="94"/>
      <c r="BT2548" s="94"/>
      <c r="BU2548" s="94"/>
      <c r="BV2548" s="94"/>
      <c r="BW2548" s="94"/>
      <c r="BX2548" s="94"/>
      <c r="BY2548" s="94"/>
      <c r="BZ2548" s="94"/>
      <c r="CA2548" s="94"/>
      <c r="CB2548" s="94"/>
      <c r="CC2548" s="94"/>
      <c r="CD2548" s="94">
        <v>1.0</v>
      </c>
      <c r="CE2548" s="94"/>
      <c r="CF2548" s="94"/>
      <c r="CG2548" s="94"/>
      <c r="CH2548" s="94"/>
      <c r="CJ2548" s="94" t="s">
        <v>12026</v>
      </c>
      <c r="CK2548" s="94" t="s">
        <v>26006</v>
      </c>
      <c r="CL2548" s="94" t="s">
        <v>12010</v>
      </c>
      <c r="CM2548" s="94" t="s">
        <v>26007</v>
      </c>
      <c r="CN2548" s="94" t="s">
        <v>12029</v>
      </c>
      <c r="CO2548" s="94" t="s">
        <v>12030</v>
      </c>
      <c r="CP2548" s="94" t="s">
        <v>26008</v>
      </c>
      <c r="CQ2548" s="94" t="s">
        <v>12062</v>
      </c>
      <c r="CR2548" s="94" t="s">
        <v>12062</v>
      </c>
      <c r="CS2548" s="94" t="s">
        <v>12016</v>
      </c>
      <c r="CT2548" s="94" t="s">
        <v>26009</v>
      </c>
      <c r="CU2548" s="94" t="s">
        <v>26010</v>
      </c>
      <c r="CV2548" s="94" t="s">
        <v>12052</v>
      </c>
      <c r="CX2548" s="94" t="s">
        <v>26011</v>
      </c>
      <c r="CZ2548" s="94" t="s">
        <v>12007</v>
      </c>
      <c r="DA2548" s="94" t="s">
        <v>12019</v>
      </c>
      <c r="DB2548" s="94" t="s">
        <v>12019</v>
      </c>
      <c r="DC2548" s="94" t="s">
        <v>12007</v>
      </c>
      <c r="DD2548" s="94" t="s">
        <v>12007</v>
      </c>
      <c r="DE2548" s="94" t="s">
        <v>12016</v>
      </c>
      <c r="DH2548" s="94" t="s">
        <v>12021</v>
      </c>
      <c r="DJ2548" s="94" t="s">
        <v>12022</v>
      </c>
    </row>
    <row r="2549" ht="13.5" customHeight="1">
      <c r="A2549" s="94" t="s">
        <v>1972</v>
      </c>
      <c r="B2549" s="94" t="s">
        <v>1972</v>
      </c>
      <c r="C2549" s="94" t="str">
        <f t="shared" si="1"/>
        <v>vishwajeet vishwajeet</v>
      </c>
      <c r="D2549" s="94" t="s">
        <v>1973</v>
      </c>
      <c r="E2549" s="94" t="s">
        <v>32</v>
      </c>
      <c r="F2549" s="94" t="s">
        <v>26012</v>
      </c>
      <c r="G2549" s="95" t="s">
        <v>33</v>
      </c>
      <c r="H2549" s="94" t="s">
        <v>12006</v>
      </c>
      <c r="I2549" s="94" t="s">
        <v>12069</v>
      </c>
      <c r="AW2549" s="94" t="s">
        <v>12007</v>
      </c>
      <c r="BF2549" s="94"/>
      <c r="BG2549" s="94"/>
      <c r="BH2549" s="94" t="s">
        <v>33</v>
      </c>
      <c r="BI2549" s="94"/>
      <c r="BJ2549" s="94"/>
      <c r="BK2549" s="94"/>
      <c r="BL2549" s="94"/>
      <c r="BM2549" s="94"/>
      <c r="BN2549" s="94"/>
      <c r="BO2549" s="94"/>
      <c r="BP2549" s="94"/>
      <c r="BQ2549" s="94"/>
      <c r="BR2549" s="94"/>
      <c r="BS2549" s="94">
        <v>1.0</v>
      </c>
      <c r="BT2549" s="94"/>
      <c r="BU2549" s="94"/>
      <c r="BV2549" s="94"/>
      <c r="BW2549" s="94"/>
      <c r="BX2549" s="94"/>
      <c r="BY2549" s="94"/>
      <c r="BZ2549" s="94"/>
      <c r="CA2549" s="94"/>
      <c r="CB2549" s="94"/>
      <c r="CC2549" s="94"/>
      <c r="CD2549" s="94">
        <v>1.0</v>
      </c>
      <c r="CE2549" s="94"/>
      <c r="CF2549" s="94"/>
      <c r="CG2549" s="94"/>
      <c r="CH2549" s="94"/>
      <c r="CJ2549" s="94" t="s">
        <v>15991</v>
      </c>
      <c r="CK2549" s="94" t="s">
        <v>26013</v>
      </c>
      <c r="CL2549" s="94" t="s">
        <v>12046</v>
      </c>
      <c r="CM2549" s="94" t="s">
        <v>26014</v>
      </c>
      <c r="CN2549" s="94" t="s">
        <v>12143</v>
      </c>
      <c r="CO2549" s="94" t="s">
        <v>12122</v>
      </c>
      <c r="CP2549" s="94" t="s">
        <v>13276</v>
      </c>
      <c r="CQ2549" s="94" t="s">
        <v>12183</v>
      </c>
      <c r="CR2549" s="94" t="s">
        <v>12195</v>
      </c>
      <c r="CS2549" s="94" t="s">
        <v>12007</v>
      </c>
      <c r="CT2549" s="94" t="s">
        <v>26015</v>
      </c>
      <c r="CX2549" s="94" t="s">
        <v>26016</v>
      </c>
      <c r="CZ2549" s="94" t="s">
        <v>12007</v>
      </c>
      <c r="DB2549" s="94" t="s">
        <v>12111</v>
      </c>
      <c r="DC2549" s="94" t="s">
        <v>12007</v>
      </c>
      <c r="DD2549" s="94" t="s">
        <v>12007</v>
      </c>
      <c r="DE2549" s="94" t="s">
        <v>12007</v>
      </c>
      <c r="DH2549" s="94" t="s">
        <v>12021</v>
      </c>
      <c r="DJ2549" s="94" t="s">
        <v>12022</v>
      </c>
    </row>
    <row r="2550" ht="13.5" customHeight="1">
      <c r="A2550" s="94" t="s">
        <v>3668</v>
      </c>
      <c r="B2550" s="94" t="s">
        <v>3669</v>
      </c>
      <c r="C2550" s="94" t="str">
        <f t="shared" si="1"/>
        <v>Vivek Kumar Jha</v>
      </c>
      <c r="D2550" s="94" t="s">
        <v>3670</v>
      </c>
      <c r="E2550" s="94" t="s">
        <v>35</v>
      </c>
      <c r="F2550" s="94" t="s">
        <v>26017</v>
      </c>
      <c r="G2550" s="95" t="s">
        <v>33</v>
      </c>
      <c r="H2550" s="94" t="s">
        <v>12006</v>
      </c>
      <c r="I2550" s="94" t="s">
        <v>12069</v>
      </c>
      <c r="BF2550" s="94" t="s">
        <v>33</v>
      </c>
      <c r="BG2550" s="94"/>
      <c r="BH2550" s="94"/>
      <c r="BI2550" s="94"/>
      <c r="BJ2550" s="94"/>
      <c r="BK2550" s="94"/>
      <c r="BL2550" s="94">
        <v>1.0</v>
      </c>
      <c r="BM2550" s="94"/>
      <c r="BN2550" s="94"/>
      <c r="BO2550" s="94"/>
      <c r="BP2550" s="94"/>
      <c r="BQ2550" s="94"/>
      <c r="BR2550" s="94"/>
      <c r="BS2550" s="94"/>
      <c r="BT2550" s="94"/>
      <c r="BU2550" s="94"/>
      <c r="BV2550" s="94"/>
      <c r="BW2550" s="94"/>
      <c r="BX2550" s="94"/>
      <c r="BY2550" s="94"/>
      <c r="BZ2550" s="94"/>
      <c r="CA2550" s="94"/>
      <c r="CB2550" s="94"/>
      <c r="CC2550" s="94"/>
      <c r="CD2550" s="94"/>
      <c r="CE2550" s="94"/>
      <c r="CF2550" s="94"/>
      <c r="CG2550" s="94"/>
      <c r="CH2550" s="94"/>
      <c r="CJ2550" s="94" t="s">
        <v>12058</v>
      </c>
      <c r="CK2550" s="94" t="s">
        <v>3673</v>
      </c>
      <c r="CL2550" s="94" t="s">
        <v>12046</v>
      </c>
      <c r="CM2550" s="94" t="s">
        <v>26018</v>
      </c>
      <c r="CN2550" s="94" t="s">
        <v>12640</v>
      </c>
      <c r="CO2550" s="94" t="s">
        <v>12188</v>
      </c>
      <c r="CP2550" s="94" t="s">
        <v>14665</v>
      </c>
      <c r="CQ2550" s="94" t="s">
        <v>12183</v>
      </c>
      <c r="CR2550" s="94" t="s">
        <v>12183</v>
      </c>
      <c r="CS2550" s="94" t="s">
        <v>12007</v>
      </c>
      <c r="CT2550" s="94" t="s">
        <v>12076</v>
      </c>
      <c r="CU2550" s="94" t="s">
        <v>12076</v>
      </c>
      <c r="CV2550" s="94" t="s">
        <v>12076</v>
      </c>
      <c r="CX2550" s="94" t="s">
        <v>26019</v>
      </c>
      <c r="CZ2550" s="94" t="s">
        <v>12007</v>
      </c>
      <c r="DA2550" s="94" t="s">
        <v>12016</v>
      </c>
      <c r="DB2550" s="94" t="s">
        <v>12019</v>
      </c>
      <c r="DC2550" s="94" t="s">
        <v>12007</v>
      </c>
      <c r="DD2550" s="94" t="s">
        <v>12007</v>
      </c>
      <c r="DE2550" s="94" t="s">
        <v>12007</v>
      </c>
      <c r="DH2550" s="94" t="s">
        <v>12021</v>
      </c>
      <c r="DJ2550" s="94" t="s">
        <v>12022</v>
      </c>
    </row>
    <row r="2551" ht="13.5" customHeight="1">
      <c r="A2551" s="94" t="s">
        <v>26020</v>
      </c>
      <c r="B2551" s="94" t="s">
        <v>26021</v>
      </c>
      <c r="C2551" s="94" t="str">
        <f t="shared" si="1"/>
        <v>Vivek Venkatraman Krishnan</v>
      </c>
      <c r="D2551" s="94" t="s">
        <v>26022</v>
      </c>
      <c r="E2551" s="94" t="s">
        <v>32</v>
      </c>
      <c r="F2551" s="94" t="s">
        <v>26023</v>
      </c>
      <c r="G2551" s="95" t="s">
        <v>38</v>
      </c>
      <c r="H2551" s="94" t="s">
        <v>12006</v>
      </c>
      <c r="I2551" s="94" t="s">
        <v>12025</v>
      </c>
      <c r="BF2551" s="94"/>
      <c r="BG2551" s="94" t="s">
        <v>38</v>
      </c>
      <c r="BH2551" s="94"/>
      <c r="BI2551" s="94"/>
      <c r="BJ2551" s="94"/>
      <c r="BK2551" s="94"/>
      <c r="BL2551" s="94"/>
      <c r="BM2551" s="94"/>
      <c r="BN2551" s="94"/>
      <c r="BO2551" s="94">
        <v>1.0</v>
      </c>
      <c r="BP2551" s="94"/>
      <c r="BQ2551" s="94"/>
      <c r="BR2551" s="94"/>
      <c r="BS2551" s="94"/>
      <c r="BT2551" s="94"/>
      <c r="BU2551" s="94"/>
      <c r="BV2551" s="94"/>
      <c r="BW2551" s="94"/>
      <c r="BX2551" s="94"/>
      <c r="BY2551" s="94"/>
      <c r="BZ2551" s="94"/>
      <c r="CA2551" s="94"/>
      <c r="CB2551" s="94"/>
      <c r="CC2551" s="94"/>
      <c r="CD2551" s="94"/>
      <c r="CE2551" s="94"/>
      <c r="CF2551" s="94"/>
      <c r="CG2551" s="94"/>
      <c r="CH2551" s="94"/>
      <c r="CJ2551" s="94" t="s">
        <v>3680</v>
      </c>
      <c r="CK2551" s="94" t="s">
        <v>26024</v>
      </c>
      <c r="CL2551" s="94" t="s">
        <v>12046</v>
      </c>
      <c r="CM2551" s="94" t="s">
        <v>16944</v>
      </c>
      <c r="CN2551" s="94" t="s">
        <v>26025</v>
      </c>
      <c r="CO2551" s="94" t="s">
        <v>12116</v>
      </c>
      <c r="CP2551" s="94" t="s">
        <v>18047</v>
      </c>
      <c r="CQ2551" s="94" t="s">
        <v>12243</v>
      </c>
      <c r="CR2551" s="94" t="s">
        <v>12195</v>
      </c>
      <c r="CS2551" s="94" t="s">
        <v>12007</v>
      </c>
      <c r="CT2551" s="94" t="s">
        <v>12271</v>
      </c>
      <c r="CX2551" s="94" t="s">
        <v>26026</v>
      </c>
      <c r="CZ2551" s="94" t="s">
        <v>12007</v>
      </c>
      <c r="DA2551" s="94" t="s">
        <v>12016</v>
      </c>
      <c r="DB2551" s="94" t="s">
        <v>12016</v>
      </c>
      <c r="DC2551" s="94" t="s">
        <v>12007</v>
      </c>
      <c r="DD2551" s="94" t="s">
        <v>12007</v>
      </c>
      <c r="DE2551" s="94" t="s">
        <v>12007</v>
      </c>
      <c r="DH2551" s="94" t="s">
        <v>12021</v>
      </c>
      <c r="DJ2551" s="94" t="s">
        <v>12022</v>
      </c>
    </row>
    <row r="2552" ht="13.5" customHeight="1">
      <c r="A2552" s="94" t="s">
        <v>10381</v>
      </c>
      <c r="B2552" s="94" t="s">
        <v>10382</v>
      </c>
      <c r="C2552" s="94" t="str">
        <f t="shared" si="1"/>
        <v>Viviana Gammaldi</v>
      </c>
      <c r="D2552" s="94" t="s">
        <v>10383</v>
      </c>
      <c r="E2552" s="94" t="s">
        <v>32</v>
      </c>
      <c r="F2552" s="94" t="s">
        <v>26027</v>
      </c>
      <c r="G2552" s="95" t="s">
        <v>38</v>
      </c>
      <c r="H2552" s="94" t="s">
        <v>12006</v>
      </c>
      <c r="I2552" s="94" t="s">
        <v>12025</v>
      </c>
      <c r="BF2552" s="94"/>
      <c r="BG2552" s="94" t="s">
        <v>38</v>
      </c>
      <c r="BH2552" s="94"/>
      <c r="BI2552" s="94"/>
      <c r="BJ2552" s="94"/>
      <c r="BK2552" s="94"/>
      <c r="BL2552" s="94"/>
      <c r="BM2552" s="94"/>
      <c r="BN2552" s="94"/>
      <c r="BO2552" s="94">
        <v>1.0</v>
      </c>
      <c r="BP2552" s="94"/>
      <c r="BQ2552" s="94"/>
      <c r="BR2552" s="94"/>
      <c r="BS2552" s="94"/>
      <c r="BT2552" s="94"/>
      <c r="BU2552" s="94"/>
      <c r="BV2552" s="94"/>
      <c r="BW2552" s="94"/>
      <c r="BX2552" s="94"/>
      <c r="BY2552" s="94"/>
      <c r="BZ2552" s="94"/>
      <c r="CA2552" s="94"/>
      <c r="CB2552" s="94"/>
      <c r="CC2552" s="94"/>
      <c r="CD2552" s="94"/>
      <c r="CE2552" s="94"/>
      <c r="CF2552" s="94"/>
      <c r="CG2552" s="94"/>
      <c r="CH2552" s="94"/>
      <c r="CJ2552" s="94" t="s">
        <v>12980</v>
      </c>
      <c r="CK2552" s="94" t="s">
        <v>10386</v>
      </c>
      <c r="CL2552" s="94" t="s">
        <v>12202</v>
      </c>
      <c r="CM2552" s="94" t="s">
        <v>26028</v>
      </c>
      <c r="CN2552" s="94" t="s">
        <v>12072</v>
      </c>
      <c r="CO2552" s="94" t="s">
        <v>12116</v>
      </c>
      <c r="CP2552" s="94" t="s">
        <v>12713</v>
      </c>
      <c r="CQ2552" s="94" t="s">
        <v>12549</v>
      </c>
      <c r="CR2552" s="94" t="s">
        <v>12605</v>
      </c>
      <c r="CX2552" s="94" t="s">
        <v>26029</v>
      </c>
      <c r="CZ2552" s="94" t="s">
        <v>12016</v>
      </c>
      <c r="DC2552" s="94" t="s">
        <v>12016</v>
      </c>
      <c r="DD2552" s="94" t="s">
        <v>12016</v>
      </c>
      <c r="DH2552" s="94" t="s">
        <v>12021</v>
      </c>
      <c r="DJ2552" s="94" t="s">
        <v>12022</v>
      </c>
    </row>
    <row r="2553" ht="13.5" customHeight="1">
      <c r="A2553" s="94" t="s">
        <v>10917</v>
      </c>
      <c r="B2553" s="94" t="s">
        <v>15290</v>
      </c>
      <c r="C2553" s="94" t="str">
        <f t="shared" si="1"/>
        <v>Vivienne Rowland</v>
      </c>
      <c r="D2553" s="94" t="s">
        <v>26030</v>
      </c>
      <c r="E2553" s="94" t="s">
        <v>32</v>
      </c>
      <c r="F2553" s="94" t="s">
        <v>26031</v>
      </c>
      <c r="G2553" s="95" t="s">
        <v>33</v>
      </c>
      <c r="H2553" s="94" t="s">
        <v>12006</v>
      </c>
      <c r="BF2553" s="94"/>
      <c r="BG2553" s="94"/>
      <c r="BH2553" s="94" t="s">
        <v>33</v>
      </c>
      <c r="BI2553" s="94"/>
      <c r="BJ2553" s="94"/>
      <c r="BK2553" s="94"/>
      <c r="BL2553" s="94"/>
      <c r="BM2553" s="94"/>
      <c r="BN2553" s="94"/>
      <c r="BO2553" s="94"/>
      <c r="BP2553" s="94"/>
      <c r="BQ2553" s="94"/>
      <c r="BR2553" s="94">
        <v>1.0</v>
      </c>
      <c r="BS2553" s="94"/>
      <c r="BT2553" s="94"/>
      <c r="BU2553" s="94"/>
      <c r="BV2553" s="94"/>
      <c r="BW2553" s="94"/>
      <c r="BX2553" s="94"/>
      <c r="BY2553" s="94"/>
      <c r="BZ2553" s="94"/>
      <c r="CA2553" s="94"/>
      <c r="CB2553" s="94"/>
      <c r="CC2553" s="94"/>
      <c r="CD2553" s="94">
        <v>1.0</v>
      </c>
      <c r="CE2553" s="94"/>
      <c r="CF2553" s="94"/>
      <c r="CG2553" s="94"/>
      <c r="CH2553" s="94"/>
      <c r="CJ2553" s="94" t="s">
        <v>12213</v>
      </c>
      <c r="CK2553" s="94" t="s">
        <v>26032</v>
      </c>
      <c r="CL2553" s="94" t="s">
        <v>12010</v>
      </c>
      <c r="CM2553" s="94" t="s">
        <v>14219</v>
      </c>
      <c r="CN2553" s="94" t="s">
        <v>26033</v>
      </c>
      <c r="CP2553" s="94" t="s">
        <v>12189</v>
      </c>
      <c r="CQ2553" s="94" t="s">
        <v>12015</v>
      </c>
      <c r="CR2553" s="94" t="s">
        <v>12219</v>
      </c>
      <c r="CS2553" s="94" t="s">
        <v>12016</v>
      </c>
      <c r="CX2553" s="94" t="s">
        <v>2850</v>
      </c>
      <c r="CZ2553" s="94" t="s">
        <v>12007</v>
      </c>
      <c r="DA2553" s="94" t="s">
        <v>12016</v>
      </c>
      <c r="DB2553" s="94" t="s">
        <v>12016</v>
      </c>
      <c r="DC2553" s="94" t="s">
        <v>12007</v>
      </c>
      <c r="DD2553" s="94" t="s">
        <v>12016</v>
      </c>
      <c r="DE2553" s="94" t="s">
        <v>12016</v>
      </c>
      <c r="DH2553" s="94" t="s">
        <v>12021</v>
      </c>
      <c r="DJ2553" s="94" t="s">
        <v>12022</v>
      </c>
    </row>
    <row r="2554" ht="13.5" customHeight="1">
      <c r="A2554" s="94" t="s">
        <v>7657</v>
      </c>
      <c r="B2554" s="94" t="s">
        <v>26034</v>
      </c>
      <c r="C2554" s="94" t="str">
        <f t="shared" si="1"/>
        <v>Vladimir Pashkovsky</v>
      </c>
      <c r="D2554" s="94" t="s">
        <v>26035</v>
      </c>
      <c r="E2554" s="94" t="s">
        <v>32</v>
      </c>
      <c r="F2554" s="94" t="s">
        <v>26036</v>
      </c>
      <c r="G2554" s="95" t="s">
        <v>38</v>
      </c>
      <c r="H2554" s="94" t="s">
        <v>12006</v>
      </c>
      <c r="I2554" s="94" t="s">
        <v>12081</v>
      </c>
      <c r="BF2554" s="94"/>
      <c r="BG2554" s="94"/>
      <c r="BH2554" s="94"/>
      <c r="BI2554" s="94" t="s">
        <v>38</v>
      </c>
      <c r="BJ2554" s="94"/>
      <c r="BK2554" s="94"/>
      <c r="BL2554" s="94"/>
      <c r="BM2554" s="94"/>
      <c r="BN2554" s="94"/>
      <c r="BO2554" s="94"/>
      <c r="BP2554" s="94"/>
      <c r="BQ2554" s="94"/>
      <c r="BR2554" s="94"/>
      <c r="BS2554" s="94"/>
      <c r="BT2554" s="94"/>
      <c r="BU2554" s="94"/>
      <c r="BV2554" s="94"/>
      <c r="BW2554" s="94">
        <v>1.0</v>
      </c>
      <c r="BX2554" s="94"/>
      <c r="BY2554" s="94"/>
      <c r="BZ2554" s="94"/>
      <c r="CA2554" s="94"/>
      <c r="CB2554" s="94"/>
      <c r="CC2554" s="94"/>
      <c r="CD2554" s="94"/>
      <c r="CE2554" s="94"/>
      <c r="CF2554" s="94"/>
      <c r="CG2554" s="94"/>
      <c r="CH2554" s="94"/>
      <c r="CJ2554" s="94" t="s">
        <v>11475</v>
      </c>
      <c r="CK2554" s="94" t="s">
        <v>8602</v>
      </c>
      <c r="CL2554" s="94" t="s">
        <v>12046</v>
      </c>
      <c r="CM2554" s="94" t="s">
        <v>24786</v>
      </c>
      <c r="CN2554" s="94" t="s">
        <v>12345</v>
      </c>
      <c r="CO2554" s="94" t="s">
        <v>12030</v>
      </c>
      <c r="CP2554" s="94" t="s">
        <v>24787</v>
      </c>
      <c r="CQ2554" s="94" t="s">
        <v>12243</v>
      </c>
      <c r="CR2554" s="94" t="s">
        <v>12656</v>
      </c>
      <c r="CX2554" s="94" t="s">
        <v>1680</v>
      </c>
      <c r="CZ2554" s="94" t="s">
        <v>12016</v>
      </c>
      <c r="DC2554" s="94" t="s">
        <v>12016</v>
      </c>
      <c r="DD2554" s="94" t="s">
        <v>12016</v>
      </c>
      <c r="DH2554" s="94" t="s">
        <v>12021</v>
      </c>
      <c r="DJ2554" s="94" t="s">
        <v>12022</v>
      </c>
    </row>
    <row r="2555" ht="13.5" customHeight="1">
      <c r="A2555" s="94" t="s">
        <v>7657</v>
      </c>
      <c r="B2555" s="94" t="s">
        <v>7658</v>
      </c>
      <c r="C2555" s="94" t="str">
        <f t="shared" si="1"/>
        <v>Vladimir Tchernyi</v>
      </c>
      <c r="D2555" s="94" t="s">
        <v>7659</v>
      </c>
      <c r="E2555" s="94" t="s">
        <v>32</v>
      </c>
      <c r="F2555" s="94" t="s">
        <v>26037</v>
      </c>
      <c r="G2555" s="95" t="s">
        <v>38</v>
      </c>
      <c r="H2555" s="94" t="s">
        <v>12006</v>
      </c>
      <c r="I2555" s="94" t="s">
        <v>12069</v>
      </c>
      <c r="BF2555" s="94"/>
      <c r="BG2555" s="94"/>
      <c r="BH2555" s="94"/>
      <c r="BI2555" s="94" t="s">
        <v>38</v>
      </c>
      <c r="BJ2555" s="94"/>
      <c r="BK2555" s="94"/>
      <c r="BL2555" s="94"/>
      <c r="BM2555" s="94"/>
      <c r="BN2555" s="94"/>
      <c r="BO2555" s="94"/>
      <c r="BP2555" s="94"/>
      <c r="BQ2555" s="94"/>
      <c r="BR2555" s="94"/>
      <c r="BS2555" s="94"/>
      <c r="BT2555" s="94"/>
      <c r="BU2555" s="94"/>
      <c r="BV2555" s="94"/>
      <c r="BW2555" s="94">
        <v>1.0</v>
      </c>
      <c r="BX2555" s="94"/>
      <c r="BY2555" s="94"/>
      <c r="BZ2555" s="94"/>
      <c r="CA2555" s="94"/>
      <c r="CB2555" s="94"/>
      <c r="CC2555" s="94"/>
      <c r="CD2555" s="94"/>
      <c r="CE2555" s="94"/>
      <c r="CF2555" s="94"/>
      <c r="CG2555" s="94"/>
      <c r="CH2555" s="94"/>
      <c r="CJ2555" s="94" t="s">
        <v>12058</v>
      </c>
      <c r="CK2555" s="94" t="s">
        <v>7662</v>
      </c>
      <c r="CL2555" s="94" t="s">
        <v>12175</v>
      </c>
      <c r="CM2555" s="94" t="s">
        <v>26038</v>
      </c>
      <c r="CN2555" s="94" t="s">
        <v>12345</v>
      </c>
      <c r="CO2555" s="94" t="s">
        <v>12030</v>
      </c>
      <c r="CP2555" s="94" t="s">
        <v>12667</v>
      </c>
      <c r="CQ2555" s="94" t="s">
        <v>12641</v>
      </c>
      <c r="CR2555" s="94" t="s">
        <v>12656</v>
      </c>
      <c r="CX2555" s="94" t="s">
        <v>2057</v>
      </c>
      <c r="CZ2555" s="94" t="s">
        <v>12016</v>
      </c>
      <c r="DC2555" s="94" t="s">
        <v>12016</v>
      </c>
      <c r="DD2555" s="94" t="s">
        <v>12007</v>
      </c>
      <c r="DH2555" s="94" t="s">
        <v>12021</v>
      </c>
      <c r="DJ2555" s="94" t="s">
        <v>12022</v>
      </c>
    </row>
    <row r="2556" ht="13.5" customHeight="1">
      <c r="A2556" s="94" t="s">
        <v>1992</v>
      </c>
      <c r="B2556" s="94" t="s">
        <v>1993</v>
      </c>
      <c r="C2556" s="94" t="str">
        <f t="shared" si="1"/>
        <v>Vu Nguyen</v>
      </c>
      <c r="D2556" s="94" t="s">
        <v>1994</v>
      </c>
      <c r="E2556" s="94" t="s">
        <v>32</v>
      </c>
      <c r="F2556" s="94" t="s">
        <v>26039</v>
      </c>
      <c r="G2556" s="95" t="s">
        <v>38</v>
      </c>
      <c r="H2556" s="94" t="s">
        <v>12006</v>
      </c>
      <c r="I2556" s="94" t="s">
        <v>12069</v>
      </c>
      <c r="BF2556" s="94"/>
      <c r="BG2556" s="94" t="s">
        <v>38</v>
      </c>
      <c r="BH2556" s="94"/>
      <c r="BI2556" s="94"/>
      <c r="BJ2556" s="94"/>
      <c r="BK2556" s="94"/>
      <c r="BL2556" s="94"/>
      <c r="BM2556" s="94"/>
      <c r="BN2556" s="94"/>
      <c r="BO2556" s="94"/>
      <c r="BP2556" s="94">
        <v>1.0</v>
      </c>
      <c r="BQ2556" s="94"/>
      <c r="BR2556" s="94"/>
      <c r="BS2556" s="94"/>
      <c r="BT2556" s="94"/>
      <c r="BU2556" s="94"/>
      <c r="BV2556" s="94"/>
      <c r="BW2556" s="94"/>
      <c r="BX2556" s="94"/>
      <c r="BY2556" s="94"/>
      <c r="BZ2556" s="94"/>
      <c r="CA2556" s="94"/>
      <c r="CB2556" s="94"/>
      <c r="CC2556" s="94"/>
      <c r="CD2556" s="94"/>
      <c r="CE2556" s="94"/>
      <c r="CF2556" s="94"/>
      <c r="CG2556" s="94"/>
      <c r="CH2556" s="94"/>
      <c r="CK2556" s="94" t="s">
        <v>26040</v>
      </c>
      <c r="CM2556" s="94" t="s">
        <v>26041</v>
      </c>
      <c r="CQ2556" s="94" t="s">
        <v>12243</v>
      </c>
      <c r="CR2556" s="94" t="s">
        <v>26042</v>
      </c>
      <c r="CS2556" s="94" t="s">
        <v>12007</v>
      </c>
      <c r="CX2556" s="94" t="s">
        <v>26043</v>
      </c>
      <c r="CZ2556" s="94" t="s">
        <v>12007</v>
      </c>
      <c r="DA2556" s="94" t="s">
        <v>12016</v>
      </c>
      <c r="DB2556" s="94" t="s">
        <v>12016</v>
      </c>
      <c r="DC2556" s="94" t="s">
        <v>12007</v>
      </c>
      <c r="DD2556" s="94" t="s">
        <v>12007</v>
      </c>
      <c r="DE2556" s="94" t="s">
        <v>12007</v>
      </c>
      <c r="DH2556" s="94" t="s">
        <v>12021</v>
      </c>
      <c r="DJ2556" s="94" t="s">
        <v>12022</v>
      </c>
    </row>
    <row r="2557" ht="13.5" customHeight="1">
      <c r="A2557" s="94" t="s">
        <v>26044</v>
      </c>
      <c r="B2557" s="94" t="s">
        <v>26045</v>
      </c>
      <c r="C2557" s="94" t="str">
        <f t="shared" si="1"/>
        <v>Vytautas Čepas</v>
      </c>
      <c r="D2557" s="94" t="s">
        <v>26046</v>
      </c>
      <c r="E2557" s="94" t="s">
        <v>32</v>
      </c>
      <c r="F2557" s="94" t="s">
        <v>15688</v>
      </c>
      <c r="G2557" s="95" t="s">
        <v>33</v>
      </c>
      <c r="H2557" s="94" t="s">
        <v>12006</v>
      </c>
      <c r="I2557" s="94" t="s">
        <v>12381</v>
      </c>
      <c r="BF2557" s="94" t="s">
        <v>33</v>
      </c>
      <c r="BG2557" s="94"/>
      <c r="BH2557" s="94"/>
      <c r="BI2557" s="94"/>
      <c r="BJ2557" s="94"/>
      <c r="BK2557" s="94"/>
      <c r="BL2557" s="94">
        <v>1.0</v>
      </c>
      <c r="BM2557" s="94"/>
      <c r="BN2557" s="94"/>
      <c r="BO2557" s="94"/>
      <c r="BP2557" s="94"/>
      <c r="BQ2557" s="94"/>
      <c r="BR2557" s="94"/>
      <c r="BS2557" s="94"/>
      <c r="BT2557" s="94"/>
      <c r="BU2557" s="94"/>
      <c r="BV2557" s="94"/>
      <c r="BW2557" s="94"/>
      <c r="BX2557" s="94"/>
      <c r="BY2557" s="94"/>
      <c r="BZ2557" s="94"/>
      <c r="CA2557" s="94"/>
      <c r="CB2557" s="94"/>
      <c r="CC2557" s="94"/>
      <c r="CD2557" s="94"/>
      <c r="CE2557" s="94"/>
      <c r="CF2557" s="94"/>
      <c r="CG2557" s="94"/>
      <c r="CH2557" s="94"/>
      <c r="CJ2557" s="94" t="s">
        <v>3680</v>
      </c>
      <c r="CK2557" s="94" t="s">
        <v>26047</v>
      </c>
      <c r="CL2557" s="94" t="s">
        <v>12505</v>
      </c>
      <c r="CM2557" s="94" t="s">
        <v>15883</v>
      </c>
      <c r="CN2557" s="94" t="s">
        <v>12666</v>
      </c>
      <c r="CO2557" s="94" t="s">
        <v>12116</v>
      </c>
      <c r="CP2557" s="94" t="s">
        <v>14542</v>
      </c>
      <c r="CQ2557" s="94" t="s">
        <v>14543</v>
      </c>
      <c r="CR2557" s="94" t="s">
        <v>15689</v>
      </c>
      <c r="CS2557" s="94" t="s">
        <v>12007</v>
      </c>
      <c r="CT2557" s="94" t="s">
        <v>12117</v>
      </c>
      <c r="CU2557" s="94" t="s">
        <v>12117</v>
      </c>
      <c r="CV2557" s="94" t="s">
        <v>12117</v>
      </c>
      <c r="CX2557" s="94" t="s">
        <v>26048</v>
      </c>
      <c r="CZ2557" s="94" t="s">
        <v>12007</v>
      </c>
      <c r="DB2557" s="94" t="s">
        <v>12016</v>
      </c>
      <c r="DC2557" s="94" t="s">
        <v>12007</v>
      </c>
      <c r="DD2557" s="94" t="s">
        <v>12007</v>
      </c>
      <c r="DE2557" s="94" t="s">
        <v>12007</v>
      </c>
      <c r="DH2557" s="94" t="s">
        <v>12021</v>
      </c>
      <c r="DJ2557" s="94" t="s">
        <v>12022</v>
      </c>
    </row>
    <row r="2558" ht="13.5" customHeight="1">
      <c r="A2558" s="94" t="s">
        <v>3725</v>
      </c>
      <c r="B2558" s="94" t="s">
        <v>3726</v>
      </c>
      <c r="C2558" s="94" t="str">
        <f t="shared" si="1"/>
        <v>Wallace@ gmail.com Wallacegara</v>
      </c>
      <c r="D2558" s="94" t="s">
        <v>3727</v>
      </c>
      <c r="E2558" s="94" t="s">
        <v>32</v>
      </c>
      <c r="F2558" s="94" t="s">
        <v>26049</v>
      </c>
      <c r="G2558" s="95" t="s">
        <v>38</v>
      </c>
      <c r="H2558" s="94" t="s">
        <v>12006</v>
      </c>
      <c r="I2558" s="94" t="s">
        <v>12069</v>
      </c>
      <c r="BF2558" s="94"/>
      <c r="BG2558" s="94" t="s">
        <v>38</v>
      </c>
      <c r="BH2558" s="94"/>
      <c r="BI2558" s="94"/>
      <c r="BJ2558" s="94"/>
      <c r="BK2558" s="94"/>
      <c r="BL2558" s="94"/>
      <c r="BM2558" s="94"/>
      <c r="BN2558" s="94"/>
      <c r="BO2558" s="94"/>
      <c r="BP2558" s="94"/>
      <c r="BQ2558" s="94">
        <v>1.0</v>
      </c>
      <c r="BR2558" s="94"/>
      <c r="BS2558" s="94"/>
      <c r="BT2558" s="94"/>
      <c r="BU2558" s="94"/>
      <c r="BV2558" s="94"/>
      <c r="BW2558" s="94"/>
      <c r="BX2558" s="94"/>
      <c r="BY2558" s="94"/>
      <c r="BZ2558" s="94"/>
      <c r="CA2558" s="94"/>
      <c r="CB2558" s="94"/>
      <c r="CC2558" s="94"/>
      <c r="CD2558" s="94"/>
      <c r="CE2558" s="94"/>
      <c r="CF2558" s="94"/>
      <c r="CG2558" s="94"/>
      <c r="CH2558" s="94"/>
      <c r="CJ2558" s="94" t="s">
        <v>11475</v>
      </c>
      <c r="CK2558" s="94" t="s">
        <v>26050</v>
      </c>
      <c r="CL2558" s="94" t="s">
        <v>12046</v>
      </c>
      <c r="CM2558" s="94" t="s">
        <v>26051</v>
      </c>
      <c r="CN2558" s="94" t="s">
        <v>26052</v>
      </c>
      <c r="CO2558" s="94" t="s">
        <v>12013</v>
      </c>
      <c r="CP2558" s="94" t="s">
        <v>26053</v>
      </c>
      <c r="CQ2558" s="94" t="s">
        <v>13690</v>
      </c>
      <c r="CR2558" s="94" t="s">
        <v>21069</v>
      </c>
      <c r="CX2558" s="94" t="s">
        <v>26054</v>
      </c>
      <c r="CZ2558" s="94" t="s">
        <v>12007</v>
      </c>
      <c r="DC2558" s="94" t="s">
        <v>12007</v>
      </c>
      <c r="DD2558" s="94" t="s">
        <v>12007</v>
      </c>
      <c r="DH2558" s="94" t="s">
        <v>12021</v>
      </c>
      <c r="DJ2558" s="94" t="s">
        <v>12022</v>
      </c>
    </row>
    <row r="2559" ht="13.5" customHeight="1">
      <c r="A2559" s="94" t="s">
        <v>7963</v>
      </c>
      <c r="B2559" s="94" t="s">
        <v>7964</v>
      </c>
      <c r="C2559" s="94" t="str">
        <f t="shared" si="1"/>
        <v>WALTER SILIMA</v>
      </c>
      <c r="D2559" s="94" t="s">
        <v>7965</v>
      </c>
      <c r="E2559" s="94" t="s">
        <v>32</v>
      </c>
      <c r="F2559" s="94" t="s">
        <v>26055</v>
      </c>
      <c r="G2559" s="95" t="s">
        <v>33</v>
      </c>
      <c r="H2559" s="94" t="s">
        <v>12006</v>
      </c>
      <c r="I2559" s="94" t="s">
        <v>12025</v>
      </c>
      <c r="AW2559" s="94" t="s">
        <v>12007</v>
      </c>
      <c r="BF2559" s="94"/>
      <c r="BG2559" s="94"/>
      <c r="BH2559" s="94" t="s">
        <v>33</v>
      </c>
      <c r="BI2559" s="94"/>
      <c r="BJ2559" s="94"/>
      <c r="BK2559" s="94"/>
      <c r="BL2559" s="94"/>
      <c r="BM2559" s="94"/>
      <c r="BN2559" s="94"/>
      <c r="BO2559" s="94"/>
      <c r="BP2559" s="94"/>
      <c r="BQ2559" s="94"/>
      <c r="BR2559" s="94"/>
      <c r="BS2559" s="94">
        <v>1.0</v>
      </c>
      <c r="BT2559" s="94"/>
      <c r="BU2559" s="94"/>
      <c r="BV2559" s="94"/>
      <c r="BW2559" s="94"/>
      <c r="BX2559" s="94"/>
      <c r="BY2559" s="94"/>
      <c r="BZ2559" s="94"/>
      <c r="CA2559" s="94"/>
      <c r="CB2559" s="94"/>
      <c r="CC2559" s="94"/>
      <c r="CD2559" s="94"/>
      <c r="CE2559" s="94"/>
      <c r="CF2559" s="94"/>
      <c r="CG2559" s="94"/>
      <c r="CH2559" s="94"/>
      <c r="CJ2559" s="94" t="s">
        <v>11475</v>
      </c>
      <c r="CK2559" s="94" t="s">
        <v>7968</v>
      </c>
      <c r="CL2559" s="94" t="s">
        <v>12046</v>
      </c>
      <c r="CM2559" s="94" t="s">
        <v>16424</v>
      </c>
      <c r="CN2559" s="94" t="s">
        <v>26056</v>
      </c>
      <c r="CO2559" s="94" t="s">
        <v>12116</v>
      </c>
      <c r="CP2559" s="94" t="s">
        <v>12189</v>
      </c>
      <c r="CQ2559" s="94" t="s">
        <v>12015</v>
      </c>
      <c r="CR2559" s="94" t="s">
        <v>12015</v>
      </c>
      <c r="CS2559" s="94" t="s">
        <v>12016</v>
      </c>
      <c r="CX2559" s="94" t="s">
        <v>26057</v>
      </c>
      <c r="CZ2559" s="94" t="s">
        <v>12007</v>
      </c>
      <c r="DA2559" s="94" t="s">
        <v>12016</v>
      </c>
      <c r="DB2559" s="94" t="s">
        <v>12016</v>
      </c>
      <c r="DC2559" s="94" t="s">
        <v>12007</v>
      </c>
      <c r="DD2559" s="94" t="s">
        <v>12007</v>
      </c>
      <c r="DE2559" s="94" t="s">
        <v>12007</v>
      </c>
      <c r="DH2559" s="94" t="s">
        <v>12021</v>
      </c>
      <c r="DJ2559" s="94" t="s">
        <v>12022</v>
      </c>
    </row>
    <row r="2560" ht="13.5" customHeight="1">
      <c r="A2560" s="94" t="s">
        <v>4593</v>
      </c>
      <c r="B2560" s="94" t="s">
        <v>26058</v>
      </c>
      <c r="C2560" s="94" t="str">
        <f t="shared" si="1"/>
        <v>Walter Van Hamme</v>
      </c>
      <c r="D2560" s="94" t="s">
        <v>26059</v>
      </c>
      <c r="E2560" s="94" t="s">
        <v>32</v>
      </c>
      <c r="F2560" s="94" t="s">
        <v>26060</v>
      </c>
      <c r="G2560" s="95" t="s">
        <v>38</v>
      </c>
      <c r="H2560" s="94" t="s">
        <v>12006</v>
      </c>
      <c r="I2560" s="94" t="s">
        <v>12381</v>
      </c>
      <c r="BF2560" s="94"/>
      <c r="BG2560" s="94"/>
      <c r="BH2560" s="94"/>
      <c r="BI2560" s="94" t="s">
        <v>38</v>
      </c>
      <c r="BJ2560" s="94"/>
      <c r="BK2560" s="94"/>
      <c r="BL2560" s="94"/>
      <c r="BM2560" s="94"/>
      <c r="BN2560" s="94"/>
      <c r="BO2560" s="94"/>
      <c r="BP2560" s="94"/>
      <c r="BQ2560" s="94"/>
      <c r="BR2560" s="94"/>
      <c r="BS2560" s="94"/>
      <c r="BT2560" s="94"/>
      <c r="BU2560" s="94">
        <v>1.0</v>
      </c>
      <c r="BV2560" s="94"/>
      <c r="BW2560" s="94"/>
      <c r="BX2560" s="94"/>
      <c r="BY2560" s="94"/>
      <c r="BZ2560" s="94"/>
      <c r="CA2560" s="94"/>
      <c r="CB2560" s="94"/>
      <c r="CC2560" s="94"/>
      <c r="CD2560" s="94"/>
      <c r="CE2560" s="94"/>
      <c r="CF2560" s="94"/>
      <c r="CG2560" s="94"/>
      <c r="CH2560" s="94"/>
      <c r="CJ2560" s="94" t="s">
        <v>3680</v>
      </c>
      <c r="CK2560" s="94" t="s">
        <v>26061</v>
      </c>
      <c r="CL2560" s="94" t="s">
        <v>12175</v>
      </c>
      <c r="CM2560" s="94" t="s">
        <v>26062</v>
      </c>
      <c r="CN2560" s="94" t="s">
        <v>12029</v>
      </c>
      <c r="CO2560" s="94" t="s">
        <v>12030</v>
      </c>
      <c r="CP2560" s="94" t="s">
        <v>26063</v>
      </c>
      <c r="CQ2560" s="94" t="s">
        <v>12032</v>
      </c>
      <c r="CR2560" s="94" t="s">
        <v>12062</v>
      </c>
      <c r="CX2560" s="94" t="s">
        <v>12565</v>
      </c>
      <c r="CZ2560" s="94" t="s">
        <v>12007</v>
      </c>
      <c r="DC2560" s="94" t="s">
        <v>12007</v>
      </c>
      <c r="DD2560" s="94" t="s">
        <v>12016</v>
      </c>
      <c r="DH2560" s="94" t="s">
        <v>12021</v>
      </c>
      <c r="DJ2560" s="94" t="s">
        <v>12022</v>
      </c>
    </row>
    <row r="2561" ht="13.5" customHeight="1">
      <c r="A2561" s="94" t="s">
        <v>26064</v>
      </c>
      <c r="B2561" s="94" t="s">
        <v>26065</v>
      </c>
      <c r="C2561" s="94" t="str">
        <f t="shared" si="1"/>
        <v>Wamaka Mwansa</v>
      </c>
      <c r="D2561" s="94" t="s">
        <v>26066</v>
      </c>
      <c r="E2561" s="94" t="s">
        <v>32</v>
      </c>
      <c r="F2561" s="94" t="s">
        <v>26067</v>
      </c>
      <c r="G2561" s="95" t="s">
        <v>33</v>
      </c>
      <c r="H2561" s="94" t="s">
        <v>12006</v>
      </c>
      <c r="BF2561" s="94"/>
      <c r="BG2561" s="94"/>
      <c r="BH2561" s="94"/>
      <c r="BI2561" s="94"/>
      <c r="BJ2561" s="94" t="s">
        <v>33</v>
      </c>
      <c r="BK2561" s="94"/>
      <c r="BL2561" s="94"/>
      <c r="BM2561" s="94"/>
      <c r="BN2561" s="94"/>
      <c r="BO2561" s="94"/>
      <c r="BP2561" s="94"/>
      <c r="BQ2561" s="94"/>
      <c r="BR2561" s="94"/>
      <c r="BS2561" s="94"/>
      <c r="BT2561" s="94"/>
      <c r="BU2561" s="94"/>
      <c r="BV2561" s="94"/>
      <c r="BW2561" s="94"/>
      <c r="BX2561" s="94">
        <v>1.0</v>
      </c>
      <c r="BY2561" s="94"/>
      <c r="BZ2561" s="94"/>
      <c r="CA2561" s="94"/>
      <c r="CB2561" s="94"/>
      <c r="CC2561" s="94"/>
      <c r="CD2561" s="94"/>
      <c r="CE2561" s="94"/>
      <c r="CF2561" s="94"/>
      <c r="CG2561" s="94"/>
      <c r="CH2561" s="94"/>
      <c r="CK2561" s="94" t="s">
        <v>26068</v>
      </c>
      <c r="CL2561" s="94" t="s">
        <v>12010</v>
      </c>
      <c r="CM2561" s="94" t="s">
        <v>26069</v>
      </c>
      <c r="CQ2561" s="94" t="s">
        <v>13689</v>
      </c>
      <c r="CR2561" s="94" t="s">
        <v>14313</v>
      </c>
      <c r="CS2561" s="94" t="s">
        <v>12007</v>
      </c>
      <c r="CX2561" s="94" t="s">
        <v>26070</v>
      </c>
      <c r="CZ2561" s="94" t="s">
        <v>12007</v>
      </c>
      <c r="DA2561" s="94" t="s">
        <v>12111</v>
      </c>
      <c r="DB2561" s="94" t="s">
        <v>12111</v>
      </c>
      <c r="DC2561" s="94" t="s">
        <v>12007</v>
      </c>
      <c r="DD2561" s="94" t="s">
        <v>12007</v>
      </c>
      <c r="DE2561" s="94" t="s">
        <v>12007</v>
      </c>
      <c r="DH2561" s="94" t="s">
        <v>12021</v>
      </c>
      <c r="DJ2561" s="94" t="s">
        <v>12022</v>
      </c>
    </row>
    <row r="2562" ht="13.5" customHeight="1">
      <c r="A2562" s="94" t="s">
        <v>8496</v>
      </c>
      <c r="B2562" s="94" t="s">
        <v>8497</v>
      </c>
      <c r="C2562" s="94" t="str">
        <f t="shared" si="1"/>
        <v>Warren Skidmore</v>
      </c>
      <c r="D2562" s="94" t="s">
        <v>8498</v>
      </c>
      <c r="E2562" s="94" t="s">
        <v>32</v>
      </c>
      <c r="F2562" s="94" t="s">
        <v>26071</v>
      </c>
      <c r="G2562" s="95" t="s">
        <v>38</v>
      </c>
      <c r="H2562" s="94" t="s">
        <v>12006</v>
      </c>
      <c r="I2562" s="94" t="s">
        <v>12069</v>
      </c>
      <c r="BF2562" s="94"/>
      <c r="BG2562" s="94"/>
      <c r="BH2562" s="94"/>
      <c r="BI2562" s="94" t="s">
        <v>38</v>
      </c>
      <c r="BJ2562" s="94"/>
      <c r="BK2562" s="94"/>
      <c r="BL2562" s="94"/>
      <c r="BM2562" s="94"/>
      <c r="BN2562" s="94"/>
      <c r="BO2562" s="94"/>
      <c r="BP2562" s="94"/>
      <c r="BQ2562" s="94"/>
      <c r="BR2562" s="94"/>
      <c r="BS2562" s="94"/>
      <c r="BT2562" s="94"/>
      <c r="BU2562" s="94">
        <v>1.0</v>
      </c>
      <c r="BV2562" s="94"/>
      <c r="BW2562" s="94"/>
      <c r="BX2562" s="94"/>
      <c r="BY2562" s="94"/>
      <c r="BZ2562" s="94"/>
      <c r="CA2562" s="94"/>
      <c r="CB2562" s="94"/>
      <c r="CC2562" s="94"/>
      <c r="CD2562" s="94"/>
      <c r="CE2562" s="94"/>
      <c r="CF2562" s="94"/>
      <c r="CG2562" s="94"/>
      <c r="CH2562" s="94"/>
      <c r="CJ2562" s="94" t="s">
        <v>3680</v>
      </c>
      <c r="CK2562" s="94" t="s">
        <v>8502</v>
      </c>
      <c r="CL2562" s="94" t="s">
        <v>12046</v>
      </c>
      <c r="CM2562" s="94" t="s">
        <v>26072</v>
      </c>
      <c r="CN2562" s="94" t="s">
        <v>26073</v>
      </c>
      <c r="CO2562" s="94" t="s">
        <v>12013</v>
      </c>
      <c r="CP2562" s="94" t="s">
        <v>13297</v>
      </c>
      <c r="CQ2562" s="94" t="s">
        <v>12032</v>
      </c>
      <c r="CR2562" s="94" t="s">
        <v>12062</v>
      </c>
      <c r="CX2562" s="94" t="s">
        <v>26074</v>
      </c>
      <c r="CZ2562" s="94" t="s">
        <v>12016</v>
      </c>
      <c r="DC2562" s="94" t="s">
        <v>12016</v>
      </c>
      <c r="DD2562" s="94" t="s">
        <v>12007</v>
      </c>
      <c r="DH2562" s="94" t="s">
        <v>12021</v>
      </c>
      <c r="DJ2562" s="94" t="s">
        <v>12022</v>
      </c>
    </row>
    <row r="2563" ht="13.5" customHeight="1">
      <c r="A2563" s="94" t="s">
        <v>7591</v>
      </c>
      <c r="B2563" s="94" t="s">
        <v>7592</v>
      </c>
      <c r="C2563" s="94" t="str">
        <f t="shared" si="1"/>
        <v>Wathela Alhassan</v>
      </c>
      <c r="D2563" s="94" t="s">
        <v>7593</v>
      </c>
      <c r="E2563" s="94" t="s">
        <v>32</v>
      </c>
      <c r="F2563" s="94" t="s">
        <v>26075</v>
      </c>
      <c r="G2563" s="95" t="s">
        <v>33</v>
      </c>
      <c r="H2563" s="94" t="s">
        <v>12006</v>
      </c>
      <c r="I2563" s="94" t="s">
        <v>12069</v>
      </c>
      <c r="BF2563" s="94"/>
      <c r="BG2563" s="94"/>
      <c r="BH2563" s="94" t="s">
        <v>33</v>
      </c>
      <c r="BI2563" s="94"/>
      <c r="BJ2563" s="94"/>
      <c r="BK2563" s="94"/>
      <c r="BL2563" s="94"/>
      <c r="BM2563" s="94"/>
      <c r="BN2563" s="94"/>
      <c r="BO2563" s="94"/>
      <c r="BP2563" s="94"/>
      <c r="BQ2563" s="94"/>
      <c r="BR2563" s="94"/>
      <c r="BS2563" s="94">
        <v>1.0</v>
      </c>
      <c r="BT2563" s="94"/>
      <c r="BU2563" s="94"/>
      <c r="BV2563" s="94"/>
      <c r="BW2563" s="94"/>
      <c r="BX2563" s="94"/>
      <c r="BY2563" s="94"/>
      <c r="BZ2563" s="94"/>
      <c r="CA2563" s="94"/>
      <c r="CB2563" s="94"/>
      <c r="CC2563" s="94"/>
      <c r="CD2563" s="94">
        <v>1.0</v>
      </c>
      <c r="CE2563" s="94"/>
      <c r="CF2563" s="94"/>
      <c r="CG2563" s="94"/>
      <c r="CH2563" s="94"/>
      <c r="CK2563" s="94" t="s">
        <v>7597</v>
      </c>
      <c r="CM2563" s="94" t="s">
        <v>26076</v>
      </c>
      <c r="CQ2563" s="94" t="s">
        <v>12336</v>
      </c>
      <c r="CS2563" s="94" t="s">
        <v>12007</v>
      </c>
      <c r="CT2563" s="94" t="s">
        <v>15988</v>
      </c>
      <c r="CX2563" s="94" t="s">
        <v>26077</v>
      </c>
      <c r="CZ2563" s="94" t="s">
        <v>12007</v>
      </c>
      <c r="DA2563" s="94" t="s">
        <v>12016</v>
      </c>
      <c r="DB2563" s="94" t="s">
        <v>12111</v>
      </c>
      <c r="DC2563" s="94" t="s">
        <v>12007</v>
      </c>
      <c r="DD2563" s="94" t="s">
        <v>12007</v>
      </c>
      <c r="DE2563" s="94" t="s">
        <v>12007</v>
      </c>
      <c r="DH2563" s="94" t="s">
        <v>12021</v>
      </c>
      <c r="DJ2563" s="94" t="s">
        <v>12022</v>
      </c>
    </row>
    <row r="2564" ht="13.5" customHeight="1">
      <c r="A2564" s="94" t="s">
        <v>26078</v>
      </c>
      <c r="B2564" s="94" t="s">
        <v>26079</v>
      </c>
      <c r="C2564" s="94" t="str">
        <f t="shared" si="1"/>
        <v>Wayne Rosing</v>
      </c>
      <c r="D2564" s="94" t="s">
        <v>26080</v>
      </c>
      <c r="E2564" s="94" t="s">
        <v>32</v>
      </c>
      <c r="F2564" s="94" t="s">
        <v>26081</v>
      </c>
      <c r="G2564" s="95" t="s">
        <v>33</v>
      </c>
      <c r="H2564" s="94" t="s">
        <v>12006</v>
      </c>
      <c r="BE2564" s="94" t="s">
        <v>12007</v>
      </c>
      <c r="BF2564" s="94"/>
      <c r="BG2564" s="94"/>
      <c r="BH2564" s="94" t="s">
        <v>33</v>
      </c>
      <c r="BI2564" s="94"/>
      <c r="BJ2564" s="94"/>
      <c r="BK2564" s="94"/>
      <c r="BL2564" s="94"/>
      <c r="BM2564" s="94"/>
      <c r="BN2564" s="94"/>
      <c r="BO2564" s="94"/>
      <c r="BP2564" s="94"/>
      <c r="BQ2564" s="94"/>
      <c r="BR2564" s="94">
        <v>1.0</v>
      </c>
      <c r="BS2564" s="94"/>
      <c r="BT2564" s="94"/>
      <c r="BU2564" s="94"/>
      <c r="BV2564" s="94"/>
      <c r="BW2564" s="94"/>
      <c r="BX2564" s="94"/>
      <c r="BY2564" s="94"/>
      <c r="BZ2564" s="94"/>
      <c r="CA2564" s="94"/>
      <c r="CB2564" s="94"/>
      <c r="CC2564" s="94"/>
      <c r="CD2564" s="94">
        <v>1.0</v>
      </c>
      <c r="CE2564" s="94"/>
      <c r="CF2564" s="94"/>
      <c r="CG2564" s="94"/>
      <c r="CH2564" s="94"/>
      <c r="CK2564" s="94" t="s">
        <v>26082</v>
      </c>
      <c r="CL2564" s="94" t="s">
        <v>12046</v>
      </c>
      <c r="CM2564" s="94" t="s">
        <v>15917</v>
      </c>
      <c r="CN2564" s="94" t="s">
        <v>26083</v>
      </c>
      <c r="CO2564" s="94" t="s">
        <v>12013</v>
      </c>
      <c r="CP2564" s="94" t="s">
        <v>26084</v>
      </c>
      <c r="CQ2564" s="94" t="s">
        <v>12062</v>
      </c>
      <c r="CR2564" s="94" t="s">
        <v>12752</v>
      </c>
      <c r="CS2564" s="94" t="s">
        <v>12016</v>
      </c>
      <c r="CT2564" s="94" t="s">
        <v>12225</v>
      </c>
      <c r="CU2564" s="94" t="s">
        <v>12225</v>
      </c>
      <c r="CX2564" s="94" t="s">
        <v>1611</v>
      </c>
      <c r="CZ2564" s="94" t="s">
        <v>12016</v>
      </c>
      <c r="DA2564" s="94" t="s">
        <v>12016</v>
      </c>
      <c r="DB2564" s="94" t="s">
        <v>12016</v>
      </c>
      <c r="DD2564" s="94" t="s">
        <v>12007</v>
      </c>
      <c r="DE2564" s="94" t="s">
        <v>12016</v>
      </c>
      <c r="DH2564" s="94" t="s">
        <v>12021</v>
      </c>
      <c r="DJ2564" s="94" t="s">
        <v>12022</v>
      </c>
    </row>
    <row r="2565" ht="13.5" customHeight="1">
      <c r="A2565" s="94" t="s">
        <v>26085</v>
      </c>
      <c r="B2565" s="94" t="s">
        <v>5833</v>
      </c>
      <c r="C2565" s="94" t="str">
        <f t="shared" si="1"/>
        <v>Wei Tian</v>
      </c>
      <c r="D2565" s="94" t="s">
        <v>26086</v>
      </c>
      <c r="E2565" s="94" t="s">
        <v>32</v>
      </c>
      <c r="F2565" s="94" t="s">
        <v>26087</v>
      </c>
      <c r="G2565" s="95" t="s">
        <v>33</v>
      </c>
      <c r="H2565" s="94" t="s">
        <v>12006</v>
      </c>
      <c r="I2565" s="94" t="s">
        <v>12069</v>
      </c>
      <c r="BF2565" s="94"/>
      <c r="BG2565" s="94"/>
      <c r="BH2565" s="94" t="s">
        <v>33</v>
      </c>
      <c r="BI2565" s="94"/>
      <c r="BJ2565" s="94"/>
      <c r="BK2565" s="94"/>
      <c r="BL2565" s="94"/>
      <c r="BM2565" s="94"/>
      <c r="BN2565" s="94"/>
      <c r="BO2565" s="94"/>
      <c r="BP2565" s="94"/>
      <c r="BQ2565" s="94"/>
      <c r="BR2565" s="94">
        <v>1.0</v>
      </c>
      <c r="BS2565" s="94"/>
      <c r="BT2565" s="94"/>
      <c r="BU2565" s="94"/>
      <c r="BV2565" s="94"/>
      <c r="BW2565" s="94"/>
      <c r="BX2565" s="94"/>
      <c r="BY2565" s="94"/>
      <c r="BZ2565" s="94"/>
      <c r="CA2565" s="94"/>
      <c r="CB2565" s="94"/>
      <c r="CC2565" s="94"/>
      <c r="CD2565" s="94"/>
      <c r="CE2565" s="94"/>
      <c r="CF2565" s="94"/>
      <c r="CG2565" s="94"/>
      <c r="CH2565" s="94"/>
      <c r="CJ2565" s="94" t="s">
        <v>3680</v>
      </c>
      <c r="CK2565" s="94" t="s">
        <v>26088</v>
      </c>
      <c r="CL2565" s="94" t="s">
        <v>12505</v>
      </c>
      <c r="CM2565" s="94" t="s">
        <v>26089</v>
      </c>
      <c r="CP2565" s="94" t="s">
        <v>14724</v>
      </c>
      <c r="CQ2565" s="94" t="s">
        <v>13943</v>
      </c>
      <c r="CS2565" s="94" t="s">
        <v>12007</v>
      </c>
      <c r="CX2565" s="94" t="s">
        <v>26090</v>
      </c>
      <c r="CZ2565" s="94" t="s">
        <v>12007</v>
      </c>
      <c r="DA2565" s="94" t="s">
        <v>12016</v>
      </c>
      <c r="DB2565" s="94" t="s">
        <v>12016</v>
      </c>
      <c r="DC2565" s="94" t="s">
        <v>12007</v>
      </c>
      <c r="DD2565" s="94" t="s">
        <v>12016</v>
      </c>
      <c r="DE2565" s="94" t="s">
        <v>12007</v>
      </c>
      <c r="DH2565" s="94" t="s">
        <v>12021</v>
      </c>
      <c r="DJ2565" s="94" t="s">
        <v>12022</v>
      </c>
    </row>
    <row r="2566" ht="13.5" customHeight="1">
      <c r="A2566" s="94" t="s">
        <v>26091</v>
      </c>
      <c r="B2566" s="94" t="s">
        <v>26092</v>
      </c>
      <c r="C2566" s="94" t="str">
        <f t="shared" si="1"/>
        <v>WEILI ZHOU</v>
      </c>
      <c r="D2566" s="94" t="s">
        <v>26093</v>
      </c>
      <c r="E2566" s="94" t="s">
        <v>32</v>
      </c>
      <c r="F2566" s="94" t="s">
        <v>26094</v>
      </c>
      <c r="G2566" s="95" t="s">
        <v>33</v>
      </c>
      <c r="H2566" s="94" t="s">
        <v>12006</v>
      </c>
      <c r="I2566" s="94" t="s">
        <v>12069</v>
      </c>
      <c r="BF2566" s="94"/>
      <c r="BG2566" s="94"/>
      <c r="BH2566" s="94" t="s">
        <v>33</v>
      </c>
      <c r="BI2566" s="94"/>
      <c r="BJ2566" s="94"/>
      <c r="BK2566" s="94"/>
      <c r="BL2566" s="94"/>
      <c r="BM2566" s="94"/>
      <c r="BN2566" s="94"/>
      <c r="BO2566" s="94"/>
      <c r="BP2566" s="94"/>
      <c r="BQ2566" s="94"/>
      <c r="BR2566" s="94">
        <v>1.0</v>
      </c>
      <c r="BS2566" s="94"/>
      <c r="BT2566" s="94"/>
      <c r="BU2566" s="94"/>
      <c r="BV2566" s="94"/>
      <c r="BW2566" s="94"/>
      <c r="BX2566" s="94"/>
      <c r="BY2566" s="94"/>
      <c r="BZ2566" s="94"/>
      <c r="CA2566" s="94"/>
      <c r="CB2566" s="94"/>
      <c r="CC2566" s="94"/>
      <c r="CD2566" s="94"/>
      <c r="CE2566" s="94"/>
      <c r="CF2566" s="94"/>
      <c r="CG2566" s="94"/>
      <c r="CH2566" s="94"/>
      <c r="CJ2566" s="94" t="s">
        <v>3680</v>
      </c>
      <c r="CK2566" s="94" t="s">
        <v>26095</v>
      </c>
      <c r="CL2566" s="94" t="s">
        <v>12202</v>
      </c>
      <c r="CM2566" s="94" t="s">
        <v>16766</v>
      </c>
      <c r="CQ2566" s="94" t="s">
        <v>14725</v>
      </c>
      <c r="CX2566" s="94" t="s">
        <v>1708</v>
      </c>
      <c r="DH2566" s="94" t="s">
        <v>12021</v>
      </c>
      <c r="DJ2566" s="94" t="s">
        <v>12022</v>
      </c>
    </row>
    <row r="2567" ht="13.5" customHeight="1">
      <c r="A2567" s="94" t="s">
        <v>26096</v>
      </c>
      <c r="B2567" s="94" t="s">
        <v>6616</v>
      </c>
      <c r="C2567" s="94" t="str">
        <f t="shared" si="1"/>
        <v>Wendy Williams</v>
      </c>
      <c r="D2567" s="94" t="s">
        <v>26097</v>
      </c>
      <c r="E2567" s="94" t="s">
        <v>32</v>
      </c>
      <c r="F2567" s="94" t="s">
        <v>26098</v>
      </c>
      <c r="G2567" s="95" t="s">
        <v>33</v>
      </c>
      <c r="H2567" s="94" t="s">
        <v>12006</v>
      </c>
      <c r="BF2567" s="94" t="s">
        <v>33</v>
      </c>
      <c r="BG2567" s="94"/>
      <c r="BH2567" s="94"/>
      <c r="BI2567" s="94"/>
      <c r="BJ2567" s="94"/>
      <c r="BK2567" s="94"/>
      <c r="BL2567" s="94">
        <v>1.0</v>
      </c>
      <c r="BM2567" s="94"/>
      <c r="BN2567" s="94"/>
      <c r="BO2567" s="94"/>
      <c r="BP2567" s="94"/>
      <c r="BQ2567" s="94"/>
      <c r="BR2567" s="94"/>
      <c r="BS2567" s="94"/>
      <c r="BT2567" s="94"/>
      <c r="BU2567" s="94"/>
      <c r="BV2567" s="94"/>
      <c r="BW2567" s="94"/>
      <c r="BX2567" s="94"/>
      <c r="BY2567" s="94"/>
      <c r="BZ2567" s="94"/>
      <c r="CA2567" s="94"/>
      <c r="CB2567" s="94"/>
      <c r="CC2567" s="94"/>
      <c r="CD2567" s="94">
        <v>1.0</v>
      </c>
      <c r="CE2567" s="94"/>
      <c r="CF2567" s="94"/>
      <c r="CG2567" s="94"/>
      <c r="CH2567" s="94"/>
      <c r="CJ2567" s="94" t="s">
        <v>3680</v>
      </c>
      <c r="CK2567" s="94" t="s">
        <v>26099</v>
      </c>
      <c r="CL2567" s="94" t="s">
        <v>12010</v>
      </c>
      <c r="CM2567" s="94" t="s">
        <v>13391</v>
      </c>
      <c r="CN2567" s="94" t="s">
        <v>26100</v>
      </c>
      <c r="CO2567" s="94" t="s">
        <v>12030</v>
      </c>
      <c r="CP2567" s="94" t="s">
        <v>14259</v>
      </c>
      <c r="CQ2567" s="94" t="s">
        <v>12263</v>
      </c>
      <c r="CR2567" s="94" t="s">
        <v>12219</v>
      </c>
      <c r="CS2567" s="94" t="s">
        <v>12016</v>
      </c>
      <c r="CT2567" s="94" t="s">
        <v>26101</v>
      </c>
      <c r="CX2567" s="94" t="s">
        <v>26102</v>
      </c>
      <c r="CZ2567" s="94" t="s">
        <v>12007</v>
      </c>
      <c r="DA2567" s="94" t="s">
        <v>12019</v>
      </c>
      <c r="DB2567" s="94" t="s">
        <v>12016</v>
      </c>
      <c r="DC2567" s="94" t="s">
        <v>12007</v>
      </c>
      <c r="DD2567" s="94" t="s">
        <v>12007</v>
      </c>
      <c r="DE2567" s="94" t="s">
        <v>12007</v>
      </c>
      <c r="DH2567" s="94" t="s">
        <v>12021</v>
      </c>
      <c r="DJ2567" s="94" t="s">
        <v>12022</v>
      </c>
    </row>
    <row r="2568" ht="13.5" customHeight="1">
      <c r="A2568" s="94" t="s">
        <v>10030</v>
      </c>
      <c r="B2568" s="94" t="s">
        <v>10031</v>
      </c>
      <c r="C2568" s="94" t="str">
        <f t="shared" si="1"/>
        <v>Wenkai Hu</v>
      </c>
      <c r="D2568" s="94" t="s">
        <v>10032</v>
      </c>
      <c r="E2568" s="94" t="s">
        <v>32</v>
      </c>
      <c r="F2568" s="94" t="s">
        <v>26103</v>
      </c>
      <c r="G2568" s="95" t="s">
        <v>33</v>
      </c>
      <c r="H2568" s="94" t="s">
        <v>12006</v>
      </c>
      <c r="I2568" s="94" t="s">
        <v>12069</v>
      </c>
      <c r="BF2568" s="94" t="s">
        <v>33</v>
      </c>
      <c r="BG2568" s="94"/>
      <c r="BH2568" s="94"/>
      <c r="BI2568" s="94"/>
      <c r="BJ2568" s="94"/>
      <c r="BK2568" s="94"/>
      <c r="BL2568" s="94">
        <v>1.0</v>
      </c>
      <c r="BM2568" s="94"/>
      <c r="BN2568" s="94"/>
      <c r="BO2568" s="94"/>
      <c r="BP2568" s="94"/>
      <c r="BQ2568" s="94"/>
      <c r="BR2568" s="94"/>
      <c r="BS2568" s="94"/>
      <c r="BT2568" s="94"/>
      <c r="BU2568" s="94"/>
      <c r="BV2568" s="94"/>
      <c r="BW2568" s="94"/>
      <c r="BX2568" s="94"/>
      <c r="BY2568" s="94"/>
      <c r="BZ2568" s="94"/>
      <c r="CA2568" s="94"/>
      <c r="CB2568" s="94"/>
      <c r="CC2568" s="94"/>
      <c r="CD2568" s="94"/>
      <c r="CE2568" s="94"/>
      <c r="CF2568" s="94"/>
      <c r="CG2568" s="94"/>
      <c r="CH2568" s="94"/>
      <c r="CJ2568" s="94" t="s">
        <v>3680</v>
      </c>
      <c r="CK2568" s="94" t="s">
        <v>10035</v>
      </c>
      <c r="CL2568" s="94" t="s">
        <v>12046</v>
      </c>
      <c r="CM2568" s="94" t="s">
        <v>15091</v>
      </c>
      <c r="CO2568" s="94" t="s">
        <v>12188</v>
      </c>
      <c r="CP2568" s="94" t="s">
        <v>12189</v>
      </c>
      <c r="CQ2568" s="94" t="s">
        <v>12015</v>
      </c>
      <c r="CR2568" s="94" t="s">
        <v>13943</v>
      </c>
      <c r="CS2568" s="94" t="s">
        <v>12016</v>
      </c>
      <c r="CT2568" s="94" t="s">
        <v>13371</v>
      </c>
      <c r="CX2568" s="94" t="s">
        <v>26104</v>
      </c>
      <c r="CZ2568" s="94" t="s">
        <v>12007</v>
      </c>
      <c r="DA2568" s="94" t="s">
        <v>12016</v>
      </c>
      <c r="DB2568" s="94" t="s">
        <v>12111</v>
      </c>
      <c r="DC2568" s="94" t="s">
        <v>12007</v>
      </c>
      <c r="DD2568" s="94" t="s">
        <v>12016</v>
      </c>
      <c r="DE2568" s="94" t="s">
        <v>12007</v>
      </c>
      <c r="DH2568" s="94" t="s">
        <v>12021</v>
      </c>
      <c r="DJ2568" s="94" t="s">
        <v>12022</v>
      </c>
    </row>
    <row r="2569" ht="13.5" customHeight="1">
      <c r="A2569" s="94" t="s">
        <v>4118</v>
      </c>
      <c r="B2569" s="94" t="s">
        <v>4119</v>
      </c>
      <c r="C2569" s="94" t="str">
        <f t="shared" si="1"/>
        <v>Wenxiang Pei</v>
      </c>
      <c r="D2569" s="94" t="s">
        <v>4120</v>
      </c>
      <c r="E2569" s="94" t="s">
        <v>32</v>
      </c>
      <c r="F2569" s="94" t="s">
        <v>26105</v>
      </c>
      <c r="G2569" s="95" t="s">
        <v>33</v>
      </c>
      <c r="H2569" s="94" t="s">
        <v>12006</v>
      </c>
      <c r="I2569" s="94" t="s">
        <v>12069</v>
      </c>
      <c r="BF2569" s="94"/>
      <c r="BG2569" s="94"/>
      <c r="BH2569" s="94" t="s">
        <v>33</v>
      </c>
      <c r="BI2569" s="94"/>
      <c r="BJ2569" s="94"/>
      <c r="BK2569" s="94"/>
      <c r="BL2569" s="94"/>
      <c r="BM2569" s="94"/>
      <c r="BN2569" s="94"/>
      <c r="BO2569" s="94"/>
      <c r="BP2569" s="94"/>
      <c r="BQ2569" s="94"/>
      <c r="BR2569" s="94"/>
      <c r="BS2569" s="94">
        <v>1.0</v>
      </c>
      <c r="BT2569" s="94"/>
      <c r="BU2569" s="94"/>
      <c r="BV2569" s="94"/>
      <c r="BW2569" s="94"/>
      <c r="BX2569" s="94"/>
      <c r="BY2569" s="94"/>
      <c r="BZ2569" s="94"/>
      <c r="CA2569" s="94"/>
      <c r="CB2569" s="94"/>
      <c r="CC2569" s="94"/>
      <c r="CD2569" s="94">
        <v>1.0</v>
      </c>
      <c r="CE2569" s="94"/>
      <c r="CF2569" s="94"/>
      <c r="CG2569" s="94"/>
      <c r="CH2569" s="94"/>
      <c r="CJ2569" s="94" t="s">
        <v>11475</v>
      </c>
      <c r="CK2569" s="94" t="s">
        <v>4123</v>
      </c>
      <c r="CM2569" s="94" t="s">
        <v>26106</v>
      </c>
      <c r="CO2569" s="94" t="s">
        <v>12122</v>
      </c>
      <c r="CP2569" s="94" t="s">
        <v>14136</v>
      </c>
      <c r="CQ2569" s="94" t="s">
        <v>13943</v>
      </c>
      <c r="CR2569" s="94" t="s">
        <v>13943</v>
      </c>
      <c r="CS2569" s="94" t="s">
        <v>12007</v>
      </c>
      <c r="CX2569" s="94" t="s">
        <v>26107</v>
      </c>
      <c r="CZ2569" s="94" t="s">
        <v>12007</v>
      </c>
      <c r="DA2569" s="94" t="s">
        <v>12016</v>
      </c>
      <c r="DB2569" s="94" t="s">
        <v>12111</v>
      </c>
      <c r="DC2569" s="94" t="s">
        <v>12007</v>
      </c>
      <c r="DD2569" s="94" t="s">
        <v>12007</v>
      </c>
      <c r="DE2569" s="94" t="s">
        <v>12007</v>
      </c>
      <c r="DH2569" s="94" t="s">
        <v>12021</v>
      </c>
      <c r="DJ2569" s="94" t="s">
        <v>12022</v>
      </c>
    </row>
    <row r="2570" ht="13.5" customHeight="1">
      <c r="A2570" s="94" t="s">
        <v>5980</v>
      </c>
      <c r="B2570" s="94" t="s">
        <v>5981</v>
      </c>
      <c r="C2570" s="94" t="str">
        <f t="shared" si="1"/>
        <v>Will Armentrout</v>
      </c>
      <c r="D2570" s="94" t="s">
        <v>5982</v>
      </c>
      <c r="E2570" s="94" t="s">
        <v>32</v>
      </c>
      <c r="F2570" s="94" t="s">
        <v>26108</v>
      </c>
      <c r="G2570" s="95" t="s">
        <v>33</v>
      </c>
      <c r="H2570" s="94" t="s">
        <v>12006</v>
      </c>
      <c r="I2570" s="94" t="s">
        <v>12025</v>
      </c>
      <c r="BF2570" s="94"/>
      <c r="BG2570" s="94"/>
      <c r="BH2570" s="94" t="s">
        <v>33</v>
      </c>
      <c r="BI2570" s="94"/>
      <c r="BJ2570" s="94"/>
      <c r="BK2570" s="94"/>
      <c r="BL2570" s="94"/>
      <c r="BM2570" s="94"/>
      <c r="BN2570" s="94"/>
      <c r="BO2570" s="94"/>
      <c r="BP2570" s="94"/>
      <c r="BQ2570" s="94"/>
      <c r="BR2570" s="94">
        <v>1.0</v>
      </c>
      <c r="BS2570" s="94"/>
      <c r="BT2570" s="94"/>
      <c r="BU2570" s="94"/>
      <c r="BV2570" s="94"/>
      <c r="BW2570" s="94"/>
      <c r="BX2570" s="94"/>
      <c r="BY2570" s="94"/>
      <c r="BZ2570" s="94"/>
      <c r="CA2570" s="94"/>
      <c r="CB2570" s="94"/>
      <c r="CC2570" s="94"/>
      <c r="CD2570" s="94">
        <v>1.0</v>
      </c>
      <c r="CE2570" s="94"/>
      <c r="CF2570" s="94"/>
      <c r="CG2570" s="94"/>
      <c r="CH2570" s="94"/>
      <c r="CJ2570" s="94" t="s">
        <v>3680</v>
      </c>
      <c r="CK2570" s="94" t="s">
        <v>5985</v>
      </c>
      <c r="CL2570" s="94" t="s">
        <v>12046</v>
      </c>
      <c r="CM2570" s="94" t="s">
        <v>16561</v>
      </c>
      <c r="CN2570" s="94" t="s">
        <v>14008</v>
      </c>
      <c r="CO2570" s="94" t="s">
        <v>12030</v>
      </c>
      <c r="CP2570" s="94" t="s">
        <v>26109</v>
      </c>
      <c r="CQ2570" s="94" t="s">
        <v>12032</v>
      </c>
      <c r="CR2570" s="94" t="s">
        <v>12752</v>
      </c>
      <c r="CS2570" s="94" t="s">
        <v>12016</v>
      </c>
      <c r="CX2570" s="94" t="s">
        <v>26110</v>
      </c>
      <c r="CZ2570" s="94" t="s">
        <v>12007</v>
      </c>
      <c r="DA2570" s="94" t="s">
        <v>12016</v>
      </c>
      <c r="DB2570" s="94" t="s">
        <v>12111</v>
      </c>
      <c r="DC2570" s="94" t="s">
        <v>12007</v>
      </c>
      <c r="DD2570" s="94" t="s">
        <v>12007</v>
      </c>
      <c r="DE2570" s="94" t="s">
        <v>12007</v>
      </c>
      <c r="DH2570" s="94" t="s">
        <v>12021</v>
      </c>
      <c r="DJ2570" s="94" t="s">
        <v>12022</v>
      </c>
    </row>
    <row r="2571" ht="13.5" customHeight="1">
      <c r="A2571" s="94" t="s">
        <v>26111</v>
      </c>
      <c r="B2571" s="94" t="s">
        <v>20640</v>
      </c>
      <c r="C2571" s="94" t="str">
        <f t="shared" si="1"/>
        <v>Willem Baan</v>
      </c>
      <c r="D2571" s="94" t="s">
        <v>26112</v>
      </c>
      <c r="E2571" s="94" t="s">
        <v>32</v>
      </c>
      <c r="F2571" s="94" t="s">
        <v>26113</v>
      </c>
      <c r="G2571" s="95" t="s">
        <v>33</v>
      </c>
      <c r="H2571" s="94" t="s">
        <v>12006</v>
      </c>
      <c r="BF2571" s="94"/>
      <c r="BG2571" s="94"/>
      <c r="BH2571" s="94" t="s">
        <v>33</v>
      </c>
      <c r="BI2571" s="94"/>
      <c r="BJ2571" s="94"/>
      <c r="BK2571" s="94"/>
      <c r="BL2571" s="94"/>
      <c r="BM2571" s="94"/>
      <c r="BN2571" s="94"/>
      <c r="BO2571" s="94"/>
      <c r="BP2571" s="94"/>
      <c r="BQ2571" s="94"/>
      <c r="BR2571" s="94">
        <v>1.0</v>
      </c>
      <c r="BS2571" s="94"/>
      <c r="BT2571" s="94"/>
      <c r="BU2571" s="94"/>
      <c r="BV2571" s="94"/>
      <c r="BW2571" s="94"/>
      <c r="BX2571" s="94"/>
      <c r="BY2571" s="94"/>
      <c r="BZ2571" s="94"/>
      <c r="CA2571" s="94"/>
      <c r="CB2571" s="94"/>
      <c r="CC2571" s="94"/>
      <c r="CD2571" s="94"/>
      <c r="CE2571" s="94"/>
      <c r="CF2571" s="94"/>
      <c r="CG2571" s="94"/>
      <c r="CH2571" s="94"/>
      <c r="CJ2571" s="94" t="s">
        <v>3680</v>
      </c>
      <c r="CK2571" s="94" t="s">
        <v>26114</v>
      </c>
      <c r="CM2571" s="94" t="s">
        <v>26115</v>
      </c>
      <c r="CN2571" s="94" t="s">
        <v>12029</v>
      </c>
      <c r="CO2571" s="94" t="s">
        <v>12101</v>
      </c>
      <c r="CP2571" s="94" t="s">
        <v>26116</v>
      </c>
      <c r="CQ2571" s="94" t="s">
        <v>13943</v>
      </c>
      <c r="CR2571" s="94" t="s">
        <v>12811</v>
      </c>
      <c r="CS2571" s="94" t="s">
        <v>12007</v>
      </c>
      <c r="CX2571" s="94" t="s">
        <v>26117</v>
      </c>
      <c r="CZ2571" s="94" t="s">
        <v>12007</v>
      </c>
      <c r="DA2571" s="94" t="s">
        <v>12016</v>
      </c>
      <c r="DC2571" s="94" t="s">
        <v>12007</v>
      </c>
      <c r="DD2571" s="94" t="s">
        <v>12016</v>
      </c>
      <c r="DE2571" s="94" t="s">
        <v>12007</v>
      </c>
      <c r="DH2571" s="94" t="s">
        <v>12021</v>
      </c>
      <c r="DJ2571" s="94" t="s">
        <v>12022</v>
      </c>
    </row>
    <row r="2572" ht="13.5" customHeight="1">
      <c r="A2572" s="94" t="s">
        <v>11429</v>
      </c>
      <c r="B2572" s="94" t="s">
        <v>11430</v>
      </c>
      <c r="C2572" s="94" t="str">
        <f t="shared" si="1"/>
        <v>William Christian TCHAPTCHET TCHAPTCHET</v>
      </c>
      <c r="D2572" s="94" t="s">
        <v>11431</v>
      </c>
      <c r="E2572" s="94" t="s">
        <v>35</v>
      </c>
      <c r="F2572" s="94" t="s">
        <v>26118</v>
      </c>
      <c r="G2572" s="95" t="s">
        <v>33</v>
      </c>
      <c r="H2572" s="94" t="s">
        <v>12006</v>
      </c>
      <c r="I2572" s="94" t="s">
        <v>12069</v>
      </c>
      <c r="BF2572" s="94" t="s">
        <v>33</v>
      </c>
      <c r="BG2572" s="94"/>
      <c r="BH2572" s="94"/>
      <c r="BI2572" s="94"/>
      <c r="BJ2572" s="94"/>
      <c r="BK2572" s="94"/>
      <c r="BL2572" s="94"/>
      <c r="BM2572" s="94">
        <v>1.0</v>
      </c>
      <c r="BN2572" s="94"/>
      <c r="BO2572" s="94"/>
      <c r="BP2572" s="94"/>
      <c r="BQ2572" s="94"/>
      <c r="BR2572" s="94"/>
      <c r="BS2572" s="94"/>
      <c r="BT2572" s="94"/>
      <c r="BU2572" s="94"/>
      <c r="BV2572" s="94"/>
      <c r="BW2572" s="94"/>
      <c r="BX2572" s="94"/>
      <c r="BY2572" s="94"/>
      <c r="BZ2572" s="94"/>
      <c r="CA2572" s="94"/>
      <c r="CB2572" s="94"/>
      <c r="CC2572" s="94"/>
      <c r="CD2572" s="94"/>
      <c r="CE2572" s="94"/>
      <c r="CF2572" s="94"/>
      <c r="CG2572" s="94"/>
      <c r="CH2572" s="94"/>
      <c r="CJ2572" s="94" t="s">
        <v>3680</v>
      </c>
      <c r="CK2572" s="94" t="s">
        <v>26119</v>
      </c>
      <c r="CL2572" s="94" t="s">
        <v>12046</v>
      </c>
      <c r="CM2572" s="94" t="s">
        <v>26120</v>
      </c>
      <c r="CN2572" s="94" t="s">
        <v>26121</v>
      </c>
      <c r="CO2572" s="94" t="s">
        <v>12122</v>
      </c>
      <c r="CP2572" s="94" t="s">
        <v>26122</v>
      </c>
      <c r="CQ2572" s="94" t="s">
        <v>21059</v>
      </c>
      <c r="CR2572" s="94" t="s">
        <v>14052</v>
      </c>
      <c r="CS2572" s="94" t="s">
        <v>12007</v>
      </c>
      <c r="CT2572" s="94" t="s">
        <v>12297</v>
      </c>
      <c r="CU2572" s="94" t="s">
        <v>26123</v>
      </c>
      <c r="CV2572" s="94" t="s">
        <v>12297</v>
      </c>
      <c r="CX2572" s="94" t="s">
        <v>26124</v>
      </c>
      <c r="CZ2572" s="94" t="s">
        <v>12007</v>
      </c>
      <c r="DA2572" s="94" t="s">
        <v>12016</v>
      </c>
      <c r="DB2572" s="94" t="s">
        <v>12111</v>
      </c>
      <c r="DC2572" s="94" t="s">
        <v>12007</v>
      </c>
      <c r="DD2572" s="94" t="s">
        <v>12007</v>
      </c>
      <c r="DE2572" s="94" t="s">
        <v>12007</v>
      </c>
      <c r="DH2572" s="94" t="s">
        <v>12021</v>
      </c>
      <c r="DJ2572" s="94" t="s">
        <v>12022</v>
      </c>
    </row>
    <row r="2573" ht="13.5" customHeight="1">
      <c r="A2573" s="94" t="s">
        <v>2051</v>
      </c>
      <c r="B2573" s="94" t="s">
        <v>9713</v>
      </c>
      <c r="C2573" s="94" t="str">
        <f t="shared" si="1"/>
        <v>William DeRocco</v>
      </c>
      <c r="D2573" s="94" t="s">
        <v>9714</v>
      </c>
      <c r="E2573" s="94" t="s">
        <v>32</v>
      </c>
      <c r="F2573" s="94" t="s">
        <v>26125</v>
      </c>
      <c r="G2573" s="95" t="s">
        <v>33</v>
      </c>
      <c r="H2573" s="94" t="s">
        <v>12006</v>
      </c>
      <c r="I2573" s="94" t="s">
        <v>12025</v>
      </c>
      <c r="BF2573" s="94"/>
      <c r="BG2573" s="94"/>
      <c r="BH2573" s="94"/>
      <c r="BI2573" s="94"/>
      <c r="BJ2573" s="94" t="s">
        <v>33</v>
      </c>
      <c r="BK2573" s="94"/>
      <c r="BL2573" s="94"/>
      <c r="BM2573" s="94"/>
      <c r="BN2573" s="94"/>
      <c r="BO2573" s="94"/>
      <c r="BP2573" s="94"/>
      <c r="BQ2573" s="94"/>
      <c r="BR2573" s="94"/>
      <c r="BS2573" s="94"/>
      <c r="BT2573" s="94"/>
      <c r="BU2573" s="94"/>
      <c r="BV2573" s="94"/>
      <c r="BW2573" s="94"/>
      <c r="BX2573" s="94">
        <v>1.0</v>
      </c>
      <c r="BY2573" s="94"/>
      <c r="BZ2573" s="94"/>
      <c r="CA2573" s="94"/>
      <c r="CB2573" s="94"/>
      <c r="CC2573" s="94"/>
      <c r="CD2573" s="94">
        <v>1.0</v>
      </c>
      <c r="CE2573" s="94"/>
      <c r="CF2573" s="94"/>
      <c r="CG2573" s="94"/>
      <c r="CH2573" s="94"/>
      <c r="CK2573" s="94" t="s">
        <v>9717</v>
      </c>
      <c r="CL2573" s="94" t="s">
        <v>12046</v>
      </c>
      <c r="CM2573" s="94" t="s">
        <v>18159</v>
      </c>
      <c r="CO2573" s="94" t="s">
        <v>12188</v>
      </c>
      <c r="CP2573" s="94" t="s">
        <v>26126</v>
      </c>
      <c r="CQ2573" s="94" t="s">
        <v>12062</v>
      </c>
      <c r="CR2573" s="94" t="s">
        <v>12062</v>
      </c>
      <c r="CS2573" s="94" t="s">
        <v>12016</v>
      </c>
      <c r="CX2573" s="94" t="s">
        <v>26127</v>
      </c>
      <c r="CZ2573" s="94" t="s">
        <v>12007</v>
      </c>
      <c r="DA2573" s="94" t="s">
        <v>12016</v>
      </c>
      <c r="DB2573" s="94" t="s">
        <v>12019</v>
      </c>
      <c r="DC2573" s="94" t="s">
        <v>12007</v>
      </c>
      <c r="DD2573" s="94" t="s">
        <v>12007</v>
      </c>
      <c r="DE2573" s="94" t="s">
        <v>12007</v>
      </c>
      <c r="DH2573" s="94" t="s">
        <v>12021</v>
      </c>
      <c r="DJ2573" s="94" t="s">
        <v>12022</v>
      </c>
    </row>
    <row r="2574" ht="13.5" customHeight="1">
      <c r="A2574" s="94" t="s">
        <v>26128</v>
      </c>
      <c r="B2574" s="94" t="s">
        <v>26129</v>
      </c>
      <c r="C2574" s="94" t="str">
        <f t="shared" si="1"/>
        <v>william forman</v>
      </c>
      <c r="D2574" s="94" t="s">
        <v>26130</v>
      </c>
      <c r="E2574" s="94" t="s">
        <v>32</v>
      </c>
      <c r="F2574" s="94" t="s">
        <v>26131</v>
      </c>
      <c r="G2574" s="95" t="s">
        <v>38</v>
      </c>
      <c r="H2574" s="94" t="s">
        <v>12006</v>
      </c>
      <c r="BF2574" s="94"/>
      <c r="BG2574" s="94"/>
      <c r="BH2574" s="94"/>
      <c r="BI2574" s="94" t="s">
        <v>38</v>
      </c>
      <c r="BJ2574" s="94"/>
      <c r="BK2574" s="94"/>
      <c r="BL2574" s="94"/>
      <c r="BM2574" s="94"/>
      <c r="BN2574" s="94"/>
      <c r="BO2574" s="94"/>
      <c r="BP2574" s="94"/>
      <c r="BQ2574" s="94"/>
      <c r="BR2574" s="94"/>
      <c r="BS2574" s="94"/>
      <c r="BT2574" s="94"/>
      <c r="BU2574" s="94">
        <v>1.0</v>
      </c>
      <c r="BV2574" s="94"/>
      <c r="BW2574" s="94"/>
      <c r="BX2574" s="94"/>
      <c r="BY2574" s="94"/>
      <c r="BZ2574" s="94"/>
      <c r="CA2574" s="94"/>
      <c r="CB2574" s="94"/>
      <c r="CC2574" s="94"/>
      <c r="CD2574" s="94"/>
      <c r="CE2574" s="94"/>
      <c r="CF2574" s="94"/>
      <c r="CG2574" s="94"/>
      <c r="CH2574" s="94"/>
      <c r="CJ2574" s="94" t="s">
        <v>12058</v>
      </c>
      <c r="CK2574" s="94" t="s">
        <v>26132</v>
      </c>
      <c r="CL2574" s="94" t="s">
        <v>12046</v>
      </c>
      <c r="CM2574" s="94" t="s">
        <v>15181</v>
      </c>
      <c r="CN2574" s="94" t="s">
        <v>26133</v>
      </c>
      <c r="CO2574" s="94" t="s">
        <v>12116</v>
      </c>
      <c r="CP2574" s="94" t="s">
        <v>15235</v>
      </c>
      <c r="CQ2574" s="94" t="s">
        <v>12062</v>
      </c>
      <c r="CR2574" s="94" t="s">
        <v>12062</v>
      </c>
      <c r="CU2574" s="94" t="s">
        <v>14862</v>
      </c>
      <c r="CX2574" s="94" t="s">
        <v>26134</v>
      </c>
      <c r="CZ2574" s="94" t="s">
        <v>12016</v>
      </c>
      <c r="DC2574" s="94" t="s">
        <v>12016</v>
      </c>
      <c r="DD2574" s="94" t="s">
        <v>12007</v>
      </c>
      <c r="DH2574" s="94" t="s">
        <v>12021</v>
      </c>
      <c r="DJ2574" s="94" t="s">
        <v>12022</v>
      </c>
    </row>
    <row r="2575" ht="13.5" customHeight="1">
      <c r="A2575" s="94" t="s">
        <v>2051</v>
      </c>
      <c r="B2575" s="94" t="s">
        <v>26135</v>
      </c>
      <c r="C2575" s="94" t="str">
        <f t="shared" si="1"/>
        <v>William Garnier</v>
      </c>
      <c r="D2575" s="94" t="s">
        <v>26136</v>
      </c>
      <c r="E2575" s="94" t="s">
        <v>32</v>
      </c>
      <c r="F2575" s="94" t="s">
        <v>26137</v>
      </c>
      <c r="G2575" s="95" t="s">
        <v>33</v>
      </c>
      <c r="H2575" s="94" t="s">
        <v>12006</v>
      </c>
      <c r="AL2575" s="94" t="s">
        <v>12007</v>
      </c>
      <c r="BF2575" s="94"/>
      <c r="BG2575" s="94"/>
      <c r="BH2575" s="94" t="s">
        <v>33</v>
      </c>
      <c r="BI2575" s="94"/>
      <c r="BJ2575" s="94"/>
      <c r="BK2575" s="94"/>
      <c r="BL2575" s="94"/>
      <c r="BM2575" s="94"/>
      <c r="BN2575" s="94"/>
      <c r="BO2575" s="94"/>
      <c r="BP2575" s="94"/>
      <c r="BQ2575" s="94"/>
      <c r="BR2575" s="94">
        <v>1.0</v>
      </c>
      <c r="BS2575" s="94"/>
      <c r="BT2575" s="94"/>
      <c r="BU2575" s="94"/>
      <c r="BV2575" s="94"/>
      <c r="BW2575" s="94"/>
      <c r="BX2575" s="94"/>
      <c r="BY2575" s="94"/>
      <c r="BZ2575" s="94"/>
      <c r="CA2575" s="94"/>
      <c r="CB2575" s="94"/>
      <c r="CC2575" s="94"/>
      <c r="CD2575" s="94"/>
      <c r="CE2575" s="94"/>
      <c r="CF2575" s="94"/>
      <c r="CG2575" s="94"/>
      <c r="CH2575" s="94"/>
      <c r="CJ2575" s="94" t="s">
        <v>11475</v>
      </c>
      <c r="CK2575" s="94" t="s">
        <v>26138</v>
      </c>
      <c r="CL2575" s="94" t="s">
        <v>12046</v>
      </c>
      <c r="CM2575" s="94" t="s">
        <v>13391</v>
      </c>
      <c r="CN2575" s="94" t="s">
        <v>26139</v>
      </c>
      <c r="CP2575" s="94" t="s">
        <v>13489</v>
      </c>
      <c r="CQ2575" s="94" t="s">
        <v>13125</v>
      </c>
      <c r="CR2575" s="94" t="s">
        <v>12331</v>
      </c>
      <c r="CS2575" s="94" t="s">
        <v>12016</v>
      </c>
      <c r="CT2575" s="94" t="s">
        <v>12225</v>
      </c>
      <c r="CX2575" s="94" t="s">
        <v>26140</v>
      </c>
      <c r="CZ2575" s="94" t="s">
        <v>12007</v>
      </c>
      <c r="DA2575" s="94" t="s">
        <v>12016</v>
      </c>
      <c r="DB2575" s="94" t="s">
        <v>12016</v>
      </c>
      <c r="DC2575" s="94" t="s">
        <v>12007</v>
      </c>
      <c r="DD2575" s="94" t="s">
        <v>12007</v>
      </c>
      <c r="DE2575" s="94" t="s">
        <v>12016</v>
      </c>
      <c r="DH2575" s="94" t="s">
        <v>12021</v>
      </c>
      <c r="DJ2575" s="94" t="s">
        <v>12022</v>
      </c>
    </row>
    <row r="2576" ht="13.5" customHeight="1">
      <c r="A2576" s="94" t="s">
        <v>2051</v>
      </c>
      <c r="B2576" s="94" t="s">
        <v>26141</v>
      </c>
      <c r="C2576" s="94" t="str">
        <f t="shared" si="1"/>
        <v>William Herbst</v>
      </c>
      <c r="D2576" s="94" t="s">
        <v>26142</v>
      </c>
      <c r="E2576" s="94" t="s">
        <v>35</v>
      </c>
      <c r="F2576" s="94" t="s">
        <v>26143</v>
      </c>
      <c r="G2576" s="95" t="s">
        <v>38</v>
      </c>
      <c r="H2576" s="94" t="s">
        <v>12006</v>
      </c>
      <c r="BF2576" s="94"/>
      <c r="BG2576" s="94"/>
      <c r="BH2576" s="94"/>
      <c r="BI2576" s="94" t="s">
        <v>38</v>
      </c>
      <c r="BJ2576" s="94"/>
      <c r="BK2576" s="94"/>
      <c r="BL2576" s="94"/>
      <c r="BM2576" s="94"/>
      <c r="BN2576" s="94"/>
      <c r="BO2576" s="94"/>
      <c r="BP2576" s="94"/>
      <c r="BQ2576" s="94"/>
      <c r="BR2576" s="94"/>
      <c r="BS2576" s="94"/>
      <c r="BT2576" s="94"/>
      <c r="BU2576" s="94">
        <v>1.0</v>
      </c>
      <c r="BV2576" s="94"/>
      <c r="BW2576" s="94"/>
      <c r="BX2576" s="94"/>
      <c r="BY2576" s="94"/>
      <c r="BZ2576" s="94"/>
      <c r="CA2576" s="94"/>
      <c r="CB2576" s="94"/>
      <c r="CC2576" s="94"/>
      <c r="CD2576" s="94"/>
      <c r="CE2576" s="94"/>
      <c r="CF2576" s="94"/>
      <c r="CG2576" s="94"/>
      <c r="CH2576" s="94"/>
      <c r="CJ2576" s="94" t="s">
        <v>12082</v>
      </c>
      <c r="CK2576" s="94" t="s">
        <v>26144</v>
      </c>
      <c r="CL2576" s="94" t="s">
        <v>12046</v>
      </c>
      <c r="CM2576" s="94" t="s">
        <v>26145</v>
      </c>
      <c r="CN2576" s="94" t="s">
        <v>26146</v>
      </c>
      <c r="CO2576" s="94" t="s">
        <v>12101</v>
      </c>
      <c r="CP2576" s="94" t="s">
        <v>26147</v>
      </c>
      <c r="CQ2576" s="94" t="s">
        <v>12062</v>
      </c>
      <c r="CR2576" s="94" t="s">
        <v>12062</v>
      </c>
      <c r="CX2576" s="94" t="s">
        <v>26148</v>
      </c>
      <c r="DH2576" s="94" t="s">
        <v>12021</v>
      </c>
      <c r="DJ2576" s="94" t="s">
        <v>12022</v>
      </c>
    </row>
    <row r="2577" ht="13.5" customHeight="1">
      <c r="A2577" s="94" t="s">
        <v>2051</v>
      </c>
      <c r="B2577" s="94" t="s">
        <v>26149</v>
      </c>
      <c r="C2577" s="94" t="str">
        <f t="shared" si="1"/>
        <v>William Mabogoane</v>
      </c>
      <c r="D2577" s="94" t="s">
        <v>26150</v>
      </c>
      <c r="E2577" s="94" t="s">
        <v>32</v>
      </c>
      <c r="F2577" s="94" t="s">
        <v>26151</v>
      </c>
      <c r="G2577" s="95" t="s">
        <v>33</v>
      </c>
      <c r="H2577" s="94" t="s">
        <v>12006</v>
      </c>
      <c r="U2577" s="94" t="s">
        <v>12007</v>
      </c>
      <c r="BF2577" s="94"/>
      <c r="BG2577" s="94"/>
      <c r="BH2577" s="94"/>
      <c r="BI2577" s="94"/>
      <c r="BJ2577" s="94" t="s">
        <v>33</v>
      </c>
      <c r="BK2577" s="94"/>
      <c r="BL2577" s="94"/>
      <c r="BM2577" s="94"/>
      <c r="BN2577" s="94"/>
      <c r="BO2577" s="94"/>
      <c r="BP2577" s="94"/>
      <c r="BQ2577" s="94"/>
      <c r="BR2577" s="94"/>
      <c r="BS2577" s="94"/>
      <c r="BT2577" s="94"/>
      <c r="BU2577" s="94"/>
      <c r="BV2577" s="94"/>
      <c r="BW2577" s="94"/>
      <c r="BX2577" s="94">
        <v>1.0</v>
      </c>
      <c r="BY2577" s="94"/>
      <c r="BZ2577" s="94"/>
      <c r="CA2577" s="94"/>
      <c r="CB2577" s="94"/>
      <c r="CC2577" s="94"/>
      <c r="CD2577" s="94"/>
      <c r="CE2577" s="94"/>
      <c r="CF2577" s="94"/>
      <c r="CG2577" s="94"/>
      <c r="CH2577" s="94"/>
      <c r="CJ2577" s="94" t="s">
        <v>11475</v>
      </c>
      <c r="CK2577" s="94" t="s">
        <v>26152</v>
      </c>
      <c r="CL2577" s="94" t="s">
        <v>12046</v>
      </c>
      <c r="CM2577" s="94" t="s">
        <v>14437</v>
      </c>
      <c r="CN2577" s="94" t="s">
        <v>22964</v>
      </c>
      <c r="CO2577" s="94" t="s">
        <v>12116</v>
      </c>
      <c r="CP2577" s="94" t="s">
        <v>12014</v>
      </c>
      <c r="CQ2577" s="94" t="s">
        <v>12015</v>
      </c>
      <c r="CR2577" s="94" t="s">
        <v>12219</v>
      </c>
      <c r="CS2577" s="94" t="s">
        <v>12016</v>
      </c>
      <c r="CX2577" s="94" t="s">
        <v>26153</v>
      </c>
      <c r="CZ2577" s="94" t="s">
        <v>12007</v>
      </c>
      <c r="DC2577" s="94" t="s">
        <v>12007</v>
      </c>
      <c r="DH2577" s="94" t="s">
        <v>12021</v>
      </c>
      <c r="DJ2577" s="94" t="s">
        <v>12022</v>
      </c>
    </row>
    <row r="2578" ht="13.5" customHeight="1">
      <c r="A2578" s="94" t="s">
        <v>2051</v>
      </c>
      <c r="B2578" s="94" t="s">
        <v>6574</v>
      </c>
      <c r="C2578" s="94" t="str">
        <f t="shared" si="1"/>
        <v>William Rasakanya</v>
      </c>
      <c r="D2578" s="94" t="s">
        <v>6575</v>
      </c>
      <c r="E2578" s="94" t="s">
        <v>32</v>
      </c>
      <c r="F2578" s="94" t="s">
        <v>26154</v>
      </c>
      <c r="G2578" s="95" t="s">
        <v>33</v>
      </c>
      <c r="H2578" s="94" t="s">
        <v>12006</v>
      </c>
      <c r="I2578" s="94" t="s">
        <v>12069</v>
      </c>
      <c r="BF2578" s="94" t="s">
        <v>33</v>
      </c>
      <c r="BG2578" s="94"/>
      <c r="BH2578" s="94"/>
      <c r="BI2578" s="94"/>
      <c r="BJ2578" s="94"/>
      <c r="BK2578" s="94"/>
      <c r="BL2578" s="94"/>
      <c r="BM2578" s="94">
        <v>1.0</v>
      </c>
      <c r="BN2578" s="94"/>
      <c r="BO2578" s="94"/>
      <c r="BP2578" s="94"/>
      <c r="BQ2578" s="94"/>
      <c r="BR2578" s="94"/>
      <c r="BS2578" s="94"/>
      <c r="BT2578" s="94"/>
      <c r="BU2578" s="94"/>
      <c r="BV2578" s="94"/>
      <c r="BW2578" s="94"/>
      <c r="BX2578" s="94"/>
      <c r="BY2578" s="94"/>
      <c r="BZ2578" s="94"/>
      <c r="CA2578" s="94"/>
      <c r="CB2578" s="94"/>
      <c r="CC2578" s="94"/>
      <c r="CD2578" s="94">
        <v>1.0</v>
      </c>
      <c r="CE2578" s="94"/>
      <c r="CF2578" s="94"/>
      <c r="CG2578" s="94"/>
      <c r="CH2578" s="94"/>
      <c r="CJ2578" s="94" t="s">
        <v>11475</v>
      </c>
      <c r="CK2578" s="94" t="s">
        <v>6578</v>
      </c>
      <c r="CL2578" s="94" t="s">
        <v>12046</v>
      </c>
      <c r="CM2578" s="94" t="s">
        <v>13061</v>
      </c>
      <c r="CN2578" s="94" t="s">
        <v>12719</v>
      </c>
      <c r="CO2578" s="94" t="s">
        <v>12122</v>
      </c>
      <c r="CP2578" s="94" t="s">
        <v>12014</v>
      </c>
      <c r="CQ2578" s="94" t="s">
        <v>12015</v>
      </c>
      <c r="CR2578" s="94" t="s">
        <v>12219</v>
      </c>
      <c r="CS2578" s="94" t="s">
        <v>12016</v>
      </c>
      <c r="CT2578" s="94" t="s">
        <v>12498</v>
      </c>
      <c r="CX2578" s="94" t="s">
        <v>15337</v>
      </c>
      <c r="CZ2578" s="94" t="s">
        <v>12007</v>
      </c>
      <c r="DA2578" s="94" t="s">
        <v>12016</v>
      </c>
      <c r="DB2578" s="94" t="s">
        <v>12111</v>
      </c>
      <c r="DC2578" s="94" t="s">
        <v>12007</v>
      </c>
      <c r="DD2578" s="94" t="s">
        <v>12016</v>
      </c>
      <c r="DE2578" s="94" t="s">
        <v>12007</v>
      </c>
      <c r="DH2578" s="94" t="s">
        <v>12021</v>
      </c>
      <c r="DJ2578" s="94" t="s">
        <v>12022</v>
      </c>
    </row>
    <row r="2579" ht="13.5" customHeight="1">
      <c r="A2579" s="94" t="s">
        <v>2051</v>
      </c>
      <c r="B2579" s="94" t="s">
        <v>11705</v>
      </c>
      <c r="C2579" s="94" t="str">
        <f t="shared" si="1"/>
        <v>William Reach</v>
      </c>
      <c r="D2579" s="94" t="s">
        <v>11706</v>
      </c>
      <c r="E2579" s="94" t="s">
        <v>32</v>
      </c>
      <c r="F2579" s="94" t="s">
        <v>26155</v>
      </c>
      <c r="G2579" s="95" t="s">
        <v>38</v>
      </c>
      <c r="H2579" s="94" t="s">
        <v>12006</v>
      </c>
      <c r="I2579" s="94" t="s">
        <v>12069</v>
      </c>
      <c r="BF2579" s="94"/>
      <c r="BG2579" s="94"/>
      <c r="BH2579" s="94"/>
      <c r="BI2579" s="94" t="s">
        <v>38</v>
      </c>
      <c r="BJ2579" s="94"/>
      <c r="BK2579" s="94"/>
      <c r="BL2579" s="94"/>
      <c r="BM2579" s="94"/>
      <c r="BN2579" s="94"/>
      <c r="BO2579" s="94"/>
      <c r="BP2579" s="94"/>
      <c r="BQ2579" s="94"/>
      <c r="BR2579" s="94"/>
      <c r="BS2579" s="94"/>
      <c r="BT2579" s="94"/>
      <c r="BU2579" s="94">
        <v>1.0</v>
      </c>
      <c r="BV2579" s="94"/>
      <c r="BW2579" s="94"/>
      <c r="BX2579" s="94"/>
      <c r="BY2579" s="94"/>
      <c r="BZ2579" s="94"/>
      <c r="CA2579" s="94"/>
      <c r="CB2579" s="94"/>
      <c r="CC2579" s="94"/>
      <c r="CD2579" s="94"/>
      <c r="CE2579" s="94"/>
      <c r="CF2579" s="94"/>
      <c r="CG2579" s="94"/>
      <c r="CH2579" s="94"/>
      <c r="CK2579" s="94" t="s">
        <v>11710</v>
      </c>
      <c r="CM2579" s="94" t="s">
        <v>26156</v>
      </c>
      <c r="CQ2579" s="94" t="s">
        <v>12062</v>
      </c>
      <c r="CX2579" s="94" t="s">
        <v>26157</v>
      </c>
      <c r="DH2579" s="94" t="s">
        <v>12021</v>
      </c>
      <c r="DJ2579" s="94" t="s">
        <v>12022</v>
      </c>
    </row>
    <row r="2580" ht="13.5" customHeight="1">
      <c r="A2580" s="94" t="s">
        <v>2051</v>
      </c>
      <c r="B2580" s="94" t="s">
        <v>2052</v>
      </c>
      <c r="C2580" s="94" t="str">
        <f t="shared" si="1"/>
        <v>William Rice</v>
      </c>
      <c r="D2580" s="94" t="s">
        <v>2053</v>
      </c>
      <c r="E2580" s="94" t="s">
        <v>32</v>
      </c>
      <c r="F2580" s="94" t="s">
        <v>26158</v>
      </c>
      <c r="G2580" s="95" t="s">
        <v>33</v>
      </c>
      <c r="H2580" s="94" t="s">
        <v>12006</v>
      </c>
      <c r="I2580" s="94" t="s">
        <v>12069</v>
      </c>
      <c r="BF2580" s="94" t="s">
        <v>33</v>
      </c>
      <c r="BG2580" s="94"/>
      <c r="BH2580" s="94"/>
      <c r="BI2580" s="94"/>
      <c r="BJ2580" s="94"/>
      <c r="BK2580" s="94"/>
      <c r="BL2580" s="94">
        <v>1.0</v>
      </c>
      <c r="BM2580" s="94"/>
      <c r="BN2580" s="94"/>
      <c r="BO2580" s="94"/>
      <c r="BP2580" s="94"/>
      <c r="BQ2580" s="94"/>
      <c r="BR2580" s="94"/>
      <c r="BS2580" s="94"/>
      <c r="BT2580" s="94"/>
      <c r="BU2580" s="94"/>
      <c r="BV2580" s="94"/>
      <c r="BW2580" s="94"/>
      <c r="BX2580" s="94"/>
      <c r="BY2580" s="94"/>
      <c r="BZ2580" s="94"/>
      <c r="CA2580" s="94"/>
      <c r="CB2580" s="94"/>
      <c r="CC2580" s="94"/>
      <c r="CD2580" s="94">
        <v>1.0</v>
      </c>
      <c r="CE2580" s="94"/>
      <c r="CF2580" s="94"/>
      <c r="CG2580" s="94"/>
      <c r="CH2580" s="94"/>
      <c r="CJ2580" s="94" t="s">
        <v>12082</v>
      </c>
      <c r="CK2580" s="94" t="s">
        <v>2056</v>
      </c>
      <c r="CL2580" s="94" t="s">
        <v>12046</v>
      </c>
      <c r="CM2580" s="94" t="s">
        <v>15051</v>
      </c>
      <c r="CN2580" s="94" t="s">
        <v>26159</v>
      </c>
      <c r="CO2580" s="94" t="s">
        <v>12030</v>
      </c>
      <c r="CP2580" s="94" t="s">
        <v>14185</v>
      </c>
      <c r="CQ2580" s="94" t="s">
        <v>12263</v>
      </c>
      <c r="CR2580" s="94" t="s">
        <v>12085</v>
      </c>
      <c r="CS2580" s="94" t="s">
        <v>12016</v>
      </c>
      <c r="CT2580" s="94" t="s">
        <v>12052</v>
      </c>
      <c r="CU2580" s="94" t="s">
        <v>12498</v>
      </c>
      <c r="CV2580" s="94" t="s">
        <v>12498</v>
      </c>
      <c r="CX2580" s="94" t="s">
        <v>26160</v>
      </c>
      <c r="CZ2580" s="94" t="s">
        <v>12007</v>
      </c>
      <c r="DA2580" s="94" t="s">
        <v>12016</v>
      </c>
      <c r="DB2580" s="94" t="s">
        <v>12016</v>
      </c>
      <c r="DC2580" s="94" t="s">
        <v>12007</v>
      </c>
      <c r="DD2580" s="94" t="s">
        <v>12007</v>
      </c>
      <c r="DE2580" s="94" t="s">
        <v>12007</v>
      </c>
      <c r="DH2580" s="94" t="s">
        <v>12021</v>
      </c>
      <c r="DJ2580" s="94" t="s">
        <v>12022</v>
      </c>
    </row>
    <row r="2581" ht="13.5" customHeight="1">
      <c r="A2581" s="94" t="s">
        <v>2051</v>
      </c>
      <c r="B2581" s="94" t="s">
        <v>10185</v>
      </c>
      <c r="C2581" s="94" t="str">
        <f t="shared" si="1"/>
        <v>William Waller</v>
      </c>
      <c r="D2581" s="94" t="s">
        <v>10186</v>
      </c>
      <c r="E2581" s="94" t="s">
        <v>32</v>
      </c>
      <c r="F2581" s="94" t="s">
        <v>26161</v>
      </c>
      <c r="G2581" s="95" t="s">
        <v>38</v>
      </c>
      <c r="H2581" s="94" t="s">
        <v>12006</v>
      </c>
      <c r="I2581" s="94" t="s">
        <v>12069</v>
      </c>
      <c r="O2581" s="94" t="s">
        <v>12007</v>
      </c>
      <c r="BF2581" s="94"/>
      <c r="BG2581" s="94"/>
      <c r="BH2581" s="94"/>
      <c r="BI2581" s="94" t="s">
        <v>38</v>
      </c>
      <c r="BJ2581" s="94"/>
      <c r="BK2581" s="94"/>
      <c r="BL2581" s="94"/>
      <c r="BM2581" s="94"/>
      <c r="BN2581" s="94"/>
      <c r="BO2581" s="94"/>
      <c r="BP2581" s="94"/>
      <c r="BQ2581" s="94"/>
      <c r="BR2581" s="94"/>
      <c r="BS2581" s="94"/>
      <c r="BT2581" s="94"/>
      <c r="BU2581" s="94">
        <v>1.0</v>
      </c>
      <c r="BV2581" s="94"/>
      <c r="BW2581" s="94"/>
      <c r="BX2581" s="94"/>
      <c r="BY2581" s="94"/>
      <c r="BZ2581" s="94"/>
      <c r="CA2581" s="94"/>
      <c r="CB2581" s="94"/>
      <c r="CC2581" s="94"/>
      <c r="CD2581" s="94"/>
      <c r="CE2581" s="94"/>
      <c r="CF2581" s="94"/>
      <c r="CG2581" s="94"/>
      <c r="CH2581" s="94"/>
      <c r="CJ2581" s="94" t="s">
        <v>12058</v>
      </c>
      <c r="CK2581" s="94" t="s">
        <v>26162</v>
      </c>
      <c r="CL2581" s="94" t="s">
        <v>12046</v>
      </c>
      <c r="CM2581" s="94" t="s">
        <v>26163</v>
      </c>
      <c r="CN2581" s="94" t="s">
        <v>26164</v>
      </c>
      <c r="CO2581" s="94" t="s">
        <v>12013</v>
      </c>
      <c r="CP2581" s="94" t="s">
        <v>26165</v>
      </c>
      <c r="CQ2581" s="94" t="s">
        <v>12032</v>
      </c>
      <c r="CR2581" s="94" t="s">
        <v>12032</v>
      </c>
      <c r="CU2581" s="94" t="s">
        <v>12052</v>
      </c>
      <c r="CX2581" s="94" t="s">
        <v>26166</v>
      </c>
      <c r="CZ2581" s="94" t="s">
        <v>12016</v>
      </c>
      <c r="DC2581" s="94" t="s">
        <v>12016</v>
      </c>
      <c r="DD2581" s="94" t="s">
        <v>12007</v>
      </c>
      <c r="DF2581" s="94" t="s">
        <v>26167</v>
      </c>
      <c r="DH2581" s="94" t="s">
        <v>12021</v>
      </c>
      <c r="DJ2581" s="94" t="s">
        <v>12022</v>
      </c>
    </row>
    <row r="2582" ht="13.5" customHeight="1">
      <c r="A2582" s="94" t="s">
        <v>2051</v>
      </c>
      <c r="B2582" s="94" t="s">
        <v>6687</v>
      </c>
      <c r="C2582" s="94" t="str">
        <f t="shared" si="1"/>
        <v>William Welsh</v>
      </c>
      <c r="D2582" s="94" t="s">
        <v>6688</v>
      </c>
      <c r="E2582" s="94" t="s">
        <v>32</v>
      </c>
      <c r="F2582" s="94" t="s">
        <v>26168</v>
      </c>
      <c r="G2582" s="95" t="s">
        <v>33</v>
      </c>
      <c r="H2582" s="94" t="s">
        <v>12006</v>
      </c>
      <c r="I2582" s="94" t="s">
        <v>12069</v>
      </c>
      <c r="BF2582" s="94" t="s">
        <v>33</v>
      </c>
      <c r="BG2582" s="94"/>
      <c r="BH2582" s="94"/>
      <c r="BI2582" s="94"/>
      <c r="BJ2582" s="94"/>
      <c r="BK2582" s="94"/>
      <c r="BL2582" s="94">
        <v>1.0</v>
      </c>
      <c r="BM2582" s="94"/>
      <c r="BN2582" s="94"/>
      <c r="BO2582" s="94"/>
      <c r="BP2582" s="94"/>
      <c r="BQ2582" s="94"/>
      <c r="BR2582" s="94"/>
      <c r="BS2582" s="94"/>
      <c r="BT2582" s="94"/>
      <c r="BU2582" s="94"/>
      <c r="BV2582" s="94"/>
      <c r="BW2582" s="94"/>
      <c r="BX2582" s="94"/>
      <c r="BY2582" s="94"/>
      <c r="BZ2582" s="94"/>
      <c r="CA2582" s="94"/>
      <c r="CB2582" s="94"/>
      <c r="CC2582" s="94"/>
      <c r="CD2582" s="94"/>
      <c r="CE2582" s="94"/>
      <c r="CF2582" s="94"/>
      <c r="CG2582" s="94"/>
      <c r="CH2582" s="94"/>
      <c r="CJ2582" s="94" t="s">
        <v>12026</v>
      </c>
      <c r="CK2582" s="94" t="s">
        <v>26169</v>
      </c>
      <c r="CL2582" s="94" t="s">
        <v>12505</v>
      </c>
      <c r="CM2582" s="94" t="s">
        <v>26170</v>
      </c>
      <c r="CN2582" s="94" t="s">
        <v>12495</v>
      </c>
      <c r="CO2582" s="94" t="s">
        <v>12030</v>
      </c>
      <c r="CP2582" s="94" t="s">
        <v>14508</v>
      </c>
      <c r="CQ2582" s="94" t="s">
        <v>12032</v>
      </c>
      <c r="CR2582" s="94" t="s">
        <v>12032</v>
      </c>
      <c r="CS2582" s="94" t="s">
        <v>12016</v>
      </c>
      <c r="CX2582" s="94" t="s">
        <v>12940</v>
      </c>
      <c r="CZ2582" s="94" t="s">
        <v>12016</v>
      </c>
      <c r="DA2582" s="94" t="s">
        <v>12016</v>
      </c>
      <c r="DB2582" s="94" t="s">
        <v>12016</v>
      </c>
      <c r="DC2582" s="94" t="s">
        <v>12016</v>
      </c>
      <c r="DD2582" s="94" t="s">
        <v>12007</v>
      </c>
      <c r="DE2582" s="94" t="s">
        <v>12007</v>
      </c>
      <c r="DH2582" s="94" t="s">
        <v>12021</v>
      </c>
      <c r="DJ2582" s="94" t="s">
        <v>12022</v>
      </c>
    </row>
    <row r="2583" ht="13.5" customHeight="1">
      <c r="A2583" s="94" t="s">
        <v>26171</v>
      </c>
      <c r="B2583" s="94" t="s">
        <v>26172</v>
      </c>
      <c r="C2583" s="94" t="str">
        <f t="shared" si="1"/>
        <v>Willice Obonyo</v>
      </c>
      <c r="D2583" s="94" t="s">
        <v>26173</v>
      </c>
      <c r="E2583" s="94" t="s">
        <v>32</v>
      </c>
      <c r="F2583" s="94" t="s">
        <v>26174</v>
      </c>
      <c r="G2583" s="95" t="s">
        <v>33</v>
      </c>
      <c r="H2583" s="94" t="s">
        <v>12006</v>
      </c>
      <c r="I2583" s="94" t="s">
        <v>12069</v>
      </c>
      <c r="BF2583" s="94" t="s">
        <v>33</v>
      </c>
      <c r="BG2583" s="94"/>
      <c r="BH2583" s="94"/>
      <c r="BI2583" s="94"/>
      <c r="BJ2583" s="94"/>
      <c r="BK2583" s="94"/>
      <c r="BL2583" s="94">
        <v>1.0</v>
      </c>
      <c r="BM2583" s="94"/>
      <c r="BN2583" s="94"/>
      <c r="BO2583" s="94"/>
      <c r="BP2583" s="94"/>
      <c r="BQ2583" s="94"/>
      <c r="BR2583" s="94"/>
      <c r="BS2583" s="94"/>
      <c r="BT2583" s="94"/>
      <c r="BU2583" s="94"/>
      <c r="BV2583" s="94"/>
      <c r="BW2583" s="94"/>
      <c r="BX2583" s="94"/>
      <c r="BY2583" s="94"/>
      <c r="BZ2583" s="94"/>
      <c r="CA2583" s="94"/>
      <c r="CB2583" s="94"/>
      <c r="CC2583" s="94"/>
      <c r="CD2583" s="94">
        <v>1.0</v>
      </c>
      <c r="CE2583" s="94"/>
      <c r="CF2583" s="94"/>
      <c r="CG2583" s="94"/>
      <c r="CH2583" s="94"/>
      <c r="CK2583" s="94" t="s">
        <v>26175</v>
      </c>
      <c r="CM2583" s="94" t="s">
        <v>13377</v>
      </c>
      <c r="CQ2583" s="94" t="s">
        <v>12015</v>
      </c>
      <c r="CR2583" s="94" t="s">
        <v>13329</v>
      </c>
      <c r="CS2583" s="94" t="s">
        <v>12016</v>
      </c>
      <c r="CX2583" s="94" t="s">
        <v>26176</v>
      </c>
      <c r="CZ2583" s="94" t="s">
        <v>12007</v>
      </c>
      <c r="DB2583" s="94" t="s">
        <v>12111</v>
      </c>
      <c r="DC2583" s="94" t="s">
        <v>12007</v>
      </c>
      <c r="DD2583" s="94" t="s">
        <v>12007</v>
      </c>
      <c r="DH2583" s="94" t="s">
        <v>12021</v>
      </c>
      <c r="DJ2583" s="94" t="s">
        <v>12022</v>
      </c>
    </row>
    <row r="2584" ht="13.5" customHeight="1">
      <c r="A2584" s="94" t="s">
        <v>2529</v>
      </c>
      <c r="B2584" s="94" t="s">
        <v>2530</v>
      </c>
      <c r="C2584" s="94" t="str">
        <f t="shared" si="1"/>
        <v>Willow Fortino</v>
      </c>
      <c r="D2584" s="94" t="s">
        <v>2531</v>
      </c>
      <c r="E2584" s="94" t="s">
        <v>32</v>
      </c>
      <c r="F2584" s="94" t="s">
        <v>26177</v>
      </c>
      <c r="G2584" s="95" t="s">
        <v>33</v>
      </c>
      <c r="H2584" s="94" t="s">
        <v>12006</v>
      </c>
      <c r="I2584" s="94" t="s">
        <v>12069</v>
      </c>
      <c r="BF2584" s="94" t="s">
        <v>33</v>
      </c>
      <c r="BG2584" s="94"/>
      <c r="BH2584" s="94"/>
      <c r="BI2584" s="94"/>
      <c r="BJ2584" s="94"/>
      <c r="BK2584" s="94"/>
      <c r="BL2584" s="94"/>
      <c r="BM2584" s="94">
        <v>1.0</v>
      </c>
      <c r="BN2584" s="94"/>
      <c r="BO2584" s="94"/>
      <c r="BP2584" s="94"/>
      <c r="BQ2584" s="94"/>
      <c r="BR2584" s="94"/>
      <c r="BS2584" s="94"/>
      <c r="BT2584" s="94"/>
      <c r="BU2584" s="94"/>
      <c r="BV2584" s="94"/>
      <c r="BW2584" s="94"/>
      <c r="BX2584" s="94"/>
      <c r="BY2584" s="94"/>
      <c r="BZ2584" s="94"/>
      <c r="CA2584" s="94"/>
      <c r="CB2584" s="94"/>
      <c r="CC2584" s="94"/>
      <c r="CD2584" s="94">
        <v>1.0</v>
      </c>
      <c r="CE2584" s="94"/>
      <c r="CF2584" s="94"/>
      <c r="CG2584" s="94"/>
      <c r="CH2584" s="94"/>
      <c r="CK2584" s="94" t="s">
        <v>26178</v>
      </c>
      <c r="CL2584" s="94" t="s">
        <v>17134</v>
      </c>
      <c r="CM2584" s="94" t="s">
        <v>26179</v>
      </c>
      <c r="CN2584" s="94" t="s">
        <v>12886</v>
      </c>
      <c r="CO2584" s="94" t="s">
        <v>12122</v>
      </c>
      <c r="CP2584" s="94" t="s">
        <v>26180</v>
      </c>
      <c r="CQ2584" s="94" t="s">
        <v>12062</v>
      </c>
      <c r="CR2584" s="94" t="s">
        <v>12062</v>
      </c>
      <c r="CS2584" s="94" t="s">
        <v>12016</v>
      </c>
      <c r="CT2584" s="94" t="s">
        <v>12594</v>
      </c>
      <c r="CX2584" s="94" t="s">
        <v>26181</v>
      </c>
      <c r="CZ2584" s="94" t="s">
        <v>12007</v>
      </c>
      <c r="DA2584" s="94" t="s">
        <v>12016</v>
      </c>
      <c r="DB2584" s="94" t="s">
        <v>12111</v>
      </c>
      <c r="DC2584" s="94" t="s">
        <v>12007</v>
      </c>
      <c r="DD2584" s="94" t="s">
        <v>12007</v>
      </c>
      <c r="DE2584" s="94" t="s">
        <v>12007</v>
      </c>
      <c r="DH2584" s="94" t="s">
        <v>12021</v>
      </c>
      <c r="DJ2584" s="94" t="s">
        <v>12022</v>
      </c>
    </row>
    <row r="2585" ht="13.5" customHeight="1">
      <c r="A2585" s="94" t="s">
        <v>26182</v>
      </c>
      <c r="B2585" s="94" t="s">
        <v>10108</v>
      </c>
      <c r="C2585" s="94" t="str">
        <f t="shared" si="1"/>
        <v>Willy Benz</v>
      </c>
      <c r="D2585" s="94" t="s">
        <v>26183</v>
      </c>
      <c r="E2585" s="94" t="s">
        <v>35</v>
      </c>
      <c r="F2585" s="94" t="s">
        <v>26184</v>
      </c>
      <c r="G2585" s="95" t="s">
        <v>33</v>
      </c>
      <c r="H2585" s="94" t="s">
        <v>12006</v>
      </c>
      <c r="BF2585" s="94" t="s">
        <v>33</v>
      </c>
      <c r="BG2585" s="94"/>
      <c r="BH2585" s="94"/>
      <c r="BI2585" s="94"/>
      <c r="BJ2585" s="94"/>
      <c r="BK2585" s="94"/>
      <c r="BL2585" s="94">
        <v>1.0</v>
      </c>
      <c r="BM2585" s="94"/>
      <c r="BN2585" s="94"/>
      <c r="BO2585" s="94"/>
      <c r="BP2585" s="94"/>
      <c r="BQ2585" s="94"/>
      <c r="BR2585" s="94"/>
      <c r="BS2585" s="94"/>
      <c r="BT2585" s="94"/>
      <c r="BU2585" s="94"/>
      <c r="BV2585" s="94"/>
      <c r="BW2585" s="94"/>
      <c r="BX2585" s="94"/>
      <c r="BY2585" s="94"/>
      <c r="BZ2585" s="94"/>
      <c r="CA2585" s="94"/>
      <c r="CB2585" s="94"/>
      <c r="CC2585" s="94"/>
      <c r="CD2585" s="94">
        <v>2.0</v>
      </c>
      <c r="CE2585" s="94"/>
      <c r="CF2585" s="94"/>
      <c r="CG2585" s="94"/>
      <c r="CH2585" s="94">
        <v>1.0</v>
      </c>
      <c r="CJ2585" s="94" t="s">
        <v>12082</v>
      </c>
      <c r="CK2585" s="94" t="s">
        <v>26185</v>
      </c>
      <c r="CL2585" s="94" t="s">
        <v>12046</v>
      </c>
      <c r="CM2585" s="94" t="s">
        <v>17256</v>
      </c>
      <c r="CN2585" s="94" t="s">
        <v>12029</v>
      </c>
      <c r="CO2585" s="94" t="s">
        <v>12030</v>
      </c>
      <c r="CP2585" s="94" t="s">
        <v>13467</v>
      </c>
      <c r="CQ2585" s="94" t="s">
        <v>13106</v>
      </c>
      <c r="CR2585" s="94" t="s">
        <v>13605</v>
      </c>
      <c r="CS2585" s="94" t="s">
        <v>12016</v>
      </c>
      <c r="CT2585" s="94" t="s">
        <v>12297</v>
      </c>
      <c r="CX2585" s="94" t="s">
        <v>26186</v>
      </c>
      <c r="CZ2585" s="94" t="s">
        <v>12007</v>
      </c>
      <c r="DA2585" s="94" t="s">
        <v>12019</v>
      </c>
      <c r="DB2585" s="94" t="s">
        <v>12019</v>
      </c>
      <c r="DC2585" s="94" t="s">
        <v>12007</v>
      </c>
      <c r="DD2585" s="94" t="s">
        <v>12007</v>
      </c>
      <c r="DE2585" s="94" t="s">
        <v>12007</v>
      </c>
      <c r="DH2585" s="94" t="s">
        <v>12021</v>
      </c>
      <c r="DJ2585" s="94" t="s">
        <v>12022</v>
      </c>
    </row>
    <row r="2586" ht="13.5" customHeight="1">
      <c r="A2586" s="94" t="s">
        <v>26187</v>
      </c>
      <c r="B2586" s="94" t="s">
        <v>26188</v>
      </c>
      <c r="C2586" s="94" t="str">
        <f t="shared" si="1"/>
        <v>Wladimir Eduardo Banda Barragán</v>
      </c>
      <c r="D2586" s="94" t="s">
        <v>26189</v>
      </c>
      <c r="E2586" s="94" t="s">
        <v>32</v>
      </c>
      <c r="F2586" s="94" t="s">
        <v>26190</v>
      </c>
      <c r="G2586" s="95" t="s">
        <v>33</v>
      </c>
      <c r="H2586" s="94" t="s">
        <v>12006</v>
      </c>
      <c r="I2586" s="94" t="s">
        <v>12069</v>
      </c>
      <c r="BF2586" s="94" t="s">
        <v>33</v>
      </c>
      <c r="BG2586" s="94"/>
      <c r="BH2586" s="94"/>
      <c r="BI2586" s="94"/>
      <c r="BJ2586" s="94"/>
      <c r="BK2586" s="94"/>
      <c r="BL2586" s="94">
        <v>1.0</v>
      </c>
      <c r="BM2586" s="94"/>
      <c r="BN2586" s="94"/>
      <c r="BO2586" s="94"/>
      <c r="BP2586" s="94"/>
      <c r="BQ2586" s="94"/>
      <c r="BR2586" s="94"/>
      <c r="BS2586" s="94"/>
      <c r="BT2586" s="94"/>
      <c r="BU2586" s="94"/>
      <c r="BV2586" s="94"/>
      <c r="BW2586" s="94"/>
      <c r="BX2586" s="94"/>
      <c r="BY2586" s="94"/>
      <c r="BZ2586" s="94"/>
      <c r="CA2586" s="94"/>
      <c r="CB2586" s="94"/>
      <c r="CC2586" s="94"/>
      <c r="CD2586" s="94"/>
      <c r="CE2586" s="94"/>
      <c r="CF2586" s="94"/>
      <c r="CG2586" s="94"/>
      <c r="CH2586" s="94"/>
      <c r="CJ2586" s="94" t="s">
        <v>3680</v>
      </c>
      <c r="CK2586" s="94" t="s">
        <v>26191</v>
      </c>
      <c r="CL2586" s="94" t="s">
        <v>12046</v>
      </c>
      <c r="CM2586" s="94" t="s">
        <v>15261</v>
      </c>
      <c r="CN2586" s="94" t="s">
        <v>12115</v>
      </c>
      <c r="CO2586" s="94" t="s">
        <v>12116</v>
      </c>
      <c r="CP2586" s="94" t="s">
        <v>17577</v>
      </c>
      <c r="CQ2586" s="94" t="s">
        <v>15262</v>
      </c>
      <c r="CR2586" s="94" t="s">
        <v>16262</v>
      </c>
      <c r="CS2586" s="94" t="s">
        <v>12007</v>
      </c>
      <c r="CT2586" s="94" t="s">
        <v>14023</v>
      </c>
      <c r="CX2586" s="94" t="s">
        <v>26192</v>
      </c>
      <c r="CZ2586" s="94" t="s">
        <v>12007</v>
      </c>
      <c r="DA2586" s="94" t="s">
        <v>12016</v>
      </c>
      <c r="DB2586" s="94" t="s">
        <v>12016</v>
      </c>
      <c r="DC2586" s="94" t="s">
        <v>12007</v>
      </c>
      <c r="DD2586" s="94" t="s">
        <v>12007</v>
      </c>
      <c r="DE2586" s="94" t="s">
        <v>12007</v>
      </c>
      <c r="DH2586" s="94" t="s">
        <v>12021</v>
      </c>
      <c r="DJ2586" s="94" t="s">
        <v>12022</v>
      </c>
    </row>
    <row r="2587" ht="13.5" customHeight="1">
      <c r="A2587" s="94" t="s">
        <v>26193</v>
      </c>
      <c r="B2587" s="94" t="s">
        <v>20194</v>
      </c>
      <c r="C2587" s="94" t="str">
        <f t="shared" si="1"/>
        <v>Wynn Ho</v>
      </c>
      <c r="D2587" s="94" t="s">
        <v>26194</v>
      </c>
      <c r="E2587" s="94" t="s">
        <v>32</v>
      </c>
      <c r="F2587" s="94" t="s">
        <v>26195</v>
      </c>
      <c r="G2587" s="95" t="s">
        <v>33</v>
      </c>
      <c r="H2587" s="94" t="s">
        <v>12006</v>
      </c>
      <c r="I2587" s="94" t="s">
        <v>12069</v>
      </c>
      <c r="BF2587" s="94" t="s">
        <v>33</v>
      </c>
      <c r="BG2587" s="94"/>
      <c r="BH2587" s="94"/>
      <c r="BI2587" s="94"/>
      <c r="BJ2587" s="94"/>
      <c r="BK2587" s="94"/>
      <c r="BL2587" s="94">
        <v>1.0</v>
      </c>
      <c r="BM2587" s="94"/>
      <c r="BN2587" s="94"/>
      <c r="BO2587" s="94"/>
      <c r="BP2587" s="94"/>
      <c r="BQ2587" s="94"/>
      <c r="BR2587" s="94"/>
      <c r="BS2587" s="94"/>
      <c r="BT2587" s="94"/>
      <c r="BU2587" s="94"/>
      <c r="BV2587" s="94"/>
      <c r="BW2587" s="94"/>
      <c r="BX2587" s="94"/>
      <c r="BY2587" s="94"/>
      <c r="BZ2587" s="94"/>
      <c r="CA2587" s="94"/>
      <c r="CB2587" s="94"/>
      <c r="CC2587" s="94"/>
      <c r="CD2587" s="94"/>
      <c r="CE2587" s="94"/>
      <c r="CF2587" s="94"/>
      <c r="CG2587" s="94"/>
      <c r="CH2587" s="94"/>
      <c r="CJ2587" s="94" t="s">
        <v>3680</v>
      </c>
      <c r="CK2587" s="94" t="s">
        <v>26196</v>
      </c>
      <c r="CL2587" s="94" t="s">
        <v>12505</v>
      </c>
      <c r="CM2587" s="94" t="s">
        <v>17543</v>
      </c>
      <c r="CO2587" s="94" t="s">
        <v>12116</v>
      </c>
      <c r="CQ2587" s="94" t="s">
        <v>12582</v>
      </c>
      <c r="CR2587" s="94" t="s">
        <v>12752</v>
      </c>
      <c r="CS2587" s="94" t="s">
        <v>12016</v>
      </c>
      <c r="CX2587" s="94" t="s">
        <v>26197</v>
      </c>
      <c r="CZ2587" s="94" t="s">
        <v>12007</v>
      </c>
      <c r="DA2587" s="94" t="s">
        <v>12016</v>
      </c>
      <c r="DB2587" s="94" t="s">
        <v>12016</v>
      </c>
      <c r="DC2587" s="94" t="s">
        <v>12007</v>
      </c>
      <c r="DD2587" s="94" t="s">
        <v>12007</v>
      </c>
      <c r="DE2587" s="94" t="s">
        <v>12007</v>
      </c>
      <c r="DH2587" s="94" t="s">
        <v>12021</v>
      </c>
      <c r="DJ2587" s="94" t="s">
        <v>12022</v>
      </c>
    </row>
    <row r="2588" ht="13.5" customHeight="1">
      <c r="A2588" s="94" t="s">
        <v>26198</v>
      </c>
      <c r="B2588" s="94" t="s">
        <v>26199</v>
      </c>
      <c r="C2588" s="94" t="str">
        <f t="shared" si="1"/>
        <v>Xavier Inosencio</v>
      </c>
      <c r="D2588" s="94" t="s">
        <v>26200</v>
      </c>
      <c r="E2588" s="94" t="s">
        <v>32</v>
      </c>
      <c r="F2588" s="94" t="s">
        <v>26201</v>
      </c>
      <c r="G2588" s="95" t="s">
        <v>33</v>
      </c>
      <c r="H2588" s="94" t="s">
        <v>12006</v>
      </c>
      <c r="I2588" s="94" t="s">
        <v>12069</v>
      </c>
      <c r="BF2588" s="94" t="s">
        <v>33</v>
      </c>
      <c r="BG2588" s="94"/>
      <c r="BH2588" s="94"/>
      <c r="BI2588" s="94"/>
      <c r="BJ2588" s="94"/>
      <c r="BK2588" s="94"/>
      <c r="BL2588" s="94"/>
      <c r="BM2588" s="94">
        <v>1.0</v>
      </c>
      <c r="BN2588" s="94"/>
      <c r="BO2588" s="94"/>
      <c r="BP2588" s="94"/>
      <c r="BQ2588" s="94"/>
      <c r="BR2588" s="94"/>
      <c r="BS2588" s="94"/>
      <c r="BT2588" s="94"/>
      <c r="BU2588" s="94"/>
      <c r="BV2588" s="94"/>
      <c r="BW2588" s="94"/>
      <c r="BX2588" s="94"/>
      <c r="BY2588" s="94"/>
      <c r="BZ2588" s="94"/>
      <c r="CA2588" s="94"/>
      <c r="CB2588" s="94"/>
      <c r="CC2588" s="94"/>
      <c r="CD2588" s="94"/>
      <c r="CE2588" s="94"/>
      <c r="CF2588" s="94"/>
      <c r="CG2588" s="94"/>
      <c r="CH2588" s="94"/>
      <c r="CK2588" s="94" t="s">
        <v>26202</v>
      </c>
      <c r="CL2588" s="94" t="s">
        <v>12046</v>
      </c>
      <c r="CM2588" s="94" t="s">
        <v>26203</v>
      </c>
      <c r="CN2588" s="94" t="s">
        <v>12375</v>
      </c>
      <c r="CO2588" s="94" t="s">
        <v>12122</v>
      </c>
      <c r="CP2588" s="94" t="s">
        <v>5461</v>
      </c>
      <c r="CQ2588" s="94" t="s">
        <v>12582</v>
      </c>
      <c r="CS2588" s="94" t="s">
        <v>12016</v>
      </c>
      <c r="CX2588" s="94" t="s">
        <v>26204</v>
      </c>
      <c r="CZ2588" s="94" t="s">
        <v>12007</v>
      </c>
      <c r="DA2588" s="94" t="s">
        <v>12016</v>
      </c>
      <c r="DB2588" s="94" t="s">
        <v>12111</v>
      </c>
      <c r="DC2588" s="94" t="s">
        <v>12016</v>
      </c>
      <c r="DD2588" s="94" t="s">
        <v>12016</v>
      </c>
      <c r="DE2588" s="94" t="s">
        <v>12007</v>
      </c>
      <c r="DH2588" s="94" t="s">
        <v>12021</v>
      </c>
      <c r="DJ2588" s="94" t="s">
        <v>12022</v>
      </c>
    </row>
    <row r="2589" ht="13.5" customHeight="1">
      <c r="A2589" s="94" t="s">
        <v>26205</v>
      </c>
      <c r="B2589" s="94" t="s">
        <v>10717</v>
      </c>
      <c r="C2589" s="94" t="str">
        <f t="shared" si="1"/>
        <v>XC Lin</v>
      </c>
      <c r="D2589" s="94" t="s">
        <v>26206</v>
      </c>
      <c r="E2589" s="94" t="s">
        <v>32</v>
      </c>
      <c r="F2589" s="94" t="s">
        <v>26207</v>
      </c>
      <c r="G2589" s="95" t="s">
        <v>33</v>
      </c>
      <c r="H2589" s="94" t="s">
        <v>12006</v>
      </c>
      <c r="I2589" s="94" t="s">
        <v>12025</v>
      </c>
      <c r="BF2589" s="94" t="s">
        <v>33</v>
      </c>
      <c r="BG2589" s="94"/>
      <c r="BH2589" s="94"/>
      <c r="BI2589" s="94"/>
      <c r="BJ2589" s="94"/>
      <c r="BK2589" s="94"/>
      <c r="BL2589" s="94"/>
      <c r="BM2589" s="94">
        <v>1.0</v>
      </c>
      <c r="BN2589" s="94"/>
      <c r="BO2589" s="94"/>
      <c r="BP2589" s="94"/>
      <c r="BQ2589" s="94"/>
      <c r="BR2589" s="94"/>
      <c r="BS2589" s="94"/>
      <c r="BT2589" s="94"/>
      <c r="BU2589" s="94"/>
      <c r="BV2589" s="94"/>
      <c r="BW2589" s="94"/>
      <c r="BX2589" s="94"/>
      <c r="BY2589" s="94"/>
      <c r="BZ2589" s="94"/>
      <c r="CA2589" s="94"/>
      <c r="CB2589" s="94"/>
      <c r="CC2589" s="94"/>
      <c r="CD2589" s="94">
        <v>1.0</v>
      </c>
      <c r="CE2589" s="94"/>
      <c r="CF2589" s="94"/>
      <c r="CG2589" s="94"/>
      <c r="CH2589" s="94"/>
      <c r="CJ2589" s="94" t="s">
        <v>11475</v>
      </c>
      <c r="CK2589" s="94" t="s">
        <v>26208</v>
      </c>
      <c r="CL2589" s="94" t="s">
        <v>12046</v>
      </c>
      <c r="CM2589" s="94" t="s">
        <v>26209</v>
      </c>
      <c r="CO2589" s="94" t="s">
        <v>12122</v>
      </c>
      <c r="CP2589" s="94" t="s">
        <v>14136</v>
      </c>
      <c r="CQ2589" s="94" t="s">
        <v>26210</v>
      </c>
      <c r="CR2589" s="94" t="s">
        <v>14133</v>
      </c>
      <c r="CS2589" s="94" t="s">
        <v>12007</v>
      </c>
      <c r="CX2589" s="94" t="s">
        <v>1693</v>
      </c>
      <c r="CZ2589" s="94" t="s">
        <v>12007</v>
      </c>
      <c r="DA2589" s="94" t="s">
        <v>12016</v>
      </c>
      <c r="DB2589" s="94" t="s">
        <v>12111</v>
      </c>
      <c r="DC2589" s="94" t="s">
        <v>12007</v>
      </c>
      <c r="DD2589" s="94" t="s">
        <v>12007</v>
      </c>
      <c r="DE2589" s="94" t="s">
        <v>12007</v>
      </c>
      <c r="DH2589" s="94" t="s">
        <v>12021</v>
      </c>
      <c r="DJ2589" s="94" t="s">
        <v>12022</v>
      </c>
    </row>
    <row r="2590" ht="13.5" customHeight="1">
      <c r="A2590" s="94" t="s">
        <v>26211</v>
      </c>
      <c r="B2590" s="94" t="s">
        <v>8995</v>
      </c>
      <c r="C2590" s="94" t="str">
        <f t="shared" si="1"/>
        <v>Xian Shi</v>
      </c>
      <c r="D2590" s="94" t="s">
        <v>26212</v>
      </c>
      <c r="E2590" s="94" t="s">
        <v>32</v>
      </c>
      <c r="F2590" s="94" t="s">
        <v>26213</v>
      </c>
      <c r="G2590" s="95" t="s">
        <v>33</v>
      </c>
      <c r="H2590" s="94" t="s">
        <v>12006</v>
      </c>
      <c r="BF2590" s="94"/>
      <c r="BG2590" s="94"/>
      <c r="BH2590" s="94" t="s">
        <v>33</v>
      </c>
      <c r="BI2590" s="94"/>
      <c r="BJ2590" s="94"/>
      <c r="BK2590" s="94"/>
      <c r="BL2590" s="94"/>
      <c r="BM2590" s="94"/>
      <c r="BN2590" s="94"/>
      <c r="BO2590" s="94"/>
      <c r="BP2590" s="94"/>
      <c r="BQ2590" s="94"/>
      <c r="BR2590" s="94">
        <v>1.0</v>
      </c>
      <c r="BS2590" s="94"/>
      <c r="BT2590" s="94"/>
      <c r="BU2590" s="94"/>
      <c r="BV2590" s="94"/>
      <c r="BW2590" s="94"/>
      <c r="BX2590" s="94"/>
      <c r="BY2590" s="94"/>
      <c r="BZ2590" s="94"/>
      <c r="CA2590" s="94"/>
      <c r="CB2590" s="94"/>
      <c r="CC2590" s="94"/>
      <c r="CD2590" s="94"/>
      <c r="CE2590" s="94"/>
      <c r="CF2590" s="94"/>
      <c r="CG2590" s="94"/>
      <c r="CH2590" s="94"/>
      <c r="CJ2590" s="94" t="s">
        <v>3680</v>
      </c>
      <c r="CK2590" s="94" t="s">
        <v>26214</v>
      </c>
      <c r="CL2590" s="94" t="s">
        <v>12010</v>
      </c>
      <c r="CM2590" s="94" t="s">
        <v>18476</v>
      </c>
      <c r="CO2590" s="94" t="s">
        <v>12030</v>
      </c>
      <c r="CP2590" s="94" t="s">
        <v>14724</v>
      </c>
      <c r="CQ2590" s="94" t="s">
        <v>13943</v>
      </c>
      <c r="CR2590" s="94" t="s">
        <v>12243</v>
      </c>
      <c r="CS2590" s="94" t="s">
        <v>12016</v>
      </c>
      <c r="CX2590" s="94" t="s">
        <v>26215</v>
      </c>
      <c r="CZ2590" s="94" t="s">
        <v>12007</v>
      </c>
      <c r="DA2590" s="94" t="s">
        <v>12016</v>
      </c>
      <c r="DB2590" s="94" t="s">
        <v>12019</v>
      </c>
      <c r="DC2590" s="94" t="s">
        <v>12007</v>
      </c>
      <c r="DD2590" s="94" t="s">
        <v>12016</v>
      </c>
      <c r="DE2590" s="94" t="s">
        <v>12007</v>
      </c>
      <c r="DH2590" s="94" t="s">
        <v>12021</v>
      </c>
      <c r="DJ2590" s="94" t="s">
        <v>12022</v>
      </c>
    </row>
    <row r="2591" ht="13.5" customHeight="1">
      <c r="A2591" s="94" t="s">
        <v>26216</v>
      </c>
      <c r="B2591" s="94" t="s">
        <v>4104</v>
      </c>
      <c r="C2591" s="94" t="str">
        <f t="shared" si="1"/>
        <v>Xiang-Gao Wang</v>
      </c>
      <c r="D2591" s="94" t="s">
        <v>26217</v>
      </c>
      <c r="E2591" s="94" t="s">
        <v>32</v>
      </c>
      <c r="F2591" s="94" t="s">
        <v>26218</v>
      </c>
      <c r="G2591" s="95" t="s">
        <v>38</v>
      </c>
      <c r="H2591" s="94" t="s">
        <v>12006</v>
      </c>
      <c r="I2591" s="94" t="s">
        <v>12025</v>
      </c>
      <c r="BF2591" s="94"/>
      <c r="BG2591" s="94"/>
      <c r="BH2591" s="94"/>
      <c r="BI2591" s="94" t="s">
        <v>38</v>
      </c>
      <c r="BJ2591" s="94"/>
      <c r="BK2591" s="94"/>
      <c r="BL2591" s="94"/>
      <c r="BM2591" s="94"/>
      <c r="BN2591" s="94"/>
      <c r="BO2591" s="94"/>
      <c r="BP2591" s="94"/>
      <c r="BQ2591" s="94"/>
      <c r="BR2591" s="94"/>
      <c r="BS2591" s="94"/>
      <c r="BT2591" s="94"/>
      <c r="BU2591" s="94">
        <v>1.0</v>
      </c>
      <c r="BV2591" s="94"/>
      <c r="BW2591" s="94"/>
      <c r="BX2591" s="94"/>
      <c r="BY2591" s="94"/>
      <c r="BZ2591" s="94"/>
      <c r="CA2591" s="94"/>
      <c r="CB2591" s="94"/>
      <c r="CC2591" s="94"/>
      <c r="CD2591" s="94"/>
      <c r="CE2591" s="94"/>
      <c r="CF2591" s="94"/>
      <c r="CG2591" s="94"/>
      <c r="CH2591" s="94"/>
      <c r="CJ2591" s="94" t="s">
        <v>12026</v>
      </c>
      <c r="CK2591" s="94" t="s">
        <v>26219</v>
      </c>
      <c r="CL2591" s="94" t="s">
        <v>12046</v>
      </c>
      <c r="CM2591" s="94" t="s">
        <v>16541</v>
      </c>
      <c r="CO2591" s="94" t="s">
        <v>12030</v>
      </c>
      <c r="CP2591" s="94" t="s">
        <v>26220</v>
      </c>
      <c r="CQ2591" s="94" t="s">
        <v>13943</v>
      </c>
      <c r="CR2591" s="94" t="s">
        <v>14133</v>
      </c>
      <c r="CX2591" s="94" t="s">
        <v>1657</v>
      </c>
      <c r="CZ2591" s="94" t="s">
        <v>12007</v>
      </c>
      <c r="DC2591" s="94" t="s">
        <v>12007</v>
      </c>
      <c r="DD2591" s="94" t="s">
        <v>12007</v>
      </c>
      <c r="DH2591" s="94" t="s">
        <v>12021</v>
      </c>
      <c r="DJ2591" s="94" t="s">
        <v>12022</v>
      </c>
    </row>
    <row r="2592" ht="13.5" customHeight="1">
      <c r="A2592" s="94" t="s">
        <v>8280</v>
      </c>
      <c r="B2592" s="94" t="s">
        <v>5474</v>
      </c>
      <c r="C2592" s="94" t="str">
        <f t="shared" si="1"/>
        <v>Xiao Xia Yu</v>
      </c>
      <c r="D2592" s="94" t="s">
        <v>8281</v>
      </c>
      <c r="E2592" s="94" t="s">
        <v>35</v>
      </c>
      <c r="F2592" s="94" t="s">
        <v>26221</v>
      </c>
      <c r="G2592" s="95" t="s">
        <v>33</v>
      </c>
      <c r="H2592" s="94" t="s">
        <v>12006</v>
      </c>
      <c r="I2592" s="94" t="s">
        <v>12069</v>
      </c>
      <c r="BF2592" s="94" t="s">
        <v>33</v>
      </c>
      <c r="BG2592" s="94"/>
      <c r="BH2592" s="94"/>
      <c r="BI2592" s="94"/>
      <c r="BJ2592" s="94"/>
      <c r="BK2592" s="94"/>
      <c r="BL2592" s="94">
        <v>1.0</v>
      </c>
      <c r="BM2592" s="94"/>
      <c r="BN2592" s="94"/>
      <c r="BO2592" s="94"/>
      <c r="BP2592" s="94"/>
      <c r="BQ2592" s="94"/>
      <c r="BR2592" s="94"/>
      <c r="BS2592" s="94"/>
      <c r="BT2592" s="94"/>
      <c r="BU2592" s="94"/>
      <c r="BV2592" s="94"/>
      <c r="BW2592" s="94"/>
      <c r="BX2592" s="94"/>
      <c r="BY2592" s="94"/>
      <c r="BZ2592" s="94"/>
      <c r="CA2592" s="94"/>
      <c r="CB2592" s="94"/>
      <c r="CC2592" s="94"/>
      <c r="CD2592" s="94"/>
      <c r="CE2592" s="94"/>
      <c r="CF2592" s="94"/>
      <c r="CG2592" s="94"/>
      <c r="CH2592" s="94"/>
      <c r="CJ2592" s="94" t="s">
        <v>12058</v>
      </c>
      <c r="CK2592" s="94" t="s">
        <v>26222</v>
      </c>
      <c r="CL2592" s="94" t="s">
        <v>12010</v>
      </c>
      <c r="CM2592" s="94" t="s">
        <v>26223</v>
      </c>
      <c r="CN2592" s="94" t="s">
        <v>14767</v>
      </c>
      <c r="CO2592" s="94" t="s">
        <v>12030</v>
      </c>
      <c r="CP2592" s="94" t="s">
        <v>14136</v>
      </c>
      <c r="CQ2592" s="94" t="s">
        <v>23156</v>
      </c>
      <c r="CR2592" s="94" t="s">
        <v>23156</v>
      </c>
      <c r="CS2592" s="94" t="s">
        <v>12007</v>
      </c>
      <c r="CT2592" s="94" t="s">
        <v>12016</v>
      </c>
      <c r="CU2592" s="94" t="s">
        <v>12016</v>
      </c>
      <c r="CV2592" s="94" t="s">
        <v>12016</v>
      </c>
      <c r="CX2592" s="94" t="s">
        <v>20304</v>
      </c>
      <c r="CZ2592" s="94" t="s">
        <v>12007</v>
      </c>
      <c r="DA2592" s="94" t="s">
        <v>12019</v>
      </c>
      <c r="DC2592" s="94" t="s">
        <v>12007</v>
      </c>
      <c r="DD2592" s="94" t="s">
        <v>12016</v>
      </c>
      <c r="DE2592" s="94" t="s">
        <v>12007</v>
      </c>
      <c r="DH2592" s="94" t="s">
        <v>12021</v>
      </c>
      <c r="DJ2592" s="94" t="s">
        <v>12022</v>
      </c>
    </row>
    <row r="2593" ht="13.5" customHeight="1">
      <c r="A2593" s="94" t="s">
        <v>7999</v>
      </c>
      <c r="B2593" s="94" t="s">
        <v>1695</v>
      </c>
      <c r="C2593" s="94" t="str">
        <f t="shared" si="1"/>
        <v>Xiaofan Zhang</v>
      </c>
      <c r="D2593" s="94" t="s">
        <v>8000</v>
      </c>
      <c r="E2593" s="94" t="s">
        <v>32</v>
      </c>
      <c r="F2593" s="94" t="s">
        <v>26224</v>
      </c>
      <c r="G2593" s="95" t="s">
        <v>33</v>
      </c>
      <c r="H2593" s="94" t="s">
        <v>12006</v>
      </c>
      <c r="I2593" s="94" t="s">
        <v>12069</v>
      </c>
      <c r="BF2593" s="94" t="s">
        <v>33</v>
      </c>
      <c r="BG2593" s="94"/>
      <c r="BH2593" s="94"/>
      <c r="BI2593" s="94"/>
      <c r="BJ2593" s="94"/>
      <c r="BK2593" s="94"/>
      <c r="BL2593" s="94"/>
      <c r="BM2593" s="94">
        <v>1.0</v>
      </c>
      <c r="BN2593" s="94"/>
      <c r="BO2593" s="94"/>
      <c r="BP2593" s="94"/>
      <c r="BQ2593" s="94"/>
      <c r="BR2593" s="94"/>
      <c r="BS2593" s="94"/>
      <c r="BT2593" s="94"/>
      <c r="BU2593" s="94"/>
      <c r="BV2593" s="94"/>
      <c r="BW2593" s="94"/>
      <c r="BX2593" s="94"/>
      <c r="BY2593" s="94"/>
      <c r="BZ2593" s="94"/>
      <c r="CA2593" s="94"/>
      <c r="CB2593" s="94"/>
      <c r="CC2593" s="94"/>
      <c r="CD2593" s="94"/>
      <c r="CE2593" s="94"/>
      <c r="CF2593" s="94"/>
      <c r="CG2593" s="94"/>
      <c r="CH2593" s="94"/>
      <c r="CK2593" s="94" t="s">
        <v>8004</v>
      </c>
      <c r="CM2593" s="94" t="s">
        <v>21188</v>
      </c>
      <c r="CO2593" s="94" t="s">
        <v>12122</v>
      </c>
      <c r="CQ2593" s="94" t="s">
        <v>13943</v>
      </c>
      <c r="CX2593" s="94" t="s">
        <v>12235</v>
      </c>
      <c r="DH2593" s="94" t="s">
        <v>12021</v>
      </c>
      <c r="DJ2593" s="94" t="s">
        <v>12022</v>
      </c>
    </row>
    <row r="2594" ht="13.5" customHeight="1">
      <c r="A2594" s="94" t="s">
        <v>26225</v>
      </c>
      <c r="B2594" s="94" t="s">
        <v>5020</v>
      </c>
      <c r="C2594" s="94" t="str">
        <f t="shared" si="1"/>
        <v>Xiaojun Jiang</v>
      </c>
      <c r="D2594" s="94" t="s">
        <v>26226</v>
      </c>
      <c r="E2594" s="94" t="s">
        <v>32</v>
      </c>
      <c r="F2594" s="94" t="s">
        <v>26227</v>
      </c>
      <c r="G2594" s="95" t="s">
        <v>33</v>
      </c>
      <c r="H2594" s="94" t="s">
        <v>12006</v>
      </c>
      <c r="I2594" s="94" t="s">
        <v>12381</v>
      </c>
      <c r="BF2594" s="94"/>
      <c r="BG2594" s="94"/>
      <c r="BH2594" s="94" t="s">
        <v>33</v>
      </c>
      <c r="BI2594" s="94"/>
      <c r="BJ2594" s="94"/>
      <c r="BK2594" s="94"/>
      <c r="BL2594" s="94"/>
      <c r="BM2594" s="94"/>
      <c r="BN2594" s="94"/>
      <c r="BO2594" s="94"/>
      <c r="BP2594" s="94"/>
      <c r="BQ2594" s="94"/>
      <c r="BR2594" s="94">
        <v>1.0</v>
      </c>
      <c r="BS2594" s="94"/>
      <c r="BT2594" s="94"/>
      <c r="BU2594" s="94"/>
      <c r="BV2594" s="94"/>
      <c r="BW2594" s="94"/>
      <c r="BX2594" s="94"/>
      <c r="BY2594" s="94"/>
      <c r="BZ2594" s="94"/>
      <c r="CA2594" s="94"/>
      <c r="CB2594" s="94"/>
      <c r="CC2594" s="94"/>
      <c r="CD2594" s="94"/>
      <c r="CE2594" s="94"/>
      <c r="CF2594" s="94"/>
      <c r="CG2594" s="94"/>
      <c r="CH2594" s="94"/>
      <c r="CJ2594" s="94" t="s">
        <v>12026</v>
      </c>
      <c r="CK2594" s="94" t="s">
        <v>26228</v>
      </c>
      <c r="CL2594" s="94" t="s">
        <v>12046</v>
      </c>
      <c r="CM2594" s="94" t="s">
        <v>14135</v>
      </c>
      <c r="CN2594" s="94" t="s">
        <v>26229</v>
      </c>
      <c r="CO2594" s="94" t="s">
        <v>12030</v>
      </c>
      <c r="CP2594" s="94" t="s">
        <v>14136</v>
      </c>
      <c r="CQ2594" s="94" t="s">
        <v>13943</v>
      </c>
      <c r="CR2594" s="94" t="s">
        <v>14133</v>
      </c>
      <c r="CS2594" s="94" t="s">
        <v>12007</v>
      </c>
      <c r="CX2594" s="94" t="s">
        <v>26230</v>
      </c>
      <c r="DC2594" s="94" t="s">
        <v>12007</v>
      </c>
      <c r="DD2594" s="94" t="s">
        <v>12007</v>
      </c>
      <c r="DE2594" s="94" t="s">
        <v>12007</v>
      </c>
      <c r="DH2594" s="94" t="s">
        <v>12021</v>
      </c>
      <c r="DJ2594" s="94" t="s">
        <v>12022</v>
      </c>
    </row>
    <row r="2595" ht="13.5" customHeight="1">
      <c r="A2595" s="94" t="s">
        <v>26231</v>
      </c>
      <c r="B2595" s="94" t="s">
        <v>4104</v>
      </c>
      <c r="C2595" s="94" t="str">
        <f t="shared" si="1"/>
        <v>Xiaoya Wang</v>
      </c>
      <c r="D2595" s="94" t="s">
        <v>26232</v>
      </c>
      <c r="E2595" s="94" t="s">
        <v>32</v>
      </c>
      <c r="F2595" s="94" t="s">
        <v>26233</v>
      </c>
      <c r="G2595" s="95" t="s">
        <v>33</v>
      </c>
      <c r="H2595" s="94" t="s">
        <v>12006</v>
      </c>
      <c r="I2595" s="94" t="s">
        <v>12025</v>
      </c>
      <c r="BF2595" s="94"/>
      <c r="BG2595" s="94"/>
      <c r="BH2595" s="94" t="s">
        <v>33</v>
      </c>
      <c r="BI2595" s="94"/>
      <c r="BJ2595" s="94"/>
      <c r="BK2595" s="94"/>
      <c r="BL2595" s="94"/>
      <c r="BM2595" s="94"/>
      <c r="BN2595" s="94"/>
      <c r="BO2595" s="94"/>
      <c r="BP2595" s="94"/>
      <c r="BQ2595" s="94"/>
      <c r="BR2595" s="94">
        <v>1.0</v>
      </c>
      <c r="BS2595" s="94"/>
      <c r="BT2595" s="94"/>
      <c r="BU2595" s="94"/>
      <c r="BV2595" s="94"/>
      <c r="BW2595" s="94"/>
      <c r="BX2595" s="94"/>
      <c r="BY2595" s="94"/>
      <c r="BZ2595" s="94"/>
      <c r="CA2595" s="94"/>
      <c r="CB2595" s="94"/>
      <c r="CC2595" s="94"/>
      <c r="CD2595" s="94"/>
      <c r="CE2595" s="94"/>
      <c r="CF2595" s="94"/>
      <c r="CG2595" s="94"/>
      <c r="CH2595" s="94"/>
      <c r="CJ2595" s="94" t="s">
        <v>12082</v>
      </c>
      <c r="CK2595" s="94" t="s">
        <v>26234</v>
      </c>
      <c r="CM2595" s="94" t="s">
        <v>18472</v>
      </c>
      <c r="CQ2595" s="94" t="s">
        <v>13943</v>
      </c>
      <c r="CX2595" s="94" t="s">
        <v>26235</v>
      </c>
      <c r="CZ2595" s="94" t="s">
        <v>12007</v>
      </c>
      <c r="DA2595" s="94" t="s">
        <v>12019</v>
      </c>
      <c r="DB2595" s="94" t="s">
        <v>12016</v>
      </c>
      <c r="DC2595" s="94" t="s">
        <v>12007</v>
      </c>
      <c r="DD2595" s="94" t="s">
        <v>12016</v>
      </c>
      <c r="DE2595" s="94" t="s">
        <v>12016</v>
      </c>
      <c r="DH2595" s="94" t="s">
        <v>12021</v>
      </c>
      <c r="DJ2595" s="94" t="s">
        <v>12022</v>
      </c>
    </row>
    <row r="2596" ht="13.5" customHeight="1">
      <c r="A2596" s="94" t="s">
        <v>26236</v>
      </c>
      <c r="B2596" s="94" t="s">
        <v>26237</v>
      </c>
      <c r="C2596" s="94" t="str">
        <f t="shared" si="1"/>
        <v>xin cheng</v>
      </c>
      <c r="D2596" s="94" t="s">
        <v>26238</v>
      </c>
      <c r="E2596" s="94" t="s">
        <v>32</v>
      </c>
      <c r="F2596" s="94" t="s">
        <v>26239</v>
      </c>
      <c r="G2596" s="95" t="s">
        <v>33</v>
      </c>
      <c r="H2596" s="94" t="s">
        <v>12006</v>
      </c>
      <c r="I2596" s="94" t="s">
        <v>12069</v>
      </c>
      <c r="BF2596" s="94" t="s">
        <v>33</v>
      </c>
      <c r="BG2596" s="94"/>
      <c r="BH2596" s="94"/>
      <c r="BI2596" s="94"/>
      <c r="BJ2596" s="94"/>
      <c r="BK2596" s="94"/>
      <c r="BL2596" s="94">
        <v>1.0</v>
      </c>
      <c r="BM2596" s="94"/>
      <c r="BN2596" s="94"/>
      <c r="BO2596" s="94"/>
      <c r="BP2596" s="94"/>
      <c r="BQ2596" s="94"/>
      <c r="BR2596" s="94"/>
      <c r="BS2596" s="94"/>
      <c r="BT2596" s="94"/>
      <c r="BU2596" s="94"/>
      <c r="BV2596" s="94"/>
      <c r="BW2596" s="94"/>
      <c r="BX2596" s="94"/>
      <c r="BY2596" s="94"/>
      <c r="BZ2596" s="94"/>
      <c r="CA2596" s="94"/>
      <c r="CB2596" s="94"/>
      <c r="CC2596" s="94"/>
      <c r="CD2596" s="94"/>
      <c r="CE2596" s="94"/>
      <c r="CF2596" s="94"/>
      <c r="CG2596" s="94"/>
      <c r="CH2596" s="94"/>
      <c r="CJ2596" s="94" t="s">
        <v>12082</v>
      </c>
      <c r="CK2596" s="94" t="s">
        <v>26240</v>
      </c>
      <c r="CL2596" s="94" t="s">
        <v>12046</v>
      </c>
      <c r="CM2596" s="94" t="s">
        <v>18456</v>
      </c>
      <c r="CQ2596" s="94" t="s">
        <v>13943</v>
      </c>
      <c r="CS2596" s="94" t="s">
        <v>12007</v>
      </c>
      <c r="CX2596" s="94" t="s">
        <v>26241</v>
      </c>
      <c r="CZ2596" s="94" t="s">
        <v>12007</v>
      </c>
      <c r="DB2596" s="94" t="s">
        <v>12019</v>
      </c>
      <c r="DC2596" s="94" t="s">
        <v>12016</v>
      </c>
      <c r="DE2596" s="94" t="s">
        <v>12007</v>
      </c>
      <c r="DH2596" s="94" t="s">
        <v>12021</v>
      </c>
      <c r="DJ2596" s="94" t="s">
        <v>12022</v>
      </c>
    </row>
    <row r="2597" ht="13.5" customHeight="1">
      <c r="A2597" s="94" t="s">
        <v>8971</v>
      </c>
      <c r="B2597" s="94" t="s">
        <v>8972</v>
      </c>
      <c r="C2597" s="94" t="str">
        <f t="shared" si="1"/>
        <v>xola ndaliso</v>
      </c>
      <c r="D2597" s="94" t="s">
        <v>8973</v>
      </c>
      <c r="E2597" s="94" t="s">
        <v>32</v>
      </c>
      <c r="F2597" s="94" t="s">
        <v>26242</v>
      </c>
      <c r="G2597" s="95" t="s">
        <v>33</v>
      </c>
      <c r="H2597" s="94" t="s">
        <v>12006</v>
      </c>
      <c r="I2597" s="94" t="s">
        <v>12069</v>
      </c>
      <c r="BF2597" s="94" t="s">
        <v>33</v>
      </c>
      <c r="BG2597" s="94"/>
      <c r="BH2597" s="94"/>
      <c r="BI2597" s="94"/>
      <c r="BJ2597" s="94"/>
      <c r="BK2597" s="94"/>
      <c r="BL2597" s="94"/>
      <c r="BM2597" s="94">
        <v>1.0</v>
      </c>
      <c r="BN2597" s="94"/>
      <c r="BO2597" s="94"/>
      <c r="BP2597" s="94"/>
      <c r="BQ2597" s="94"/>
      <c r="BR2597" s="94"/>
      <c r="BS2597" s="94"/>
      <c r="BT2597" s="94"/>
      <c r="BU2597" s="94"/>
      <c r="BV2597" s="94"/>
      <c r="BW2597" s="94"/>
      <c r="BX2597" s="94"/>
      <c r="BY2597" s="94"/>
      <c r="BZ2597" s="94"/>
      <c r="CA2597" s="94"/>
      <c r="CB2597" s="94"/>
      <c r="CC2597" s="94"/>
      <c r="CD2597" s="94">
        <v>1.0</v>
      </c>
      <c r="CE2597" s="94"/>
      <c r="CF2597" s="94"/>
      <c r="CG2597" s="94"/>
      <c r="CH2597" s="94"/>
      <c r="CJ2597" s="94" t="s">
        <v>11475</v>
      </c>
      <c r="CK2597" s="94" t="s">
        <v>26243</v>
      </c>
      <c r="CL2597" s="94" t="s">
        <v>12046</v>
      </c>
      <c r="CM2597" s="94" t="s">
        <v>13061</v>
      </c>
      <c r="CN2597" s="94" t="s">
        <v>12216</v>
      </c>
      <c r="CO2597" s="94" t="s">
        <v>12122</v>
      </c>
      <c r="CP2597" s="94" t="s">
        <v>12306</v>
      </c>
      <c r="CQ2597" s="94" t="s">
        <v>12015</v>
      </c>
      <c r="CR2597" s="94" t="s">
        <v>12219</v>
      </c>
      <c r="CS2597" s="94" t="s">
        <v>12016</v>
      </c>
      <c r="CT2597" s="94" t="s">
        <v>12052</v>
      </c>
      <c r="CU2597" s="94" t="s">
        <v>12498</v>
      </c>
      <c r="CV2597" s="94" t="s">
        <v>12498</v>
      </c>
      <c r="CX2597" s="94" t="s">
        <v>26244</v>
      </c>
      <c r="CZ2597" s="94" t="s">
        <v>12007</v>
      </c>
      <c r="DA2597" s="94" t="s">
        <v>12016</v>
      </c>
      <c r="DB2597" s="94" t="s">
        <v>12111</v>
      </c>
      <c r="DC2597" s="94" t="s">
        <v>12007</v>
      </c>
      <c r="DD2597" s="94" t="s">
        <v>12007</v>
      </c>
      <c r="DE2597" s="94" t="s">
        <v>12016</v>
      </c>
      <c r="DF2597" s="94" t="s">
        <v>12498</v>
      </c>
      <c r="DH2597" s="94" t="s">
        <v>12021</v>
      </c>
      <c r="DJ2597" s="94" t="s">
        <v>12022</v>
      </c>
    </row>
    <row r="2598" ht="13.5" customHeight="1">
      <c r="A2598" s="94" t="s">
        <v>26243</v>
      </c>
      <c r="B2598" s="94" t="s">
        <v>26245</v>
      </c>
      <c r="C2598" s="94" t="str">
        <f t="shared" si="1"/>
        <v>Xola Sukwana</v>
      </c>
      <c r="D2598" s="94" t="s">
        <v>26246</v>
      </c>
      <c r="E2598" s="94" t="s">
        <v>35</v>
      </c>
      <c r="F2598" s="94" t="s">
        <v>26247</v>
      </c>
      <c r="G2598" s="95" t="s">
        <v>33</v>
      </c>
      <c r="H2598" s="94" t="s">
        <v>12006</v>
      </c>
      <c r="BF2598" s="94"/>
      <c r="BG2598" s="94"/>
      <c r="BH2598" s="94"/>
      <c r="BI2598" s="94"/>
      <c r="BJ2598" s="94" t="s">
        <v>33</v>
      </c>
      <c r="BK2598" s="94"/>
      <c r="BL2598" s="94"/>
      <c r="BM2598" s="94"/>
      <c r="BN2598" s="94"/>
      <c r="BO2598" s="94"/>
      <c r="BP2598" s="94"/>
      <c r="BQ2598" s="94"/>
      <c r="BR2598" s="94"/>
      <c r="BS2598" s="94"/>
      <c r="BT2598" s="94"/>
      <c r="BU2598" s="94"/>
      <c r="BV2598" s="94"/>
      <c r="BW2598" s="94"/>
      <c r="BX2598" s="94"/>
      <c r="BY2598" s="94">
        <v>1.0</v>
      </c>
      <c r="BZ2598" s="94"/>
      <c r="CA2598" s="94"/>
      <c r="CB2598" s="94"/>
      <c r="CC2598" s="94"/>
      <c r="CD2598" s="94"/>
      <c r="CE2598" s="94"/>
      <c r="CF2598" s="94"/>
      <c r="CG2598" s="94"/>
      <c r="CH2598" s="94"/>
      <c r="CJ2598" s="94" t="s">
        <v>14643</v>
      </c>
      <c r="CK2598" s="94" t="s">
        <v>26248</v>
      </c>
      <c r="CL2598" s="94" t="s">
        <v>12505</v>
      </c>
      <c r="CM2598" s="94" t="s">
        <v>21118</v>
      </c>
      <c r="CN2598" s="94" t="s">
        <v>21070</v>
      </c>
      <c r="CO2598" s="94" t="s">
        <v>12217</v>
      </c>
      <c r="CP2598" s="94" t="s">
        <v>12189</v>
      </c>
      <c r="CQ2598" s="94" t="s">
        <v>12015</v>
      </c>
      <c r="CR2598" s="94" t="s">
        <v>12219</v>
      </c>
      <c r="CS2598" s="94" t="s">
        <v>12016</v>
      </c>
      <c r="CT2598" s="94" t="s">
        <v>12498</v>
      </c>
      <c r="CX2598" s="94" t="s">
        <v>2154</v>
      </c>
      <c r="CZ2598" s="94" t="s">
        <v>12007</v>
      </c>
      <c r="DB2598" s="94" t="s">
        <v>12111</v>
      </c>
      <c r="DD2598" s="94" t="s">
        <v>12007</v>
      </c>
      <c r="DE2598" s="94" t="s">
        <v>12007</v>
      </c>
      <c r="DH2598" s="94" t="s">
        <v>12021</v>
      </c>
      <c r="DJ2598" s="94" t="s">
        <v>12022</v>
      </c>
    </row>
    <row r="2599" ht="13.5" customHeight="1">
      <c r="A2599" s="94" t="s">
        <v>26249</v>
      </c>
      <c r="B2599" s="94" t="s">
        <v>26250</v>
      </c>
      <c r="C2599" s="94" t="str">
        <f t="shared" si="1"/>
        <v>Xolile Mkhatshwa</v>
      </c>
      <c r="D2599" s="94" t="s">
        <v>26251</v>
      </c>
      <c r="E2599" s="94" t="s">
        <v>32</v>
      </c>
      <c r="F2599" s="94" t="s">
        <v>26252</v>
      </c>
      <c r="G2599" s="95" t="s">
        <v>38</v>
      </c>
      <c r="H2599" s="94" t="s">
        <v>12006</v>
      </c>
      <c r="AB2599" s="94" t="s">
        <v>12007</v>
      </c>
      <c r="BF2599" s="94"/>
      <c r="BG2599" s="94"/>
      <c r="BH2599" s="94"/>
      <c r="BI2599" s="94"/>
      <c r="BJ2599" s="94"/>
      <c r="BK2599" s="94" t="s">
        <v>38</v>
      </c>
      <c r="BL2599" s="94"/>
      <c r="BM2599" s="94"/>
      <c r="BN2599" s="94"/>
      <c r="BO2599" s="94"/>
      <c r="BP2599" s="94"/>
      <c r="BQ2599" s="94"/>
      <c r="BR2599" s="94"/>
      <c r="BS2599" s="94"/>
      <c r="BT2599" s="94"/>
      <c r="BU2599" s="94"/>
      <c r="BV2599" s="94"/>
      <c r="BW2599" s="94"/>
      <c r="BX2599" s="94"/>
      <c r="BY2599" s="94"/>
      <c r="BZ2599" s="94"/>
      <c r="CA2599" s="94"/>
      <c r="CB2599" s="94">
        <v>1.0</v>
      </c>
      <c r="CC2599" s="94"/>
      <c r="CD2599" s="94"/>
      <c r="CE2599" s="94"/>
      <c r="CF2599" s="94"/>
      <c r="CG2599" s="94"/>
      <c r="CH2599" s="94"/>
      <c r="CJ2599" s="94" t="s">
        <v>11475</v>
      </c>
      <c r="CK2599" s="94" t="s">
        <v>26249</v>
      </c>
      <c r="CL2599" s="94" t="s">
        <v>12046</v>
      </c>
      <c r="CM2599" s="94" t="s">
        <v>25673</v>
      </c>
      <c r="CN2599" s="94" t="s">
        <v>12143</v>
      </c>
      <c r="CO2599" s="94" t="s">
        <v>12217</v>
      </c>
      <c r="CP2599" s="94" t="s">
        <v>25674</v>
      </c>
      <c r="CQ2599" s="94" t="s">
        <v>12015</v>
      </c>
      <c r="CR2599" s="94" t="s">
        <v>20090</v>
      </c>
      <c r="CU2599" s="94" t="s">
        <v>26253</v>
      </c>
      <c r="CX2599" s="94" t="s">
        <v>26254</v>
      </c>
      <c r="CZ2599" s="94" t="s">
        <v>12016</v>
      </c>
      <c r="DC2599" s="94" t="s">
        <v>12007</v>
      </c>
      <c r="DD2599" s="94" t="s">
        <v>12007</v>
      </c>
      <c r="DH2599" s="94" t="s">
        <v>12021</v>
      </c>
      <c r="DJ2599" s="94" t="s">
        <v>12022</v>
      </c>
    </row>
    <row r="2600" ht="13.5" customHeight="1">
      <c r="A2600" s="94" t="s">
        <v>26255</v>
      </c>
      <c r="B2600" s="94" t="s">
        <v>26256</v>
      </c>
      <c r="C2600" s="94" t="str">
        <f t="shared" si="1"/>
        <v>Xuefei CHEN</v>
      </c>
      <c r="D2600" s="94" t="s">
        <v>26257</v>
      </c>
      <c r="E2600" s="94" t="s">
        <v>32</v>
      </c>
      <c r="F2600" s="94" t="s">
        <v>26258</v>
      </c>
      <c r="G2600" s="95" t="s">
        <v>33</v>
      </c>
      <c r="H2600" s="94" t="s">
        <v>12006</v>
      </c>
      <c r="BF2600" s="94"/>
      <c r="BG2600" s="94"/>
      <c r="BH2600" s="94" t="s">
        <v>33</v>
      </c>
      <c r="BI2600" s="94"/>
      <c r="BJ2600" s="94"/>
      <c r="BK2600" s="94"/>
      <c r="BL2600" s="94"/>
      <c r="BM2600" s="94"/>
      <c r="BN2600" s="94"/>
      <c r="BO2600" s="94"/>
      <c r="BP2600" s="94"/>
      <c r="BQ2600" s="94"/>
      <c r="BR2600" s="94">
        <v>1.0</v>
      </c>
      <c r="BS2600" s="94"/>
      <c r="BT2600" s="94"/>
      <c r="BU2600" s="94"/>
      <c r="BV2600" s="94"/>
      <c r="BW2600" s="94"/>
      <c r="BX2600" s="94"/>
      <c r="BY2600" s="94"/>
      <c r="BZ2600" s="94"/>
      <c r="CA2600" s="94"/>
      <c r="CB2600" s="94"/>
      <c r="CC2600" s="94"/>
      <c r="CD2600" s="94">
        <v>1.0</v>
      </c>
      <c r="CE2600" s="94"/>
      <c r="CF2600" s="94"/>
      <c r="CG2600" s="94"/>
      <c r="CH2600" s="94"/>
      <c r="CJ2600" s="94" t="s">
        <v>12082</v>
      </c>
      <c r="CK2600" s="94" t="s">
        <v>26259</v>
      </c>
      <c r="CM2600" s="94" t="s">
        <v>15740</v>
      </c>
      <c r="CN2600" s="94" t="s">
        <v>12345</v>
      </c>
      <c r="CQ2600" s="94" t="s">
        <v>13943</v>
      </c>
      <c r="CR2600" s="94" t="s">
        <v>14133</v>
      </c>
      <c r="CS2600" s="94" t="s">
        <v>12007</v>
      </c>
      <c r="CX2600" s="94" t="s">
        <v>26260</v>
      </c>
      <c r="CZ2600" s="94" t="s">
        <v>12007</v>
      </c>
      <c r="DC2600" s="94" t="s">
        <v>12007</v>
      </c>
      <c r="DD2600" s="94" t="s">
        <v>12007</v>
      </c>
      <c r="DE2600" s="94" t="s">
        <v>12016</v>
      </c>
      <c r="DH2600" s="94" t="s">
        <v>12021</v>
      </c>
      <c r="DJ2600" s="94" t="s">
        <v>12022</v>
      </c>
    </row>
    <row r="2601" ht="13.5" customHeight="1">
      <c r="A2601" s="94" t="s">
        <v>8898</v>
      </c>
      <c r="B2601" s="94" t="s">
        <v>2398</v>
      </c>
      <c r="C2601" s="94" t="str">
        <f t="shared" si="1"/>
        <v>Xuelei Chen</v>
      </c>
      <c r="D2601" s="94" t="s">
        <v>8899</v>
      </c>
      <c r="E2601" s="94" t="s">
        <v>35</v>
      </c>
      <c r="F2601" s="94" t="s">
        <v>26261</v>
      </c>
      <c r="G2601" s="95" t="s">
        <v>33</v>
      </c>
      <c r="H2601" s="94" t="s">
        <v>12006</v>
      </c>
      <c r="I2601" s="94" t="s">
        <v>12069</v>
      </c>
      <c r="BF2601" s="94"/>
      <c r="BG2601" s="94"/>
      <c r="BH2601" s="94" t="s">
        <v>33</v>
      </c>
      <c r="BI2601" s="94"/>
      <c r="BJ2601" s="94"/>
      <c r="BK2601" s="94"/>
      <c r="BL2601" s="94"/>
      <c r="BM2601" s="94"/>
      <c r="BN2601" s="94"/>
      <c r="BO2601" s="94"/>
      <c r="BP2601" s="94"/>
      <c r="BQ2601" s="94"/>
      <c r="BR2601" s="94">
        <v>1.0</v>
      </c>
      <c r="BS2601" s="94"/>
      <c r="BT2601" s="94"/>
      <c r="BU2601" s="94"/>
      <c r="BV2601" s="94"/>
      <c r="BW2601" s="94"/>
      <c r="BX2601" s="94"/>
      <c r="BY2601" s="94"/>
      <c r="BZ2601" s="94"/>
      <c r="CA2601" s="94"/>
      <c r="CB2601" s="94"/>
      <c r="CC2601" s="94"/>
      <c r="CD2601" s="94"/>
      <c r="CE2601" s="94"/>
      <c r="CF2601" s="94"/>
      <c r="CG2601" s="94"/>
      <c r="CH2601" s="94"/>
      <c r="CJ2601" s="94" t="s">
        <v>12026</v>
      </c>
      <c r="CK2601" s="94" t="s">
        <v>8903</v>
      </c>
      <c r="CL2601" s="94" t="s">
        <v>12175</v>
      </c>
      <c r="CM2601" s="94" t="s">
        <v>26262</v>
      </c>
      <c r="CO2601" s="94" t="s">
        <v>12030</v>
      </c>
      <c r="CP2601" s="94" t="s">
        <v>14136</v>
      </c>
      <c r="CQ2601" s="94" t="s">
        <v>13943</v>
      </c>
      <c r="CS2601" s="94" t="s">
        <v>12007</v>
      </c>
      <c r="CX2601" s="94" t="s">
        <v>26263</v>
      </c>
      <c r="CZ2601" s="94" t="s">
        <v>12007</v>
      </c>
      <c r="DA2601" s="94" t="s">
        <v>12016</v>
      </c>
      <c r="DB2601" s="94" t="s">
        <v>12019</v>
      </c>
      <c r="DC2601" s="94" t="s">
        <v>12016</v>
      </c>
      <c r="DD2601" s="94" t="s">
        <v>12016</v>
      </c>
      <c r="DE2601" s="94" t="s">
        <v>12007</v>
      </c>
      <c r="DH2601" s="94" t="s">
        <v>12021</v>
      </c>
      <c r="DJ2601" s="94" t="s">
        <v>12022</v>
      </c>
    </row>
    <row r="2602" ht="13.5" customHeight="1">
      <c r="A2602" s="94" t="s">
        <v>1633</v>
      </c>
      <c r="B2602" s="94" t="s">
        <v>1634</v>
      </c>
      <c r="C2602" s="94" t="str">
        <f t="shared" si="1"/>
        <v>Xuguang Leng</v>
      </c>
      <c r="D2602" s="94" t="s">
        <v>1635</v>
      </c>
      <c r="E2602" s="94" t="s">
        <v>32</v>
      </c>
      <c r="F2602" s="94" t="s">
        <v>26264</v>
      </c>
      <c r="G2602" s="95" t="s">
        <v>33</v>
      </c>
      <c r="H2602" s="94" t="s">
        <v>12006</v>
      </c>
      <c r="I2602" s="94" t="s">
        <v>12069</v>
      </c>
      <c r="BF2602" s="94" t="s">
        <v>33</v>
      </c>
      <c r="BG2602" s="94"/>
      <c r="BH2602" s="94"/>
      <c r="BI2602" s="94"/>
      <c r="BJ2602" s="94"/>
      <c r="BK2602" s="94"/>
      <c r="BL2602" s="94">
        <v>1.0</v>
      </c>
      <c r="BM2602" s="94"/>
      <c r="BN2602" s="94"/>
      <c r="BO2602" s="94"/>
      <c r="BP2602" s="94"/>
      <c r="BQ2602" s="94"/>
      <c r="BR2602" s="94"/>
      <c r="BS2602" s="94"/>
      <c r="BT2602" s="94"/>
      <c r="BU2602" s="94"/>
      <c r="BV2602" s="94"/>
      <c r="BW2602" s="94"/>
      <c r="BX2602" s="94"/>
      <c r="BY2602" s="94"/>
      <c r="BZ2602" s="94"/>
      <c r="CA2602" s="94"/>
      <c r="CB2602" s="94"/>
      <c r="CC2602" s="94"/>
      <c r="CD2602" s="94"/>
      <c r="CE2602" s="94"/>
      <c r="CF2602" s="94"/>
      <c r="CG2602" s="94"/>
      <c r="CH2602" s="94"/>
      <c r="CK2602" s="94" t="s">
        <v>11438</v>
      </c>
      <c r="CL2602" s="94" t="s">
        <v>12046</v>
      </c>
      <c r="CM2602" s="94" t="s">
        <v>26265</v>
      </c>
      <c r="CP2602" s="94" t="s">
        <v>26266</v>
      </c>
      <c r="CQ2602" s="94" t="s">
        <v>12032</v>
      </c>
      <c r="CR2602" s="94" t="s">
        <v>12062</v>
      </c>
      <c r="CS2602" s="94" t="s">
        <v>12016</v>
      </c>
      <c r="CX2602" s="94" t="s">
        <v>2057</v>
      </c>
      <c r="CZ2602" s="94" t="s">
        <v>12016</v>
      </c>
      <c r="DC2602" s="94" t="s">
        <v>12007</v>
      </c>
      <c r="DD2602" s="94" t="s">
        <v>12007</v>
      </c>
      <c r="DE2602" s="94" t="s">
        <v>12007</v>
      </c>
      <c r="DH2602" s="94" t="s">
        <v>12021</v>
      </c>
      <c r="DJ2602" s="94" t="s">
        <v>12022</v>
      </c>
    </row>
    <row r="2603" ht="13.5" customHeight="1">
      <c r="A2603" s="94" t="s">
        <v>26267</v>
      </c>
      <c r="B2603" s="94" t="s">
        <v>26268</v>
      </c>
      <c r="C2603" s="94" t="str">
        <f t="shared" si="1"/>
        <v>Y Ma</v>
      </c>
      <c r="D2603" s="94" t="s">
        <v>26269</v>
      </c>
      <c r="E2603" s="94" t="s">
        <v>32</v>
      </c>
      <c r="F2603" s="94" t="s">
        <v>26270</v>
      </c>
      <c r="G2603" s="95" t="s">
        <v>33</v>
      </c>
      <c r="H2603" s="94" t="s">
        <v>12006</v>
      </c>
      <c r="I2603" s="94" t="s">
        <v>12025</v>
      </c>
      <c r="BF2603" s="94" t="s">
        <v>33</v>
      </c>
      <c r="BG2603" s="94"/>
      <c r="BH2603" s="94"/>
      <c r="BI2603" s="94"/>
      <c r="BJ2603" s="94"/>
      <c r="BK2603" s="94"/>
      <c r="BL2603" s="94">
        <v>1.0</v>
      </c>
      <c r="BM2603" s="94"/>
      <c r="BN2603" s="94"/>
      <c r="BO2603" s="94"/>
      <c r="BP2603" s="94"/>
      <c r="BQ2603" s="94"/>
      <c r="BR2603" s="94"/>
      <c r="BS2603" s="94"/>
      <c r="BT2603" s="94"/>
      <c r="BU2603" s="94"/>
      <c r="BV2603" s="94"/>
      <c r="BW2603" s="94"/>
      <c r="BX2603" s="94"/>
      <c r="BY2603" s="94"/>
      <c r="BZ2603" s="94"/>
      <c r="CA2603" s="94"/>
      <c r="CB2603" s="94"/>
      <c r="CC2603" s="94"/>
      <c r="CD2603" s="94">
        <v>1.0</v>
      </c>
      <c r="CE2603" s="94"/>
      <c r="CF2603" s="94"/>
      <c r="CG2603" s="94"/>
      <c r="CH2603" s="94"/>
      <c r="CJ2603" s="94" t="s">
        <v>12026</v>
      </c>
      <c r="CK2603" s="94" t="s">
        <v>26271</v>
      </c>
      <c r="CL2603" s="94" t="s">
        <v>12046</v>
      </c>
      <c r="CM2603" s="94" t="s">
        <v>26272</v>
      </c>
      <c r="CN2603" s="94" t="s">
        <v>12029</v>
      </c>
      <c r="CO2603" s="94" t="s">
        <v>12030</v>
      </c>
      <c r="CP2603" s="94" t="s">
        <v>13414</v>
      </c>
      <c r="CQ2603" s="94" t="s">
        <v>12015</v>
      </c>
      <c r="CR2603" s="94" t="s">
        <v>13943</v>
      </c>
      <c r="CS2603" s="94" t="s">
        <v>12016</v>
      </c>
      <c r="CT2603" s="94" t="s">
        <v>12052</v>
      </c>
      <c r="CX2603" s="94" t="s">
        <v>26273</v>
      </c>
      <c r="CZ2603" s="94" t="s">
        <v>12007</v>
      </c>
      <c r="DA2603" s="94" t="s">
        <v>12019</v>
      </c>
      <c r="DB2603" s="94" t="s">
        <v>12019</v>
      </c>
      <c r="DC2603" s="94" t="s">
        <v>12007</v>
      </c>
      <c r="DD2603" s="94" t="s">
        <v>12007</v>
      </c>
      <c r="DE2603" s="94" t="s">
        <v>12016</v>
      </c>
      <c r="DH2603" s="94" t="s">
        <v>12021</v>
      </c>
      <c r="DJ2603" s="94" t="s">
        <v>12022</v>
      </c>
    </row>
    <row r="2604" ht="13.5" customHeight="1">
      <c r="A2604" s="94" t="s">
        <v>26274</v>
      </c>
      <c r="B2604" s="94" t="s">
        <v>26275</v>
      </c>
      <c r="C2604" s="94" t="str">
        <f t="shared" si="1"/>
        <v>Yahira Mendoza Moncada</v>
      </c>
      <c r="D2604" s="94" t="s">
        <v>26276</v>
      </c>
      <c r="E2604" s="94" t="s">
        <v>35</v>
      </c>
      <c r="F2604" s="94" t="s">
        <v>26277</v>
      </c>
      <c r="G2604" s="95" t="s">
        <v>33</v>
      </c>
      <c r="H2604" s="94" t="s">
        <v>12006</v>
      </c>
      <c r="BF2604" s="94"/>
      <c r="BG2604" s="94"/>
      <c r="BH2604" s="94" t="s">
        <v>33</v>
      </c>
      <c r="BI2604" s="94"/>
      <c r="BJ2604" s="94"/>
      <c r="BK2604" s="94"/>
      <c r="BL2604" s="94"/>
      <c r="BM2604" s="94"/>
      <c r="BN2604" s="94"/>
      <c r="BO2604" s="94"/>
      <c r="BP2604" s="94"/>
      <c r="BQ2604" s="94"/>
      <c r="BR2604" s="94"/>
      <c r="BS2604" s="94">
        <v>1.0</v>
      </c>
      <c r="BT2604" s="94"/>
      <c r="BU2604" s="94"/>
      <c r="BV2604" s="94"/>
      <c r="BW2604" s="94"/>
      <c r="BX2604" s="94"/>
      <c r="BY2604" s="94"/>
      <c r="BZ2604" s="94"/>
      <c r="CA2604" s="94"/>
      <c r="CB2604" s="94"/>
      <c r="CC2604" s="94"/>
      <c r="CD2604" s="94"/>
      <c r="CE2604" s="94"/>
      <c r="CF2604" s="94"/>
      <c r="CG2604" s="94"/>
      <c r="CH2604" s="94"/>
      <c r="CK2604" s="94" t="s">
        <v>26278</v>
      </c>
      <c r="CL2604" s="94" t="s">
        <v>12010</v>
      </c>
      <c r="CM2604" s="94" t="s">
        <v>26279</v>
      </c>
      <c r="CN2604" s="94" t="s">
        <v>12375</v>
      </c>
      <c r="CO2604" s="94" t="s">
        <v>12217</v>
      </c>
      <c r="CP2604" s="94" t="s">
        <v>12800</v>
      </c>
      <c r="CQ2604" s="94" t="s">
        <v>12320</v>
      </c>
      <c r="CR2604" s="94" t="s">
        <v>26280</v>
      </c>
      <c r="CS2604" s="94" t="s">
        <v>12007</v>
      </c>
      <c r="CX2604" s="94" t="s">
        <v>26281</v>
      </c>
      <c r="CZ2604" s="94" t="s">
        <v>12007</v>
      </c>
      <c r="DA2604" s="94" t="s">
        <v>12111</v>
      </c>
      <c r="DB2604" s="94" t="s">
        <v>12111</v>
      </c>
      <c r="DC2604" s="94" t="s">
        <v>12007</v>
      </c>
      <c r="DD2604" s="94" t="s">
        <v>12007</v>
      </c>
      <c r="DE2604" s="94" t="s">
        <v>12016</v>
      </c>
      <c r="DH2604" s="94" t="s">
        <v>12021</v>
      </c>
      <c r="DJ2604" s="94" t="s">
        <v>12022</v>
      </c>
    </row>
    <row r="2605" ht="13.5" customHeight="1">
      <c r="A2605" s="94" t="s">
        <v>26282</v>
      </c>
      <c r="B2605" s="94" t="s">
        <v>2398</v>
      </c>
      <c r="C2605" s="94" t="str">
        <f t="shared" si="1"/>
        <v>Yajie Chen</v>
      </c>
      <c r="D2605" s="94" t="s">
        <v>26283</v>
      </c>
      <c r="E2605" s="94" t="s">
        <v>32</v>
      </c>
      <c r="F2605" s="94" t="s">
        <v>26284</v>
      </c>
      <c r="G2605" s="95" t="s">
        <v>33</v>
      </c>
      <c r="H2605" s="94" t="s">
        <v>12006</v>
      </c>
      <c r="I2605" s="94" t="s">
        <v>12069</v>
      </c>
      <c r="BF2605" s="94" t="s">
        <v>33</v>
      </c>
      <c r="BG2605" s="94"/>
      <c r="BH2605" s="94"/>
      <c r="BI2605" s="94"/>
      <c r="BJ2605" s="94"/>
      <c r="BK2605" s="94"/>
      <c r="BL2605" s="94">
        <v>1.0</v>
      </c>
      <c r="BM2605" s="94"/>
      <c r="BN2605" s="94"/>
      <c r="BO2605" s="94"/>
      <c r="BP2605" s="94"/>
      <c r="BQ2605" s="94"/>
      <c r="BR2605" s="94"/>
      <c r="BS2605" s="94"/>
      <c r="BT2605" s="94"/>
      <c r="BU2605" s="94"/>
      <c r="BV2605" s="94"/>
      <c r="BW2605" s="94"/>
      <c r="BX2605" s="94"/>
      <c r="BY2605" s="94"/>
      <c r="BZ2605" s="94"/>
      <c r="CA2605" s="94"/>
      <c r="CB2605" s="94"/>
      <c r="CC2605" s="94"/>
      <c r="CD2605" s="94"/>
      <c r="CE2605" s="94"/>
      <c r="CF2605" s="94"/>
      <c r="CG2605" s="94"/>
      <c r="CH2605" s="94"/>
      <c r="CJ2605" s="94" t="s">
        <v>12058</v>
      </c>
      <c r="CK2605" s="94" t="s">
        <v>26285</v>
      </c>
      <c r="CL2605" s="94" t="s">
        <v>12046</v>
      </c>
      <c r="CM2605" s="94" t="s">
        <v>13540</v>
      </c>
      <c r="CN2605" s="94" t="s">
        <v>12187</v>
      </c>
      <c r="CO2605" s="94" t="s">
        <v>12188</v>
      </c>
      <c r="CQ2605" s="94" t="s">
        <v>12243</v>
      </c>
      <c r="CR2605" s="94" t="s">
        <v>13943</v>
      </c>
      <c r="CS2605" s="94" t="s">
        <v>12007</v>
      </c>
      <c r="CX2605" s="94" t="s">
        <v>3222</v>
      </c>
      <c r="CZ2605" s="94" t="s">
        <v>12007</v>
      </c>
      <c r="DA2605" s="94" t="s">
        <v>12016</v>
      </c>
      <c r="DB2605" s="94" t="s">
        <v>12111</v>
      </c>
      <c r="DC2605" s="94" t="s">
        <v>12007</v>
      </c>
      <c r="DD2605" s="94" t="s">
        <v>12016</v>
      </c>
      <c r="DE2605" s="94" t="s">
        <v>12007</v>
      </c>
      <c r="DH2605" s="94" t="s">
        <v>12021</v>
      </c>
      <c r="DJ2605" s="94" t="s">
        <v>12022</v>
      </c>
    </row>
    <row r="2606" ht="13.5" customHeight="1">
      <c r="A2606" s="94" t="s">
        <v>26286</v>
      </c>
      <c r="B2606" s="94" t="s">
        <v>26287</v>
      </c>
      <c r="C2606" s="94" t="str">
        <f t="shared" si="1"/>
        <v>Yana Yakushina</v>
      </c>
      <c r="D2606" s="94" t="s">
        <v>26288</v>
      </c>
      <c r="E2606" s="94" t="s">
        <v>32</v>
      </c>
      <c r="F2606" s="94" t="s">
        <v>26289</v>
      </c>
      <c r="G2606" s="95" t="s">
        <v>38</v>
      </c>
      <c r="H2606" s="94" t="s">
        <v>12006</v>
      </c>
      <c r="I2606" s="94" t="s">
        <v>12069</v>
      </c>
      <c r="BF2606" s="94"/>
      <c r="BG2606" s="94"/>
      <c r="BH2606" s="94"/>
      <c r="BI2606" s="94" t="s">
        <v>38</v>
      </c>
      <c r="BJ2606" s="94"/>
      <c r="BK2606" s="94"/>
      <c r="BL2606" s="94"/>
      <c r="BM2606" s="94"/>
      <c r="BN2606" s="94"/>
      <c r="BO2606" s="94"/>
      <c r="BP2606" s="94"/>
      <c r="BQ2606" s="94"/>
      <c r="BR2606" s="94"/>
      <c r="BS2606" s="94"/>
      <c r="BT2606" s="94"/>
      <c r="BU2606" s="94"/>
      <c r="BV2606" s="94">
        <v>1.0</v>
      </c>
      <c r="BW2606" s="94"/>
      <c r="BX2606" s="94"/>
      <c r="BY2606" s="94"/>
      <c r="BZ2606" s="94"/>
      <c r="CA2606" s="94"/>
      <c r="CB2606" s="94"/>
      <c r="CC2606" s="94"/>
      <c r="CD2606" s="94"/>
      <c r="CE2606" s="94"/>
      <c r="CF2606" s="94"/>
      <c r="CG2606" s="94"/>
      <c r="CH2606" s="94"/>
      <c r="CK2606" s="94" t="s">
        <v>26290</v>
      </c>
      <c r="CM2606" s="94" t="s">
        <v>16679</v>
      </c>
      <c r="CN2606" s="94" t="s">
        <v>13612</v>
      </c>
      <c r="CQ2606" s="94" t="s">
        <v>13028</v>
      </c>
      <c r="CX2606" s="94" t="s">
        <v>14633</v>
      </c>
      <c r="DH2606" s="94" t="s">
        <v>12021</v>
      </c>
      <c r="DJ2606" s="94" t="s">
        <v>12022</v>
      </c>
    </row>
    <row r="2607" ht="13.5" customHeight="1">
      <c r="A2607" s="94" t="s">
        <v>10474</v>
      </c>
      <c r="B2607" s="94" t="s">
        <v>10475</v>
      </c>
      <c r="C2607" s="94" t="str">
        <f t="shared" si="1"/>
        <v>Yara Simango</v>
      </c>
      <c r="D2607" s="94" t="s">
        <v>10476</v>
      </c>
      <c r="E2607" s="94" t="s">
        <v>32</v>
      </c>
      <c r="F2607" s="94" t="s">
        <v>26291</v>
      </c>
      <c r="G2607" s="95" t="s">
        <v>33</v>
      </c>
      <c r="H2607" s="94" t="s">
        <v>12006</v>
      </c>
      <c r="I2607" s="94" t="s">
        <v>12069</v>
      </c>
      <c r="BF2607" s="94" t="s">
        <v>33</v>
      </c>
      <c r="BG2607" s="94"/>
      <c r="BH2607" s="94"/>
      <c r="BI2607" s="94"/>
      <c r="BJ2607" s="94"/>
      <c r="BK2607" s="94"/>
      <c r="BL2607" s="94"/>
      <c r="BM2607" s="94">
        <v>1.0</v>
      </c>
      <c r="BN2607" s="94"/>
      <c r="BO2607" s="94"/>
      <c r="BP2607" s="94"/>
      <c r="BQ2607" s="94"/>
      <c r="BR2607" s="94"/>
      <c r="BS2607" s="94"/>
      <c r="BT2607" s="94"/>
      <c r="BU2607" s="94"/>
      <c r="BV2607" s="94"/>
      <c r="BW2607" s="94"/>
      <c r="BX2607" s="94"/>
      <c r="BY2607" s="94"/>
      <c r="BZ2607" s="94"/>
      <c r="CA2607" s="94"/>
      <c r="CB2607" s="94"/>
      <c r="CC2607" s="94"/>
      <c r="CD2607" s="94">
        <v>1.0</v>
      </c>
      <c r="CE2607" s="94"/>
      <c r="CF2607" s="94"/>
      <c r="CG2607" s="94"/>
      <c r="CH2607" s="94"/>
      <c r="CK2607" s="94" t="s">
        <v>26292</v>
      </c>
      <c r="CL2607" s="94" t="s">
        <v>12010</v>
      </c>
      <c r="CM2607" s="94" t="s">
        <v>13956</v>
      </c>
      <c r="CO2607" s="94" t="s">
        <v>12122</v>
      </c>
      <c r="CP2607" s="94" t="s">
        <v>13957</v>
      </c>
      <c r="CQ2607" s="94" t="s">
        <v>12263</v>
      </c>
      <c r="CR2607" s="94" t="s">
        <v>15648</v>
      </c>
      <c r="CS2607" s="94" t="s">
        <v>12016</v>
      </c>
      <c r="CT2607" s="94" t="s">
        <v>26293</v>
      </c>
      <c r="CU2607" s="94" t="s">
        <v>26294</v>
      </c>
      <c r="CV2607" s="94" t="s">
        <v>26295</v>
      </c>
      <c r="CX2607" s="94" t="s">
        <v>1693</v>
      </c>
      <c r="CZ2607" s="94" t="s">
        <v>12007</v>
      </c>
      <c r="DA2607" s="94" t="s">
        <v>12111</v>
      </c>
      <c r="DB2607" s="94" t="s">
        <v>12111</v>
      </c>
      <c r="DC2607" s="94" t="s">
        <v>12007</v>
      </c>
      <c r="DD2607" s="94" t="s">
        <v>12007</v>
      </c>
      <c r="DE2607" s="94" t="s">
        <v>12016</v>
      </c>
      <c r="DH2607" s="94" t="s">
        <v>12021</v>
      </c>
      <c r="DJ2607" s="94" t="s">
        <v>12022</v>
      </c>
    </row>
    <row r="2608" ht="13.5" customHeight="1">
      <c r="A2608" s="94" t="s">
        <v>6449</v>
      </c>
      <c r="B2608" s="94" t="s">
        <v>6450</v>
      </c>
      <c r="C2608" s="94" t="str">
        <f t="shared" si="1"/>
        <v>Yash Bhargava</v>
      </c>
      <c r="D2608" s="94" t="s">
        <v>6451</v>
      </c>
      <c r="E2608" s="94" t="s">
        <v>35</v>
      </c>
      <c r="F2608" s="94" t="s">
        <v>26296</v>
      </c>
      <c r="G2608" s="95" t="s">
        <v>33</v>
      </c>
      <c r="H2608" s="94" t="s">
        <v>12006</v>
      </c>
      <c r="I2608" s="94" t="s">
        <v>12069</v>
      </c>
      <c r="BF2608" s="94" t="s">
        <v>33</v>
      </c>
      <c r="BG2608" s="94"/>
      <c r="BH2608" s="94"/>
      <c r="BI2608" s="94"/>
      <c r="BJ2608" s="94"/>
      <c r="BK2608" s="94"/>
      <c r="BL2608" s="94">
        <v>1.0</v>
      </c>
      <c r="BM2608" s="94"/>
      <c r="BN2608" s="94"/>
      <c r="BO2608" s="94"/>
      <c r="BP2608" s="94"/>
      <c r="BQ2608" s="94"/>
      <c r="BR2608" s="94"/>
      <c r="BS2608" s="94"/>
      <c r="BT2608" s="94"/>
      <c r="BU2608" s="94"/>
      <c r="BV2608" s="94"/>
      <c r="BW2608" s="94"/>
      <c r="BX2608" s="94"/>
      <c r="BY2608" s="94"/>
      <c r="BZ2608" s="94"/>
      <c r="CA2608" s="94"/>
      <c r="CB2608" s="94"/>
      <c r="CC2608" s="94"/>
      <c r="CD2608" s="94"/>
      <c r="CE2608" s="94"/>
      <c r="CF2608" s="94"/>
      <c r="CG2608" s="94"/>
      <c r="CH2608" s="94"/>
      <c r="CJ2608" s="94" t="s">
        <v>3680</v>
      </c>
      <c r="CK2608" s="94" t="s">
        <v>26297</v>
      </c>
      <c r="CL2608" s="94" t="s">
        <v>12046</v>
      </c>
      <c r="CM2608" s="94" t="s">
        <v>13579</v>
      </c>
      <c r="CO2608" s="94" t="s">
        <v>12188</v>
      </c>
      <c r="CP2608" s="94" t="s">
        <v>13276</v>
      </c>
      <c r="CQ2608" s="94" t="s">
        <v>12183</v>
      </c>
      <c r="CR2608" s="94" t="s">
        <v>12195</v>
      </c>
      <c r="CS2608" s="94" t="s">
        <v>12007</v>
      </c>
      <c r="CT2608" s="94" t="s">
        <v>12271</v>
      </c>
      <c r="CX2608" s="94" t="s">
        <v>14144</v>
      </c>
      <c r="CZ2608" s="94" t="s">
        <v>12007</v>
      </c>
      <c r="DA2608" s="94" t="s">
        <v>12016</v>
      </c>
      <c r="DB2608" s="94" t="s">
        <v>12016</v>
      </c>
      <c r="DC2608" s="94" t="s">
        <v>12007</v>
      </c>
      <c r="DD2608" s="94" t="s">
        <v>12007</v>
      </c>
      <c r="DE2608" s="94" t="s">
        <v>12007</v>
      </c>
      <c r="DH2608" s="94" t="s">
        <v>12021</v>
      </c>
      <c r="DJ2608" s="94" t="s">
        <v>12022</v>
      </c>
    </row>
    <row r="2609" ht="13.5" customHeight="1">
      <c r="A2609" s="94" t="s">
        <v>10590</v>
      </c>
      <c r="B2609" s="94" t="s">
        <v>10591</v>
      </c>
      <c r="C2609" s="94" t="str">
        <f t="shared" si="1"/>
        <v>Yasir Abdul Qadir</v>
      </c>
      <c r="D2609" s="94" t="s">
        <v>26298</v>
      </c>
      <c r="E2609" s="94" t="s">
        <v>32</v>
      </c>
      <c r="F2609" s="94" t="s">
        <v>26299</v>
      </c>
      <c r="G2609" s="95" t="s">
        <v>33</v>
      </c>
      <c r="H2609" s="94" t="s">
        <v>12006</v>
      </c>
      <c r="BF2609" s="94"/>
      <c r="BG2609" s="94"/>
      <c r="BH2609" s="94" t="s">
        <v>33</v>
      </c>
      <c r="BI2609" s="94"/>
      <c r="BJ2609" s="94"/>
      <c r="BK2609" s="94"/>
      <c r="BL2609" s="94"/>
      <c r="BM2609" s="94"/>
      <c r="BN2609" s="94"/>
      <c r="BO2609" s="94"/>
      <c r="BP2609" s="94"/>
      <c r="BQ2609" s="94"/>
      <c r="BR2609" s="94"/>
      <c r="BS2609" s="94">
        <v>1.0</v>
      </c>
      <c r="BT2609" s="94"/>
      <c r="BU2609" s="94"/>
      <c r="BV2609" s="94"/>
      <c r="BW2609" s="94"/>
      <c r="BX2609" s="94"/>
      <c r="BY2609" s="94"/>
      <c r="BZ2609" s="94"/>
      <c r="CA2609" s="94"/>
      <c r="CB2609" s="94"/>
      <c r="CC2609" s="94"/>
      <c r="CD2609" s="94"/>
      <c r="CE2609" s="94"/>
      <c r="CF2609" s="94"/>
      <c r="CG2609" s="94"/>
      <c r="CH2609" s="94"/>
      <c r="CK2609" s="94" t="s">
        <v>10596</v>
      </c>
      <c r="CL2609" s="94" t="s">
        <v>12046</v>
      </c>
      <c r="CM2609" s="94" t="s">
        <v>14841</v>
      </c>
      <c r="CO2609" s="94" t="s">
        <v>12122</v>
      </c>
      <c r="CP2609" s="94" t="s">
        <v>14842</v>
      </c>
      <c r="CQ2609" s="94" t="s">
        <v>14843</v>
      </c>
      <c r="CR2609" s="94" t="s">
        <v>14843</v>
      </c>
      <c r="CS2609" s="94" t="s">
        <v>12016</v>
      </c>
      <c r="CX2609" s="94" t="s">
        <v>2766</v>
      </c>
      <c r="CZ2609" s="94" t="s">
        <v>12007</v>
      </c>
      <c r="DA2609" s="94" t="s">
        <v>12016</v>
      </c>
      <c r="DB2609" s="94" t="s">
        <v>12016</v>
      </c>
      <c r="DC2609" s="94" t="s">
        <v>12007</v>
      </c>
      <c r="DD2609" s="94" t="s">
        <v>12007</v>
      </c>
      <c r="DE2609" s="94" t="s">
        <v>12016</v>
      </c>
      <c r="DH2609" s="94" t="s">
        <v>12021</v>
      </c>
      <c r="DJ2609" s="94" t="s">
        <v>12022</v>
      </c>
    </row>
    <row r="2610" ht="13.5" customHeight="1">
      <c r="A2610" s="94" t="s">
        <v>9340</v>
      </c>
      <c r="B2610" s="94" t="s">
        <v>9341</v>
      </c>
      <c r="C2610" s="94" t="str">
        <f t="shared" si="1"/>
        <v>Yasmín Catricheo</v>
      </c>
      <c r="D2610" s="94" t="s">
        <v>9342</v>
      </c>
      <c r="E2610" s="94" t="s">
        <v>2367</v>
      </c>
      <c r="F2610" s="94" t="s">
        <v>26300</v>
      </c>
      <c r="G2610" s="95" t="s">
        <v>33</v>
      </c>
      <c r="H2610" s="94" t="s">
        <v>12006</v>
      </c>
      <c r="I2610" s="94" t="s">
        <v>12025</v>
      </c>
      <c r="BF2610" s="94" t="s">
        <v>33</v>
      </c>
      <c r="BG2610" s="94"/>
      <c r="BH2610" s="94"/>
      <c r="BI2610" s="94"/>
      <c r="BJ2610" s="94"/>
      <c r="BK2610" s="94"/>
      <c r="BL2610" s="94">
        <v>1.0</v>
      </c>
      <c r="BM2610" s="94"/>
      <c r="BN2610" s="94"/>
      <c r="BO2610" s="94"/>
      <c r="BP2610" s="94"/>
      <c r="BQ2610" s="94"/>
      <c r="BR2610" s="94"/>
      <c r="BS2610" s="94"/>
      <c r="BT2610" s="94"/>
      <c r="BU2610" s="94"/>
      <c r="BV2610" s="94"/>
      <c r="BW2610" s="94"/>
      <c r="BX2610" s="94"/>
      <c r="BY2610" s="94"/>
      <c r="BZ2610" s="94"/>
      <c r="CA2610" s="94"/>
      <c r="CB2610" s="94"/>
      <c r="CC2610" s="94"/>
      <c r="CD2610" s="94">
        <v>3.0</v>
      </c>
      <c r="CE2610" s="94"/>
      <c r="CF2610" s="94"/>
      <c r="CG2610" s="94"/>
      <c r="CH2610" s="94"/>
      <c r="CJ2610" s="94" t="s">
        <v>26301</v>
      </c>
      <c r="CK2610" s="94" t="s">
        <v>26302</v>
      </c>
      <c r="CL2610" s="94" t="s">
        <v>12010</v>
      </c>
      <c r="CM2610" s="94" t="s">
        <v>26303</v>
      </c>
      <c r="CN2610" s="94" t="s">
        <v>26304</v>
      </c>
      <c r="CO2610" s="94" t="s">
        <v>12013</v>
      </c>
      <c r="CP2610" s="94" t="s">
        <v>13255</v>
      </c>
      <c r="CQ2610" s="94" t="s">
        <v>13750</v>
      </c>
      <c r="CR2610" s="94" t="s">
        <v>14962</v>
      </c>
      <c r="CS2610" s="94" t="s">
        <v>12016</v>
      </c>
      <c r="CT2610" s="94" t="s">
        <v>12297</v>
      </c>
      <c r="CU2610" s="94" t="s">
        <v>12297</v>
      </c>
      <c r="CV2610" s="94" t="s">
        <v>12297</v>
      </c>
      <c r="CX2610" s="94" t="s">
        <v>22220</v>
      </c>
      <c r="CZ2610" s="94" t="s">
        <v>12007</v>
      </c>
      <c r="DA2610" s="94" t="s">
        <v>12019</v>
      </c>
      <c r="DB2610" s="94" t="s">
        <v>12016</v>
      </c>
      <c r="DC2610" s="94" t="s">
        <v>12007</v>
      </c>
      <c r="DD2610" s="94" t="s">
        <v>12016</v>
      </c>
      <c r="DE2610" s="94" t="s">
        <v>12016</v>
      </c>
      <c r="DH2610" s="94" t="s">
        <v>12021</v>
      </c>
      <c r="DJ2610" s="94" t="s">
        <v>12022</v>
      </c>
    </row>
    <row r="2611" ht="13.5" customHeight="1">
      <c r="A2611" s="94" t="s">
        <v>9292</v>
      </c>
      <c r="B2611" s="94" t="s">
        <v>9293</v>
      </c>
      <c r="C2611" s="94" t="str">
        <f t="shared" si="1"/>
        <v>Yasmmin Tamburus</v>
      </c>
      <c r="D2611" s="94" t="s">
        <v>9294</v>
      </c>
      <c r="E2611" s="94" t="s">
        <v>35</v>
      </c>
      <c r="F2611" s="94" t="s">
        <v>26305</v>
      </c>
      <c r="G2611" s="95" t="s">
        <v>33</v>
      </c>
      <c r="H2611" s="94" t="s">
        <v>12006</v>
      </c>
      <c r="I2611" s="94" t="s">
        <v>12069</v>
      </c>
      <c r="BF2611" s="94" t="s">
        <v>33</v>
      </c>
      <c r="BG2611" s="94"/>
      <c r="BH2611" s="94"/>
      <c r="BI2611" s="94"/>
      <c r="BJ2611" s="94"/>
      <c r="BK2611" s="94"/>
      <c r="BL2611" s="94"/>
      <c r="BM2611" s="94">
        <v>1.0</v>
      </c>
      <c r="BN2611" s="94"/>
      <c r="BO2611" s="94"/>
      <c r="BP2611" s="94"/>
      <c r="BQ2611" s="94"/>
      <c r="BR2611" s="94"/>
      <c r="BS2611" s="94"/>
      <c r="BT2611" s="94"/>
      <c r="BU2611" s="94"/>
      <c r="BV2611" s="94"/>
      <c r="BW2611" s="94"/>
      <c r="BX2611" s="94"/>
      <c r="BY2611" s="94"/>
      <c r="BZ2611" s="94"/>
      <c r="CA2611" s="94"/>
      <c r="CB2611" s="94"/>
      <c r="CC2611" s="94"/>
      <c r="CD2611" s="94">
        <v>1.0</v>
      </c>
      <c r="CE2611" s="94"/>
      <c r="CF2611" s="94"/>
      <c r="CG2611" s="94"/>
      <c r="CH2611" s="94"/>
      <c r="CJ2611" s="94" t="s">
        <v>12402</v>
      </c>
      <c r="CK2611" s="94" t="s">
        <v>26306</v>
      </c>
      <c r="CL2611" s="94" t="s">
        <v>12010</v>
      </c>
      <c r="CM2611" s="94" t="s">
        <v>26307</v>
      </c>
      <c r="CN2611" s="94" t="s">
        <v>12143</v>
      </c>
      <c r="CO2611" s="94" t="s">
        <v>12217</v>
      </c>
      <c r="CP2611" s="94" t="s">
        <v>13054</v>
      </c>
      <c r="CQ2611" s="94" t="s">
        <v>12320</v>
      </c>
      <c r="CR2611" s="94" t="s">
        <v>12321</v>
      </c>
      <c r="CS2611" s="94" t="s">
        <v>12007</v>
      </c>
      <c r="CT2611" s="94" t="s">
        <v>12052</v>
      </c>
      <c r="CU2611" s="94" t="s">
        <v>12052</v>
      </c>
      <c r="CV2611" s="94" t="s">
        <v>12052</v>
      </c>
      <c r="CX2611" s="94" t="s">
        <v>26308</v>
      </c>
      <c r="CZ2611" s="94" t="s">
        <v>12007</v>
      </c>
      <c r="DA2611" s="94" t="s">
        <v>12111</v>
      </c>
      <c r="DB2611" s="94" t="s">
        <v>12111</v>
      </c>
      <c r="DC2611" s="94" t="s">
        <v>12007</v>
      </c>
      <c r="DD2611" s="94" t="s">
        <v>12007</v>
      </c>
      <c r="DE2611" s="94" t="s">
        <v>12007</v>
      </c>
      <c r="DF2611" s="94" t="s">
        <v>12052</v>
      </c>
      <c r="DH2611" s="94" t="s">
        <v>12021</v>
      </c>
      <c r="DJ2611" s="94" t="s">
        <v>12022</v>
      </c>
    </row>
    <row r="2612" ht="13.5" customHeight="1">
      <c r="A2612" s="94" t="s">
        <v>26309</v>
      </c>
      <c r="B2612" s="94" t="s">
        <v>26310</v>
      </c>
      <c r="C2612" s="94" t="str">
        <f t="shared" si="1"/>
        <v>Yaswant Devarakonda</v>
      </c>
      <c r="D2612" s="94" t="s">
        <v>26311</v>
      </c>
      <c r="E2612" s="94" t="s">
        <v>32</v>
      </c>
      <c r="F2612" s="94" t="s">
        <v>26312</v>
      </c>
      <c r="G2612" s="95" t="s">
        <v>33</v>
      </c>
      <c r="H2612" s="94" t="s">
        <v>12006</v>
      </c>
      <c r="BF2612" s="94" t="s">
        <v>33</v>
      </c>
      <c r="BG2612" s="94"/>
      <c r="BH2612" s="94"/>
      <c r="BI2612" s="94"/>
      <c r="BJ2612" s="94"/>
      <c r="BK2612" s="94"/>
      <c r="BL2612" s="94">
        <v>1.0</v>
      </c>
      <c r="BM2612" s="94"/>
      <c r="BN2612" s="94"/>
      <c r="BO2612" s="94"/>
      <c r="BP2612" s="94"/>
      <c r="BQ2612" s="94"/>
      <c r="BR2612" s="94"/>
      <c r="BS2612" s="94"/>
      <c r="BT2612" s="94"/>
      <c r="BU2612" s="94"/>
      <c r="BV2612" s="94"/>
      <c r="BW2612" s="94"/>
      <c r="BX2612" s="94"/>
      <c r="BY2612" s="94"/>
      <c r="BZ2612" s="94"/>
      <c r="CA2612" s="94"/>
      <c r="CB2612" s="94"/>
      <c r="CC2612" s="94"/>
      <c r="CD2612" s="94"/>
      <c r="CE2612" s="94"/>
      <c r="CF2612" s="94"/>
      <c r="CG2612" s="94"/>
      <c r="CH2612" s="94"/>
      <c r="CJ2612" s="94" t="s">
        <v>12058</v>
      </c>
      <c r="CK2612" s="94" t="s">
        <v>26313</v>
      </c>
      <c r="CL2612" s="94" t="s">
        <v>12046</v>
      </c>
      <c r="CM2612" s="94" t="s">
        <v>12698</v>
      </c>
      <c r="CN2612" s="94" t="s">
        <v>26314</v>
      </c>
      <c r="CO2612" s="94" t="s">
        <v>12013</v>
      </c>
      <c r="CP2612" s="94" t="s">
        <v>14071</v>
      </c>
      <c r="CQ2612" s="94" t="s">
        <v>12582</v>
      </c>
      <c r="CR2612" s="94" t="s">
        <v>12752</v>
      </c>
      <c r="CS2612" s="94" t="s">
        <v>12016</v>
      </c>
      <c r="CX2612" s="94" t="s">
        <v>26315</v>
      </c>
      <c r="CZ2612" s="94" t="s">
        <v>12016</v>
      </c>
      <c r="DA2612" s="94" t="s">
        <v>12016</v>
      </c>
      <c r="DB2612" s="94" t="s">
        <v>12016</v>
      </c>
      <c r="DC2612" s="94" t="s">
        <v>12016</v>
      </c>
      <c r="DD2612" s="94" t="s">
        <v>12007</v>
      </c>
      <c r="DE2612" s="94" t="s">
        <v>12007</v>
      </c>
      <c r="DH2612" s="94" t="s">
        <v>12021</v>
      </c>
      <c r="DJ2612" s="94" t="s">
        <v>12022</v>
      </c>
    </row>
    <row r="2613" ht="13.5" customHeight="1">
      <c r="A2613" s="94" t="s">
        <v>26316</v>
      </c>
      <c r="B2613" s="94" t="s">
        <v>26317</v>
      </c>
      <c r="C2613" s="94" t="str">
        <f t="shared" si="1"/>
        <v>Yayuan Wen</v>
      </c>
      <c r="D2613" s="94" t="s">
        <v>26318</v>
      </c>
      <c r="E2613" s="94" t="s">
        <v>35</v>
      </c>
      <c r="F2613" s="94" t="s">
        <v>26319</v>
      </c>
      <c r="G2613" s="95" t="s">
        <v>33</v>
      </c>
      <c r="H2613" s="94" t="s">
        <v>12006</v>
      </c>
      <c r="BF2613" s="94"/>
      <c r="BG2613" s="94"/>
      <c r="BH2613" s="94" t="s">
        <v>33</v>
      </c>
      <c r="BI2613" s="94"/>
      <c r="BJ2613" s="94"/>
      <c r="BK2613" s="94"/>
      <c r="BL2613" s="94"/>
      <c r="BM2613" s="94"/>
      <c r="BN2613" s="94"/>
      <c r="BO2613" s="94"/>
      <c r="BP2613" s="94"/>
      <c r="BQ2613" s="94"/>
      <c r="BR2613" s="94">
        <v>1.0</v>
      </c>
      <c r="BS2613" s="94"/>
      <c r="BT2613" s="94"/>
      <c r="BU2613" s="94"/>
      <c r="BV2613" s="94"/>
      <c r="BW2613" s="94"/>
      <c r="BX2613" s="94"/>
      <c r="BY2613" s="94"/>
      <c r="BZ2613" s="94"/>
      <c r="CA2613" s="94"/>
      <c r="CB2613" s="94"/>
      <c r="CC2613" s="94"/>
      <c r="CD2613" s="94"/>
      <c r="CE2613" s="94"/>
      <c r="CF2613" s="94"/>
      <c r="CG2613" s="94"/>
      <c r="CH2613" s="94"/>
      <c r="CJ2613" s="94" t="s">
        <v>3680</v>
      </c>
      <c r="CK2613" s="94" t="s">
        <v>26320</v>
      </c>
      <c r="CL2613" s="94" t="s">
        <v>12202</v>
      </c>
      <c r="CM2613" s="94" t="s">
        <v>14135</v>
      </c>
      <c r="CP2613" s="94" t="s">
        <v>14136</v>
      </c>
      <c r="CQ2613" s="94" t="s">
        <v>13943</v>
      </c>
      <c r="CR2613" s="94" t="s">
        <v>13943</v>
      </c>
      <c r="CS2613" s="94" t="s">
        <v>12007</v>
      </c>
      <c r="CX2613" s="94" t="s">
        <v>26321</v>
      </c>
      <c r="CZ2613" s="94" t="s">
        <v>12007</v>
      </c>
      <c r="DA2613" s="94" t="s">
        <v>12016</v>
      </c>
      <c r="DB2613" s="94" t="s">
        <v>12016</v>
      </c>
      <c r="DC2613" s="94" t="s">
        <v>12016</v>
      </c>
      <c r="DD2613" s="94" t="s">
        <v>12016</v>
      </c>
      <c r="DE2613" s="94" t="s">
        <v>12016</v>
      </c>
      <c r="DH2613" s="94" t="s">
        <v>12021</v>
      </c>
      <c r="DJ2613" s="94" t="s">
        <v>12022</v>
      </c>
    </row>
    <row r="2614" ht="13.5" customHeight="1">
      <c r="A2614" s="94" t="s">
        <v>7106</v>
      </c>
      <c r="B2614" s="94" t="s">
        <v>7107</v>
      </c>
      <c r="C2614" s="94" t="str">
        <f t="shared" si="1"/>
        <v>Yeimy Dallana Camargo Camargo</v>
      </c>
      <c r="D2614" s="94" t="s">
        <v>7108</v>
      </c>
      <c r="E2614" s="94" t="s">
        <v>35</v>
      </c>
      <c r="F2614" s="94" t="s">
        <v>26322</v>
      </c>
      <c r="G2614" s="95" t="s">
        <v>33</v>
      </c>
      <c r="H2614" s="94" t="s">
        <v>12006</v>
      </c>
      <c r="I2614" s="94" t="s">
        <v>12069</v>
      </c>
      <c r="BF2614" s="94" t="s">
        <v>33</v>
      </c>
      <c r="BG2614" s="94"/>
      <c r="BH2614" s="94"/>
      <c r="BI2614" s="94"/>
      <c r="BJ2614" s="94"/>
      <c r="BK2614" s="94"/>
      <c r="BL2614" s="94"/>
      <c r="BM2614" s="94">
        <v>1.0</v>
      </c>
      <c r="BN2614" s="94"/>
      <c r="BO2614" s="94"/>
      <c r="BP2614" s="94"/>
      <c r="BQ2614" s="94"/>
      <c r="BR2614" s="94"/>
      <c r="BS2614" s="94"/>
      <c r="BT2614" s="94"/>
      <c r="BU2614" s="94"/>
      <c r="BV2614" s="94"/>
      <c r="BW2614" s="94"/>
      <c r="BX2614" s="94"/>
      <c r="BY2614" s="94"/>
      <c r="BZ2614" s="94"/>
      <c r="CA2614" s="94"/>
      <c r="CB2614" s="94"/>
      <c r="CC2614" s="94"/>
      <c r="CD2614" s="94"/>
      <c r="CE2614" s="94"/>
      <c r="CF2614" s="94"/>
      <c r="CG2614" s="94"/>
      <c r="CH2614" s="94"/>
      <c r="CJ2614" s="96" t="s">
        <v>26323</v>
      </c>
      <c r="CK2614" s="94" t="s">
        <v>26324</v>
      </c>
      <c r="CL2614" s="94" t="s">
        <v>12202</v>
      </c>
      <c r="CM2614" s="94" t="s">
        <v>17075</v>
      </c>
      <c r="CO2614" s="94" t="s">
        <v>12122</v>
      </c>
      <c r="CQ2614" s="94" t="s">
        <v>2585</v>
      </c>
      <c r="CR2614" s="94" t="s">
        <v>14493</v>
      </c>
      <c r="CS2614" s="94" t="s">
        <v>12007</v>
      </c>
      <c r="CX2614" s="94" t="s">
        <v>26325</v>
      </c>
      <c r="DA2614" s="94" t="s">
        <v>12111</v>
      </c>
      <c r="DB2614" s="94" t="s">
        <v>12016</v>
      </c>
      <c r="DC2614" s="94" t="s">
        <v>12007</v>
      </c>
      <c r="DD2614" s="94" t="s">
        <v>12007</v>
      </c>
      <c r="DE2614" s="94" t="s">
        <v>12016</v>
      </c>
      <c r="DH2614" s="94" t="s">
        <v>12021</v>
      </c>
      <c r="DJ2614" s="94" t="s">
        <v>12022</v>
      </c>
    </row>
    <row r="2615" ht="13.5" customHeight="1">
      <c r="A2615" s="94" t="s">
        <v>26326</v>
      </c>
      <c r="B2615" s="94" t="s">
        <v>26327</v>
      </c>
      <c r="C2615" s="94" t="str">
        <f t="shared" si="1"/>
        <v>Yeimy Rivera</v>
      </c>
      <c r="D2615" s="94" t="s">
        <v>26328</v>
      </c>
      <c r="E2615" s="94" t="s">
        <v>32</v>
      </c>
      <c r="F2615" s="94" t="s">
        <v>26329</v>
      </c>
      <c r="G2615" s="95" t="s">
        <v>33</v>
      </c>
      <c r="H2615" s="94" t="s">
        <v>12006</v>
      </c>
      <c r="I2615" s="94" t="s">
        <v>12069</v>
      </c>
      <c r="BF2615" s="94" t="s">
        <v>33</v>
      </c>
      <c r="BG2615" s="94"/>
      <c r="BH2615" s="94"/>
      <c r="BI2615" s="94"/>
      <c r="BJ2615" s="94"/>
      <c r="BK2615" s="94"/>
      <c r="BL2615" s="94">
        <v>1.0</v>
      </c>
      <c r="BM2615" s="94"/>
      <c r="BN2615" s="94"/>
      <c r="BO2615" s="94"/>
      <c r="BP2615" s="94"/>
      <c r="BQ2615" s="94"/>
      <c r="BR2615" s="94"/>
      <c r="BS2615" s="94"/>
      <c r="BT2615" s="94"/>
      <c r="BU2615" s="94"/>
      <c r="BV2615" s="94"/>
      <c r="BW2615" s="94"/>
      <c r="BX2615" s="94"/>
      <c r="BY2615" s="94"/>
      <c r="BZ2615" s="94"/>
      <c r="CA2615" s="94"/>
      <c r="CB2615" s="94"/>
      <c r="CC2615" s="94"/>
      <c r="CD2615" s="94"/>
      <c r="CE2615" s="94"/>
      <c r="CF2615" s="94"/>
      <c r="CG2615" s="94"/>
      <c r="CH2615" s="94"/>
      <c r="CJ2615" s="94" t="s">
        <v>12058</v>
      </c>
      <c r="CK2615" s="94" t="s">
        <v>26330</v>
      </c>
      <c r="CL2615" s="94" t="s">
        <v>12010</v>
      </c>
      <c r="CM2615" s="94" t="s">
        <v>12765</v>
      </c>
      <c r="CN2615" s="94" t="s">
        <v>12774</v>
      </c>
      <c r="CO2615" s="94" t="s">
        <v>12116</v>
      </c>
      <c r="CP2615" s="94" t="s">
        <v>26331</v>
      </c>
      <c r="CQ2615" s="94" t="s">
        <v>12032</v>
      </c>
      <c r="CR2615" s="94" t="s">
        <v>12752</v>
      </c>
      <c r="CS2615" s="94" t="s">
        <v>12016</v>
      </c>
      <c r="CT2615" s="94" t="s">
        <v>12052</v>
      </c>
      <c r="CX2615" s="94" t="s">
        <v>1965</v>
      </c>
      <c r="CZ2615" s="94" t="s">
        <v>12016</v>
      </c>
      <c r="DA2615" s="94" t="s">
        <v>12016</v>
      </c>
      <c r="DB2615" s="94" t="s">
        <v>12016</v>
      </c>
      <c r="DC2615" s="94" t="s">
        <v>12016</v>
      </c>
      <c r="DD2615" s="94" t="s">
        <v>12016</v>
      </c>
      <c r="DE2615" s="94" t="s">
        <v>12007</v>
      </c>
      <c r="DH2615" s="94" t="s">
        <v>12021</v>
      </c>
      <c r="DJ2615" s="94" t="s">
        <v>12022</v>
      </c>
    </row>
    <row r="2616" ht="13.5" customHeight="1">
      <c r="A2616" s="94" t="s">
        <v>10246</v>
      </c>
      <c r="B2616" s="94" t="s">
        <v>10247</v>
      </c>
      <c r="C2616" s="94" t="str">
        <f t="shared" si="1"/>
        <v>Yelena Nikoghosyan</v>
      </c>
      <c r="D2616" s="94" t="s">
        <v>10248</v>
      </c>
      <c r="E2616" s="94" t="s">
        <v>5249</v>
      </c>
      <c r="F2616" s="94" t="s">
        <v>26332</v>
      </c>
      <c r="G2616" s="95" t="s">
        <v>1059</v>
      </c>
      <c r="H2616" s="94" t="s">
        <v>12006</v>
      </c>
      <c r="I2616" s="94" t="s">
        <v>12069</v>
      </c>
      <c r="BF2616" s="94"/>
      <c r="BG2616" s="94"/>
      <c r="BH2616" s="94"/>
      <c r="BI2616" s="94"/>
      <c r="BJ2616" s="94"/>
      <c r="BK2616" s="94"/>
      <c r="BL2616" s="94"/>
      <c r="BM2616" s="94"/>
      <c r="BN2616" s="94"/>
      <c r="BO2616" s="94"/>
      <c r="BP2616" s="94"/>
      <c r="BQ2616" s="94"/>
      <c r="BR2616" s="94"/>
      <c r="BS2616" s="94"/>
      <c r="BT2616" s="94"/>
      <c r="BU2616" s="94"/>
      <c r="BV2616" s="94"/>
      <c r="BW2616" s="94"/>
      <c r="BX2616" s="94"/>
      <c r="BY2616" s="94"/>
      <c r="BZ2616" s="94"/>
      <c r="CA2616" s="94"/>
      <c r="CB2616" s="94"/>
      <c r="CC2616" s="94"/>
      <c r="CD2616" s="94"/>
      <c r="CE2616" s="94"/>
      <c r="CF2616" s="94"/>
      <c r="CG2616" s="94"/>
      <c r="CH2616" s="94"/>
      <c r="CJ2616" s="94" t="s">
        <v>3680</v>
      </c>
      <c r="CK2616" s="94" t="s">
        <v>10252</v>
      </c>
      <c r="CL2616" s="94" t="s">
        <v>12202</v>
      </c>
      <c r="CM2616" s="94" t="s">
        <v>15566</v>
      </c>
      <c r="CN2616" s="94" t="s">
        <v>26333</v>
      </c>
      <c r="CO2616" s="94" t="s">
        <v>12030</v>
      </c>
      <c r="CP2616" s="94" t="s">
        <v>26334</v>
      </c>
      <c r="CQ2616" s="94" t="s">
        <v>12999</v>
      </c>
      <c r="CR2616" s="94" t="s">
        <v>12999</v>
      </c>
      <c r="CS2616" s="94" t="s">
        <v>12007</v>
      </c>
      <c r="CX2616" s="94" t="s">
        <v>26335</v>
      </c>
      <c r="CZ2616" s="94" t="s">
        <v>12007</v>
      </c>
      <c r="DC2616" s="94" t="s">
        <v>12007</v>
      </c>
      <c r="DE2616" s="94" t="s">
        <v>12007</v>
      </c>
      <c r="DH2616" s="94" t="s">
        <v>12021</v>
      </c>
      <c r="DJ2616" s="94" t="s">
        <v>12022</v>
      </c>
    </row>
    <row r="2617" ht="13.5" customHeight="1">
      <c r="A2617" s="94" t="s">
        <v>26336</v>
      </c>
      <c r="B2617" s="94" t="s">
        <v>26337</v>
      </c>
      <c r="C2617" s="94" t="str">
        <f t="shared" si="1"/>
        <v>Yeva Gevorgyan de Mendonça</v>
      </c>
      <c r="D2617" s="94" t="s">
        <v>26338</v>
      </c>
      <c r="E2617" s="94" t="s">
        <v>32</v>
      </c>
      <c r="F2617" s="94" t="s">
        <v>26339</v>
      </c>
      <c r="G2617" s="95" t="s">
        <v>33</v>
      </c>
      <c r="H2617" s="94" t="s">
        <v>12006</v>
      </c>
      <c r="I2617" s="94" t="s">
        <v>12025</v>
      </c>
      <c r="BF2617" s="94" t="s">
        <v>33</v>
      </c>
      <c r="BG2617" s="94"/>
      <c r="BH2617" s="94"/>
      <c r="BI2617" s="94"/>
      <c r="BJ2617" s="94"/>
      <c r="BK2617" s="94"/>
      <c r="BL2617" s="94">
        <v>1.0</v>
      </c>
      <c r="BM2617" s="94"/>
      <c r="BN2617" s="94"/>
      <c r="BO2617" s="94"/>
      <c r="BP2617" s="94"/>
      <c r="BQ2617" s="94"/>
      <c r="BR2617" s="94"/>
      <c r="BS2617" s="94"/>
      <c r="BT2617" s="94"/>
      <c r="BU2617" s="94"/>
      <c r="BV2617" s="94"/>
      <c r="BW2617" s="94"/>
      <c r="BX2617" s="94"/>
      <c r="BY2617" s="94"/>
      <c r="BZ2617" s="94"/>
      <c r="CA2617" s="94"/>
      <c r="CB2617" s="94"/>
      <c r="CC2617" s="94"/>
      <c r="CD2617" s="94">
        <v>2.0</v>
      </c>
      <c r="CE2617" s="94"/>
      <c r="CF2617" s="94"/>
      <c r="CG2617" s="94"/>
      <c r="CH2617" s="94"/>
      <c r="CJ2617" s="94" t="s">
        <v>12058</v>
      </c>
      <c r="CK2617" s="94" t="s">
        <v>26340</v>
      </c>
      <c r="CL2617" s="94" t="s">
        <v>7188</v>
      </c>
      <c r="CM2617" s="94" t="s">
        <v>26341</v>
      </c>
      <c r="CN2617" s="94" t="s">
        <v>12329</v>
      </c>
      <c r="CO2617" s="94" t="s">
        <v>12188</v>
      </c>
      <c r="CP2617" s="94" t="s">
        <v>13054</v>
      </c>
      <c r="CQ2617" s="94" t="s">
        <v>12320</v>
      </c>
      <c r="CR2617" s="94" t="s">
        <v>12321</v>
      </c>
      <c r="CS2617" s="94" t="s">
        <v>12016</v>
      </c>
      <c r="CX2617" s="94" t="s">
        <v>26342</v>
      </c>
      <c r="CZ2617" s="94" t="s">
        <v>12007</v>
      </c>
      <c r="DA2617" s="94" t="s">
        <v>12111</v>
      </c>
      <c r="DB2617" s="94" t="s">
        <v>12111</v>
      </c>
      <c r="DC2617" s="94" t="s">
        <v>12007</v>
      </c>
      <c r="DD2617" s="94" t="s">
        <v>12016</v>
      </c>
      <c r="DE2617" s="94" t="s">
        <v>12007</v>
      </c>
      <c r="DH2617" s="94" t="s">
        <v>12021</v>
      </c>
      <c r="DJ2617" s="94" t="s">
        <v>12022</v>
      </c>
    </row>
    <row r="2618" ht="13.5" customHeight="1">
      <c r="A2618" s="94" t="s">
        <v>3010</v>
      </c>
      <c r="B2618" s="94" t="s">
        <v>4810</v>
      </c>
      <c r="C2618" s="94" t="str">
        <f t="shared" si="1"/>
        <v>Yi Ren</v>
      </c>
      <c r="D2618" s="94" t="s">
        <v>4811</v>
      </c>
      <c r="E2618" s="94" t="s">
        <v>2367</v>
      </c>
      <c r="F2618" s="94" t="s">
        <v>26343</v>
      </c>
      <c r="G2618" s="95" t="s">
        <v>33</v>
      </c>
      <c r="H2618" s="94" t="s">
        <v>12006</v>
      </c>
      <c r="I2618" s="94" t="s">
        <v>12069</v>
      </c>
      <c r="BF2618" s="94"/>
      <c r="BG2618" s="94"/>
      <c r="BH2618" s="94" t="s">
        <v>33</v>
      </c>
      <c r="BI2618" s="94"/>
      <c r="BJ2618" s="94"/>
      <c r="BK2618" s="94"/>
      <c r="BL2618" s="94"/>
      <c r="BM2618" s="94"/>
      <c r="BN2618" s="94"/>
      <c r="BO2618" s="94"/>
      <c r="BP2618" s="94"/>
      <c r="BQ2618" s="94"/>
      <c r="BR2618" s="94">
        <v>1.0</v>
      </c>
      <c r="BS2618" s="94"/>
      <c r="BT2618" s="94"/>
      <c r="BU2618" s="94"/>
      <c r="BV2618" s="94"/>
      <c r="BW2618" s="94"/>
      <c r="BX2618" s="94"/>
      <c r="BY2618" s="94"/>
      <c r="BZ2618" s="94"/>
      <c r="CA2618" s="94"/>
      <c r="CB2618" s="94"/>
      <c r="CC2618" s="94"/>
      <c r="CD2618" s="94"/>
      <c r="CE2618" s="94"/>
      <c r="CF2618" s="94">
        <v>1.0</v>
      </c>
      <c r="CG2618" s="94"/>
      <c r="CH2618" s="94"/>
      <c r="CJ2618" s="94" t="s">
        <v>3680</v>
      </c>
      <c r="CK2618" s="94" t="s">
        <v>4815</v>
      </c>
      <c r="CL2618" s="94" t="s">
        <v>12046</v>
      </c>
      <c r="CM2618" s="94" t="s">
        <v>26344</v>
      </c>
      <c r="CN2618" s="94" t="s">
        <v>26345</v>
      </c>
      <c r="CO2618" s="94" t="s">
        <v>12030</v>
      </c>
      <c r="CP2618" s="94" t="s">
        <v>26346</v>
      </c>
      <c r="CQ2618" s="94" t="s">
        <v>13943</v>
      </c>
      <c r="CR2618" s="94" t="s">
        <v>13943</v>
      </c>
      <c r="CS2618" s="94" t="s">
        <v>12007</v>
      </c>
      <c r="CX2618" s="94" t="s">
        <v>26347</v>
      </c>
      <c r="CZ2618" s="94" t="s">
        <v>12007</v>
      </c>
      <c r="DA2618" s="94" t="s">
        <v>12016</v>
      </c>
      <c r="DB2618" s="94" t="s">
        <v>12016</v>
      </c>
      <c r="DC2618" s="94" t="s">
        <v>12007</v>
      </c>
      <c r="DD2618" s="94" t="s">
        <v>12007</v>
      </c>
      <c r="DE2618" s="94" t="s">
        <v>12007</v>
      </c>
      <c r="DH2618" s="94" t="s">
        <v>12021</v>
      </c>
      <c r="DJ2618" s="94" t="s">
        <v>12022</v>
      </c>
    </row>
    <row r="2619" ht="13.5" customHeight="1">
      <c r="A2619" s="94" t="s">
        <v>8195</v>
      </c>
      <c r="B2619" s="94" t="s">
        <v>4830</v>
      </c>
      <c r="C2619" s="94" t="str">
        <f t="shared" si="1"/>
        <v>Yichao Li</v>
      </c>
      <c r="D2619" s="94" t="s">
        <v>8196</v>
      </c>
      <c r="E2619" s="94" t="s">
        <v>35</v>
      </c>
      <c r="F2619" s="94" t="s">
        <v>26348</v>
      </c>
      <c r="G2619" s="95" t="s">
        <v>33</v>
      </c>
      <c r="H2619" s="94" t="s">
        <v>12006</v>
      </c>
      <c r="I2619" s="94" t="s">
        <v>12069</v>
      </c>
      <c r="BF2619" s="94" t="s">
        <v>33</v>
      </c>
      <c r="BG2619" s="94"/>
      <c r="BH2619" s="94"/>
      <c r="BI2619" s="94"/>
      <c r="BJ2619" s="94"/>
      <c r="BK2619" s="94"/>
      <c r="BL2619" s="94">
        <v>1.0</v>
      </c>
      <c r="BM2619" s="94"/>
      <c r="BN2619" s="94"/>
      <c r="BO2619" s="94"/>
      <c r="BP2619" s="94"/>
      <c r="BQ2619" s="94"/>
      <c r="BR2619" s="94"/>
      <c r="BS2619" s="94"/>
      <c r="BT2619" s="94"/>
      <c r="BU2619" s="94"/>
      <c r="BV2619" s="94"/>
      <c r="BW2619" s="94"/>
      <c r="BX2619" s="94"/>
      <c r="BY2619" s="94"/>
      <c r="BZ2619" s="94"/>
      <c r="CA2619" s="94"/>
      <c r="CB2619" s="94"/>
      <c r="CC2619" s="94"/>
      <c r="CD2619" s="94">
        <v>1.0</v>
      </c>
      <c r="CE2619" s="94"/>
      <c r="CF2619" s="94"/>
      <c r="CG2619" s="94"/>
      <c r="CH2619" s="94"/>
      <c r="CJ2619" s="94" t="s">
        <v>12058</v>
      </c>
      <c r="CK2619" s="94" t="s">
        <v>8199</v>
      </c>
      <c r="CL2619" s="94" t="s">
        <v>12046</v>
      </c>
      <c r="CM2619" s="94" t="s">
        <v>26349</v>
      </c>
      <c r="CN2619" s="94" t="s">
        <v>12115</v>
      </c>
      <c r="CO2619" s="94" t="s">
        <v>12116</v>
      </c>
      <c r="CP2619" s="94" t="s">
        <v>26350</v>
      </c>
      <c r="CQ2619" s="94" t="s">
        <v>13943</v>
      </c>
      <c r="CR2619" s="94" t="s">
        <v>13943</v>
      </c>
      <c r="CS2619" s="94" t="s">
        <v>12007</v>
      </c>
      <c r="CT2619" s="94" t="s">
        <v>12052</v>
      </c>
      <c r="CU2619" s="94" t="s">
        <v>12016</v>
      </c>
      <c r="CV2619" s="94" t="s">
        <v>12016</v>
      </c>
      <c r="CX2619" s="94" t="s">
        <v>23157</v>
      </c>
      <c r="CZ2619" s="94" t="s">
        <v>12007</v>
      </c>
      <c r="DC2619" s="94" t="s">
        <v>12007</v>
      </c>
      <c r="DE2619" s="94" t="s">
        <v>12007</v>
      </c>
      <c r="DH2619" s="94" t="s">
        <v>12021</v>
      </c>
      <c r="DJ2619" s="94" t="s">
        <v>12022</v>
      </c>
    </row>
    <row r="2620" ht="13.5" customHeight="1">
      <c r="A2620" s="94" t="s">
        <v>11354</v>
      </c>
      <c r="B2620" s="94" t="s">
        <v>4559</v>
      </c>
      <c r="C2620" s="94" t="str">
        <f t="shared" si="1"/>
        <v>Yidong Xu</v>
      </c>
      <c r="D2620" s="94" t="s">
        <v>11355</v>
      </c>
      <c r="E2620" s="94" t="s">
        <v>32</v>
      </c>
      <c r="F2620" s="94" t="s">
        <v>26351</v>
      </c>
      <c r="G2620" s="95" t="s">
        <v>33</v>
      </c>
      <c r="H2620" s="94" t="s">
        <v>12006</v>
      </c>
      <c r="I2620" s="94" t="s">
        <v>12069</v>
      </c>
      <c r="BF2620" s="94" t="s">
        <v>33</v>
      </c>
      <c r="BG2620" s="94"/>
      <c r="BH2620" s="94"/>
      <c r="BI2620" s="94"/>
      <c r="BJ2620" s="94"/>
      <c r="BK2620" s="94"/>
      <c r="BL2620" s="94">
        <v>1.0</v>
      </c>
      <c r="BM2620" s="94"/>
      <c r="BN2620" s="94"/>
      <c r="BO2620" s="94"/>
      <c r="BP2620" s="94"/>
      <c r="BQ2620" s="94"/>
      <c r="BR2620" s="94"/>
      <c r="BS2620" s="94"/>
      <c r="BT2620" s="94"/>
      <c r="BU2620" s="94"/>
      <c r="BV2620" s="94"/>
      <c r="BW2620" s="94"/>
      <c r="BX2620" s="94"/>
      <c r="BY2620" s="94"/>
      <c r="BZ2620" s="94"/>
      <c r="CA2620" s="94"/>
      <c r="CB2620" s="94"/>
      <c r="CC2620" s="94"/>
      <c r="CD2620" s="94"/>
      <c r="CE2620" s="94"/>
      <c r="CF2620" s="94"/>
      <c r="CG2620" s="94"/>
      <c r="CH2620" s="94"/>
      <c r="CJ2620" s="94" t="s">
        <v>12082</v>
      </c>
      <c r="CK2620" s="94" t="s">
        <v>11359</v>
      </c>
      <c r="CL2620" s="94" t="s">
        <v>12010</v>
      </c>
      <c r="CM2620" s="94" t="s">
        <v>14732</v>
      </c>
      <c r="CN2620" s="94" t="s">
        <v>26352</v>
      </c>
      <c r="CO2620" s="94" t="s">
        <v>12030</v>
      </c>
      <c r="CP2620" s="94" t="s">
        <v>14136</v>
      </c>
      <c r="CQ2620" s="94" t="s">
        <v>13943</v>
      </c>
      <c r="CR2620" s="94" t="s">
        <v>14133</v>
      </c>
      <c r="CS2620" s="94" t="s">
        <v>12007</v>
      </c>
      <c r="CX2620" s="94" t="s">
        <v>26353</v>
      </c>
      <c r="CZ2620" s="94" t="s">
        <v>12007</v>
      </c>
      <c r="DA2620" s="94" t="s">
        <v>12111</v>
      </c>
      <c r="DE2620" s="94" t="s">
        <v>12007</v>
      </c>
      <c r="DH2620" s="94" t="s">
        <v>12021</v>
      </c>
      <c r="DJ2620" s="94" t="s">
        <v>12022</v>
      </c>
    </row>
    <row r="2621" ht="13.5" customHeight="1">
      <c r="A2621" s="94" t="s">
        <v>26354</v>
      </c>
      <c r="B2621" s="94" t="s">
        <v>4830</v>
      </c>
      <c r="C2621" s="94" t="str">
        <f t="shared" si="1"/>
        <v>Yijia Li</v>
      </c>
      <c r="D2621" s="94" t="s">
        <v>26355</v>
      </c>
      <c r="E2621" s="94" t="s">
        <v>32</v>
      </c>
      <c r="F2621" s="94" t="s">
        <v>26356</v>
      </c>
      <c r="G2621" s="95" t="s">
        <v>33</v>
      </c>
      <c r="H2621" s="94" t="s">
        <v>12006</v>
      </c>
      <c r="I2621" s="94" t="s">
        <v>12025</v>
      </c>
      <c r="BF2621" s="94" t="s">
        <v>33</v>
      </c>
      <c r="BG2621" s="94"/>
      <c r="BH2621" s="94"/>
      <c r="BI2621" s="94"/>
      <c r="BJ2621" s="94"/>
      <c r="BK2621" s="94"/>
      <c r="BL2621" s="94"/>
      <c r="BM2621" s="94">
        <v>1.0</v>
      </c>
      <c r="BN2621" s="94"/>
      <c r="BO2621" s="94"/>
      <c r="BP2621" s="94"/>
      <c r="BQ2621" s="94"/>
      <c r="BR2621" s="94"/>
      <c r="BS2621" s="94"/>
      <c r="BT2621" s="94"/>
      <c r="BU2621" s="94"/>
      <c r="BV2621" s="94"/>
      <c r="BW2621" s="94"/>
      <c r="BX2621" s="94"/>
      <c r="BY2621" s="94"/>
      <c r="BZ2621" s="94"/>
      <c r="CA2621" s="94"/>
      <c r="CB2621" s="94"/>
      <c r="CC2621" s="94"/>
      <c r="CD2621" s="94"/>
      <c r="CE2621" s="94"/>
      <c r="CF2621" s="94"/>
      <c r="CG2621" s="94"/>
      <c r="CH2621" s="94"/>
      <c r="CK2621" s="94" t="s">
        <v>26357</v>
      </c>
      <c r="CL2621" s="94" t="s">
        <v>12010</v>
      </c>
      <c r="CM2621" s="94" t="s">
        <v>18648</v>
      </c>
      <c r="CO2621" s="94" t="s">
        <v>12122</v>
      </c>
      <c r="CQ2621" s="94" t="s">
        <v>26358</v>
      </c>
      <c r="CR2621" s="94" t="s">
        <v>14133</v>
      </c>
      <c r="CS2621" s="94" t="s">
        <v>12016</v>
      </c>
      <c r="CX2621" s="94" t="s">
        <v>26359</v>
      </c>
      <c r="CZ2621" s="94" t="s">
        <v>12007</v>
      </c>
      <c r="DA2621" s="94" t="s">
        <v>12111</v>
      </c>
      <c r="DB2621" s="94" t="s">
        <v>12111</v>
      </c>
      <c r="DC2621" s="94" t="s">
        <v>12016</v>
      </c>
      <c r="DD2621" s="94" t="s">
        <v>12007</v>
      </c>
      <c r="DE2621" s="94" t="s">
        <v>12007</v>
      </c>
      <c r="DH2621" s="94" t="s">
        <v>12021</v>
      </c>
      <c r="DJ2621" s="94" t="s">
        <v>12022</v>
      </c>
    </row>
    <row r="2622" ht="13.5" customHeight="1">
      <c r="A2622" s="94" t="s">
        <v>11730</v>
      </c>
      <c r="B2622" s="94" t="s">
        <v>11731</v>
      </c>
      <c r="C2622" s="94" t="str">
        <f t="shared" si="1"/>
        <v>Yikdem Mengesha  Gebrehiwet</v>
      </c>
      <c r="D2622" s="94" t="s">
        <v>11732</v>
      </c>
      <c r="E2622" s="94" t="s">
        <v>32</v>
      </c>
      <c r="F2622" s="94" t="s">
        <v>26360</v>
      </c>
      <c r="G2622" s="95" t="s">
        <v>38</v>
      </c>
      <c r="H2622" s="94" t="s">
        <v>12006</v>
      </c>
      <c r="I2622" s="94" t="s">
        <v>12069</v>
      </c>
      <c r="BF2622" s="94"/>
      <c r="BG2622" s="94" t="s">
        <v>38</v>
      </c>
      <c r="BH2622" s="94"/>
      <c r="BI2622" s="94"/>
      <c r="BJ2622" s="94"/>
      <c r="BK2622" s="94"/>
      <c r="BL2622" s="94"/>
      <c r="BM2622" s="94"/>
      <c r="BN2622" s="94"/>
      <c r="BO2622" s="94">
        <v>1.0</v>
      </c>
      <c r="BP2622" s="94"/>
      <c r="BQ2622" s="94"/>
      <c r="BR2622" s="94"/>
      <c r="BS2622" s="94"/>
      <c r="BT2622" s="94"/>
      <c r="BU2622" s="94"/>
      <c r="BV2622" s="94"/>
      <c r="BW2622" s="94"/>
      <c r="BX2622" s="94"/>
      <c r="BY2622" s="94"/>
      <c r="BZ2622" s="94"/>
      <c r="CA2622" s="94"/>
      <c r="CB2622" s="94"/>
      <c r="CC2622" s="94"/>
      <c r="CD2622" s="94"/>
      <c r="CE2622" s="94"/>
      <c r="CF2622" s="94"/>
      <c r="CG2622" s="94"/>
      <c r="CH2622" s="94"/>
      <c r="CJ2622" s="94" t="s">
        <v>3680</v>
      </c>
      <c r="CK2622" s="94" t="s">
        <v>11736</v>
      </c>
      <c r="CL2622" s="94" t="s">
        <v>12046</v>
      </c>
      <c r="CM2622" s="94" t="s">
        <v>16857</v>
      </c>
      <c r="CN2622" s="94" t="s">
        <v>12115</v>
      </c>
      <c r="CO2622" s="94" t="s">
        <v>12116</v>
      </c>
      <c r="CP2622" s="94" t="s">
        <v>16858</v>
      </c>
      <c r="CQ2622" s="94" t="s">
        <v>12132</v>
      </c>
      <c r="CR2622" s="94" t="s">
        <v>12133</v>
      </c>
      <c r="CS2622" s="94" t="s">
        <v>12007</v>
      </c>
      <c r="CT2622" s="94" t="s">
        <v>12594</v>
      </c>
      <c r="CX2622" s="94" t="s">
        <v>26361</v>
      </c>
      <c r="CZ2622" s="94" t="s">
        <v>12007</v>
      </c>
      <c r="DA2622" s="94" t="s">
        <v>12016</v>
      </c>
      <c r="DB2622" s="94" t="s">
        <v>12111</v>
      </c>
      <c r="DC2622" s="94" t="s">
        <v>12007</v>
      </c>
      <c r="DD2622" s="94" t="s">
        <v>12007</v>
      </c>
      <c r="DE2622" s="94" t="s">
        <v>12016</v>
      </c>
      <c r="DH2622" s="94" t="s">
        <v>12021</v>
      </c>
      <c r="DJ2622" s="94" t="s">
        <v>12022</v>
      </c>
    </row>
    <row r="2623" ht="13.5" customHeight="1">
      <c r="A2623" s="94" t="s">
        <v>26362</v>
      </c>
      <c r="B2623" s="94" t="s">
        <v>26268</v>
      </c>
      <c r="C2623" s="94" t="str">
        <f t="shared" si="1"/>
        <v>Yingxiu Ma</v>
      </c>
      <c r="D2623" s="94" t="s">
        <v>26363</v>
      </c>
      <c r="E2623" s="94" t="s">
        <v>32</v>
      </c>
      <c r="F2623" s="94" t="s">
        <v>26364</v>
      </c>
      <c r="G2623" s="95" t="s">
        <v>33</v>
      </c>
      <c r="H2623" s="94" t="s">
        <v>12006</v>
      </c>
      <c r="BF2623" s="94" t="s">
        <v>33</v>
      </c>
      <c r="BG2623" s="94"/>
      <c r="BH2623" s="94"/>
      <c r="BI2623" s="94"/>
      <c r="BJ2623" s="94"/>
      <c r="BK2623" s="94"/>
      <c r="BL2623" s="94">
        <v>1.0</v>
      </c>
      <c r="BM2623" s="94"/>
      <c r="BN2623" s="94"/>
      <c r="BO2623" s="94"/>
      <c r="BP2623" s="94"/>
      <c r="BQ2623" s="94"/>
      <c r="BR2623" s="94"/>
      <c r="BS2623" s="94"/>
      <c r="BT2623" s="94"/>
      <c r="BU2623" s="94"/>
      <c r="BV2623" s="94"/>
      <c r="BW2623" s="94"/>
      <c r="BX2623" s="94"/>
      <c r="BY2623" s="94"/>
      <c r="BZ2623" s="94"/>
      <c r="CA2623" s="94"/>
      <c r="CB2623" s="94"/>
      <c r="CC2623" s="94"/>
      <c r="CD2623" s="94">
        <v>1.0</v>
      </c>
      <c r="CE2623" s="94"/>
      <c r="CF2623" s="94"/>
      <c r="CG2623" s="94"/>
      <c r="CH2623" s="94"/>
      <c r="CJ2623" s="94" t="s">
        <v>3680</v>
      </c>
      <c r="CK2623" s="94" t="s">
        <v>26365</v>
      </c>
      <c r="CL2623" s="94" t="s">
        <v>12202</v>
      </c>
      <c r="CM2623" s="94" t="s">
        <v>26366</v>
      </c>
      <c r="CO2623" s="94" t="s">
        <v>12116</v>
      </c>
      <c r="CP2623" s="94" t="s">
        <v>18464</v>
      </c>
      <c r="CQ2623" s="94" t="s">
        <v>13943</v>
      </c>
      <c r="CR2623" s="94" t="s">
        <v>18465</v>
      </c>
      <c r="CS2623" s="94" t="s">
        <v>12007</v>
      </c>
      <c r="CX2623" s="94" t="s">
        <v>26367</v>
      </c>
      <c r="CZ2623" s="94" t="s">
        <v>12007</v>
      </c>
      <c r="DC2623" s="94" t="s">
        <v>12007</v>
      </c>
      <c r="DD2623" s="94" t="s">
        <v>12016</v>
      </c>
      <c r="DE2623" s="94" t="s">
        <v>12007</v>
      </c>
      <c r="DH2623" s="94" t="s">
        <v>12021</v>
      </c>
      <c r="DJ2623" s="94" t="s">
        <v>12022</v>
      </c>
    </row>
    <row r="2624" ht="13.5" customHeight="1">
      <c r="A2624" s="94" t="s">
        <v>7880</v>
      </c>
      <c r="B2624" s="94" t="s">
        <v>1695</v>
      </c>
      <c r="C2624" s="94" t="str">
        <f t="shared" si="1"/>
        <v>Yining Zhang</v>
      </c>
      <c r="D2624" s="94" t="s">
        <v>7881</v>
      </c>
      <c r="E2624" s="94" t="s">
        <v>32</v>
      </c>
      <c r="F2624" s="94" t="s">
        <v>26368</v>
      </c>
      <c r="G2624" s="95" t="s">
        <v>33</v>
      </c>
      <c r="H2624" s="94" t="s">
        <v>12006</v>
      </c>
      <c r="I2624" s="94" t="s">
        <v>12069</v>
      </c>
      <c r="BF2624" s="94" t="s">
        <v>33</v>
      </c>
      <c r="BG2624" s="94"/>
      <c r="BH2624" s="94"/>
      <c r="BI2624" s="94"/>
      <c r="BJ2624" s="94"/>
      <c r="BK2624" s="94"/>
      <c r="BL2624" s="94"/>
      <c r="BM2624" s="94">
        <v>1.0</v>
      </c>
      <c r="BN2624" s="94"/>
      <c r="BO2624" s="94"/>
      <c r="BP2624" s="94"/>
      <c r="BQ2624" s="94"/>
      <c r="BR2624" s="94"/>
      <c r="BS2624" s="94"/>
      <c r="BT2624" s="94"/>
      <c r="BU2624" s="94"/>
      <c r="BV2624" s="94"/>
      <c r="BW2624" s="94"/>
      <c r="BX2624" s="94"/>
      <c r="BY2624" s="94"/>
      <c r="BZ2624" s="94"/>
      <c r="CA2624" s="94"/>
      <c r="CB2624" s="94"/>
      <c r="CC2624" s="94"/>
      <c r="CD2624" s="94"/>
      <c r="CE2624" s="94"/>
      <c r="CF2624" s="94"/>
      <c r="CG2624" s="94"/>
      <c r="CH2624" s="94"/>
      <c r="CJ2624" s="94" t="s">
        <v>12402</v>
      </c>
      <c r="CK2624" s="94" t="s">
        <v>7885</v>
      </c>
      <c r="CL2624" s="94" t="s">
        <v>12202</v>
      </c>
      <c r="CM2624" s="94" t="s">
        <v>26369</v>
      </c>
      <c r="CO2624" s="94" t="s">
        <v>12122</v>
      </c>
      <c r="CP2624" s="94" t="s">
        <v>14136</v>
      </c>
      <c r="CQ2624" s="94" t="s">
        <v>13943</v>
      </c>
      <c r="CR2624" s="94" t="s">
        <v>14133</v>
      </c>
      <c r="CS2624" s="94" t="s">
        <v>12007</v>
      </c>
      <c r="CX2624" s="94" t="s">
        <v>1965</v>
      </c>
      <c r="CZ2624" s="94" t="s">
        <v>12007</v>
      </c>
      <c r="DA2624" s="94" t="s">
        <v>12111</v>
      </c>
      <c r="DB2624" s="94" t="s">
        <v>12111</v>
      </c>
      <c r="DC2624" s="94" t="s">
        <v>12016</v>
      </c>
      <c r="DD2624" s="94" t="s">
        <v>12016</v>
      </c>
      <c r="DE2624" s="94" t="s">
        <v>12016</v>
      </c>
      <c r="DH2624" s="94" t="s">
        <v>12021</v>
      </c>
      <c r="DJ2624" s="94" t="s">
        <v>12022</v>
      </c>
    </row>
    <row r="2625" ht="13.5" customHeight="1">
      <c r="A2625" s="94" t="s">
        <v>6020</v>
      </c>
      <c r="B2625" s="94" t="s">
        <v>6021</v>
      </c>
      <c r="C2625" s="94" t="str">
        <f t="shared" si="1"/>
        <v>Yogesh Chandola</v>
      </c>
      <c r="D2625" s="94" t="s">
        <v>6022</v>
      </c>
      <c r="E2625" s="94" t="s">
        <v>35</v>
      </c>
      <c r="F2625" s="94" t="s">
        <v>26370</v>
      </c>
      <c r="G2625" s="95" t="s">
        <v>33</v>
      </c>
      <c r="H2625" s="94" t="s">
        <v>12006</v>
      </c>
      <c r="I2625" s="94" t="s">
        <v>12025</v>
      </c>
      <c r="BF2625" s="94"/>
      <c r="BG2625" s="94"/>
      <c r="BH2625" s="94" t="s">
        <v>33</v>
      </c>
      <c r="BI2625" s="94"/>
      <c r="BJ2625" s="94"/>
      <c r="BK2625" s="94"/>
      <c r="BL2625" s="94"/>
      <c r="BM2625" s="94"/>
      <c r="BN2625" s="94"/>
      <c r="BO2625" s="94"/>
      <c r="BP2625" s="94"/>
      <c r="BQ2625" s="94"/>
      <c r="BR2625" s="94">
        <v>1.0</v>
      </c>
      <c r="BS2625" s="94"/>
      <c r="BT2625" s="94"/>
      <c r="BU2625" s="94"/>
      <c r="BV2625" s="94"/>
      <c r="BW2625" s="94"/>
      <c r="BX2625" s="94"/>
      <c r="BY2625" s="94"/>
      <c r="BZ2625" s="94"/>
      <c r="CA2625" s="94"/>
      <c r="CB2625" s="94"/>
      <c r="CC2625" s="94"/>
      <c r="CD2625" s="94"/>
      <c r="CE2625" s="94"/>
      <c r="CF2625" s="94"/>
      <c r="CG2625" s="94"/>
      <c r="CH2625" s="94"/>
      <c r="CJ2625" s="94" t="s">
        <v>3680</v>
      </c>
      <c r="CK2625" s="94" t="s">
        <v>6025</v>
      </c>
      <c r="CL2625" s="94" t="s">
        <v>12046</v>
      </c>
      <c r="CM2625" s="94" t="s">
        <v>26371</v>
      </c>
      <c r="CN2625" s="94" t="s">
        <v>26372</v>
      </c>
      <c r="CO2625" s="94" t="s">
        <v>12188</v>
      </c>
      <c r="CP2625" s="94" t="s">
        <v>13942</v>
      </c>
      <c r="CQ2625" s="94" t="s">
        <v>13943</v>
      </c>
      <c r="CR2625" s="94" t="s">
        <v>12183</v>
      </c>
      <c r="CS2625" s="94" t="s">
        <v>12007</v>
      </c>
      <c r="CT2625" s="94" t="s">
        <v>12271</v>
      </c>
      <c r="CX2625" s="94" t="s">
        <v>26373</v>
      </c>
      <c r="CZ2625" s="94" t="s">
        <v>12007</v>
      </c>
      <c r="DA2625" s="94" t="s">
        <v>12016</v>
      </c>
      <c r="DB2625" s="94" t="s">
        <v>12016</v>
      </c>
      <c r="DC2625" s="94" t="s">
        <v>12007</v>
      </c>
      <c r="DD2625" s="94" t="s">
        <v>12016</v>
      </c>
      <c r="DE2625" s="94" t="s">
        <v>12016</v>
      </c>
      <c r="DH2625" s="94" t="s">
        <v>12021</v>
      </c>
      <c r="DJ2625" s="94" t="s">
        <v>12022</v>
      </c>
    </row>
    <row r="2626" ht="13.5" customHeight="1">
      <c r="A2626" s="94" t="s">
        <v>6020</v>
      </c>
      <c r="B2626" s="94" t="s">
        <v>6021</v>
      </c>
      <c r="C2626" s="94" t="str">
        <f t="shared" si="1"/>
        <v>Yogesh Chandola</v>
      </c>
      <c r="D2626" s="94" t="s">
        <v>6022</v>
      </c>
      <c r="E2626" s="94" t="s">
        <v>32</v>
      </c>
      <c r="F2626" s="94" t="s">
        <v>26374</v>
      </c>
      <c r="G2626" s="95" t="s">
        <v>33</v>
      </c>
      <c r="H2626" s="94" t="s">
        <v>12006</v>
      </c>
      <c r="I2626" s="94" t="s">
        <v>12025</v>
      </c>
      <c r="BF2626" s="94"/>
      <c r="BG2626" s="94"/>
      <c r="BH2626" s="94" t="s">
        <v>33</v>
      </c>
      <c r="BI2626" s="94"/>
      <c r="BJ2626" s="94"/>
      <c r="BK2626" s="94"/>
      <c r="BL2626" s="94"/>
      <c r="BM2626" s="94"/>
      <c r="BN2626" s="94"/>
      <c r="BO2626" s="94"/>
      <c r="BP2626" s="94"/>
      <c r="BQ2626" s="94"/>
      <c r="BR2626" s="94">
        <v>1.0</v>
      </c>
      <c r="BS2626" s="94"/>
      <c r="BT2626" s="94"/>
      <c r="BU2626" s="94"/>
      <c r="BV2626" s="94"/>
      <c r="BW2626" s="94"/>
      <c r="BX2626" s="94"/>
      <c r="BY2626" s="94"/>
      <c r="BZ2626" s="94"/>
      <c r="CA2626" s="94"/>
      <c r="CB2626" s="94"/>
      <c r="CC2626" s="94"/>
      <c r="CD2626" s="94"/>
      <c r="CE2626" s="94"/>
      <c r="CF2626" s="94"/>
      <c r="CG2626" s="94"/>
      <c r="CH2626" s="94"/>
      <c r="CJ2626" s="94" t="s">
        <v>3680</v>
      </c>
      <c r="CK2626" s="94" t="s">
        <v>6025</v>
      </c>
      <c r="CL2626" s="94" t="s">
        <v>12046</v>
      </c>
      <c r="CM2626" s="94" t="s">
        <v>26371</v>
      </c>
      <c r="CN2626" s="94" t="s">
        <v>26372</v>
      </c>
      <c r="CO2626" s="94" t="s">
        <v>12188</v>
      </c>
      <c r="CP2626" s="94" t="s">
        <v>13942</v>
      </c>
      <c r="CQ2626" s="94" t="s">
        <v>13943</v>
      </c>
      <c r="CR2626" s="94" t="s">
        <v>12183</v>
      </c>
      <c r="CS2626" s="94" t="s">
        <v>12007</v>
      </c>
      <c r="CT2626" s="94" t="s">
        <v>12271</v>
      </c>
      <c r="CX2626" s="94" t="s">
        <v>26373</v>
      </c>
      <c r="CZ2626" s="94" t="s">
        <v>12007</v>
      </c>
      <c r="DA2626" s="94" t="s">
        <v>12016</v>
      </c>
      <c r="DB2626" s="94" t="s">
        <v>12016</v>
      </c>
      <c r="DC2626" s="94" t="s">
        <v>12007</v>
      </c>
      <c r="DD2626" s="94" t="s">
        <v>12016</v>
      </c>
      <c r="DE2626" s="94" t="s">
        <v>12016</v>
      </c>
      <c r="DH2626" s="94" t="s">
        <v>12021</v>
      </c>
      <c r="DJ2626" s="94" t="s">
        <v>12022</v>
      </c>
    </row>
    <row r="2627" ht="13.5" customHeight="1">
      <c r="A2627" s="94" t="s">
        <v>26375</v>
      </c>
      <c r="B2627" s="94" t="s">
        <v>26376</v>
      </c>
      <c r="C2627" s="94" t="str">
        <f t="shared" si="1"/>
        <v>Yoko Oya</v>
      </c>
      <c r="D2627" s="94" t="s">
        <v>26377</v>
      </c>
      <c r="E2627" s="94" t="s">
        <v>32</v>
      </c>
      <c r="F2627" s="94" t="s">
        <v>26378</v>
      </c>
      <c r="G2627" s="95" t="s">
        <v>38</v>
      </c>
      <c r="H2627" s="94" t="s">
        <v>12006</v>
      </c>
      <c r="I2627" s="94" t="s">
        <v>12069</v>
      </c>
      <c r="BF2627" s="94"/>
      <c r="BG2627" s="94" t="s">
        <v>38</v>
      </c>
      <c r="BH2627" s="94"/>
      <c r="BI2627" s="94"/>
      <c r="BJ2627" s="94"/>
      <c r="BK2627" s="94"/>
      <c r="BL2627" s="94"/>
      <c r="BM2627" s="94"/>
      <c r="BN2627" s="94"/>
      <c r="BO2627" s="94">
        <v>1.0</v>
      </c>
      <c r="BP2627" s="94"/>
      <c r="BQ2627" s="94"/>
      <c r="BR2627" s="94"/>
      <c r="BS2627" s="94"/>
      <c r="BT2627" s="94"/>
      <c r="BU2627" s="94"/>
      <c r="BV2627" s="94"/>
      <c r="BW2627" s="94"/>
      <c r="BX2627" s="94"/>
      <c r="BY2627" s="94"/>
      <c r="BZ2627" s="94"/>
      <c r="CA2627" s="94"/>
      <c r="CB2627" s="94"/>
      <c r="CC2627" s="94"/>
      <c r="CD2627" s="94"/>
      <c r="CE2627" s="94"/>
      <c r="CF2627" s="94"/>
      <c r="CG2627" s="94"/>
      <c r="CH2627" s="94"/>
      <c r="CJ2627" s="94" t="s">
        <v>3680</v>
      </c>
      <c r="CK2627" s="94" t="s">
        <v>26379</v>
      </c>
      <c r="CL2627" s="94" t="s">
        <v>12010</v>
      </c>
      <c r="CM2627" s="94" t="s">
        <v>26380</v>
      </c>
      <c r="CN2627" s="94" t="s">
        <v>12362</v>
      </c>
      <c r="CO2627" s="94" t="s">
        <v>12116</v>
      </c>
      <c r="CP2627" s="94" t="s">
        <v>13545</v>
      </c>
      <c r="CQ2627" s="94" t="s">
        <v>12497</v>
      </c>
      <c r="CR2627" s="94" t="s">
        <v>12497</v>
      </c>
      <c r="CS2627" s="94" t="s">
        <v>12016</v>
      </c>
      <c r="CX2627" s="94" t="s">
        <v>26381</v>
      </c>
      <c r="CZ2627" s="94" t="s">
        <v>12007</v>
      </c>
      <c r="DA2627" s="94" t="s">
        <v>12016</v>
      </c>
      <c r="DB2627" s="94" t="s">
        <v>12016</v>
      </c>
      <c r="DC2627" s="94" t="s">
        <v>12016</v>
      </c>
      <c r="DD2627" s="94" t="s">
        <v>12016</v>
      </c>
      <c r="DE2627" s="94" t="s">
        <v>12007</v>
      </c>
      <c r="DH2627" s="94" t="s">
        <v>12021</v>
      </c>
      <c r="DJ2627" s="94" t="s">
        <v>12022</v>
      </c>
    </row>
    <row r="2628" ht="13.5" customHeight="1">
      <c r="A2628" s="94" t="s">
        <v>5434</v>
      </c>
      <c r="B2628" s="94" t="s">
        <v>5435</v>
      </c>
      <c r="C2628" s="94" t="str">
        <f t="shared" si="1"/>
        <v>yolanda dube</v>
      </c>
      <c r="D2628" s="94" t="s">
        <v>5436</v>
      </c>
      <c r="E2628" s="94" t="s">
        <v>32</v>
      </c>
      <c r="F2628" s="94" t="s">
        <v>26382</v>
      </c>
      <c r="G2628" s="95" t="s">
        <v>33</v>
      </c>
      <c r="H2628" s="94" t="s">
        <v>12006</v>
      </c>
      <c r="I2628" s="94" t="s">
        <v>12069</v>
      </c>
      <c r="BF2628" s="94" t="s">
        <v>33</v>
      </c>
      <c r="BG2628" s="94"/>
      <c r="BH2628" s="94"/>
      <c r="BI2628" s="94"/>
      <c r="BJ2628" s="94"/>
      <c r="BK2628" s="94"/>
      <c r="BL2628" s="94"/>
      <c r="BM2628" s="94">
        <v>1.0</v>
      </c>
      <c r="BN2628" s="94"/>
      <c r="BO2628" s="94"/>
      <c r="BP2628" s="94"/>
      <c r="BQ2628" s="94"/>
      <c r="BR2628" s="94"/>
      <c r="BS2628" s="94"/>
      <c r="BT2628" s="94"/>
      <c r="BU2628" s="94"/>
      <c r="BV2628" s="94"/>
      <c r="BW2628" s="94"/>
      <c r="BX2628" s="94"/>
      <c r="BY2628" s="94"/>
      <c r="BZ2628" s="94"/>
      <c r="CA2628" s="94"/>
      <c r="CB2628" s="94"/>
      <c r="CC2628" s="94"/>
      <c r="CD2628" s="94">
        <v>1.0</v>
      </c>
      <c r="CE2628" s="94"/>
      <c r="CF2628" s="94"/>
      <c r="CG2628" s="94"/>
      <c r="CH2628" s="94"/>
      <c r="CJ2628" s="94" t="s">
        <v>11475</v>
      </c>
      <c r="CK2628" s="94" t="s">
        <v>5439</v>
      </c>
      <c r="CL2628" s="94" t="s">
        <v>12046</v>
      </c>
      <c r="CM2628" s="94" t="s">
        <v>15091</v>
      </c>
      <c r="CN2628" s="94" t="s">
        <v>16025</v>
      </c>
      <c r="CO2628" s="94" t="s">
        <v>12217</v>
      </c>
      <c r="CP2628" s="94" t="s">
        <v>15705</v>
      </c>
      <c r="CQ2628" s="94" t="s">
        <v>12015</v>
      </c>
      <c r="CR2628" s="94" t="s">
        <v>12219</v>
      </c>
      <c r="CS2628" s="94" t="s">
        <v>12016</v>
      </c>
      <c r="CX2628" s="94" t="s">
        <v>26383</v>
      </c>
      <c r="CZ2628" s="94" t="s">
        <v>12007</v>
      </c>
      <c r="DB2628" s="94" t="s">
        <v>12111</v>
      </c>
      <c r="DC2628" s="94" t="s">
        <v>12007</v>
      </c>
      <c r="DD2628" s="94" t="s">
        <v>12007</v>
      </c>
      <c r="DE2628" s="94" t="s">
        <v>12007</v>
      </c>
      <c r="DH2628" s="94" t="s">
        <v>12021</v>
      </c>
      <c r="DJ2628" s="94" t="s">
        <v>12022</v>
      </c>
    </row>
    <row r="2629" ht="13.5" customHeight="1">
      <c r="A2629" s="94" t="s">
        <v>26384</v>
      </c>
      <c r="B2629" s="94" t="s">
        <v>26385</v>
      </c>
      <c r="C2629" s="94" t="str">
        <f t="shared" si="1"/>
        <v>Yonda Qwathekana</v>
      </c>
      <c r="D2629" s="94" t="s">
        <v>26386</v>
      </c>
      <c r="E2629" s="94" t="s">
        <v>32</v>
      </c>
      <c r="F2629" s="94" t="s">
        <v>26387</v>
      </c>
      <c r="G2629" s="95" t="s">
        <v>33</v>
      </c>
      <c r="H2629" s="94" t="s">
        <v>12006</v>
      </c>
      <c r="BF2629" s="94"/>
      <c r="BG2629" s="94"/>
      <c r="BH2629" s="94" t="s">
        <v>33</v>
      </c>
      <c r="BI2629" s="94"/>
      <c r="BJ2629" s="94"/>
      <c r="BK2629" s="94"/>
      <c r="BL2629" s="94"/>
      <c r="BM2629" s="94"/>
      <c r="BN2629" s="94"/>
      <c r="BO2629" s="94"/>
      <c r="BP2629" s="94"/>
      <c r="BQ2629" s="94"/>
      <c r="BR2629" s="94"/>
      <c r="BS2629" s="94">
        <v>1.0</v>
      </c>
      <c r="BT2629" s="94"/>
      <c r="BU2629" s="94"/>
      <c r="BV2629" s="94"/>
      <c r="BW2629" s="94"/>
      <c r="BX2629" s="94"/>
      <c r="BY2629" s="94"/>
      <c r="BZ2629" s="94"/>
      <c r="CA2629" s="94"/>
      <c r="CB2629" s="94"/>
      <c r="CC2629" s="94"/>
      <c r="CD2629" s="94"/>
      <c r="CE2629" s="94"/>
      <c r="CF2629" s="94"/>
      <c r="CG2629" s="94"/>
      <c r="CH2629" s="94"/>
      <c r="CJ2629" s="94" t="s">
        <v>11475</v>
      </c>
      <c r="CK2629" s="94" t="s">
        <v>26388</v>
      </c>
      <c r="CL2629" s="94" t="s">
        <v>12046</v>
      </c>
      <c r="CM2629" s="94" t="s">
        <v>26389</v>
      </c>
      <c r="CN2629" s="94" t="s">
        <v>26390</v>
      </c>
      <c r="CO2629" s="94" t="s">
        <v>12255</v>
      </c>
      <c r="CQ2629" s="94" t="s">
        <v>12189</v>
      </c>
      <c r="CR2629" s="94" t="s">
        <v>12219</v>
      </c>
      <c r="CS2629" s="94" t="s">
        <v>12016</v>
      </c>
      <c r="CT2629" s="94" t="s">
        <v>12498</v>
      </c>
      <c r="CU2629" s="94" t="s">
        <v>12498</v>
      </c>
      <c r="CX2629" s="94" t="s">
        <v>26391</v>
      </c>
      <c r="CZ2629" s="94" t="s">
        <v>12007</v>
      </c>
      <c r="DA2629" s="94" t="s">
        <v>12111</v>
      </c>
      <c r="DB2629" s="94" t="s">
        <v>12111</v>
      </c>
      <c r="DC2629" s="94" t="s">
        <v>12007</v>
      </c>
      <c r="DD2629" s="94" t="s">
        <v>12007</v>
      </c>
      <c r="DE2629" s="94" t="s">
        <v>12007</v>
      </c>
      <c r="DH2629" s="94" t="s">
        <v>12021</v>
      </c>
      <c r="DJ2629" s="94" t="s">
        <v>12022</v>
      </c>
    </row>
    <row r="2630" ht="13.5" customHeight="1">
      <c r="A2630" s="94" t="s">
        <v>17737</v>
      </c>
      <c r="B2630" s="94" t="s">
        <v>26392</v>
      </c>
      <c r="C2630" s="94" t="str">
        <f t="shared" si="1"/>
        <v>Yoon Suk-Jin</v>
      </c>
      <c r="D2630" s="94" t="s">
        <v>26393</v>
      </c>
      <c r="E2630" s="94" t="s">
        <v>32</v>
      </c>
      <c r="F2630" s="94" t="s">
        <v>26394</v>
      </c>
      <c r="G2630" s="95" t="s">
        <v>33</v>
      </c>
      <c r="H2630" s="94" t="s">
        <v>12006</v>
      </c>
      <c r="BF2630" s="94"/>
      <c r="BG2630" s="94"/>
      <c r="BH2630" s="94"/>
      <c r="BI2630" s="94"/>
      <c r="BJ2630" s="94" t="s">
        <v>33</v>
      </c>
      <c r="BK2630" s="94"/>
      <c r="BL2630" s="94"/>
      <c r="BM2630" s="94"/>
      <c r="BN2630" s="94"/>
      <c r="BO2630" s="94"/>
      <c r="BP2630" s="94"/>
      <c r="BQ2630" s="94"/>
      <c r="BR2630" s="94"/>
      <c r="BS2630" s="94"/>
      <c r="BT2630" s="94"/>
      <c r="BU2630" s="94"/>
      <c r="BV2630" s="94"/>
      <c r="BW2630" s="94"/>
      <c r="BX2630" s="94">
        <v>1.0</v>
      </c>
      <c r="BY2630" s="94"/>
      <c r="BZ2630" s="94"/>
      <c r="CA2630" s="94"/>
      <c r="CB2630" s="94"/>
      <c r="CC2630" s="94"/>
      <c r="CD2630" s="94">
        <v>1.0</v>
      </c>
      <c r="CE2630" s="94"/>
      <c r="CF2630" s="94"/>
      <c r="CG2630" s="94"/>
      <c r="CH2630" s="94"/>
      <c r="CJ2630" s="94" t="s">
        <v>12026</v>
      </c>
      <c r="CK2630" s="94" t="s">
        <v>26395</v>
      </c>
      <c r="CL2630" s="94" t="s">
        <v>12046</v>
      </c>
      <c r="CM2630" s="94" t="s">
        <v>26396</v>
      </c>
      <c r="CN2630" s="94" t="s">
        <v>12029</v>
      </c>
      <c r="CO2630" s="94" t="s">
        <v>12030</v>
      </c>
      <c r="CP2630" s="94" t="s">
        <v>26397</v>
      </c>
      <c r="CQ2630" s="94" t="s">
        <v>26398</v>
      </c>
      <c r="CR2630" s="94" t="s">
        <v>26399</v>
      </c>
      <c r="CS2630" s="94" t="s">
        <v>12016</v>
      </c>
      <c r="CX2630" s="94" t="s">
        <v>26400</v>
      </c>
      <c r="CZ2630" s="94" t="s">
        <v>12007</v>
      </c>
      <c r="DC2630" s="94" t="s">
        <v>12007</v>
      </c>
      <c r="DD2630" s="94" t="s">
        <v>12007</v>
      </c>
      <c r="DE2630" s="94" t="s">
        <v>12007</v>
      </c>
      <c r="DH2630" s="94" t="s">
        <v>12021</v>
      </c>
      <c r="DJ2630" s="94" t="s">
        <v>12022</v>
      </c>
    </row>
    <row r="2631" ht="13.5" customHeight="1">
      <c r="A2631" s="94" t="s">
        <v>4880</v>
      </c>
      <c r="B2631" s="94" t="s">
        <v>4881</v>
      </c>
      <c r="C2631" s="94" t="str">
        <f t="shared" si="1"/>
        <v>Yoshimasa WATANABE</v>
      </c>
      <c r="D2631" s="94" t="s">
        <v>4882</v>
      </c>
      <c r="E2631" s="94" t="s">
        <v>32</v>
      </c>
      <c r="F2631" s="94" t="s">
        <v>26401</v>
      </c>
      <c r="G2631" s="95" t="s">
        <v>33</v>
      </c>
      <c r="H2631" s="94" t="s">
        <v>12006</v>
      </c>
      <c r="I2631" s="94" t="s">
        <v>12069</v>
      </c>
      <c r="BF2631" s="94" t="s">
        <v>33</v>
      </c>
      <c r="BG2631" s="94"/>
      <c r="BH2631" s="94"/>
      <c r="BI2631" s="94"/>
      <c r="BJ2631" s="94"/>
      <c r="BK2631" s="94"/>
      <c r="BL2631" s="94">
        <v>1.0</v>
      </c>
      <c r="BM2631" s="94"/>
      <c r="BN2631" s="94"/>
      <c r="BO2631" s="94"/>
      <c r="BP2631" s="94"/>
      <c r="BQ2631" s="94"/>
      <c r="BR2631" s="94"/>
      <c r="BS2631" s="94"/>
      <c r="BT2631" s="94"/>
      <c r="BU2631" s="94"/>
      <c r="BV2631" s="94"/>
      <c r="BW2631" s="94"/>
      <c r="BX2631" s="94"/>
      <c r="BY2631" s="94"/>
      <c r="BZ2631" s="94"/>
      <c r="CA2631" s="94"/>
      <c r="CB2631" s="94"/>
      <c r="CC2631" s="94"/>
      <c r="CD2631" s="94"/>
      <c r="CE2631" s="94"/>
      <c r="CF2631" s="94"/>
      <c r="CG2631" s="94"/>
      <c r="CH2631" s="94"/>
      <c r="CJ2631" s="94" t="s">
        <v>3680</v>
      </c>
      <c r="CK2631" s="94" t="s">
        <v>4886</v>
      </c>
      <c r="CM2631" s="94" t="s">
        <v>19383</v>
      </c>
      <c r="CN2631" s="94" t="s">
        <v>19667</v>
      </c>
      <c r="CO2631" s="94" t="s">
        <v>12030</v>
      </c>
      <c r="CQ2631" s="94" t="s">
        <v>12497</v>
      </c>
      <c r="CR2631" s="94" t="s">
        <v>12497</v>
      </c>
      <c r="CS2631" s="94" t="s">
        <v>12016</v>
      </c>
      <c r="CX2631" s="94" t="s">
        <v>26402</v>
      </c>
      <c r="CZ2631" s="94" t="s">
        <v>12007</v>
      </c>
      <c r="DA2631" s="94" t="s">
        <v>12016</v>
      </c>
      <c r="DB2631" s="94" t="s">
        <v>12016</v>
      </c>
      <c r="DC2631" s="94" t="s">
        <v>12016</v>
      </c>
      <c r="DD2631" s="94" t="s">
        <v>12016</v>
      </c>
      <c r="DE2631" s="94" t="s">
        <v>12007</v>
      </c>
      <c r="DH2631" s="94" t="s">
        <v>12021</v>
      </c>
      <c r="DJ2631" s="94" t="s">
        <v>12022</v>
      </c>
    </row>
    <row r="2632" ht="13.5" customHeight="1">
      <c r="A2632" s="94" t="s">
        <v>26403</v>
      </c>
      <c r="B2632" s="94" t="s">
        <v>26404</v>
      </c>
      <c r="C2632" s="94" t="str">
        <f t="shared" si="1"/>
        <v>Yoshita Baruah</v>
      </c>
      <c r="D2632" s="94" t="s">
        <v>26405</v>
      </c>
      <c r="E2632" s="94" t="s">
        <v>32</v>
      </c>
      <c r="F2632" s="94" t="s">
        <v>26406</v>
      </c>
      <c r="G2632" s="95" t="s">
        <v>33</v>
      </c>
      <c r="H2632" s="94" t="s">
        <v>12006</v>
      </c>
      <c r="I2632" s="94" t="s">
        <v>12025</v>
      </c>
      <c r="BF2632" s="94" t="s">
        <v>33</v>
      </c>
      <c r="BG2632" s="94"/>
      <c r="BH2632" s="94"/>
      <c r="BI2632" s="94"/>
      <c r="BJ2632" s="94"/>
      <c r="BK2632" s="94"/>
      <c r="BL2632" s="94"/>
      <c r="BM2632" s="94">
        <v>1.0</v>
      </c>
      <c r="BN2632" s="94"/>
      <c r="BO2632" s="94"/>
      <c r="BP2632" s="94"/>
      <c r="BQ2632" s="94"/>
      <c r="BR2632" s="94"/>
      <c r="BS2632" s="94"/>
      <c r="BT2632" s="94"/>
      <c r="BU2632" s="94"/>
      <c r="BV2632" s="94"/>
      <c r="BW2632" s="94"/>
      <c r="BX2632" s="94"/>
      <c r="BY2632" s="94"/>
      <c r="BZ2632" s="94"/>
      <c r="CA2632" s="94"/>
      <c r="CB2632" s="94"/>
      <c r="CC2632" s="94"/>
      <c r="CD2632" s="94"/>
      <c r="CE2632" s="94"/>
      <c r="CF2632" s="94"/>
      <c r="CG2632" s="94"/>
      <c r="CH2632" s="94"/>
      <c r="CJ2632" s="94" t="s">
        <v>12717</v>
      </c>
      <c r="CK2632" s="94" t="s">
        <v>26407</v>
      </c>
      <c r="CL2632" s="94" t="s">
        <v>12010</v>
      </c>
      <c r="CM2632" s="94" t="s">
        <v>26408</v>
      </c>
      <c r="CN2632" s="94" t="s">
        <v>13729</v>
      </c>
      <c r="CO2632" s="94" t="s">
        <v>12122</v>
      </c>
      <c r="CP2632" s="94" t="s">
        <v>15610</v>
      </c>
      <c r="CQ2632" s="94" t="s">
        <v>12183</v>
      </c>
      <c r="CR2632" s="94" t="s">
        <v>12195</v>
      </c>
      <c r="CS2632" s="94" t="s">
        <v>12007</v>
      </c>
      <c r="CT2632" s="94" t="s">
        <v>26409</v>
      </c>
      <c r="CX2632" s="94" t="s">
        <v>12235</v>
      </c>
      <c r="CZ2632" s="94" t="s">
        <v>12007</v>
      </c>
      <c r="DA2632" s="94" t="s">
        <v>12111</v>
      </c>
      <c r="DB2632" s="94" t="s">
        <v>12111</v>
      </c>
      <c r="DC2632" s="94" t="s">
        <v>12007</v>
      </c>
      <c r="DD2632" s="94" t="s">
        <v>12016</v>
      </c>
      <c r="DE2632" s="94" t="s">
        <v>12007</v>
      </c>
      <c r="DH2632" s="94" t="s">
        <v>12021</v>
      </c>
      <c r="DJ2632" s="94" t="s">
        <v>12022</v>
      </c>
    </row>
    <row r="2633" ht="13.5" customHeight="1">
      <c r="A2633" s="94" t="s">
        <v>26410</v>
      </c>
      <c r="B2633" s="94" t="s">
        <v>26411</v>
      </c>
      <c r="C2633" s="94" t="str">
        <f t="shared" si="1"/>
        <v>Yosry Azzam</v>
      </c>
      <c r="D2633" s="94" t="s">
        <v>26412</v>
      </c>
      <c r="E2633" s="94" t="s">
        <v>32</v>
      </c>
      <c r="F2633" s="94" t="s">
        <v>26413</v>
      </c>
      <c r="G2633" s="95" t="s">
        <v>33</v>
      </c>
      <c r="H2633" s="94" t="s">
        <v>12006</v>
      </c>
      <c r="I2633" s="94" t="s">
        <v>12069</v>
      </c>
      <c r="BF2633" s="94" t="s">
        <v>33</v>
      </c>
      <c r="BG2633" s="94"/>
      <c r="BH2633" s="94"/>
      <c r="BI2633" s="94"/>
      <c r="BJ2633" s="94"/>
      <c r="BK2633" s="94"/>
      <c r="BL2633" s="94">
        <v>1.0</v>
      </c>
      <c r="BM2633" s="94"/>
      <c r="BN2633" s="94"/>
      <c r="BO2633" s="94"/>
      <c r="BP2633" s="94"/>
      <c r="BQ2633" s="94"/>
      <c r="BR2633" s="94"/>
      <c r="BS2633" s="94"/>
      <c r="BT2633" s="94"/>
      <c r="BU2633" s="94"/>
      <c r="BV2633" s="94"/>
      <c r="BW2633" s="94"/>
      <c r="BX2633" s="94"/>
      <c r="BY2633" s="94"/>
      <c r="BZ2633" s="94"/>
      <c r="CA2633" s="94"/>
      <c r="CB2633" s="94"/>
      <c r="CC2633" s="94"/>
      <c r="CD2633" s="94"/>
      <c r="CE2633" s="94"/>
      <c r="CF2633" s="94"/>
      <c r="CG2633" s="94"/>
      <c r="CH2633" s="94"/>
      <c r="CJ2633" s="94" t="s">
        <v>12082</v>
      </c>
      <c r="CK2633" s="94" t="s">
        <v>26414</v>
      </c>
      <c r="CM2633" s="94" t="s">
        <v>12685</v>
      </c>
      <c r="CP2633" s="94" t="s">
        <v>26415</v>
      </c>
      <c r="CQ2633" s="94" t="s">
        <v>12103</v>
      </c>
      <c r="CS2633" s="94" t="s">
        <v>12007</v>
      </c>
      <c r="CX2633" s="94" t="s">
        <v>26416</v>
      </c>
      <c r="CZ2633" s="94" t="s">
        <v>12007</v>
      </c>
      <c r="DC2633" s="94" t="s">
        <v>12007</v>
      </c>
      <c r="DD2633" s="94" t="s">
        <v>12007</v>
      </c>
      <c r="DE2633" s="94" t="s">
        <v>12007</v>
      </c>
      <c r="DH2633" s="94" t="s">
        <v>12021</v>
      </c>
      <c r="DJ2633" s="94" t="s">
        <v>12022</v>
      </c>
    </row>
    <row r="2634" ht="13.5" customHeight="1">
      <c r="A2634" s="94" t="s">
        <v>26417</v>
      </c>
      <c r="B2634" s="94" t="s">
        <v>26418</v>
      </c>
      <c r="C2634" s="94" t="str">
        <f t="shared" si="1"/>
        <v>yossi shvartzvald</v>
      </c>
      <c r="D2634" s="94" t="s">
        <v>26419</v>
      </c>
      <c r="E2634" s="94" t="s">
        <v>32</v>
      </c>
      <c r="F2634" s="94" t="s">
        <v>26420</v>
      </c>
      <c r="G2634" s="95" t="s">
        <v>38</v>
      </c>
      <c r="H2634" s="94" t="s">
        <v>12006</v>
      </c>
      <c r="I2634" s="94" t="s">
        <v>12025</v>
      </c>
      <c r="BF2634" s="94"/>
      <c r="BG2634" s="94"/>
      <c r="BH2634" s="94"/>
      <c r="BI2634" s="94" t="s">
        <v>38</v>
      </c>
      <c r="BJ2634" s="94"/>
      <c r="BK2634" s="94"/>
      <c r="BL2634" s="94"/>
      <c r="BM2634" s="94"/>
      <c r="BN2634" s="94"/>
      <c r="BO2634" s="94"/>
      <c r="BP2634" s="94"/>
      <c r="BQ2634" s="94"/>
      <c r="BR2634" s="94"/>
      <c r="BS2634" s="94"/>
      <c r="BT2634" s="94"/>
      <c r="BU2634" s="94"/>
      <c r="BV2634" s="94"/>
      <c r="BW2634" s="94">
        <v>1.0</v>
      </c>
      <c r="BX2634" s="94"/>
      <c r="BY2634" s="94"/>
      <c r="BZ2634" s="94"/>
      <c r="CA2634" s="94"/>
      <c r="CB2634" s="94"/>
      <c r="CC2634" s="94"/>
      <c r="CD2634" s="94"/>
      <c r="CE2634" s="94"/>
      <c r="CF2634" s="94"/>
      <c r="CG2634" s="94"/>
      <c r="CH2634" s="94"/>
      <c r="CJ2634" s="94" t="s">
        <v>12058</v>
      </c>
      <c r="CK2634" s="94" t="s">
        <v>26421</v>
      </c>
      <c r="CM2634" s="94" t="s">
        <v>26422</v>
      </c>
      <c r="CQ2634" s="94" t="s">
        <v>12574</v>
      </c>
      <c r="CX2634" s="94" t="s">
        <v>1851</v>
      </c>
      <c r="CZ2634" s="94" t="s">
        <v>12016</v>
      </c>
      <c r="DC2634" s="94" t="s">
        <v>12016</v>
      </c>
      <c r="DD2634" s="94" t="s">
        <v>12016</v>
      </c>
      <c r="DH2634" s="94" t="s">
        <v>12021</v>
      </c>
      <c r="DJ2634" s="94" t="s">
        <v>12022</v>
      </c>
    </row>
    <row r="2635" ht="13.5" customHeight="1">
      <c r="A2635" s="94" t="s">
        <v>26423</v>
      </c>
      <c r="B2635" s="94" t="s">
        <v>26424</v>
      </c>
      <c r="C2635" s="94" t="str">
        <f t="shared" si="1"/>
        <v>Yosuke Mizuno</v>
      </c>
      <c r="D2635" s="94" t="s">
        <v>26425</v>
      </c>
      <c r="E2635" s="94" t="s">
        <v>32</v>
      </c>
      <c r="F2635" s="94" t="s">
        <v>26426</v>
      </c>
      <c r="G2635" s="95" t="s">
        <v>33</v>
      </c>
      <c r="H2635" s="94" t="s">
        <v>12006</v>
      </c>
      <c r="I2635" s="94" t="s">
        <v>12025</v>
      </c>
      <c r="BF2635" s="94" t="s">
        <v>33</v>
      </c>
      <c r="BG2635" s="94"/>
      <c r="BH2635" s="94"/>
      <c r="BI2635" s="94"/>
      <c r="BJ2635" s="94"/>
      <c r="BK2635" s="94"/>
      <c r="BL2635" s="94">
        <v>1.0</v>
      </c>
      <c r="BM2635" s="94"/>
      <c r="BN2635" s="94"/>
      <c r="BO2635" s="94"/>
      <c r="BP2635" s="94"/>
      <c r="BQ2635" s="94"/>
      <c r="BR2635" s="94"/>
      <c r="BS2635" s="94"/>
      <c r="BT2635" s="94"/>
      <c r="BU2635" s="94"/>
      <c r="BV2635" s="94"/>
      <c r="BW2635" s="94"/>
      <c r="BX2635" s="94"/>
      <c r="BY2635" s="94"/>
      <c r="BZ2635" s="94"/>
      <c r="CA2635" s="94"/>
      <c r="CB2635" s="94"/>
      <c r="CC2635" s="94"/>
      <c r="CD2635" s="94"/>
      <c r="CE2635" s="94"/>
      <c r="CF2635" s="94"/>
      <c r="CG2635" s="94"/>
      <c r="CH2635" s="94"/>
      <c r="CJ2635" s="94" t="s">
        <v>3680</v>
      </c>
      <c r="CK2635" s="94" t="s">
        <v>26427</v>
      </c>
      <c r="CL2635" s="94" t="s">
        <v>12046</v>
      </c>
      <c r="CM2635" s="94" t="s">
        <v>17470</v>
      </c>
      <c r="CN2635" s="94" t="s">
        <v>19667</v>
      </c>
      <c r="CO2635" s="94" t="s">
        <v>12116</v>
      </c>
      <c r="CP2635" s="94" t="s">
        <v>14724</v>
      </c>
      <c r="CQ2635" s="94" t="s">
        <v>13943</v>
      </c>
      <c r="CR2635" s="94" t="s">
        <v>12497</v>
      </c>
      <c r="CS2635" s="94" t="s">
        <v>12016</v>
      </c>
      <c r="CX2635" s="94" t="s">
        <v>26428</v>
      </c>
      <c r="CZ2635" s="94" t="s">
        <v>12007</v>
      </c>
      <c r="DA2635" s="94" t="s">
        <v>12016</v>
      </c>
      <c r="DB2635" s="94" t="s">
        <v>12016</v>
      </c>
      <c r="DC2635" s="94" t="s">
        <v>12007</v>
      </c>
      <c r="DD2635" s="94" t="s">
        <v>12016</v>
      </c>
      <c r="DE2635" s="94" t="s">
        <v>12007</v>
      </c>
      <c r="DH2635" s="94" t="s">
        <v>12021</v>
      </c>
      <c r="DJ2635" s="94" t="s">
        <v>12022</v>
      </c>
    </row>
    <row r="2636" ht="13.5" customHeight="1">
      <c r="A2636" s="94" t="s">
        <v>9230</v>
      </c>
      <c r="B2636" s="94" t="s">
        <v>4104</v>
      </c>
      <c r="C2636" s="94" t="str">
        <f t="shared" si="1"/>
        <v>Yougang Wang</v>
      </c>
      <c r="D2636" s="94" t="s">
        <v>9231</v>
      </c>
      <c r="E2636" s="94" t="s">
        <v>32</v>
      </c>
      <c r="F2636" s="94" t="s">
        <v>26429</v>
      </c>
      <c r="G2636" s="95" t="s">
        <v>33</v>
      </c>
      <c r="H2636" s="94" t="s">
        <v>12006</v>
      </c>
      <c r="I2636" s="94" t="s">
        <v>12069</v>
      </c>
      <c r="BF2636" s="94" t="s">
        <v>33</v>
      </c>
      <c r="BG2636" s="94"/>
      <c r="BH2636" s="94"/>
      <c r="BI2636" s="94"/>
      <c r="BJ2636" s="94"/>
      <c r="BK2636" s="94"/>
      <c r="BL2636" s="94">
        <v>1.0</v>
      </c>
      <c r="BM2636" s="94"/>
      <c r="BN2636" s="94"/>
      <c r="BO2636" s="94"/>
      <c r="BP2636" s="94"/>
      <c r="BQ2636" s="94"/>
      <c r="BR2636" s="94"/>
      <c r="BS2636" s="94"/>
      <c r="BT2636" s="94"/>
      <c r="BU2636" s="94"/>
      <c r="BV2636" s="94"/>
      <c r="BW2636" s="94"/>
      <c r="BX2636" s="94"/>
      <c r="BY2636" s="94"/>
      <c r="BZ2636" s="94"/>
      <c r="CA2636" s="94"/>
      <c r="CB2636" s="94"/>
      <c r="CC2636" s="94"/>
      <c r="CD2636" s="94"/>
      <c r="CE2636" s="94"/>
      <c r="CF2636" s="94"/>
      <c r="CG2636" s="94"/>
      <c r="CH2636" s="94"/>
      <c r="CJ2636" s="94" t="s">
        <v>3680</v>
      </c>
      <c r="CK2636" s="94" t="s">
        <v>9234</v>
      </c>
      <c r="CL2636" s="94" t="s">
        <v>12430</v>
      </c>
      <c r="CM2636" s="94" t="s">
        <v>14135</v>
      </c>
      <c r="CP2636" s="94" t="s">
        <v>14136</v>
      </c>
      <c r="CQ2636" s="94" t="s">
        <v>13943</v>
      </c>
      <c r="CR2636" s="94" t="s">
        <v>26430</v>
      </c>
      <c r="CS2636" s="94" t="s">
        <v>12007</v>
      </c>
      <c r="CX2636" s="94" t="s">
        <v>26431</v>
      </c>
      <c r="CZ2636" s="94" t="s">
        <v>12007</v>
      </c>
      <c r="DC2636" s="94" t="s">
        <v>12007</v>
      </c>
      <c r="DE2636" s="94" t="s">
        <v>12007</v>
      </c>
      <c r="DH2636" s="94" t="s">
        <v>12021</v>
      </c>
      <c r="DJ2636" s="94" t="s">
        <v>12022</v>
      </c>
    </row>
    <row r="2637" ht="13.5" customHeight="1">
      <c r="A2637" s="94" t="s">
        <v>26432</v>
      </c>
      <c r="B2637" s="94" t="s">
        <v>26433</v>
      </c>
      <c r="C2637" s="94" t="str">
        <f t="shared" si="1"/>
        <v>Youngmin JeongAhn</v>
      </c>
      <c r="D2637" s="94" t="s">
        <v>26434</v>
      </c>
      <c r="E2637" s="94" t="s">
        <v>32</v>
      </c>
      <c r="F2637" s="94" t="s">
        <v>26435</v>
      </c>
      <c r="G2637" s="95" t="s">
        <v>33</v>
      </c>
      <c r="H2637" s="94" t="s">
        <v>12006</v>
      </c>
      <c r="I2637" s="94" t="s">
        <v>12069</v>
      </c>
      <c r="BF2637" s="94"/>
      <c r="BG2637" s="94"/>
      <c r="BH2637" s="94" t="s">
        <v>33</v>
      </c>
      <c r="BI2637" s="94"/>
      <c r="BJ2637" s="94"/>
      <c r="BK2637" s="94"/>
      <c r="BL2637" s="94"/>
      <c r="BM2637" s="94"/>
      <c r="BN2637" s="94"/>
      <c r="BO2637" s="94"/>
      <c r="BP2637" s="94"/>
      <c r="BQ2637" s="94"/>
      <c r="BR2637" s="94">
        <v>1.0</v>
      </c>
      <c r="BS2637" s="94"/>
      <c r="BT2637" s="94"/>
      <c r="BU2637" s="94"/>
      <c r="BV2637" s="94"/>
      <c r="BW2637" s="94"/>
      <c r="BX2637" s="94"/>
      <c r="BY2637" s="94"/>
      <c r="BZ2637" s="94"/>
      <c r="CA2637" s="94"/>
      <c r="CB2637" s="94"/>
      <c r="CC2637" s="94"/>
      <c r="CD2637" s="94"/>
      <c r="CE2637" s="94"/>
      <c r="CF2637" s="94"/>
      <c r="CG2637" s="94"/>
      <c r="CH2637" s="94"/>
      <c r="CJ2637" s="94" t="s">
        <v>3680</v>
      </c>
      <c r="CK2637" s="94" t="s">
        <v>26436</v>
      </c>
      <c r="CL2637" s="94" t="s">
        <v>20469</v>
      </c>
      <c r="CM2637" s="94" t="s">
        <v>21923</v>
      </c>
      <c r="CO2637" s="94" t="s">
        <v>12030</v>
      </c>
      <c r="CQ2637" s="94" t="s">
        <v>13585</v>
      </c>
      <c r="CR2637" s="94" t="s">
        <v>13585</v>
      </c>
      <c r="CS2637" s="94" t="s">
        <v>12007</v>
      </c>
      <c r="CX2637" s="94" t="s">
        <v>26437</v>
      </c>
      <c r="CZ2637" s="94" t="s">
        <v>12016</v>
      </c>
      <c r="DA2637" s="94" t="s">
        <v>12016</v>
      </c>
      <c r="DB2637" s="94" t="s">
        <v>12016</v>
      </c>
      <c r="DC2637" s="94" t="s">
        <v>12016</v>
      </c>
      <c r="DD2637" s="94" t="s">
        <v>12016</v>
      </c>
      <c r="DE2637" s="94" t="s">
        <v>12007</v>
      </c>
      <c r="DH2637" s="94" t="s">
        <v>12021</v>
      </c>
      <c r="DJ2637" s="94" t="s">
        <v>12022</v>
      </c>
    </row>
    <row r="2638" ht="13.5" customHeight="1">
      <c r="A2638" s="94" t="s">
        <v>11006</v>
      </c>
      <c r="B2638" s="94" t="s">
        <v>11007</v>
      </c>
      <c r="C2638" s="94" t="str">
        <f t="shared" si="1"/>
        <v>Youssef Moulane</v>
      </c>
      <c r="D2638" s="94" t="s">
        <v>11008</v>
      </c>
      <c r="E2638" s="94" t="s">
        <v>32</v>
      </c>
      <c r="F2638" s="94" t="s">
        <v>26438</v>
      </c>
      <c r="G2638" s="95" t="s">
        <v>33</v>
      </c>
      <c r="H2638" s="94" t="s">
        <v>12006</v>
      </c>
      <c r="I2638" s="94" t="s">
        <v>12025</v>
      </c>
      <c r="BF2638" s="94"/>
      <c r="BG2638" s="94"/>
      <c r="BH2638" s="94"/>
      <c r="BI2638" s="94"/>
      <c r="BJ2638" s="94" t="s">
        <v>33</v>
      </c>
      <c r="BK2638" s="94"/>
      <c r="BL2638" s="94"/>
      <c r="BM2638" s="94"/>
      <c r="BN2638" s="94"/>
      <c r="BO2638" s="94"/>
      <c r="BP2638" s="94"/>
      <c r="BQ2638" s="94"/>
      <c r="BR2638" s="94"/>
      <c r="BS2638" s="94"/>
      <c r="BT2638" s="94"/>
      <c r="BU2638" s="94"/>
      <c r="BV2638" s="94"/>
      <c r="BW2638" s="94"/>
      <c r="BX2638" s="94">
        <v>1.0</v>
      </c>
      <c r="BY2638" s="94"/>
      <c r="BZ2638" s="94"/>
      <c r="CA2638" s="94"/>
      <c r="CB2638" s="94"/>
      <c r="CC2638" s="94"/>
      <c r="CD2638" s="94"/>
      <c r="CE2638" s="94"/>
      <c r="CF2638" s="94"/>
      <c r="CG2638" s="94"/>
      <c r="CH2638" s="94"/>
      <c r="CJ2638" s="94" t="s">
        <v>3680</v>
      </c>
      <c r="CK2638" s="94" t="s">
        <v>11011</v>
      </c>
      <c r="CL2638" s="94" t="s">
        <v>12046</v>
      </c>
      <c r="CM2638" s="94" t="s">
        <v>26439</v>
      </c>
      <c r="CN2638" s="94" t="s">
        <v>13674</v>
      </c>
      <c r="CO2638" s="94" t="s">
        <v>12116</v>
      </c>
      <c r="CP2638" s="94" t="s">
        <v>26440</v>
      </c>
      <c r="CQ2638" s="94" t="s">
        <v>12109</v>
      </c>
      <c r="CR2638" s="94" t="s">
        <v>12796</v>
      </c>
      <c r="CS2638" s="94" t="s">
        <v>12016</v>
      </c>
      <c r="CT2638" s="94" t="s">
        <v>12052</v>
      </c>
      <c r="CX2638" s="94" t="s">
        <v>26441</v>
      </c>
      <c r="CZ2638" s="94" t="s">
        <v>12007</v>
      </c>
      <c r="DA2638" s="94" t="s">
        <v>12016</v>
      </c>
      <c r="DB2638" s="94" t="s">
        <v>12019</v>
      </c>
      <c r="DC2638" s="94" t="s">
        <v>12007</v>
      </c>
      <c r="DD2638" s="94" t="s">
        <v>12007</v>
      </c>
      <c r="DE2638" s="94" t="s">
        <v>12007</v>
      </c>
      <c r="DH2638" s="94" t="s">
        <v>12021</v>
      </c>
      <c r="DJ2638" s="94" t="s">
        <v>12022</v>
      </c>
    </row>
    <row r="2639" ht="13.5" customHeight="1">
      <c r="A2639" s="94" t="s">
        <v>5474</v>
      </c>
      <c r="B2639" s="94" t="s">
        <v>26442</v>
      </c>
      <c r="C2639" s="94" t="str">
        <f t="shared" si="1"/>
        <v>Yu Xin</v>
      </c>
      <c r="D2639" s="94" t="s">
        <v>26443</v>
      </c>
      <c r="E2639" s="94" t="s">
        <v>35</v>
      </c>
      <c r="F2639" s="94" t="s">
        <v>26444</v>
      </c>
      <c r="G2639" s="95" t="s">
        <v>33</v>
      </c>
      <c r="H2639" s="94" t="s">
        <v>12006</v>
      </c>
      <c r="BF2639" s="94"/>
      <c r="BG2639" s="94"/>
      <c r="BH2639" s="94" t="s">
        <v>33</v>
      </c>
      <c r="BI2639" s="94"/>
      <c r="BJ2639" s="94"/>
      <c r="BK2639" s="94"/>
      <c r="BL2639" s="94"/>
      <c r="BM2639" s="94"/>
      <c r="BN2639" s="94"/>
      <c r="BO2639" s="94"/>
      <c r="BP2639" s="94"/>
      <c r="BQ2639" s="94"/>
      <c r="BR2639" s="94">
        <v>1.0</v>
      </c>
      <c r="BS2639" s="94"/>
      <c r="BT2639" s="94"/>
      <c r="BU2639" s="94"/>
      <c r="BV2639" s="94"/>
      <c r="BW2639" s="94"/>
      <c r="BX2639" s="94"/>
      <c r="BY2639" s="94"/>
      <c r="BZ2639" s="94"/>
      <c r="CA2639" s="94"/>
      <c r="CB2639" s="94"/>
      <c r="CC2639" s="94"/>
      <c r="CD2639" s="94"/>
      <c r="CE2639" s="94"/>
      <c r="CF2639" s="94"/>
      <c r="CG2639" s="94"/>
      <c r="CH2639" s="94"/>
      <c r="CJ2639" s="94" t="s">
        <v>3680</v>
      </c>
      <c r="CK2639" s="94" t="s">
        <v>26445</v>
      </c>
      <c r="CL2639" s="94" t="s">
        <v>12202</v>
      </c>
      <c r="CM2639" s="94" t="s">
        <v>14135</v>
      </c>
      <c r="CP2639" s="94" t="s">
        <v>14136</v>
      </c>
      <c r="CQ2639" s="94" t="s">
        <v>13943</v>
      </c>
      <c r="CS2639" s="94" t="s">
        <v>12007</v>
      </c>
      <c r="CX2639" s="94" t="s">
        <v>26446</v>
      </c>
      <c r="CZ2639" s="94" t="s">
        <v>12007</v>
      </c>
      <c r="DA2639" s="94" t="s">
        <v>12016</v>
      </c>
      <c r="DB2639" s="94" t="s">
        <v>12016</v>
      </c>
      <c r="DC2639" s="94" t="s">
        <v>12016</v>
      </c>
      <c r="DD2639" s="94" t="s">
        <v>12007</v>
      </c>
      <c r="DE2639" s="94" t="s">
        <v>12016</v>
      </c>
      <c r="DH2639" s="94" t="s">
        <v>12021</v>
      </c>
      <c r="DJ2639" s="94" t="s">
        <v>12022</v>
      </c>
    </row>
    <row r="2640" ht="13.5" customHeight="1">
      <c r="A2640" s="94" t="s">
        <v>26447</v>
      </c>
      <c r="B2640" s="94" t="s">
        <v>5020</v>
      </c>
      <c r="C2640" s="94" t="str">
        <f t="shared" si="1"/>
        <v>Yu-Er Jiang</v>
      </c>
      <c r="D2640" s="94" t="s">
        <v>26448</v>
      </c>
      <c r="E2640" s="94" t="s">
        <v>35</v>
      </c>
      <c r="F2640" s="94" t="s">
        <v>26449</v>
      </c>
      <c r="G2640" s="95" t="s">
        <v>33</v>
      </c>
      <c r="H2640" s="94" t="s">
        <v>12006</v>
      </c>
      <c r="BF2640" s="94" t="s">
        <v>33</v>
      </c>
      <c r="BG2640" s="94"/>
      <c r="BH2640" s="94"/>
      <c r="BI2640" s="94"/>
      <c r="BJ2640" s="94"/>
      <c r="BK2640" s="94"/>
      <c r="BL2640" s="94"/>
      <c r="BM2640" s="94">
        <v>1.0</v>
      </c>
      <c r="BN2640" s="94"/>
      <c r="BO2640" s="94"/>
      <c r="BP2640" s="94"/>
      <c r="BQ2640" s="94"/>
      <c r="BR2640" s="94"/>
      <c r="BS2640" s="94"/>
      <c r="BT2640" s="94"/>
      <c r="BU2640" s="94"/>
      <c r="BV2640" s="94"/>
      <c r="BW2640" s="94"/>
      <c r="BX2640" s="94"/>
      <c r="BY2640" s="94"/>
      <c r="BZ2640" s="94"/>
      <c r="CA2640" s="94"/>
      <c r="CB2640" s="94"/>
      <c r="CC2640" s="94"/>
      <c r="CD2640" s="94"/>
      <c r="CE2640" s="94"/>
      <c r="CF2640" s="94"/>
      <c r="CG2640" s="94"/>
      <c r="CH2640" s="94"/>
      <c r="CJ2640" s="94" t="s">
        <v>12717</v>
      </c>
      <c r="CK2640" s="94" t="s">
        <v>26450</v>
      </c>
      <c r="CL2640" s="94" t="s">
        <v>12010</v>
      </c>
      <c r="CM2640" s="94" t="s">
        <v>26451</v>
      </c>
      <c r="CO2640" s="94" t="s">
        <v>12122</v>
      </c>
      <c r="CP2640" s="94" t="s">
        <v>14136</v>
      </c>
      <c r="CQ2640" s="94" t="s">
        <v>13943</v>
      </c>
      <c r="CR2640" s="94" t="s">
        <v>13943</v>
      </c>
      <c r="CS2640" s="94" t="s">
        <v>12007</v>
      </c>
      <c r="CX2640" s="94" t="s">
        <v>14621</v>
      </c>
      <c r="CZ2640" s="94" t="s">
        <v>12007</v>
      </c>
      <c r="DA2640" s="94" t="s">
        <v>12111</v>
      </c>
      <c r="DB2640" s="94" t="s">
        <v>12111</v>
      </c>
      <c r="DC2640" s="94" t="s">
        <v>12007</v>
      </c>
      <c r="DH2640" s="94" t="s">
        <v>12021</v>
      </c>
      <c r="DJ2640" s="94" t="s">
        <v>12022</v>
      </c>
    </row>
    <row r="2641" ht="13.5" customHeight="1">
      <c r="A2641" s="94" t="s">
        <v>26452</v>
      </c>
      <c r="B2641" s="94" t="s">
        <v>26453</v>
      </c>
      <c r="C2641" s="94" t="str">
        <f t="shared" si="1"/>
        <v>Yu-Hsuan (Eltha) Teng</v>
      </c>
      <c r="D2641" s="94" t="s">
        <v>26454</v>
      </c>
      <c r="E2641" s="94" t="s">
        <v>32</v>
      </c>
      <c r="F2641" s="94" t="s">
        <v>26455</v>
      </c>
      <c r="G2641" s="95" t="s">
        <v>33</v>
      </c>
      <c r="H2641" s="94" t="s">
        <v>12006</v>
      </c>
      <c r="I2641" s="94" t="s">
        <v>12069</v>
      </c>
      <c r="BF2641" s="94" t="s">
        <v>33</v>
      </c>
      <c r="BG2641" s="94"/>
      <c r="BH2641" s="94"/>
      <c r="BI2641" s="94"/>
      <c r="BJ2641" s="94"/>
      <c r="BK2641" s="94"/>
      <c r="BL2641" s="94"/>
      <c r="BM2641" s="94">
        <v>1.0</v>
      </c>
      <c r="BN2641" s="94"/>
      <c r="BO2641" s="94"/>
      <c r="BP2641" s="94"/>
      <c r="BQ2641" s="94"/>
      <c r="BR2641" s="94"/>
      <c r="BS2641" s="94"/>
      <c r="BT2641" s="94"/>
      <c r="BU2641" s="94"/>
      <c r="BV2641" s="94"/>
      <c r="BW2641" s="94"/>
      <c r="BX2641" s="94"/>
      <c r="BY2641" s="94"/>
      <c r="BZ2641" s="94"/>
      <c r="CA2641" s="94"/>
      <c r="CB2641" s="94"/>
      <c r="CC2641" s="94"/>
      <c r="CD2641" s="94"/>
      <c r="CE2641" s="94"/>
      <c r="CF2641" s="94"/>
      <c r="CG2641" s="94"/>
      <c r="CH2641" s="94"/>
      <c r="CK2641" s="94" t="s">
        <v>26456</v>
      </c>
      <c r="CL2641" s="94" t="s">
        <v>12010</v>
      </c>
      <c r="CM2641" s="94" t="s">
        <v>26457</v>
      </c>
      <c r="CN2641" s="94" t="s">
        <v>26458</v>
      </c>
      <c r="CO2641" s="94" t="s">
        <v>12188</v>
      </c>
      <c r="CP2641" s="94" t="s">
        <v>26459</v>
      </c>
      <c r="CQ2641" s="94" t="s">
        <v>12032</v>
      </c>
      <c r="CR2641" s="94" t="s">
        <v>17712</v>
      </c>
      <c r="CS2641" s="94" t="s">
        <v>12007</v>
      </c>
      <c r="CX2641" s="94" t="s">
        <v>26460</v>
      </c>
      <c r="CZ2641" s="94" t="s">
        <v>12007</v>
      </c>
      <c r="DA2641" s="94" t="s">
        <v>12111</v>
      </c>
      <c r="DB2641" s="94" t="s">
        <v>12111</v>
      </c>
      <c r="DC2641" s="94" t="s">
        <v>12016</v>
      </c>
      <c r="DD2641" s="94" t="s">
        <v>12016</v>
      </c>
      <c r="DE2641" s="94" t="s">
        <v>12007</v>
      </c>
      <c r="DH2641" s="94" t="s">
        <v>12021</v>
      </c>
      <c r="DJ2641" s="94" t="s">
        <v>12022</v>
      </c>
    </row>
    <row r="2642" ht="13.5" customHeight="1">
      <c r="A2642" s="94" t="s">
        <v>8163</v>
      </c>
      <c r="B2642" s="94" t="s">
        <v>1782</v>
      </c>
      <c r="C2642" s="94" t="str">
        <f t="shared" si="1"/>
        <v>Yu-Sik Kim</v>
      </c>
      <c r="D2642" s="94" t="s">
        <v>8164</v>
      </c>
      <c r="E2642" s="94" t="s">
        <v>32</v>
      </c>
      <c r="F2642" s="94" t="s">
        <v>26461</v>
      </c>
      <c r="G2642" s="95" t="s">
        <v>33</v>
      </c>
      <c r="H2642" s="94" t="s">
        <v>12006</v>
      </c>
      <c r="I2642" s="94" t="s">
        <v>12069</v>
      </c>
      <c r="BF2642" s="94"/>
      <c r="BG2642" s="94"/>
      <c r="BH2642" s="94" t="s">
        <v>33</v>
      </c>
      <c r="BI2642" s="94"/>
      <c r="BJ2642" s="94"/>
      <c r="BK2642" s="94"/>
      <c r="BL2642" s="94"/>
      <c r="BM2642" s="94"/>
      <c r="BN2642" s="94"/>
      <c r="BO2642" s="94"/>
      <c r="BP2642" s="94"/>
      <c r="BQ2642" s="94"/>
      <c r="BR2642" s="94"/>
      <c r="BS2642" s="94">
        <v>1.0</v>
      </c>
      <c r="BT2642" s="94"/>
      <c r="BU2642" s="94"/>
      <c r="BV2642" s="94"/>
      <c r="BW2642" s="94"/>
      <c r="BX2642" s="94"/>
      <c r="BY2642" s="94"/>
      <c r="BZ2642" s="94"/>
      <c r="CA2642" s="94"/>
      <c r="CB2642" s="94"/>
      <c r="CC2642" s="94"/>
      <c r="CD2642" s="94">
        <v>1.0</v>
      </c>
      <c r="CE2642" s="94"/>
      <c r="CF2642" s="94"/>
      <c r="CG2642" s="94"/>
      <c r="CH2642" s="94"/>
      <c r="CJ2642" s="94" t="s">
        <v>12153</v>
      </c>
      <c r="CK2642" s="94" t="s">
        <v>8168</v>
      </c>
      <c r="CL2642" s="94" t="s">
        <v>12505</v>
      </c>
      <c r="CM2642" s="94" t="s">
        <v>15545</v>
      </c>
      <c r="CN2642" s="94" t="s">
        <v>26462</v>
      </c>
      <c r="CO2642" s="94" t="s">
        <v>12255</v>
      </c>
      <c r="CP2642" s="94" t="s">
        <v>15546</v>
      </c>
      <c r="CQ2642" s="94" t="s">
        <v>15547</v>
      </c>
      <c r="CR2642" s="94" t="s">
        <v>15547</v>
      </c>
      <c r="CS2642" s="94" t="s">
        <v>12016</v>
      </c>
      <c r="CX2642" s="94" t="s">
        <v>3139</v>
      </c>
      <c r="CZ2642" s="94" t="s">
        <v>12007</v>
      </c>
      <c r="DA2642" s="94" t="s">
        <v>12016</v>
      </c>
      <c r="DB2642" s="94" t="s">
        <v>12111</v>
      </c>
      <c r="DC2642" s="94" t="s">
        <v>12007</v>
      </c>
      <c r="DD2642" s="94" t="s">
        <v>12016</v>
      </c>
      <c r="DE2642" s="94" t="s">
        <v>12007</v>
      </c>
      <c r="DH2642" s="94" t="s">
        <v>12021</v>
      </c>
      <c r="DJ2642" s="94" t="s">
        <v>12022</v>
      </c>
    </row>
    <row r="2643" ht="13.5" customHeight="1">
      <c r="A2643" s="94" t="s">
        <v>26463</v>
      </c>
      <c r="B2643" s="94" t="s">
        <v>26464</v>
      </c>
      <c r="C2643" s="94" t="str">
        <f t="shared" si="1"/>
        <v>Yuanyong DENG</v>
      </c>
      <c r="D2643" s="94" t="s">
        <v>26465</v>
      </c>
      <c r="E2643" s="94" t="s">
        <v>32</v>
      </c>
      <c r="F2643" s="94" t="s">
        <v>26466</v>
      </c>
      <c r="G2643" s="95" t="s">
        <v>33</v>
      </c>
      <c r="H2643" s="94" t="s">
        <v>12006</v>
      </c>
      <c r="I2643" s="94" t="s">
        <v>12069</v>
      </c>
      <c r="BF2643" s="94"/>
      <c r="BG2643" s="94"/>
      <c r="BH2643" s="94" t="s">
        <v>33</v>
      </c>
      <c r="BI2643" s="94"/>
      <c r="BJ2643" s="94"/>
      <c r="BK2643" s="94"/>
      <c r="BL2643" s="94"/>
      <c r="BM2643" s="94"/>
      <c r="BN2643" s="94"/>
      <c r="BO2643" s="94"/>
      <c r="BP2643" s="94"/>
      <c r="BQ2643" s="94"/>
      <c r="BR2643" s="94">
        <v>1.0</v>
      </c>
      <c r="BS2643" s="94"/>
      <c r="BT2643" s="94"/>
      <c r="BU2643" s="94"/>
      <c r="BV2643" s="94"/>
      <c r="BW2643" s="94"/>
      <c r="BX2643" s="94"/>
      <c r="BY2643" s="94"/>
      <c r="BZ2643" s="94"/>
      <c r="CA2643" s="94"/>
      <c r="CB2643" s="94"/>
      <c r="CC2643" s="94"/>
      <c r="CD2643" s="94"/>
      <c r="CE2643" s="94"/>
      <c r="CF2643" s="94"/>
      <c r="CG2643" s="94"/>
      <c r="CH2643" s="94"/>
      <c r="CK2643" s="94" t="s">
        <v>26467</v>
      </c>
      <c r="CM2643" s="94" t="s">
        <v>14135</v>
      </c>
      <c r="CN2643" s="94" t="s">
        <v>12666</v>
      </c>
      <c r="CP2643" s="94" t="s">
        <v>14136</v>
      </c>
      <c r="CQ2643" s="94" t="s">
        <v>13943</v>
      </c>
      <c r="CR2643" s="94" t="s">
        <v>13943</v>
      </c>
      <c r="CS2643" s="94" t="s">
        <v>12007</v>
      </c>
      <c r="CX2643" s="94" t="s">
        <v>12235</v>
      </c>
      <c r="CZ2643" s="94" t="s">
        <v>12016</v>
      </c>
      <c r="DA2643" s="94" t="s">
        <v>12016</v>
      </c>
      <c r="DB2643" s="94" t="s">
        <v>12016</v>
      </c>
      <c r="DC2643" s="94" t="s">
        <v>12016</v>
      </c>
      <c r="DD2643" s="94" t="s">
        <v>12007</v>
      </c>
      <c r="DE2643" s="94" t="s">
        <v>12016</v>
      </c>
      <c r="DH2643" s="94" t="s">
        <v>12021</v>
      </c>
      <c r="DJ2643" s="94" t="s">
        <v>12022</v>
      </c>
    </row>
    <row r="2644" ht="13.5" customHeight="1">
      <c r="A2644" s="94" t="s">
        <v>26468</v>
      </c>
      <c r="B2644" s="94" t="s">
        <v>26469</v>
      </c>
      <c r="C2644" s="94" t="str">
        <f t="shared" si="1"/>
        <v>Yumiko Oasa</v>
      </c>
      <c r="D2644" s="94" t="s">
        <v>26470</v>
      </c>
      <c r="E2644" s="94" t="s">
        <v>35</v>
      </c>
      <c r="F2644" s="94" t="s">
        <v>26471</v>
      </c>
      <c r="G2644" s="95" t="s">
        <v>33</v>
      </c>
      <c r="H2644" s="94" t="s">
        <v>12006</v>
      </c>
      <c r="I2644" s="94" t="s">
        <v>12025</v>
      </c>
      <c r="BF2644" s="94"/>
      <c r="BG2644" s="94"/>
      <c r="BH2644" s="94" t="s">
        <v>33</v>
      </c>
      <c r="BI2644" s="94"/>
      <c r="BJ2644" s="94"/>
      <c r="BK2644" s="94"/>
      <c r="BL2644" s="94"/>
      <c r="BM2644" s="94"/>
      <c r="BN2644" s="94"/>
      <c r="BO2644" s="94"/>
      <c r="BP2644" s="94"/>
      <c r="BQ2644" s="94"/>
      <c r="BR2644" s="94">
        <v>1.0</v>
      </c>
      <c r="BS2644" s="94"/>
      <c r="BT2644" s="94"/>
      <c r="BU2644" s="94"/>
      <c r="BV2644" s="94"/>
      <c r="BW2644" s="94"/>
      <c r="BX2644" s="94"/>
      <c r="BY2644" s="94"/>
      <c r="BZ2644" s="94"/>
      <c r="CA2644" s="94"/>
      <c r="CB2644" s="94"/>
      <c r="CC2644" s="94"/>
      <c r="CD2644" s="94"/>
      <c r="CE2644" s="94"/>
      <c r="CF2644" s="94"/>
      <c r="CG2644" s="94"/>
      <c r="CH2644" s="94"/>
      <c r="CK2644" s="94" t="s">
        <v>26472</v>
      </c>
      <c r="CM2644" s="94" t="s">
        <v>26473</v>
      </c>
      <c r="CQ2644" s="94" t="s">
        <v>12497</v>
      </c>
      <c r="CX2644" s="94" t="s">
        <v>26474</v>
      </c>
      <c r="CZ2644" s="94" t="s">
        <v>12007</v>
      </c>
      <c r="DA2644" s="94" t="s">
        <v>12016</v>
      </c>
      <c r="DB2644" s="94" t="s">
        <v>12016</v>
      </c>
      <c r="DC2644" s="94" t="s">
        <v>12016</v>
      </c>
      <c r="DD2644" s="94" t="s">
        <v>12007</v>
      </c>
      <c r="DE2644" s="94" t="s">
        <v>12007</v>
      </c>
      <c r="DH2644" s="94" t="s">
        <v>12021</v>
      </c>
      <c r="DJ2644" s="94" t="s">
        <v>12022</v>
      </c>
    </row>
    <row r="2645" ht="13.5" customHeight="1">
      <c r="A2645" s="94" t="s">
        <v>3456</v>
      </c>
      <c r="B2645" s="94" t="s">
        <v>3457</v>
      </c>
      <c r="C2645" s="94" t="str">
        <f t="shared" si="1"/>
        <v>Yumna Majeed</v>
      </c>
      <c r="D2645" s="94" t="s">
        <v>3458</v>
      </c>
      <c r="E2645" s="94" t="s">
        <v>32</v>
      </c>
      <c r="F2645" s="94" t="s">
        <v>26475</v>
      </c>
      <c r="G2645" s="95" t="s">
        <v>33</v>
      </c>
      <c r="H2645" s="94" t="s">
        <v>12006</v>
      </c>
      <c r="I2645" s="94" t="s">
        <v>12069</v>
      </c>
      <c r="BF2645" s="94" t="s">
        <v>33</v>
      </c>
      <c r="BG2645" s="94"/>
      <c r="BH2645" s="94"/>
      <c r="BI2645" s="94"/>
      <c r="BJ2645" s="94"/>
      <c r="BK2645" s="94"/>
      <c r="BL2645" s="94">
        <v>1.0</v>
      </c>
      <c r="BM2645" s="94"/>
      <c r="BN2645" s="94"/>
      <c r="BO2645" s="94"/>
      <c r="BP2645" s="94"/>
      <c r="BQ2645" s="94"/>
      <c r="BR2645" s="94"/>
      <c r="BS2645" s="94"/>
      <c r="BT2645" s="94"/>
      <c r="BU2645" s="94"/>
      <c r="BV2645" s="94"/>
      <c r="BW2645" s="94"/>
      <c r="BX2645" s="94"/>
      <c r="BY2645" s="94"/>
      <c r="BZ2645" s="94"/>
      <c r="CA2645" s="94"/>
      <c r="CB2645" s="94"/>
      <c r="CC2645" s="94"/>
      <c r="CD2645" s="94"/>
      <c r="CE2645" s="94"/>
      <c r="CF2645" s="94"/>
      <c r="CG2645" s="94"/>
      <c r="CH2645" s="94"/>
      <c r="CJ2645" s="94" t="s">
        <v>12213</v>
      </c>
      <c r="CK2645" s="94" t="s">
        <v>3461</v>
      </c>
      <c r="CL2645" s="94" t="s">
        <v>12010</v>
      </c>
      <c r="CM2645" s="94" t="s">
        <v>26476</v>
      </c>
      <c r="CN2645" s="94" t="s">
        <v>26477</v>
      </c>
      <c r="CP2645" s="94" t="s">
        <v>23708</v>
      </c>
      <c r="CQ2645" s="94" t="s">
        <v>17627</v>
      </c>
      <c r="CR2645" s="94" t="s">
        <v>23217</v>
      </c>
      <c r="CS2645" s="94" t="s">
        <v>12007</v>
      </c>
      <c r="CT2645" s="94" t="s">
        <v>26478</v>
      </c>
      <c r="CU2645" s="94" t="s">
        <v>12076</v>
      </c>
      <c r="CV2645" s="94" t="s">
        <v>12076</v>
      </c>
      <c r="CX2645" s="94" t="s">
        <v>26479</v>
      </c>
      <c r="CZ2645" s="94" t="s">
        <v>12007</v>
      </c>
      <c r="DA2645" s="94" t="s">
        <v>12111</v>
      </c>
      <c r="DB2645" s="94" t="s">
        <v>12111</v>
      </c>
      <c r="DC2645" s="94" t="s">
        <v>12007</v>
      </c>
      <c r="DD2645" s="94" t="s">
        <v>12007</v>
      </c>
      <c r="DE2645" s="94" t="s">
        <v>12016</v>
      </c>
      <c r="DH2645" s="94" t="s">
        <v>12021</v>
      </c>
      <c r="DJ2645" s="94" t="s">
        <v>12022</v>
      </c>
    </row>
    <row r="2646" ht="13.5" customHeight="1">
      <c r="A2646" s="94" t="s">
        <v>26480</v>
      </c>
      <c r="B2646" s="94" t="s">
        <v>4559</v>
      </c>
      <c r="C2646" s="94" t="str">
        <f t="shared" si="1"/>
        <v>Yunfei Xu</v>
      </c>
      <c r="D2646" s="94" t="s">
        <v>26481</v>
      </c>
      <c r="E2646" s="94" t="s">
        <v>32</v>
      </c>
      <c r="F2646" s="94" t="s">
        <v>26482</v>
      </c>
      <c r="G2646" s="95" t="s">
        <v>33</v>
      </c>
      <c r="H2646" s="94" t="s">
        <v>12006</v>
      </c>
      <c r="BF2646" s="94"/>
      <c r="BG2646" s="94"/>
      <c r="BH2646" s="94" t="s">
        <v>33</v>
      </c>
      <c r="BI2646" s="94"/>
      <c r="BJ2646" s="94"/>
      <c r="BK2646" s="94"/>
      <c r="BL2646" s="94"/>
      <c r="BM2646" s="94"/>
      <c r="BN2646" s="94"/>
      <c r="BO2646" s="94"/>
      <c r="BP2646" s="94"/>
      <c r="BQ2646" s="94"/>
      <c r="BR2646" s="94">
        <v>1.0</v>
      </c>
      <c r="BS2646" s="94"/>
      <c r="BT2646" s="94"/>
      <c r="BU2646" s="94"/>
      <c r="BV2646" s="94"/>
      <c r="BW2646" s="94"/>
      <c r="BX2646" s="94"/>
      <c r="BY2646" s="94"/>
      <c r="BZ2646" s="94"/>
      <c r="CA2646" s="94"/>
      <c r="CB2646" s="94"/>
      <c r="CC2646" s="94"/>
      <c r="CD2646" s="94">
        <v>1.0</v>
      </c>
      <c r="CE2646" s="94"/>
      <c r="CF2646" s="94"/>
      <c r="CG2646" s="94"/>
      <c r="CH2646" s="94"/>
      <c r="CJ2646" s="94" t="s">
        <v>3680</v>
      </c>
      <c r="CK2646" s="94" t="s">
        <v>26480</v>
      </c>
      <c r="CL2646" s="94" t="s">
        <v>12046</v>
      </c>
      <c r="CM2646" s="94" t="s">
        <v>14135</v>
      </c>
      <c r="CO2646" s="94" t="s">
        <v>12030</v>
      </c>
      <c r="CP2646" s="94" t="s">
        <v>14136</v>
      </c>
      <c r="CQ2646" s="94" t="s">
        <v>13943</v>
      </c>
      <c r="CR2646" s="94" t="s">
        <v>14133</v>
      </c>
      <c r="CS2646" s="94" t="s">
        <v>12007</v>
      </c>
      <c r="CX2646" s="94" t="s">
        <v>26483</v>
      </c>
      <c r="CZ2646" s="94" t="s">
        <v>12007</v>
      </c>
      <c r="DC2646" s="94" t="s">
        <v>12007</v>
      </c>
      <c r="DE2646" s="94" t="s">
        <v>12007</v>
      </c>
      <c r="DH2646" s="94" t="s">
        <v>12021</v>
      </c>
      <c r="DJ2646" s="94" t="s">
        <v>12022</v>
      </c>
    </row>
    <row r="2647" ht="13.5" customHeight="1">
      <c r="A2647" s="94" t="s">
        <v>26484</v>
      </c>
      <c r="B2647" s="94" t="s">
        <v>26485</v>
      </c>
      <c r="C2647" s="94" t="str">
        <f t="shared" si="1"/>
        <v>YUNUS MANJOO</v>
      </c>
      <c r="D2647" s="94" t="s">
        <v>26486</v>
      </c>
      <c r="E2647" s="94" t="s">
        <v>32</v>
      </c>
      <c r="F2647" s="94" t="s">
        <v>26487</v>
      </c>
      <c r="G2647" s="95" t="s">
        <v>33</v>
      </c>
      <c r="H2647" s="94" t="s">
        <v>12006</v>
      </c>
      <c r="AE2647" s="94" t="s">
        <v>12007</v>
      </c>
      <c r="BF2647" s="94"/>
      <c r="BG2647" s="94"/>
      <c r="BH2647" s="94" t="s">
        <v>33</v>
      </c>
      <c r="BI2647" s="94"/>
      <c r="BJ2647" s="94"/>
      <c r="BK2647" s="94"/>
      <c r="BL2647" s="94"/>
      <c r="BM2647" s="94"/>
      <c r="BN2647" s="94"/>
      <c r="BO2647" s="94"/>
      <c r="BP2647" s="94"/>
      <c r="BQ2647" s="94"/>
      <c r="BR2647" s="94">
        <v>1.0</v>
      </c>
      <c r="BS2647" s="94"/>
      <c r="BT2647" s="94"/>
      <c r="BU2647" s="94"/>
      <c r="BV2647" s="94"/>
      <c r="BW2647" s="94"/>
      <c r="BX2647" s="94"/>
      <c r="BY2647" s="94"/>
      <c r="BZ2647" s="94"/>
      <c r="CA2647" s="94"/>
      <c r="CB2647" s="94"/>
      <c r="CC2647" s="94"/>
      <c r="CD2647" s="94">
        <v>1.0</v>
      </c>
      <c r="CE2647" s="94"/>
      <c r="CF2647" s="94"/>
      <c r="CG2647" s="94"/>
      <c r="CH2647" s="94"/>
      <c r="CJ2647" s="94" t="s">
        <v>11475</v>
      </c>
      <c r="CK2647" s="94" t="s">
        <v>26488</v>
      </c>
      <c r="CL2647" s="94" t="s">
        <v>12046</v>
      </c>
      <c r="CM2647" s="94" t="s">
        <v>26489</v>
      </c>
      <c r="CN2647" s="94" t="s">
        <v>15704</v>
      </c>
      <c r="CO2647" s="94" t="s">
        <v>12013</v>
      </c>
      <c r="CP2647" s="94" t="s">
        <v>12014</v>
      </c>
      <c r="CQ2647" s="94" t="s">
        <v>12015</v>
      </c>
      <c r="CR2647" s="94" t="s">
        <v>12219</v>
      </c>
      <c r="CS2647" s="94" t="s">
        <v>12016</v>
      </c>
      <c r="CT2647" s="94" t="s">
        <v>12052</v>
      </c>
      <c r="CU2647" s="94" t="s">
        <v>12498</v>
      </c>
      <c r="CV2647" s="94" t="s">
        <v>12498</v>
      </c>
      <c r="CX2647" s="94" t="s">
        <v>1774</v>
      </c>
      <c r="CZ2647" s="94" t="s">
        <v>12007</v>
      </c>
      <c r="DA2647" s="94" t="s">
        <v>12016</v>
      </c>
      <c r="DB2647" s="94" t="s">
        <v>12016</v>
      </c>
      <c r="DC2647" s="94" t="s">
        <v>12007</v>
      </c>
      <c r="DD2647" s="94" t="s">
        <v>12007</v>
      </c>
      <c r="DE2647" s="94" t="s">
        <v>12016</v>
      </c>
      <c r="DF2647" s="94" t="s">
        <v>12297</v>
      </c>
      <c r="DH2647" s="94" t="s">
        <v>12021</v>
      </c>
      <c r="DJ2647" s="94" t="s">
        <v>12022</v>
      </c>
    </row>
    <row r="2648" ht="13.5" customHeight="1">
      <c r="A2648" s="94" t="s">
        <v>1935</v>
      </c>
      <c r="B2648" s="94" t="s">
        <v>1936</v>
      </c>
      <c r="C2648" s="94" t="str">
        <f t="shared" si="1"/>
        <v>Yunyi ­Choi</v>
      </c>
      <c r="D2648" s="94" t="s">
        <v>1937</v>
      </c>
      <c r="E2648" s="94" t="s">
        <v>32</v>
      </c>
      <c r="F2648" s="94" t="s">
        <v>26490</v>
      </c>
      <c r="G2648" s="95" t="s">
        <v>38</v>
      </c>
      <c r="H2648" s="94" t="s">
        <v>12006</v>
      </c>
      <c r="I2648" s="94" t="s">
        <v>12069</v>
      </c>
      <c r="BF2648" s="94"/>
      <c r="BG2648" s="94"/>
      <c r="BH2648" s="94"/>
      <c r="BI2648" s="94" t="s">
        <v>38</v>
      </c>
      <c r="BJ2648" s="94"/>
      <c r="BK2648" s="94"/>
      <c r="BL2648" s="94"/>
      <c r="BM2648" s="94"/>
      <c r="BN2648" s="94"/>
      <c r="BO2648" s="94"/>
      <c r="BP2648" s="94"/>
      <c r="BQ2648" s="94"/>
      <c r="BR2648" s="94"/>
      <c r="BS2648" s="94"/>
      <c r="BT2648" s="94"/>
      <c r="BU2648" s="94"/>
      <c r="BV2648" s="94">
        <v>1.0</v>
      </c>
      <c r="BW2648" s="94"/>
      <c r="BX2648" s="94"/>
      <c r="BY2648" s="94"/>
      <c r="BZ2648" s="94"/>
      <c r="CA2648" s="94"/>
      <c r="CB2648" s="94"/>
      <c r="CC2648" s="94"/>
      <c r="CD2648" s="94"/>
      <c r="CE2648" s="94"/>
      <c r="CF2648" s="94"/>
      <c r="CG2648" s="94"/>
      <c r="CH2648" s="94"/>
      <c r="CK2648" s="94" t="s">
        <v>1942</v>
      </c>
      <c r="CL2648" s="94" t="s">
        <v>12010</v>
      </c>
      <c r="CM2648" s="94" t="s">
        <v>14348</v>
      </c>
      <c r="CO2648" s="94" t="s">
        <v>12122</v>
      </c>
      <c r="CQ2648" s="94" t="s">
        <v>13585</v>
      </c>
      <c r="CX2648" s="94" t="s">
        <v>15337</v>
      </c>
      <c r="CZ2648" s="94" t="s">
        <v>12016</v>
      </c>
      <c r="DC2648" s="94" t="s">
        <v>12016</v>
      </c>
      <c r="DD2648" s="94" t="s">
        <v>12016</v>
      </c>
      <c r="DH2648" s="94" t="s">
        <v>12021</v>
      </c>
      <c r="DJ2648" s="94" t="s">
        <v>12022</v>
      </c>
    </row>
    <row r="2649" ht="13.5" customHeight="1">
      <c r="A2649" s="94" t="s">
        <v>1935</v>
      </c>
      <c r="B2649" s="94" t="s">
        <v>1936</v>
      </c>
      <c r="C2649" s="94" t="str">
        <f t="shared" si="1"/>
        <v>Yunyi ­Choi</v>
      </c>
      <c r="D2649" s="94" t="s">
        <v>1937</v>
      </c>
      <c r="E2649" s="94" t="s">
        <v>35</v>
      </c>
      <c r="F2649" s="94" t="s">
        <v>26491</v>
      </c>
      <c r="G2649" s="95" t="s">
        <v>33</v>
      </c>
      <c r="H2649" s="94" t="s">
        <v>12006</v>
      </c>
      <c r="I2649" s="94" t="s">
        <v>12069</v>
      </c>
      <c r="BF2649" s="94" t="s">
        <v>33</v>
      </c>
      <c r="BG2649" s="94"/>
      <c r="BH2649" s="94"/>
      <c r="BI2649" s="94"/>
      <c r="BJ2649" s="94"/>
      <c r="BK2649" s="94"/>
      <c r="BL2649" s="94"/>
      <c r="BM2649" s="94">
        <v>1.0</v>
      </c>
      <c r="BN2649" s="94"/>
      <c r="BO2649" s="94"/>
      <c r="BP2649" s="94"/>
      <c r="BQ2649" s="94"/>
      <c r="BR2649" s="94"/>
      <c r="BS2649" s="94"/>
      <c r="BT2649" s="94"/>
      <c r="BU2649" s="94"/>
      <c r="BV2649" s="94"/>
      <c r="BW2649" s="94"/>
      <c r="BX2649" s="94"/>
      <c r="BY2649" s="94"/>
      <c r="BZ2649" s="94"/>
      <c r="CA2649" s="94"/>
      <c r="CB2649" s="94"/>
      <c r="CC2649" s="94"/>
      <c r="CD2649" s="94"/>
      <c r="CE2649" s="94"/>
      <c r="CF2649" s="94"/>
      <c r="CG2649" s="94"/>
      <c r="CH2649" s="94"/>
      <c r="CK2649" s="94" t="s">
        <v>1942</v>
      </c>
      <c r="CM2649" s="94" t="s">
        <v>14348</v>
      </c>
      <c r="CO2649" s="94" t="s">
        <v>12122</v>
      </c>
      <c r="CQ2649" s="94" t="s">
        <v>13585</v>
      </c>
      <c r="CX2649" s="94" t="s">
        <v>26492</v>
      </c>
      <c r="DH2649" s="94" t="s">
        <v>12021</v>
      </c>
      <c r="DJ2649" s="94" t="s">
        <v>12022</v>
      </c>
    </row>
    <row r="2650" ht="13.5" customHeight="1">
      <c r="A2650" s="94" t="s">
        <v>8430</v>
      </c>
      <c r="B2650" s="94" t="s">
        <v>8431</v>
      </c>
      <c r="C2650" s="94" t="str">
        <f t="shared" si="1"/>
        <v>Yunzhao wu</v>
      </c>
      <c r="D2650" s="94" t="s">
        <v>8432</v>
      </c>
      <c r="E2650" s="94" t="s">
        <v>32</v>
      </c>
      <c r="F2650" s="94" t="s">
        <v>26493</v>
      </c>
      <c r="G2650" s="95" t="s">
        <v>33</v>
      </c>
      <c r="H2650" s="94" t="s">
        <v>12006</v>
      </c>
      <c r="I2650" s="94" t="s">
        <v>12069</v>
      </c>
      <c r="BF2650" s="94" t="s">
        <v>33</v>
      </c>
      <c r="BG2650" s="94"/>
      <c r="BH2650" s="94"/>
      <c r="BI2650" s="94"/>
      <c r="BJ2650" s="94"/>
      <c r="BK2650" s="94"/>
      <c r="BL2650" s="94">
        <v>1.0</v>
      </c>
      <c r="BM2650" s="94"/>
      <c r="BN2650" s="94"/>
      <c r="BO2650" s="94"/>
      <c r="BP2650" s="94"/>
      <c r="BQ2650" s="94"/>
      <c r="BR2650" s="94"/>
      <c r="BS2650" s="94"/>
      <c r="BT2650" s="94"/>
      <c r="BU2650" s="94"/>
      <c r="BV2650" s="94"/>
      <c r="BW2650" s="94"/>
      <c r="BX2650" s="94"/>
      <c r="BY2650" s="94"/>
      <c r="BZ2650" s="94"/>
      <c r="CA2650" s="94"/>
      <c r="CB2650" s="94"/>
      <c r="CC2650" s="94"/>
      <c r="CD2650" s="94"/>
      <c r="CE2650" s="94"/>
      <c r="CF2650" s="94"/>
      <c r="CG2650" s="94"/>
      <c r="CH2650" s="94"/>
      <c r="CK2650" s="94" t="s">
        <v>8436</v>
      </c>
      <c r="CL2650" s="94" t="s">
        <v>12046</v>
      </c>
      <c r="CM2650" s="94" t="s">
        <v>26494</v>
      </c>
      <c r="CQ2650" s="94" t="s">
        <v>13943</v>
      </c>
      <c r="CX2650" s="94" t="s">
        <v>13096</v>
      </c>
      <c r="CZ2650" s="94" t="s">
        <v>12007</v>
      </c>
      <c r="DB2650" s="94" t="s">
        <v>12111</v>
      </c>
      <c r="DC2650" s="94" t="s">
        <v>12007</v>
      </c>
      <c r="DD2650" s="94" t="s">
        <v>12007</v>
      </c>
      <c r="DE2650" s="94" t="s">
        <v>12007</v>
      </c>
      <c r="DH2650" s="94" t="s">
        <v>12021</v>
      </c>
      <c r="DJ2650" s="94" t="s">
        <v>12022</v>
      </c>
    </row>
    <row r="2651" ht="13.5" customHeight="1">
      <c r="A2651" s="94" t="s">
        <v>26495</v>
      </c>
      <c r="B2651" s="94" t="s">
        <v>4830</v>
      </c>
      <c r="C2651" s="94" t="str">
        <f t="shared" si="1"/>
        <v>Yuqiang Li</v>
      </c>
      <c r="D2651" s="94" t="s">
        <v>26496</v>
      </c>
      <c r="E2651" s="94" t="s">
        <v>32</v>
      </c>
      <c r="F2651" s="94" t="s">
        <v>15738</v>
      </c>
      <c r="G2651" s="95" t="s">
        <v>33</v>
      </c>
      <c r="H2651" s="94" t="s">
        <v>12006</v>
      </c>
      <c r="BF2651" s="94"/>
      <c r="BG2651" s="94"/>
      <c r="BH2651" s="94" t="s">
        <v>33</v>
      </c>
      <c r="BI2651" s="94"/>
      <c r="BJ2651" s="94"/>
      <c r="BK2651" s="94"/>
      <c r="BL2651" s="94"/>
      <c r="BM2651" s="94"/>
      <c r="BN2651" s="94"/>
      <c r="BO2651" s="94"/>
      <c r="BP2651" s="94"/>
      <c r="BQ2651" s="94"/>
      <c r="BR2651" s="94">
        <v>1.0</v>
      </c>
      <c r="BS2651" s="94"/>
      <c r="BT2651" s="94"/>
      <c r="BU2651" s="94"/>
      <c r="BV2651" s="94"/>
      <c r="BW2651" s="94"/>
      <c r="BX2651" s="94"/>
      <c r="BY2651" s="94"/>
      <c r="BZ2651" s="94"/>
      <c r="CA2651" s="94"/>
      <c r="CB2651" s="94"/>
      <c r="CC2651" s="94"/>
      <c r="CD2651" s="94"/>
      <c r="CE2651" s="94"/>
      <c r="CF2651" s="94"/>
      <c r="CG2651" s="94"/>
      <c r="CH2651" s="94"/>
      <c r="CJ2651" s="94" t="s">
        <v>26497</v>
      </c>
      <c r="CK2651" s="94" t="s">
        <v>26498</v>
      </c>
      <c r="CL2651" s="94" t="s">
        <v>12505</v>
      </c>
      <c r="CM2651" s="94" t="s">
        <v>15740</v>
      </c>
      <c r="CN2651" s="94" t="s">
        <v>26497</v>
      </c>
      <c r="CO2651" s="94" t="s">
        <v>12116</v>
      </c>
      <c r="CP2651" s="94" t="s">
        <v>26499</v>
      </c>
      <c r="CQ2651" s="94" t="s">
        <v>13943</v>
      </c>
      <c r="CR2651" s="94" t="s">
        <v>14133</v>
      </c>
      <c r="CS2651" s="94" t="s">
        <v>12007</v>
      </c>
      <c r="CT2651" s="94" t="s">
        <v>12117</v>
      </c>
      <c r="CX2651" s="94" t="s">
        <v>15741</v>
      </c>
      <c r="CZ2651" s="94" t="s">
        <v>12007</v>
      </c>
      <c r="DA2651" s="94" t="s">
        <v>12016</v>
      </c>
      <c r="DB2651" s="94" t="s">
        <v>12016</v>
      </c>
      <c r="DC2651" s="94" t="s">
        <v>12007</v>
      </c>
      <c r="DD2651" s="94" t="s">
        <v>12016</v>
      </c>
      <c r="DE2651" s="94" t="s">
        <v>12007</v>
      </c>
      <c r="DH2651" s="94" t="s">
        <v>12021</v>
      </c>
      <c r="DJ2651" s="94" t="s">
        <v>12022</v>
      </c>
    </row>
    <row r="2652" ht="13.5" customHeight="1">
      <c r="A2652" s="94" t="s">
        <v>26500</v>
      </c>
      <c r="B2652" s="94" t="s">
        <v>26501</v>
      </c>
      <c r="C2652" s="94" t="str">
        <f t="shared" si="1"/>
        <v>Yuri Kovalev</v>
      </c>
      <c r="D2652" s="94" t="s">
        <v>26502</v>
      </c>
      <c r="E2652" s="94" t="s">
        <v>35</v>
      </c>
      <c r="F2652" s="94" t="s">
        <v>26503</v>
      </c>
      <c r="G2652" s="95" t="s">
        <v>33</v>
      </c>
      <c r="H2652" s="94" t="s">
        <v>12006</v>
      </c>
      <c r="I2652" s="94" t="s">
        <v>12069</v>
      </c>
      <c r="BF2652" s="94" t="s">
        <v>33</v>
      </c>
      <c r="BG2652" s="94"/>
      <c r="BH2652" s="94"/>
      <c r="BI2652" s="94"/>
      <c r="BJ2652" s="94"/>
      <c r="BK2652" s="94"/>
      <c r="BL2652" s="94">
        <v>1.0</v>
      </c>
      <c r="BM2652" s="94"/>
      <c r="BN2652" s="94"/>
      <c r="BO2652" s="94"/>
      <c r="BP2652" s="94"/>
      <c r="BQ2652" s="94"/>
      <c r="BR2652" s="94"/>
      <c r="BS2652" s="94"/>
      <c r="BT2652" s="94"/>
      <c r="BU2652" s="94"/>
      <c r="BV2652" s="94"/>
      <c r="BW2652" s="94"/>
      <c r="BX2652" s="94"/>
      <c r="BY2652" s="94"/>
      <c r="BZ2652" s="94"/>
      <c r="CA2652" s="94"/>
      <c r="CB2652" s="94"/>
      <c r="CC2652" s="94"/>
      <c r="CD2652" s="94"/>
      <c r="CE2652" s="94"/>
      <c r="CF2652" s="94"/>
      <c r="CG2652" s="94"/>
      <c r="CH2652" s="94"/>
      <c r="CJ2652" s="94" t="s">
        <v>12082</v>
      </c>
      <c r="CK2652" s="94" t="s">
        <v>26504</v>
      </c>
      <c r="CL2652" s="94" t="s">
        <v>12505</v>
      </c>
      <c r="CM2652" s="94" t="s">
        <v>16944</v>
      </c>
      <c r="CN2652" s="94" t="s">
        <v>26505</v>
      </c>
      <c r="CO2652" s="94" t="s">
        <v>12116</v>
      </c>
      <c r="CP2652" s="94" t="s">
        <v>26506</v>
      </c>
      <c r="CQ2652" s="94" t="s">
        <v>12243</v>
      </c>
      <c r="CR2652" s="94" t="s">
        <v>12656</v>
      </c>
      <c r="CS2652" s="94" t="s">
        <v>12016</v>
      </c>
      <c r="CX2652" s="94" t="s">
        <v>26507</v>
      </c>
      <c r="CZ2652" s="94" t="s">
        <v>12007</v>
      </c>
      <c r="DA2652" s="94" t="s">
        <v>12016</v>
      </c>
      <c r="DC2652" s="94" t="s">
        <v>12007</v>
      </c>
      <c r="DD2652" s="94" t="s">
        <v>12007</v>
      </c>
      <c r="DE2652" s="94" t="s">
        <v>12016</v>
      </c>
      <c r="DH2652" s="94" t="s">
        <v>12021</v>
      </c>
      <c r="DJ2652" s="94" t="s">
        <v>12022</v>
      </c>
    </row>
    <row r="2653" ht="13.5" customHeight="1">
      <c r="A2653" s="94" t="s">
        <v>26508</v>
      </c>
      <c r="B2653" s="94" t="s">
        <v>26509</v>
      </c>
      <c r="C2653" s="94" t="str">
        <f t="shared" si="1"/>
        <v>Yurij Krugly</v>
      </c>
      <c r="D2653" s="94" t="s">
        <v>26510</v>
      </c>
      <c r="E2653" s="94" t="s">
        <v>32</v>
      </c>
      <c r="F2653" s="94" t="s">
        <v>26511</v>
      </c>
      <c r="G2653" s="95" t="s">
        <v>38</v>
      </c>
      <c r="H2653" s="94" t="s">
        <v>12006</v>
      </c>
      <c r="I2653" s="94" t="s">
        <v>12287</v>
      </c>
      <c r="BF2653" s="94"/>
      <c r="BG2653" s="94" t="s">
        <v>38</v>
      </c>
      <c r="BH2653" s="94"/>
      <c r="BI2653" s="94"/>
      <c r="BJ2653" s="94"/>
      <c r="BK2653" s="94"/>
      <c r="BL2653" s="94"/>
      <c r="BM2653" s="94"/>
      <c r="BN2653" s="94"/>
      <c r="BO2653" s="94">
        <v>1.0</v>
      </c>
      <c r="BP2653" s="94"/>
      <c r="BQ2653" s="94"/>
      <c r="BR2653" s="94"/>
      <c r="BS2653" s="94"/>
      <c r="BT2653" s="94"/>
      <c r="BU2653" s="94"/>
      <c r="BV2653" s="94"/>
      <c r="BW2653" s="94"/>
      <c r="BX2653" s="94"/>
      <c r="BY2653" s="94"/>
      <c r="BZ2653" s="94"/>
      <c r="CA2653" s="94"/>
      <c r="CB2653" s="94"/>
      <c r="CC2653" s="94"/>
      <c r="CD2653" s="94"/>
      <c r="CE2653" s="94"/>
      <c r="CF2653" s="94"/>
      <c r="CG2653" s="94"/>
      <c r="CH2653" s="94"/>
      <c r="CJ2653" s="94" t="s">
        <v>3680</v>
      </c>
      <c r="CK2653" s="94" t="s">
        <v>26512</v>
      </c>
      <c r="CL2653" s="94" t="s">
        <v>12046</v>
      </c>
      <c r="CM2653" s="94" t="s">
        <v>17984</v>
      </c>
      <c r="CN2653" s="94" t="s">
        <v>26333</v>
      </c>
      <c r="CO2653" s="94" t="s">
        <v>12030</v>
      </c>
      <c r="CP2653" s="94" t="s">
        <v>17985</v>
      </c>
      <c r="CQ2653" s="94" t="s">
        <v>26513</v>
      </c>
      <c r="CR2653" s="94" t="s">
        <v>26513</v>
      </c>
      <c r="CX2653" s="94" t="s">
        <v>17986</v>
      </c>
      <c r="CZ2653" s="94" t="s">
        <v>12016</v>
      </c>
      <c r="DC2653" s="94" t="s">
        <v>12016</v>
      </c>
      <c r="DD2653" s="94" t="s">
        <v>12016</v>
      </c>
      <c r="DH2653" s="94" t="s">
        <v>12021</v>
      </c>
      <c r="DJ2653" s="94" t="s">
        <v>12022</v>
      </c>
    </row>
    <row r="2654" ht="13.5" customHeight="1">
      <c r="A2654" s="94" t="s">
        <v>26514</v>
      </c>
      <c r="B2654" s="94" t="s">
        <v>26515</v>
      </c>
      <c r="C2654" s="94" t="str">
        <f t="shared" si="1"/>
        <v>Yurina Nakazato</v>
      </c>
      <c r="D2654" s="94" t="s">
        <v>26516</v>
      </c>
      <c r="E2654" s="94" t="s">
        <v>32</v>
      </c>
      <c r="F2654" s="94" t="s">
        <v>26517</v>
      </c>
      <c r="G2654" s="95" t="s">
        <v>33</v>
      </c>
      <c r="H2654" s="94" t="s">
        <v>12006</v>
      </c>
      <c r="I2654" s="94" t="s">
        <v>12069</v>
      </c>
      <c r="BF2654" s="94"/>
      <c r="BG2654" s="94"/>
      <c r="BH2654" s="94" t="s">
        <v>33</v>
      </c>
      <c r="BI2654" s="94"/>
      <c r="BJ2654" s="94"/>
      <c r="BK2654" s="94"/>
      <c r="BL2654" s="94"/>
      <c r="BM2654" s="94"/>
      <c r="BN2654" s="94"/>
      <c r="BO2654" s="94"/>
      <c r="BP2654" s="94"/>
      <c r="BQ2654" s="94"/>
      <c r="BR2654" s="94"/>
      <c r="BS2654" s="94">
        <v>1.0</v>
      </c>
      <c r="BT2654" s="94"/>
      <c r="BU2654" s="94"/>
      <c r="BV2654" s="94"/>
      <c r="BW2654" s="94"/>
      <c r="BX2654" s="94"/>
      <c r="BY2654" s="94"/>
      <c r="BZ2654" s="94"/>
      <c r="CA2654" s="94"/>
      <c r="CB2654" s="94"/>
      <c r="CC2654" s="94"/>
      <c r="CD2654" s="94"/>
      <c r="CE2654" s="94"/>
      <c r="CF2654" s="94"/>
      <c r="CG2654" s="94"/>
      <c r="CH2654" s="94"/>
      <c r="CJ2654" s="94" t="s">
        <v>12717</v>
      </c>
      <c r="CK2654" s="94" t="s">
        <v>26518</v>
      </c>
      <c r="CL2654" s="94" t="s">
        <v>12202</v>
      </c>
      <c r="CM2654" s="94" t="s">
        <v>19320</v>
      </c>
      <c r="CN2654" s="94" t="s">
        <v>17156</v>
      </c>
      <c r="CO2654" s="94" t="s">
        <v>12122</v>
      </c>
      <c r="CP2654" s="94" t="s">
        <v>16054</v>
      </c>
      <c r="CQ2654" s="94" t="s">
        <v>12497</v>
      </c>
      <c r="CR2654" s="94" t="s">
        <v>12497</v>
      </c>
      <c r="CS2654" s="94" t="s">
        <v>12016</v>
      </c>
      <c r="CX2654" s="94" t="s">
        <v>2154</v>
      </c>
      <c r="CZ2654" s="94" t="s">
        <v>12007</v>
      </c>
      <c r="DB2654" s="94" t="s">
        <v>12111</v>
      </c>
      <c r="DC2654" s="94" t="s">
        <v>12016</v>
      </c>
      <c r="DD2654" s="94" t="s">
        <v>12016</v>
      </c>
      <c r="DE2654" s="94" t="s">
        <v>12016</v>
      </c>
      <c r="DH2654" s="94" t="s">
        <v>12021</v>
      </c>
      <c r="DJ2654" s="94" t="s">
        <v>12022</v>
      </c>
    </row>
    <row r="2655" ht="13.5" customHeight="1">
      <c r="A2655" s="94" t="s">
        <v>26519</v>
      </c>
      <c r="B2655" s="94" t="s">
        <v>26520</v>
      </c>
      <c r="C2655" s="94" t="str">
        <f t="shared" si="1"/>
        <v>Yusuke Tampo</v>
      </c>
      <c r="D2655" s="94" t="s">
        <v>26521</v>
      </c>
      <c r="E2655" s="94" t="s">
        <v>32</v>
      </c>
      <c r="F2655" s="94" t="s">
        <v>26522</v>
      </c>
      <c r="G2655" s="95" t="s">
        <v>33</v>
      </c>
      <c r="H2655" s="94" t="s">
        <v>12006</v>
      </c>
      <c r="BF2655" s="94"/>
      <c r="BG2655" s="94"/>
      <c r="BH2655" s="94" t="s">
        <v>33</v>
      </c>
      <c r="BI2655" s="94"/>
      <c r="BJ2655" s="94"/>
      <c r="BK2655" s="94"/>
      <c r="BL2655" s="94"/>
      <c r="BM2655" s="94"/>
      <c r="BN2655" s="94"/>
      <c r="BO2655" s="94"/>
      <c r="BP2655" s="94"/>
      <c r="BQ2655" s="94"/>
      <c r="BR2655" s="94">
        <v>1.0</v>
      </c>
      <c r="BS2655" s="94"/>
      <c r="BT2655" s="94"/>
      <c r="BU2655" s="94"/>
      <c r="BV2655" s="94"/>
      <c r="BW2655" s="94"/>
      <c r="BX2655" s="94"/>
      <c r="BY2655" s="94"/>
      <c r="BZ2655" s="94"/>
      <c r="CA2655" s="94"/>
      <c r="CB2655" s="94"/>
      <c r="CC2655" s="94"/>
      <c r="CD2655" s="94"/>
      <c r="CE2655" s="94"/>
      <c r="CF2655" s="94"/>
      <c r="CG2655" s="94"/>
      <c r="CH2655" s="94"/>
      <c r="CJ2655" s="94" t="s">
        <v>3680</v>
      </c>
      <c r="CK2655" s="94" t="s">
        <v>26523</v>
      </c>
      <c r="CL2655" s="94" t="s">
        <v>12505</v>
      </c>
      <c r="CM2655" s="94" t="s">
        <v>12654</v>
      </c>
      <c r="CN2655" s="94" t="s">
        <v>26524</v>
      </c>
      <c r="CO2655" s="94" t="s">
        <v>12188</v>
      </c>
      <c r="CP2655" s="94" t="s">
        <v>12189</v>
      </c>
      <c r="CQ2655" s="94" t="s">
        <v>12015</v>
      </c>
      <c r="CR2655" s="94" t="s">
        <v>12497</v>
      </c>
      <c r="CS2655" s="94" t="s">
        <v>12016</v>
      </c>
      <c r="CT2655" s="94" t="s">
        <v>12498</v>
      </c>
      <c r="CU2655" s="94" t="s">
        <v>12498</v>
      </c>
      <c r="CV2655" s="94" t="s">
        <v>12498</v>
      </c>
      <c r="CX2655" s="94" t="s">
        <v>26525</v>
      </c>
      <c r="CZ2655" s="94" t="s">
        <v>12016</v>
      </c>
      <c r="DA2655" s="94" t="s">
        <v>12016</v>
      </c>
      <c r="DB2655" s="94" t="s">
        <v>12111</v>
      </c>
      <c r="DC2655" s="94" t="s">
        <v>12016</v>
      </c>
      <c r="DD2655" s="94" t="s">
        <v>12007</v>
      </c>
      <c r="DE2655" s="94" t="s">
        <v>12016</v>
      </c>
      <c r="DH2655" s="94" t="s">
        <v>12021</v>
      </c>
      <c r="DJ2655" s="94" t="s">
        <v>12022</v>
      </c>
    </row>
    <row r="2656" ht="13.5" customHeight="1">
      <c r="A2656" s="94" t="s">
        <v>26526</v>
      </c>
      <c r="B2656" s="94" t="s">
        <v>26527</v>
      </c>
      <c r="C2656" s="94" t="str">
        <f t="shared" si="1"/>
        <v>Yuto Bekki</v>
      </c>
      <c r="D2656" s="94" t="s">
        <v>26528</v>
      </c>
      <c r="E2656" s="94" t="s">
        <v>32</v>
      </c>
      <c r="F2656" s="94" t="s">
        <v>26529</v>
      </c>
      <c r="G2656" s="95" t="s">
        <v>33</v>
      </c>
      <c r="H2656" s="94" t="s">
        <v>12006</v>
      </c>
      <c r="I2656" s="94" t="s">
        <v>12069</v>
      </c>
      <c r="BF2656" s="94"/>
      <c r="BG2656" s="94"/>
      <c r="BH2656" s="94" t="s">
        <v>33</v>
      </c>
      <c r="BI2656" s="94"/>
      <c r="BJ2656" s="94"/>
      <c r="BK2656" s="94"/>
      <c r="BL2656" s="94"/>
      <c r="BM2656" s="94"/>
      <c r="BN2656" s="94"/>
      <c r="BO2656" s="94"/>
      <c r="BP2656" s="94"/>
      <c r="BQ2656" s="94"/>
      <c r="BR2656" s="94">
        <v>1.0</v>
      </c>
      <c r="BS2656" s="94"/>
      <c r="BT2656" s="94"/>
      <c r="BU2656" s="94"/>
      <c r="BV2656" s="94"/>
      <c r="BW2656" s="94"/>
      <c r="BX2656" s="94"/>
      <c r="BY2656" s="94"/>
      <c r="BZ2656" s="94"/>
      <c r="CA2656" s="94"/>
      <c r="CB2656" s="94"/>
      <c r="CC2656" s="94"/>
      <c r="CD2656" s="94"/>
      <c r="CE2656" s="94"/>
      <c r="CF2656" s="94"/>
      <c r="CG2656" s="94"/>
      <c r="CH2656" s="94"/>
      <c r="CJ2656" s="94" t="s">
        <v>12058</v>
      </c>
      <c r="CK2656" s="94" t="s">
        <v>26530</v>
      </c>
      <c r="CM2656" s="94" t="s">
        <v>13540</v>
      </c>
      <c r="CQ2656" s="94" t="s">
        <v>12243</v>
      </c>
      <c r="CS2656" s="94" t="s">
        <v>12016</v>
      </c>
      <c r="CX2656" s="94" t="s">
        <v>17312</v>
      </c>
      <c r="CZ2656" s="94" t="s">
        <v>12016</v>
      </c>
      <c r="DA2656" s="94" t="s">
        <v>12016</v>
      </c>
      <c r="DB2656" s="94" t="s">
        <v>12016</v>
      </c>
      <c r="DC2656" s="94" t="s">
        <v>12016</v>
      </c>
      <c r="DD2656" s="94" t="s">
        <v>12016</v>
      </c>
      <c r="DE2656" s="94" t="s">
        <v>12016</v>
      </c>
      <c r="DH2656" s="94" t="s">
        <v>12021</v>
      </c>
      <c r="DJ2656" s="94" t="s">
        <v>12022</v>
      </c>
    </row>
    <row r="2657" ht="13.5" customHeight="1">
      <c r="A2657" s="94" t="s">
        <v>26531</v>
      </c>
      <c r="B2657" s="94" t="s">
        <v>9027</v>
      </c>
      <c r="C2657" s="94" t="str">
        <f t="shared" si="1"/>
        <v>Yutong He</v>
      </c>
      <c r="D2657" s="94" t="s">
        <v>26532</v>
      </c>
      <c r="E2657" s="94" t="s">
        <v>32</v>
      </c>
      <c r="F2657" s="94" t="s">
        <v>26533</v>
      </c>
      <c r="G2657" s="95" t="s">
        <v>33</v>
      </c>
      <c r="H2657" s="94" t="s">
        <v>12006</v>
      </c>
      <c r="BF2657" s="94"/>
      <c r="BG2657" s="94"/>
      <c r="BH2657" s="94" t="s">
        <v>33</v>
      </c>
      <c r="BI2657" s="94"/>
      <c r="BJ2657" s="94"/>
      <c r="BK2657" s="94"/>
      <c r="BL2657" s="94"/>
      <c r="BM2657" s="94"/>
      <c r="BN2657" s="94"/>
      <c r="BO2657" s="94"/>
      <c r="BP2657" s="94"/>
      <c r="BQ2657" s="94"/>
      <c r="BR2657" s="94"/>
      <c r="BS2657" s="94">
        <v>1.0</v>
      </c>
      <c r="BT2657" s="94"/>
      <c r="BU2657" s="94"/>
      <c r="BV2657" s="94"/>
      <c r="BW2657" s="94"/>
      <c r="BX2657" s="94"/>
      <c r="BY2657" s="94"/>
      <c r="BZ2657" s="94"/>
      <c r="CA2657" s="94"/>
      <c r="CB2657" s="94"/>
      <c r="CC2657" s="94"/>
      <c r="CD2657" s="94"/>
      <c r="CE2657" s="94"/>
      <c r="CF2657" s="94"/>
      <c r="CG2657" s="94"/>
      <c r="CH2657" s="94"/>
      <c r="CK2657" s="94" t="s">
        <v>26534</v>
      </c>
      <c r="CM2657" s="94" t="s">
        <v>26535</v>
      </c>
      <c r="CO2657" s="94" t="s">
        <v>12122</v>
      </c>
      <c r="CQ2657" s="94" t="s">
        <v>13402</v>
      </c>
      <c r="CS2657" s="94" t="s">
        <v>12016</v>
      </c>
      <c r="CX2657" s="94" t="s">
        <v>26536</v>
      </c>
      <c r="CZ2657" s="94" t="s">
        <v>12007</v>
      </c>
      <c r="DA2657" s="94" t="s">
        <v>12016</v>
      </c>
      <c r="DB2657" s="94" t="s">
        <v>12111</v>
      </c>
      <c r="DC2657" s="94" t="s">
        <v>12007</v>
      </c>
      <c r="DD2657" s="94" t="s">
        <v>12007</v>
      </c>
      <c r="DE2657" s="94" t="s">
        <v>12007</v>
      </c>
      <c r="DH2657" s="94" t="s">
        <v>12021</v>
      </c>
      <c r="DJ2657" s="94" t="s">
        <v>12022</v>
      </c>
    </row>
    <row r="2658" ht="13.5" customHeight="1">
      <c r="A2658" s="94" t="s">
        <v>4751</v>
      </c>
      <c r="B2658" s="94" t="s">
        <v>4104</v>
      </c>
      <c r="C2658" s="94" t="str">
        <f t="shared" si="1"/>
        <v>Yuxi Wang</v>
      </c>
      <c r="D2658" s="94" t="s">
        <v>4752</v>
      </c>
      <c r="E2658" s="94" t="s">
        <v>32</v>
      </c>
      <c r="F2658" s="94" t="s">
        <v>26537</v>
      </c>
      <c r="G2658" s="95" t="s">
        <v>33</v>
      </c>
      <c r="H2658" s="94" t="s">
        <v>12006</v>
      </c>
      <c r="I2658" s="94" t="s">
        <v>12069</v>
      </c>
      <c r="BF2658" s="94"/>
      <c r="BG2658" s="94"/>
      <c r="BH2658" s="94" t="s">
        <v>33</v>
      </c>
      <c r="BI2658" s="94"/>
      <c r="BJ2658" s="94"/>
      <c r="BK2658" s="94"/>
      <c r="BL2658" s="94"/>
      <c r="BM2658" s="94"/>
      <c r="BN2658" s="94"/>
      <c r="BO2658" s="94"/>
      <c r="BP2658" s="94"/>
      <c r="BQ2658" s="94"/>
      <c r="BR2658" s="94">
        <v>1.0</v>
      </c>
      <c r="BS2658" s="94"/>
      <c r="BT2658" s="94"/>
      <c r="BU2658" s="94"/>
      <c r="BV2658" s="94"/>
      <c r="BW2658" s="94"/>
      <c r="BX2658" s="94"/>
      <c r="BY2658" s="94"/>
      <c r="BZ2658" s="94"/>
      <c r="CA2658" s="94"/>
      <c r="CB2658" s="94"/>
      <c r="CC2658" s="94"/>
      <c r="CD2658" s="94"/>
      <c r="CE2658" s="94"/>
      <c r="CF2658" s="94"/>
      <c r="CG2658" s="94"/>
      <c r="CH2658" s="94"/>
      <c r="CJ2658" s="94" t="s">
        <v>3680</v>
      </c>
      <c r="CK2658" s="94" t="s">
        <v>4755</v>
      </c>
      <c r="CL2658" s="94" t="s">
        <v>12202</v>
      </c>
      <c r="CM2658" s="94" t="s">
        <v>26538</v>
      </c>
      <c r="CQ2658" s="94" t="s">
        <v>13943</v>
      </c>
      <c r="CS2658" s="94" t="s">
        <v>12007</v>
      </c>
      <c r="CX2658" s="94" t="s">
        <v>1657</v>
      </c>
      <c r="CZ2658" s="94" t="s">
        <v>12007</v>
      </c>
      <c r="DH2658" s="94" t="s">
        <v>12021</v>
      </c>
      <c r="DJ2658" s="94" t="s">
        <v>12022</v>
      </c>
    </row>
    <row r="2659" ht="13.5" customHeight="1">
      <c r="A2659" s="94" t="s">
        <v>26539</v>
      </c>
      <c r="B2659" s="94" t="s">
        <v>26540</v>
      </c>
      <c r="C2659" s="94" t="str">
        <f t="shared" si="1"/>
        <v>Yvan Zolo</v>
      </c>
      <c r="D2659" s="94" t="s">
        <v>26541</v>
      </c>
      <c r="E2659" s="94" t="s">
        <v>32</v>
      </c>
      <c r="F2659" s="94" t="s">
        <v>26542</v>
      </c>
      <c r="G2659" s="95" t="s">
        <v>33</v>
      </c>
      <c r="H2659" s="94" t="s">
        <v>12006</v>
      </c>
      <c r="BF2659" s="94"/>
      <c r="BG2659" s="94"/>
      <c r="BH2659" s="94"/>
      <c r="BI2659" s="94"/>
      <c r="BJ2659" s="94" t="s">
        <v>33</v>
      </c>
      <c r="BK2659" s="94"/>
      <c r="BL2659" s="94"/>
      <c r="BM2659" s="94"/>
      <c r="BN2659" s="94"/>
      <c r="BO2659" s="94"/>
      <c r="BP2659" s="94"/>
      <c r="BQ2659" s="94"/>
      <c r="BR2659" s="94"/>
      <c r="BS2659" s="94"/>
      <c r="BT2659" s="94"/>
      <c r="BU2659" s="94"/>
      <c r="BV2659" s="94"/>
      <c r="BW2659" s="94"/>
      <c r="BX2659" s="94"/>
      <c r="BY2659" s="94">
        <v>1.0</v>
      </c>
      <c r="BZ2659" s="94"/>
      <c r="CA2659" s="94"/>
      <c r="CB2659" s="94"/>
      <c r="CC2659" s="94"/>
      <c r="CD2659" s="94"/>
      <c r="CE2659" s="94"/>
      <c r="CF2659" s="94"/>
      <c r="CG2659" s="94"/>
      <c r="CH2659" s="94"/>
      <c r="CJ2659" s="94" t="s">
        <v>3680</v>
      </c>
      <c r="CK2659" s="94" t="s">
        <v>26543</v>
      </c>
      <c r="CL2659" s="94" t="s">
        <v>12046</v>
      </c>
      <c r="CM2659" s="94" t="s">
        <v>12186</v>
      </c>
      <c r="CN2659" s="94" t="s">
        <v>13612</v>
      </c>
      <c r="CO2659" s="94" t="s">
        <v>12122</v>
      </c>
      <c r="CP2659" s="94" t="s">
        <v>12189</v>
      </c>
      <c r="CQ2659" s="94" t="s">
        <v>12015</v>
      </c>
      <c r="CS2659" s="94" t="s">
        <v>12016</v>
      </c>
      <c r="CX2659" s="94" t="s">
        <v>13848</v>
      </c>
      <c r="CZ2659" s="94" t="s">
        <v>12007</v>
      </c>
      <c r="DA2659" s="94" t="s">
        <v>12111</v>
      </c>
      <c r="DB2659" s="94" t="s">
        <v>12111</v>
      </c>
      <c r="DC2659" s="94" t="s">
        <v>12007</v>
      </c>
      <c r="DD2659" s="94" t="s">
        <v>12007</v>
      </c>
      <c r="DE2659" s="94" t="s">
        <v>12007</v>
      </c>
      <c r="DH2659" s="94" t="s">
        <v>12021</v>
      </c>
      <c r="DJ2659" s="94" t="s">
        <v>12022</v>
      </c>
    </row>
    <row r="2660" ht="13.5" customHeight="1">
      <c r="A2660" s="94" t="s">
        <v>26544</v>
      </c>
      <c r="B2660" s="94" t="s">
        <v>26545</v>
      </c>
      <c r="C2660" s="94" t="str">
        <f t="shared" si="1"/>
        <v>Z. Lucas Uhm</v>
      </c>
      <c r="D2660" s="94" t="s">
        <v>26546</v>
      </c>
      <c r="E2660" s="94" t="s">
        <v>32</v>
      </c>
      <c r="F2660" s="94" t="s">
        <v>26547</v>
      </c>
      <c r="G2660" s="95" t="s">
        <v>33</v>
      </c>
      <c r="H2660" s="94" t="s">
        <v>12006</v>
      </c>
      <c r="I2660" s="94" t="s">
        <v>12069</v>
      </c>
      <c r="BF2660" s="94"/>
      <c r="BG2660" s="94"/>
      <c r="BH2660" s="94" t="s">
        <v>33</v>
      </c>
      <c r="BI2660" s="94"/>
      <c r="BJ2660" s="94"/>
      <c r="BK2660" s="94"/>
      <c r="BL2660" s="94"/>
      <c r="BM2660" s="94"/>
      <c r="BN2660" s="94"/>
      <c r="BO2660" s="94"/>
      <c r="BP2660" s="94"/>
      <c r="BQ2660" s="94"/>
      <c r="BR2660" s="94">
        <v>1.0</v>
      </c>
      <c r="BS2660" s="94"/>
      <c r="BT2660" s="94"/>
      <c r="BU2660" s="94"/>
      <c r="BV2660" s="94"/>
      <c r="BW2660" s="94"/>
      <c r="BX2660" s="94"/>
      <c r="BY2660" s="94"/>
      <c r="BZ2660" s="94"/>
      <c r="CA2660" s="94"/>
      <c r="CB2660" s="94"/>
      <c r="CC2660" s="94"/>
      <c r="CD2660" s="94"/>
      <c r="CE2660" s="94"/>
      <c r="CF2660" s="94"/>
      <c r="CG2660" s="94"/>
      <c r="CH2660" s="94"/>
      <c r="CJ2660" s="94" t="s">
        <v>3680</v>
      </c>
      <c r="CK2660" s="94" t="s">
        <v>26548</v>
      </c>
      <c r="CL2660" s="94" t="s">
        <v>12046</v>
      </c>
      <c r="CM2660" s="94" t="s">
        <v>17550</v>
      </c>
      <c r="CN2660" s="94" t="s">
        <v>26549</v>
      </c>
      <c r="CO2660" s="94" t="s">
        <v>12030</v>
      </c>
      <c r="CP2660" s="94" t="s">
        <v>17558</v>
      </c>
      <c r="CQ2660" s="94" t="s">
        <v>13585</v>
      </c>
      <c r="CR2660" s="94" t="s">
        <v>13585</v>
      </c>
      <c r="CS2660" s="94" t="s">
        <v>12016</v>
      </c>
      <c r="CX2660" s="94" t="s">
        <v>26550</v>
      </c>
      <c r="CZ2660" s="94" t="s">
        <v>12007</v>
      </c>
      <c r="DA2660" s="94" t="s">
        <v>12016</v>
      </c>
      <c r="DB2660" s="94" t="s">
        <v>12016</v>
      </c>
      <c r="DC2660" s="94" t="s">
        <v>12016</v>
      </c>
      <c r="DD2660" s="94" t="s">
        <v>12016</v>
      </c>
      <c r="DE2660" s="94" t="s">
        <v>12016</v>
      </c>
      <c r="DH2660" s="94" t="s">
        <v>12021</v>
      </c>
      <c r="DJ2660" s="94" t="s">
        <v>12022</v>
      </c>
    </row>
    <row r="2661" ht="13.5" customHeight="1">
      <c r="A2661" s="94" t="s">
        <v>26551</v>
      </c>
      <c r="B2661" s="94" t="s">
        <v>26552</v>
      </c>
      <c r="C2661" s="94" t="str">
        <f t="shared" si="1"/>
        <v>Zacharie Sié KAM</v>
      </c>
      <c r="D2661" s="94" t="s">
        <v>26553</v>
      </c>
      <c r="E2661" s="94" t="s">
        <v>35</v>
      </c>
      <c r="F2661" s="94" t="s">
        <v>26554</v>
      </c>
      <c r="G2661" s="95" t="s">
        <v>16089</v>
      </c>
      <c r="H2661" s="94" t="s">
        <v>12006</v>
      </c>
      <c r="I2661" s="94" t="s">
        <v>12287</v>
      </c>
      <c r="BF2661" s="94">
        <v>2.0</v>
      </c>
      <c r="BG2661" s="94"/>
      <c r="BH2661" s="94"/>
      <c r="BI2661" s="94"/>
      <c r="BJ2661" s="94"/>
      <c r="BK2661" s="94"/>
      <c r="BL2661" s="94">
        <v>1.0</v>
      </c>
      <c r="BM2661" s="94"/>
      <c r="BN2661" s="94">
        <v>1.0</v>
      </c>
      <c r="BO2661" s="94"/>
      <c r="BP2661" s="94"/>
      <c r="BQ2661" s="94"/>
      <c r="BR2661" s="94"/>
      <c r="BS2661" s="94"/>
      <c r="BT2661" s="94"/>
      <c r="BU2661" s="94"/>
      <c r="BV2661" s="94"/>
      <c r="BW2661" s="94"/>
      <c r="BX2661" s="94"/>
      <c r="BY2661" s="94"/>
      <c r="BZ2661" s="94"/>
      <c r="CA2661" s="94"/>
      <c r="CB2661" s="94"/>
      <c r="CC2661" s="94"/>
      <c r="CD2661" s="94">
        <v>1.0</v>
      </c>
      <c r="CE2661" s="94"/>
      <c r="CF2661" s="94"/>
      <c r="CG2661" s="94"/>
      <c r="CH2661" s="94"/>
      <c r="CJ2661" s="94" t="s">
        <v>3680</v>
      </c>
      <c r="CK2661" s="94" t="s">
        <v>26552</v>
      </c>
      <c r="CL2661" s="94" t="s">
        <v>12175</v>
      </c>
      <c r="CM2661" s="94" t="s">
        <v>26555</v>
      </c>
      <c r="CN2661" s="94" t="s">
        <v>12115</v>
      </c>
      <c r="CO2661" s="94" t="s">
        <v>12116</v>
      </c>
      <c r="CP2661" s="94" t="s">
        <v>13094</v>
      </c>
      <c r="CQ2661" s="94" t="s">
        <v>12867</v>
      </c>
      <c r="CR2661" s="94" t="s">
        <v>26556</v>
      </c>
      <c r="CS2661" s="94" t="s">
        <v>12007</v>
      </c>
      <c r="CX2661" s="94" t="s">
        <v>26557</v>
      </c>
      <c r="CZ2661" s="94" t="s">
        <v>12007</v>
      </c>
      <c r="DC2661" s="94" t="s">
        <v>12007</v>
      </c>
      <c r="DH2661" s="94" t="s">
        <v>12021</v>
      </c>
      <c r="DJ2661" s="94" t="s">
        <v>12022</v>
      </c>
    </row>
    <row r="2662" ht="13.5" customHeight="1">
      <c r="A2662" s="94" t="s">
        <v>10752</v>
      </c>
      <c r="B2662" s="94" t="s">
        <v>10753</v>
      </c>
      <c r="C2662" s="94" t="str">
        <f t="shared" si="1"/>
        <v>Zahra Aliakbarzadeh</v>
      </c>
      <c r="D2662" s="94" t="s">
        <v>10754</v>
      </c>
      <c r="E2662" s="94" t="s">
        <v>32</v>
      </c>
      <c r="F2662" s="94" t="s">
        <v>26558</v>
      </c>
      <c r="G2662" s="95" t="s">
        <v>33</v>
      </c>
      <c r="H2662" s="94" t="s">
        <v>12006</v>
      </c>
      <c r="I2662" s="94" t="s">
        <v>12025</v>
      </c>
      <c r="BF2662" s="94"/>
      <c r="BG2662" s="94"/>
      <c r="BH2662" s="94" t="s">
        <v>33</v>
      </c>
      <c r="BI2662" s="94"/>
      <c r="BJ2662" s="94"/>
      <c r="BK2662" s="94"/>
      <c r="BL2662" s="94"/>
      <c r="BM2662" s="94"/>
      <c r="BN2662" s="94"/>
      <c r="BO2662" s="94"/>
      <c r="BP2662" s="94"/>
      <c r="BQ2662" s="94"/>
      <c r="BR2662" s="94"/>
      <c r="BS2662" s="94">
        <v>1.0</v>
      </c>
      <c r="BT2662" s="94"/>
      <c r="BU2662" s="94"/>
      <c r="BV2662" s="94"/>
      <c r="BW2662" s="94"/>
      <c r="BX2662" s="94"/>
      <c r="BY2662" s="94"/>
      <c r="BZ2662" s="94"/>
      <c r="CA2662" s="94"/>
      <c r="CB2662" s="94"/>
      <c r="CC2662" s="94"/>
      <c r="CD2662" s="94">
        <v>1.0</v>
      </c>
      <c r="CE2662" s="94"/>
      <c r="CF2662" s="94"/>
      <c r="CG2662" s="94"/>
      <c r="CH2662" s="94"/>
      <c r="CK2662" s="94" t="s">
        <v>26559</v>
      </c>
      <c r="CM2662" s="94" t="s">
        <v>14568</v>
      </c>
      <c r="CQ2662" s="94" t="s">
        <v>12405</v>
      </c>
      <c r="CS2662" s="94" t="s">
        <v>12007</v>
      </c>
      <c r="CX2662" s="94" t="s">
        <v>26560</v>
      </c>
      <c r="CZ2662" s="94" t="s">
        <v>12007</v>
      </c>
      <c r="DA2662" s="94" t="s">
        <v>12111</v>
      </c>
      <c r="DB2662" s="94" t="s">
        <v>12016</v>
      </c>
      <c r="DC2662" s="94" t="s">
        <v>12007</v>
      </c>
      <c r="DD2662" s="94" t="s">
        <v>12007</v>
      </c>
      <c r="DE2662" s="94" t="s">
        <v>12007</v>
      </c>
      <c r="DH2662" s="94" t="s">
        <v>12021</v>
      </c>
      <c r="DJ2662" s="94" t="s">
        <v>12022</v>
      </c>
    </row>
    <row r="2663" ht="13.5" customHeight="1">
      <c r="A2663" s="94" t="s">
        <v>10752</v>
      </c>
      <c r="B2663" s="94" t="s">
        <v>26561</v>
      </c>
      <c r="C2663" s="94" t="str">
        <f t="shared" si="1"/>
        <v>Zahra Basti</v>
      </c>
      <c r="D2663" s="94" t="s">
        <v>26562</v>
      </c>
      <c r="E2663" s="94" t="s">
        <v>32</v>
      </c>
      <c r="F2663" s="94" t="s">
        <v>26563</v>
      </c>
      <c r="G2663" s="95" t="s">
        <v>33</v>
      </c>
      <c r="H2663" s="94" t="s">
        <v>12006</v>
      </c>
      <c r="I2663" s="94" t="s">
        <v>12069</v>
      </c>
      <c r="BF2663" s="94" t="s">
        <v>33</v>
      </c>
      <c r="BG2663" s="94"/>
      <c r="BH2663" s="94"/>
      <c r="BI2663" s="94"/>
      <c r="BJ2663" s="94"/>
      <c r="BK2663" s="94"/>
      <c r="BL2663" s="94"/>
      <c r="BM2663" s="94">
        <v>1.0</v>
      </c>
      <c r="BN2663" s="94"/>
      <c r="BO2663" s="94"/>
      <c r="BP2663" s="94"/>
      <c r="BQ2663" s="94"/>
      <c r="BR2663" s="94"/>
      <c r="BS2663" s="94"/>
      <c r="BT2663" s="94"/>
      <c r="BU2663" s="94"/>
      <c r="BV2663" s="94"/>
      <c r="BW2663" s="94"/>
      <c r="BX2663" s="94"/>
      <c r="BY2663" s="94"/>
      <c r="BZ2663" s="94"/>
      <c r="CA2663" s="94"/>
      <c r="CB2663" s="94"/>
      <c r="CC2663" s="94"/>
      <c r="CD2663" s="94">
        <v>1.0</v>
      </c>
      <c r="CE2663" s="94"/>
      <c r="CF2663" s="94"/>
      <c r="CG2663" s="94"/>
      <c r="CH2663" s="94"/>
      <c r="CJ2663" s="94" t="s">
        <v>12402</v>
      </c>
      <c r="CK2663" s="94" t="s">
        <v>26564</v>
      </c>
      <c r="CL2663" s="94" t="s">
        <v>12010</v>
      </c>
      <c r="CM2663" s="94" t="s">
        <v>12463</v>
      </c>
      <c r="CN2663" s="94" t="s">
        <v>17156</v>
      </c>
      <c r="CO2663" s="94" t="s">
        <v>12122</v>
      </c>
      <c r="CP2663" s="94" t="s">
        <v>26565</v>
      </c>
      <c r="CQ2663" s="94" t="s">
        <v>12075</v>
      </c>
      <c r="CR2663" s="94" t="s">
        <v>12406</v>
      </c>
      <c r="CS2663" s="94" t="s">
        <v>12007</v>
      </c>
      <c r="CT2663" s="94" t="s">
        <v>12052</v>
      </c>
      <c r="CU2663" s="94" t="s">
        <v>12076</v>
      </c>
      <c r="CV2663" s="94" t="s">
        <v>12076</v>
      </c>
      <c r="CX2663" s="94" t="s">
        <v>1831</v>
      </c>
      <c r="CZ2663" s="94" t="s">
        <v>12016</v>
      </c>
      <c r="DA2663" s="94" t="s">
        <v>12111</v>
      </c>
      <c r="DB2663" s="94" t="s">
        <v>12111</v>
      </c>
      <c r="DC2663" s="94" t="s">
        <v>12007</v>
      </c>
      <c r="DD2663" s="94" t="s">
        <v>12007</v>
      </c>
      <c r="DE2663" s="94" t="s">
        <v>12007</v>
      </c>
      <c r="DH2663" s="94" t="s">
        <v>12021</v>
      </c>
      <c r="DJ2663" s="94" t="s">
        <v>12022</v>
      </c>
    </row>
    <row r="2664" ht="13.5" customHeight="1">
      <c r="A2664" s="94" t="s">
        <v>26566</v>
      </c>
      <c r="B2664" s="94" t="s">
        <v>26567</v>
      </c>
      <c r="C2664" s="94" t="str">
        <f t="shared" si="1"/>
        <v>Zainab Awad</v>
      </c>
      <c r="D2664" s="94" t="s">
        <v>26568</v>
      </c>
      <c r="E2664" s="94" t="s">
        <v>32</v>
      </c>
      <c r="F2664" s="94" t="s">
        <v>26569</v>
      </c>
      <c r="G2664" s="95" t="s">
        <v>33</v>
      </c>
      <c r="H2664" s="94" t="s">
        <v>12006</v>
      </c>
      <c r="I2664" s="94" t="s">
        <v>12069</v>
      </c>
      <c r="BF2664" s="94" t="s">
        <v>33</v>
      </c>
      <c r="BG2664" s="94"/>
      <c r="BH2664" s="94"/>
      <c r="BI2664" s="94"/>
      <c r="BJ2664" s="94"/>
      <c r="BK2664" s="94"/>
      <c r="BL2664" s="94">
        <v>1.0</v>
      </c>
      <c r="BM2664" s="94"/>
      <c r="BN2664" s="94"/>
      <c r="BO2664" s="94"/>
      <c r="BP2664" s="94"/>
      <c r="BQ2664" s="94"/>
      <c r="BR2664" s="94"/>
      <c r="BS2664" s="94"/>
      <c r="BT2664" s="94"/>
      <c r="BU2664" s="94"/>
      <c r="BV2664" s="94"/>
      <c r="BW2664" s="94"/>
      <c r="BX2664" s="94"/>
      <c r="BY2664" s="94"/>
      <c r="BZ2664" s="94"/>
      <c r="CA2664" s="94"/>
      <c r="CB2664" s="94"/>
      <c r="CC2664" s="94"/>
      <c r="CD2664" s="94"/>
      <c r="CE2664" s="94"/>
      <c r="CF2664" s="94"/>
      <c r="CG2664" s="94"/>
      <c r="CH2664" s="94"/>
      <c r="CJ2664" s="94" t="s">
        <v>12845</v>
      </c>
      <c r="CK2664" s="94" t="s">
        <v>26570</v>
      </c>
      <c r="CL2664" s="94" t="s">
        <v>12010</v>
      </c>
      <c r="CM2664" s="94" t="s">
        <v>26571</v>
      </c>
      <c r="CN2664" s="94" t="s">
        <v>26572</v>
      </c>
      <c r="CO2664" s="94" t="s">
        <v>12116</v>
      </c>
      <c r="CP2664" s="94" t="s">
        <v>26573</v>
      </c>
      <c r="CQ2664" s="94" t="s">
        <v>12103</v>
      </c>
      <c r="CR2664" s="94" t="s">
        <v>12104</v>
      </c>
      <c r="CS2664" s="94" t="s">
        <v>12007</v>
      </c>
      <c r="CT2664" s="94" t="s">
        <v>26574</v>
      </c>
      <c r="CU2664" s="94" t="s">
        <v>12117</v>
      </c>
      <c r="CV2664" s="94" t="s">
        <v>12117</v>
      </c>
      <c r="CX2664" s="94" t="s">
        <v>26575</v>
      </c>
      <c r="CZ2664" s="94" t="s">
        <v>12007</v>
      </c>
      <c r="DA2664" s="94" t="s">
        <v>12111</v>
      </c>
      <c r="DB2664" s="94" t="s">
        <v>12016</v>
      </c>
      <c r="DC2664" s="94" t="s">
        <v>12007</v>
      </c>
      <c r="DD2664" s="94" t="s">
        <v>12007</v>
      </c>
      <c r="DE2664" s="94" t="s">
        <v>12007</v>
      </c>
      <c r="DF2664" s="94" t="s">
        <v>26576</v>
      </c>
      <c r="DH2664" s="94" t="s">
        <v>12021</v>
      </c>
      <c r="DJ2664" s="94" t="s">
        <v>12022</v>
      </c>
    </row>
    <row r="2665" ht="13.5" customHeight="1">
      <c r="A2665" s="94" t="s">
        <v>26577</v>
      </c>
      <c r="B2665" s="94" t="s">
        <v>26578</v>
      </c>
      <c r="C2665" s="94" t="str">
        <f t="shared" si="1"/>
        <v>zakaria belhaj</v>
      </c>
      <c r="D2665" s="94" t="s">
        <v>26579</v>
      </c>
      <c r="E2665" s="94" t="s">
        <v>35</v>
      </c>
      <c r="F2665" s="94" t="s">
        <v>26580</v>
      </c>
      <c r="G2665" s="95" t="s">
        <v>38</v>
      </c>
      <c r="H2665" s="94" t="s">
        <v>12006</v>
      </c>
      <c r="I2665" s="94" t="s">
        <v>12069</v>
      </c>
      <c r="BF2665" s="94"/>
      <c r="BG2665" s="94" t="s">
        <v>38</v>
      </c>
      <c r="BH2665" s="94"/>
      <c r="BI2665" s="94"/>
      <c r="BJ2665" s="94"/>
      <c r="BK2665" s="94"/>
      <c r="BL2665" s="94"/>
      <c r="BM2665" s="94"/>
      <c r="BN2665" s="94"/>
      <c r="BO2665" s="94">
        <v>1.0</v>
      </c>
      <c r="BP2665" s="94"/>
      <c r="BQ2665" s="94"/>
      <c r="BR2665" s="94"/>
      <c r="BS2665" s="94"/>
      <c r="BT2665" s="94"/>
      <c r="BU2665" s="94"/>
      <c r="BV2665" s="94"/>
      <c r="BW2665" s="94"/>
      <c r="BX2665" s="94"/>
      <c r="BY2665" s="94"/>
      <c r="BZ2665" s="94"/>
      <c r="CA2665" s="94"/>
      <c r="CB2665" s="94"/>
      <c r="CC2665" s="94"/>
      <c r="CD2665" s="94"/>
      <c r="CE2665" s="94"/>
      <c r="CF2665" s="94"/>
      <c r="CG2665" s="94"/>
      <c r="CH2665" s="94"/>
      <c r="CJ2665" s="94" t="s">
        <v>3680</v>
      </c>
      <c r="CK2665" s="94" t="s">
        <v>26581</v>
      </c>
      <c r="CL2665" s="94" t="s">
        <v>11475</v>
      </c>
      <c r="CM2665" s="94" t="s">
        <v>26582</v>
      </c>
      <c r="CN2665" s="94" t="s">
        <v>15704</v>
      </c>
      <c r="CO2665" s="94" t="s">
        <v>12013</v>
      </c>
      <c r="CP2665" s="94" t="s">
        <v>26583</v>
      </c>
      <c r="CQ2665" s="94" t="s">
        <v>12109</v>
      </c>
      <c r="CR2665" s="94" t="s">
        <v>26584</v>
      </c>
      <c r="CX2665" s="94" t="s">
        <v>26585</v>
      </c>
      <c r="CZ2665" s="94" t="s">
        <v>12007</v>
      </c>
      <c r="DC2665" s="94" t="s">
        <v>12007</v>
      </c>
      <c r="DD2665" s="94" t="s">
        <v>12007</v>
      </c>
      <c r="DH2665" s="94" t="s">
        <v>12021</v>
      </c>
      <c r="DJ2665" s="94" t="s">
        <v>12022</v>
      </c>
    </row>
    <row r="2666" ht="13.5" customHeight="1">
      <c r="A2666" s="94" t="s">
        <v>26586</v>
      </c>
      <c r="B2666" s="94" t="s">
        <v>26587</v>
      </c>
      <c r="C2666" s="94" t="str">
        <f t="shared" si="1"/>
        <v>zandre duvenhage</v>
      </c>
      <c r="D2666" s="94" t="s">
        <v>26588</v>
      </c>
      <c r="E2666" s="94" t="s">
        <v>35</v>
      </c>
      <c r="F2666" s="94" t="s">
        <v>26589</v>
      </c>
      <c r="G2666" s="95" t="s">
        <v>33</v>
      </c>
      <c r="H2666" s="94" t="s">
        <v>12006</v>
      </c>
      <c r="BF2666" s="94"/>
      <c r="BG2666" s="94"/>
      <c r="BH2666" s="94"/>
      <c r="BI2666" s="94"/>
      <c r="BJ2666" s="94" t="s">
        <v>33</v>
      </c>
      <c r="BK2666" s="94"/>
      <c r="BL2666" s="94"/>
      <c r="BM2666" s="94"/>
      <c r="BN2666" s="94"/>
      <c r="BO2666" s="94"/>
      <c r="BP2666" s="94"/>
      <c r="BQ2666" s="94"/>
      <c r="BR2666" s="94"/>
      <c r="BS2666" s="94"/>
      <c r="BT2666" s="94"/>
      <c r="BU2666" s="94"/>
      <c r="BV2666" s="94"/>
      <c r="BW2666" s="94"/>
      <c r="BX2666" s="94">
        <v>1.0</v>
      </c>
      <c r="BY2666" s="94"/>
      <c r="BZ2666" s="94"/>
      <c r="CA2666" s="94"/>
      <c r="CB2666" s="94"/>
      <c r="CC2666" s="94"/>
      <c r="CD2666" s="94">
        <v>1.0</v>
      </c>
      <c r="CE2666" s="94"/>
      <c r="CF2666" s="94"/>
      <c r="CG2666" s="94"/>
      <c r="CH2666" s="94"/>
      <c r="CJ2666" s="94" t="s">
        <v>12153</v>
      </c>
      <c r="CK2666" s="94" t="s">
        <v>26590</v>
      </c>
      <c r="CL2666" s="94" t="s">
        <v>12046</v>
      </c>
      <c r="CM2666" s="94" t="s">
        <v>26591</v>
      </c>
      <c r="CN2666" s="94" t="s">
        <v>26592</v>
      </c>
      <c r="CO2666" s="94" t="s">
        <v>12013</v>
      </c>
      <c r="CP2666" s="94" t="s">
        <v>14009</v>
      </c>
      <c r="CQ2666" s="94" t="s">
        <v>14010</v>
      </c>
      <c r="CR2666" s="94" t="s">
        <v>14010</v>
      </c>
      <c r="CS2666" s="94" t="s">
        <v>12016</v>
      </c>
      <c r="CT2666" s="94" t="s">
        <v>26593</v>
      </c>
      <c r="CU2666" s="94" t="s">
        <v>12225</v>
      </c>
      <c r="CV2666" s="94" t="s">
        <v>12225</v>
      </c>
      <c r="CX2666" s="94" t="s">
        <v>26594</v>
      </c>
      <c r="CZ2666" s="94" t="s">
        <v>12007</v>
      </c>
      <c r="DA2666" s="94" t="s">
        <v>12016</v>
      </c>
      <c r="DB2666" s="94" t="s">
        <v>12016</v>
      </c>
      <c r="DC2666" s="94" t="s">
        <v>12007</v>
      </c>
      <c r="DD2666" s="94" t="s">
        <v>12007</v>
      </c>
      <c r="DE2666" s="94" t="s">
        <v>12007</v>
      </c>
      <c r="DF2666" s="94" t="s">
        <v>26595</v>
      </c>
      <c r="DH2666" s="94" t="s">
        <v>12021</v>
      </c>
      <c r="DJ2666" s="94" t="s">
        <v>12022</v>
      </c>
    </row>
    <row r="2667" ht="13.5" customHeight="1">
      <c r="A2667" s="94" t="s">
        <v>9530</v>
      </c>
      <c r="B2667" s="94" t="s">
        <v>9531</v>
      </c>
      <c r="C2667" s="94" t="str">
        <f t="shared" si="1"/>
        <v>Zane Lentz</v>
      </c>
      <c r="D2667" s="94" t="s">
        <v>9532</v>
      </c>
      <c r="E2667" s="94" t="s">
        <v>32</v>
      </c>
      <c r="F2667" s="94" t="s">
        <v>26596</v>
      </c>
      <c r="G2667" s="95" t="s">
        <v>33</v>
      </c>
      <c r="H2667" s="94" t="s">
        <v>12006</v>
      </c>
      <c r="I2667" s="94" t="s">
        <v>12069</v>
      </c>
      <c r="BF2667" s="94"/>
      <c r="BG2667" s="94"/>
      <c r="BH2667" s="94" t="s">
        <v>33</v>
      </c>
      <c r="BI2667" s="94"/>
      <c r="BJ2667" s="94"/>
      <c r="BK2667" s="94"/>
      <c r="BL2667" s="94"/>
      <c r="BM2667" s="94"/>
      <c r="BN2667" s="94"/>
      <c r="BO2667" s="94"/>
      <c r="BP2667" s="94"/>
      <c r="BQ2667" s="94"/>
      <c r="BR2667" s="94"/>
      <c r="BS2667" s="94">
        <v>1.0</v>
      </c>
      <c r="BT2667" s="94"/>
      <c r="BU2667" s="94"/>
      <c r="BV2667" s="94"/>
      <c r="BW2667" s="94"/>
      <c r="BX2667" s="94"/>
      <c r="BY2667" s="94"/>
      <c r="BZ2667" s="94"/>
      <c r="CA2667" s="94"/>
      <c r="CB2667" s="94"/>
      <c r="CC2667" s="94"/>
      <c r="CD2667" s="94"/>
      <c r="CE2667" s="94"/>
      <c r="CF2667" s="94"/>
      <c r="CG2667" s="94"/>
      <c r="CH2667" s="94"/>
      <c r="CJ2667" s="94" t="s">
        <v>12153</v>
      </c>
      <c r="CK2667" s="94" t="s">
        <v>26597</v>
      </c>
      <c r="CL2667" s="94" t="s">
        <v>12046</v>
      </c>
      <c r="CM2667" s="94" t="s">
        <v>14683</v>
      </c>
      <c r="CN2667" s="94" t="s">
        <v>12143</v>
      </c>
      <c r="CO2667" s="94" t="s">
        <v>12217</v>
      </c>
      <c r="CP2667" s="94" t="s">
        <v>12014</v>
      </c>
      <c r="CQ2667" s="94" t="s">
        <v>12015</v>
      </c>
      <c r="CR2667" s="94" t="s">
        <v>12219</v>
      </c>
      <c r="CS2667" s="94" t="s">
        <v>12016</v>
      </c>
      <c r="CT2667" s="94" t="s">
        <v>22096</v>
      </c>
      <c r="CX2667" s="94" t="s">
        <v>26598</v>
      </c>
      <c r="CZ2667" s="94" t="s">
        <v>12007</v>
      </c>
      <c r="DA2667" s="94" t="s">
        <v>12016</v>
      </c>
      <c r="DB2667" s="94" t="s">
        <v>12016</v>
      </c>
      <c r="DC2667" s="94" t="s">
        <v>12007</v>
      </c>
      <c r="DD2667" s="94" t="s">
        <v>12016</v>
      </c>
      <c r="DE2667" s="94" t="s">
        <v>12016</v>
      </c>
      <c r="DH2667" s="94" t="s">
        <v>12021</v>
      </c>
      <c r="DJ2667" s="94" t="s">
        <v>12022</v>
      </c>
    </row>
    <row r="2668" ht="13.5" customHeight="1">
      <c r="A2668" s="94" t="s">
        <v>8603</v>
      </c>
      <c r="B2668" s="94" t="s">
        <v>8604</v>
      </c>
      <c r="C2668" s="94" t="str">
        <f t="shared" si="1"/>
        <v>Zara Randriamanakoto</v>
      </c>
      <c r="D2668" s="94" t="s">
        <v>8605</v>
      </c>
      <c r="E2668" s="94" t="s">
        <v>35</v>
      </c>
      <c r="F2668" s="94" t="s">
        <v>26599</v>
      </c>
      <c r="G2668" s="95" t="s">
        <v>33</v>
      </c>
      <c r="H2668" s="94" t="s">
        <v>12006</v>
      </c>
      <c r="I2668" s="94" t="s">
        <v>12025</v>
      </c>
      <c r="BF2668" s="94" t="s">
        <v>33</v>
      </c>
      <c r="BG2668" s="94"/>
      <c r="BH2668" s="94"/>
      <c r="BI2668" s="94"/>
      <c r="BJ2668" s="94"/>
      <c r="BK2668" s="94"/>
      <c r="BL2668" s="94">
        <v>1.0</v>
      </c>
      <c r="BM2668" s="94"/>
      <c r="BN2668" s="94"/>
      <c r="BO2668" s="94"/>
      <c r="BP2668" s="94"/>
      <c r="BQ2668" s="94"/>
      <c r="BR2668" s="94"/>
      <c r="BS2668" s="94"/>
      <c r="BT2668" s="94"/>
      <c r="BU2668" s="94"/>
      <c r="BV2668" s="94"/>
      <c r="BW2668" s="94"/>
      <c r="BX2668" s="94"/>
      <c r="BY2668" s="94"/>
      <c r="BZ2668" s="94"/>
      <c r="CA2668" s="94"/>
      <c r="CB2668" s="94"/>
      <c r="CC2668" s="94"/>
      <c r="CD2668" s="94"/>
      <c r="CE2668" s="94"/>
      <c r="CF2668" s="94"/>
      <c r="CG2668" s="94"/>
      <c r="CH2668" s="94"/>
      <c r="CJ2668" s="94" t="s">
        <v>3680</v>
      </c>
      <c r="CK2668" s="94" t="s">
        <v>8609</v>
      </c>
      <c r="CL2668" s="94" t="s">
        <v>12010</v>
      </c>
      <c r="CM2668" s="94" t="s">
        <v>26600</v>
      </c>
      <c r="CP2668" s="94" t="s">
        <v>12189</v>
      </c>
      <c r="CQ2668" s="94" t="s">
        <v>12015</v>
      </c>
      <c r="CR2668" s="94" t="s">
        <v>12433</v>
      </c>
      <c r="CS2668" s="94" t="s">
        <v>12016</v>
      </c>
      <c r="CX2668" s="94" t="s">
        <v>26601</v>
      </c>
      <c r="CZ2668" s="94" t="s">
        <v>12007</v>
      </c>
      <c r="DA2668" s="94" t="s">
        <v>12016</v>
      </c>
      <c r="DB2668" s="94" t="s">
        <v>12016</v>
      </c>
      <c r="DC2668" s="94" t="s">
        <v>12007</v>
      </c>
      <c r="DD2668" s="94" t="s">
        <v>12007</v>
      </c>
      <c r="DE2668" s="94" t="s">
        <v>12016</v>
      </c>
      <c r="DH2668" s="94" t="s">
        <v>12021</v>
      </c>
      <c r="DJ2668" s="94" t="s">
        <v>12022</v>
      </c>
    </row>
    <row r="2669" ht="13.5" customHeight="1">
      <c r="A2669" s="94" t="s">
        <v>6349</v>
      </c>
      <c r="B2669" s="94" t="s">
        <v>6350</v>
      </c>
      <c r="C2669" s="94" t="str">
        <f t="shared" si="1"/>
        <v>Zeljko Ivezic</v>
      </c>
      <c r="D2669" s="94" t="s">
        <v>6351</v>
      </c>
      <c r="E2669" s="94" t="s">
        <v>32</v>
      </c>
      <c r="F2669" s="94" t="s">
        <v>26602</v>
      </c>
      <c r="G2669" s="95" t="s">
        <v>33</v>
      </c>
      <c r="H2669" s="94" t="s">
        <v>12006</v>
      </c>
      <c r="I2669" s="94" t="s">
        <v>12069</v>
      </c>
      <c r="BF2669" s="94" t="s">
        <v>33</v>
      </c>
      <c r="BG2669" s="94"/>
      <c r="BH2669" s="94"/>
      <c r="BI2669" s="94"/>
      <c r="BJ2669" s="94"/>
      <c r="BK2669" s="94"/>
      <c r="BL2669" s="94">
        <v>1.0</v>
      </c>
      <c r="BM2669" s="94"/>
      <c r="BN2669" s="94"/>
      <c r="BO2669" s="94"/>
      <c r="BP2669" s="94"/>
      <c r="BQ2669" s="94"/>
      <c r="BR2669" s="94"/>
      <c r="BS2669" s="94"/>
      <c r="BT2669" s="94"/>
      <c r="BU2669" s="94"/>
      <c r="BV2669" s="94"/>
      <c r="BW2669" s="94"/>
      <c r="BX2669" s="94"/>
      <c r="BY2669" s="94"/>
      <c r="BZ2669" s="94"/>
      <c r="CA2669" s="94"/>
      <c r="CB2669" s="94"/>
      <c r="CC2669" s="94"/>
      <c r="CD2669" s="94"/>
      <c r="CE2669" s="94"/>
      <c r="CF2669" s="94"/>
      <c r="CG2669" s="94"/>
      <c r="CH2669" s="94"/>
      <c r="CJ2669" s="94" t="s">
        <v>12082</v>
      </c>
      <c r="CK2669" s="94" t="s">
        <v>6355</v>
      </c>
      <c r="CL2669" s="94" t="s">
        <v>12505</v>
      </c>
      <c r="CM2669" s="94" t="s">
        <v>26603</v>
      </c>
      <c r="CN2669" s="94" t="s">
        <v>26604</v>
      </c>
      <c r="CO2669" s="94" t="s">
        <v>12030</v>
      </c>
      <c r="CP2669" s="94" t="s">
        <v>26605</v>
      </c>
      <c r="CQ2669" s="94" t="s">
        <v>12062</v>
      </c>
      <c r="CR2669" s="94" t="s">
        <v>12062</v>
      </c>
      <c r="CS2669" s="94" t="s">
        <v>12016</v>
      </c>
      <c r="CX2669" s="94" t="s">
        <v>26606</v>
      </c>
      <c r="CZ2669" s="94" t="s">
        <v>12007</v>
      </c>
      <c r="DC2669" s="94" t="s">
        <v>12007</v>
      </c>
      <c r="DD2669" s="94" t="s">
        <v>12007</v>
      </c>
      <c r="DE2669" s="94" t="s">
        <v>12007</v>
      </c>
      <c r="DH2669" s="94" t="s">
        <v>12021</v>
      </c>
      <c r="DJ2669" s="94" t="s">
        <v>12022</v>
      </c>
    </row>
    <row r="2670" ht="13.5" customHeight="1">
      <c r="A2670" s="94" t="s">
        <v>26607</v>
      </c>
      <c r="B2670" s="94" t="s">
        <v>26608</v>
      </c>
      <c r="C2670" s="94" t="str">
        <f t="shared" si="1"/>
        <v>Zepei Xing</v>
      </c>
      <c r="D2670" s="94" t="s">
        <v>26609</v>
      </c>
      <c r="E2670" s="94" t="s">
        <v>5249</v>
      </c>
      <c r="F2670" s="94" t="s">
        <v>26610</v>
      </c>
      <c r="G2670" s="95" t="s">
        <v>1059</v>
      </c>
      <c r="H2670" s="94" t="s">
        <v>12006</v>
      </c>
      <c r="I2670" s="94" t="s">
        <v>12069</v>
      </c>
      <c r="BF2670" s="94"/>
      <c r="BG2670" s="94"/>
      <c r="BH2670" s="94"/>
      <c r="BI2670" s="94"/>
      <c r="BJ2670" s="94"/>
      <c r="BK2670" s="94"/>
      <c r="BL2670" s="94"/>
      <c r="BM2670" s="94"/>
      <c r="BN2670" s="94"/>
      <c r="BO2670" s="94"/>
      <c r="BP2670" s="94"/>
      <c r="BQ2670" s="94"/>
      <c r="BR2670" s="94"/>
      <c r="BS2670" s="94"/>
      <c r="BT2670" s="94"/>
      <c r="BU2670" s="94"/>
      <c r="BV2670" s="94"/>
      <c r="BW2670" s="94"/>
      <c r="BX2670" s="94"/>
      <c r="BY2670" s="94"/>
      <c r="BZ2670" s="94"/>
      <c r="CA2670" s="94"/>
      <c r="CB2670" s="94"/>
      <c r="CC2670" s="94"/>
      <c r="CD2670" s="94"/>
      <c r="CE2670" s="94"/>
      <c r="CF2670" s="94"/>
      <c r="CG2670" s="94"/>
      <c r="CH2670" s="94"/>
      <c r="CK2670" s="94" t="s">
        <v>26611</v>
      </c>
      <c r="CM2670" s="94" t="s">
        <v>14802</v>
      </c>
      <c r="CO2670" s="94" t="s">
        <v>12122</v>
      </c>
      <c r="CQ2670" s="94" t="s">
        <v>13106</v>
      </c>
      <c r="CR2670" s="94" t="s">
        <v>14133</v>
      </c>
      <c r="CS2670" s="94" t="s">
        <v>12007</v>
      </c>
      <c r="CX2670" s="94" t="s">
        <v>1743</v>
      </c>
      <c r="CZ2670" s="94" t="s">
        <v>12007</v>
      </c>
      <c r="DA2670" s="94" t="s">
        <v>12016</v>
      </c>
      <c r="DB2670" s="94" t="s">
        <v>12111</v>
      </c>
      <c r="DC2670" s="94" t="s">
        <v>12007</v>
      </c>
      <c r="DD2670" s="94" t="s">
        <v>12016</v>
      </c>
      <c r="DE2670" s="94" t="s">
        <v>12016</v>
      </c>
      <c r="DH2670" s="94" t="s">
        <v>12021</v>
      </c>
      <c r="DJ2670" s="94" t="s">
        <v>12022</v>
      </c>
    </row>
    <row r="2671" ht="13.5" customHeight="1">
      <c r="A2671" s="94" t="s">
        <v>26612</v>
      </c>
      <c r="B2671" s="94" t="s">
        <v>26613</v>
      </c>
      <c r="C2671" s="94" t="str">
        <f t="shared" si="1"/>
        <v>ZERMANE Mohammed Akram</v>
      </c>
      <c r="D2671" s="94" t="s">
        <v>26614</v>
      </c>
      <c r="E2671" s="94" t="s">
        <v>35</v>
      </c>
      <c r="F2671" s="94" t="s">
        <v>26615</v>
      </c>
      <c r="G2671" s="95" t="s">
        <v>33</v>
      </c>
      <c r="H2671" s="94" t="s">
        <v>12006</v>
      </c>
      <c r="BF2671" s="94"/>
      <c r="BG2671" s="94"/>
      <c r="BH2671" s="94" t="s">
        <v>33</v>
      </c>
      <c r="BI2671" s="94"/>
      <c r="BJ2671" s="94"/>
      <c r="BK2671" s="94"/>
      <c r="BL2671" s="94"/>
      <c r="BM2671" s="94"/>
      <c r="BN2671" s="94"/>
      <c r="BO2671" s="94"/>
      <c r="BP2671" s="94"/>
      <c r="BQ2671" s="94"/>
      <c r="BR2671" s="94"/>
      <c r="BS2671" s="94">
        <v>1.0</v>
      </c>
      <c r="BT2671" s="94"/>
      <c r="BU2671" s="94"/>
      <c r="BV2671" s="94"/>
      <c r="BW2671" s="94"/>
      <c r="BX2671" s="94"/>
      <c r="BY2671" s="94"/>
      <c r="BZ2671" s="94"/>
      <c r="CA2671" s="94"/>
      <c r="CB2671" s="94"/>
      <c r="CC2671" s="94"/>
      <c r="CD2671" s="94"/>
      <c r="CE2671" s="94"/>
      <c r="CF2671" s="94"/>
      <c r="CG2671" s="94"/>
      <c r="CH2671" s="94"/>
      <c r="CJ2671" s="94" t="s">
        <v>11475</v>
      </c>
      <c r="CK2671" s="94" t="s">
        <v>26616</v>
      </c>
      <c r="CL2671" s="94" t="s">
        <v>13040</v>
      </c>
      <c r="CM2671" s="94" t="s">
        <v>26617</v>
      </c>
      <c r="CN2671" s="94" t="s">
        <v>12121</v>
      </c>
      <c r="CO2671" s="94" t="s">
        <v>12122</v>
      </c>
      <c r="CP2671" s="94" t="s">
        <v>26618</v>
      </c>
      <c r="CQ2671" s="94" t="s">
        <v>26619</v>
      </c>
      <c r="CR2671" s="94" t="s">
        <v>26620</v>
      </c>
      <c r="CS2671" s="94" t="s">
        <v>12007</v>
      </c>
      <c r="CX2671" s="94" t="s">
        <v>26621</v>
      </c>
      <c r="CZ2671" s="94" t="s">
        <v>12007</v>
      </c>
      <c r="DA2671" s="94" t="s">
        <v>12016</v>
      </c>
      <c r="DB2671" s="94" t="s">
        <v>12111</v>
      </c>
      <c r="DC2671" s="94" t="s">
        <v>12007</v>
      </c>
      <c r="DD2671" s="94" t="s">
        <v>12007</v>
      </c>
      <c r="DE2671" s="94" t="s">
        <v>12016</v>
      </c>
      <c r="DH2671" s="94" t="s">
        <v>12021</v>
      </c>
      <c r="DJ2671" s="94" t="s">
        <v>12022</v>
      </c>
    </row>
    <row r="2672" ht="13.5" customHeight="1">
      <c r="A2672" s="94" t="s">
        <v>2717</v>
      </c>
      <c r="B2672" s="94" t="s">
        <v>2718</v>
      </c>
      <c r="C2672" s="94" t="str">
        <f t="shared" si="1"/>
        <v>Zeťo Xia</v>
      </c>
      <c r="D2672" s="94" t="s">
        <v>2719</v>
      </c>
      <c r="E2672" s="94" t="s">
        <v>32</v>
      </c>
      <c r="F2672" s="94" t="s">
        <v>26622</v>
      </c>
      <c r="G2672" s="95" t="s">
        <v>38</v>
      </c>
      <c r="H2672" s="94" t="s">
        <v>12006</v>
      </c>
      <c r="I2672" s="94" t="s">
        <v>12069</v>
      </c>
      <c r="BF2672" s="94"/>
      <c r="BG2672" s="94" t="s">
        <v>38</v>
      </c>
      <c r="BH2672" s="94"/>
      <c r="BI2672" s="94"/>
      <c r="BJ2672" s="94"/>
      <c r="BK2672" s="94"/>
      <c r="BL2672" s="94"/>
      <c r="BM2672" s="94"/>
      <c r="BN2672" s="94"/>
      <c r="BO2672" s="94"/>
      <c r="BP2672" s="94">
        <v>1.0</v>
      </c>
      <c r="BQ2672" s="94"/>
      <c r="BR2672" s="94"/>
      <c r="BS2672" s="94"/>
      <c r="BT2672" s="94"/>
      <c r="BU2672" s="94"/>
      <c r="BV2672" s="94"/>
      <c r="BW2672" s="94"/>
      <c r="BX2672" s="94"/>
      <c r="BY2672" s="94"/>
      <c r="BZ2672" s="94"/>
      <c r="CA2672" s="94"/>
      <c r="CB2672" s="94"/>
      <c r="CC2672" s="94"/>
      <c r="CD2672" s="94"/>
      <c r="CE2672" s="94"/>
      <c r="CF2672" s="94"/>
      <c r="CG2672" s="94"/>
      <c r="CH2672" s="94"/>
      <c r="CK2672" s="94" t="s">
        <v>26623</v>
      </c>
      <c r="CM2672" s="94" t="s">
        <v>21289</v>
      </c>
      <c r="CQ2672" s="94" t="s">
        <v>18226</v>
      </c>
      <c r="CS2672" s="94" t="s">
        <v>12016</v>
      </c>
      <c r="CX2672" s="94" t="s">
        <v>26624</v>
      </c>
      <c r="CZ2672" s="94" t="s">
        <v>12007</v>
      </c>
      <c r="DA2672" s="94" t="s">
        <v>12111</v>
      </c>
      <c r="DB2672" s="94" t="s">
        <v>12111</v>
      </c>
      <c r="DC2672" s="94" t="s">
        <v>12007</v>
      </c>
      <c r="DD2672" s="94" t="s">
        <v>12007</v>
      </c>
      <c r="DE2672" s="94" t="s">
        <v>12016</v>
      </c>
      <c r="DH2672" s="94" t="s">
        <v>12021</v>
      </c>
      <c r="DJ2672" s="94" t="s">
        <v>12022</v>
      </c>
    </row>
    <row r="2673" ht="13.5" customHeight="1">
      <c r="A2673" s="94" t="s">
        <v>1695</v>
      </c>
      <c r="B2673" s="94" t="s">
        <v>26625</v>
      </c>
      <c r="C2673" s="94" t="str">
        <f t="shared" si="1"/>
        <v>Zhang Haopeng</v>
      </c>
      <c r="D2673" s="94" t="s">
        <v>26626</v>
      </c>
      <c r="E2673" s="94" t="s">
        <v>32</v>
      </c>
      <c r="F2673" s="94" t="s">
        <v>19929</v>
      </c>
      <c r="G2673" s="95" t="s">
        <v>38</v>
      </c>
      <c r="H2673" s="94" t="s">
        <v>12006</v>
      </c>
      <c r="BF2673" s="94"/>
      <c r="BG2673" s="94"/>
      <c r="BH2673" s="94"/>
      <c r="BI2673" s="94"/>
      <c r="BJ2673" s="94"/>
      <c r="BK2673" s="94" t="s">
        <v>38</v>
      </c>
      <c r="BL2673" s="94"/>
      <c r="BM2673" s="94"/>
      <c r="BN2673" s="94"/>
      <c r="BO2673" s="94"/>
      <c r="BP2673" s="94"/>
      <c r="BQ2673" s="94"/>
      <c r="BR2673" s="94"/>
      <c r="BS2673" s="94"/>
      <c r="BT2673" s="94"/>
      <c r="BU2673" s="94"/>
      <c r="BV2673" s="94"/>
      <c r="BW2673" s="94"/>
      <c r="BX2673" s="94"/>
      <c r="BY2673" s="94"/>
      <c r="BZ2673" s="94"/>
      <c r="CA2673" s="94"/>
      <c r="CB2673" s="94"/>
      <c r="CC2673" s="94">
        <v>1.0</v>
      </c>
      <c r="CD2673" s="94"/>
      <c r="CE2673" s="94"/>
      <c r="CF2673" s="94"/>
      <c r="CG2673" s="94"/>
      <c r="CH2673" s="94"/>
      <c r="CJ2673" s="94" t="s">
        <v>3680</v>
      </c>
      <c r="CK2673" s="94" t="s">
        <v>26627</v>
      </c>
      <c r="CM2673" s="94" t="s">
        <v>19931</v>
      </c>
      <c r="CQ2673" s="94" t="s">
        <v>13943</v>
      </c>
      <c r="CX2673" s="94" t="s">
        <v>1894</v>
      </c>
      <c r="CZ2673" s="94" t="s">
        <v>12016</v>
      </c>
      <c r="DC2673" s="94" t="s">
        <v>12016</v>
      </c>
      <c r="DD2673" s="94" t="s">
        <v>12016</v>
      </c>
      <c r="DH2673" s="94" t="s">
        <v>12021</v>
      </c>
      <c r="DJ2673" s="94" t="s">
        <v>12022</v>
      </c>
    </row>
    <row r="2674" ht="13.5" customHeight="1">
      <c r="A2674" s="94" t="s">
        <v>26628</v>
      </c>
      <c r="B2674" s="94" t="s">
        <v>1788</v>
      </c>
      <c r="C2674" s="94" t="str">
        <f t="shared" si="1"/>
        <v>Zhanwen Han</v>
      </c>
      <c r="D2674" s="94" t="s">
        <v>26629</v>
      </c>
      <c r="E2674" s="94" t="s">
        <v>32</v>
      </c>
      <c r="F2674" s="94" t="s">
        <v>17692</v>
      </c>
      <c r="G2674" s="95" t="s">
        <v>33</v>
      </c>
      <c r="H2674" s="94" t="s">
        <v>12006</v>
      </c>
      <c r="I2674" s="94" t="s">
        <v>12287</v>
      </c>
      <c r="BF2674" s="94" t="s">
        <v>33</v>
      </c>
      <c r="BG2674" s="94"/>
      <c r="BH2674" s="94"/>
      <c r="BI2674" s="94"/>
      <c r="BJ2674" s="94"/>
      <c r="BK2674" s="94"/>
      <c r="BL2674" s="94">
        <v>1.0</v>
      </c>
      <c r="BM2674" s="94"/>
      <c r="BN2674" s="94"/>
      <c r="BO2674" s="94"/>
      <c r="BP2674" s="94"/>
      <c r="BQ2674" s="94"/>
      <c r="BR2674" s="94"/>
      <c r="BS2674" s="94"/>
      <c r="BT2674" s="94"/>
      <c r="BU2674" s="94"/>
      <c r="BV2674" s="94"/>
      <c r="BW2674" s="94"/>
      <c r="BX2674" s="94"/>
      <c r="BY2674" s="94"/>
      <c r="BZ2674" s="94"/>
      <c r="CA2674" s="94"/>
      <c r="CB2674" s="94"/>
      <c r="CC2674" s="94"/>
      <c r="CD2674" s="94">
        <v>1.0</v>
      </c>
      <c r="CE2674" s="94"/>
      <c r="CF2674" s="94"/>
      <c r="CG2674" s="94"/>
      <c r="CH2674" s="94"/>
      <c r="CJ2674" s="94" t="s">
        <v>17693</v>
      </c>
      <c r="CK2674" s="94" t="s">
        <v>26630</v>
      </c>
      <c r="CL2674" s="94" t="s">
        <v>12046</v>
      </c>
      <c r="CM2674" s="94" t="s">
        <v>15740</v>
      </c>
      <c r="CO2674" s="94" t="s">
        <v>12030</v>
      </c>
      <c r="CP2674" s="94" t="s">
        <v>14203</v>
      </c>
      <c r="CQ2674" s="94" t="s">
        <v>13943</v>
      </c>
      <c r="CR2674" s="94" t="s">
        <v>13943</v>
      </c>
      <c r="CS2674" s="94" t="s">
        <v>12007</v>
      </c>
      <c r="CX2674" s="94" t="s">
        <v>16118</v>
      </c>
      <c r="CZ2674" s="94" t="s">
        <v>12007</v>
      </c>
      <c r="DA2674" s="94" t="s">
        <v>12016</v>
      </c>
      <c r="DB2674" s="94" t="s">
        <v>12019</v>
      </c>
      <c r="DC2674" s="94" t="s">
        <v>12007</v>
      </c>
      <c r="DD2674" s="94" t="s">
        <v>12016</v>
      </c>
      <c r="DE2674" s="94" t="s">
        <v>12007</v>
      </c>
      <c r="DH2674" s="94" t="s">
        <v>12021</v>
      </c>
      <c r="DJ2674" s="94" t="s">
        <v>12022</v>
      </c>
    </row>
    <row r="2675" ht="13.5" customHeight="1">
      <c r="A2675" s="94" t="s">
        <v>26631</v>
      </c>
      <c r="B2675" s="94" t="s">
        <v>26631</v>
      </c>
      <c r="C2675" s="94" t="str">
        <f t="shared" si="1"/>
        <v>Zheng Zheng</v>
      </c>
      <c r="D2675" s="94" t="s">
        <v>26632</v>
      </c>
      <c r="E2675" s="94" t="s">
        <v>35</v>
      </c>
      <c r="F2675" s="94" t="s">
        <v>26633</v>
      </c>
      <c r="G2675" s="95" t="s">
        <v>33</v>
      </c>
      <c r="H2675" s="94" t="s">
        <v>12006</v>
      </c>
      <c r="BF2675" s="94"/>
      <c r="BG2675" s="94"/>
      <c r="BH2675" s="94" t="s">
        <v>33</v>
      </c>
      <c r="BI2675" s="94"/>
      <c r="BJ2675" s="94"/>
      <c r="BK2675" s="94"/>
      <c r="BL2675" s="94"/>
      <c r="BM2675" s="94"/>
      <c r="BN2675" s="94"/>
      <c r="BO2675" s="94"/>
      <c r="BP2675" s="94"/>
      <c r="BQ2675" s="94"/>
      <c r="BR2675" s="94">
        <v>1.0</v>
      </c>
      <c r="BS2675" s="94"/>
      <c r="BT2675" s="94"/>
      <c r="BU2675" s="94"/>
      <c r="BV2675" s="94"/>
      <c r="BW2675" s="94"/>
      <c r="BX2675" s="94"/>
      <c r="BY2675" s="94"/>
      <c r="BZ2675" s="94"/>
      <c r="CA2675" s="94"/>
      <c r="CB2675" s="94"/>
      <c r="CC2675" s="94"/>
      <c r="CD2675" s="94"/>
      <c r="CE2675" s="94"/>
      <c r="CF2675" s="94"/>
      <c r="CG2675" s="94"/>
      <c r="CH2675" s="94"/>
      <c r="CJ2675" s="94" t="s">
        <v>12058</v>
      </c>
      <c r="CK2675" s="94" t="s">
        <v>26634</v>
      </c>
      <c r="CM2675" s="94" t="s">
        <v>14135</v>
      </c>
      <c r="CQ2675" s="94" t="s">
        <v>13943</v>
      </c>
      <c r="CR2675" s="94" t="s">
        <v>13943</v>
      </c>
      <c r="CS2675" s="94" t="s">
        <v>12007</v>
      </c>
      <c r="CX2675" s="94" t="s">
        <v>16734</v>
      </c>
      <c r="CZ2675" s="94" t="s">
        <v>12007</v>
      </c>
      <c r="DA2675" s="94" t="s">
        <v>12016</v>
      </c>
      <c r="DB2675" s="94" t="s">
        <v>12016</v>
      </c>
      <c r="DC2675" s="94" t="s">
        <v>12016</v>
      </c>
      <c r="DD2675" s="94" t="s">
        <v>12016</v>
      </c>
      <c r="DE2675" s="94" t="s">
        <v>12007</v>
      </c>
      <c r="DH2675" s="94" t="s">
        <v>12021</v>
      </c>
      <c r="DJ2675" s="94" t="s">
        <v>12022</v>
      </c>
    </row>
    <row r="2676" ht="13.5" customHeight="1">
      <c r="A2676" s="94" t="s">
        <v>26635</v>
      </c>
      <c r="B2676" s="94" t="s">
        <v>26636</v>
      </c>
      <c r="C2676" s="94" t="str">
        <f t="shared" si="1"/>
        <v>Zheng-Hong TANG</v>
      </c>
      <c r="D2676" s="94" t="s">
        <v>26637</v>
      </c>
      <c r="E2676" s="94" t="s">
        <v>32</v>
      </c>
      <c r="F2676" s="94" t="s">
        <v>26638</v>
      </c>
      <c r="G2676" s="95" t="s">
        <v>33</v>
      </c>
      <c r="H2676" s="94" t="s">
        <v>12006</v>
      </c>
      <c r="I2676" s="94" t="s">
        <v>12069</v>
      </c>
      <c r="BF2676" s="94" t="s">
        <v>33</v>
      </c>
      <c r="BG2676" s="94"/>
      <c r="BH2676" s="94"/>
      <c r="BI2676" s="94"/>
      <c r="BJ2676" s="94"/>
      <c r="BK2676" s="94"/>
      <c r="BL2676" s="94">
        <v>1.0</v>
      </c>
      <c r="BM2676" s="94"/>
      <c r="BN2676" s="94"/>
      <c r="BO2676" s="94"/>
      <c r="BP2676" s="94"/>
      <c r="BQ2676" s="94"/>
      <c r="BR2676" s="94"/>
      <c r="BS2676" s="94"/>
      <c r="BT2676" s="94"/>
      <c r="BU2676" s="94"/>
      <c r="BV2676" s="94"/>
      <c r="BW2676" s="94"/>
      <c r="BX2676" s="94"/>
      <c r="BY2676" s="94"/>
      <c r="BZ2676" s="94"/>
      <c r="CA2676" s="94"/>
      <c r="CB2676" s="94"/>
      <c r="CC2676" s="94"/>
      <c r="CD2676" s="94"/>
      <c r="CE2676" s="94"/>
      <c r="CF2676" s="94"/>
      <c r="CG2676" s="94"/>
      <c r="CH2676" s="94"/>
      <c r="CJ2676" s="94" t="s">
        <v>12058</v>
      </c>
      <c r="CK2676" s="94" t="s">
        <v>26639</v>
      </c>
      <c r="CL2676" s="94" t="s">
        <v>12505</v>
      </c>
      <c r="CM2676" s="94" t="s">
        <v>18472</v>
      </c>
      <c r="CN2676" s="94" t="s">
        <v>12369</v>
      </c>
      <c r="CO2676" s="94" t="s">
        <v>12030</v>
      </c>
      <c r="CP2676" s="94" t="s">
        <v>14724</v>
      </c>
      <c r="CQ2676" s="94" t="s">
        <v>13943</v>
      </c>
      <c r="CR2676" s="94" t="s">
        <v>13943</v>
      </c>
      <c r="CS2676" s="94" t="s">
        <v>12007</v>
      </c>
      <c r="CX2676" s="94" t="s">
        <v>26640</v>
      </c>
      <c r="CZ2676" s="94" t="s">
        <v>12007</v>
      </c>
      <c r="DC2676" s="94" t="s">
        <v>12007</v>
      </c>
      <c r="DD2676" s="94" t="s">
        <v>12016</v>
      </c>
      <c r="DE2676" s="94" t="s">
        <v>12007</v>
      </c>
      <c r="DH2676" s="94" t="s">
        <v>12021</v>
      </c>
      <c r="DJ2676" s="94" t="s">
        <v>12022</v>
      </c>
    </row>
    <row r="2677" ht="13.5" customHeight="1">
      <c r="A2677" s="94" t="s">
        <v>8359</v>
      </c>
      <c r="B2677" s="94" t="s">
        <v>2431</v>
      </c>
      <c r="C2677" s="94" t="str">
        <f t="shared" si="1"/>
        <v>Zhengwei Liu</v>
      </c>
      <c r="D2677" s="94" t="s">
        <v>8360</v>
      </c>
      <c r="E2677" s="94" t="s">
        <v>32</v>
      </c>
      <c r="F2677" s="94" t="s">
        <v>26641</v>
      </c>
      <c r="G2677" s="95" t="s">
        <v>33</v>
      </c>
      <c r="H2677" s="94" t="s">
        <v>12006</v>
      </c>
      <c r="I2677" s="94" t="s">
        <v>12069</v>
      </c>
      <c r="BF2677" s="94" t="s">
        <v>33</v>
      </c>
      <c r="BG2677" s="94"/>
      <c r="BH2677" s="94"/>
      <c r="BI2677" s="94"/>
      <c r="BJ2677" s="94"/>
      <c r="BK2677" s="94"/>
      <c r="BL2677" s="94">
        <v>1.0</v>
      </c>
      <c r="BM2677" s="94"/>
      <c r="BN2677" s="94"/>
      <c r="BO2677" s="94"/>
      <c r="BP2677" s="94"/>
      <c r="BQ2677" s="94"/>
      <c r="BR2677" s="94"/>
      <c r="BS2677" s="94"/>
      <c r="BT2677" s="94"/>
      <c r="BU2677" s="94"/>
      <c r="BV2677" s="94"/>
      <c r="BW2677" s="94"/>
      <c r="BX2677" s="94"/>
      <c r="BY2677" s="94"/>
      <c r="BZ2677" s="94"/>
      <c r="CA2677" s="94"/>
      <c r="CB2677" s="94"/>
      <c r="CC2677" s="94"/>
      <c r="CD2677" s="94"/>
      <c r="CE2677" s="94"/>
      <c r="CF2677" s="94"/>
      <c r="CG2677" s="94"/>
      <c r="CH2677" s="94"/>
      <c r="CJ2677" s="94" t="s">
        <v>12980</v>
      </c>
      <c r="CK2677" s="94" t="s">
        <v>8363</v>
      </c>
      <c r="CL2677" s="94" t="s">
        <v>12046</v>
      </c>
      <c r="CM2677" s="94" t="s">
        <v>15740</v>
      </c>
      <c r="CO2677" s="94" t="s">
        <v>12116</v>
      </c>
      <c r="CQ2677" s="94" t="s">
        <v>13943</v>
      </c>
      <c r="CR2677" s="94" t="s">
        <v>14133</v>
      </c>
      <c r="CS2677" s="94" t="s">
        <v>12007</v>
      </c>
      <c r="CX2677" s="94" t="s">
        <v>16118</v>
      </c>
      <c r="DE2677" s="94" t="s">
        <v>12007</v>
      </c>
      <c r="DH2677" s="94" t="s">
        <v>12021</v>
      </c>
      <c r="DJ2677" s="94" t="s">
        <v>12022</v>
      </c>
    </row>
    <row r="2678" ht="13.5" customHeight="1">
      <c r="A2678" s="94" t="s">
        <v>4652</v>
      </c>
      <c r="B2678" s="94" t="s">
        <v>4653</v>
      </c>
      <c r="C2678" s="94" t="str">
        <f t="shared" si="1"/>
        <v>zhetai cao</v>
      </c>
      <c r="D2678" s="94" t="s">
        <v>4654</v>
      </c>
      <c r="E2678" s="94" t="s">
        <v>32</v>
      </c>
      <c r="F2678" s="94" t="s">
        <v>26642</v>
      </c>
      <c r="G2678" s="95" t="s">
        <v>33</v>
      </c>
      <c r="H2678" s="94" t="s">
        <v>12006</v>
      </c>
      <c r="I2678" s="94" t="s">
        <v>12025</v>
      </c>
      <c r="BF2678" s="94" t="s">
        <v>33</v>
      </c>
      <c r="BG2678" s="94"/>
      <c r="BH2678" s="94"/>
      <c r="BI2678" s="94"/>
      <c r="BJ2678" s="94"/>
      <c r="BK2678" s="94"/>
      <c r="BL2678" s="94"/>
      <c r="BM2678" s="94">
        <v>1.0</v>
      </c>
      <c r="BN2678" s="94"/>
      <c r="BO2678" s="94"/>
      <c r="BP2678" s="94"/>
      <c r="BQ2678" s="94"/>
      <c r="BR2678" s="94"/>
      <c r="BS2678" s="94"/>
      <c r="BT2678" s="94"/>
      <c r="BU2678" s="94"/>
      <c r="BV2678" s="94"/>
      <c r="BW2678" s="94"/>
      <c r="BX2678" s="94"/>
      <c r="BY2678" s="94"/>
      <c r="BZ2678" s="94"/>
      <c r="CA2678" s="94"/>
      <c r="CB2678" s="94"/>
      <c r="CC2678" s="94"/>
      <c r="CD2678" s="94"/>
      <c r="CE2678" s="94"/>
      <c r="CF2678" s="94"/>
      <c r="CG2678" s="94"/>
      <c r="CH2678" s="94"/>
      <c r="CK2678" s="94" t="s">
        <v>4658</v>
      </c>
      <c r="CL2678" s="94" t="s">
        <v>12505</v>
      </c>
      <c r="CM2678" s="94" t="s">
        <v>14155</v>
      </c>
      <c r="CO2678" s="94" t="s">
        <v>12122</v>
      </c>
      <c r="CP2678" s="94" t="s">
        <v>14136</v>
      </c>
      <c r="CQ2678" s="94" t="s">
        <v>13943</v>
      </c>
      <c r="CR2678" s="94" t="s">
        <v>13943</v>
      </c>
      <c r="CS2678" s="94" t="s">
        <v>12007</v>
      </c>
      <c r="CX2678" s="94" t="s">
        <v>26643</v>
      </c>
      <c r="CZ2678" s="94" t="s">
        <v>12007</v>
      </c>
      <c r="DA2678" s="94" t="s">
        <v>12016</v>
      </c>
      <c r="DB2678" s="94" t="s">
        <v>12016</v>
      </c>
      <c r="DC2678" s="94" t="s">
        <v>12007</v>
      </c>
      <c r="DD2678" s="94" t="s">
        <v>12016</v>
      </c>
      <c r="DE2678" s="94" t="s">
        <v>12007</v>
      </c>
      <c r="DH2678" s="94" t="s">
        <v>12021</v>
      </c>
      <c r="DJ2678" s="94" t="s">
        <v>12022</v>
      </c>
    </row>
    <row r="2679" ht="13.5" customHeight="1">
      <c r="A2679" s="94" t="s">
        <v>6356</v>
      </c>
      <c r="B2679" s="94" t="s">
        <v>6357</v>
      </c>
      <c r="C2679" s="94" t="str">
        <f t="shared" si="1"/>
        <v>zhi li</v>
      </c>
      <c r="D2679" s="94" t="s">
        <v>6358</v>
      </c>
      <c r="E2679" s="94" t="s">
        <v>32</v>
      </c>
      <c r="F2679" s="94" t="s">
        <v>26644</v>
      </c>
      <c r="G2679" s="95" t="s">
        <v>33</v>
      </c>
      <c r="H2679" s="94" t="s">
        <v>12006</v>
      </c>
      <c r="I2679" s="94" t="s">
        <v>12025</v>
      </c>
      <c r="BF2679" s="94" t="s">
        <v>33</v>
      </c>
      <c r="BG2679" s="94"/>
      <c r="BH2679" s="94"/>
      <c r="BI2679" s="94"/>
      <c r="BJ2679" s="94"/>
      <c r="BK2679" s="94"/>
      <c r="BL2679" s="94">
        <v>1.0</v>
      </c>
      <c r="BM2679" s="94"/>
      <c r="BN2679" s="94"/>
      <c r="BO2679" s="94"/>
      <c r="BP2679" s="94"/>
      <c r="BQ2679" s="94"/>
      <c r="BR2679" s="94"/>
      <c r="BS2679" s="94"/>
      <c r="BT2679" s="94"/>
      <c r="BU2679" s="94"/>
      <c r="BV2679" s="94"/>
      <c r="BW2679" s="94"/>
      <c r="BX2679" s="94"/>
      <c r="BY2679" s="94"/>
      <c r="BZ2679" s="94"/>
      <c r="CA2679" s="94"/>
      <c r="CB2679" s="94"/>
      <c r="CC2679" s="94"/>
      <c r="CD2679" s="94"/>
      <c r="CE2679" s="94"/>
      <c r="CF2679" s="94"/>
      <c r="CG2679" s="94"/>
      <c r="CH2679" s="94"/>
      <c r="CJ2679" s="94" t="s">
        <v>3680</v>
      </c>
      <c r="CK2679" s="94" t="s">
        <v>26645</v>
      </c>
      <c r="CL2679" s="94" t="s">
        <v>12505</v>
      </c>
      <c r="CM2679" s="94" t="s">
        <v>26646</v>
      </c>
      <c r="CN2679" s="94" t="s">
        <v>26647</v>
      </c>
      <c r="CP2679" s="94" t="s">
        <v>14203</v>
      </c>
      <c r="CQ2679" s="94" t="s">
        <v>13943</v>
      </c>
      <c r="CR2679" s="94" t="s">
        <v>14133</v>
      </c>
      <c r="CS2679" s="94" t="s">
        <v>12016</v>
      </c>
      <c r="CX2679" s="94" t="s">
        <v>12565</v>
      </c>
      <c r="CZ2679" s="94" t="s">
        <v>12007</v>
      </c>
      <c r="DA2679" s="94" t="s">
        <v>12016</v>
      </c>
      <c r="DB2679" s="94" t="s">
        <v>12016</v>
      </c>
      <c r="DC2679" s="94" t="s">
        <v>12007</v>
      </c>
      <c r="DD2679" s="94" t="s">
        <v>12016</v>
      </c>
      <c r="DE2679" s="94" t="s">
        <v>12016</v>
      </c>
      <c r="DH2679" s="94" t="s">
        <v>12021</v>
      </c>
      <c r="DJ2679" s="94" t="s">
        <v>12022</v>
      </c>
    </row>
    <row r="2680" ht="13.5" customHeight="1">
      <c r="A2680" s="94" t="s">
        <v>4558</v>
      </c>
      <c r="B2680" s="94" t="s">
        <v>4559</v>
      </c>
      <c r="C2680" s="94" t="str">
        <f t="shared" si="1"/>
        <v>Zhijian Xu</v>
      </c>
      <c r="D2680" s="94" t="s">
        <v>4560</v>
      </c>
      <c r="E2680" s="94" t="s">
        <v>32</v>
      </c>
      <c r="F2680" s="94" t="s">
        <v>26648</v>
      </c>
      <c r="G2680" s="95" t="s">
        <v>33</v>
      </c>
      <c r="H2680" s="94" t="s">
        <v>12006</v>
      </c>
      <c r="I2680" s="94" t="s">
        <v>12025</v>
      </c>
      <c r="BF2680" s="94"/>
      <c r="BG2680" s="94"/>
      <c r="BH2680" s="94" t="s">
        <v>33</v>
      </c>
      <c r="BI2680" s="94"/>
      <c r="BJ2680" s="94"/>
      <c r="BK2680" s="94"/>
      <c r="BL2680" s="94"/>
      <c r="BM2680" s="94"/>
      <c r="BN2680" s="94"/>
      <c r="BO2680" s="94"/>
      <c r="BP2680" s="94"/>
      <c r="BQ2680" s="94"/>
      <c r="BR2680" s="94">
        <v>1.0</v>
      </c>
      <c r="BS2680" s="94"/>
      <c r="BT2680" s="94"/>
      <c r="BU2680" s="94"/>
      <c r="BV2680" s="94"/>
      <c r="BW2680" s="94"/>
      <c r="BX2680" s="94"/>
      <c r="BY2680" s="94"/>
      <c r="BZ2680" s="94"/>
      <c r="CA2680" s="94"/>
      <c r="CB2680" s="94"/>
      <c r="CC2680" s="94"/>
      <c r="CD2680" s="94"/>
      <c r="CE2680" s="94"/>
      <c r="CF2680" s="94"/>
      <c r="CG2680" s="94"/>
      <c r="CH2680" s="94"/>
      <c r="CK2680" s="94" t="s">
        <v>4564</v>
      </c>
      <c r="CL2680" s="94" t="s">
        <v>12046</v>
      </c>
      <c r="CM2680" s="94" t="s">
        <v>13941</v>
      </c>
      <c r="CN2680" s="94" t="s">
        <v>26649</v>
      </c>
      <c r="CO2680" s="94" t="s">
        <v>12116</v>
      </c>
      <c r="CP2680" s="94" t="s">
        <v>13942</v>
      </c>
      <c r="CQ2680" s="94" t="s">
        <v>13943</v>
      </c>
      <c r="CR2680" s="94" t="s">
        <v>13943</v>
      </c>
      <c r="CS2680" s="94" t="s">
        <v>12016</v>
      </c>
      <c r="CX2680" s="94" t="s">
        <v>26650</v>
      </c>
      <c r="CZ2680" s="94" t="s">
        <v>12007</v>
      </c>
      <c r="DA2680" s="94" t="s">
        <v>12016</v>
      </c>
      <c r="DB2680" s="94" t="s">
        <v>12016</v>
      </c>
      <c r="DC2680" s="94" t="s">
        <v>12007</v>
      </c>
      <c r="DD2680" s="94" t="s">
        <v>12016</v>
      </c>
      <c r="DE2680" s="94" t="s">
        <v>12016</v>
      </c>
      <c r="DH2680" s="94" t="s">
        <v>12021</v>
      </c>
      <c r="DJ2680" s="94" t="s">
        <v>12022</v>
      </c>
    </row>
    <row r="2681" ht="13.5" customHeight="1">
      <c r="A2681" s="94" t="s">
        <v>26651</v>
      </c>
      <c r="B2681" s="94" t="s">
        <v>26652</v>
      </c>
      <c r="C2681" s="94" t="str">
        <f t="shared" si="1"/>
        <v>Ziwei Ou</v>
      </c>
      <c r="D2681" s="94" t="s">
        <v>26653</v>
      </c>
      <c r="E2681" s="94" t="s">
        <v>32</v>
      </c>
      <c r="F2681" s="94" t="s">
        <v>26654</v>
      </c>
      <c r="G2681" s="95" t="s">
        <v>33</v>
      </c>
      <c r="H2681" s="94" t="s">
        <v>12006</v>
      </c>
      <c r="I2681" s="94" t="s">
        <v>12025</v>
      </c>
      <c r="BF2681" s="94"/>
      <c r="BG2681" s="94"/>
      <c r="BH2681" s="94" t="s">
        <v>33</v>
      </c>
      <c r="BI2681" s="94"/>
      <c r="BJ2681" s="94"/>
      <c r="BK2681" s="94"/>
      <c r="BL2681" s="94"/>
      <c r="BM2681" s="94"/>
      <c r="BN2681" s="94"/>
      <c r="BO2681" s="94"/>
      <c r="BP2681" s="94"/>
      <c r="BQ2681" s="94"/>
      <c r="BR2681" s="94">
        <v>1.0</v>
      </c>
      <c r="BS2681" s="94"/>
      <c r="BT2681" s="94"/>
      <c r="BU2681" s="94"/>
      <c r="BV2681" s="94"/>
      <c r="BW2681" s="94"/>
      <c r="BX2681" s="94"/>
      <c r="BY2681" s="94"/>
      <c r="BZ2681" s="94"/>
      <c r="CA2681" s="94"/>
      <c r="CB2681" s="94"/>
      <c r="CC2681" s="94"/>
      <c r="CD2681" s="94"/>
      <c r="CE2681" s="94"/>
      <c r="CF2681" s="94"/>
      <c r="CG2681" s="94"/>
      <c r="CH2681" s="94"/>
      <c r="CJ2681" s="94" t="s">
        <v>3680</v>
      </c>
      <c r="CK2681" s="94" t="s">
        <v>26655</v>
      </c>
      <c r="CL2681" s="94" t="s">
        <v>12046</v>
      </c>
      <c r="CM2681" s="94" t="s">
        <v>17470</v>
      </c>
      <c r="CQ2681" s="94" t="s">
        <v>13943</v>
      </c>
      <c r="CS2681" s="94" t="s">
        <v>12007</v>
      </c>
      <c r="CX2681" s="94" t="s">
        <v>3139</v>
      </c>
      <c r="CZ2681" s="94" t="s">
        <v>12007</v>
      </c>
      <c r="DC2681" s="94" t="s">
        <v>12007</v>
      </c>
      <c r="DE2681" s="94" t="s">
        <v>12007</v>
      </c>
      <c r="DH2681" s="94" t="s">
        <v>12021</v>
      </c>
      <c r="DJ2681" s="94" t="s">
        <v>12022</v>
      </c>
    </row>
    <row r="2682" ht="13.5" customHeight="1">
      <c r="A2682" s="94" t="s">
        <v>26656</v>
      </c>
      <c r="B2682" s="94" t="s">
        <v>26657</v>
      </c>
      <c r="C2682" s="94" t="str">
        <f t="shared" si="1"/>
        <v>Ziyan Yuwen</v>
      </c>
      <c r="D2682" s="94" t="s">
        <v>26658</v>
      </c>
      <c r="E2682" s="94" t="s">
        <v>35</v>
      </c>
      <c r="F2682" s="94" t="s">
        <v>26659</v>
      </c>
      <c r="G2682" s="95" t="s">
        <v>33</v>
      </c>
      <c r="H2682" s="94" t="s">
        <v>12006</v>
      </c>
      <c r="BF2682" s="94" t="s">
        <v>33</v>
      </c>
      <c r="BG2682" s="94"/>
      <c r="BH2682" s="94"/>
      <c r="BI2682" s="94"/>
      <c r="BJ2682" s="94"/>
      <c r="BK2682" s="94"/>
      <c r="BL2682" s="94"/>
      <c r="BM2682" s="94">
        <v>1.0</v>
      </c>
      <c r="BN2682" s="94"/>
      <c r="BO2682" s="94"/>
      <c r="BP2682" s="94"/>
      <c r="BQ2682" s="94"/>
      <c r="BR2682" s="94"/>
      <c r="BS2682" s="94"/>
      <c r="BT2682" s="94"/>
      <c r="BU2682" s="94"/>
      <c r="BV2682" s="94"/>
      <c r="BW2682" s="94"/>
      <c r="BX2682" s="94"/>
      <c r="BY2682" s="94"/>
      <c r="BZ2682" s="94"/>
      <c r="CA2682" s="94"/>
      <c r="CB2682" s="94"/>
      <c r="CC2682" s="94"/>
      <c r="CD2682" s="94"/>
      <c r="CE2682" s="94"/>
      <c r="CF2682" s="94"/>
      <c r="CG2682" s="94"/>
      <c r="CH2682" s="94"/>
      <c r="CJ2682" s="94" t="s">
        <v>11475</v>
      </c>
      <c r="CK2682" s="94" t="s">
        <v>26660</v>
      </c>
      <c r="CL2682" s="94" t="s">
        <v>12046</v>
      </c>
      <c r="CM2682" s="94" t="s">
        <v>26661</v>
      </c>
      <c r="CO2682" s="94" t="s">
        <v>12122</v>
      </c>
      <c r="CP2682" s="94" t="s">
        <v>14136</v>
      </c>
      <c r="CQ2682" s="94" t="s">
        <v>13943</v>
      </c>
      <c r="CR2682" s="94" t="s">
        <v>13943</v>
      </c>
      <c r="CS2682" s="94" t="s">
        <v>12007</v>
      </c>
      <c r="CX2682" s="94" t="s">
        <v>26662</v>
      </c>
      <c r="CZ2682" s="94" t="s">
        <v>12007</v>
      </c>
      <c r="DA2682" s="94" t="s">
        <v>12016</v>
      </c>
      <c r="DB2682" s="94" t="s">
        <v>12111</v>
      </c>
      <c r="DC2682" s="94" t="s">
        <v>12016</v>
      </c>
      <c r="DD2682" s="94" t="s">
        <v>12007</v>
      </c>
      <c r="DE2682" s="94" t="s">
        <v>12007</v>
      </c>
      <c r="DH2682" s="94" t="s">
        <v>12021</v>
      </c>
      <c r="DJ2682" s="94" t="s">
        <v>12022</v>
      </c>
    </row>
    <row r="2683" ht="13.5" customHeight="1">
      <c r="A2683" s="94" t="s">
        <v>26663</v>
      </c>
      <c r="B2683" s="94" t="s">
        <v>9027</v>
      </c>
      <c r="C2683" s="94" t="str">
        <f t="shared" si="1"/>
        <v>Zizhao He</v>
      </c>
      <c r="D2683" s="94" t="s">
        <v>26664</v>
      </c>
      <c r="E2683" s="94" t="s">
        <v>32</v>
      </c>
      <c r="F2683" s="94" t="s">
        <v>26665</v>
      </c>
      <c r="G2683" s="95" t="s">
        <v>33</v>
      </c>
      <c r="H2683" s="94" t="s">
        <v>12006</v>
      </c>
      <c r="BF2683" s="94"/>
      <c r="BG2683" s="94"/>
      <c r="BH2683" s="94" t="s">
        <v>33</v>
      </c>
      <c r="BI2683" s="94"/>
      <c r="BJ2683" s="94"/>
      <c r="BK2683" s="94"/>
      <c r="BL2683" s="94"/>
      <c r="BM2683" s="94"/>
      <c r="BN2683" s="94"/>
      <c r="BO2683" s="94"/>
      <c r="BP2683" s="94"/>
      <c r="BQ2683" s="94"/>
      <c r="BR2683" s="94">
        <v>1.0</v>
      </c>
      <c r="BS2683" s="94"/>
      <c r="BT2683" s="94"/>
      <c r="BU2683" s="94"/>
      <c r="BV2683" s="94"/>
      <c r="BW2683" s="94"/>
      <c r="BX2683" s="94"/>
      <c r="BY2683" s="94"/>
      <c r="BZ2683" s="94"/>
      <c r="CA2683" s="94"/>
      <c r="CB2683" s="94"/>
      <c r="CC2683" s="94"/>
      <c r="CD2683" s="94">
        <v>1.0</v>
      </c>
      <c r="CE2683" s="94"/>
      <c r="CF2683" s="94"/>
      <c r="CG2683" s="94"/>
      <c r="CH2683" s="94"/>
      <c r="CJ2683" s="94" t="s">
        <v>3680</v>
      </c>
      <c r="CK2683" s="94" t="s">
        <v>17841</v>
      </c>
      <c r="CL2683" s="94" t="s">
        <v>12046</v>
      </c>
      <c r="CM2683" s="94" t="s">
        <v>13941</v>
      </c>
      <c r="CO2683" s="94" t="s">
        <v>12188</v>
      </c>
      <c r="CP2683" s="94" t="s">
        <v>13942</v>
      </c>
      <c r="CQ2683" s="94" t="s">
        <v>13943</v>
      </c>
      <c r="CS2683" s="94" t="s">
        <v>12007</v>
      </c>
      <c r="CX2683" s="94" t="s">
        <v>26666</v>
      </c>
      <c r="CZ2683" s="94" t="s">
        <v>12007</v>
      </c>
      <c r="DA2683" s="94" t="s">
        <v>12016</v>
      </c>
      <c r="DB2683" s="94" t="s">
        <v>12111</v>
      </c>
      <c r="DC2683" s="94" t="s">
        <v>12007</v>
      </c>
      <c r="DD2683" s="94" t="s">
        <v>12007</v>
      </c>
      <c r="DE2683" s="94" t="s">
        <v>12007</v>
      </c>
      <c r="DH2683" s="94" t="s">
        <v>12021</v>
      </c>
      <c r="DJ2683" s="94" t="s">
        <v>12022</v>
      </c>
    </row>
    <row r="2684" ht="13.5" customHeight="1">
      <c r="A2684" s="94" t="s">
        <v>5201</v>
      </c>
      <c r="B2684" s="94" t="s">
        <v>5202</v>
      </c>
      <c r="C2684" s="94" t="str">
        <f t="shared" si="1"/>
        <v>Zodwa Tiki</v>
      </c>
      <c r="D2684" s="94" t="s">
        <v>5203</v>
      </c>
      <c r="E2684" s="94" t="s">
        <v>35</v>
      </c>
      <c r="F2684" s="94" t="s">
        <v>26667</v>
      </c>
      <c r="G2684" s="95" t="s">
        <v>33</v>
      </c>
      <c r="H2684" s="94" t="s">
        <v>12006</v>
      </c>
      <c r="I2684" s="94" t="s">
        <v>12069</v>
      </c>
      <c r="BF2684" s="94"/>
      <c r="BG2684" s="94"/>
      <c r="BH2684" s="94" t="s">
        <v>33</v>
      </c>
      <c r="BI2684" s="94"/>
      <c r="BJ2684" s="94"/>
      <c r="BK2684" s="94"/>
      <c r="BL2684" s="94"/>
      <c r="BM2684" s="94"/>
      <c r="BN2684" s="94"/>
      <c r="BO2684" s="94"/>
      <c r="BP2684" s="94"/>
      <c r="BQ2684" s="94"/>
      <c r="BR2684" s="94"/>
      <c r="BS2684" s="94"/>
      <c r="BT2684" s="94">
        <v>1.0</v>
      </c>
      <c r="BU2684" s="94"/>
      <c r="BV2684" s="94"/>
      <c r="BW2684" s="94"/>
      <c r="BX2684" s="94"/>
      <c r="BY2684" s="94"/>
      <c r="BZ2684" s="94"/>
      <c r="CA2684" s="94"/>
      <c r="CB2684" s="94"/>
      <c r="CC2684" s="94"/>
      <c r="CD2684" s="94"/>
      <c r="CE2684" s="94"/>
      <c r="CF2684" s="94"/>
      <c r="CG2684" s="94"/>
      <c r="CH2684" s="94"/>
      <c r="CJ2684" s="94" t="s">
        <v>12717</v>
      </c>
      <c r="CK2684" s="94" t="s">
        <v>5206</v>
      </c>
      <c r="CL2684" s="94" t="s">
        <v>12010</v>
      </c>
      <c r="CM2684" s="94" t="s">
        <v>26668</v>
      </c>
      <c r="CN2684" s="94" t="s">
        <v>26669</v>
      </c>
      <c r="CP2684" s="94" t="s">
        <v>12189</v>
      </c>
      <c r="CQ2684" s="94" t="s">
        <v>12015</v>
      </c>
      <c r="CR2684" s="94" t="s">
        <v>12219</v>
      </c>
      <c r="CS2684" s="94" t="s">
        <v>12016</v>
      </c>
      <c r="CX2684" s="94" t="s">
        <v>26670</v>
      </c>
      <c r="CZ2684" s="94" t="s">
        <v>12007</v>
      </c>
      <c r="DA2684" s="94" t="s">
        <v>12016</v>
      </c>
      <c r="DB2684" s="94" t="s">
        <v>12016</v>
      </c>
      <c r="DC2684" s="94" t="s">
        <v>12007</v>
      </c>
      <c r="DD2684" s="94" t="s">
        <v>12007</v>
      </c>
      <c r="DE2684" s="94" t="s">
        <v>12007</v>
      </c>
      <c r="DH2684" s="94" t="s">
        <v>12021</v>
      </c>
      <c r="DJ2684" s="94" t="s">
        <v>12022</v>
      </c>
    </row>
    <row r="2685" ht="13.5" customHeight="1">
      <c r="A2685" s="94" t="s">
        <v>26671</v>
      </c>
      <c r="B2685" s="94" t="s">
        <v>26672</v>
      </c>
      <c r="C2685" s="94" t="str">
        <f t="shared" si="1"/>
        <v>Zolile Mguda</v>
      </c>
      <c r="D2685" s="94" t="s">
        <v>26673</v>
      </c>
      <c r="E2685" s="94" t="s">
        <v>32</v>
      </c>
      <c r="F2685" s="94" t="s">
        <v>26674</v>
      </c>
      <c r="G2685" s="95" t="s">
        <v>33</v>
      </c>
      <c r="H2685" s="94" t="s">
        <v>12006</v>
      </c>
      <c r="I2685" s="94" t="s">
        <v>12069</v>
      </c>
      <c r="BF2685" s="94"/>
      <c r="BG2685" s="94"/>
      <c r="BH2685" s="94"/>
      <c r="BI2685" s="94"/>
      <c r="BJ2685" s="94" t="s">
        <v>33</v>
      </c>
      <c r="BK2685" s="94"/>
      <c r="BL2685" s="94"/>
      <c r="BM2685" s="94"/>
      <c r="BN2685" s="94"/>
      <c r="BO2685" s="94"/>
      <c r="BP2685" s="94"/>
      <c r="BQ2685" s="94"/>
      <c r="BR2685" s="94"/>
      <c r="BS2685" s="94"/>
      <c r="BT2685" s="94"/>
      <c r="BU2685" s="94"/>
      <c r="BV2685" s="94"/>
      <c r="BW2685" s="94"/>
      <c r="BX2685" s="94">
        <v>1.0</v>
      </c>
      <c r="BY2685" s="94"/>
      <c r="BZ2685" s="94"/>
      <c r="CA2685" s="94"/>
      <c r="CB2685" s="94"/>
      <c r="CC2685" s="94"/>
      <c r="CD2685" s="94"/>
      <c r="CE2685" s="94"/>
      <c r="CF2685" s="94"/>
      <c r="CG2685" s="94"/>
      <c r="CH2685" s="94"/>
      <c r="CJ2685" s="94" t="s">
        <v>3680</v>
      </c>
      <c r="CK2685" s="94" t="s">
        <v>26675</v>
      </c>
      <c r="CL2685" s="94" t="s">
        <v>12175</v>
      </c>
      <c r="CM2685" s="94" t="s">
        <v>13377</v>
      </c>
      <c r="CN2685" s="94" t="s">
        <v>12115</v>
      </c>
      <c r="CO2685" s="94" t="s">
        <v>12030</v>
      </c>
      <c r="CP2685" s="94" t="s">
        <v>12306</v>
      </c>
      <c r="CQ2685" s="94" t="s">
        <v>12015</v>
      </c>
      <c r="CR2685" s="94" t="s">
        <v>12219</v>
      </c>
      <c r="CS2685" s="94" t="s">
        <v>12016</v>
      </c>
      <c r="CT2685" s="94" t="s">
        <v>12076</v>
      </c>
      <c r="CX2685" s="94" t="s">
        <v>16225</v>
      </c>
      <c r="CZ2685" s="94" t="s">
        <v>12007</v>
      </c>
      <c r="DD2685" s="94" t="s">
        <v>12007</v>
      </c>
      <c r="DH2685" s="94" t="s">
        <v>12021</v>
      </c>
      <c r="DJ2685" s="94" t="s">
        <v>12022</v>
      </c>
    </row>
    <row r="2686" ht="13.5" customHeight="1">
      <c r="A2686" s="94" t="s">
        <v>26676</v>
      </c>
      <c r="B2686" s="94" t="s">
        <v>26677</v>
      </c>
      <c r="C2686" s="94" t="str">
        <f t="shared" si="1"/>
        <v>Zongjun Ning</v>
      </c>
      <c r="D2686" s="94" t="s">
        <v>26678</v>
      </c>
      <c r="E2686" s="94" t="s">
        <v>32</v>
      </c>
      <c r="F2686" s="94" t="s">
        <v>26679</v>
      </c>
      <c r="G2686" s="95" t="s">
        <v>33</v>
      </c>
      <c r="H2686" s="94" t="s">
        <v>12006</v>
      </c>
      <c r="BF2686" s="94"/>
      <c r="BG2686" s="94"/>
      <c r="BH2686" s="94" t="s">
        <v>33</v>
      </c>
      <c r="BI2686" s="94"/>
      <c r="BJ2686" s="94"/>
      <c r="BK2686" s="94"/>
      <c r="BL2686" s="94"/>
      <c r="BM2686" s="94"/>
      <c r="BN2686" s="94"/>
      <c r="BO2686" s="94"/>
      <c r="BP2686" s="94"/>
      <c r="BQ2686" s="94"/>
      <c r="BR2686" s="94">
        <v>1.0</v>
      </c>
      <c r="BS2686" s="94"/>
      <c r="BT2686" s="94"/>
      <c r="BU2686" s="94"/>
      <c r="BV2686" s="94"/>
      <c r="BW2686" s="94"/>
      <c r="BX2686" s="94"/>
      <c r="BY2686" s="94"/>
      <c r="BZ2686" s="94"/>
      <c r="CA2686" s="94"/>
      <c r="CB2686" s="94"/>
      <c r="CC2686" s="94"/>
      <c r="CD2686" s="94"/>
      <c r="CE2686" s="94"/>
      <c r="CF2686" s="94"/>
      <c r="CG2686" s="94"/>
      <c r="CH2686" s="94"/>
      <c r="CJ2686" s="94" t="s">
        <v>12082</v>
      </c>
      <c r="CK2686" s="94" t="s">
        <v>26680</v>
      </c>
      <c r="CL2686" s="94" t="s">
        <v>12046</v>
      </c>
      <c r="CM2686" s="94" t="s">
        <v>26681</v>
      </c>
      <c r="CN2686" s="94" t="s">
        <v>12369</v>
      </c>
      <c r="CO2686" s="94" t="s">
        <v>12116</v>
      </c>
      <c r="CP2686" s="94" t="s">
        <v>13942</v>
      </c>
      <c r="CQ2686" s="94" t="s">
        <v>13943</v>
      </c>
      <c r="CR2686" s="94" t="s">
        <v>14133</v>
      </c>
      <c r="CS2686" s="94" t="s">
        <v>12007</v>
      </c>
      <c r="CT2686" s="94" t="s">
        <v>12117</v>
      </c>
      <c r="CU2686" s="94" t="s">
        <v>12117</v>
      </c>
      <c r="CV2686" s="94" t="s">
        <v>12117</v>
      </c>
      <c r="CX2686" s="94" t="s">
        <v>12235</v>
      </c>
      <c r="CZ2686" s="94" t="s">
        <v>12007</v>
      </c>
      <c r="DA2686" s="94" t="s">
        <v>12019</v>
      </c>
      <c r="DB2686" s="94" t="s">
        <v>12019</v>
      </c>
      <c r="DC2686" s="94" t="s">
        <v>12007</v>
      </c>
      <c r="DD2686" s="94" t="s">
        <v>12007</v>
      </c>
      <c r="DE2686" s="94" t="s">
        <v>12007</v>
      </c>
      <c r="DF2686" s="94" t="s">
        <v>12117</v>
      </c>
      <c r="DH2686" s="94" t="s">
        <v>12021</v>
      </c>
      <c r="DJ2686" s="94" t="s">
        <v>12022</v>
      </c>
    </row>
    <row r="2687" ht="13.5" customHeight="1">
      <c r="A2687" s="94" t="s">
        <v>26682</v>
      </c>
      <c r="B2687" s="94" t="s">
        <v>26683</v>
      </c>
      <c r="C2687" s="94" t="str">
        <f t="shared" si="1"/>
        <v>Zorawar Wadiasingh</v>
      </c>
      <c r="D2687" s="94" t="s">
        <v>26684</v>
      </c>
      <c r="E2687" s="94" t="s">
        <v>32</v>
      </c>
      <c r="F2687" s="94" t="s">
        <v>26685</v>
      </c>
      <c r="G2687" s="95" t="s">
        <v>33</v>
      </c>
      <c r="H2687" s="94" t="s">
        <v>12006</v>
      </c>
      <c r="I2687" s="94" t="s">
        <v>12069</v>
      </c>
      <c r="BF2687" s="94" t="s">
        <v>33</v>
      </c>
      <c r="BG2687" s="94"/>
      <c r="BH2687" s="94"/>
      <c r="BI2687" s="94"/>
      <c r="BJ2687" s="94"/>
      <c r="BK2687" s="94"/>
      <c r="BL2687" s="94">
        <v>1.0</v>
      </c>
      <c r="BM2687" s="94"/>
      <c r="BN2687" s="94"/>
      <c r="BO2687" s="94"/>
      <c r="BP2687" s="94"/>
      <c r="BQ2687" s="94"/>
      <c r="BR2687" s="94"/>
      <c r="BS2687" s="94"/>
      <c r="BT2687" s="94"/>
      <c r="BU2687" s="94"/>
      <c r="BV2687" s="94"/>
      <c r="BW2687" s="94"/>
      <c r="BX2687" s="94"/>
      <c r="BY2687" s="94"/>
      <c r="BZ2687" s="94"/>
      <c r="CA2687" s="94"/>
      <c r="CB2687" s="94"/>
      <c r="CC2687" s="94"/>
      <c r="CD2687" s="94">
        <v>1.0</v>
      </c>
      <c r="CE2687" s="94"/>
      <c r="CF2687" s="94"/>
      <c r="CG2687" s="94"/>
      <c r="CH2687" s="94"/>
      <c r="CK2687" s="94" t="s">
        <v>26686</v>
      </c>
      <c r="CM2687" s="94" t="s">
        <v>26687</v>
      </c>
      <c r="CQ2687" s="94" t="s">
        <v>12062</v>
      </c>
      <c r="CR2687" s="94" t="s">
        <v>12062</v>
      </c>
      <c r="CS2687" s="94" t="s">
        <v>12016</v>
      </c>
      <c r="CX2687" s="94" t="s">
        <v>26688</v>
      </c>
      <c r="CZ2687" s="94" t="s">
        <v>12007</v>
      </c>
      <c r="DA2687" s="94" t="s">
        <v>12016</v>
      </c>
      <c r="DB2687" s="94" t="s">
        <v>12016</v>
      </c>
      <c r="DC2687" s="94" t="s">
        <v>12007</v>
      </c>
      <c r="DD2687" s="94" t="s">
        <v>12016</v>
      </c>
      <c r="DE2687" s="94" t="s">
        <v>12007</v>
      </c>
      <c r="DH2687" s="94" t="s">
        <v>12021</v>
      </c>
      <c r="DJ2687" s="94" t="s">
        <v>12022</v>
      </c>
    </row>
    <row r="2688" ht="13.5" customHeight="1">
      <c r="A2688" s="94" t="s">
        <v>26689</v>
      </c>
      <c r="B2688" s="94" t="s">
        <v>26690</v>
      </c>
      <c r="C2688" s="94" t="str">
        <f t="shared" si="1"/>
        <v>Zouhair Benkhaldoun</v>
      </c>
      <c r="D2688" s="94" t="s">
        <v>26691</v>
      </c>
      <c r="E2688" s="94" t="s">
        <v>32</v>
      </c>
      <c r="F2688" s="94" t="s">
        <v>26692</v>
      </c>
      <c r="G2688" s="95" t="s">
        <v>33</v>
      </c>
      <c r="H2688" s="94" t="s">
        <v>12006</v>
      </c>
      <c r="I2688" s="94" t="s">
        <v>12069</v>
      </c>
      <c r="BF2688" s="94" t="s">
        <v>33</v>
      </c>
      <c r="BG2688" s="94"/>
      <c r="BH2688" s="94"/>
      <c r="BI2688" s="94"/>
      <c r="BJ2688" s="94"/>
      <c r="BK2688" s="94"/>
      <c r="BL2688" s="94">
        <v>1.0</v>
      </c>
      <c r="BM2688" s="94"/>
      <c r="BN2688" s="94"/>
      <c r="BO2688" s="94"/>
      <c r="BP2688" s="94"/>
      <c r="BQ2688" s="94"/>
      <c r="BR2688" s="94"/>
      <c r="BS2688" s="94"/>
      <c r="BT2688" s="94"/>
      <c r="BU2688" s="94"/>
      <c r="BV2688" s="94"/>
      <c r="BW2688" s="94"/>
      <c r="BX2688" s="94"/>
      <c r="BY2688" s="94"/>
      <c r="BZ2688" s="94"/>
      <c r="CA2688" s="94"/>
      <c r="CB2688" s="94"/>
      <c r="CC2688" s="94"/>
      <c r="CD2688" s="94"/>
      <c r="CE2688" s="94"/>
      <c r="CF2688" s="94"/>
      <c r="CG2688" s="94"/>
      <c r="CH2688" s="94"/>
      <c r="CJ2688" s="94" t="s">
        <v>12026</v>
      </c>
      <c r="CK2688" s="94" t="s">
        <v>26693</v>
      </c>
      <c r="CL2688" s="94" t="s">
        <v>12046</v>
      </c>
      <c r="CM2688" s="94" t="s">
        <v>26694</v>
      </c>
      <c r="CN2688" s="94" t="s">
        <v>12362</v>
      </c>
      <c r="CO2688" s="94" t="s">
        <v>12116</v>
      </c>
      <c r="CP2688" s="94" t="s">
        <v>12108</v>
      </c>
      <c r="CQ2688" s="94" t="s">
        <v>12109</v>
      </c>
      <c r="CR2688" s="94" t="s">
        <v>12796</v>
      </c>
      <c r="CS2688" s="94" t="s">
        <v>12007</v>
      </c>
      <c r="CX2688" s="94" t="s">
        <v>26695</v>
      </c>
      <c r="CZ2688" s="94" t="s">
        <v>12007</v>
      </c>
      <c r="DB2688" s="94" t="s">
        <v>12019</v>
      </c>
      <c r="DC2688" s="94" t="s">
        <v>12007</v>
      </c>
      <c r="DD2688" s="94" t="s">
        <v>12007</v>
      </c>
      <c r="DE2688" s="94" t="s">
        <v>12007</v>
      </c>
      <c r="DH2688" s="94" t="s">
        <v>12021</v>
      </c>
      <c r="DJ2688" s="94" t="s">
        <v>12022</v>
      </c>
    </row>
    <row r="2689" ht="13.5" customHeight="1">
      <c r="A2689" s="94" t="s">
        <v>8364</v>
      </c>
      <c r="B2689" s="94" t="s">
        <v>10215</v>
      </c>
      <c r="C2689" s="94" t="str">
        <f t="shared" si="1"/>
        <v>Zsolt Bagoly</v>
      </c>
      <c r="D2689" s="94" t="s">
        <v>10216</v>
      </c>
      <c r="E2689" s="94" t="s">
        <v>32</v>
      </c>
      <c r="F2689" s="94" t="s">
        <v>26696</v>
      </c>
      <c r="G2689" s="95" t="s">
        <v>33</v>
      </c>
      <c r="H2689" s="94" t="s">
        <v>12006</v>
      </c>
      <c r="I2689" s="94" t="s">
        <v>12069</v>
      </c>
      <c r="BF2689" s="94" t="s">
        <v>33</v>
      </c>
      <c r="BG2689" s="94"/>
      <c r="BH2689" s="94"/>
      <c r="BI2689" s="94"/>
      <c r="BJ2689" s="94"/>
      <c r="BK2689" s="94"/>
      <c r="BL2689" s="94">
        <v>1.0</v>
      </c>
      <c r="BM2689" s="94"/>
      <c r="BN2689" s="94"/>
      <c r="BO2689" s="94"/>
      <c r="BP2689" s="94"/>
      <c r="BQ2689" s="94"/>
      <c r="BR2689" s="94"/>
      <c r="BS2689" s="94"/>
      <c r="BT2689" s="94"/>
      <c r="BU2689" s="94"/>
      <c r="BV2689" s="94"/>
      <c r="BW2689" s="94"/>
      <c r="BX2689" s="94"/>
      <c r="BY2689" s="94"/>
      <c r="BZ2689" s="94"/>
      <c r="CA2689" s="94"/>
      <c r="CB2689" s="94"/>
      <c r="CC2689" s="94"/>
      <c r="CD2689" s="94"/>
      <c r="CE2689" s="94"/>
      <c r="CF2689" s="94"/>
      <c r="CG2689" s="94"/>
      <c r="CH2689" s="94"/>
      <c r="CJ2689" s="94" t="s">
        <v>3680</v>
      </c>
      <c r="CK2689" s="94" t="s">
        <v>10220</v>
      </c>
      <c r="CL2689" s="94" t="s">
        <v>12505</v>
      </c>
      <c r="CM2689" s="94" t="s">
        <v>26697</v>
      </c>
      <c r="CO2689" s="94" t="s">
        <v>12030</v>
      </c>
      <c r="CP2689" s="94" t="s">
        <v>13077</v>
      </c>
      <c r="CQ2689" s="94" t="s">
        <v>13078</v>
      </c>
      <c r="CR2689" s="94" t="s">
        <v>13079</v>
      </c>
      <c r="CS2689" s="94" t="s">
        <v>12016</v>
      </c>
      <c r="CT2689" s="94" t="s">
        <v>26698</v>
      </c>
      <c r="CX2689" s="94" t="s">
        <v>26699</v>
      </c>
      <c r="CZ2689" s="94" t="s">
        <v>12007</v>
      </c>
      <c r="DA2689" s="94" t="s">
        <v>12016</v>
      </c>
      <c r="DB2689" s="94" t="s">
        <v>12016</v>
      </c>
      <c r="DC2689" s="94" t="s">
        <v>12007</v>
      </c>
      <c r="DD2689" s="94" t="s">
        <v>12016</v>
      </c>
      <c r="DE2689" s="94" t="s">
        <v>12007</v>
      </c>
      <c r="DH2689" s="94" t="s">
        <v>12021</v>
      </c>
      <c r="DJ2689" s="94" t="s">
        <v>12022</v>
      </c>
    </row>
    <row r="2690" ht="13.5" customHeight="1">
      <c r="A2690" s="94" t="s">
        <v>8364</v>
      </c>
      <c r="B2690" s="94" t="s">
        <v>8365</v>
      </c>
      <c r="C2690" s="94" t="str">
        <f t="shared" si="1"/>
        <v>Zsolt Keszthelyi</v>
      </c>
      <c r="D2690" s="94" t="s">
        <v>8366</v>
      </c>
      <c r="E2690" s="94" t="s">
        <v>32</v>
      </c>
      <c r="F2690" s="94" t="s">
        <v>26700</v>
      </c>
      <c r="G2690" s="95" t="s">
        <v>38</v>
      </c>
      <c r="H2690" s="94" t="s">
        <v>12006</v>
      </c>
      <c r="I2690" s="94" t="s">
        <v>12069</v>
      </c>
      <c r="BF2690" s="94"/>
      <c r="BG2690" s="94"/>
      <c r="BH2690" s="94"/>
      <c r="BI2690" s="94" t="s">
        <v>38</v>
      </c>
      <c r="BJ2690" s="94"/>
      <c r="BK2690" s="94"/>
      <c r="BL2690" s="94"/>
      <c r="BM2690" s="94"/>
      <c r="BN2690" s="94"/>
      <c r="BO2690" s="94"/>
      <c r="BP2690" s="94"/>
      <c r="BQ2690" s="94"/>
      <c r="BR2690" s="94"/>
      <c r="BS2690" s="94"/>
      <c r="BT2690" s="94"/>
      <c r="BU2690" s="94">
        <v>1.0</v>
      </c>
      <c r="BV2690" s="94"/>
      <c r="BW2690" s="94"/>
      <c r="BX2690" s="94"/>
      <c r="BY2690" s="94"/>
      <c r="BZ2690" s="94"/>
      <c r="CA2690" s="94"/>
      <c r="CB2690" s="94"/>
      <c r="CC2690" s="94"/>
      <c r="CD2690" s="94"/>
      <c r="CE2690" s="94"/>
      <c r="CF2690" s="94"/>
      <c r="CG2690" s="94"/>
      <c r="CH2690" s="94"/>
      <c r="CJ2690" s="94" t="s">
        <v>3680</v>
      </c>
      <c r="CK2690" s="94" t="s">
        <v>8369</v>
      </c>
      <c r="CM2690" s="94" t="s">
        <v>17634</v>
      </c>
      <c r="CQ2690" s="94" t="s">
        <v>12497</v>
      </c>
      <c r="CX2690" s="94" t="s">
        <v>12565</v>
      </c>
      <c r="CZ2690" s="94" t="s">
        <v>12016</v>
      </c>
      <c r="DC2690" s="94" t="s">
        <v>12016</v>
      </c>
      <c r="DD2690" s="94" t="s">
        <v>12016</v>
      </c>
      <c r="DH2690" s="94" t="s">
        <v>12021</v>
      </c>
      <c r="DJ2690" s="94" t="s">
        <v>12022</v>
      </c>
    </row>
    <row r="2691" ht="13.5" customHeight="1">
      <c r="A2691" s="94" t="s">
        <v>11849</v>
      </c>
      <c r="B2691" s="94" t="s">
        <v>11850</v>
      </c>
      <c r="C2691" s="94" t="str">
        <f t="shared" si="1"/>
        <v>Zukiswa Roboji</v>
      </c>
      <c r="D2691" s="94" t="s">
        <v>11851</v>
      </c>
      <c r="E2691" s="94" t="s">
        <v>32</v>
      </c>
      <c r="F2691" s="94" t="s">
        <v>26701</v>
      </c>
      <c r="G2691" s="95" t="s">
        <v>33</v>
      </c>
      <c r="H2691" s="94" t="s">
        <v>12006</v>
      </c>
      <c r="I2691" s="94" t="s">
        <v>12069</v>
      </c>
      <c r="BF2691" s="94"/>
      <c r="BG2691" s="94"/>
      <c r="BH2691" s="94" t="s">
        <v>33</v>
      </c>
      <c r="BI2691" s="94"/>
      <c r="BJ2691" s="94"/>
      <c r="BK2691" s="94"/>
      <c r="BL2691" s="94"/>
      <c r="BM2691" s="94"/>
      <c r="BN2691" s="94"/>
      <c r="BO2691" s="94"/>
      <c r="BP2691" s="94"/>
      <c r="BQ2691" s="94"/>
      <c r="BR2691" s="94">
        <v>1.0</v>
      </c>
      <c r="BS2691" s="94"/>
      <c r="BT2691" s="94"/>
      <c r="BU2691" s="94"/>
      <c r="BV2691" s="94"/>
      <c r="BW2691" s="94"/>
      <c r="BX2691" s="94"/>
      <c r="BY2691" s="94"/>
      <c r="BZ2691" s="94"/>
      <c r="CA2691" s="94"/>
      <c r="CB2691" s="94"/>
      <c r="CC2691" s="94"/>
      <c r="CD2691" s="94"/>
      <c r="CE2691" s="94"/>
      <c r="CF2691" s="94"/>
      <c r="CG2691" s="94"/>
      <c r="CH2691" s="94"/>
      <c r="CJ2691" s="94" t="s">
        <v>3680</v>
      </c>
      <c r="CK2691" s="94" t="s">
        <v>26702</v>
      </c>
      <c r="CL2691" s="94" t="s">
        <v>12010</v>
      </c>
      <c r="CM2691" s="94" t="s">
        <v>26703</v>
      </c>
      <c r="CN2691" s="94" t="s">
        <v>20243</v>
      </c>
      <c r="CO2691" s="94" t="s">
        <v>12030</v>
      </c>
      <c r="CP2691" s="94" t="s">
        <v>26704</v>
      </c>
      <c r="CQ2691" s="94" t="s">
        <v>12860</v>
      </c>
      <c r="CR2691" s="94" t="s">
        <v>12861</v>
      </c>
      <c r="CS2691" s="94" t="s">
        <v>12016</v>
      </c>
      <c r="CT2691" s="94" t="s">
        <v>13179</v>
      </c>
      <c r="CU2691" s="94" t="s">
        <v>12498</v>
      </c>
      <c r="CV2691" s="94" t="s">
        <v>12498</v>
      </c>
      <c r="CX2691" s="94" t="s">
        <v>26705</v>
      </c>
      <c r="CZ2691" s="94" t="s">
        <v>12007</v>
      </c>
      <c r="DA2691" s="94" t="s">
        <v>12111</v>
      </c>
      <c r="DB2691" s="94" t="s">
        <v>12111</v>
      </c>
      <c r="DC2691" s="94" t="s">
        <v>12007</v>
      </c>
      <c r="DD2691" s="94" t="s">
        <v>12007</v>
      </c>
      <c r="DE2691" s="94" t="s">
        <v>12007</v>
      </c>
      <c r="DF2691" s="94" t="s">
        <v>12498</v>
      </c>
      <c r="DH2691" s="94" t="s">
        <v>12021</v>
      </c>
      <c r="DJ2691" s="94" t="s">
        <v>12022</v>
      </c>
    </row>
    <row r="2692" ht="13.5" customHeight="1">
      <c r="A2692" s="94" t="s">
        <v>3849</v>
      </c>
      <c r="B2692" s="94" t="s">
        <v>3850</v>
      </c>
      <c r="C2692" s="94" t="str">
        <f t="shared" si="1"/>
        <v>Zwidofhela Khangale</v>
      </c>
      <c r="D2692" s="94" t="s">
        <v>3851</v>
      </c>
      <c r="E2692" s="94" t="s">
        <v>35</v>
      </c>
      <c r="F2692" s="94" t="s">
        <v>26706</v>
      </c>
      <c r="G2692" s="95" t="s">
        <v>33</v>
      </c>
      <c r="H2692" s="94" t="s">
        <v>12006</v>
      </c>
      <c r="I2692" s="94" t="s">
        <v>12069</v>
      </c>
      <c r="BF2692" s="94" t="s">
        <v>33</v>
      </c>
      <c r="BG2692" s="94"/>
      <c r="BH2692" s="94"/>
      <c r="BI2692" s="94"/>
      <c r="BJ2692" s="94"/>
      <c r="BK2692" s="94"/>
      <c r="BL2692" s="94">
        <v>1.0</v>
      </c>
      <c r="BM2692" s="94"/>
      <c r="BN2692" s="94"/>
      <c r="BO2692" s="94"/>
      <c r="BP2692" s="94"/>
      <c r="BQ2692" s="94"/>
      <c r="BR2692" s="94"/>
      <c r="BS2692" s="94"/>
      <c r="BT2692" s="94"/>
      <c r="BU2692" s="94"/>
      <c r="BV2692" s="94"/>
      <c r="BW2692" s="94"/>
      <c r="BX2692" s="94"/>
      <c r="BY2692" s="94"/>
      <c r="BZ2692" s="94"/>
      <c r="CA2692" s="94"/>
      <c r="CB2692" s="94"/>
      <c r="CC2692" s="94"/>
      <c r="CD2692" s="94">
        <v>1.0</v>
      </c>
      <c r="CE2692" s="94"/>
      <c r="CF2692" s="94"/>
      <c r="CG2692" s="94"/>
      <c r="CH2692" s="94"/>
      <c r="CJ2692" s="94" t="s">
        <v>3680</v>
      </c>
      <c r="CK2692" s="94" t="s">
        <v>26707</v>
      </c>
      <c r="CL2692" s="94" t="s">
        <v>12505</v>
      </c>
      <c r="CM2692" s="94" t="s">
        <v>12186</v>
      </c>
      <c r="CN2692" s="94" t="s">
        <v>12187</v>
      </c>
      <c r="CO2692" s="94" t="s">
        <v>12188</v>
      </c>
      <c r="CP2692" s="94" t="s">
        <v>14522</v>
      </c>
      <c r="CQ2692" s="94" t="s">
        <v>26708</v>
      </c>
      <c r="CR2692" s="94" t="s">
        <v>26709</v>
      </c>
      <c r="CS2692" s="94" t="s">
        <v>12016</v>
      </c>
      <c r="CT2692" s="94" t="s">
        <v>12297</v>
      </c>
      <c r="CU2692" s="94" t="s">
        <v>12225</v>
      </c>
      <c r="CX2692" s="94" t="s">
        <v>26710</v>
      </c>
      <c r="CZ2692" s="94" t="s">
        <v>12007</v>
      </c>
      <c r="DA2692" s="94" t="s">
        <v>12016</v>
      </c>
      <c r="DB2692" s="94" t="s">
        <v>12111</v>
      </c>
      <c r="DC2692" s="94" t="s">
        <v>12007</v>
      </c>
      <c r="DD2692" s="94" t="s">
        <v>12007</v>
      </c>
      <c r="DE2692" s="94" t="s">
        <v>12016</v>
      </c>
      <c r="DH2692" s="94" t="s">
        <v>12021</v>
      </c>
      <c r="DJ2692" s="94" t="s">
        <v>12022</v>
      </c>
    </row>
    <row r="2693" ht="13.5" customHeight="1">
      <c r="A2693" s="94" t="s">
        <v>7297</v>
      </c>
      <c r="B2693" s="94" t="s">
        <v>7298</v>
      </c>
      <c r="C2693" s="94" t="str">
        <f t="shared" si="1"/>
        <v>Даниил Власенко</v>
      </c>
      <c r="D2693" s="94" t="s">
        <v>7299</v>
      </c>
      <c r="E2693" s="94" t="s">
        <v>35</v>
      </c>
      <c r="F2693" s="94" t="s">
        <v>26711</v>
      </c>
      <c r="G2693" s="95" t="s">
        <v>33</v>
      </c>
      <c r="H2693" s="94" t="s">
        <v>12006</v>
      </c>
      <c r="I2693" s="94" t="s">
        <v>12025</v>
      </c>
      <c r="BF2693" s="94" t="s">
        <v>33</v>
      </c>
      <c r="BG2693" s="94"/>
      <c r="BH2693" s="94"/>
      <c r="BI2693" s="94"/>
      <c r="BJ2693" s="94"/>
      <c r="BK2693" s="94"/>
      <c r="BL2693" s="94"/>
      <c r="BM2693" s="94">
        <v>1.0</v>
      </c>
      <c r="BN2693" s="94"/>
      <c r="BO2693" s="94"/>
      <c r="BP2693" s="94"/>
      <c r="BQ2693" s="94"/>
      <c r="BR2693" s="94"/>
      <c r="BS2693" s="94"/>
      <c r="BT2693" s="94"/>
      <c r="BU2693" s="94"/>
      <c r="BV2693" s="94"/>
      <c r="BW2693" s="94"/>
      <c r="BX2693" s="94"/>
      <c r="BY2693" s="94"/>
      <c r="BZ2693" s="94"/>
      <c r="CA2693" s="94"/>
      <c r="CB2693" s="94"/>
      <c r="CC2693" s="94"/>
      <c r="CD2693" s="94"/>
      <c r="CE2693" s="94"/>
      <c r="CF2693" s="94"/>
      <c r="CG2693" s="94"/>
      <c r="CH2693" s="94"/>
      <c r="CK2693" s="94" t="s">
        <v>7303</v>
      </c>
      <c r="CL2693" s="94" t="s">
        <v>12505</v>
      </c>
      <c r="CM2693" s="94" t="s">
        <v>26712</v>
      </c>
      <c r="CO2693" s="94" t="s">
        <v>12122</v>
      </c>
      <c r="CP2693" s="94" t="s">
        <v>12667</v>
      </c>
      <c r="CQ2693" s="94" t="s">
        <v>15890</v>
      </c>
      <c r="CR2693" s="94" t="s">
        <v>13019</v>
      </c>
      <c r="CS2693" s="94" t="s">
        <v>12007</v>
      </c>
      <c r="CX2693" s="94" t="s">
        <v>26713</v>
      </c>
      <c r="CZ2693" s="94" t="s">
        <v>12007</v>
      </c>
      <c r="DA2693" s="94" t="s">
        <v>12016</v>
      </c>
      <c r="DB2693" s="94" t="s">
        <v>12111</v>
      </c>
      <c r="DC2693" s="94" t="s">
        <v>12007</v>
      </c>
      <c r="DD2693" s="94" t="s">
        <v>12016</v>
      </c>
      <c r="DE2693" s="94" t="s">
        <v>12007</v>
      </c>
      <c r="DH2693" s="94" t="s">
        <v>12021</v>
      </c>
      <c r="DJ2693" s="94" t="s">
        <v>12022</v>
      </c>
    </row>
    <row r="2694" ht="13.5" customHeight="1">
      <c r="A2694" s="94" t="s">
        <v>7992</v>
      </c>
      <c r="B2694" s="94" t="s">
        <v>7993</v>
      </c>
      <c r="C2694" s="94" t="str">
        <f t="shared" si="1"/>
        <v>恩慈 林</v>
      </c>
      <c r="D2694" s="94" t="s">
        <v>7994</v>
      </c>
      <c r="E2694" s="94" t="s">
        <v>32</v>
      </c>
      <c r="F2694" s="94" t="s">
        <v>26714</v>
      </c>
      <c r="G2694" s="95" t="s">
        <v>33</v>
      </c>
      <c r="H2694" s="94" t="s">
        <v>12006</v>
      </c>
      <c r="I2694" s="94" t="s">
        <v>12025</v>
      </c>
      <c r="BF2694" s="94" t="s">
        <v>33</v>
      </c>
      <c r="BG2694" s="94"/>
      <c r="BH2694" s="94"/>
      <c r="BI2694" s="94"/>
      <c r="BJ2694" s="94"/>
      <c r="BK2694" s="94"/>
      <c r="BL2694" s="94"/>
      <c r="BM2694" s="94">
        <v>1.0</v>
      </c>
      <c r="BN2694" s="94"/>
      <c r="BO2694" s="94"/>
      <c r="BP2694" s="94"/>
      <c r="BQ2694" s="94"/>
      <c r="BR2694" s="94"/>
      <c r="BS2694" s="94"/>
      <c r="BT2694" s="94"/>
      <c r="BU2694" s="94"/>
      <c r="BV2694" s="94"/>
      <c r="BW2694" s="94"/>
      <c r="BX2694" s="94"/>
      <c r="BY2694" s="94"/>
      <c r="BZ2694" s="94"/>
      <c r="CA2694" s="94"/>
      <c r="CB2694" s="94"/>
      <c r="CC2694" s="94"/>
      <c r="CD2694" s="94"/>
      <c r="CE2694" s="94"/>
      <c r="CF2694" s="94"/>
      <c r="CG2694" s="94"/>
      <c r="CH2694" s="94"/>
      <c r="CK2694" s="94" t="s">
        <v>7998</v>
      </c>
      <c r="CL2694" s="94" t="s">
        <v>12010</v>
      </c>
      <c r="CM2694" s="94" t="s">
        <v>26715</v>
      </c>
      <c r="CO2694" s="94" t="s">
        <v>12122</v>
      </c>
      <c r="CP2694" s="94" t="s">
        <v>21565</v>
      </c>
      <c r="CQ2694" s="94" t="s">
        <v>17712</v>
      </c>
      <c r="CR2694" s="94" t="s">
        <v>17712</v>
      </c>
      <c r="CS2694" s="94" t="s">
        <v>12007</v>
      </c>
      <c r="CX2694" s="94" t="s">
        <v>26716</v>
      </c>
      <c r="CZ2694" s="94" t="s">
        <v>12007</v>
      </c>
      <c r="DA2694" s="94" t="s">
        <v>12111</v>
      </c>
      <c r="DB2694" s="94" t="s">
        <v>12111</v>
      </c>
      <c r="DC2694" s="94" t="s">
        <v>12007</v>
      </c>
      <c r="DD2694" s="94" t="s">
        <v>12007</v>
      </c>
      <c r="DE2694" s="94" t="s">
        <v>12007</v>
      </c>
      <c r="DH2694" s="94" t="s">
        <v>12021</v>
      </c>
      <c r="DJ2694" s="94" t="s">
        <v>12022</v>
      </c>
    </row>
    <row r="2695" ht="13.5" customHeight="1">
      <c r="A2695" s="94" t="s">
        <v>26717</v>
      </c>
      <c r="B2695" s="94" t="s">
        <v>26718</v>
      </c>
      <c r="C2695" s="94" t="str">
        <f t="shared" si="1"/>
        <v>石龙 廖</v>
      </c>
      <c r="D2695" s="94" t="s">
        <v>26719</v>
      </c>
      <c r="E2695" s="94" t="s">
        <v>35</v>
      </c>
      <c r="F2695" s="94" t="s">
        <v>26720</v>
      </c>
      <c r="G2695" s="95" t="s">
        <v>33</v>
      </c>
      <c r="H2695" s="94" t="s">
        <v>12006</v>
      </c>
      <c r="BF2695" s="94" t="s">
        <v>33</v>
      </c>
      <c r="BG2695" s="94"/>
      <c r="BH2695" s="94"/>
      <c r="BI2695" s="94"/>
      <c r="BJ2695" s="94"/>
      <c r="BK2695" s="94"/>
      <c r="BL2695" s="94">
        <v>1.0</v>
      </c>
      <c r="BM2695" s="94"/>
      <c r="BN2695" s="94"/>
      <c r="BO2695" s="94"/>
      <c r="BP2695" s="94"/>
      <c r="BQ2695" s="94"/>
      <c r="BR2695" s="94"/>
      <c r="BS2695" s="94"/>
      <c r="BT2695" s="94"/>
      <c r="BU2695" s="94"/>
      <c r="BV2695" s="94"/>
      <c r="BW2695" s="94"/>
      <c r="BX2695" s="94"/>
      <c r="BY2695" s="94"/>
      <c r="BZ2695" s="94"/>
      <c r="CA2695" s="94"/>
      <c r="CB2695" s="94"/>
      <c r="CC2695" s="94"/>
      <c r="CD2695" s="94"/>
      <c r="CE2695" s="94"/>
      <c r="CF2695" s="94"/>
      <c r="CG2695" s="94"/>
      <c r="CH2695" s="94"/>
      <c r="CJ2695" s="94" t="s">
        <v>3680</v>
      </c>
      <c r="CK2695" s="94" t="s">
        <v>26721</v>
      </c>
      <c r="CL2695" s="94" t="s">
        <v>12505</v>
      </c>
      <c r="CM2695" s="94" t="s">
        <v>18472</v>
      </c>
      <c r="CN2695" s="94" t="s">
        <v>14148</v>
      </c>
      <c r="CO2695" s="94" t="s">
        <v>12116</v>
      </c>
      <c r="CP2695" s="94" t="s">
        <v>14724</v>
      </c>
      <c r="CQ2695" s="94" t="s">
        <v>13943</v>
      </c>
      <c r="CR2695" s="94" t="s">
        <v>14133</v>
      </c>
      <c r="CS2695" s="94" t="s">
        <v>12007</v>
      </c>
      <c r="CX2695" s="94" t="s">
        <v>20676</v>
      </c>
      <c r="CZ2695" s="94" t="s">
        <v>12007</v>
      </c>
      <c r="DC2695" s="94" t="s">
        <v>12016</v>
      </c>
      <c r="DD2695" s="94" t="s">
        <v>12007</v>
      </c>
      <c r="DE2695" s="94" t="s">
        <v>12007</v>
      </c>
      <c r="DH2695" s="94" t="s">
        <v>12021</v>
      </c>
      <c r="DJ2695" s="94" t="s">
        <v>12022</v>
      </c>
    </row>
    <row r="2696" ht="13.5" customHeight="1">
      <c r="A2696" s="94" t="s">
        <v>1880</v>
      </c>
      <c r="B2696" s="94" t="s">
        <v>1881</v>
      </c>
      <c r="C2696" s="94" t="str">
        <f t="shared" si="1"/>
        <v>秀樹 氏原</v>
      </c>
      <c r="D2696" s="94" t="s">
        <v>1882</v>
      </c>
      <c r="E2696" s="94" t="s">
        <v>32</v>
      </c>
      <c r="F2696" s="94" t="s">
        <v>26722</v>
      </c>
      <c r="G2696" s="95" t="s">
        <v>38</v>
      </c>
      <c r="H2696" s="94" t="s">
        <v>12006</v>
      </c>
      <c r="I2696" s="94" t="s">
        <v>12025</v>
      </c>
      <c r="BF2696" s="94"/>
      <c r="BG2696" s="94" t="s">
        <v>38</v>
      </c>
      <c r="BH2696" s="94"/>
      <c r="BI2696" s="94"/>
      <c r="BJ2696" s="94"/>
      <c r="BK2696" s="94"/>
      <c r="BL2696" s="94"/>
      <c r="BM2696" s="94"/>
      <c r="BN2696" s="94"/>
      <c r="BO2696" s="94">
        <v>1.0</v>
      </c>
      <c r="BP2696" s="94"/>
      <c r="BQ2696" s="94"/>
      <c r="BR2696" s="94"/>
      <c r="BS2696" s="94"/>
      <c r="BT2696" s="94"/>
      <c r="BU2696" s="94"/>
      <c r="BV2696" s="94"/>
      <c r="BW2696" s="94"/>
      <c r="BX2696" s="94"/>
      <c r="BY2696" s="94"/>
      <c r="BZ2696" s="94"/>
      <c r="CA2696" s="94"/>
      <c r="CB2696" s="94"/>
      <c r="CC2696" s="94"/>
      <c r="CD2696" s="94"/>
      <c r="CE2696" s="94"/>
      <c r="CF2696" s="94"/>
      <c r="CG2696" s="94"/>
      <c r="CH2696" s="94"/>
      <c r="CJ2696" s="94" t="s">
        <v>12058</v>
      </c>
      <c r="CK2696" s="94" t="s">
        <v>1886</v>
      </c>
      <c r="CL2696" s="94" t="s">
        <v>12202</v>
      </c>
      <c r="CM2696" s="94" t="s">
        <v>26723</v>
      </c>
      <c r="CN2696" s="94" t="s">
        <v>12666</v>
      </c>
      <c r="CP2696" s="94" t="s">
        <v>13545</v>
      </c>
      <c r="CQ2696" s="94" t="s">
        <v>12497</v>
      </c>
      <c r="CR2696" s="94" t="s">
        <v>12497</v>
      </c>
      <c r="CX2696" s="94" t="s">
        <v>1851</v>
      </c>
      <c r="CZ2696" s="94" t="s">
        <v>12007</v>
      </c>
      <c r="DC2696" s="94" t="s">
        <v>12007</v>
      </c>
      <c r="DD2696" s="94" t="s">
        <v>12007</v>
      </c>
      <c r="DF2696" s="94" t="s">
        <v>26724</v>
      </c>
      <c r="DH2696" s="94" t="s">
        <v>12021</v>
      </c>
      <c r="DJ2696" s="94" t="s">
        <v>12022</v>
      </c>
    </row>
  </sheetData>
  <autoFilter ref="$A$1:$DL$2696">
    <sortState ref="A1:DL2696">
      <sortCondition ref="C1:C2696"/>
    </sortState>
  </autoFilter>
  <hyperlinks>
    <hyperlink r:id="rId1" ref="CJ2614"/>
  </hyperlinks>
  <printOptions/>
  <pageMargins bottom="0.75" footer="0.0" header="0.0" left="0.7" right="0.7" top="0.75"/>
  <pageSetup orientation="landscape"/>
  <drawing r:id="rId2"/>
</worksheet>
</file>